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tomke/Cambridge University Dropbox/Tomke Sturner/NC_paper/figures/bioRxiv_submission/"/>
    </mc:Choice>
  </mc:AlternateContent>
  <xr:revisionPtr revIDLastSave="0" documentId="13_ncr:1_{76908A32-93C4-6946-AD4F-5E5054F82929}" xr6:coauthVersionLast="47" xr6:coauthVersionMax="47" xr10:uidLastSave="{00000000-0000-0000-0000-000000000000}"/>
  <bookViews>
    <workbookView xWindow="38400" yWindow="4520" windowWidth="35840" windowHeight="21100" activeTab="12" xr2:uid="{00000000-000D-0000-FFFF-FFFF00000000}"/>
  </bookViews>
  <sheets>
    <sheet name="FAFB_DNs" sheetId="1" r:id="rId1"/>
    <sheet name="FANC_DNs" sheetId="2" r:id="rId2"/>
    <sheet name="MANC_DNs" sheetId="3" r:id="rId3"/>
    <sheet name="dimorphic_DNs" sheetId="4" r:id="rId4"/>
    <sheet name="DN_identification" sheetId="5" r:id="rId5"/>
    <sheet name="FAFB_ANs_SAs" sheetId="12" r:id="rId6"/>
    <sheet name="FANC_ANs" sheetId="8" r:id="rId7"/>
    <sheet name="FANC_SAs" sheetId="10" r:id="rId8"/>
    <sheet name="MANC_ANs" sheetId="7" r:id="rId9"/>
    <sheet name="dimorphic_ANs" sheetId="9" r:id="rId10"/>
    <sheet name="AN_indentification" sheetId="6" r:id="rId11"/>
    <sheet name="FAFB_SA_identification" sheetId="11" r:id="rId12"/>
    <sheet name="other_MANC_FANC_matching" sheetId="13" r:id="rId13"/>
  </sheets>
  <definedNames>
    <definedName name="_xlnm._FilterDatabase" localSheetId="9" hidden="1">dimorphic_ANs!$X$9</definedName>
    <definedName name="Z_3CFD7B98_11AF_43B8_A66D_9AF614E2A660_.wvu.FilterData" localSheetId="5" hidden="1">FAFB_ANs_SAs!$A$1:$L$2345</definedName>
    <definedName name="Z_3CFD7B98_11AF_43B8_A66D_9AF614E2A660_.wvu.FilterData" localSheetId="1" hidden="1">FANC_DNs!$A$1:$M$1348</definedName>
    <definedName name="Z_3CFD7B98_11AF_43B8_A66D_9AF614E2A660_.wvu.FilterData" localSheetId="7" hidden="1">FANC_SAs!$A$1:$H$572</definedName>
    <definedName name="Z_3CFD7B98_11AF_43B8_A66D_9AF614E2A660_.wvu.FilterData" localSheetId="2" hidden="1">MANC_DNs!$A$1:$P$1329</definedName>
    <definedName name="Z_B12E7925_DC99_4614_947B_F38D9A3C8707_.wvu.FilterData" localSheetId="7" hidden="1">FANC_SAs!$A$1:$G$572</definedName>
    <definedName name="Z_C8CB16C3_1145_4A4B_85B7_E1358C92DC75_.wvu.FilterData" localSheetId="9" hidden="1">dimorphic_ANs!$A$1:$Z$846</definedName>
    <definedName name="Z_C8CB16C3_1145_4A4B_85B7_E1358C92DC75_.wvu.FilterData" localSheetId="5" hidden="1">FAFB_ANs_SAs!$A$1:$L$2345</definedName>
    <definedName name="Z_C8CB16C3_1145_4A4B_85B7_E1358C92DC75_.wvu.FilterData" localSheetId="6" hidden="1">FANC_ANs!$A$1:$Z$1805</definedName>
    <definedName name="Z_C8CB16C3_1145_4A4B_85B7_E1358C92DC75_.wvu.FilterData" localSheetId="1" hidden="1">FANC_DNs!$A$1:$M$1348</definedName>
    <definedName name="Z_C8CB16C3_1145_4A4B_85B7_E1358C92DC75_.wvu.FilterData" localSheetId="8" hidden="1">MANC_ANs!$A$1:$W$1866</definedName>
    <definedName name="Z_C8CB16C3_1145_4A4B_85B7_E1358C92DC75_.wvu.FilterData" localSheetId="12" hidden="1">other_MANC_FANC_matching!$A$1:$J$694</definedName>
    <definedName name="Z_F5001501_71EB_423E_9EC5_E22058ED6D15_.wvu.FilterData" localSheetId="4" hidden="1">DN_identification!$A$1:$F$224</definedName>
    <definedName name="Z_F5001501_71EB_423E_9EC5_E22058ED6D15_.wvu.FilterData" localSheetId="0" hidden="1">FAFB_DNs!$A$1:$N$1316</definedName>
    <definedName name="Z_F5001501_71EB_423E_9EC5_E22058ED6D15_.wvu.FilterData" localSheetId="1" hidden="1">FANC_DNs!$A$1:$M$1348</definedName>
    <definedName name="Z_F5001501_71EB_423E_9EC5_E22058ED6D15_.wvu.FilterData" localSheetId="7" hidden="1">FANC_SAs!$A$1:$E$572</definedName>
    <definedName name="Z_F5001501_71EB_423E_9EC5_E22058ED6D15_.wvu.FilterData" localSheetId="2" hidden="1">MANC_DNs!$A$1:$P$1329</definedName>
  </definedNames>
  <calcPr calcId="191029"/>
  <customWorkbookViews>
    <customWorkbookView name="TS" guid="{C8CB16C3-1145-4A4B-85B7-E1358C92DC75}" maximized="1" windowWidth="0" windowHeight="0" activeSheetId="0"/>
    <customWorkbookView name="KE" guid="{3CFD7B98-11AF-43B8-A66D-9AF614E2A660}" maximized="1" windowWidth="0" windowHeight="0" activeSheetId="0"/>
    <customWorkbookView name="Filter 1" guid="{F5001501-71EB-423E-9EC5-E22058ED6D15}" maximized="1" windowWidth="0" windowHeight="0" activeSheetId="0"/>
    <customWorkbookView name="PB" guid="{B12E7925-DC99-4614-947B-F38D9A3C870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72" i="10" l="1"/>
  <c r="I571" i="10"/>
  <c r="I570" i="10"/>
  <c r="I569" i="10"/>
  <c r="I568" i="10"/>
  <c r="I567" i="10"/>
  <c r="I566" i="10"/>
  <c r="I565" i="10"/>
  <c r="I564" i="10"/>
  <c r="I563" i="10"/>
  <c r="I562" i="10"/>
  <c r="I561" i="10"/>
  <c r="I560" i="10"/>
  <c r="I559" i="10"/>
  <c r="I558" i="10"/>
  <c r="I557" i="10"/>
  <c r="I556" i="10"/>
  <c r="I555" i="10"/>
  <c r="I554" i="10"/>
  <c r="I553" i="10"/>
  <c r="I552" i="10"/>
  <c r="I551" i="10"/>
  <c r="I550" i="10"/>
  <c r="I549" i="10"/>
  <c r="I548" i="10"/>
  <c r="I547" i="10"/>
  <c r="I546" i="10"/>
  <c r="I545" i="10"/>
  <c r="I544" i="10"/>
  <c r="I543" i="10"/>
  <c r="I542" i="10"/>
  <c r="I541" i="10"/>
  <c r="I540" i="10"/>
  <c r="I539" i="10"/>
  <c r="I538" i="10"/>
  <c r="I537" i="10"/>
  <c r="I536" i="10"/>
  <c r="I535" i="10"/>
  <c r="I534" i="10"/>
  <c r="I533" i="10"/>
  <c r="I532" i="10"/>
  <c r="I531" i="10"/>
  <c r="I530" i="10"/>
  <c r="I529" i="10"/>
  <c r="I528" i="10"/>
  <c r="I527" i="10"/>
  <c r="I526" i="10"/>
  <c r="I525" i="10"/>
  <c r="I524" i="10"/>
  <c r="I523" i="10"/>
  <c r="I522" i="10"/>
  <c r="I521" i="10"/>
  <c r="I520" i="10"/>
  <c r="I519" i="10"/>
  <c r="I518" i="10"/>
  <c r="I517" i="10"/>
  <c r="I516" i="10"/>
  <c r="I515" i="10"/>
  <c r="I514" i="10"/>
  <c r="I513" i="10"/>
  <c r="I512" i="10"/>
  <c r="I511" i="10"/>
  <c r="I510" i="10"/>
  <c r="I509" i="10"/>
  <c r="I508" i="10"/>
  <c r="I507" i="10"/>
  <c r="I506" i="10"/>
  <c r="I505" i="10"/>
  <c r="I504" i="10"/>
  <c r="I503" i="10"/>
  <c r="I502" i="10"/>
  <c r="I501" i="10"/>
  <c r="I500" i="10"/>
  <c r="I499" i="10"/>
  <c r="I498" i="10"/>
  <c r="I497" i="10"/>
  <c r="I496" i="10"/>
  <c r="I495" i="10"/>
  <c r="I494" i="10"/>
  <c r="I493" i="10"/>
  <c r="I492" i="10"/>
  <c r="I491" i="10"/>
  <c r="I490" i="10"/>
  <c r="I489" i="10"/>
  <c r="I488" i="10"/>
  <c r="I487" i="10"/>
  <c r="I486" i="10"/>
  <c r="I485" i="10"/>
  <c r="I484" i="10"/>
  <c r="I483" i="10"/>
  <c r="I482" i="10"/>
  <c r="I481" i="10"/>
  <c r="I480" i="10"/>
  <c r="I479" i="10"/>
  <c r="I478" i="10"/>
  <c r="I477" i="10"/>
  <c r="I476" i="10"/>
  <c r="I475" i="10"/>
  <c r="I474" i="10"/>
  <c r="I473" i="10"/>
  <c r="I472" i="10"/>
  <c r="I471" i="10"/>
  <c r="I470" i="10"/>
  <c r="I469" i="10"/>
  <c r="I468" i="10"/>
  <c r="I467" i="10"/>
  <c r="I466" i="10"/>
  <c r="I465" i="10"/>
  <c r="I464" i="10"/>
  <c r="I463" i="10"/>
  <c r="I462" i="10"/>
  <c r="I461" i="10"/>
  <c r="I460" i="10"/>
  <c r="I459" i="10"/>
  <c r="I458" i="10"/>
  <c r="I457" i="10"/>
  <c r="I456" i="10"/>
  <c r="I455" i="10"/>
  <c r="I454" i="10"/>
  <c r="I453" i="10"/>
  <c r="I452" i="10"/>
  <c r="I451" i="10"/>
  <c r="I450" i="10"/>
  <c r="I449" i="10"/>
  <c r="I448" i="10"/>
  <c r="I447" i="10"/>
  <c r="I446" i="10"/>
  <c r="I445" i="10"/>
  <c r="I444" i="10"/>
  <c r="I443" i="10"/>
  <c r="I442" i="10"/>
  <c r="I441" i="10"/>
  <c r="I440" i="10"/>
  <c r="I439" i="10"/>
  <c r="I438" i="10"/>
  <c r="I437" i="10"/>
  <c r="I436" i="10"/>
  <c r="I435" i="10"/>
  <c r="I434" i="10"/>
  <c r="I433" i="10"/>
  <c r="I432" i="10"/>
  <c r="I431" i="10"/>
  <c r="I430" i="10"/>
  <c r="I429" i="10"/>
  <c r="I428" i="10"/>
  <c r="I427" i="10"/>
  <c r="I426" i="10"/>
  <c r="I425" i="10"/>
  <c r="I424" i="10"/>
  <c r="I423" i="10"/>
  <c r="I422" i="10"/>
  <c r="I421" i="10"/>
  <c r="I420" i="10"/>
  <c r="I419" i="10"/>
  <c r="I418" i="10"/>
  <c r="I417" i="10"/>
  <c r="I416" i="10"/>
  <c r="I415" i="10"/>
  <c r="I414" i="10"/>
  <c r="I413" i="10"/>
  <c r="I412" i="10"/>
  <c r="I411" i="10"/>
  <c r="I410" i="10"/>
  <c r="I409" i="10"/>
  <c r="I408" i="10"/>
  <c r="I407" i="10"/>
  <c r="I406" i="10"/>
  <c r="I405" i="10"/>
  <c r="I404" i="10"/>
  <c r="I403" i="10"/>
  <c r="I402" i="10"/>
  <c r="I401" i="10"/>
  <c r="I400" i="10"/>
  <c r="I399" i="10"/>
  <c r="I398" i="10"/>
  <c r="I397" i="10"/>
  <c r="I396" i="10"/>
  <c r="I395" i="10"/>
  <c r="I394" i="10"/>
  <c r="I393" i="10"/>
  <c r="I392" i="10"/>
  <c r="I391" i="10"/>
  <c r="I390" i="10"/>
  <c r="I389" i="10"/>
  <c r="I388" i="10"/>
  <c r="I387" i="10"/>
  <c r="I386" i="10"/>
  <c r="I385" i="10"/>
  <c r="I384" i="10"/>
  <c r="I383" i="10"/>
  <c r="I382" i="10"/>
  <c r="I381" i="10"/>
  <c r="I380" i="10"/>
  <c r="I379" i="10"/>
  <c r="I378" i="10"/>
  <c r="I377" i="10"/>
  <c r="I376" i="10"/>
  <c r="I375" i="10"/>
  <c r="I374" i="10"/>
  <c r="I373" i="10"/>
  <c r="I372" i="10"/>
  <c r="I371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I358" i="10"/>
  <c r="I357" i="10"/>
  <c r="I356" i="10"/>
  <c r="I355" i="10"/>
  <c r="I354" i="10"/>
  <c r="I353" i="10"/>
  <c r="I352" i="10"/>
  <c r="I351" i="10"/>
  <c r="I350" i="10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I288" i="10"/>
  <c r="I287" i="10"/>
  <c r="I286" i="10"/>
  <c r="I285" i="10"/>
  <c r="I284" i="10"/>
  <c r="I283" i="10"/>
  <c r="I282" i="10"/>
  <c r="I281" i="10"/>
  <c r="I280" i="10"/>
  <c r="I279" i="10"/>
  <c r="I278" i="10"/>
  <c r="I277" i="10"/>
  <c r="I276" i="10"/>
  <c r="I275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3" i="10"/>
  <c r="I2" i="10"/>
  <c r="V217" i="9"/>
  <c r="W216" i="9"/>
  <c r="V216" i="9"/>
  <c r="V215" i="9"/>
  <c r="V214" i="9"/>
  <c r="V213" i="9"/>
  <c r="V212" i="9"/>
  <c r="W211" i="9"/>
  <c r="V211" i="9"/>
  <c r="V210" i="9"/>
  <c r="V209" i="9"/>
  <c r="V208" i="9"/>
  <c r="V207" i="9"/>
  <c r="V206" i="9"/>
  <c r="W205" i="9"/>
  <c r="V205" i="9"/>
  <c r="W204" i="9"/>
  <c r="V204" i="9"/>
  <c r="V203" i="9"/>
  <c r="W202" i="9"/>
  <c r="V202" i="9"/>
  <c r="V201" i="9"/>
  <c r="V200" i="9"/>
  <c r="W199" i="9"/>
  <c r="V199" i="9"/>
  <c r="V198" i="9"/>
  <c r="V197" i="9"/>
  <c r="V196" i="9"/>
  <c r="V195" i="9"/>
  <c r="W194" i="9"/>
  <c r="V194" i="9"/>
  <c r="V193" i="9"/>
  <c r="V192" i="9"/>
  <c r="V191" i="9"/>
  <c r="V190" i="9"/>
  <c r="V189" i="9"/>
  <c r="W188" i="9"/>
  <c r="V188" i="9"/>
  <c r="W187" i="9"/>
  <c r="V187" i="9"/>
  <c r="W186" i="9"/>
  <c r="V186" i="9"/>
  <c r="W185" i="9"/>
  <c r="V185" i="9"/>
  <c r="V184" i="9"/>
  <c r="V183" i="9"/>
  <c r="V182" i="9"/>
  <c r="V181" i="9"/>
  <c r="V180" i="9"/>
  <c r="W179" i="9"/>
  <c r="V179" i="9"/>
  <c r="V178" i="9"/>
  <c r="W177" i="9"/>
  <c r="V177" i="9"/>
  <c r="W176" i="9"/>
  <c r="V176" i="9"/>
  <c r="W175" i="9"/>
  <c r="V175" i="9"/>
  <c r="W174" i="9"/>
  <c r="V174" i="9"/>
  <c r="V173" i="9"/>
  <c r="W172" i="9"/>
  <c r="V172" i="9"/>
  <c r="V171" i="9"/>
  <c r="V170" i="9"/>
  <c r="V169" i="9"/>
  <c r="W168" i="9"/>
  <c r="V168" i="9"/>
  <c r="W167" i="9"/>
  <c r="V167" i="9"/>
  <c r="V166" i="9"/>
  <c r="V165" i="9"/>
  <c r="V164" i="9"/>
  <c r="V163" i="9"/>
  <c r="W162" i="9"/>
  <c r="V162" i="9"/>
  <c r="W161" i="9"/>
  <c r="V161" i="9"/>
  <c r="V160" i="9"/>
  <c r="V159" i="9"/>
  <c r="V158" i="9"/>
  <c r="V157" i="9"/>
  <c r="W156" i="9"/>
  <c r="V156" i="9"/>
  <c r="V155" i="9"/>
  <c r="V154" i="9"/>
  <c r="W153" i="9"/>
  <c r="V153" i="9"/>
  <c r="W152" i="9"/>
  <c r="V152" i="9"/>
  <c r="V151" i="9"/>
  <c r="W150" i="9"/>
  <c r="V150" i="9"/>
  <c r="V149" i="9"/>
  <c r="V148" i="9"/>
  <c r="V147" i="9"/>
  <c r="U147" i="9"/>
  <c r="V146" i="9"/>
  <c r="U146" i="9"/>
  <c r="V145" i="9"/>
  <c r="U145" i="9"/>
  <c r="V144" i="9"/>
  <c r="U144" i="9"/>
  <c r="V143" i="9"/>
  <c r="U143" i="9"/>
  <c r="V142" i="9"/>
  <c r="U142" i="9"/>
  <c r="V141" i="9"/>
  <c r="U141" i="9"/>
  <c r="V140" i="9"/>
  <c r="U140" i="9"/>
  <c r="V139" i="9"/>
  <c r="U139" i="9"/>
  <c r="V138" i="9"/>
  <c r="U138" i="9"/>
  <c r="V137" i="9"/>
  <c r="U137" i="9"/>
  <c r="V136" i="9"/>
  <c r="U136" i="9"/>
  <c r="V135" i="9"/>
  <c r="U135" i="9"/>
  <c r="V134" i="9"/>
  <c r="U134" i="9"/>
  <c r="V133" i="9"/>
  <c r="U133" i="9"/>
  <c r="V132" i="9"/>
  <c r="U132" i="9"/>
  <c r="V131" i="9"/>
  <c r="U131" i="9"/>
  <c r="V130" i="9"/>
  <c r="U130" i="9"/>
  <c r="V129" i="9"/>
  <c r="U129" i="9"/>
  <c r="V128" i="9"/>
  <c r="U128" i="9"/>
  <c r="V127" i="9"/>
  <c r="U127" i="9"/>
  <c r="V126" i="9"/>
  <c r="U126" i="9"/>
  <c r="V125" i="9"/>
  <c r="U125" i="9"/>
  <c r="V124" i="9"/>
  <c r="U124" i="9"/>
  <c r="V123" i="9"/>
  <c r="U123" i="9"/>
  <c r="V122" i="9"/>
  <c r="U122" i="9"/>
  <c r="V121" i="9"/>
  <c r="U121" i="9"/>
  <c r="V120" i="9"/>
  <c r="U120" i="9"/>
  <c r="V119" i="9"/>
  <c r="U119" i="9"/>
  <c r="V118" i="9"/>
  <c r="U118" i="9"/>
  <c r="V117" i="9"/>
  <c r="U117" i="9"/>
  <c r="V116" i="9"/>
  <c r="U116" i="9"/>
  <c r="V115" i="9"/>
  <c r="U115" i="9"/>
  <c r="V114" i="9"/>
  <c r="U114" i="9"/>
  <c r="V113" i="9"/>
  <c r="U113" i="9"/>
  <c r="V112" i="9"/>
  <c r="U112" i="9"/>
  <c r="V111" i="9"/>
  <c r="U111" i="9"/>
  <c r="V110" i="9"/>
  <c r="U110" i="9"/>
  <c r="V109" i="9"/>
  <c r="U109" i="9"/>
  <c r="V108" i="9"/>
  <c r="U108" i="9"/>
  <c r="V107" i="9"/>
  <c r="U107" i="9"/>
  <c r="V106" i="9"/>
  <c r="U106" i="9"/>
  <c r="V105" i="9"/>
  <c r="U105" i="9"/>
  <c r="V104" i="9"/>
  <c r="U104" i="9"/>
  <c r="V103" i="9"/>
  <c r="U103" i="9"/>
  <c r="V102" i="9"/>
  <c r="U102" i="9"/>
  <c r="V101" i="9"/>
  <c r="U101" i="9"/>
  <c r="V100" i="9"/>
  <c r="U100" i="9"/>
  <c r="V99" i="9"/>
  <c r="U99" i="9"/>
  <c r="V98" i="9"/>
  <c r="U98" i="9"/>
  <c r="V97" i="9"/>
  <c r="U97" i="9"/>
  <c r="V96" i="9"/>
  <c r="U96" i="9"/>
  <c r="V95" i="9"/>
  <c r="U95" i="9"/>
  <c r="V94" i="9"/>
  <c r="U94" i="9"/>
  <c r="V93" i="9"/>
  <c r="U93" i="9"/>
  <c r="V92" i="9"/>
  <c r="U92" i="9"/>
  <c r="V91" i="9"/>
  <c r="U91" i="9"/>
  <c r="V90" i="9"/>
  <c r="U90" i="9"/>
  <c r="V89" i="9"/>
  <c r="U89" i="9"/>
  <c r="V88" i="9"/>
  <c r="U88" i="9"/>
  <c r="V87" i="9"/>
  <c r="U87" i="9"/>
  <c r="V86" i="9"/>
  <c r="U86" i="9"/>
  <c r="V85" i="9"/>
  <c r="U85" i="9"/>
  <c r="V84" i="9"/>
  <c r="U84" i="9"/>
  <c r="V83" i="9"/>
  <c r="U83" i="9"/>
  <c r="V82" i="9"/>
  <c r="U82" i="9"/>
  <c r="V81" i="9"/>
  <c r="U81" i="9"/>
  <c r="V80" i="9"/>
  <c r="U80" i="9"/>
  <c r="V79" i="9"/>
  <c r="U79" i="9"/>
  <c r="V78" i="9"/>
  <c r="U78" i="9"/>
  <c r="V77" i="9"/>
  <c r="U77" i="9"/>
  <c r="V76" i="9"/>
  <c r="U76" i="9"/>
  <c r="V75" i="9"/>
  <c r="U75" i="9"/>
  <c r="V74" i="9"/>
  <c r="U74" i="9"/>
  <c r="V73" i="9"/>
  <c r="U73" i="9"/>
  <c r="V72" i="9"/>
  <c r="U72" i="9"/>
  <c r="V71" i="9"/>
  <c r="U71" i="9"/>
  <c r="V70" i="9"/>
  <c r="U70" i="9"/>
  <c r="V69" i="9"/>
  <c r="U69" i="9"/>
  <c r="V68" i="9"/>
  <c r="U68" i="9"/>
  <c r="V67" i="9"/>
  <c r="U67" i="9"/>
  <c r="V66" i="9"/>
  <c r="U66" i="9"/>
  <c r="V65" i="9"/>
  <c r="U65" i="9"/>
  <c r="V64" i="9"/>
  <c r="U64" i="9"/>
  <c r="V63" i="9"/>
  <c r="U63" i="9"/>
  <c r="V62" i="9"/>
  <c r="U62" i="9"/>
  <c r="V61" i="9"/>
  <c r="U61" i="9"/>
  <c r="V60" i="9"/>
  <c r="U60" i="9"/>
  <c r="V59" i="9"/>
  <c r="U59" i="9"/>
  <c r="V58" i="9"/>
  <c r="U58" i="9"/>
  <c r="V57" i="9"/>
  <c r="U57" i="9"/>
  <c r="V56" i="9"/>
  <c r="U56" i="9"/>
  <c r="V55" i="9"/>
  <c r="U55" i="9"/>
  <c r="V54" i="9"/>
  <c r="U54" i="9"/>
  <c r="V53" i="9"/>
  <c r="U53" i="9"/>
  <c r="V52" i="9"/>
  <c r="U52" i="9"/>
  <c r="V51" i="9"/>
  <c r="U51" i="9"/>
  <c r="V50" i="9"/>
  <c r="U50" i="9"/>
  <c r="V49" i="9"/>
  <c r="U49" i="9"/>
  <c r="V48" i="9"/>
  <c r="U48" i="9"/>
  <c r="V47" i="9"/>
  <c r="U47" i="9"/>
  <c r="V46" i="9"/>
  <c r="U46" i="9"/>
  <c r="V45" i="9"/>
  <c r="U45" i="9"/>
  <c r="V44" i="9"/>
  <c r="U44" i="9"/>
  <c r="V43" i="9"/>
  <c r="U43" i="9"/>
  <c r="V42" i="9"/>
  <c r="U42" i="9"/>
  <c r="V41" i="9"/>
  <c r="U41" i="9"/>
  <c r="V40" i="9"/>
  <c r="U40" i="9"/>
  <c r="V39" i="9"/>
  <c r="U39" i="9"/>
  <c r="V38" i="9"/>
  <c r="U38" i="9"/>
  <c r="V37" i="9"/>
  <c r="U37" i="9"/>
  <c r="V36" i="9"/>
  <c r="U36" i="9"/>
  <c r="V35" i="9"/>
  <c r="U35" i="9"/>
  <c r="V34" i="9"/>
  <c r="U34" i="9"/>
  <c r="V33" i="9"/>
  <c r="U33" i="9"/>
  <c r="V32" i="9"/>
  <c r="U32" i="9"/>
  <c r="V31" i="9"/>
  <c r="U31" i="9"/>
  <c r="V30" i="9"/>
  <c r="U30" i="9"/>
  <c r="V29" i="9"/>
  <c r="U29" i="9"/>
  <c r="V28" i="9"/>
  <c r="U28" i="9"/>
  <c r="V27" i="9"/>
  <c r="U27" i="9"/>
  <c r="V26" i="9"/>
  <c r="U26" i="9"/>
  <c r="V25" i="9"/>
  <c r="U25" i="9"/>
  <c r="V24" i="9"/>
  <c r="U24" i="9"/>
  <c r="V23" i="9"/>
  <c r="U23" i="9"/>
  <c r="V22" i="9"/>
  <c r="U22" i="9"/>
  <c r="V21" i="9"/>
  <c r="U21" i="9"/>
  <c r="V20" i="9"/>
  <c r="U20" i="9"/>
  <c r="V19" i="9"/>
  <c r="U19" i="9"/>
  <c r="V18" i="9"/>
  <c r="U18" i="9"/>
  <c r="V17" i="9"/>
  <c r="U17" i="9"/>
  <c r="V16" i="9"/>
  <c r="U16" i="9"/>
  <c r="V15" i="9"/>
  <c r="U15" i="9"/>
  <c r="V14" i="9"/>
  <c r="U14" i="9"/>
  <c r="V13" i="9"/>
  <c r="U13" i="9"/>
  <c r="V12" i="9"/>
  <c r="U12" i="9"/>
  <c r="V11" i="9"/>
  <c r="U11" i="9"/>
  <c r="V10" i="9"/>
  <c r="U10" i="9"/>
  <c r="V9" i="9"/>
  <c r="U9" i="9"/>
  <c r="V8" i="9"/>
  <c r="U8" i="9"/>
  <c r="V7" i="9"/>
  <c r="U7" i="9"/>
  <c r="V6" i="9"/>
  <c r="U6" i="9"/>
  <c r="V5" i="9"/>
  <c r="U5" i="9"/>
  <c r="V4" i="9"/>
  <c r="U4" i="9"/>
  <c r="V3" i="9"/>
  <c r="U3" i="9"/>
  <c r="V2" i="9"/>
  <c r="U2" i="9"/>
  <c r="Q1791" i="8"/>
  <c r="Q1785" i="8"/>
  <c r="W217" i="9" s="1"/>
  <c r="Q1778" i="8"/>
  <c r="Q1777" i="8"/>
  <c r="W215" i="9" s="1"/>
  <c r="Q1762" i="8"/>
  <c r="Q1752" i="8"/>
  <c r="Q1747" i="8"/>
  <c r="W214" i="9" s="1"/>
  <c r="Q1745" i="8"/>
  <c r="W213" i="9" s="1"/>
  <c r="Q1731" i="8"/>
  <c r="Q1700" i="8"/>
  <c r="W212" i="9" s="1"/>
  <c r="Q1696" i="8"/>
  <c r="Q1678" i="8"/>
  <c r="W210" i="9" s="1"/>
  <c r="Q1624" i="8"/>
  <c r="W209" i="9" s="1"/>
  <c r="Q1562" i="8"/>
  <c r="Q1558" i="8"/>
  <c r="W208" i="9" s="1"/>
  <c r="Q1556" i="8"/>
  <c r="Q1548" i="8"/>
  <c r="W207" i="9" s="1"/>
  <c r="Q1547" i="8"/>
  <c r="Q1508" i="8"/>
  <c r="W206" i="9" s="1"/>
  <c r="Q1489" i="8"/>
  <c r="Q1421" i="8"/>
  <c r="Q1419" i="8"/>
  <c r="Q1416" i="8"/>
  <c r="W203" i="9" s="1"/>
  <c r="Q1412" i="8"/>
  <c r="Q1384" i="8"/>
  <c r="W201" i="9" s="1"/>
  <c r="Q1382" i="8"/>
  <c r="W200" i="9" s="1"/>
  <c r="Q1381" i="8"/>
  <c r="Q1356" i="8"/>
  <c r="Q1319" i="8"/>
  <c r="W198" i="9" s="1"/>
  <c r="Q1318" i="8"/>
  <c r="W197" i="9" s="1"/>
  <c r="Q1309" i="8"/>
  <c r="W196" i="9" s="1"/>
  <c r="Q1305" i="8"/>
  <c r="W195" i="9" s="1"/>
  <c r="Q1289" i="8"/>
  <c r="Q1265" i="8"/>
  <c r="W193" i="9" s="1"/>
  <c r="Q1260" i="8"/>
  <c r="W192" i="9" s="1"/>
  <c r="Q1257" i="8"/>
  <c r="W191" i="9" s="1"/>
  <c r="Q1228" i="8"/>
  <c r="W190" i="9" s="1"/>
  <c r="Q1217" i="8"/>
  <c r="W189" i="9" s="1"/>
  <c r="Q1211" i="8"/>
  <c r="Q1194" i="8"/>
  <c r="Q1171" i="8"/>
  <c r="Q1142" i="8"/>
  <c r="Q1125" i="8"/>
  <c r="Q1064" i="8"/>
  <c r="W184" i="9" s="1"/>
  <c r="Q963" i="8"/>
  <c r="W183" i="9" s="1"/>
  <c r="Q956" i="8"/>
  <c r="W182" i="9" s="1"/>
  <c r="Q915" i="8"/>
  <c r="W181" i="9" s="1"/>
  <c r="Q903" i="8"/>
  <c r="W180" i="9" s="1"/>
  <c r="Q897" i="8"/>
  <c r="Q896" i="8"/>
  <c r="W178" i="9" s="1"/>
  <c r="Q892" i="8"/>
  <c r="Q867" i="8"/>
  <c r="Q856" i="8"/>
  <c r="Q845" i="8"/>
  <c r="Q834" i="8"/>
  <c r="Q808" i="8"/>
  <c r="Q803" i="8"/>
  <c r="Q792" i="8"/>
  <c r="Q762" i="8"/>
  <c r="W173" i="9" s="1"/>
  <c r="Q758" i="8"/>
  <c r="Q751" i="8"/>
  <c r="W171" i="9" s="1"/>
  <c r="Q734" i="8"/>
  <c r="W170" i="9" s="1"/>
  <c r="Q705" i="8"/>
  <c r="W169" i="9" s="1"/>
  <c r="Q654" i="8"/>
  <c r="Q652" i="8"/>
  <c r="Q633" i="8"/>
  <c r="Q602" i="8"/>
  <c r="W166" i="9" s="1"/>
  <c r="Q590" i="8"/>
  <c r="W165" i="9" s="1"/>
  <c r="Q572" i="8"/>
  <c r="Q538" i="8"/>
  <c r="W164" i="9" s="1"/>
  <c r="Q534" i="8"/>
  <c r="W163" i="9" s="1"/>
  <c r="Q527" i="8"/>
  <c r="Q498" i="8"/>
  <c r="Q438" i="8"/>
  <c r="Q381" i="8"/>
  <c r="W160" i="9" s="1"/>
  <c r="Q377" i="8"/>
  <c r="W159" i="9" s="1"/>
  <c r="Q347" i="8"/>
  <c r="W158" i="9" s="1"/>
  <c r="Q339" i="8"/>
  <c r="W157" i="9" s="1"/>
  <c r="Q319" i="8"/>
  <c r="Q316" i="8"/>
  <c r="Q285" i="8"/>
  <c r="W155" i="9" s="1"/>
  <c r="Q259" i="8"/>
  <c r="W154" i="9" s="1"/>
  <c r="Q193" i="8"/>
  <c r="Q185" i="8"/>
  <c r="Q131" i="8"/>
  <c r="W151" i="9" s="1"/>
  <c r="Q124" i="8"/>
  <c r="Q104" i="8"/>
  <c r="Q58" i="8"/>
  <c r="W149" i="9" s="1"/>
  <c r="Q29" i="8"/>
  <c r="W148" i="9" s="1"/>
  <c r="Q13" i="8"/>
  <c r="Q10" i="8"/>
  <c r="I1348" i="2"/>
  <c r="I1346" i="2"/>
  <c r="I1345" i="2"/>
  <c r="I1344" i="2"/>
  <c r="I1341" i="2"/>
  <c r="I1312" i="2"/>
  <c r="I1311" i="2"/>
  <c r="I1310" i="2"/>
  <c r="I1309" i="2"/>
  <c r="I1308" i="2"/>
  <c r="I1307" i="2"/>
  <c r="I1298" i="2"/>
  <c r="I1277" i="2"/>
  <c r="I1276" i="2"/>
  <c r="I1273" i="2"/>
  <c r="I1242" i="2"/>
  <c r="I1241" i="2"/>
  <c r="I1220" i="2"/>
  <c r="I1030" i="2"/>
  <c r="I1021" i="2"/>
  <c r="I973" i="2"/>
  <c r="I972" i="2"/>
  <c r="I868" i="2"/>
  <c r="I867" i="2"/>
  <c r="I731" i="2"/>
  <c r="I710" i="2"/>
  <c r="I701" i="2"/>
  <c r="I700" i="2"/>
  <c r="I699" i="2"/>
  <c r="I698" i="2"/>
  <c r="I695" i="2"/>
  <c r="I694" i="2"/>
  <c r="I678" i="2"/>
  <c r="I672" i="2"/>
  <c r="I631" i="2"/>
  <c r="I599" i="2"/>
  <c r="I598" i="2"/>
  <c r="I492" i="2"/>
  <c r="I491" i="2"/>
  <c r="I490" i="2"/>
  <c r="I489" i="2"/>
  <c r="I488" i="2"/>
  <c r="I487" i="2"/>
  <c r="I486" i="2"/>
  <c r="I470" i="2"/>
  <c r="I469" i="2"/>
  <c r="I468" i="2"/>
  <c r="I467" i="2"/>
  <c r="I466" i="2"/>
  <c r="I465" i="2"/>
  <c r="I464" i="2"/>
  <c r="I463" i="2"/>
  <c r="I454" i="2"/>
  <c r="I442" i="2"/>
  <c r="I441" i="2"/>
  <c r="I440" i="2"/>
  <c r="I428" i="2"/>
  <c r="I419" i="2"/>
  <c r="I357" i="2"/>
  <c r="I356" i="2"/>
  <c r="I349" i="2"/>
  <c r="I348" i="2"/>
  <c r="I347" i="2"/>
  <c r="I346" i="2"/>
  <c r="I345" i="2"/>
  <c r="I344" i="2"/>
  <c r="I317" i="2"/>
  <c r="I316" i="2"/>
  <c r="I294" i="2"/>
  <c r="I293" i="2"/>
  <c r="I221" i="2"/>
  <c r="I176" i="2"/>
  <c r="I167" i="2"/>
  <c r="I166" i="2"/>
  <c r="I163" i="2"/>
  <c r="I116" i="2"/>
  <c r="I115" i="2"/>
  <c r="I106" i="2"/>
  <c r="I10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640" authorId="0" shapeId="0" xr:uid="{00000000-0006-0000-0100-000002000000}">
      <text>
        <r>
          <rPr>
            <sz val="10"/>
            <color rgb="FF000000"/>
            <rFont val="Arial"/>
            <family val="2"/>
            <scheme val="minor"/>
          </rPr>
          <t>problematic rootid
	-Tomke Stuerner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547" authorId="0" shapeId="0" xr:uid="{00000000-0006-0000-0C00-000001000000}">
      <text>
        <r>
          <rPr>
            <sz val="10"/>
            <color rgb="FF000000"/>
            <rFont val="Arial"/>
            <family val="2"/>
            <scheme val="minor"/>
          </rPr>
          <t>problematic rootid
	-Tomke Stuerner</t>
        </r>
      </text>
    </comment>
  </commentList>
</comments>
</file>

<file path=xl/sharedStrings.xml><?xml version="1.0" encoding="utf-8"?>
<sst xmlns="http://schemas.openxmlformats.org/spreadsheetml/2006/main" count="111611" uniqueCount="24511">
  <si>
    <t>supervoxel_id</t>
  </si>
  <si>
    <t>root_id</t>
  </si>
  <si>
    <t>side</t>
  </si>
  <si>
    <t>codex_name</t>
  </si>
  <si>
    <t>Namiki_name</t>
  </si>
  <si>
    <t>synonyms</t>
  </si>
  <si>
    <t>tract_from_manc</t>
  </si>
  <si>
    <t>confidence_LM_1_5</t>
  </si>
  <si>
    <t>soma_type</t>
  </si>
  <si>
    <t>neuropil</t>
  </si>
  <si>
    <t>neuropilgroup</t>
  </si>
  <si>
    <t>x</t>
  </si>
  <si>
    <t>y</t>
  </si>
  <si>
    <t>z</t>
  </si>
  <si>
    <t>81067198742874678</t>
  </si>
  <si>
    <t>720575940644438551</t>
  </si>
  <si>
    <t>L</t>
  </si>
  <si>
    <t>DNa01</t>
  </si>
  <si>
    <t>MTD-III</t>
  </si>
  <si>
    <t>A</t>
  </si>
  <si>
    <t>multi</t>
  </si>
  <si>
    <t>78887554648419193</t>
  </si>
  <si>
    <t>720575940627787609</t>
  </si>
  <si>
    <t>R</t>
  </si>
  <si>
    <t>81137567487051293</t>
  </si>
  <si>
    <t>720575940604737708</t>
  </si>
  <si>
    <t>DNa02</t>
  </si>
  <si>
    <t>ITD</t>
  </si>
  <si>
    <t>LAL_IPS</t>
  </si>
  <si>
    <t>PS_LAL</t>
  </si>
  <si>
    <t>78535092317951076</t>
  </si>
  <si>
    <t>720575940629327659</t>
  </si>
  <si>
    <t>81067198742878698</t>
  </si>
  <si>
    <t>720575940630085583</t>
  </si>
  <si>
    <t>DNa03</t>
  </si>
  <si>
    <t>MTD-I</t>
  </si>
  <si>
    <t>78816429788909362</t>
  </si>
  <si>
    <t>720575940620918789</t>
  </si>
  <si>
    <t>81067267462343296</t>
  </si>
  <si>
    <t>720575940627432680</t>
  </si>
  <si>
    <t>DNa04</t>
  </si>
  <si>
    <t>SPS_IPS</t>
  </si>
  <si>
    <t>78887142331394982</t>
  </si>
  <si>
    <t>720575940628577897</t>
  </si>
  <si>
    <t>81067198742881327</t>
  </si>
  <si>
    <t>720575940623062515</t>
  </si>
  <si>
    <t>DNa05</t>
  </si>
  <si>
    <t>78887211050967908</t>
  </si>
  <si>
    <t>720575940620534768</t>
  </si>
  <si>
    <t>81067198742860395</t>
  </si>
  <si>
    <t>720575940640325429</t>
  </si>
  <si>
    <t>DNa06</t>
  </si>
  <si>
    <t>78817048465349955</t>
  </si>
  <si>
    <t>720575940624986919</t>
  </si>
  <si>
    <t>81067198742884128</t>
  </si>
  <si>
    <t>720575940633727339</t>
  </si>
  <si>
    <t>DNa07</t>
  </si>
  <si>
    <t>PLP_SPS</t>
  </si>
  <si>
    <t>PLP</t>
  </si>
  <si>
    <t>78746129831140353</t>
  </si>
  <si>
    <t>720575940637101413</t>
  </si>
  <si>
    <t>81067267462344741</t>
  </si>
  <si>
    <t>720575940625090314</t>
  </si>
  <si>
    <t>DNa08</t>
  </si>
  <si>
    <t>MTD-II</t>
  </si>
  <si>
    <t>78322817787117095</t>
  </si>
  <si>
    <t>720575940631498563</t>
  </si>
  <si>
    <t>81067198742871711</t>
  </si>
  <si>
    <t>720575940620711334</t>
  </si>
  <si>
    <t>DNa09</t>
  </si>
  <si>
    <t>78746129897978177</t>
  </si>
  <si>
    <t>720575940634140883</t>
  </si>
  <si>
    <t>81137567487046166</t>
  </si>
  <si>
    <t>720575940627946261</t>
  </si>
  <si>
    <t>DNa10</t>
  </si>
  <si>
    <t>78322749067709655</t>
  </si>
  <si>
    <t>720575940623468691</t>
  </si>
  <si>
    <t>81067198742876030</t>
  </si>
  <si>
    <t>720575940623019544</t>
  </si>
  <si>
    <t>DNa11</t>
  </si>
  <si>
    <t>DMT</t>
  </si>
  <si>
    <t>78816498575193012</t>
  </si>
  <si>
    <t>720575940611735514</t>
  </si>
  <si>
    <t>81067198742876335</t>
  </si>
  <si>
    <t>720575940631520312</t>
  </si>
  <si>
    <t>DNa12</t>
  </si>
  <si>
    <t>aSP22</t>
  </si>
  <si>
    <t>78605323623177069</t>
  </si>
  <si>
    <t>720575940629490476</t>
  </si>
  <si>
    <t>81067198742876203</t>
  </si>
  <si>
    <t>720575940625502666</t>
  </si>
  <si>
    <t>DNa13_a</t>
  </si>
  <si>
    <t>DNa13</t>
  </si>
  <si>
    <t>81067198742873453</t>
  </si>
  <si>
    <t>720575940637607646</t>
  </si>
  <si>
    <t>DNa13_b</t>
  </si>
  <si>
    <t>78887485928970796</t>
  </si>
  <si>
    <t>720575940616286175</t>
  </si>
  <si>
    <t>78605460995528527</t>
  </si>
  <si>
    <t>720575940613408552</t>
  </si>
  <si>
    <t>81209379273320190</t>
  </si>
  <si>
    <t>720575940630758418</t>
  </si>
  <si>
    <t>DNb01</t>
  </si>
  <si>
    <t>B</t>
  </si>
  <si>
    <t>77972142230441142</t>
  </si>
  <si>
    <t>720575940625878160</t>
  </si>
  <si>
    <t>81139079248836796</t>
  </si>
  <si>
    <t>720575940646753412</t>
  </si>
  <si>
    <t>DNb02</t>
  </si>
  <si>
    <t>IPS_SPS</t>
  </si>
  <si>
    <t>81138941809777777</t>
  </si>
  <si>
    <t>720575940622540899</t>
  </si>
  <si>
    <t>78042648413583138</t>
  </si>
  <si>
    <t>720575940618156829</t>
  </si>
  <si>
    <t>78113017157586708</t>
  </si>
  <si>
    <t>720575940616936226</t>
  </si>
  <si>
    <t>81560948049035129</t>
  </si>
  <si>
    <t>720575940611016910</t>
  </si>
  <si>
    <t>DNb03</t>
  </si>
  <si>
    <t>IPS</t>
  </si>
  <si>
    <t>81490648024613488</t>
  </si>
  <si>
    <t>720575940627997050</t>
  </si>
  <si>
    <t>77901704699961762</t>
  </si>
  <si>
    <t>720575940620776880</t>
  </si>
  <si>
    <t>78042442254892934</t>
  </si>
  <si>
    <t>720575940634163682</t>
  </si>
  <si>
    <t>80083822829841785</t>
  </si>
  <si>
    <t>720575940621226484</t>
  </si>
  <si>
    <t>DNb04</t>
  </si>
  <si>
    <t>80083822829818536</t>
  </si>
  <si>
    <t>720575940613717138</t>
  </si>
  <si>
    <t>79520185882793142</t>
  </si>
  <si>
    <t>720575940619582168</t>
  </si>
  <si>
    <t>80013591591568382</t>
  </si>
  <si>
    <t>720575940629461442</t>
  </si>
  <si>
    <t>DNb05</t>
  </si>
  <si>
    <t>79309697991282726</t>
  </si>
  <si>
    <t>720575940628352850</t>
  </si>
  <si>
    <t>80436078934889057</t>
  </si>
  <si>
    <t>720575940629041879</t>
  </si>
  <si>
    <t>DNb06</t>
  </si>
  <si>
    <t>79309766710952989</t>
  </si>
  <si>
    <t>720575940637308605</t>
  </si>
  <si>
    <t>80083960268522301</t>
  </si>
  <si>
    <t>720575940629502251</t>
  </si>
  <si>
    <t>DNbe007</t>
  </si>
  <si>
    <t>79309835430454806</t>
  </si>
  <si>
    <t>720575940644494752</t>
  </si>
  <si>
    <t>79803104438248263</t>
  </si>
  <si>
    <t>720575940634459290</t>
  </si>
  <si>
    <t>DNb08_a</t>
  </si>
  <si>
    <t>DNb08</t>
  </si>
  <si>
    <t>81349773164098790</t>
  </si>
  <si>
    <t>720575940621068464</t>
  </si>
  <si>
    <t>DNb08_b</t>
  </si>
  <si>
    <t>78042579693854709</t>
  </si>
  <si>
    <t>720575940630334658</t>
  </si>
  <si>
    <t>77972073510609659</t>
  </si>
  <si>
    <t>720575940642549467</t>
  </si>
  <si>
    <t>81631454165664627</t>
  </si>
  <si>
    <t>720575940648636292</t>
  </si>
  <si>
    <t>DNb09</t>
  </si>
  <si>
    <t>77972142230272669</t>
  </si>
  <si>
    <t>720575940616826380</t>
  </si>
  <si>
    <t>79660579907942319</t>
  </si>
  <si>
    <t>720575940615607207</t>
  </si>
  <si>
    <t>DNc01</t>
  </si>
  <si>
    <t>DLT</t>
  </si>
  <si>
    <t>C</t>
  </si>
  <si>
    <t>79801454634129096</t>
  </si>
  <si>
    <t>720575940632991815</t>
  </si>
  <si>
    <t>76987667140576300</t>
  </si>
  <si>
    <t>720575940625733351</t>
  </si>
  <si>
    <t>DNc02</t>
  </si>
  <si>
    <t>79731154810676920</t>
  </si>
  <si>
    <t>720575940618203707</t>
  </si>
  <si>
    <t>81561703963857039</t>
  </si>
  <si>
    <t>720575940627771279</t>
  </si>
  <si>
    <t>DNd02</t>
  </si>
  <si>
    <t>DLV</t>
  </si>
  <si>
    <t>D</t>
  </si>
  <si>
    <t>78888310428592406</t>
  </si>
  <si>
    <t>720575940621388453</t>
  </si>
  <si>
    <t>81491266566812394</t>
  </si>
  <si>
    <t>720575940614660263</t>
  </si>
  <si>
    <t>DNd03</t>
  </si>
  <si>
    <t>78677410555785933</t>
  </si>
  <si>
    <t>720575940627482114</t>
  </si>
  <si>
    <t>80577160490217950</t>
  </si>
  <si>
    <t>720575940624229925</t>
  </si>
  <si>
    <t>DNg01_a</t>
  </si>
  <si>
    <t>DNg01</t>
  </si>
  <si>
    <t>G</t>
  </si>
  <si>
    <t>80577160490217939</t>
  </si>
  <si>
    <t>720575940612804862</t>
  </si>
  <si>
    <t>80577160490219289</t>
  </si>
  <si>
    <t>720575940621909739</t>
  </si>
  <si>
    <t>80577160490212806</t>
  </si>
  <si>
    <t>720575940622925972</t>
  </si>
  <si>
    <t>80577160490217945</t>
  </si>
  <si>
    <t>720575940628582607</t>
  </si>
  <si>
    <t>DNg01_b</t>
  </si>
  <si>
    <t>78888379349556340</t>
  </si>
  <si>
    <t>720575940608838958</t>
  </si>
  <si>
    <t>78888310630048206</t>
  </si>
  <si>
    <t>720575940637660733</t>
  </si>
  <si>
    <t>77691904539613716</t>
  </si>
  <si>
    <t>720575940618182480</t>
  </si>
  <si>
    <t>78888310630038100</t>
  </si>
  <si>
    <t>720575940634864026</t>
  </si>
  <si>
    <t>79170197923599194</t>
  </si>
  <si>
    <t>720575940638623165</t>
  </si>
  <si>
    <t>80577229209697744</t>
  </si>
  <si>
    <t>720575940612804606</t>
  </si>
  <si>
    <t>DNg02_a</t>
  </si>
  <si>
    <t>DNg02</t>
  </si>
  <si>
    <t>80577160490212942</t>
  </si>
  <si>
    <t>720575940610863310</t>
  </si>
  <si>
    <t>80577229209694928</t>
  </si>
  <si>
    <t>720575940632573887</t>
  </si>
  <si>
    <t>80577160490220373</t>
  </si>
  <si>
    <t>720575940627414887</t>
  </si>
  <si>
    <t>DNg02_b</t>
  </si>
  <si>
    <t>80577160490216591</t>
  </si>
  <si>
    <t>720575940647964281</t>
  </si>
  <si>
    <t>80577160490217929</t>
  </si>
  <si>
    <t>720575940617498507</t>
  </si>
  <si>
    <t>80577160490224309</t>
  </si>
  <si>
    <t>720575940625144061</t>
  </si>
  <si>
    <t>DNg02_c</t>
  </si>
  <si>
    <t>80577160490215311</t>
  </si>
  <si>
    <t>720575940630492714</t>
  </si>
  <si>
    <t>DNg02_d</t>
  </si>
  <si>
    <t>SPS_IB</t>
  </si>
  <si>
    <t>80577160490221780</t>
  </si>
  <si>
    <t>720575940625482954</t>
  </si>
  <si>
    <t>DNg02_e</t>
  </si>
  <si>
    <t>80577160490221745</t>
  </si>
  <si>
    <t>720575940622910188</t>
  </si>
  <si>
    <t>DNg02_f</t>
  </si>
  <si>
    <t>80577160490229569</t>
  </si>
  <si>
    <t>720575940617922439</t>
  </si>
  <si>
    <t>DNg02_g</t>
  </si>
  <si>
    <t>80577160490217833</t>
  </si>
  <si>
    <t>720575940615679282</t>
  </si>
  <si>
    <t>78888379349552866</t>
  </si>
  <si>
    <t>720575940639201443</t>
  </si>
  <si>
    <t>78888310630040561</t>
  </si>
  <si>
    <t>720575940612014131</t>
  </si>
  <si>
    <t>78888310630049523</t>
  </si>
  <si>
    <t>720575940630289804</t>
  </si>
  <si>
    <t>78888379349559271</t>
  </si>
  <si>
    <t>720575940626904219</t>
  </si>
  <si>
    <t>78888310630042900</t>
  </si>
  <si>
    <t>720575940613793170</t>
  </si>
  <si>
    <t>78888379349551738</t>
  </si>
  <si>
    <t>720575940613668620</t>
  </si>
  <si>
    <t>78888310630039105</t>
  </si>
  <si>
    <t>720575940622681864</t>
  </si>
  <si>
    <t>78255266809985213</t>
  </si>
  <si>
    <t>720575940622042603</t>
  </si>
  <si>
    <t>78888379349549319</t>
  </si>
  <si>
    <t>720575940641305229</t>
  </si>
  <si>
    <t>78888379349549402</t>
  </si>
  <si>
    <t>720575940628942586</t>
  </si>
  <si>
    <t>78888379349545480</t>
  </si>
  <si>
    <t>720575940626278129</t>
  </si>
  <si>
    <t>78888379349546908</t>
  </si>
  <si>
    <t>720575940627850622</t>
  </si>
  <si>
    <t>78888310630041698</t>
  </si>
  <si>
    <t>720575940626377349</t>
  </si>
  <si>
    <t>80577160490220526</t>
  </si>
  <si>
    <t>720575940625963432</t>
  </si>
  <si>
    <t>DNg03</t>
  </si>
  <si>
    <t>80577160490217886</t>
  </si>
  <si>
    <t>720575940615899622</t>
  </si>
  <si>
    <t>80577160490224289</t>
  </si>
  <si>
    <t>720575940642027464</t>
  </si>
  <si>
    <t>80577160490221779</t>
  </si>
  <si>
    <t>720575940623222712</t>
  </si>
  <si>
    <t>80577160490224351</t>
  </si>
  <si>
    <t>720575940613998860</t>
  </si>
  <si>
    <t>78888310630040402</t>
  </si>
  <si>
    <t>720575940653053601</t>
  </si>
  <si>
    <t>78888379349555359</t>
  </si>
  <si>
    <t>720575940620328828</t>
  </si>
  <si>
    <t>78888379349547917</t>
  </si>
  <si>
    <t>720575940628800207</t>
  </si>
  <si>
    <t>78888379349549299</t>
  </si>
  <si>
    <t>720575940636254810</t>
  </si>
  <si>
    <t>78888310630043105</t>
  </si>
  <si>
    <t>720575940632409130</t>
  </si>
  <si>
    <t>80718447667453899</t>
  </si>
  <si>
    <t>720575940621325034</t>
  </si>
  <si>
    <t>DNg04</t>
  </si>
  <si>
    <t>79944460268028971</t>
  </si>
  <si>
    <t>720575940624968013</t>
  </si>
  <si>
    <t>78958748093699785</t>
  </si>
  <si>
    <t>720575940624082931</t>
  </si>
  <si>
    <t>78888310630044203</t>
  </si>
  <si>
    <t>720575940643817888</t>
  </si>
  <si>
    <t>80647460514909353</t>
  </si>
  <si>
    <t>720575940627731176</t>
  </si>
  <si>
    <t>DNg05_a</t>
  </si>
  <si>
    <t>DNg05</t>
  </si>
  <si>
    <t>GNG</t>
  </si>
  <si>
    <t>80647529234399984</t>
  </si>
  <si>
    <t>720575940625550398</t>
  </si>
  <si>
    <t>DNg05_b</t>
  </si>
  <si>
    <t>80577160490207664</t>
  </si>
  <si>
    <t>720575940627003179</t>
  </si>
  <si>
    <t>80647460514909375</t>
  </si>
  <si>
    <t>720575940612922851</t>
  </si>
  <si>
    <t>79733285382855817</t>
  </si>
  <si>
    <t>720575940609589443</t>
  </si>
  <si>
    <t>78958748093703830</t>
  </si>
  <si>
    <t>720575940619074836</t>
  </si>
  <si>
    <t>78888310630047955</t>
  </si>
  <si>
    <t>720575940620404182</t>
  </si>
  <si>
    <t>78958748093701355</t>
  </si>
  <si>
    <t>720575940622347784</t>
  </si>
  <si>
    <t>80647529234409396</t>
  </si>
  <si>
    <t>720575940637966424</t>
  </si>
  <si>
    <t>DNg06_a</t>
  </si>
  <si>
    <t>DNg06</t>
  </si>
  <si>
    <t>SAD_GNG</t>
  </si>
  <si>
    <t>80577160490217862</t>
  </si>
  <si>
    <t>720575940656144289</t>
  </si>
  <si>
    <t>DNg06_b</t>
  </si>
  <si>
    <t>GNG_IPS</t>
  </si>
  <si>
    <t>80577160490221679</t>
  </si>
  <si>
    <t>720575940635222640</t>
  </si>
  <si>
    <t>80577160490215438</t>
  </si>
  <si>
    <t>720575940623491987</t>
  </si>
  <si>
    <t>DNg06_c</t>
  </si>
  <si>
    <t>IPS_GNG</t>
  </si>
  <si>
    <t>78958748093702613</t>
  </si>
  <si>
    <t>720575940614572906</t>
  </si>
  <si>
    <t>78888310630055750</t>
  </si>
  <si>
    <t>720575940626088835</t>
  </si>
  <si>
    <t>78888379349556832</t>
  </si>
  <si>
    <t>720575940610348458</t>
  </si>
  <si>
    <t>78888310630036679</t>
  </si>
  <si>
    <t>720575940627021349</t>
  </si>
  <si>
    <t>80929485113490102</t>
  </si>
  <si>
    <t>720575940625426469</t>
  </si>
  <si>
    <t>DNg07</t>
  </si>
  <si>
    <t>80929485113500341</t>
  </si>
  <si>
    <t>720575940612288947</t>
  </si>
  <si>
    <t>79028704520793375</t>
  </si>
  <si>
    <t>720575940644801060</t>
  </si>
  <si>
    <t>80929485113490120</t>
  </si>
  <si>
    <t>720575940647478148</t>
  </si>
  <si>
    <t>80929485113500465</t>
  </si>
  <si>
    <t>720575940626027752</t>
  </si>
  <si>
    <t>80929485113496567</t>
  </si>
  <si>
    <t>720575940621339713</t>
  </si>
  <si>
    <t>80929485113477196</t>
  </si>
  <si>
    <t>720575940639539840</t>
  </si>
  <si>
    <t>80929485113489999</t>
  </si>
  <si>
    <t>720575940614181585</t>
  </si>
  <si>
    <t>78466510414324647</t>
  </si>
  <si>
    <t>720575940612429714</t>
  </si>
  <si>
    <t>78466510414313891</t>
  </si>
  <si>
    <t>720575940626729295</t>
  </si>
  <si>
    <t>78396141670143088</t>
  </si>
  <si>
    <t>720575940629956695</t>
  </si>
  <si>
    <t>78466510414312559</t>
  </si>
  <si>
    <t>720575940628252751</t>
  </si>
  <si>
    <t>78466510414323308</t>
  </si>
  <si>
    <t>720575940626745987</t>
  </si>
  <si>
    <t>78466510414328668</t>
  </si>
  <si>
    <t>720575940611308181</t>
  </si>
  <si>
    <t>78466510414299812</t>
  </si>
  <si>
    <t>720575940621572890</t>
  </si>
  <si>
    <t>78396141670122441</t>
  </si>
  <si>
    <t>720575940615453182</t>
  </si>
  <si>
    <t>80225866323622827</t>
  </si>
  <si>
    <t>720575940621471157</t>
  </si>
  <si>
    <t>DNg08_a</t>
  </si>
  <si>
    <t>DNg08</t>
  </si>
  <si>
    <t>80155497579446002</t>
  </si>
  <si>
    <t>720575940635564896</t>
  </si>
  <si>
    <t>80225866323622947</t>
  </si>
  <si>
    <t>720575940624748419</t>
  </si>
  <si>
    <t>80155497579438906</t>
  </si>
  <si>
    <t>720575940630682618</t>
  </si>
  <si>
    <t>80225866323619200</t>
  </si>
  <si>
    <t>720575940616688286</t>
  </si>
  <si>
    <t>80225866323627628</t>
  </si>
  <si>
    <t>720575940625376062</t>
  </si>
  <si>
    <t>80155497579452959</t>
  </si>
  <si>
    <t>720575940624131913</t>
  </si>
  <si>
    <t>80225866323626459</t>
  </si>
  <si>
    <t>720575940622760269</t>
  </si>
  <si>
    <t>DNg08_b</t>
  </si>
  <si>
    <t>80225866323628955</t>
  </si>
  <si>
    <t>720575940621274845</t>
  </si>
  <si>
    <t>80225866323623855</t>
  </si>
  <si>
    <t>720575940640194493</t>
  </si>
  <si>
    <t>80225866323614880</t>
  </si>
  <si>
    <t>720575940632339425</t>
  </si>
  <si>
    <t>79100103855916613</t>
  </si>
  <si>
    <t>720575940636761926</t>
  </si>
  <si>
    <t>79100103855935223</t>
  </si>
  <si>
    <t>720575940623033532</t>
  </si>
  <si>
    <t>78959366367287816</t>
  </si>
  <si>
    <t>720575940616401467</t>
  </si>
  <si>
    <t>79100103855921809</t>
  </si>
  <si>
    <t>720575940608076739</t>
  </si>
  <si>
    <t>78959366367318362</t>
  </si>
  <si>
    <t>720575940626732776</t>
  </si>
  <si>
    <t>79029735111742741</t>
  </si>
  <si>
    <t>720575940618051801</t>
  </si>
  <si>
    <t>78959366367279459</t>
  </si>
  <si>
    <t>720575940637667443</t>
  </si>
  <si>
    <t>79100103855925823</t>
  </si>
  <si>
    <t>720575940618818395</t>
  </si>
  <si>
    <t>79100103855931513</t>
  </si>
  <si>
    <t>720575940631593753</t>
  </si>
  <si>
    <t>79029735111747242</t>
  </si>
  <si>
    <t>720575940631973207</t>
  </si>
  <si>
    <t>79170472600067046</t>
  </si>
  <si>
    <t>720575940632458514</t>
  </si>
  <si>
    <t>80506722959484763</t>
  </si>
  <si>
    <t>720575940629472298</t>
  </si>
  <si>
    <t>DNg09</t>
  </si>
  <si>
    <t>SAD_WED</t>
  </si>
  <si>
    <t>auditory</t>
  </si>
  <si>
    <t>80929485113490160</t>
  </si>
  <si>
    <t>720575940629742718</t>
  </si>
  <si>
    <t>80929485113525190</t>
  </si>
  <si>
    <t>720575940626877639</t>
  </si>
  <si>
    <t>80929485113471487</t>
  </si>
  <si>
    <t>720575940631829059</t>
  </si>
  <si>
    <t>78396141670146817</t>
  </si>
  <si>
    <t>720575940621586473</t>
  </si>
  <si>
    <t>78396141670135108</t>
  </si>
  <si>
    <t>720575940627799802</t>
  </si>
  <si>
    <t>78396141670126534</t>
  </si>
  <si>
    <t>720575940634207087</t>
  </si>
  <si>
    <t>78396141670145538</t>
  </si>
  <si>
    <t>720575940630297292</t>
  </si>
  <si>
    <t>80506860465603961</t>
  </si>
  <si>
    <t>720575940627303699</t>
  </si>
  <si>
    <t>DNg10</t>
  </si>
  <si>
    <t>80506860465588847</t>
  </si>
  <si>
    <t>720575940620595883</t>
  </si>
  <si>
    <t>80506860465597793</t>
  </si>
  <si>
    <t>720575940612805118</t>
  </si>
  <si>
    <t>80506860465605155</t>
  </si>
  <si>
    <t>720575940619944513</t>
  </si>
  <si>
    <t>80506860465601492</t>
  </si>
  <si>
    <t>720575940631855663</t>
  </si>
  <si>
    <t>80506860465597666</t>
  </si>
  <si>
    <t>720575940616935838</t>
  </si>
  <si>
    <t>80506929185058985</t>
  </si>
  <si>
    <t>720575940620564673</t>
  </si>
  <si>
    <t>78959091690726526</t>
  </si>
  <si>
    <t>720575940624234242</t>
  </si>
  <si>
    <t>78959091690717850</t>
  </si>
  <si>
    <t>720575940629369642</t>
  </si>
  <si>
    <t>78959091690720865</t>
  </si>
  <si>
    <t>720575940660224385</t>
  </si>
  <si>
    <t>78959160410183526</t>
  </si>
  <si>
    <t>720575940626639259</t>
  </si>
  <si>
    <t>78959091690721247</t>
  </si>
  <si>
    <t>720575940617689816</t>
  </si>
  <si>
    <t>80225866323622526</t>
  </si>
  <si>
    <t>720575940614089726</t>
  </si>
  <si>
    <t>DNg101</t>
  </si>
  <si>
    <t>78536535494444338</t>
  </si>
  <si>
    <t>720575940621246068</t>
  </si>
  <si>
    <t>81070222400338343</t>
  </si>
  <si>
    <t>720575940621626394</t>
  </si>
  <si>
    <t>DNg102_a</t>
  </si>
  <si>
    <t>DNg102</t>
  </si>
  <si>
    <t>81281259913353391</t>
  </si>
  <si>
    <t>720575940630480348</t>
  </si>
  <si>
    <t>DNg102_b</t>
  </si>
  <si>
    <t>77621604380718476</t>
  </si>
  <si>
    <t>720575940640316238</t>
  </si>
  <si>
    <t>77973585474001046</t>
  </si>
  <si>
    <t>720575940624877360</t>
  </si>
  <si>
    <t>80506860465583819</t>
  </si>
  <si>
    <t>720575940621817326</t>
  </si>
  <si>
    <t>DNg11</t>
  </si>
  <si>
    <t>80506860465595028</t>
  </si>
  <si>
    <t>720575940644740256</t>
  </si>
  <si>
    <t>80506860465595012</t>
  </si>
  <si>
    <t>720575940631090402</t>
  </si>
  <si>
    <t>78959091690735321</t>
  </si>
  <si>
    <t>720575940609366648</t>
  </si>
  <si>
    <t>78959160410186857</t>
  </si>
  <si>
    <t>720575940618827910</t>
  </si>
  <si>
    <t>78959091690723611</t>
  </si>
  <si>
    <t>720575940625573653</t>
  </si>
  <si>
    <t>80577160557089226</t>
  </si>
  <si>
    <t>720575940619751872</t>
  </si>
  <si>
    <t>DNg12_a</t>
  </si>
  <si>
    <t>DNg12</t>
  </si>
  <si>
    <t>none</t>
  </si>
  <si>
    <t>80929347741142144</t>
  </si>
  <si>
    <t>720575940611939290</t>
  </si>
  <si>
    <t>80577160557084941</t>
  </si>
  <si>
    <t>720575940631987364</t>
  </si>
  <si>
    <t>80929347741025533</t>
  </si>
  <si>
    <t>720575940615958203</t>
  </si>
  <si>
    <t>80858910277348133</t>
  </si>
  <si>
    <t>720575940625253649</t>
  </si>
  <si>
    <t>DNg12_b</t>
  </si>
  <si>
    <t>80929279021594359</t>
  </si>
  <si>
    <t>720575940631518582</t>
  </si>
  <si>
    <t>80929279021646082</t>
  </si>
  <si>
    <t>720575940638810677</t>
  </si>
  <si>
    <t>80929279021600449</t>
  </si>
  <si>
    <t>720575940631108559</t>
  </si>
  <si>
    <t>80929279021586055</t>
  </si>
  <si>
    <t>720575940626834698</t>
  </si>
  <si>
    <t>80929347741071975</t>
  </si>
  <si>
    <t>720575940620149836</t>
  </si>
  <si>
    <t>80929347741095841</t>
  </si>
  <si>
    <t>720575940621640885</t>
  </si>
  <si>
    <t>80647529301274382</t>
  </si>
  <si>
    <t>720575940628241628</t>
  </si>
  <si>
    <t>80225316903307329</t>
  </si>
  <si>
    <t>720575940617390641</t>
  </si>
  <si>
    <t>80929347674461458</t>
  </si>
  <si>
    <t>720575940617554577</t>
  </si>
  <si>
    <t>DNg12_c</t>
  </si>
  <si>
    <t>80507272647907073</t>
  </si>
  <si>
    <t>720575940645032580</t>
  </si>
  <si>
    <t>80577641392073035</t>
  </si>
  <si>
    <t>720575940627417619</t>
  </si>
  <si>
    <t>80858978996760850</t>
  </si>
  <si>
    <t>720575940626399588</t>
  </si>
  <si>
    <t>DNg12_d</t>
  </si>
  <si>
    <t>80858978930276668</t>
  </si>
  <si>
    <t>720575940614588778</t>
  </si>
  <si>
    <t>DNg12_e</t>
  </si>
  <si>
    <t>80577160557090688</t>
  </si>
  <si>
    <t>720575940626527055</t>
  </si>
  <si>
    <t>80858978930231151</t>
  </si>
  <si>
    <t>720575940641781133</t>
  </si>
  <si>
    <t>80577229276574698</t>
  </si>
  <si>
    <t>720575940605282406</t>
  </si>
  <si>
    <t>79170472600072211</t>
  </si>
  <si>
    <t>720575940617074393</t>
  </si>
  <si>
    <t>78959366367293483</t>
  </si>
  <si>
    <t>720575940642926702</t>
  </si>
  <si>
    <t>78888997623103437</t>
  </si>
  <si>
    <t>720575940624394498</t>
  </si>
  <si>
    <t>78959366367291930</t>
  </si>
  <si>
    <t>720575940625872688</t>
  </si>
  <si>
    <t>79170472600069662</t>
  </si>
  <si>
    <t>720575940615623051</t>
  </si>
  <si>
    <t>79170472600056586</t>
  </si>
  <si>
    <t>720575940632698541</t>
  </si>
  <si>
    <t>79170472600061807</t>
  </si>
  <si>
    <t>720575940619524852</t>
  </si>
  <si>
    <t>79170472600055165</t>
  </si>
  <si>
    <t>720575940618762605</t>
  </si>
  <si>
    <t>79170472600061832</t>
  </si>
  <si>
    <t>720575940618147520</t>
  </si>
  <si>
    <t>79170472600061842</t>
  </si>
  <si>
    <t>720575940617993607</t>
  </si>
  <si>
    <t>79170472600059108</t>
  </si>
  <si>
    <t>720575940611700520</t>
  </si>
  <si>
    <t>79170472600064449</t>
  </si>
  <si>
    <t>720575940625422609</t>
  </si>
  <si>
    <t>79170472600072319</t>
  </si>
  <si>
    <t>720575940608960722</t>
  </si>
  <si>
    <t>78888997623102309</t>
  </si>
  <si>
    <t>720575940612019825</t>
  </si>
  <si>
    <t>78888997623103541</t>
  </si>
  <si>
    <t>720575940622797244</t>
  </si>
  <si>
    <t>78888997623101058</t>
  </si>
  <si>
    <t>720575940635175263</t>
  </si>
  <si>
    <t>78959366367293308</t>
  </si>
  <si>
    <t>720575940637501784</t>
  </si>
  <si>
    <t>79170472600068293</t>
  </si>
  <si>
    <t>720575940627500279</t>
  </si>
  <si>
    <t>79029735111754822</t>
  </si>
  <si>
    <t>720575940621767306</t>
  </si>
  <si>
    <t>78888997623106056</t>
  </si>
  <si>
    <t>720575940627814522</t>
  </si>
  <si>
    <t>79170472600058005</t>
  </si>
  <si>
    <t>720575940612427670</t>
  </si>
  <si>
    <t>80296372506916508</t>
  </si>
  <si>
    <t>720575940606112940</t>
  </si>
  <si>
    <t>DNg13</t>
  </si>
  <si>
    <t>VLT</t>
  </si>
  <si>
    <t>79169579381252865</t>
  </si>
  <si>
    <t>720575940616471052</t>
  </si>
  <si>
    <t>81632828823645556</t>
  </si>
  <si>
    <t>720575940609260494</t>
  </si>
  <si>
    <t>DNg14</t>
  </si>
  <si>
    <t>78043954150660237</t>
  </si>
  <si>
    <t>720575940624280066</t>
  </si>
  <si>
    <t>80225934908847691</t>
  </si>
  <si>
    <t>720575940625870640</t>
  </si>
  <si>
    <t>DNg15</t>
  </si>
  <si>
    <t>78114528986223376</t>
  </si>
  <si>
    <t>720575940627825923</t>
  </si>
  <si>
    <t>81562254188869417</t>
  </si>
  <si>
    <t>720575940641480949</t>
  </si>
  <si>
    <t>DNg16</t>
  </si>
  <si>
    <t>77832367150523288</t>
  </si>
  <si>
    <t>720575940645047831</t>
  </si>
  <si>
    <t>79310660667904258</t>
  </si>
  <si>
    <t>720575940614384757</t>
  </si>
  <si>
    <t>DNg17</t>
  </si>
  <si>
    <t>79029528885998915</t>
  </si>
  <si>
    <t>720575940613535554</t>
  </si>
  <si>
    <t>80506860465592444</t>
  </si>
  <si>
    <t>720575940659703937</t>
  </si>
  <si>
    <t>DNg18_a</t>
  </si>
  <si>
    <t>DNg18</t>
  </si>
  <si>
    <t>80506860465597763</t>
  </si>
  <si>
    <t>720575940609844117</t>
  </si>
  <si>
    <t>DNg18_b</t>
  </si>
  <si>
    <t>80506860465591195</t>
  </si>
  <si>
    <t>720575940631498925</t>
  </si>
  <si>
    <t>80506860465597644</t>
  </si>
  <si>
    <t>720575940634599615</t>
  </si>
  <si>
    <t>78959091690710120</t>
  </si>
  <si>
    <t>720575940621021278</t>
  </si>
  <si>
    <t>78959160410184834</t>
  </si>
  <si>
    <t>720575940630712493</t>
  </si>
  <si>
    <t>78959091690731088</t>
  </si>
  <si>
    <t>720575940622352764</t>
  </si>
  <si>
    <t>78959160410188718</t>
  </si>
  <si>
    <t>720575940620632369</t>
  </si>
  <si>
    <t>81773703817561372</t>
  </si>
  <si>
    <t>720575940643837988</t>
  </si>
  <si>
    <t>DNg19</t>
  </si>
  <si>
    <t>77199254476739883</t>
  </si>
  <si>
    <t>720575940625353736</t>
  </si>
  <si>
    <t>79451672766196743</t>
  </si>
  <si>
    <t>720575940633771745</t>
  </si>
  <si>
    <t>DNg20</t>
  </si>
  <si>
    <t>VTV</t>
  </si>
  <si>
    <t>79803448035592882</t>
  </si>
  <si>
    <t>720575940637648485</t>
  </si>
  <si>
    <t>80014416560864888</t>
  </si>
  <si>
    <t>720575940612376805</t>
  </si>
  <si>
    <t>DNg21</t>
  </si>
  <si>
    <t>78959297648210069</t>
  </si>
  <si>
    <t>720575940634229871</t>
  </si>
  <si>
    <t>79662091871060602</t>
  </si>
  <si>
    <t>720575940621566844</t>
  </si>
  <si>
    <t>DNg22</t>
  </si>
  <si>
    <t>MDA</t>
  </si>
  <si>
    <t>79591998205706094</t>
  </si>
  <si>
    <t>720575940628030440</t>
  </si>
  <si>
    <t>80788816411632982</t>
  </si>
  <si>
    <t>720575940615505406</t>
  </si>
  <si>
    <t>DNg23</t>
  </si>
  <si>
    <t>79240635387236048</t>
  </si>
  <si>
    <t>720575940630054735</t>
  </si>
  <si>
    <t>79451260448756053</t>
  </si>
  <si>
    <t>720575940639118926</t>
  </si>
  <si>
    <t>DNg24</t>
  </si>
  <si>
    <t>SAD_AMMC</t>
  </si>
  <si>
    <t>79592066656705786</t>
  </si>
  <si>
    <t>720575940624750480</t>
  </si>
  <si>
    <t>79099416996434043</t>
  </si>
  <si>
    <t>720575940630274459</t>
  </si>
  <si>
    <t>DNg26</t>
  </si>
  <si>
    <t>80225454342255187</t>
  </si>
  <si>
    <t>720575940605300140</t>
  </si>
  <si>
    <t>79100103788438430</t>
  </si>
  <si>
    <t>720575940610610841</t>
  </si>
  <si>
    <t>80014897462791773</t>
  </si>
  <si>
    <t>720575940625047479</t>
  </si>
  <si>
    <t>81210960090124232</t>
  </si>
  <si>
    <t>720575940644666660</t>
  </si>
  <si>
    <t>DNg27</t>
  </si>
  <si>
    <t>79732666974567617</t>
  </si>
  <si>
    <t>720575940619757366</t>
  </si>
  <si>
    <t>81562460012050903</t>
  </si>
  <si>
    <t>720575940630980559</t>
  </si>
  <si>
    <t>DNg28</t>
  </si>
  <si>
    <t>PRW_GNG</t>
  </si>
  <si>
    <t>PRW</t>
  </si>
  <si>
    <t>81773566311279076</t>
  </si>
  <si>
    <t>720575940610173048</t>
  </si>
  <si>
    <t>77621535527375913</t>
  </si>
  <si>
    <t>720575940621667693</t>
  </si>
  <si>
    <t>77410360575119873</t>
  </si>
  <si>
    <t>720575940630665210</t>
  </si>
  <si>
    <t>78677066823918474</t>
  </si>
  <si>
    <t>720575940607761244</t>
  </si>
  <si>
    <t>DNg29</t>
  </si>
  <si>
    <t>77973654126331618</t>
  </si>
  <si>
    <t>720575940622579967</t>
  </si>
  <si>
    <t>81632760170964642</t>
  </si>
  <si>
    <t>720575940623446860</t>
  </si>
  <si>
    <t>DNg30</t>
  </si>
  <si>
    <t>77832161058720145</t>
  </si>
  <si>
    <t>720575940631270162</t>
  </si>
  <si>
    <t>79451398156294978</t>
  </si>
  <si>
    <t>720575940660229505</t>
  </si>
  <si>
    <t>DNg31</t>
  </si>
  <si>
    <t>78818422653433716</t>
  </si>
  <si>
    <t>720575940632722771</t>
  </si>
  <si>
    <t>80295822751286749</t>
  </si>
  <si>
    <t>720575940609948514</t>
  </si>
  <si>
    <t>DNg32</t>
  </si>
  <si>
    <t>79100103855924347</t>
  </si>
  <si>
    <t>720575940642545883</t>
  </si>
  <si>
    <t>80366672531614023</t>
  </si>
  <si>
    <t>720575940630244060</t>
  </si>
  <si>
    <t>DNg33</t>
  </si>
  <si>
    <t>79871960817252937</t>
  </si>
  <si>
    <t>720575940618666142</t>
  </si>
  <si>
    <t>80155497377990849</t>
  </si>
  <si>
    <t>720575940644751652</t>
  </si>
  <si>
    <t>DNg34</t>
  </si>
  <si>
    <t>79381098131585396</t>
  </si>
  <si>
    <t>720575940620543025</t>
  </si>
  <si>
    <t>80295754031580130</t>
  </si>
  <si>
    <t>720575940629805950</t>
  </si>
  <si>
    <t>DNg35</t>
  </si>
  <si>
    <t>78818491372887446</t>
  </si>
  <si>
    <t>720575940618574749</t>
  </si>
  <si>
    <t>80929485113492884</t>
  </si>
  <si>
    <t>720575940622929193</t>
  </si>
  <si>
    <t>DNg36_a</t>
  </si>
  <si>
    <t>DNg36</t>
  </si>
  <si>
    <t>80929485113485505</t>
  </si>
  <si>
    <t>720575940617296699</t>
  </si>
  <si>
    <t>DNg36_b</t>
  </si>
  <si>
    <t>80929485113485576</t>
  </si>
  <si>
    <t>720575940621304004</t>
  </si>
  <si>
    <t>79099279356664875</t>
  </si>
  <si>
    <t>720575940639159029</t>
  </si>
  <si>
    <t>78817735660439024</t>
  </si>
  <si>
    <t>720575940626663994</t>
  </si>
  <si>
    <t>78044023004381111</t>
  </si>
  <si>
    <t>720575940614478658</t>
  </si>
  <si>
    <t>78044023004282057</t>
  </si>
  <si>
    <t>720575940621700789</t>
  </si>
  <si>
    <t>78396141670145563</t>
  </si>
  <si>
    <t>720575940625396252</t>
  </si>
  <si>
    <t>79310660667930031</t>
  </si>
  <si>
    <t>720575940624333802</t>
  </si>
  <si>
    <t>DNg37</t>
  </si>
  <si>
    <t>80155154317554771</t>
  </si>
  <si>
    <t>720575940623128269</t>
  </si>
  <si>
    <t>80225935043080674</t>
  </si>
  <si>
    <t>720575940608735241</t>
  </si>
  <si>
    <t>DNg38</t>
  </si>
  <si>
    <t>79100103855916651</t>
  </si>
  <si>
    <t>720575940613929391</t>
  </si>
  <si>
    <t>81562391560751624</t>
  </si>
  <si>
    <t>720575940634915691</t>
  </si>
  <si>
    <t>DNg39</t>
  </si>
  <si>
    <t>78607041744753902</t>
  </si>
  <si>
    <t>720575940616376287</t>
  </si>
  <si>
    <t>80155497579451917</t>
  </si>
  <si>
    <t>720575940622996579</t>
  </si>
  <si>
    <t>DNg40</t>
  </si>
  <si>
    <t>78817804312380948</t>
  </si>
  <si>
    <t>720575940626901136</t>
  </si>
  <si>
    <t>81632691451612994</t>
  </si>
  <si>
    <t>720575940622037926</t>
  </si>
  <si>
    <t>DNg41</t>
  </si>
  <si>
    <t>77480660734189990</t>
  </si>
  <si>
    <t>720575940636329579</t>
  </si>
  <si>
    <t>80225728884649047</t>
  </si>
  <si>
    <t>720575940621336852</t>
  </si>
  <si>
    <t>DNg42</t>
  </si>
  <si>
    <t>78888928769253044</t>
  </si>
  <si>
    <t>720575940624448956</t>
  </si>
  <si>
    <t>80225179195930431</t>
  </si>
  <si>
    <t>720575940614187006</t>
  </si>
  <si>
    <t>DNg43</t>
  </si>
  <si>
    <t>GNG_WED</t>
  </si>
  <si>
    <t>78958816611713468</t>
  </si>
  <si>
    <t>720575940611772083</t>
  </si>
  <si>
    <t>80366672531615635</t>
  </si>
  <si>
    <t>720575940628844712</t>
  </si>
  <si>
    <t>DNg44</t>
  </si>
  <si>
    <t>78607110463659326</t>
  </si>
  <si>
    <t>720575940614186449</t>
  </si>
  <si>
    <t>81491885377735910</t>
  </si>
  <si>
    <t>720575940622486644</t>
  </si>
  <si>
    <t>DNg45</t>
  </si>
  <si>
    <t>77832573241382314</t>
  </si>
  <si>
    <t>720575940627732423</t>
  </si>
  <si>
    <t>80225728884651902</t>
  </si>
  <si>
    <t>720575940615108714</t>
  </si>
  <si>
    <t>DNg46</t>
  </si>
  <si>
    <t>79240841277022277</t>
  </si>
  <si>
    <t>720575940638664355</t>
  </si>
  <si>
    <t>79451398156282525</t>
  </si>
  <si>
    <t>720575940631629160</t>
  </si>
  <si>
    <t>DNg47</t>
  </si>
  <si>
    <t>80014348109717160</t>
  </si>
  <si>
    <t>720575940627812168</t>
  </si>
  <si>
    <t>80859184819813573</t>
  </si>
  <si>
    <t>720575940628225167</t>
  </si>
  <si>
    <t>DNg48</t>
  </si>
  <si>
    <t>78466647652005573</t>
  </si>
  <si>
    <t>720575940633228172</t>
  </si>
  <si>
    <t>81492091469227005</t>
  </si>
  <si>
    <t>720575940631299855</t>
  </si>
  <si>
    <t>DNg49</t>
  </si>
  <si>
    <t>77762273216679340</t>
  </si>
  <si>
    <t>720575940632307025</t>
  </si>
  <si>
    <t>81421516700730345</t>
  </si>
  <si>
    <t>720575940620760692</t>
  </si>
  <si>
    <t>DNg50</t>
  </si>
  <si>
    <t>GNG_SAD</t>
  </si>
  <si>
    <t>77973310796991695</t>
  </si>
  <si>
    <t>720575940619744496</t>
  </si>
  <si>
    <t>80999853857628230</t>
  </si>
  <si>
    <t>720575940635587064</t>
  </si>
  <si>
    <t>DNg51</t>
  </si>
  <si>
    <t>80929485113487549</t>
  </si>
  <si>
    <t>720575940617663093</t>
  </si>
  <si>
    <t>78325772925940863</t>
  </si>
  <si>
    <t>720575940639159797</t>
  </si>
  <si>
    <t>78466510414319469</t>
  </si>
  <si>
    <t>720575940629521655</t>
  </si>
  <si>
    <t>80296166281101553</t>
  </si>
  <si>
    <t>720575940630808591</t>
  </si>
  <si>
    <t>DNg52_a</t>
  </si>
  <si>
    <t>DNg52</t>
  </si>
  <si>
    <t>80225935043086955</t>
  </si>
  <si>
    <t>720575940628881576</t>
  </si>
  <si>
    <t>DNg52_b</t>
  </si>
  <si>
    <t>78888104404085736</t>
  </si>
  <si>
    <t>720575940641832333</t>
  </si>
  <si>
    <t>79029735111745687</t>
  </si>
  <si>
    <t>720575940624967463</t>
  </si>
  <si>
    <t>80155085464064135</t>
  </si>
  <si>
    <t>720575940620470976</t>
  </si>
  <si>
    <t>DNg53</t>
  </si>
  <si>
    <t>79521629327562074</t>
  </si>
  <si>
    <t>720575940633995181</t>
  </si>
  <si>
    <t>81491954096950474</t>
  </si>
  <si>
    <t>720575940648188548</t>
  </si>
  <si>
    <t>DNg54</t>
  </si>
  <si>
    <t>78607041744771916</t>
  </si>
  <si>
    <t>720575940618514043</t>
  </si>
  <si>
    <t>79662022949899316</t>
  </si>
  <si>
    <t>720575940622010373</t>
  </si>
  <si>
    <t>M</t>
  </si>
  <si>
    <t>DNg55</t>
  </si>
  <si>
    <t>80296372708163352</t>
  </si>
  <si>
    <t>720575940649809273</t>
  </si>
  <si>
    <t>DNg56</t>
  </si>
  <si>
    <t>78184485815847475</t>
  </si>
  <si>
    <t>720575940604783136</t>
  </si>
  <si>
    <t>80155222835658742</t>
  </si>
  <si>
    <t>720575940632634532</t>
  </si>
  <si>
    <t>DNg57</t>
  </si>
  <si>
    <t>79240360441834087</t>
  </si>
  <si>
    <t>720575940634617952</t>
  </si>
  <si>
    <t>79732873066105787</t>
  </si>
  <si>
    <t>720575940615030568</t>
  </si>
  <si>
    <t>DNg58</t>
  </si>
  <si>
    <t>78536879225640630</t>
  </si>
  <si>
    <t>720575940611225237</t>
  </si>
  <si>
    <t>80225728817477961</t>
  </si>
  <si>
    <t>720575940620169607</t>
  </si>
  <si>
    <t>DNg59</t>
  </si>
  <si>
    <t>CVL</t>
  </si>
  <si>
    <t>78748053909226909</t>
  </si>
  <si>
    <t>720575940622067165</t>
  </si>
  <si>
    <t>81210685010825340</t>
  </si>
  <si>
    <t>720575940635166571</t>
  </si>
  <si>
    <t>DNg60</t>
  </si>
  <si>
    <t>78747641592848143</t>
  </si>
  <si>
    <t>720575940631168057</t>
  </si>
  <si>
    <t>81632897744256101</t>
  </si>
  <si>
    <t>720575940617031385</t>
  </si>
  <si>
    <t>DNg61</t>
  </si>
  <si>
    <t>77691973192229174</t>
  </si>
  <si>
    <t>720575940647560500</t>
  </si>
  <si>
    <t>79310729119299479</t>
  </si>
  <si>
    <t>720575940616185531</t>
  </si>
  <si>
    <t>DNg62</t>
  </si>
  <si>
    <t>78959297648204502</t>
  </si>
  <si>
    <t>720575940624319124</t>
  </si>
  <si>
    <t>80225935043097173</t>
  </si>
  <si>
    <t>720575940604470956</t>
  </si>
  <si>
    <t>DNg63</t>
  </si>
  <si>
    <t>GNG_PRW</t>
  </si>
  <si>
    <t>79098935825936497</t>
  </si>
  <si>
    <t>720575940612692889</t>
  </si>
  <si>
    <t>80225728817476668</t>
  </si>
  <si>
    <t>720575940621947653</t>
  </si>
  <si>
    <t>DNg64</t>
  </si>
  <si>
    <t>78748053909230608</t>
  </si>
  <si>
    <t>720575940632632607</t>
  </si>
  <si>
    <t>81070222399842485</t>
  </si>
  <si>
    <t>720575940611756723</t>
  </si>
  <si>
    <t>DNg65</t>
  </si>
  <si>
    <t>79381029412115446</t>
  </si>
  <si>
    <t>720575940628659305</t>
  </si>
  <si>
    <t>79733422754720771</t>
  </si>
  <si>
    <t>720575940630956345</t>
  </si>
  <si>
    <t>DNg66</t>
  </si>
  <si>
    <t>81492159987222739</t>
  </si>
  <si>
    <t>720575940632877869</t>
  </si>
  <si>
    <t>DNg67</t>
  </si>
  <si>
    <t>77832779265713351</t>
  </si>
  <si>
    <t>720575940612648106</t>
  </si>
  <si>
    <t>80296303787435433</t>
  </si>
  <si>
    <t>720575940630808827</t>
  </si>
  <si>
    <t>DNg68</t>
  </si>
  <si>
    <t>78959297648207291</t>
  </si>
  <si>
    <t>720575940629543409</t>
  </si>
  <si>
    <t>81421722792098974</t>
  </si>
  <si>
    <t>720575940634903915</t>
  </si>
  <si>
    <t>DNg69</t>
  </si>
  <si>
    <t>77832573241992251</t>
  </si>
  <si>
    <t>720575940628387663</t>
  </si>
  <si>
    <t>79592066589922442</t>
  </si>
  <si>
    <t>720575940632524559</t>
  </si>
  <si>
    <t>DNg70</t>
  </si>
  <si>
    <t>79170472599771766</t>
  </si>
  <si>
    <t>720575940632407826</t>
  </si>
  <si>
    <t>80647460514931608</t>
  </si>
  <si>
    <t>720575940622160560</t>
  </si>
  <si>
    <t>DNg71</t>
  </si>
  <si>
    <t>78818422653421265</t>
  </si>
  <si>
    <t>720575940626524702</t>
  </si>
  <si>
    <t>81773703750839545</t>
  </si>
  <si>
    <t>720575940626179614</t>
  </si>
  <si>
    <t>DNg72</t>
  </si>
  <si>
    <t>81421997535508986</t>
  </si>
  <si>
    <t>720575940636029807</t>
  </si>
  <si>
    <t>77832916637750649</t>
  </si>
  <si>
    <t>720575940627366675</t>
  </si>
  <si>
    <t>78958816611712059</t>
  </si>
  <si>
    <t>720575940615323298</t>
  </si>
  <si>
    <t>81632828957826704</t>
  </si>
  <si>
    <t>720575940641833869</t>
  </si>
  <si>
    <t>DNg73</t>
  </si>
  <si>
    <t>80084785573374091</t>
  </si>
  <si>
    <t>720575940623426854</t>
  </si>
  <si>
    <t>79732460547988725</t>
  </si>
  <si>
    <t>720575940622500172</t>
  </si>
  <si>
    <t>DNg74_a</t>
  </si>
  <si>
    <t>DNg74</t>
  </si>
  <si>
    <t>79802966730743887</t>
  </si>
  <si>
    <t>720575940627087646</t>
  </si>
  <si>
    <t>DNg74_b</t>
  </si>
  <si>
    <t>79240910063478126</t>
  </si>
  <si>
    <t>720575940633529548</t>
  </si>
  <si>
    <t>79029735044427650</t>
  </si>
  <si>
    <t>720575940636656632</t>
  </si>
  <si>
    <t>81351422633529496</t>
  </si>
  <si>
    <t>720575940612603289</t>
  </si>
  <si>
    <t>DNg75</t>
  </si>
  <si>
    <t>77902873266657096</t>
  </si>
  <si>
    <t>720575940614730914</t>
  </si>
  <si>
    <t>81562185469473069</t>
  </si>
  <si>
    <t>720575940620622708</t>
  </si>
  <si>
    <t>DNg76</t>
  </si>
  <si>
    <t>77902667175327340</t>
  </si>
  <si>
    <t>720575940605950496</t>
  </si>
  <si>
    <t>77551098130843917</t>
  </si>
  <si>
    <t>720575940625815562</t>
  </si>
  <si>
    <t>DNg77</t>
  </si>
  <si>
    <t>79591654407209025</t>
  </si>
  <si>
    <t>720575940631643532</t>
  </si>
  <si>
    <t>81562597518150631</t>
  </si>
  <si>
    <t>720575940606342089</t>
  </si>
  <si>
    <t>DNg78</t>
  </si>
  <si>
    <t>78114322894967172</t>
  </si>
  <si>
    <t>720575940611956197</t>
  </si>
  <si>
    <t>80365504367678367</t>
  </si>
  <si>
    <t>720575940627538434</t>
  </si>
  <si>
    <t>DNg79</t>
  </si>
  <si>
    <t>79451191864072630</t>
  </si>
  <si>
    <t>720575940611735002</t>
  </si>
  <si>
    <t>78607316286502396</t>
  </si>
  <si>
    <t>720575940622537653</t>
  </si>
  <si>
    <t>78536947609481484</t>
  </si>
  <si>
    <t>720575940627210568</t>
  </si>
  <si>
    <t>79733422687716598</t>
  </si>
  <si>
    <t>720575940631110095</t>
  </si>
  <si>
    <t>DNg80</t>
  </si>
  <si>
    <t>79663054010398587</t>
  </si>
  <si>
    <t>720575940630697078</t>
  </si>
  <si>
    <t>79874160243134863</t>
  </si>
  <si>
    <t>720575940629012227</t>
  </si>
  <si>
    <t>DNg81</t>
  </si>
  <si>
    <t>79240772826084919</t>
  </si>
  <si>
    <t>720575940645556334</t>
  </si>
  <si>
    <t>80577160490233284</t>
  </si>
  <si>
    <t>720575940627691458</t>
  </si>
  <si>
    <t>DNg82</t>
  </si>
  <si>
    <t>SPS</t>
  </si>
  <si>
    <t>78536879225842322</t>
  </si>
  <si>
    <t>720575940614843275</t>
  </si>
  <si>
    <t>80859322325733777</t>
  </si>
  <si>
    <t>720575940615378399</t>
  </si>
  <si>
    <t>DNg83</t>
  </si>
  <si>
    <t>79803448035590115</t>
  </si>
  <si>
    <t>720575940626816062</t>
  </si>
  <si>
    <t>79944254042563693</t>
  </si>
  <si>
    <t>720575940639152361</t>
  </si>
  <si>
    <t>DNg84</t>
  </si>
  <si>
    <t>79451604180480711</t>
  </si>
  <si>
    <t>720575940644473760</t>
  </si>
  <si>
    <t>80014553999898089</t>
  </si>
  <si>
    <t>720575940626295396</t>
  </si>
  <si>
    <t>DNg85</t>
  </si>
  <si>
    <t>79451672832915358</t>
  </si>
  <si>
    <t>720575940621628582</t>
  </si>
  <si>
    <t>79803791499188687</t>
  </si>
  <si>
    <t>720575940631549202</t>
  </si>
  <si>
    <t>DNg86</t>
  </si>
  <si>
    <t>79099966618282575</t>
  </si>
  <si>
    <t>720575940617290043</t>
  </si>
  <si>
    <t>81421654072594411</t>
  </si>
  <si>
    <t>720575940627828552</t>
  </si>
  <si>
    <t>DNg87</t>
  </si>
  <si>
    <t>78536673000570539</t>
  </si>
  <si>
    <t>720575940628125715</t>
  </si>
  <si>
    <t>80788816411620909</t>
  </si>
  <si>
    <t>720575940623355114</t>
  </si>
  <si>
    <t>DNg88</t>
  </si>
  <si>
    <t>77691835820327325</t>
  </si>
  <si>
    <t>720575940621065301</t>
  </si>
  <si>
    <t>81562666372012437</t>
  </si>
  <si>
    <t>720575940618658974</t>
  </si>
  <si>
    <t>DNg89</t>
  </si>
  <si>
    <t>79522316522309619</t>
  </si>
  <si>
    <t>720575940638109668</t>
  </si>
  <si>
    <t>80155566298927946</t>
  </si>
  <si>
    <t>720575940605513649</t>
  </si>
  <si>
    <t>DNg90</t>
  </si>
  <si>
    <t>79170472600078020</t>
  </si>
  <si>
    <t>720575940610231509</t>
  </si>
  <si>
    <t>80788816411622141</t>
  </si>
  <si>
    <t>720575940622594186</t>
  </si>
  <si>
    <t>DNg91</t>
  </si>
  <si>
    <t>78888310630051970</t>
  </si>
  <si>
    <t>720575940635701655</t>
  </si>
  <si>
    <t>80577229209708618</t>
  </si>
  <si>
    <t>720575940628397138</t>
  </si>
  <si>
    <t>DNg92_a</t>
  </si>
  <si>
    <t>DNg92</t>
  </si>
  <si>
    <t>80577160490224247</t>
  </si>
  <si>
    <t>720575940625314058</t>
  </si>
  <si>
    <t>80577160490223165</t>
  </si>
  <si>
    <t>720575940637678653</t>
  </si>
  <si>
    <t>DNg92_b</t>
  </si>
  <si>
    <t>80577160490216638</t>
  </si>
  <si>
    <t>720575940638159472</t>
  </si>
  <si>
    <t>78888310630051901</t>
  </si>
  <si>
    <t>720575940611462885</t>
  </si>
  <si>
    <t>78888310630047829</t>
  </si>
  <si>
    <t>720575940625345584</t>
  </si>
  <si>
    <t>78888310630046777</t>
  </si>
  <si>
    <t>720575940642198747</t>
  </si>
  <si>
    <t>78888310630043889</t>
  </si>
  <si>
    <t>720575940626187014</t>
  </si>
  <si>
    <t>81421654005606716</t>
  </si>
  <si>
    <t>720575940613019541</t>
  </si>
  <si>
    <t>DNg93</t>
  </si>
  <si>
    <t>77621466941703112</t>
  </si>
  <si>
    <t>720575940626085562</t>
  </si>
  <si>
    <t>81421654072377988</t>
  </si>
  <si>
    <t>720575940626888250</t>
  </si>
  <si>
    <t>DNg94</t>
  </si>
  <si>
    <t>78043954285028755</t>
  </si>
  <si>
    <t>720575940623626986</t>
  </si>
  <si>
    <t>81560055165744734</t>
  </si>
  <si>
    <t>720575940632499757</t>
  </si>
  <si>
    <t>DNp01</t>
  </si>
  <si>
    <t>P</t>
  </si>
  <si>
    <t>78183248597293996</t>
  </si>
  <si>
    <t>720575940622838154</t>
  </si>
  <si>
    <t>81489892579980902</t>
  </si>
  <si>
    <t>720575940620468718</t>
  </si>
  <si>
    <t>DNp02</t>
  </si>
  <si>
    <t>78183867072322773</t>
  </si>
  <si>
    <t>720575940619654053</t>
  </si>
  <si>
    <t>80503767954952520</t>
  </si>
  <si>
    <t>720575940628884496</t>
  </si>
  <si>
    <t>DNp03</t>
  </si>
  <si>
    <t>PLP_PVLP</t>
  </si>
  <si>
    <t>78955655649747543</t>
  </si>
  <si>
    <t>720575940627645514</t>
  </si>
  <si>
    <t>81208692548200806</t>
  </si>
  <si>
    <t>720575940629757036</t>
  </si>
  <si>
    <t>DNp04</t>
  </si>
  <si>
    <t>PVLP</t>
  </si>
  <si>
    <t>77901704901171447</t>
  </si>
  <si>
    <t>720575940604954289</t>
  </si>
  <si>
    <t>80997517596266127</t>
  </si>
  <si>
    <t>720575940626009852</t>
  </si>
  <si>
    <t>DNp05</t>
  </si>
  <si>
    <t>78816154978066998</t>
  </si>
  <si>
    <t>720575940612203482</t>
  </si>
  <si>
    <t>81419729994659100</t>
  </si>
  <si>
    <t>720575940611644529</t>
  </si>
  <si>
    <t>DNp06</t>
  </si>
  <si>
    <t>AVLP_PVLP</t>
  </si>
  <si>
    <t>77831473595740741</t>
  </si>
  <si>
    <t>720575940622673860</t>
  </si>
  <si>
    <t>80716042418361274</t>
  </si>
  <si>
    <t>720575940622550089</t>
  </si>
  <si>
    <t>DNp07</t>
  </si>
  <si>
    <t>SPS_PLP</t>
  </si>
  <si>
    <t>78675005374032229</t>
  </si>
  <si>
    <t>720575940617034565</t>
  </si>
  <si>
    <t>81137842767736145</t>
  </si>
  <si>
    <t>720575940633170643</t>
  </si>
  <si>
    <t>DNp08</t>
  </si>
  <si>
    <t>78674936587791199</t>
  </si>
  <si>
    <t>720575940628498161</t>
  </si>
  <si>
    <t>81560261391300957</t>
  </si>
  <si>
    <t>720575940627652358</t>
  </si>
  <si>
    <t>DNp09</t>
  </si>
  <si>
    <t>78325154384117627</t>
  </si>
  <si>
    <t>720575940635872101</t>
  </si>
  <si>
    <t>79940199458671953</t>
  </si>
  <si>
    <t>720575940619678366</t>
  </si>
  <si>
    <t>DNp10</t>
  </si>
  <si>
    <t>79447549530059644</t>
  </si>
  <si>
    <t>720575940620153765</t>
  </si>
  <si>
    <t>80856230218421628</t>
  </si>
  <si>
    <t>720575940625420986</t>
  </si>
  <si>
    <t>DNp101</t>
  </si>
  <si>
    <t>78604499258372284</t>
  </si>
  <si>
    <t>720575940631483695</t>
  </si>
  <si>
    <t>80575030186145515</t>
  </si>
  <si>
    <t>720575940610199781</t>
  </si>
  <si>
    <t>DNp102</t>
  </si>
  <si>
    <t>79026849094838290</t>
  </si>
  <si>
    <t>720575940638637501</t>
  </si>
  <si>
    <t>81631385982970043</t>
  </si>
  <si>
    <t>720575940610505006</t>
  </si>
  <si>
    <t>DNp103</t>
  </si>
  <si>
    <t>78253273744252038</t>
  </si>
  <si>
    <t>720575940623781127</t>
  </si>
  <si>
    <t>80434155258735612</t>
  </si>
  <si>
    <t>720575940623122125</t>
  </si>
  <si>
    <t>DNp104</t>
  </si>
  <si>
    <t>79238092833242676</t>
  </si>
  <si>
    <t>720575940614137907</t>
  </si>
  <si>
    <t>81771779739098473</t>
  </si>
  <si>
    <t>720575940629777018</t>
  </si>
  <si>
    <t>DNp11</t>
  </si>
  <si>
    <t>LO_PVLP</t>
  </si>
  <si>
    <t>visual</t>
  </si>
  <si>
    <t>77549586436248099</t>
  </si>
  <si>
    <t>720575940620054694</t>
  </si>
  <si>
    <t>80504180271850168</t>
  </si>
  <si>
    <t>720575940629421159</t>
  </si>
  <si>
    <t>DNp12</t>
  </si>
  <si>
    <t>78955724369273753</t>
  </si>
  <si>
    <t>720575940621804159</t>
  </si>
  <si>
    <t>80434223978206620</t>
  </si>
  <si>
    <t>720575940625295339</t>
  </si>
  <si>
    <t>DNp13</t>
  </si>
  <si>
    <t>pMN1; descending neuron of the posterior brain DNp13 (female) [FBbt_00049942]</t>
  </si>
  <si>
    <t>78956823746742875</t>
  </si>
  <si>
    <t>720575940619486891</t>
  </si>
  <si>
    <t>81067473956721976</t>
  </si>
  <si>
    <t>720575940620354836</t>
  </si>
  <si>
    <t>DNp14</t>
  </si>
  <si>
    <t>78675005374033154</t>
  </si>
  <si>
    <t>720575940640747352</t>
  </si>
  <si>
    <t>81068367376733333</t>
  </si>
  <si>
    <t>720575940623431351</t>
  </si>
  <si>
    <t>DNp15</t>
  </si>
  <si>
    <t>78887005026949842</t>
  </si>
  <si>
    <t>720575940616293855</t>
  </si>
  <si>
    <t>80504592722383748</t>
  </si>
  <si>
    <t>720575940613748689</t>
  </si>
  <si>
    <t>DNp16</t>
  </si>
  <si>
    <t>80504592722382138</t>
  </si>
  <si>
    <t>720575940605041330</t>
  </si>
  <si>
    <t>79026849094836941</t>
  </si>
  <si>
    <t>720575940615219417</t>
  </si>
  <si>
    <t>79380342150085389</t>
  </si>
  <si>
    <t>720575940618382529</t>
  </si>
  <si>
    <t>80504592655813532</t>
  </si>
  <si>
    <t>720575940610010521</t>
  </si>
  <si>
    <t>DNp17</t>
  </si>
  <si>
    <t>80434223978206526</t>
  </si>
  <si>
    <t>720575940628895787</t>
  </si>
  <si>
    <t>80434223978213280</t>
  </si>
  <si>
    <t>720575940617696728</t>
  </si>
  <si>
    <t>80363786514560786</t>
  </si>
  <si>
    <t>720575940633853559</t>
  </si>
  <si>
    <t>80434223978205473</t>
  </si>
  <si>
    <t>720575940623992300</t>
  </si>
  <si>
    <t>80504592722378860</t>
  </si>
  <si>
    <t>720575940625744784</t>
  </si>
  <si>
    <t>79167449144331898</t>
  </si>
  <si>
    <t>720575940630071583</t>
  </si>
  <si>
    <t>79380342150081255</t>
  </si>
  <si>
    <t>720575940623203004</t>
  </si>
  <si>
    <t>79027192625502851</t>
  </si>
  <si>
    <t>720575940607037635</t>
  </si>
  <si>
    <t>79097492650050876</t>
  </si>
  <si>
    <t>720575940630671734</t>
  </si>
  <si>
    <t>79380342150088614</t>
  </si>
  <si>
    <t>720575940617802187</t>
  </si>
  <si>
    <t>79097561369617202</t>
  </si>
  <si>
    <t>720575940628398202</t>
  </si>
  <si>
    <t>81208623762116907</t>
  </si>
  <si>
    <t>720575940627949589</t>
  </si>
  <si>
    <t>DNp18</t>
  </si>
  <si>
    <t>79027467570308338</t>
  </si>
  <si>
    <t>720575940618440000</t>
  </si>
  <si>
    <t>80785861540981152</t>
  </si>
  <si>
    <t>720575940643487342</t>
  </si>
  <si>
    <t>DNp19</t>
  </si>
  <si>
    <t>78745236746161304</t>
  </si>
  <si>
    <t>720575940616647483</t>
  </si>
  <si>
    <t>81067542675980764</t>
  </si>
  <si>
    <t>720575940644166048</t>
  </si>
  <si>
    <t>DNp20</t>
  </si>
  <si>
    <t>78604636629944134</t>
  </si>
  <si>
    <t>720575940629390123</t>
  </si>
  <si>
    <t>80998273510601758</t>
  </si>
  <si>
    <t>720575940631225996</t>
  </si>
  <si>
    <t>DNp22</t>
  </si>
  <si>
    <t>79098111259138593</t>
  </si>
  <si>
    <t>720575940615043368</t>
  </si>
  <si>
    <t>81348467762939619</t>
  </si>
  <si>
    <t>720575940639428174</t>
  </si>
  <si>
    <t>DNp23</t>
  </si>
  <si>
    <t>78041068134116811</t>
  </si>
  <si>
    <t>720575940610472146</t>
  </si>
  <si>
    <t>80293005386724228</t>
  </si>
  <si>
    <t>720575940645176264</t>
  </si>
  <si>
    <t>DNp24</t>
  </si>
  <si>
    <t>SLP_SCL</t>
  </si>
  <si>
    <t>SMP_SLP</t>
  </si>
  <si>
    <t>79027192424155642</t>
  </si>
  <si>
    <t>720575940623786376</t>
  </si>
  <si>
    <t>80504042832762364</t>
  </si>
  <si>
    <t>720575940611782874</t>
  </si>
  <si>
    <t>DNp25</t>
  </si>
  <si>
    <t>79237405504791667</t>
  </si>
  <si>
    <t>720575940629509948</t>
  </si>
  <si>
    <t>81067680115361935</t>
  </si>
  <si>
    <t>720575940627732361</t>
  </si>
  <si>
    <t>DNp26</t>
  </si>
  <si>
    <t>78745648928663306</t>
  </si>
  <si>
    <t>720575940619432261</t>
  </si>
  <si>
    <t>81982130192133153</t>
  </si>
  <si>
    <t>720575940629413962</t>
  </si>
  <si>
    <t>DNp27</t>
  </si>
  <si>
    <t>81137567487056041</t>
  </si>
  <si>
    <t>720575940628731140</t>
  </si>
  <si>
    <t>80574205418664836</t>
  </si>
  <si>
    <t>720575940640142141</t>
  </si>
  <si>
    <t>DNp28</t>
  </si>
  <si>
    <t>OCG</t>
  </si>
  <si>
    <t>78955518210724337</t>
  </si>
  <si>
    <t>720575940621561697</t>
  </si>
  <si>
    <t>79169304302141680</t>
  </si>
  <si>
    <t>720575940635549620</t>
  </si>
  <si>
    <t>DNp29</t>
  </si>
  <si>
    <t>78815124118869569</t>
  </si>
  <si>
    <t>720575940622675421</t>
  </si>
  <si>
    <t>80434361417636123</t>
  </si>
  <si>
    <t>720575940633228103</t>
  </si>
  <si>
    <t>DNp30</t>
  </si>
  <si>
    <t>79097217839435706</t>
  </si>
  <si>
    <t>720575940620156283</t>
  </si>
  <si>
    <t>80856573882590026</t>
  </si>
  <si>
    <t>720575940628132745</t>
  </si>
  <si>
    <t>DNp31</t>
  </si>
  <si>
    <t>78957167411344126</t>
  </si>
  <si>
    <t>720575940632189900</t>
  </si>
  <si>
    <t>80575098838467494</t>
  </si>
  <si>
    <t>720575940630610042</t>
  </si>
  <si>
    <t>DNp32</t>
  </si>
  <si>
    <t>78183111158344757</t>
  </si>
  <si>
    <t>720575940650929273</t>
  </si>
  <si>
    <t>80926736401482876</t>
  </si>
  <si>
    <t>720575940633165452</t>
  </si>
  <si>
    <t>DNp33</t>
  </si>
  <si>
    <t>SAD_IPS</t>
  </si>
  <si>
    <t>78604705349428421</t>
  </si>
  <si>
    <t>720575940604103084</t>
  </si>
  <si>
    <t>81067886340327217</t>
  </si>
  <si>
    <t>720575940632903737</t>
  </si>
  <si>
    <t>DNp34</t>
  </si>
  <si>
    <t>79027123838462477</t>
  </si>
  <si>
    <t>720575940642894628</t>
  </si>
  <si>
    <t>81349223811325979</t>
  </si>
  <si>
    <t>720575940623276168</t>
  </si>
  <si>
    <t>DNp35</t>
  </si>
  <si>
    <t>78252998866374764</t>
  </si>
  <si>
    <t>720575940628437291</t>
  </si>
  <si>
    <t>80856298937850551</t>
  </si>
  <si>
    <t>720575940630992813</t>
  </si>
  <si>
    <t>DNp36</t>
  </si>
  <si>
    <t>78675348770060102</t>
  </si>
  <si>
    <t>720575940624407944</t>
  </si>
  <si>
    <t>81067473956582933</t>
  </si>
  <si>
    <t>720575940613170498</t>
  </si>
  <si>
    <t>DNp37</t>
  </si>
  <si>
    <t>vpoDN (Wang 2021); adult doublesex pMN2 (female) neuron [FBbt_00048405]</t>
  </si>
  <si>
    <t>78182424231752991</t>
  </si>
  <si>
    <t>720575940627496829</t>
  </si>
  <si>
    <t>80434155258740500</t>
  </si>
  <si>
    <t>720575940630236988</t>
  </si>
  <si>
    <t>DNp38</t>
  </si>
  <si>
    <t>79026849094838399</t>
  </si>
  <si>
    <t>720575940632422219</t>
  </si>
  <si>
    <t>80856505230179557</t>
  </si>
  <si>
    <t>720575940612557994</t>
  </si>
  <si>
    <t>DNp39</t>
  </si>
  <si>
    <t>78534061794160001</t>
  </si>
  <si>
    <t>720575940617750070</t>
  </si>
  <si>
    <t>81208967426364700</t>
  </si>
  <si>
    <t>720575940619152856</t>
  </si>
  <si>
    <t>DNp40</t>
  </si>
  <si>
    <t>DNp21</t>
  </si>
  <si>
    <t>78253205359834796</t>
  </si>
  <si>
    <t>720575940623467527</t>
  </si>
  <si>
    <t>80926805254948560</t>
  </si>
  <si>
    <t>720575940633953434</t>
  </si>
  <si>
    <t>DNp41</t>
  </si>
  <si>
    <t>80856230218353167</t>
  </si>
  <si>
    <t>720575940632836675</t>
  </si>
  <si>
    <t>78604430538589618</t>
  </si>
  <si>
    <t>720575940636933722</t>
  </si>
  <si>
    <t>78674661844153519</t>
  </si>
  <si>
    <t>720575940627166851</t>
  </si>
  <si>
    <t>81208211512130176</t>
  </si>
  <si>
    <t>720575940641148149</t>
  </si>
  <si>
    <t>DNp42</t>
  </si>
  <si>
    <t>78393805207883235</t>
  </si>
  <si>
    <t>720575940618594022</t>
  </si>
  <si>
    <t>80786204936719730</t>
  </si>
  <si>
    <t>720575940641278965</t>
  </si>
  <si>
    <t>DNp43</t>
  </si>
  <si>
    <t>78604636428606863</t>
  </si>
  <si>
    <t>720575940631122191</t>
  </si>
  <si>
    <t>81137567487048110</t>
  </si>
  <si>
    <t>720575940605725873</t>
  </si>
  <si>
    <t>DNp44</t>
  </si>
  <si>
    <t>78674593057516532</t>
  </si>
  <si>
    <t>720575940627582724</t>
  </si>
  <si>
    <t>81842148684788610</t>
  </si>
  <si>
    <t>720575940617280657</t>
  </si>
  <si>
    <t>DNp45</t>
  </si>
  <si>
    <t>77971867486689037</t>
  </si>
  <si>
    <t>720575940624426680</t>
  </si>
  <si>
    <t>80504042832557820</t>
  </si>
  <si>
    <t>720575940623582867</t>
  </si>
  <si>
    <t>DNp46</t>
  </si>
  <si>
    <t>79096461790884936</t>
  </si>
  <si>
    <t>720575940620369517</t>
  </si>
  <si>
    <t>81419661341792485</t>
  </si>
  <si>
    <t>720575940620038779</t>
  </si>
  <si>
    <t>DNp47</t>
  </si>
  <si>
    <t>78885699155466025</t>
  </si>
  <si>
    <t>720575940615251251</t>
  </si>
  <si>
    <t>80504042832543888</t>
  </si>
  <si>
    <t>720575940621031006</t>
  </si>
  <si>
    <t>DNp48</t>
  </si>
  <si>
    <t>SMP_CRE</t>
  </si>
  <si>
    <t>79096255632535008</t>
  </si>
  <si>
    <t>720575940613403890</t>
  </si>
  <si>
    <t>81278580256264083</t>
  </si>
  <si>
    <t>720575940625747812</t>
  </si>
  <si>
    <t>DNp49</t>
  </si>
  <si>
    <t>78534542629605638</t>
  </si>
  <si>
    <t>720575940625539984</t>
  </si>
  <si>
    <t>79729436823540517</t>
  </si>
  <si>
    <t>720575940640331472</t>
  </si>
  <si>
    <t>DNp50</t>
  </si>
  <si>
    <t>MDN</t>
  </si>
  <si>
    <t>79729368037511443</t>
  </si>
  <si>
    <t>720575940610236514</t>
  </si>
  <si>
    <t>79658999293380042</t>
  </si>
  <si>
    <t>720575940631082808</t>
  </si>
  <si>
    <t>79517918207273132</t>
  </si>
  <si>
    <t>720575940616026939</t>
  </si>
  <si>
    <t>80856299071480805</t>
  </si>
  <si>
    <t>720575940636651376</t>
  </si>
  <si>
    <t>DNp51</t>
  </si>
  <si>
    <t>78674799282550292</t>
  </si>
  <si>
    <t>720575940612682467</t>
  </si>
  <si>
    <t>80221949313892745</t>
  </si>
  <si>
    <t>720575940625513360</t>
  </si>
  <si>
    <t>DNp52</t>
  </si>
  <si>
    <t>79518193219091190</t>
  </si>
  <si>
    <t>720575940616886301</t>
  </si>
  <si>
    <t>80081211825504826</t>
  </si>
  <si>
    <t>720575940624861072</t>
  </si>
  <si>
    <t>DNp53</t>
  </si>
  <si>
    <t>79377730675757089</t>
  </si>
  <si>
    <t>720575940627055303</t>
  </si>
  <si>
    <t>80433124332671055</t>
  </si>
  <si>
    <t>720575940618398533</t>
  </si>
  <si>
    <t>DNp54</t>
  </si>
  <si>
    <t>79096186913151984</t>
  </si>
  <si>
    <t>720575940630346860</t>
  </si>
  <si>
    <t>80997105212329313</t>
  </si>
  <si>
    <t>720575940617245652</t>
  </si>
  <si>
    <t>DNp55</t>
  </si>
  <si>
    <t>AVLP_SAD</t>
  </si>
  <si>
    <t>78534199233127077</t>
  </si>
  <si>
    <t>720575940643347616</t>
  </si>
  <si>
    <t>80222155538911173</t>
  </si>
  <si>
    <t>720575940637126007</t>
  </si>
  <si>
    <t>DNp56</t>
  </si>
  <si>
    <t>VES_WED</t>
  </si>
  <si>
    <t>VES</t>
  </si>
  <si>
    <t>79307361864964887</t>
  </si>
  <si>
    <t>720575940629312300</t>
  </si>
  <si>
    <t>81138048859523869</t>
  </si>
  <si>
    <t>720575940629170250</t>
  </si>
  <si>
    <t>DNp57</t>
  </si>
  <si>
    <t>78815948886893194</t>
  </si>
  <si>
    <t>720575940646814340</t>
  </si>
  <si>
    <t>79730673506142954</t>
  </si>
  <si>
    <t>720575940618936710</t>
  </si>
  <si>
    <t>DNp58</t>
  </si>
  <si>
    <t>FLA_PRW</t>
  </si>
  <si>
    <t>78041068134114239</t>
  </si>
  <si>
    <t>720575940631309866</t>
  </si>
  <si>
    <t>79940405684216305</t>
  </si>
  <si>
    <t>720575940614581410</t>
  </si>
  <si>
    <t>DNp59</t>
  </si>
  <si>
    <t>79236580803640233</t>
  </si>
  <si>
    <t>720575940645258606</t>
  </si>
  <si>
    <t>79660167322918416</t>
  </si>
  <si>
    <t>720575940630221509</t>
  </si>
  <si>
    <t>DNp67</t>
  </si>
  <si>
    <t>78041068134103546</t>
  </si>
  <si>
    <t>720575940620582260</t>
  </si>
  <si>
    <t>79660167322920987</t>
  </si>
  <si>
    <t>720575940626859283</t>
  </si>
  <si>
    <t>DNp60</t>
  </si>
  <si>
    <t>78533649142183881</t>
  </si>
  <si>
    <t>720575940615692690</t>
  </si>
  <si>
    <t>80082586416031428</t>
  </si>
  <si>
    <t>720575940617904208</t>
  </si>
  <si>
    <t>DNp62</t>
  </si>
  <si>
    <t>79238298991707533</t>
  </si>
  <si>
    <t>720575940635640312</t>
  </si>
  <si>
    <t>80504042832558280</t>
  </si>
  <si>
    <t>720575940625345511</t>
  </si>
  <si>
    <t>DNp63</t>
  </si>
  <si>
    <t>79096530510353855</t>
  </si>
  <si>
    <t>720575940636610671</t>
  </si>
  <si>
    <t>79591654407216605</t>
  </si>
  <si>
    <t>720575940629846722</t>
  </si>
  <si>
    <t>DNp64</t>
  </si>
  <si>
    <t>78041068134100775</t>
  </si>
  <si>
    <t>720575940639789475</t>
  </si>
  <si>
    <t>80292867947847335</t>
  </si>
  <si>
    <t>720575940620878785</t>
  </si>
  <si>
    <t>DNp65</t>
  </si>
  <si>
    <t>PRW_FLA</t>
  </si>
  <si>
    <t>79379998150702307</t>
  </si>
  <si>
    <t>720575940623925173</t>
  </si>
  <si>
    <t>79873679340843187</t>
  </si>
  <si>
    <t>720575940625101360</t>
  </si>
  <si>
    <t>DNx01</t>
  </si>
  <si>
    <t>X</t>
  </si>
  <si>
    <t>79521835619946889</t>
  </si>
  <si>
    <t>720575940635254117</t>
  </si>
  <si>
    <t>80574411442473212</t>
  </si>
  <si>
    <t>720575940642312136</t>
  </si>
  <si>
    <t>oviDNa_a</t>
  </si>
  <si>
    <t>oviDNa</t>
  </si>
  <si>
    <t>oviDNa_#1 (Wang 2020); oviposition descending neuron oviDNa [FBbt_00049920]</t>
  </si>
  <si>
    <t>78604017886333824</t>
  </si>
  <si>
    <t>720575940627921182</t>
  </si>
  <si>
    <t>80855955138514111</t>
  </si>
  <si>
    <t>720575940646173748</t>
  </si>
  <si>
    <t>oviDNa_b</t>
  </si>
  <si>
    <t>oviDNa_#2 (Wang 2020); oviposition descending neuron oviDNa [FBbt_00049920]; oviDNb`</t>
  </si>
  <si>
    <t>78392842934347441</t>
  </si>
  <si>
    <t>720575940621257340</t>
  </si>
  <si>
    <t>79729849006144765</t>
  </si>
  <si>
    <t>720575940603980256</t>
  </si>
  <si>
    <t>oviDNb</t>
  </si>
  <si>
    <t>oviposition descending neuron oviDNb [FBbt_00049921]</t>
  </si>
  <si>
    <t>79026092912332158</t>
  </si>
  <si>
    <t>720575940641518733</t>
  </si>
  <si>
    <t>79589180103071269</t>
  </si>
  <si>
    <t>720575940624459907</t>
  </si>
  <si>
    <t>DNde007</t>
  </si>
  <si>
    <t>79801523353607669</t>
  </si>
  <si>
    <t>720575940623068841</t>
  </si>
  <si>
    <t>79589180036205868</t>
  </si>
  <si>
    <t>720575940629736720</t>
  </si>
  <si>
    <t>DNd05</t>
  </si>
  <si>
    <t>79377867645223697</t>
  </si>
  <si>
    <t>720575940631333195</t>
  </si>
  <si>
    <t>81137636206527502</t>
  </si>
  <si>
    <t>720575940626328707</t>
  </si>
  <si>
    <t>DNae001</t>
  </si>
  <si>
    <t>78816429788786109</t>
  </si>
  <si>
    <t>720575940618167579</t>
  </si>
  <si>
    <t>81067198742877163</t>
  </si>
  <si>
    <t>720575940620380449</t>
  </si>
  <si>
    <t>DNae002</t>
  </si>
  <si>
    <t>78676173537828961</t>
  </si>
  <si>
    <t>720575940627139530</t>
  </si>
  <si>
    <t>81137567487052186</t>
  </si>
  <si>
    <t>720575940622204186</t>
  </si>
  <si>
    <t>DNae003</t>
  </si>
  <si>
    <t>78746473562545229</t>
  </si>
  <si>
    <t>720575940634253281</t>
  </si>
  <si>
    <t>81067198742886663</t>
  </si>
  <si>
    <t>720575940641276917</t>
  </si>
  <si>
    <t>DNae004</t>
  </si>
  <si>
    <t>78957648514561798</t>
  </si>
  <si>
    <t>720575940603591014</t>
  </si>
  <si>
    <t>81067198742877336</t>
  </si>
  <si>
    <t>720575940614403178</t>
  </si>
  <si>
    <t>DNae005</t>
  </si>
  <si>
    <t>78886867319335806</t>
  </si>
  <si>
    <t>720575940609097429</t>
  </si>
  <si>
    <t>81137636206517441</t>
  </si>
  <si>
    <t>720575940625573322</t>
  </si>
  <si>
    <t>DNae006</t>
  </si>
  <si>
    <t>78041205304831584</t>
  </si>
  <si>
    <t>720575940614348438</t>
  </si>
  <si>
    <t>81067198742887834</t>
  </si>
  <si>
    <t>720575940615043222</t>
  </si>
  <si>
    <t>DNae007</t>
  </si>
  <si>
    <t>78746267203268193</t>
  </si>
  <si>
    <t>720575940630607738</t>
  </si>
  <si>
    <t>81067198742867399</t>
  </si>
  <si>
    <t>720575940624874983</t>
  </si>
  <si>
    <t>DNae008</t>
  </si>
  <si>
    <t>78886523721982810</t>
  </si>
  <si>
    <t>720575940625094325</t>
  </si>
  <si>
    <t>81067198742887525</t>
  </si>
  <si>
    <t>720575940636454136</t>
  </si>
  <si>
    <t>DNae009</t>
  </si>
  <si>
    <t>78886867319895457</t>
  </si>
  <si>
    <t>720575940620322497</t>
  </si>
  <si>
    <t>81067198742872203</t>
  </si>
  <si>
    <t>720575940630868281</t>
  </si>
  <si>
    <t>DNae010</t>
  </si>
  <si>
    <t>78817048465137926</t>
  </si>
  <si>
    <t>720575940651341558</t>
  </si>
  <si>
    <t>81278098749905747</t>
  </si>
  <si>
    <t>720575940637608560</t>
  </si>
  <si>
    <t>DNa14</t>
  </si>
  <si>
    <t>78181874073701768</t>
  </si>
  <si>
    <t>720575940620823828</t>
  </si>
  <si>
    <t>81067198742878773</t>
  </si>
  <si>
    <t>720575940609488942</t>
  </si>
  <si>
    <t>DNa15</t>
  </si>
  <si>
    <t>78746610935008818</t>
  </si>
  <si>
    <t>720575940631759663</t>
  </si>
  <si>
    <t>81067198742884076</t>
  </si>
  <si>
    <t>720575940621519130</t>
  </si>
  <si>
    <t>DNa16</t>
  </si>
  <si>
    <t>78887417209750430</t>
  </si>
  <si>
    <t>720575940632962786</t>
  </si>
  <si>
    <t>80154260293395445</t>
  </si>
  <si>
    <t>720575940632539788</t>
  </si>
  <si>
    <t>DNbe001</t>
  </si>
  <si>
    <t>79449404687270218</t>
  </si>
  <si>
    <t>720575940632868051</t>
  </si>
  <si>
    <t>79873128981262650</t>
  </si>
  <si>
    <t>720575940622321110</t>
  </si>
  <si>
    <t>DNbe002</t>
  </si>
  <si>
    <t>80013729030605126</t>
  </si>
  <si>
    <t>720575940619116061</t>
  </si>
  <si>
    <t>78254579145538510</t>
  </si>
  <si>
    <t>720575940621119061</t>
  </si>
  <si>
    <t>79169166661336854</t>
  </si>
  <si>
    <t>720575940653614838</t>
  </si>
  <si>
    <t>80154397732019990</t>
  </si>
  <si>
    <t>720575940628627867</t>
  </si>
  <si>
    <t>DNbe003</t>
  </si>
  <si>
    <t>79239329179972295</t>
  </si>
  <si>
    <t>720575940617917396</t>
  </si>
  <si>
    <t>80576404307336057</t>
  </si>
  <si>
    <t>720575940653310198</t>
  </si>
  <si>
    <t>DNbe004</t>
  </si>
  <si>
    <t>79239535405982563</t>
  </si>
  <si>
    <t>720575940627731599</t>
  </si>
  <si>
    <t>80717485125006821</t>
  </si>
  <si>
    <t>720575940625558730</t>
  </si>
  <si>
    <t>DNbe005</t>
  </si>
  <si>
    <t>79169098008907830</t>
  </si>
  <si>
    <t>720575940613358450</t>
  </si>
  <si>
    <t>80435735471524574</t>
  </si>
  <si>
    <t>720575940608402524</t>
  </si>
  <si>
    <t>DNbe006</t>
  </si>
  <si>
    <t>79380547772145494</t>
  </si>
  <si>
    <t>720575940624982823</t>
  </si>
  <si>
    <t>80787373167892187</t>
  </si>
  <si>
    <t>720575940623938823</t>
  </si>
  <si>
    <t>DNb07</t>
  </si>
  <si>
    <t>79310041588950191</t>
  </si>
  <si>
    <t>720575940613088426</t>
  </si>
  <si>
    <t>81772947635109080</t>
  </si>
  <si>
    <t>720575940620749807</t>
  </si>
  <si>
    <t>DNde001</t>
  </si>
  <si>
    <t>77831748339585158</t>
  </si>
  <si>
    <t>720575940645537902</t>
  </si>
  <si>
    <t>81912997861474287</t>
  </si>
  <si>
    <t>720575940639170723</t>
  </si>
  <si>
    <t>DNde002</t>
  </si>
  <si>
    <t>77901704766562931</t>
  </si>
  <si>
    <t>720575940629812346</t>
  </si>
  <si>
    <t>82053804069083127</t>
  </si>
  <si>
    <t>720575940625718053</t>
  </si>
  <si>
    <t>DNde003</t>
  </si>
  <si>
    <t>77268523440740979</t>
  </si>
  <si>
    <t>720575940623110123</t>
  </si>
  <si>
    <t>81912997861400596</t>
  </si>
  <si>
    <t>720575940629064186</t>
  </si>
  <si>
    <t>DNde004</t>
  </si>
  <si>
    <t>77480110709645334</t>
  </si>
  <si>
    <t>720575940621392086</t>
  </si>
  <si>
    <t>81772260373055915</t>
  </si>
  <si>
    <t>720575940623385894</t>
  </si>
  <si>
    <t>DNde005</t>
  </si>
  <si>
    <t>77479973203648575</t>
  </si>
  <si>
    <t>720575940627368723</t>
  </si>
  <si>
    <t>79803448035593766</t>
  </si>
  <si>
    <t>720575940625006776</t>
  </si>
  <si>
    <t>DNde006</t>
  </si>
  <si>
    <t>77831748339592603</t>
  </si>
  <si>
    <t>720575940613307033</t>
  </si>
  <si>
    <t>81772947634850680</t>
  </si>
  <si>
    <t>720575940619945931</t>
  </si>
  <si>
    <t>DNd04</t>
  </si>
  <si>
    <t>GNG_AVLP</t>
  </si>
  <si>
    <t>77410085697086694</t>
  </si>
  <si>
    <t>720575940629412170</t>
  </si>
  <si>
    <t>80296303854423084</t>
  </si>
  <si>
    <t>720575940622632084</t>
  </si>
  <si>
    <t>DNge001</t>
  </si>
  <si>
    <t>80366603879064423</t>
  </si>
  <si>
    <t>720575940637530084</t>
  </si>
  <si>
    <t>79170472600065852</t>
  </si>
  <si>
    <t>720575940617568697</t>
  </si>
  <si>
    <t>78888997623107290</t>
  </si>
  <si>
    <t>720575940620135645</t>
  </si>
  <si>
    <t>81773635031188258</t>
  </si>
  <si>
    <t>720575940628345610</t>
  </si>
  <si>
    <t>DNge002</t>
  </si>
  <si>
    <t>77621535594201274</t>
  </si>
  <si>
    <t>720575940611531986</t>
  </si>
  <si>
    <t>80155016878607556</t>
  </si>
  <si>
    <t>720575940622195625</t>
  </si>
  <si>
    <t>DNge003</t>
  </si>
  <si>
    <t>77551166917080141</t>
  </si>
  <si>
    <t>720575940623164685</t>
  </si>
  <si>
    <t>80296166281109585</t>
  </si>
  <si>
    <t>720575940623637226</t>
  </si>
  <si>
    <t>DNge004</t>
  </si>
  <si>
    <t>77692041710262496</t>
  </si>
  <si>
    <t>720575940614352278</t>
  </si>
  <si>
    <t>79099279557495930</t>
  </si>
  <si>
    <t>720575940659356545</t>
  </si>
  <si>
    <t>DNge005</t>
  </si>
  <si>
    <t>79522316455383296</t>
  </si>
  <si>
    <t>720575940650282742</t>
  </si>
  <si>
    <t>81632897743934840</t>
  </si>
  <si>
    <t>720575940633178508</t>
  </si>
  <si>
    <t>DNge006</t>
  </si>
  <si>
    <t>77761998406168140</t>
  </si>
  <si>
    <t>720575940646764579</t>
  </si>
  <si>
    <t>80788816411620764</t>
  </si>
  <si>
    <t>720575940639425112</t>
  </si>
  <si>
    <t>DNge007</t>
  </si>
  <si>
    <t>78466510481453447</t>
  </si>
  <si>
    <t>720575940626993694</t>
  </si>
  <si>
    <t>79733354102212137</t>
  </si>
  <si>
    <t>720575940623431571</t>
  </si>
  <si>
    <t>DNge008</t>
  </si>
  <si>
    <t>78466510481443406</t>
  </si>
  <si>
    <t>720575940621923837</t>
  </si>
  <si>
    <t>80296235067798594</t>
  </si>
  <si>
    <t>720575940620017261</t>
  </si>
  <si>
    <t>DNge009</t>
  </si>
  <si>
    <t>79170472600062992</t>
  </si>
  <si>
    <t>720575940616353675</t>
  </si>
  <si>
    <t>81562666438593666</t>
  </si>
  <si>
    <t>720575940632161311</t>
  </si>
  <si>
    <t>DNge010</t>
  </si>
  <si>
    <t>78466510481444494</t>
  </si>
  <si>
    <t>720575940629833020</t>
  </si>
  <si>
    <t>79592685266665923</t>
  </si>
  <si>
    <t>720575940610872014</t>
  </si>
  <si>
    <t>DNge011</t>
  </si>
  <si>
    <t>78466510481446325</t>
  </si>
  <si>
    <t>720575940625306603</t>
  </si>
  <si>
    <t>80788816411618984</t>
  </si>
  <si>
    <t>720575940631632012</t>
  </si>
  <si>
    <t>DNge012</t>
  </si>
  <si>
    <t>79240429295604223</t>
  </si>
  <si>
    <t>720575940625890888</t>
  </si>
  <si>
    <t>81562460280462780</t>
  </si>
  <si>
    <t>720575940645834275</t>
  </si>
  <si>
    <t>DNge013</t>
  </si>
  <si>
    <t>77762135844838559</t>
  </si>
  <si>
    <t>720575940627001637</t>
  </si>
  <si>
    <t>80577160490220267</t>
  </si>
  <si>
    <t>720575940628993871</t>
  </si>
  <si>
    <t>DNge014</t>
  </si>
  <si>
    <t>78958748093701263</t>
  </si>
  <si>
    <t>720575940640156301</t>
  </si>
  <si>
    <t>80577160490238239</t>
  </si>
  <si>
    <t>720575940616076917</t>
  </si>
  <si>
    <t>DNge015</t>
  </si>
  <si>
    <t>80577160490219228</t>
  </si>
  <si>
    <t>720575940633201400</t>
  </si>
  <si>
    <t>80577160490229634</t>
  </si>
  <si>
    <t>720575940616374667</t>
  </si>
  <si>
    <t>77832779400394037</t>
  </si>
  <si>
    <t>720575940605656521</t>
  </si>
  <si>
    <t>78043954352362153</t>
  </si>
  <si>
    <t>720575940632041247</t>
  </si>
  <si>
    <t>78888310630046574</t>
  </si>
  <si>
    <t>720575940626229337</t>
  </si>
  <si>
    <t>80577160490220497</t>
  </si>
  <si>
    <t>720575940632037224</t>
  </si>
  <si>
    <t>DNge016</t>
  </si>
  <si>
    <t>78958748093705079</t>
  </si>
  <si>
    <t>720575940607178709</t>
  </si>
  <si>
    <t>80647529234398681</t>
  </si>
  <si>
    <t>720575940612586151</t>
  </si>
  <si>
    <t>DNge017</t>
  </si>
  <si>
    <t>78958748093707588</t>
  </si>
  <si>
    <t>720575940626919579</t>
  </si>
  <si>
    <t>81491885377895833</t>
  </si>
  <si>
    <t>720575940631283267</t>
  </si>
  <si>
    <t>DNge018</t>
  </si>
  <si>
    <t>78607041744760507</t>
  </si>
  <si>
    <t>720575940625641402</t>
  </si>
  <si>
    <t>80436972623316244</t>
  </si>
  <si>
    <t>720575940622386824</t>
  </si>
  <si>
    <t>DNge019</t>
  </si>
  <si>
    <t>80507341367510018</t>
  </si>
  <si>
    <t>720575940624106388</t>
  </si>
  <si>
    <t>80436972623296413</t>
  </si>
  <si>
    <t>720575940622351996</t>
  </si>
  <si>
    <t>80507341367418166</t>
  </si>
  <si>
    <t>720575940631695841</t>
  </si>
  <si>
    <t>80858978996797972</t>
  </si>
  <si>
    <t>720575940614129617</t>
  </si>
  <si>
    <t>79170472600075923</t>
  </si>
  <si>
    <t>720575940604930481</t>
  </si>
  <si>
    <t>79029460367730534</t>
  </si>
  <si>
    <t>720575940630221563</t>
  </si>
  <si>
    <t>79170472600071102</t>
  </si>
  <si>
    <t>720575940619133878</t>
  </si>
  <si>
    <t>79240841344268545</t>
  </si>
  <si>
    <t>720575940632620991</t>
  </si>
  <si>
    <t>79170472600063162</t>
  </si>
  <si>
    <t>720575940626849546</t>
  </si>
  <si>
    <t>78888997623104703</t>
  </si>
  <si>
    <t>720575940632302151</t>
  </si>
  <si>
    <t>78888997623095284</t>
  </si>
  <si>
    <t>720575940634198926</t>
  </si>
  <si>
    <t>80929347674531275</t>
  </si>
  <si>
    <t>720575940627595772</t>
  </si>
  <si>
    <t>DNge020</t>
  </si>
  <si>
    <t>80577641392080337</t>
  </si>
  <si>
    <t>720575940625642302</t>
  </si>
  <si>
    <t>80507341367299283</t>
  </si>
  <si>
    <t>720575940618393478</t>
  </si>
  <si>
    <t>80999716485186061</t>
  </si>
  <si>
    <t>720575940604727264</t>
  </si>
  <si>
    <t>79100103855939284</t>
  </si>
  <si>
    <t>720575940612427414</t>
  </si>
  <si>
    <t>79100103855923335</t>
  </si>
  <si>
    <t>720575940632355885</t>
  </si>
  <si>
    <t>79100103855935449</t>
  </si>
  <si>
    <t>720575940618947956</t>
  </si>
  <si>
    <t>79100103855940584</t>
  </si>
  <si>
    <t>720575940622332403</t>
  </si>
  <si>
    <t>80507341367498086</t>
  </si>
  <si>
    <t>720575940614642838</t>
  </si>
  <si>
    <t>DNge021</t>
  </si>
  <si>
    <t>79170472600063160</t>
  </si>
  <si>
    <t>720575940628378440</t>
  </si>
  <si>
    <t>81562528798824232</t>
  </si>
  <si>
    <t>720575940639634304</t>
  </si>
  <si>
    <t>DNge022</t>
  </si>
  <si>
    <t>78043954217756566</t>
  </si>
  <si>
    <t>720575940615666655</t>
  </si>
  <si>
    <t>81703403860466593</t>
  </si>
  <si>
    <t>720575940633218444</t>
  </si>
  <si>
    <t>DNge023</t>
  </si>
  <si>
    <t>77691904472807055</t>
  </si>
  <si>
    <t>720575940644542880</t>
  </si>
  <si>
    <t>80436972623156335</t>
  </si>
  <si>
    <t>720575940645032068</t>
  </si>
  <si>
    <t>DNge024</t>
  </si>
  <si>
    <t>80225935042918354</t>
  </si>
  <si>
    <t>720575940622478349</t>
  </si>
  <si>
    <t>80507341367357909</t>
  </si>
  <si>
    <t>720575940611807795</t>
  </si>
  <si>
    <t>79240841344261915</t>
  </si>
  <si>
    <t>720575940621181066</t>
  </si>
  <si>
    <t>79170472600063215</t>
  </si>
  <si>
    <t>720575940628445169</t>
  </si>
  <si>
    <t>79170472600066927</t>
  </si>
  <si>
    <t>720575940631035603</t>
  </si>
  <si>
    <t>80436972623309413</t>
  </si>
  <si>
    <t>720575940632303441</t>
  </si>
  <si>
    <t>DNge025</t>
  </si>
  <si>
    <t>78959366367283680</t>
  </si>
  <si>
    <t>720575940618519454</t>
  </si>
  <si>
    <t>80296166281118981</t>
  </si>
  <si>
    <t>720575940638989894</t>
  </si>
  <si>
    <t>DNge026</t>
  </si>
  <si>
    <t>77832779198863418</t>
  </si>
  <si>
    <t>720575940628441862</t>
  </si>
  <si>
    <t>81210959955332586</t>
  </si>
  <si>
    <t>720575940617432065</t>
  </si>
  <si>
    <t>DNge027</t>
  </si>
  <si>
    <t>77480729520522563</t>
  </si>
  <si>
    <t>720575940621319156</t>
  </si>
  <si>
    <t>80436972623115179</t>
  </si>
  <si>
    <t>720575940614165201</t>
  </si>
  <si>
    <t>DNge028</t>
  </si>
  <si>
    <t>78959366367286261</t>
  </si>
  <si>
    <t>720575940644659236</t>
  </si>
  <si>
    <t>80366741251081745</t>
  </si>
  <si>
    <t>720575940619077755</t>
  </si>
  <si>
    <t>DNge029</t>
  </si>
  <si>
    <t>78536810439270507</t>
  </si>
  <si>
    <t>720575940614235323</t>
  </si>
  <si>
    <t>80647529234406009</t>
  </si>
  <si>
    <t>720575940611654570</t>
  </si>
  <si>
    <t>DNge030</t>
  </si>
  <si>
    <t>78958748093708824</t>
  </si>
  <si>
    <t>720575940639088216</t>
  </si>
  <si>
    <t>80718584837502789</t>
  </si>
  <si>
    <t>720575940644653348</t>
  </si>
  <si>
    <t>DNge031</t>
  </si>
  <si>
    <t>80787923125548696</t>
  </si>
  <si>
    <t>720575940640589171</t>
  </si>
  <si>
    <t>80296097561660928</t>
  </si>
  <si>
    <t>720575940631508598</t>
  </si>
  <si>
    <t>DNge032</t>
  </si>
  <si>
    <t>78184691773148457</t>
  </si>
  <si>
    <t>720575940618663838</t>
  </si>
  <si>
    <t>81210685345969966</t>
  </si>
  <si>
    <t>720575940606222014</t>
  </si>
  <si>
    <t>DNge033</t>
  </si>
  <si>
    <t>80436423068748824</t>
  </si>
  <si>
    <t>720575940624816115</t>
  </si>
  <si>
    <t>80366672531622008</t>
  </si>
  <si>
    <t>720575940627419676</t>
  </si>
  <si>
    <t>DNge034</t>
  </si>
  <si>
    <t>78959297648225679</t>
  </si>
  <si>
    <t>720575940612206810</t>
  </si>
  <si>
    <t>81421791377538220</t>
  </si>
  <si>
    <t>720575940639726141</t>
  </si>
  <si>
    <t>DNge035</t>
  </si>
  <si>
    <t>77691698314650384</t>
  </si>
  <si>
    <t>720575940620298772</t>
  </si>
  <si>
    <t>81210685077883063</t>
  </si>
  <si>
    <t>720575940627107721</t>
  </si>
  <si>
    <t>DNge036</t>
  </si>
  <si>
    <t>77621535594378563</t>
  </si>
  <si>
    <t>720575940632486969</t>
  </si>
  <si>
    <t>81491747939064839</t>
  </si>
  <si>
    <t>720575940627826760</t>
  </si>
  <si>
    <t>DNge037</t>
  </si>
  <si>
    <t>78607041744761945</t>
  </si>
  <si>
    <t>720575940608188427</t>
  </si>
  <si>
    <t>81491885377560878</t>
  </si>
  <si>
    <t>720575940637603038</t>
  </si>
  <si>
    <t>DNge038</t>
  </si>
  <si>
    <t>77902735894336731</t>
  </si>
  <si>
    <t>720575940621313414</t>
  </si>
  <si>
    <t>81773635098089793</t>
  </si>
  <si>
    <t>720575940621530117</t>
  </si>
  <si>
    <t>DNge039</t>
  </si>
  <si>
    <t>77691973124798922</t>
  </si>
  <si>
    <t>720575940616400470</t>
  </si>
  <si>
    <t>80225797536926421</t>
  </si>
  <si>
    <t>720575940606607234</t>
  </si>
  <si>
    <t>DNge040</t>
  </si>
  <si>
    <t>GNG_VES</t>
  </si>
  <si>
    <t>78818422653427700</t>
  </si>
  <si>
    <t>720575940645352814</t>
  </si>
  <si>
    <t>81632828957393995</t>
  </si>
  <si>
    <t>720575940629240263</t>
  </si>
  <si>
    <t>DNge041</t>
  </si>
  <si>
    <t>78607041744763174</t>
  </si>
  <si>
    <t>720575940622633716</t>
  </si>
  <si>
    <t>82055247513728555</t>
  </si>
  <si>
    <t>720575940613347299</t>
  </si>
  <si>
    <t>DNge042</t>
  </si>
  <si>
    <t>77339991964938623</t>
  </si>
  <si>
    <t>720575940631959097</t>
  </si>
  <si>
    <t>81351285395276374</t>
  </si>
  <si>
    <t>720575940634428058</t>
  </si>
  <si>
    <t>DNge043</t>
  </si>
  <si>
    <t>79099897898895172</t>
  </si>
  <si>
    <t>720575940622147873</t>
  </si>
  <si>
    <t>79592479175106403</t>
  </si>
  <si>
    <t>720575940617792069</t>
  </si>
  <si>
    <t>DNge044</t>
  </si>
  <si>
    <t>79732873066045446</t>
  </si>
  <si>
    <t>720575940623137212</t>
  </si>
  <si>
    <t>80788679039581695</t>
  </si>
  <si>
    <t>720575940634825879</t>
  </si>
  <si>
    <t>DNge045</t>
  </si>
  <si>
    <t>79240360509344191</t>
  </si>
  <si>
    <t>720575940612366322</t>
  </si>
  <si>
    <t>81351628858933200</t>
  </si>
  <si>
    <t>720575940622027222</t>
  </si>
  <si>
    <t>DNge046</t>
  </si>
  <si>
    <t>79874160242993436</t>
  </si>
  <si>
    <t>720575940620714150</t>
  </si>
  <si>
    <t>79099966618077308</t>
  </si>
  <si>
    <t>720575940644758308</t>
  </si>
  <si>
    <t>78325704206979984</t>
  </si>
  <si>
    <t>720575940630291767</t>
  </si>
  <si>
    <t>79874160175858645</t>
  </si>
  <si>
    <t>720575940622565590</t>
  </si>
  <si>
    <t>DNge047</t>
  </si>
  <si>
    <t>79592616546825416</t>
  </si>
  <si>
    <t>720575940614342038</t>
  </si>
  <si>
    <t>81491748005810212</t>
  </si>
  <si>
    <t>720575940609376707</t>
  </si>
  <si>
    <t>DNge048</t>
  </si>
  <si>
    <t>78465617195653038</t>
  </si>
  <si>
    <t>720575940617399257</t>
  </si>
  <si>
    <t>81492091402250989</t>
  </si>
  <si>
    <t>720575940620082512</t>
  </si>
  <si>
    <t>DNge049</t>
  </si>
  <si>
    <t>77762067058737670</t>
  </si>
  <si>
    <t>720575940628360723</t>
  </si>
  <si>
    <t>81703266353914653</t>
  </si>
  <si>
    <t>720575940647586948</t>
  </si>
  <si>
    <t>DNge050</t>
  </si>
  <si>
    <t>78043404730272743</t>
  </si>
  <si>
    <t>720575940611813842</t>
  </si>
  <si>
    <t>81562391561234029</t>
  </si>
  <si>
    <t>720575940649829241</t>
  </si>
  <si>
    <t>DNge051</t>
  </si>
  <si>
    <t>77691835753653112</t>
  </si>
  <si>
    <t>720575940610677828</t>
  </si>
  <si>
    <t>79803722712193847</t>
  </si>
  <si>
    <t>720575940620859630</t>
  </si>
  <si>
    <t>DNge052</t>
  </si>
  <si>
    <t>79663053943792537</t>
  </si>
  <si>
    <t>720575940637659749</t>
  </si>
  <si>
    <t>81492160054765713</t>
  </si>
  <si>
    <t>720575940630135084</t>
  </si>
  <si>
    <t>DNge053</t>
  </si>
  <si>
    <t>77973516687121034</t>
  </si>
  <si>
    <t>720575940638204132</t>
  </si>
  <si>
    <t>81281191327910400</t>
  </si>
  <si>
    <t>720575940622161366</t>
  </si>
  <si>
    <t>DNge054</t>
  </si>
  <si>
    <t>77903216729856972</t>
  </si>
  <si>
    <t>720575940620541099</t>
  </si>
  <si>
    <t>81633035048738764</t>
  </si>
  <si>
    <t>720575940624986300</t>
  </si>
  <si>
    <t>DNge055</t>
  </si>
  <si>
    <t>77480729386715036</t>
  </si>
  <si>
    <t>720575940623918121</t>
  </si>
  <si>
    <t>81070359973373856</t>
  </si>
  <si>
    <t>720575940632960813</t>
  </si>
  <si>
    <t>DNge056</t>
  </si>
  <si>
    <t>80084854292848803</t>
  </si>
  <si>
    <t>720575940626672058</t>
  </si>
  <si>
    <t>80296235067802072</t>
  </si>
  <si>
    <t>720575940648180868</t>
  </si>
  <si>
    <t>DNge057</t>
  </si>
  <si>
    <t>77762341802498890</t>
  </si>
  <si>
    <t>720575940627403578</t>
  </si>
  <si>
    <t>81632829024662315</t>
  </si>
  <si>
    <t>720575940613589167</t>
  </si>
  <si>
    <t>DNge058</t>
  </si>
  <si>
    <t>78888791666017058</t>
  </si>
  <si>
    <t>720575940606633248</t>
  </si>
  <si>
    <t>80084854292839287</t>
  </si>
  <si>
    <t>720575940619877396</t>
  </si>
  <si>
    <t>DNge059</t>
  </si>
  <si>
    <t>79310660667926327</t>
  </si>
  <si>
    <t>720575940615671106</t>
  </si>
  <si>
    <t>81562528999611740</t>
  </si>
  <si>
    <t>720575940618291520</t>
  </si>
  <si>
    <t>DNge060</t>
  </si>
  <si>
    <t>78044091724124439</t>
  </si>
  <si>
    <t>720575940630695798</t>
  </si>
  <si>
    <t>80929279089014798</t>
  </si>
  <si>
    <t>720575940618863553</t>
  </si>
  <si>
    <t>DNge061</t>
  </si>
  <si>
    <t>78114391748685982</t>
  </si>
  <si>
    <t>720575940621082111</t>
  </si>
  <si>
    <t>81633103835490852</t>
  </si>
  <si>
    <t>720575940615023535</t>
  </si>
  <si>
    <t>DNge062</t>
  </si>
  <si>
    <t>77691904472572883</t>
  </si>
  <si>
    <t>720575940627099338</t>
  </si>
  <si>
    <t>79733422754931330</t>
  </si>
  <si>
    <t>720575940617950877</t>
  </si>
  <si>
    <t>DNge063</t>
  </si>
  <si>
    <t>79240772826201170</t>
  </si>
  <si>
    <t>720575940616597334</t>
  </si>
  <si>
    <t>81421997602851991</t>
  </si>
  <si>
    <t>720575940626319235</t>
  </si>
  <si>
    <t>DNge064</t>
  </si>
  <si>
    <t>78255404115189406</t>
  </si>
  <si>
    <t>720575940636333710</t>
  </si>
  <si>
    <t>81421928816282892</t>
  </si>
  <si>
    <t>720575940627167516</t>
  </si>
  <si>
    <t>DNge065</t>
  </si>
  <si>
    <t>77692041777641880</t>
  </si>
  <si>
    <t>720575940633293025</t>
  </si>
  <si>
    <t>81210753998656388</t>
  </si>
  <si>
    <t>720575940618548244</t>
  </si>
  <si>
    <t>78114323029363242</t>
  </si>
  <si>
    <t>720575940621294218</t>
  </si>
  <si>
    <t>80366535092560730</t>
  </si>
  <si>
    <t>720575940627827697</t>
  </si>
  <si>
    <t>DNge067</t>
  </si>
  <si>
    <t>77973791698917604</t>
  </si>
  <si>
    <t>720575940622537477</t>
  </si>
  <si>
    <t>81562735091101836</t>
  </si>
  <si>
    <t>720575940615578043</t>
  </si>
  <si>
    <t>DNge068</t>
  </si>
  <si>
    <t>77973654260599697</t>
  </si>
  <si>
    <t>720575940611881139</t>
  </si>
  <si>
    <t>80366672531614031</t>
  </si>
  <si>
    <t>720575940627234069</t>
  </si>
  <si>
    <t>DNge069</t>
  </si>
  <si>
    <t>79029735111738059</t>
  </si>
  <si>
    <t>720575940618405686</t>
  </si>
  <si>
    <t>80647529234394013</t>
  </si>
  <si>
    <t>720575940651932150</t>
  </si>
  <si>
    <t>DNge070</t>
  </si>
  <si>
    <t>78959091690727367</t>
  </si>
  <si>
    <t>720575940647755641</t>
  </si>
  <si>
    <t>80506860465598957</t>
  </si>
  <si>
    <t>720575940636098367</t>
  </si>
  <si>
    <t>DNge071</t>
  </si>
  <si>
    <t>80506860465583749</t>
  </si>
  <si>
    <t>720575940628745209</t>
  </si>
  <si>
    <t>80506929185059380</t>
  </si>
  <si>
    <t>720575940609733582</t>
  </si>
  <si>
    <t>80506860465597709</t>
  </si>
  <si>
    <t>720575940612335539</t>
  </si>
  <si>
    <t>80506929185063469</t>
  </si>
  <si>
    <t>720575940614959675</t>
  </si>
  <si>
    <t>80506860465606260</t>
  </si>
  <si>
    <t>720575940611765201</t>
  </si>
  <si>
    <t>79874091590564340</t>
  </si>
  <si>
    <t>720575940630569413</t>
  </si>
  <si>
    <t>78959091690713158</t>
  </si>
  <si>
    <t>720575940634525303</t>
  </si>
  <si>
    <t>78959091690731273</t>
  </si>
  <si>
    <t>720575940631651810</t>
  </si>
  <si>
    <t>78959091690727675</t>
  </si>
  <si>
    <t>720575940621534273</t>
  </si>
  <si>
    <t>78888791666004626</t>
  </si>
  <si>
    <t>720575940625596647</t>
  </si>
  <si>
    <t>78959091690725043</t>
  </si>
  <si>
    <t>720575940640422016</t>
  </si>
  <si>
    <t>78959091690727764</t>
  </si>
  <si>
    <t>720575940620815896</t>
  </si>
  <si>
    <t>78959091690710596</t>
  </si>
  <si>
    <t>720575940619431765</t>
  </si>
  <si>
    <t>78959160410184370</t>
  </si>
  <si>
    <t>720575940610309034</t>
  </si>
  <si>
    <t>78959091690728851</t>
  </si>
  <si>
    <t>720575940613814971</t>
  </si>
  <si>
    <t>80506860465598758</t>
  </si>
  <si>
    <t>720575940638175558</t>
  </si>
  <si>
    <t>DNge072</t>
  </si>
  <si>
    <t>78959091690719124</t>
  </si>
  <si>
    <t>720575940624530407</t>
  </si>
  <si>
    <t>81210547907237945</t>
  </si>
  <si>
    <t>720575940629304702</t>
  </si>
  <si>
    <t>DNge073</t>
  </si>
  <si>
    <t>77973242077686565</t>
  </si>
  <si>
    <t>720575940634560922</t>
  </si>
  <si>
    <t>79592547760567457</t>
  </si>
  <si>
    <t>720575940617035449</t>
  </si>
  <si>
    <t>DNge074</t>
  </si>
  <si>
    <t>79381372875417882</t>
  </si>
  <si>
    <t>720575940612429743</t>
  </si>
  <si>
    <t>81210685077570501</t>
  </si>
  <si>
    <t>720575940628436282</t>
  </si>
  <si>
    <t>DNge075</t>
  </si>
  <si>
    <t>78114254108640674</t>
  </si>
  <si>
    <t>720575940624015287</t>
  </si>
  <si>
    <t>80155428859786107</t>
  </si>
  <si>
    <t>720575940634862943</t>
  </si>
  <si>
    <t>DNge076</t>
  </si>
  <si>
    <t>77480798172956975</t>
  </si>
  <si>
    <t>720575940628971779</t>
  </si>
  <si>
    <t>80436766397609357</t>
  </si>
  <si>
    <t>720575940628869648</t>
  </si>
  <si>
    <t>DNge077</t>
  </si>
  <si>
    <t>77762410521626491</t>
  </si>
  <si>
    <t>720575940614014895</t>
  </si>
  <si>
    <t>78959297648204565</t>
  </si>
  <si>
    <t>720575940636308075</t>
  </si>
  <si>
    <t>DNge078</t>
  </si>
  <si>
    <t>79521766632443415</t>
  </si>
  <si>
    <t>720575940629806974</t>
  </si>
  <si>
    <t>79874091523957296</t>
  </si>
  <si>
    <t>720575940632296519</t>
  </si>
  <si>
    <t>DNge079</t>
  </si>
  <si>
    <t>79310729320355892</t>
  </si>
  <si>
    <t>720575940629477675</t>
  </si>
  <si>
    <t>80999853857629657</t>
  </si>
  <si>
    <t>720575940609407939</t>
  </si>
  <si>
    <t>DNge080</t>
  </si>
  <si>
    <t>77832710613225142</t>
  </si>
  <si>
    <t>720575940627847752</t>
  </si>
  <si>
    <t>81562528865433270</t>
  </si>
  <si>
    <t>720575940618594117</t>
  </si>
  <si>
    <t>DNge081</t>
  </si>
  <si>
    <t>77973516754164614</t>
  </si>
  <si>
    <t>720575940613686954</t>
  </si>
  <si>
    <t>81703266421109398</t>
  </si>
  <si>
    <t>720575940628669545</t>
  </si>
  <si>
    <t>DNge082</t>
  </si>
  <si>
    <t>78536673000561530</t>
  </si>
  <si>
    <t>720575940626092302</t>
  </si>
  <si>
    <t>81492228840893319</t>
  </si>
  <si>
    <t>720575940619038366</t>
  </si>
  <si>
    <t>DNge083</t>
  </si>
  <si>
    <t>77692041844338265</t>
  </si>
  <si>
    <t>720575940625182341</t>
  </si>
  <si>
    <t>80577160490240630</t>
  </si>
  <si>
    <t>720575940638088511</t>
  </si>
  <si>
    <t>DNge084</t>
  </si>
  <si>
    <t>78959091690727705</t>
  </si>
  <si>
    <t>720575940624651189</t>
  </si>
  <si>
    <t>80506929185060550</t>
  </si>
  <si>
    <t>720575940628487153</t>
  </si>
  <si>
    <t>DNge085</t>
  </si>
  <si>
    <t>80506860465600046</t>
  </si>
  <si>
    <t>720575940625343761</t>
  </si>
  <si>
    <t>80506860465592338</t>
  </si>
  <si>
    <t>720575940610440402</t>
  </si>
  <si>
    <t>80506860465595071</t>
  </si>
  <si>
    <t>720575940623968612</t>
  </si>
  <si>
    <t>80506860465594961</t>
  </si>
  <si>
    <t>720575940616548416</t>
  </si>
  <si>
    <t>80506929185064192</t>
  </si>
  <si>
    <t>720575940622806247</t>
  </si>
  <si>
    <t>78959091690723557</t>
  </si>
  <si>
    <t>720575940615385798</t>
  </si>
  <si>
    <t>78959091690703314</t>
  </si>
  <si>
    <t>720575940616786433</t>
  </si>
  <si>
    <t>78959160410189398</t>
  </si>
  <si>
    <t>720575940639802685</t>
  </si>
  <si>
    <t>78959091690722087</t>
  </si>
  <si>
    <t>720575940622786317</t>
  </si>
  <si>
    <t>78959091690710578</t>
  </si>
  <si>
    <t>720575940619905916</t>
  </si>
  <si>
    <t>80155291689471638</t>
  </si>
  <si>
    <t>720575940617249254</t>
  </si>
  <si>
    <t>DNge086</t>
  </si>
  <si>
    <t>78888035818751014</t>
  </si>
  <si>
    <t>720575940646443316</t>
  </si>
  <si>
    <t>79944529054071361</t>
  </si>
  <si>
    <t>720575940624154604</t>
  </si>
  <si>
    <t>DNge087</t>
  </si>
  <si>
    <t>81562666438818021</t>
  </si>
  <si>
    <t>720575940626068569</t>
  </si>
  <si>
    <t>78959091690698880</t>
  </si>
  <si>
    <t>720575940630382075</t>
  </si>
  <si>
    <t>78959091690727409</t>
  </si>
  <si>
    <t>720575940605450342</t>
  </si>
  <si>
    <t>80225935043090949</t>
  </si>
  <si>
    <t>720575940612629210</t>
  </si>
  <si>
    <t>DNge088</t>
  </si>
  <si>
    <t>78817460782336731</t>
  </si>
  <si>
    <t>720575940620231590</t>
  </si>
  <si>
    <t>80929485113492399</t>
  </si>
  <si>
    <t>720575940606784265</t>
  </si>
  <si>
    <t>DNge089</t>
  </si>
  <si>
    <t>80929485113485131</t>
  </si>
  <si>
    <t>720575940610935410</t>
  </si>
  <si>
    <t>80929485113499869</t>
  </si>
  <si>
    <t>720575940626580794</t>
  </si>
  <si>
    <t>80859116369288787</t>
  </si>
  <si>
    <t>720575940620915224</t>
  </si>
  <si>
    <t>77340060684792564</t>
  </si>
  <si>
    <t>720575940627307625</t>
  </si>
  <si>
    <t>78396141670148048</t>
  </si>
  <si>
    <t>720575940626748702</t>
  </si>
  <si>
    <t>78396141670123536</t>
  </si>
  <si>
    <t>720575940626238716</t>
  </si>
  <si>
    <t>78396141670133934</t>
  </si>
  <si>
    <t>720575940610341582</t>
  </si>
  <si>
    <t>80929485113496295</t>
  </si>
  <si>
    <t>720575940615424966</t>
  </si>
  <si>
    <t>DNge090</t>
  </si>
  <si>
    <t>80929485113497177</t>
  </si>
  <si>
    <t>720575940614682274</t>
  </si>
  <si>
    <t>78396141670129566</t>
  </si>
  <si>
    <t>720575940625047815</t>
  </si>
  <si>
    <t>78396141670136558</t>
  </si>
  <si>
    <t>720575940637896893</t>
  </si>
  <si>
    <t>80929485113490197</t>
  </si>
  <si>
    <t>720575940620110215</t>
  </si>
  <si>
    <t>DNge091</t>
  </si>
  <si>
    <t>80929485113483211</t>
  </si>
  <si>
    <t>720575940621071495</t>
  </si>
  <si>
    <t>80929485113482848</t>
  </si>
  <si>
    <t>720575940615659521</t>
  </si>
  <si>
    <t>80929485113489712</t>
  </si>
  <si>
    <t>720575940638094911</t>
  </si>
  <si>
    <t>80859047649780377</t>
  </si>
  <si>
    <t>720575940629965708</t>
  </si>
  <si>
    <t>80929485113486916</t>
  </si>
  <si>
    <t>720575940630990533</t>
  </si>
  <si>
    <t>80859116369291328</t>
  </si>
  <si>
    <t>720575940615495867</t>
  </si>
  <si>
    <t>80929485113496823</t>
  </si>
  <si>
    <t>720575940617295321</t>
  </si>
  <si>
    <t>80929485113489934</t>
  </si>
  <si>
    <t>720575940649992569</t>
  </si>
  <si>
    <t>78396141670137925</t>
  </si>
  <si>
    <t>720575940617477022</t>
  </si>
  <si>
    <t>78396141670139148</t>
  </si>
  <si>
    <t>720575940629725545</t>
  </si>
  <si>
    <t>78396141670137869</t>
  </si>
  <si>
    <t>720575940611610670</t>
  </si>
  <si>
    <t>78396141670147137</t>
  </si>
  <si>
    <t>720575940625187940</t>
  </si>
  <si>
    <t>78396141670145582</t>
  </si>
  <si>
    <t>720575940636606554</t>
  </si>
  <si>
    <t>78396141670137919</t>
  </si>
  <si>
    <t>720575940611087786</t>
  </si>
  <si>
    <t>78396141670145816</t>
  </si>
  <si>
    <t>720575940625065653</t>
  </si>
  <si>
    <t>78396141670136538</t>
  </si>
  <si>
    <t>720575940622123400</t>
  </si>
  <si>
    <t>80999853857635544</t>
  </si>
  <si>
    <t>720575940619910080</t>
  </si>
  <si>
    <t>DNge092</t>
  </si>
  <si>
    <t>80929485113487793</t>
  </si>
  <si>
    <t>720575940636186463</t>
  </si>
  <si>
    <t>78466510414327394</t>
  </si>
  <si>
    <t>720575940614046395</t>
  </si>
  <si>
    <t>78396141670137841</t>
  </si>
  <si>
    <t>720575940634526560</t>
  </si>
  <si>
    <t>80859116369305537</t>
  </si>
  <si>
    <t>720575940623543117</t>
  </si>
  <si>
    <t>DNge093</t>
  </si>
  <si>
    <t>80929485113490186</t>
  </si>
  <si>
    <t>720575940619676598</t>
  </si>
  <si>
    <t>78396141670137682</t>
  </si>
  <si>
    <t>720575940621071017</t>
  </si>
  <si>
    <t>78396141670143225</t>
  </si>
  <si>
    <t>720575940624374334</t>
  </si>
  <si>
    <t>80929485113485205</t>
  </si>
  <si>
    <t>720575940623899082</t>
  </si>
  <si>
    <t>DNge094</t>
  </si>
  <si>
    <t>80929485113487616</t>
  </si>
  <si>
    <t>720575940621002480</t>
  </si>
  <si>
    <t>80929485113493521</t>
  </si>
  <si>
    <t>720575940623193293</t>
  </si>
  <si>
    <t>80929485113490052</t>
  </si>
  <si>
    <t>720575940632934751</t>
  </si>
  <si>
    <t>80929485113487482</t>
  </si>
  <si>
    <t>720575940624882151</t>
  </si>
  <si>
    <t>80929485113493141</t>
  </si>
  <si>
    <t>720575940623498876</t>
  </si>
  <si>
    <t>80929485113493046</t>
  </si>
  <si>
    <t>720575940630829563</t>
  </si>
  <si>
    <t>78396141670139085</t>
  </si>
  <si>
    <t>720575940615364564</t>
  </si>
  <si>
    <t>78114460468066120</t>
  </si>
  <si>
    <t>720575940640630589</t>
  </si>
  <si>
    <t>78396141670139271</t>
  </si>
  <si>
    <t>720575940620804566</t>
  </si>
  <si>
    <t>78396141670135187</t>
  </si>
  <si>
    <t>720575940606856405</t>
  </si>
  <si>
    <t>78396141670128328</t>
  </si>
  <si>
    <t>720575940612373423</t>
  </si>
  <si>
    <t>78396141670137913</t>
  </si>
  <si>
    <t>720575940604729312</t>
  </si>
  <si>
    <t>78396141670135241</t>
  </si>
  <si>
    <t>720575940621783628</t>
  </si>
  <si>
    <t>80929485113485234</t>
  </si>
  <si>
    <t>720575940630505334</t>
  </si>
  <si>
    <t>DNge095</t>
  </si>
  <si>
    <t>78396141670143023</t>
  </si>
  <si>
    <t>720575940618870113</t>
  </si>
  <si>
    <t>80296166281114882</t>
  </si>
  <si>
    <t>720575940632412333</t>
  </si>
  <si>
    <t>DNge096</t>
  </si>
  <si>
    <t>77691904271143447</t>
  </si>
  <si>
    <t>720575940654094241</t>
  </si>
  <si>
    <t>80225728817471400</t>
  </si>
  <si>
    <t>720575940617990228</t>
  </si>
  <si>
    <t>DNge097</t>
  </si>
  <si>
    <t>78535367397489105</t>
  </si>
  <si>
    <t>720575940613590579</t>
  </si>
  <si>
    <t>80296166281109516</t>
  </si>
  <si>
    <t>720575940617373268</t>
  </si>
  <si>
    <t>DNge098</t>
  </si>
  <si>
    <t>77762410454715648</t>
  </si>
  <si>
    <t>720575940620473547</t>
  </si>
  <si>
    <t>79451398156286130</t>
  </si>
  <si>
    <t>720575940628883535</t>
  </si>
  <si>
    <t>DNge099</t>
  </si>
  <si>
    <t>79240016777587703</t>
  </si>
  <si>
    <t>720575940631091407</t>
  </si>
  <si>
    <t>81703403859952853</t>
  </si>
  <si>
    <t>720575940619530187</t>
  </si>
  <si>
    <t>DNge100</t>
  </si>
  <si>
    <t>77410429428847438</t>
  </si>
  <si>
    <t>720575940629792060</t>
  </si>
  <si>
    <t>80296097561655635</t>
  </si>
  <si>
    <t>720575940639553920</t>
  </si>
  <si>
    <t>DNge101</t>
  </si>
  <si>
    <t>78818422653424092</t>
  </si>
  <si>
    <t>720575940607451081</t>
  </si>
  <si>
    <t>81210685077774833</t>
  </si>
  <si>
    <t>720575940611474925</t>
  </si>
  <si>
    <t>DNge102</t>
  </si>
  <si>
    <t>81140316333504852</t>
  </si>
  <si>
    <t>720575940616498742</t>
  </si>
  <si>
    <t>78114254242577585</t>
  </si>
  <si>
    <t>720575940623706405</t>
  </si>
  <si>
    <t>79732941785899527</t>
  </si>
  <si>
    <t>720575940614075363</t>
  </si>
  <si>
    <t>DNge103</t>
  </si>
  <si>
    <t>78043954419071574</t>
  </si>
  <si>
    <t>720575940630803727</t>
  </si>
  <si>
    <t>79451604046502927</t>
  </si>
  <si>
    <t>720575940640723315</t>
  </si>
  <si>
    <t>DNge104</t>
  </si>
  <si>
    <t>79100103788696083</t>
  </si>
  <si>
    <t>720575940623037720</t>
  </si>
  <si>
    <t>80296303787247491</t>
  </si>
  <si>
    <t>720575940623781611</t>
  </si>
  <si>
    <t>DNge105</t>
  </si>
  <si>
    <t>78888997623108507</t>
  </si>
  <si>
    <t>720575940637612974</t>
  </si>
  <si>
    <t>81070085162741436</t>
  </si>
  <si>
    <t>720575940631662648</t>
  </si>
  <si>
    <t>DNge106</t>
  </si>
  <si>
    <t>78888997623102219</t>
  </si>
  <si>
    <t>720575940624484796</t>
  </si>
  <si>
    <t>80296166281116122</t>
  </si>
  <si>
    <t>720575940613917359</t>
  </si>
  <si>
    <t>DNge107</t>
  </si>
  <si>
    <t>78887898245606693</t>
  </si>
  <si>
    <t>720575940626982181</t>
  </si>
  <si>
    <t>80929485113487711</t>
  </si>
  <si>
    <t>720575940630290536</t>
  </si>
  <si>
    <t>DNge108</t>
  </si>
  <si>
    <t>78396141670147964</t>
  </si>
  <si>
    <t>720575940622944196</t>
  </si>
  <si>
    <t>78396141670145595</t>
  </si>
  <si>
    <t>720575940632788025</t>
  </si>
  <si>
    <t>80859047649791609</t>
  </si>
  <si>
    <t>720575940621121159</t>
  </si>
  <si>
    <t>DNge109</t>
  </si>
  <si>
    <t>78396141670136641</t>
  </si>
  <si>
    <t>720575940626296339</t>
  </si>
  <si>
    <t>80929485113487500</t>
  </si>
  <si>
    <t>720575940634583694</t>
  </si>
  <si>
    <t>DNge110</t>
  </si>
  <si>
    <t>78396141670122657</t>
  </si>
  <si>
    <t>720575940623934096</t>
  </si>
  <si>
    <t>80929485113483345</t>
  </si>
  <si>
    <t>720575940631061900</t>
  </si>
  <si>
    <t>DNge111</t>
  </si>
  <si>
    <t>80929485113496019</t>
  </si>
  <si>
    <t>720575940636104767</t>
  </si>
  <si>
    <t>78466510414315317</t>
  </si>
  <si>
    <t>720575940632626402</t>
  </si>
  <si>
    <t>78396141670142996</t>
  </si>
  <si>
    <t>720575940611976618</t>
  </si>
  <si>
    <t>78396141670139130</t>
  </si>
  <si>
    <t>720575940611498419</t>
  </si>
  <si>
    <t>80859047649799960</t>
  </si>
  <si>
    <t>720575940638084149</t>
  </si>
  <si>
    <t>DNge112</t>
  </si>
  <si>
    <t>78396141670150617</t>
  </si>
  <si>
    <t>720575940606702601</t>
  </si>
  <si>
    <t>80647460447683871</t>
  </si>
  <si>
    <t>720575940629139968</t>
  </si>
  <si>
    <t>DNge113</t>
  </si>
  <si>
    <t>AMMC_SAD</t>
  </si>
  <si>
    <t>81351560139219896</t>
  </si>
  <si>
    <t>720575940618427156</t>
  </si>
  <si>
    <t>78396141670141742</t>
  </si>
  <si>
    <t>720575940627722234</t>
  </si>
  <si>
    <t>78466510414314105</t>
  </si>
  <si>
    <t>720575940610091955</t>
  </si>
  <si>
    <t>78606560708248178</t>
  </si>
  <si>
    <t>720575940632574946</t>
  </si>
  <si>
    <t>80929485113493340</t>
  </si>
  <si>
    <t>720575940619372726</t>
  </si>
  <si>
    <t>DNge114</t>
  </si>
  <si>
    <t>80929485113493387</t>
  </si>
  <si>
    <t>720575940630033913</t>
  </si>
  <si>
    <t>80929485113485671</t>
  </si>
  <si>
    <t>720575940641793440</t>
  </si>
  <si>
    <t>80929485113487635</t>
  </si>
  <si>
    <t>720575940630333911</t>
  </si>
  <si>
    <t>78044091790807475</t>
  </si>
  <si>
    <t>720575940612028017</t>
  </si>
  <si>
    <t>78396141670136543</t>
  </si>
  <si>
    <t>720575940639479168</t>
  </si>
  <si>
    <t>80929485113493352</t>
  </si>
  <si>
    <t>720575940621599604</t>
  </si>
  <si>
    <t>DNge115</t>
  </si>
  <si>
    <t>80999853857651310</t>
  </si>
  <si>
    <t>720575940611552370</t>
  </si>
  <si>
    <t>80999853857629921</t>
  </si>
  <si>
    <t>720575940628825348</t>
  </si>
  <si>
    <t>80929485113493737</t>
  </si>
  <si>
    <t>720575940618086535</t>
  </si>
  <si>
    <t>78396141670137892</t>
  </si>
  <si>
    <t>720575940619590360</t>
  </si>
  <si>
    <t>78396141670140555</t>
  </si>
  <si>
    <t>720575940631627551</t>
  </si>
  <si>
    <t>78396141670131136</t>
  </si>
  <si>
    <t>720575940642369736</t>
  </si>
  <si>
    <t>78396141670145665</t>
  </si>
  <si>
    <t>720575940614562207</t>
  </si>
  <si>
    <t>80929485113551051</t>
  </si>
  <si>
    <t>720575940634279543</t>
  </si>
  <si>
    <t>DNge116</t>
  </si>
  <si>
    <t>80929485113490596</t>
  </si>
  <si>
    <t>720575940602534112</t>
  </si>
  <si>
    <t>77903148077203475</t>
  </si>
  <si>
    <t>720575940631051065</t>
  </si>
  <si>
    <t>78396141670142983</t>
  </si>
  <si>
    <t>720575940640140733</t>
  </si>
  <si>
    <t>81421860231083811</t>
  </si>
  <si>
    <t>720575940623776235</t>
  </si>
  <si>
    <t>DNge117</t>
  </si>
  <si>
    <t>78959160410194870</t>
  </si>
  <si>
    <t>720575940603786686</t>
  </si>
  <si>
    <t>81773772537195771</t>
  </si>
  <si>
    <t>720575940614107554</t>
  </si>
  <si>
    <t>DNge118</t>
  </si>
  <si>
    <t>78396141670141850</t>
  </si>
  <si>
    <t>720575940623537485</t>
  </si>
  <si>
    <t>81703335140893773</t>
  </si>
  <si>
    <t>720575940619191966</t>
  </si>
  <si>
    <t>DNge119</t>
  </si>
  <si>
    <t>79873541901879432</t>
  </si>
  <si>
    <t>720575940610605614</t>
  </si>
  <si>
    <t>80155566298921477</t>
  </si>
  <si>
    <t>720575940631543414</t>
  </si>
  <si>
    <t>DNge120</t>
  </si>
  <si>
    <t>79029735111732773</t>
  </si>
  <si>
    <t>720575940621801456</t>
  </si>
  <si>
    <t>81421241822715874</t>
  </si>
  <si>
    <t>720575940635212139</t>
  </si>
  <si>
    <t>DNge121</t>
  </si>
  <si>
    <t>77972898547200602</t>
  </si>
  <si>
    <t>720575940637870510</t>
  </si>
  <si>
    <t>80225797604143420</t>
  </si>
  <si>
    <t>720575940631342073</t>
  </si>
  <si>
    <t>DNge122</t>
  </si>
  <si>
    <t>78959366300238065</t>
  </si>
  <si>
    <t>720575940647031860</t>
  </si>
  <si>
    <t>80225797604143332</t>
  </si>
  <si>
    <t>720575940615715003</t>
  </si>
  <si>
    <t>DNg96</t>
  </si>
  <si>
    <t>79802692121172301</t>
  </si>
  <si>
    <t>720575940612036837</t>
  </si>
  <si>
    <t>81491954097296093</t>
  </si>
  <si>
    <t>720575940626889491</t>
  </si>
  <si>
    <t>DNge124</t>
  </si>
  <si>
    <t>77902735894625606</t>
  </si>
  <si>
    <t>720575940624537284</t>
  </si>
  <si>
    <t>81562391561051198</t>
  </si>
  <si>
    <t>720575940605658033</t>
  </si>
  <si>
    <t>DNge125</t>
  </si>
  <si>
    <t>78607041744767510</t>
  </si>
  <si>
    <t>720575940642449909</t>
  </si>
  <si>
    <t>80929485113487841</t>
  </si>
  <si>
    <t>720575940631721287</t>
  </si>
  <si>
    <t>DNge126</t>
  </si>
  <si>
    <t>78396141670144505</t>
  </si>
  <si>
    <t>720575940626189657</t>
  </si>
  <si>
    <t>80225728817480987</t>
  </si>
  <si>
    <t>720575940640486488</t>
  </si>
  <si>
    <t>DNge127</t>
  </si>
  <si>
    <t>79169304436351562</t>
  </si>
  <si>
    <t>720575940621399174</t>
  </si>
  <si>
    <t>80155566500645403</t>
  </si>
  <si>
    <t>720575940652104694</t>
  </si>
  <si>
    <t>DNge128</t>
  </si>
  <si>
    <t>77902873333743697</t>
  </si>
  <si>
    <t>720575940619024542</t>
  </si>
  <si>
    <t>80296166281120148</t>
  </si>
  <si>
    <t>720575940628264585</t>
  </si>
  <si>
    <t>DNge129</t>
  </si>
  <si>
    <t>78818353933950524</t>
  </si>
  <si>
    <t>720575940613339875</t>
  </si>
  <si>
    <t>80296029111048249</t>
  </si>
  <si>
    <t>720575940632043320</t>
  </si>
  <si>
    <t>DNge130</t>
  </si>
  <si>
    <t>79592135577455538</t>
  </si>
  <si>
    <t>720575940627490459</t>
  </si>
  <si>
    <t>79592204364120185</t>
  </si>
  <si>
    <t>720575940621107847</t>
  </si>
  <si>
    <t>DNge131</t>
  </si>
  <si>
    <t>78748191348086122</t>
  </si>
  <si>
    <t>720575940617918021</t>
  </si>
  <si>
    <t>81492022816698581</t>
  </si>
  <si>
    <t>720575940613838289</t>
  </si>
  <si>
    <t>DNge132</t>
  </si>
  <si>
    <t>77902804613939184</t>
  </si>
  <si>
    <t>720575940631982952</t>
  </si>
  <si>
    <t>81421654072773088</t>
  </si>
  <si>
    <t>720575940608716809</t>
  </si>
  <si>
    <t>DNge133</t>
  </si>
  <si>
    <t>78536673000575582</t>
  </si>
  <si>
    <t>720575940644467360</t>
  </si>
  <si>
    <t>79874160109087038</t>
  </si>
  <si>
    <t>720575940631124076</t>
  </si>
  <si>
    <t>DNge134</t>
  </si>
  <si>
    <t>79662985156970080</t>
  </si>
  <si>
    <t>720575940631469452</t>
  </si>
  <si>
    <t>80296166281116250</t>
  </si>
  <si>
    <t>720575940622263066</t>
  </si>
  <si>
    <t>DNge135</t>
  </si>
  <si>
    <t>77621535527167285</t>
  </si>
  <si>
    <t>720575940635355804</t>
  </si>
  <si>
    <t>80225728884649459</t>
  </si>
  <si>
    <t>720575940606425033</t>
  </si>
  <si>
    <t>DNge136</t>
  </si>
  <si>
    <t>80225728884654599</t>
  </si>
  <si>
    <t>720575940610604078</t>
  </si>
  <si>
    <t>78677822603924276</t>
  </si>
  <si>
    <t>720575940605714878</t>
  </si>
  <si>
    <t>78044229028381345</t>
  </si>
  <si>
    <t>720575940633996883</t>
  </si>
  <si>
    <t>81140591076953650</t>
  </si>
  <si>
    <t>720575940628659049</t>
  </si>
  <si>
    <t>DNge137</t>
  </si>
  <si>
    <t>78677822603950168</t>
  </si>
  <si>
    <t>720575940622933765</t>
  </si>
  <si>
    <t>79661885779239065</t>
  </si>
  <si>
    <t>720575940611108676</t>
  </si>
  <si>
    <t>DNge138</t>
  </si>
  <si>
    <t>79802623267720000</t>
  </si>
  <si>
    <t>720575940627790991</t>
  </si>
  <si>
    <t>80436697678102955</t>
  </si>
  <si>
    <t>720575940617296029</t>
  </si>
  <si>
    <t>DNge139</t>
  </si>
  <si>
    <t>77903216729334823</t>
  </si>
  <si>
    <t>720575940630403031</t>
  </si>
  <si>
    <t>80225728884649045</t>
  </si>
  <si>
    <t>720575940614736034</t>
  </si>
  <si>
    <t>DNge140</t>
  </si>
  <si>
    <t>78396278974889011</t>
  </si>
  <si>
    <t>720575940614759149</t>
  </si>
  <si>
    <t>79662435669354641</t>
  </si>
  <si>
    <t>720575940627044885</t>
  </si>
  <si>
    <t>DNge141</t>
  </si>
  <si>
    <t>79170472600065563</t>
  </si>
  <si>
    <t>720575940639314229</t>
  </si>
  <si>
    <t>80225728817481544</t>
  </si>
  <si>
    <t>720575940607170178</t>
  </si>
  <si>
    <t>DNge142</t>
  </si>
  <si>
    <t>78748053909222100</t>
  </si>
  <si>
    <t>720575940627629598</t>
  </si>
  <si>
    <t>80014897731700038</t>
  </si>
  <si>
    <t>720575940634782359</t>
  </si>
  <si>
    <t>DNge143</t>
  </si>
  <si>
    <t>77691835753523499</t>
  </si>
  <si>
    <t>720575940660220289</t>
  </si>
  <si>
    <t>81703335141067273</t>
  </si>
  <si>
    <t>720575940626268761</t>
  </si>
  <si>
    <t>DNge144</t>
  </si>
  <si>
    <t>77621467009246460</t>
  </si>
  <si>
    <t>720575940629774274</t>
  </si>
  <si>
    <t>80929485113473594</t>
  </si>
  <si>
    <t>720575940622728728</t>
  </si>
  <si>
    <t>DNge145</t>
  </si>
  <si>
    <t>80999853857646708</t>
  </si>
  <si>
    <t>720575940638019184</t>
  </si>
  <si>
    <t>78396141670149407</t>
  </si>
  <si>
    <t>720575940636898270</t>
  </si>
  <si>
    <t>78465754500285219</t>
  </si>
  <si>
    <t>720575940612058543</t>
  </si>
  <si>
    <t>81844141281228798</t>
  </si>
  <si>
    <t>720575940623132621</t>
  </si>
  <si>
    <t>DNge146</t>
  </si>
  <si>
    <t>77410360642553129</t>
  </si>
  <si>
    <t>720575940630839371</t>
  </si>
  <si>
    <t>80296235067801022</t>
  </si>
  <si>
    <t>720575940632178892</t>
  </si>
  <si>
    <t>DNge147</t>
  </si>
  <si>
    <t>79451398156296256</t>
  </si>
  <si>
    <t>720575940609417995</t>
  </si>
  <si>
    <t>81491885378168435</t>
  </si>
  <si>
    <t>720575940627845704</t>
  </si>
  <si>
    <t>DNge148</t>
  </si>
  <si>
    <t>78817529635953164</t>
  </si>
  <si>
    <t>720575940622248453</t>
  </si>
  <si>
    <t>79662641626859140</t>
  </si>
  <si>
    <t>720575940607384242</t>
  </si>
  <si>
    <t>DNge149</t>
  </si>
  <si>
    <t>79662847785208184</t>
  </si>
  <si>
    <t>720575940625489160</t>
  </si>
  <si>
    <t>DNge150</t>
  </si>
  <si>
    <t>79662985290834950</t>
  </si>
  <si>
    <t>720575940616167986</t>
  </si>
  <si>
    <t>DNge151</t>
  </si>
  <si>
    <t>79874091523590893</t>
  </si>
  <si>
    <t>720575940622237466</t>
  </si>
  <si>
    <t>DNge152</t>
  </si>
  <si>
    <t>79944460200551535</t>
  </si>
  <si>
    <t>720575940619434587</t>
  </si>
  <si>
    <t>DNge153</t>
  </si>
  <si>
    <t>80929485113477155</t>
  </si>
  <si>
    <t>720575940622805700</t>
  </si>
  <si>
    <t>DNge154</t>
  </si>
  <si>
    <t>79662641827771699</t>
  </si>
  <si>
    <t>720575940606753884</t>
  </si>
  <si>
    <t>78396141670150776</t>
  </si>
  <si>
    <t>720575940636671886</t>
  </si>
  <si>
    <t>DNge156</t>
  </si>
  <si>
    <t>80225935043092032</t>
  </si>
  <si>
    <t>720575940625887207</t>
  </si>
  <si>
    <t>DNg95</t>
  </si>
  <si>
    <t>78959366367581018</t>
  </si>
  <si>
    <t>720575940645534516</t>
  </si>
  <si>
    <t>80296372506908867</t>
  </si>
  <si>
    <t>720575940614909506</t>
  </si>
  <si>
    <t>DNge123</t>
  </si>
  <si>
    <t>80295410568505225</t>
  </si>
  <si>
    <t>720575940620297819</t>
  </si>
  <si>
    <t>79309904552519637</t>
  </si>
  <si>
    <t>720575940620300308</t>
  </si>
  <si>
    <t>DNg97</t>
  </si>
  <si>
    <t>78748191348306520</t>
  </si>
  <si>
    <t>720575940626730883</t>
  </si>
  <si>
    <t>80225797604154201</t>
  </si>
  <si>
    <t>720575940623338281</t>
  </si>
  <si>
    <t>DNg98</t>
  </si>
  <si>
    <t>78888997555920648</t>
  </si>
  <si>
    <t>720575940630810486</t>
  </si>
  <si>
    <t>80296166281118864</t>
  </si>
  <si>
    <t>720575940619332944</t>
  </si>
  <si>
    <t>DNg99</t>
  </si>
  <si>
    <t>78748122561726935</t>
  </si>
  <si>
    <t>720575940620621190</t>
  </si>
  <si>
    <t>81351422566318981</t>
  </si>
  <si>
    <t>720575940647228468</t>
  </si>
  <si>
    <t>DNg100</t>
  </si>
  <si>
    <t>77973516687309094</t>
  </si>
  <si>
    <t>720575940640978048</t>
  </si>
  <si>
    <t>79662641827779427</t>
  </si>
  <si>
    <t>720575940606866377</t>
  </si>
  <si>
    <t>DNg103</t>
  </si>
  <si>
    <t>79662641827777166</t>
  </si>
  <si>
    <t>720575940635179871</t>
  </si>
  <si>
    <t>80155566164444244</t>
  </si>
  <si>
    <t>720575940623503318</t>
  </si>
  <si>
    <t>DNg104</t>
  </si>
  <si>
    <t>78959228794094543</t>
  </si>
  <si>
    <t>720575940631282194</t>
  </si>
  <si>
    <t>80155016610088718</t>
  </si>
  <si>
    <t>720575940647029044</t>
  </si>
  <si>
    <t>DNg105</t>
  </si>
  <si>
    <t>79029735111756818</t>
  </si>
  <si>
    <t>720575940624897516</t>
  </si>
  <si>
    <t>80225866323626289</t>
  </si>
  <si>
    <t>720575940622878719</t>
  </si>
  <si>
    <t>DNg106</t>
  </si>
  <si>
    <t>80225866323624050</t>
  </si>
  <si>
    <t>720575940631889965</t>
  </si>
  <si>
    <t>80225866323625390</t>
  </si>
  <si>
    <t>720575940626799920</t>
  </si>
  <si>
    <t>80225866323621883</t>
  </si>
  <si>
    <t>720575940626936324</t>
  </si>
  <si>
    <t>80787991643757923</t>
  </si>
  <si>
    <t>720575940615898730</t>
  </si>
  <si>
    <t>80225866323627509</t>
  </si>
  <si>
    <t>720575940628467830</t>
  </si>
  <si>
    <t>80225866323630137</t>
  </si>
  <si>
    <t>720575940629438508</t>
  </si>
  <si>
    <t>80155497579447420</t>
  </si>
  <si>
    <t>720575940625937340</t>
  </si>
  <si>
    <t>79451329436815819</t>
  </si>
  <si>
    <t>720575940660269185</t>
  </si>
  <si>
    <t>79029735111741290</t>
  </si>
  <si>
    <t>720575940617035153</t>
  </si>
  <si>
    <t>79029735111748582</t>
  </si>
  <si>
    <t>720575940630059087</t>
  </si>
  <si>
    <t>79029735111736700</t>
  </si>
  <si>
    <t>720575940620929483</t>
  </si>
  <si>
    <t>78676860665846459</t>
  </si>
  <si>
    <t>720575940639705077</t>
  </si>
  <si>
    <t>78676860665718028</t>
  </si>
  <si>
    <t>720575940613816062</t>
  </si>
  <si>
    <t>79381029412121715</t>
  </si>
  <si>
    <t>720575940633781217</t>
  </si>
  <si>
    <t>DNg107</t>
  </si>
  <si>
    <t>78184829279486455</t>
  </si>
  <si>
    <t>720575940629486075</t>
  </si>
  <si>
    <t>79803722712282338</t>
  </si>
  <si>
    <t>720575940632043576</t>
  </si>
  <si>
    <t>DNg108</t>
  </si>
  <si>
    <t>79381441594943334</t>
  </si>
  <si>
    <t>720575940627015196</t>
  </si>
  <si>
    <t>79803791431744561</t>
  </si>
  <si>
    <t>720575940631545960</t>
  </si>
  <si>
    <t>DNg109</t>
  </si>
  <si>
    <t>80155085598075153</t>
  </si>
  <si>
    <t>720575940625863728</t>
  </si>
  <si>
    <t>80577160490221696</t>
  </si>
  <si>
    <t>720575940618876830</t>
  </si>
  <si>
    <t>DNg110_a</t>
  </si>
  <si>
    <t>DNg110</t>
  </si>
  <si>
    <t>80577160490228156</t>
  </si>
  <si>
    <t>720575940618698411</t>
  </si>
  <si>
    <t>80577160490226870</t>
  </si>
  <si>
    <t>720575940637424547</t>
  </si>
  <si>
    <t>DNg110_b</t>
  </si>
  <si>
    <t>80577160490217853</t>
  </si>
  <si>
    <t>720575940639353552</t>
  </si>
  <si>
    <t>80577160490219189</t>
  </si>
  <si>
    <t>720575940615957663</t>
  </si>
  <si>
    <t>DNg110_c</t>
  </si>
  <si>
    <t>80577229209692431</t>
  </si>
  <si>
    <t>720575940633041503</t>
  </si>
  <si>
    <t>78888379349544328</t>
  </si>
  <si>
    <t>720575940618440943</t>
  </si>
  <si>
    <t>78888310630048124</t>
  </si>
  <si>
    <t>720575940612698287</t>
  </si>
  <si>
    <t>78958748093705137</t>
  </si>
  <si>
    <t>720575940619928346</t>
  </si>
  <si>
    <t>78888310630048054</t>
  </si>
  <si>
    <t>720575940633543531</t>
  </si>
  <si>
    <t>78958748093702518</t>
  </si>
  <si>
    <t>720575940614840715</t>
  </si>
  <si>
    <t>80225728884651842</t>
  </si>
  <si>
    <t>720575940630119532</t>
  </si>
  <si>
    <t>DNge172</t>
  </si>
  <si>
    <t>mute</t>
  </si>
  <si>
    <t>79591723126711561</t>
  </si>
  <si>
    <t>720575940624991495</t>
  </si>
  <si>
    <t>80296372506900829</t>
  </si>
  <si>
    <t>720575940626557442</t>
  </si>
  <si>
    <t>DNge173</t>
  </si>
  <si>
    <t>bract</t>
  </si>
  <si>
    <t>80366741251080393</t>
  </si>
  <si>
    <t>720575940627285267</t>
  </si>
  <si>
    <t>DNge174</t>
  </si>
  <si>
    <t>79310660667931699</t>
  </si>
  <si>
    <t>720575940610001220</t>
  </si>
  <si>
    <t>79310660667936467</t>
  </si>
  <si>
    <t>720575940645045527</t>
  </si>
  <si>
    <t>80366741251072116</t>
  </si>
  <si>
    <t>720575940611981029</t>
  </si>
  <si>
    <t>DNg111</t>
  </si>
  <si>
    <t>79239741966908666</t>
  </si>
  <si>
    <t>720575940631705130</t>
  </si>
  <si>
    <t>81489755208218990</t>
  </si>
  <si>
    <t>720575940620561840</t>
  </si>
  <si>
    <t>DNpe001</t>
  </si>
  <si>
    <t>IB_SPS</t>
  </si>
  <si>
    <t>78252861762502929</t>
  </si>
  <si>
    <t>720575940630106309</t>
  </si>
  <si>
    <t>80997448810141158</t>
  </si>
  <si>
    <t>720575940620642940</t>
  </si>
  <si>
    <t>DNpe002</t>
  </si>
  <si>
    <t>78674936654572036</t>
  </si>
  <si>
    <t>720575940629428215</t>
  </si>
  <si>
    <t>81208211444940917</t>
  </si>
  <si>
    <t>720575940644022551</t>
  </si>
  <si>
    <t>DNpe003</t>
  </si>
  <si>
    <t>VES_GNG</t>
  </si>
  <si>
    <t>81067336517464863</t>
  </si>
  <si>
    <t>720575940633488153</t>
  </si>
  <si>
    <t>78182355512348849</t>
  </si>
  <si>
    <t>720575940612311987</t>
  </si>
  <si>
    <t>78534267885799432</t>
  </si>
  <si>
    <t>720575940616649845</t>
  </si>
  <si>
    <t>80575373850747956</t>
  </si>
  <si>
    <t>720575940605009097</t>
  </si>
  <si>
    <t>DNpe004</t>
  </si>
  <si>
    <t>78675142946940427</t>
  </si>
  <si>
    <t>720575940635464343</t>
  </si>
  <si>
    <t>81208280231445305</t>
  </si>
  <si>
    <t>720575940613915823</t>
  </si>
  <si>
    <t>DNpe005</t>
  </si>
  <si>
    <t>78393530531327698</t>
  </si>
  <si>
    <t>720575940613636325</t>
  </si>
  <si>
    <t>81067474023458552</t>
  </si>
  <si>
    <t>720575940638013274</t>
  </si>
  <si>
    <t>DNpe006</t>
  </si>
  <si>
    <t>78534199166305313</t>
  </si>
  <si>
    <t>720575940630425083</t>
  </si>
  <si>
    <t>81419455116310449</t>
  </si>
  <si>
    <t>720575940624404872</t>
  </si>
  <si>
    <t>DNpe007</t>
  </si>
  <si>
    <t>78112124072957018</t>
  </si>
  <si>
    <t>720575940635210859</t>
  </si>
  <si>
    <t>80434223978203876</t>
  </si>
  <si>
    <t>720575940621270410</t>
  </si>
  <si>
    <t>DNpe008</t>
  </si>
  <si>
    <t>80504592722387890</t>
  </si>
  <si>
    <t>720575940618706603</t>
  </si>
  <si>
    <t>80434223978210600</t>
  </si>
  <si>
    <t>720575940613200706</t>
  </si>
  <si>
    <t>80434223978197251</t>
  </si>
  <si>
    <t>720575940609316050</t>
  </si>
  <si>
    <t>80434223978195741</t>
  </si>
  <si>
    <t>720575940632989291</t>
  </si>
  <si>
    <t>80434223978200250</t>
  </si>
  <si>
    <t>720575940613731270</t>
  </si>
  <si>
    <t>80434155258731041</t>
  </si>
  <si>
    <t>720575940625467280</t>
  </si>
  <si>
    <t>80434223978211879</t>
  </si>
  <si>
    <t>720575940626165489</t>
  </si>
  <si>
    <t>80434223978200192</t>
  </si>
  <si>
    <t>720575940611102437</t>
  </si>
  <si>
    <t>79380342150062563</t>
  </si>
  <si>
    <t>720575940627560236</t>
  </si>
  <si>
    <t>79380342150086947</t>
  </si>
  <si>
    <t>720575940619790975</t>
  </si>
  <si>
    <t>79097492649966465</t>
  </si>
  <si>
    <t>720575940619341744</t>
  </si>
  <si>
    <t>79380342150085638</t>
  </si>
  <si>
    <t>720575940624655285</t>
  </si>
  <si>
    <t>79380410869566813</t>
  </si>
  <si>
    <t>720575940617802699</t>
  </si>
  <si>
    <t>79380342150081203</t>
  </si>
  <si>
    <t>720575940611886289</t>
  </si>
  <si>
    <t>79380342150054473</t>
  </si>
  <si>
    <t>720575940625890812</t>
  </si>
  <si>
    <t>79097423930404749</t>
  </si>
  <si>
    <t>720575940622917351</t>
  </si>
  <si>
    <t>79450710894252079</t>
  </si>
  <si>
    <t>720575940602864300</t>
  </si>
  <si>
    <t>80504592722385212</t>
  </si>
  <si>
    <t>720575940613632153</t>
  </si>
  <si>
    <t>DNpe009</t>
  </si>
  <si>
    <t>80504592722387912</t>
  </si>
  <si>
    <t>720575940614587990</t>
  </si>
  <si>
    <t>80504592722385191</t>
  </si>
  <si>
    <t>720575940623052728</t>
  </si>
  <si>
    <t>80504592722386623</t>
  </si>
  <si>
    <t>720575940604284128</t>
  </si>
  <si>
    <t>79097217839038077</t>
  </si>
  <si>
    <t>720575940619315888</t>
  </si>
  <si>
    <t>79097217839039222</t>
  </si>
  <si>
    <t>720575940631720417</t>
  </si>
  <si>
    <t>79380342150077911</t>
  </si>
  <si>
    <t>720575940619090541</t>
  </si>
  <si>
    <t>79450779613726008</t>
  </si>
  <si>
    <t>720575940618870881</t>
  </si>
  <si>
    <t>81208211445172961</t>
  </si>
  <si>
    <t>720575940617030585</t>
  </si>
  <si>
    <t>DNpe010</t>
  </si>
  <si>
    <t>78534061727551984</t>
  </si>
  <si>
    <t>720575940639919824</t>
  </si>
  <si>
    <t>80504592722393438</t>
  </si>
  <si>
    <t>720575940627542316</t>
  </si>
  <si>
    <t>DNpe011</t>
  </si>
  <si>
    <t>80434223978212212</t>
  </si>
  <si>
    <t>720575940630078031</t>
  </si>
  <si>
    <t>80434223978193597</t>
  </si>
  <si>
    <t>720575940622437671</t>
  </si>
  <si>
    <t>79026849094838267</t>
  </si>
  <si>
    <t>720575940607854793</t>
  </si>
  <si>
    <t>79026849094845957</t>
  </si>
  <si>
    <t>720575940608332674</t>
  </si>
  <si>
    <t>79097217839040566</t>
  </si>
  <si>
    <t>720575940619089005</t>
  </si>
  <si>
    <t>79097149119561077</t>
  </si>
  <si>
    <t>720575940615502604</t>
  </si>
  <si>
    <t>80504592722393515</t>
  </si>
  <si>
    <t>720575940639789731</t>
  </si>
  <si>
    <t>DNpe012</t>
  </si>
  <si>
    <t>80504592722392182</t>
  </si>
  <si>
    <t>720575940623528842</t>
  </si>
  <si>
    <t>80504592722383861</t>
  </si>
  <si>
    <t>720575940629686339</t>
  </si>
  <si>
    <t>80434223978214940</t>
  </si>
  <si>
    <t>720575940635405719</t>
  </si>
  <si>
    <t>79097217839036696</t>
  </si>
  <si>
    <t>720575940629782072</t>
  </si>
  <si>
    <t>79027055186356578</t>
  </si>
  <si>
    <t>720575940622836970</t>
  </si>
  <si>
    <t>79026849094836999</t>
  </si>
  <si>
    <t>720575940607971337</t>
  </si>
  <si>
    <t>79450779613737219</t>
  </si>
  <si>
    <t>720575940615058216</t>
  </si>
  <si>
    <t>79940474403634974</t>
  </si>
  <si>
    <t>720575940636879534</t>
  </si>
  <si>
    <t>DNpe013</t>
  </si>
  <si>
    <t>79307499370759941</t>
  </si>
  <si>
    <t>720575940636479863</t>
  </si>
  <si>
    <t>80785517943866596</t>
  </si>
  <si>
    <t>720575940619548799</t>
  </si>
  <si>
    <t>DNpe014</t>
  </si>
  <si>
    <t>80926324151742240</t>
  </si>
  <si>
    <t>720575940628796780</t>
  </si>
  <si>
    <t>78604293032851573</t>
  </si>
  <si>
    <t>720575940623153788</t>
  </si>
  <si>
    <t>78534061727557129</t>
  </si>
  <si>
    <t>720575940627924227</t>
  </si>
  <si>
    <t>80434223978213159</t>
  </si>
  <si>
    <t>720575940614147701</t>
  </si>
  <si>
    <t>DNpe015</t>
  </si>
  <si>
    <t>80434223978210798</t>
  </si>
  <si>
    <t>720575940618402694</t>
  </si>
  <si>
    <t>80434223978210607</t>
  </si>
  <si>
    <t>720575940619024816</t>
  </si>
  <si>
    <t>80434223978198679</t>
  </si>
  <si>
    <t>720575940640128720</t>
  </si>
  <si>
    <t>80504592722393340</t>
  </si>
  <si>
    <t>720575940621304723</t>
  </si>
  <si>
    <t>79450710894257886</t>
  </si>
  <si>
    <t>720575940618550699</t>
  </si>
  <si>
    <t>79450779613704519</t>
  </si>
  <si>
    <t>720575940622505511</t>
  </si>
  <si>
    <t>79380342150061748</t>
  </si>
  <si>
    <t>720575940615794077</t>
  </si>
  <si>
    <t>79027055186173948</t>
  </si>
  <si>
    <t>720575940615630237</t>
  </si>
  <si>
    <t>79309560955087767</t>
  </si>
  <si>
    <t>720575940603489824</t>
  </si>
  <si>
    <t>80504661441870543</t>
  </si>
  <si>
    <t>720575940614236200</t>
  </si>
  <si>
    <t>DNpe016</t>
  </si>
  <si>
    <t>79026917747416382</t>
  </si>
  <si>
    <t>720575940623556755</t>
  </si>
  <si>
    <t>81209173584672271</t>
  </si>
  <si>
    <t>720575940631925156</t>
  </si>
  <si>
    <t>DNpe017</t>
  </si>
  <si>
    <t>78816705002248517</t>
  </si>
  <si>
    <t>720575940629866283</t>
  </si>
  <si>
    <t>80434223978201700</t>
  </si>
  <si>
    <t>720575940608877266</t>
  </si>
  <si>
    <t>DNpe018</t>
  </si>
  <si>
    <t>GOR_SPS</t>
  </si>
  <si>
    <t>79380342150081124</t>
  </si>
  <si>
    <t>720575940606756309</t>
  </si>
  <si>
    <t>80786205205520659</t>
  </si>
  <si>
    <t>720575940636592302</t>
  </si>
  <si>
    <t>DNpe019</t>
  </si>
  <si>
    <t>78604636763748234</t>
  </si>
  <si>
    <t>720575940627620593</t>
  </si>
  <si>
    <t>79729505543088518</t>
  </si>
  <si>
    <t>720575940623125628</t>
  </si>
  <si>
    <t>DNpe020</t>
  </si>
  <si>
    <t>79729643049480286</t>
  </si>
  <si>
    <t>720575940624766700</t>
  </si>
  <si>
    <t>81279061225783482</t>
  </si>
  <si>
    <t>720575940629155227</t>
  </si>
  <si>
    <t>DNpe021</t>
  </si>
  <si>
    <t>78252998932829905</t>
  </si>
  <si>
    <t>720575940606179686</t>
  </si>
  <si>
    <t>81208280164850344</t>
  </si>
  <si>
    <t>720575940632900665</t>
  </si>
  <si>
    <t>DNpe022</t>
  </si>
  <si>
    <t>78394286177336523</t>
  </si>
  <si>
    <t>720575940615798470</t>
  </si>
  <si>
    <t>80153435927848801</t>
  </si>
  <si>
    <t>720575940633011256</t>
  </si>
  <si>
    <t>DNpe023</t>
  </si>
  <si>
    <t>78955449424670893</t>
  </si>
  <si>
    <t>720575940616604817</t>
  </si>
  <si>
    <t>80434223978209278</t>
  </si>
  <si>
    <t>720575940621157645</t>
  </si>
  <si>
    <t>DNpe024</t>
  </si>
  <si>
    <t>79026849094835926</t>
  </si>
  <si>
    <t>720575940617140597</t>
  </si>
  <si>
    <t>81208348884202436</t>
  </si>
  <si>
    <t>720575940621401222</t>
  </si>
  <si>
    <t>DNpe025</t>
  </si>
  <si>
    <t>78323230439788320</t>
  </si>
  <si>
    <t>720575940611622826</t>
  </si>
  <si>
    <t>80292318124583032</t>
  </si>
  <si>
    <t>720575940616274619</t>
  </si>
  <si>
    <t>DNpe026</t>
  </si>
  <si>
    <t>78956067832942554</t>
  </si>
  <si>
    <t>720575940625184782</t>
  </si>
  <si>
    <t>80362686868926340</t>
  </si>
  <si>
    <t>720575940624121161</t>
  </si>
  <si>
    <t>DNpe027</t>
  </si>
  <si>
    <t>78885080747060099</t>
  </si>
  <si>
    <t>720575940608145026</t>
  </si>
  <si>
    <t>80151580636250050</t>
  </si>
  <si>
    <t>720575940644279319</t>
  </si>
  <si>
    <t>DNpe028</t>
  </si>
  <si>
    <t>78955243266103429</t>
  </si>
  <si>
    <t>720575940611237594</t>
  </si>
  <si>
    <t>80997036426186372</t>
  </si>
  <si>
    <t>720575940631609391</t>
  </si>
  <si>
    <t>DNpe029</t>
  </si>
  <si>
    <t>VES_SPS</t>
  </si>
  <si>
    <t>78604636629837668</t>
  </si>
  <si>
    <t>720575940630428324</t>
  </si>
  <si>
    <t>81137773981385953</t>
  </si>
  <si>
    <t>720575940605162924</t>
  </si>
  <si>
    <t>DNpe030</t>
  </si>
  <si>
    <t>78676241989280332</t>
  </si>
  <si>
    <t>720575940630689644</t>
  </si>
  <si>
    <t>81701686007719952</t>
  </si>
  <si>
    <t>720575940621554112</t>
  </si>
  <si>
    <t>DNpe031</t>
  </si>
  <si>
    <t>AVLP_ICL</t>
  </si>
  <si>
    <t>81631248544105787</t>
  </si>
  <si>
    <t>720575940622843530</t>
  </si>
  <si>
    <t>77760692736304255</t>
  </si>
  <si>
    <t>720575940627750216</t>
  </si>
  <si>
    <t>77760692736305554</t>
  </si>
  <si>
    <t>720575940634750871</t>
  </si>
  <si>
    <t>79942055086095644</t>
  </si>
  <si>
    <t>720575940645693476</t>
  </si>
  <si>
    <t>DNpe032</t>
  </si>
  <si>
    <t>79309148705525364</t>
  </si>
  <si>
    <t>720575940617552569</t>
  </si>
  <si>
    <t>80363374130843639</t>
  </si>
  <si>
    <t>720575940623014695</t>
  </si>
  <si>
    <t>DNpe033</t>
  </si>
  <si>
    <t>SMP_PRW</t>
  </si>
  <si>
    <t>79167036760580952</t>
  </si>
  <si>
    <t>720575940619451989</t>
  </si>
  <si>
    <t>79729780286718763</t>
  </si>
  <si>
    <t>720575940614185366</t>
  </si>
  <si>
    <t>DNpe034</t>
  </si>
  <si>
    <t>oviDNx</t>
  </si>
  <si>
    <t>SMP</t>
  </si>
  <si>
    <t>79518674054328729</t>
  </si>
  <si>
    <t>720575940615559892</t>
  </si>
  <si>
    <t>79521010583543217</t>
  </si>
  <si>
    <t>720575940610715346</t>
  </si>
  <si>
    <t>DNpe035</t>
  </si>
  <si>
    <t>78603605770483415</t>
  </si>
  <si>
    <t>720575940608409355</t>
  </si>
  <si>
    <t>81348467762944538</t>
  </si>
  <si>
    <t>720575940648654468</t>
  </si>
  <si>
    <t>DNpe036</t>
  </si>
  <si>
    <t>78041068134111763</t>
  </si>
  <si>
    <t>720575940647471395</t>
  </si>
  <si>
    <t>80645398863360437</t>
  </si>
  <si>
    <t>720575940635552948</t>
  </si>
  <si>
    <t>DNpe037</t>
  </si>
  <si>
    <t>78886386551844882</t>
  </si>
  <si>
    <t>720575940623274966</t>
  </si>
  <si>
    <t>80644848906131047</t>
  </si>
  <si>
    <t>720575940632512156</t>
  </si>
  <si>
    <t>DNpe038</t>
  </si>
  <si>
    <t>oviDNb`</t>
  </si>
  <si>
    <t>78392842934388753</t>
  </si>
  <si>
    <t>720575940620625880</t>
  </si>
  <si>
    <t>81700792654329141</t>
  </si>
  <si>
    <t>720575940626806046</t>
  </si>
  <si>
    <t>DNpe039</t>
  </si>
  <si>
    <t>78112124072961197</t>
  </si>
  <si>
    <t>720575940607378633</t>
  </si>
  <si>
    <t>80856298937857418</t>
  </si>
  <si>
    <t>720575940605702944</t>
  </si>
  <si>
    <t>DNpe040</t>
  </si>
  <si>
    <t>78745786233829413</t>
  </si>
  <si>
    <t>720575940624801771</t>
  </si>
  <si>
    <t>80292730575580382</t>
  </si>
  <si>
    <t>720575940606704562</t>
  </si>
  <si>
    <t>DNpe041</t>
  </si>
  <si>
    <t>SMP_FLA</t>
  </si>
  <si>
    <t>79096668016374076</t>
  </si>
  <si>
    <t>720575940620757748</t>
  </si>
  <si>
    <t>81701617354774514</t>
  </si>
  <si>
    <t>720575940619038493</t>
  </si>
  <si>
    <t>DNpe042</t>
  </si>
  <si>
    <t>78816223697597960</t>
  </si>
  <si>
    <t>720575940615092019</t>
  </si>
  <si>
    <t>80574411576695221</t>
  </si>
  <si>
    <t>720575940637618142</t>
  </si>
  <si>
    <t>DNpe043</t>
  </si>
  <si>
    <t>78885974033118900</t>
  </si>
  <si>
    <t>720575940623142426</t>
  </si>
  <si>
    <t>79380204376152209</t>
  </si>
  <si>
    <t>720575940621196037</t>
  </si>
  <si>
    <t>DNpe044</t>
  </si>
  <si>
    <t>oviDN unmatched</t>
  </si>
  <si>
    <t>SMP_SIP</t>
  </si>
  <si>
    <t>78181667982273850</t>
  </si>
  <si>
    <t>720575940622040419</t>
  </si>
  <si>
    <t>79591654407221452</t>
  </si>
  <si>
    <t>720575940612488341</t>
  </si>
  <si>
    <t>DNpe045</t>
  </si>
  <si>
    <t>78533786648077013</t>
  </si>
  <si>
    <t>720575940637341668</t>
  </si>
  <si>
    <t>80715080211624185</t>
  </si>
  <si>
    <t>720575940609719250</t>
  </si>
  <si>
    <t>DNpe046</t>
  </si>
  <si>
    <t>SLP_LH</t>
  </si>
  <si>
    <t>78533580422777972</t>
  </si>
  <si>
    <t>720575940632646114</t>
  </si>
  <si>
    <t>79659205384058120</t>
  </si>
  <si>
    <t>720575940614363619</t>
  </si>
  <si>
    <t>DNpe047</t>
  </si>
  <si>
    <t>78533511904162815</t>
  </si>
  <si>
    <t>720575940607632579</t>
  </si>
  <si>
    <t>80855680395020220</t>
  </si>
  <si>
    <t>720575940617448331</t>
  </si>
  <si>
    <t>DNpe048</t>
  </si>
  <si>
    <t>78603674422769301</t>
  </si>
  <si>
    <t>720575940646160948</t>
  </si>
  <si>
    <t>80997380157155297</t>
  </si>
  <si>
    <t>720575940628885160</t>
  </si>
  <si>
    <t>DNpe049</t>
  </si>
  <si>
    <t>78675005374037754</t>
  </si>
  <si>
    <t>720575940615292895</t>
  </si>
  <si>
    <t>80574961198599064</t>
  </si>
  <si>
    <t>720575940631499832</t>
  </si>
  <si>
    <t>DNpe050</t>
  </si>
  <si>
    <t>78604636428622221</t>
  </si>
  <si>
    <t>720575940624977847</t>
  </si>
  <si>
    <t>80997036492602928</t>
  </si>
  <si>
    <t>720575940626518858</t>
  </si>
  <si>
    <t>DNpe051</t>
  </si>
  <si>
    <t>78674936654500020</t>
  </si>
  <si>
    <t>720575940617873201</t>
  </si>
  <si>
    <t>81278992573041121</t>
  </si>
  <si>
    <t>720575940635210603</t>
  </si>
  <si>
    <t>DNpe052</t>
  </si>
  <si>
    <t>78535710793102293</t>
  </si>
  <si>
    <t>720575940635838143</t>
  </si>
  <si>
    <t>80433811460340815</t>
  </si>
  <si>
    <t>720575940639242303</t>
  </si>
  <si>
    <t>DNpe053</t>
  </si>
  <si>
    <t>77618374632589286</t>
  </si>
  <si>
    <t>720575940624402173</t>
  </si>
  <si>
    <t>80574961400043909</t>
  </si>
  <si>
    <t>720575940632379071</t>
  </si>
  <si>
    <t>DNpe054</t>
  </si>
  <si>
    <t>80504592722391971</t>
  </si>
  <si>
    <t>720575940621629578</t>
  </si>
  <si>
    <t>80434223978195895</t>
  </si>
  <si>
    <t>720575940627241321</t>
  </si>
  <si>
    <t>80434223978191091</t>
  </si>
  <si>
    <t>720575940633213132</t>
  </si>
  <si>
    <t>79380342150054252</t>
  </si>
  <si>
    <t>720575940603580960</t>
  </si>
  <si>
    <t>79380342150085567</t>
  </si>
  <si>
    <t>720575940642411917</t>
  </si>
  <si>
    <t>79380410869545035</t>
  </si>
  <si>
    <t>720575940626665489</t>
  </si>
  <si>
    <t>79027055186239062</t>
  </si>
  <si>
    <t>720575940640306061</t>
  </si>
  <si>
    <t>80503699235501474</t>
  </si>
  <si>
    <t>720575940613558509</t>
  </si>
  <si>
    <t>DNpe055</t>
  </si>
  <si>
    <t>78955586930272238</t>
  </si>
  <si>
    <t>720575940603874784</t>
  </si>
  <si>
    <t>81137842700983388</t>
  </si>
  <si>
    <t>720575940632472850</t>
  </si>
  <si>
    <t>DNpe056</t>
  </si>
  <si>
    <t>78252792976075838</t>
  </si>
  <si>
    <t>720575940634458719</t>
  </si>
  <si>
    <t>81561223397269120</t>
  </si>
  <si>
    <t>720575940628858640</t>
  </si>
  <si>
    <t>DNp66</t>
  </si>
  <si>
    <t>77971798767546901</t>
  </si>
  <si>
    <t>720575940626562833</t>
  </si>
  <si>
    <t>81349361317042346</t>
  </si>
  <si>
    <t>720575940617809181</t>
  </si>
  <si>
    <t>DNp69</t>
  </si>
  <si>
    <t>78323367677140648</t>
  </si>
  <si>
    <t>720575940641173632</t>
  </si>
  <si>
    <t>81419592555610217</t>
  </si>
  <si>
    <t>720575940618314897</t>
  </si>
  <si>
    <t>DNp70</t>
  </si>
  <si>
    <t>78182767560986243</t>
  </si>
  <si>
    <t>720575940624349993</t>
  </si>
  <si>
    <t>81419455116468053</t>
  </si>
  <si>
    <t>720575940633095137</t>
  </si>
  <si>
    <t>DNp71</t>
  </si>
  <si>
    <t>78182630122029329</t>
  </si>
  <si>
    <t>720575940625673196</t>
  </si>
  <si>
    <t>79870243031661799</t>
  </si>
  <si>
    <t>720575940641237632</t>
  </si>
  <si>
    <t>DNp72</t>
  </si>
  <si>
    <t>80574961400044901</t>
  </si>
  <si>
    <t>720575940629586417</t>
  </si>
  <si>
    <t>DNp73</t>
  </si>
  <si>
    <t>79026780375374491</t>
  </si>
  <si>
    <t>720575940655587489</t>
  </si>
  <si>
    <t>81348467762938519</t>
  </si>
  <si>
    <t>720575940617952034</t>
  </si>
  <si>
    <t>DNp68</t>
  </si>
  <si>
    <t>78533786647997093</t>
  </si>
  <si>
    <t>720575940615378700</t>
  </si>
  <si>
    <t>79873473182411792</t>
  </si>
  <si>
    <t>720575940632644639</t>
  </si>
  <si>
    <t>DNx02</t>
  </si>
  <si>
    <t>79873335743479904</t>
  </si>
  <si>
    <t>720575940638836285</t>
  </si>
  <si>
    <t>79591929486228830</t>
  </si>
  <si>
    <t>720575940633816986</t>
  </si>
  <si>
    <t>79591860766739913</t>
  </si>
  <si>
    <t>720575940625653029</t>
  </si>
  <si>
    <t>80507822336450074</t>
  </si>
  <si>
    <t>720575940619864596</t>
  </si>
  <si>
    <t>GNG.4115</t>
  </si>
  <si>
    <t>LN-DN1</t>
  </si>
  <si>
    <t>78748328921298047</t>
  </si>
  <si>
    <t>720575940604241510</t>
  </si>
  <si>
    <t>GNG.2653</t>
  </si>
  <si>
    <t>80578053574981127</t>
  </si>
  <si>
    <t>720575940624305812</t>
  </si>
  <si>
    <t>GNG.3278</t>
  </si>
  <si>
    <t>LN-DN2</t>
  </si>
  <si>
    <t>79451603979573032</t>
  </si>
  <si>
    <t>720575940613684370</t>
  </si>
  <si>
    <t>GNG.3206</t>
  </si>
  <si>
    <t>GNG_FLA</t>
  </si>
  <si>
    <t>79944185188810631</t>
  </si>
  <si>
    <t>720575940629172218</t>
  </si>
  <si>
    <t>GNG.3985</t>
  </si>
  <si>
    <t>78537291341318897</t>
  </si>
  <si>
    <t>720575940618497616</t>
  </si>
  <si>
    <t>GNG.2915</t>
  </si>
  <si>
    <t>match_group</t>
  </si>
  <si>
    <t>manc_match_id</t>
  </si>
  <si>
    <t>manc_group</t>
  </si>
  <si>
    <t>confidence_manc_match_1_5</t>
  </si>
  <si>
    <t>subclass_MANC</t>
  </si>
  <si>
    <t>type</t>
  </si>
  <si>
    <t>systematic_type</t>
  </si>
  <si>
    <t>long_tract</t>
  </si>
  <si>
    <t>class</t>
  </si>
  <si>
    <t>73537812171140749</t>
  </si>
  <si>
    <t>648518346517615464</t>
  </si>
  <si>
    <t>ut</t>
  </si>
  <si>
    <t>DNut012</t>
  </si>
  <si>
    <t>descending</t>
  </si>
  <si>
    <t>73256337261463863</t>
  </si>
  <si>
    <t>648518346480662237</t>
  </si>
  <si>
    <t>73537812171190730</t>
  </si>
  <si>
    <t>648518346500565683</t>
  </si>
  <si>
    <t>73256337261514049</t>
  </si>
  <si>
    <t>648518346514245319</t>
  </si>
  <si>
    <t>73256337194245824</t>
  </si>
  <si>
    <t>648518346480418049</t>
  </si>
  <si>
    <t>DNut006</t>
  </si>
  <si>
    <t>73537812103752723</t>
  </si>
  <si>
    <t>648518346491431486</t>
  </si>
  <si>
    <t>73537812103730867</t>
  </si>
  <si>
    <t>648518346482762982</t>
  </si>
  <si>
    <t>73256337194235307</t>
  </si>
  <si>
    <t>648518346496163959</t>
  </si>
  <si>
    <t>73537812171071986</t>
  </si>
  <si>
    <t>648518346478779344</t>
  </si>
  <si>
    <t>DNut030</t>
  </si>
  <si>
    <t>73256337194241717</t>
  </si>
  <si>
    <t>648518346499176030</t>
  </si>
  <si>
    <t>73537812171028057</t>
  </si>
  <si>
    <t>648518346497698151</t>
  </si>
  <si>
    <t>73256337194271995</t>
  </si>
  <si>
    <t>648518346493966839</t>
  </si>
  <si>
    <t>73537812171047949</t>
  </si>
  <si>
    <t>648518346503920590</t>
  </si>
  <si>
    <t>DNut051</t>
  </si>
  <si>
    <t>xn</t>
  </si>
  <si>
    <t>73256337261477451</t>
  </si>
  <si>
    <t>648518346496825752</t>
  </si>
  <si>
    <t>73256337261422016</t>
  </si>
  <si>
    <t>648518346489661235</t>
  </si>
  <si>
    <t>DNut032</t>
  </si>
  <si>
    <t>73537812103789829</t>
  </si>
  <si>
    <t>648518346493971447</t>
  </si>
  <si>
    <t>73256337194305331</t>
  </si>
  <si>
    <t>648518346493614840</t>
  </si>
  <si>
    <t>73537812170867721</t>
  </si>
  <si>
    <t>648518346488660573</t>
  </si>
  <si>
    <t>73256337261447532</t>
  </si>
  <si>
    <t>648518346486485473</t>
  </si>
  <si>
    <t>73537812170915117</t>
  </si>
  <si>
    <t>648518346491289274</t>
  </si>
  <si>
    <t>73256337194229403</t>
  </si>
  <si>
    <t>648518346474343362</t>
  </si>
  <si>
    <t>73537812103800458</t>
  </si>
  <si>
    <t>648518346486585497</t>
  </si>
  <si>
    <t>73256337261284381</t>
  </si>
  <si>
    <t>648518346492203971</t>
  </si>
  <si>
    <t>DNut057</t>
  </si>
  <si>
    <t>73537812103897479</t>
  </si>
  <si>
    <t>648518346484451075</t>
  </si>
  <si>
    <t>73256337194304011</t>
  </si>
  <si>
    <t>648518346467079918</t>
  </si>
  <si>
    <t>DNut053</t>
  </si>
  <si>
    <t>73467443426890609</t>
  </si>
  <si>
    <t>648518346500219708</t>
  </si>
  <si>
    <t>73256337261447685</t>
  </si>
  <si>
    <t>648518346510931586</t>
  </si>
  <si>
    <t>DNut047</t>
  </si>
  <si>
    <t>73537812103769622</t>
  </si>
  <si>
    <t>648518346488790001</t>
  </si>
  <si>
    <t>73256337194255494</t>
  </si>
  <si>
    <t>648518346496164215</t>
  </si>
  <si>
    <t>DNut043</t>
  </si>
  <si>
    <t>73537812171128049</t>
  </si>
  <si>
    <t>648518346474401218</t>
  </si>
  <si>
    <t>73256337261538850</t>
  </si>
  <si>
    <t>648518346507038024</t>
  </si>
  <si>
    <t>DNut050</t>
  </si>
  <si>
    <t>73537812171110474</t>
  </si>
  <si>
    <t>648518346495852390</t>
  </si>
  <si>
    <t>73256337261477449</t>
  </si>
  <si>
    <t>648518346482749605</t>
  </si>
  <si>
    <t>DNut014</t>
  </si>
  <si>
    <t>73256337261498684</t>
  </si>
  <si>
    <t>648518346485760708</t>
  </si>
  <si>
    <t>73537812170873795</t>
  </si>
  <si>
    <t>648518346488844522</t>
  </si>
  <si>
    <t>73537812171086467</t>
  </si>
  <si>
    <t>648518346491896850</t>
  </si>
  <si>
    <t>73256337261490825</t>
  </si>
  <si>
    <t>648518346481509279</t>
  </si>
  <si>
    <t>73537812103834310</t>
  </si>
  <si>
    <t>648518346476888520</t>
  </si>
  <si>
    <t>73537812103772985</t>
  </si>
  <si>
    <t>648518346510931842</t>
  </si>
  <si>
    <t>DNut013</t>
  </si>
  <si>
    <t>73256337194271778</t>
  </si>
  <si>
    <t>648518346490497277</t>
  </si>
  <si>
    <t>73537812171083972</t>
  </si>
  <si>
    <t>648518346472925284</t>
  </si>
  <si>
    <t>73256337261461077</t>
  </si>
  <si>
    <t>648518346531141146</t>
  </si>
  <si>
    <t>73537812171095531</t>
  </si>
  <si>
    <t>648518346517612904</t>
  </si>
  <si>
    <t>DNxn100</t>
  </si>
  <si>
    <t>73256337194362747</t>
  </si>
  <si>
    <t>648518346483527087</t>
  </si>
  <si>
    <t>73256337261281970</t>
  </si>
  <si>
    <t>648518346515430906</t>
  </si>
  <si>
    <t>73537812171031676</t>
  </si>
  <si>
    <t>648518346495409999</t>
  </si>
  <si>
    <t>73256337194223615</t>
  </si>
  <si>
    <t>648518346485364243</t>
  </si>
  <si>
    <t>73256337194226492</t>
  </si>
  <si>
    <t>648518346496617780</t>
  </si>
  <si>
    <t>lt</t>
  </si>
  <si>
    <t>DNlt009</t>
  </si>
  <si>
    <t>73537812103728121</t>
  </si>
  <si>
    <t>648518346489501711</t>
  </si>
  <si>
    <t>73256337261355239</t>
  </si>
  <si>
    <t>648518346514057950</t>
  </si>
  <si>
    <t>DNlt010</t>
  </si>
  <si>
    <t>73537812170869145</t>
  </si>
  <si>
    <t>648518346477726677</t>
  </si>
  <si>
    <t>73537812103773013</t>
  </si>
  <si>
    <t>648518346482762470</t>
  </si>
  <si>
    <t>DNut058</t>
  </si>
  <si>
    <t>73256337261536195</t>
  </si>
  <si>
    <t>648518346481494943</t>
  </si>
  <si>
    <t>73256337194362184</t>
  </si>
  <si>
    <t>648518346459520004</t>
  </si>
  <si>
    <t>DNut010</t>
  </si>
  <si>
    <t>73537812171084013</t>
  </si>
  <si>
    <t>648518346489369708</t>
  </si>
  <si>
    <t>73256337194400123</t>
  </si>
  <si>
    <t>648518346488768234</t>
  </si>
  <si>
    <t>DNut007</t>
  </si>
  <si>
    <t>73256337194235316</t>
  </si>
  <si>
    <t>648518346496641076</t>
  </si>
  <si>
    <t>73256337194399511</t>
  </si>
  <si>
    <t>648518346476867528</t>
  </si>
  <si>
    <t>73256337194232430</t>
  </si>
  <si>
    <t>648518346520612150</t>
  </si>
  <si>
    <t>DNut008</t>
  </si>
  <si>
    <t>73256337194210285</t>
  </si>
  <si>
    <t>648518346491459496</t>
  </si>
  <si>
    <t>73256337194255496</t>
  </si>
  <si>
    <t>648518346481633725</t>
  </si>
  <si>
    <t>73256337194226613</t>
  </si>
  <si>
    <t>648518346497897370</t>
  </si>
  <si>
    <t>DNut009</t>
  </si>
  <si>
    <t>73537812171037249</t>
  </si>
  <si>
    <t>648518346493969465</t>
  </si>
  <si>
    <t>73537812171090827</t>
  </si>
  <si>
    <t>648518346487781911</t>
  </si>
  <si>
    <t>73537812171017154</t>
  </si>
  <si>
    <t>648518346500703081</t>
  </si>
  <si>
    <t>73537812103789985</t>
  </si>
  <si>
    <t>648518346480845056</t>
  </si>
  <si>
    <t>73537812103754850</t>
  </si>
  <si>
    <t>648518346496734253</t>
  </si>
  <si>
    <t>73537812171053377</t>
  </si>
  <si>
    <t>648518346497168664</t>
  </si>
  <si>
    <t>73537812170914997</t>
  </si>
  <si>
    <t>648518346490473469</t>
  </si>
  <si>
    <t>73537812103759226</t>
  </si>
  <si>
    <t>648518346499690892</t>
  </si>
  <si>
    <t>73537812103776969</t>
  </si>
  <si>
    <t>648518346487354026</t>
  </si>
  <si>
    <t>73537812170990466</t>
  </si>
  <si>
    <t>648518346496695524</t>
  </si>
  <si>
    <t>73256337261355368</t>
  </si>
  <si>
    <t>648518346472982628</t>
  </si>
  <si>
    <t>73467443426989741</t>
  </si>
  <si>
    <t>648518346486616781</t>
  </si>
  <si>
    <t>wt</t>
  </si>
  <si>
    <t>DNwt001</t>
  </si>
  <si>
    <t>73326705938368737</t>
  </si>
  <si>
    <t>648518346518572767</t>
  </si>
  <si>
    <t>73537812171034577</t>
  </si>
  <si>
    <t>648518346486183522</t>
  </si>
  <si>
    <t>DNut033</t>
  </si>
  <si>
    <t>73537812171047939</t>
  </si>
  <si>
    <t>648518346492372153</t>
  </si>
  <si>
    <t>73537812171118051</t>
  </si>
  <si>
    <t>648518346483521455</t>
  </si>
  <si>
    <t>73256337261439272</t>
  </si>
  <si>
    <t>648518346499303655</t>
  </si>
  <si>
    <t>73256337261355447</t>
  </si>
  <si>
    <t>648518346515433210</t>
  </si>
  <si>
    <t>73256337194255331</t>
  </si>
  <si>
    <t>648518346472167218</t>
  </si>
  <si>
    <t>73537812171012974</t>
  </si>
  <si>
    <t>648518346487609666</t>
  </si>
  <si>
    <t>73256337194250038</t>
  </si>
  <si>
    <t>648518346517613160</t>
  </si>
  <si>
    <t>73256337194210281</t>
  </si>
  <si>
    <t>648518346500350168</t>
  </si>
  <si>
    <t>73256337194241714</t>
  </si>
  <si>
    <t>648518346494792586</t>
  </si>
  <si>
    <t>73537812171047906</t>
  </si>
  <si>
    <t>648518346492458683</t>
  </si>
  <si>
    <t>73256337261332303</t>
  </si>
  <si>
    <t>648518346470346238</t>
  </si>
  <si>
    <t>73537812171037291</t>
  </si>
  <si>
    <t>648518346504153324</t>
  </si>
  <si>
    <t>73256337194245532</t>
  </si>
  <si>
    <t>648518346490882081</t>
  </si>
  <si>
    <t>73256337194223659</t>
  </si>
  <si>
    <t>648518346493036864</t>
  </si>
  <si>
    <t>73537812103743988</t>
  </si>
  <si>
    <t>DNut011</t>
  </si>
  <si>
    <t>73256337194226417</t>
  </si>
  <si>
    <t>648518346488372105</t>
  </si>
  <si>
    <t>73256337194205208</t>
  </si>
  <si>
    <t>648518346472166962</t>
  </si>
  <si>
    <t>73256337194202908</t>
  </si>
  <si>
    <t>648518346494579883</t>
  </si>
  <si>
    <t>73256337194188818</t>
  </si>
  <si>
    <t>648518346488588017</t>
  </si>
  <si>
    <t>73256337194197769</t>
  </si>
  <si>
    <t>648518346509813542</t>
  </si>
  <si>
    <t>73256337261332146</t>
  </si>
  <si>
    <t>648518346500236348</t>
  </si>
  <si>
    <t>648518346487792464</t>
  </si>
  <si>
    <t>73537812103719320</t>
  </si>
  <si>
    <t>648518346502298535</t>
  </si>
  <si>
    <t>73537812170969658</t>
  </si>
  <si>
    <t>648518346486606307</t>
  </si>
  <si>
    <t>73537812103749055</t>
  </si>
  <si>
    <t>648518346489283929</t>
  </si>
  <si>
    <t>73537812103726810</t>
  </si>
  <si>
    <t>648518346485335315</t>
  </si>
  <si>
    <t>73537812103834688</t>
  </si>
  <si>
    <t>648518346492490683</t>
  </si>
  <si>
    <t>73537812103862141</t>
  </si>
  <si>
    <t>648518346481229967</t>
  </si>
  <si>
    <t>73397074749835452</t>
  </si>
  <si>
    <t>648518346515288135</t>
  </si>
  <si>
    <t>it</t>
  </si>
  <si>
    <t>73397074750046817</t>
  </si>
  <si>
    <t>648518346510129958</t>
  </si>
  <si>
    <t>73397074816991644</t>
  </si>
  <si>
    <t>648518346498099866</t>
  </si>
  <si>
    <t>DNxn138</t>
  </si>
  <si>
    <t>73397074817177189</t>
  </si>
  <si>
    <t>648518346483149220</t>
  </si>
  <si>
    <t>73397074817068891</t>
  </si>
  <si>
    <t>648518346498312688</t>
  </si>
  <si>
    <t>DNxn039</t>
  </si>
  <si>
    <t>73397074816941944</t>
  </si>
  <si>
    <t>648518346491966764</t>
  </si>
  <si>
    <t>73397074816953444</t>
  </si>
  <si>
    <t>648518346509026426</t>
  </si>
  <si>
    <t>73397074817108485</t>
  </si>
  <si>
    <t>DNit004</t>
  </si>
  <si>
    <t>648518346466654574</t>
  </si>
  <si>
    <t>73467443493978756</t>
  </si>
  <si>
    <t>648518346496198519</t>
  </si>
  <si>
    <t>DNxn172</t>
  </si>
  <si>
    <t>73397074817016158</t>
  </si>
  <si>
    <t>648518346496228925</t>
  </si>
  <si>
    <t>73397074749803995</t>
  </si>
  <si>
    <t>648518346483204516</t>
  </si>
  <si>
    <t>73397074750172488</t>
  </si>
  <si>
    <t>648518346518603231</t>
  </si>
  <si>
    <t>73397074817134691</t>
  </si>
  <si>
    <t>648518346495287887</t>
  </si>
  <si>
    <t>DNxn113</t>
  </si>
  <si>
    <t>73397074817091592</t>
  </si>
  <si>
    <t>648518346499996678</t>
  </si>
  <si>
    <t>73397074817057209</t>
  </si>
  <si>
    <t>648518346507132959</t>
  </si>
  <si>
    <t>DNxn093</t>
  </si>
  <si>
    <t>73397074883910025</t>
  </si>
  <si>
    <t>648518346475224929</t>
  </si>
  <si>
    <t>73326706139692431</t>
  </si>
  <si>
    <t>648518346486183304</t>
  </si>
  <si>
    <t>DNut017</t>
  </si>
  <si>
    <t>73397074749946911</t>
  </si>
  <si>
    <t>648518346491753583</t>
  </si>
  <si>
    <t>73467443494422883</t>
  </si>
  <si>
    <t>648518346502963443</t>
  </si>
  <si>
    <t>DNxn103</t>
  </si>
  <si>
    <t>73397074750006016</t>
  </si>
  <si>
    <t>648518346515055943</t>
  </si>
  <si>
    <t>73467443427082437</t>
  </si>
  <si>
    <t>648518346480534331</t>
  </si>
  <si>
    <t>DNxn031</t>
  </si>
  <si>
    <t>73326706139694689</t>
  </si>
  <si>
    <t>648518346501160604</t>
  </si>
  <si>
    <t>73608180915103610</t>
  </si>
  <si>
    <t>648518346493042864</t>
  </si>
  <si>
    <t>DNxn071</t>
  </si>
  <si>
    <t>73115599840250238</t>
  </si>
  <si>
    <t>648518346490247772</t>
  </si>
  <si>
    <t>73467443628213424</t>
  </si>
  <si>
    <t>648518346486162857</t>
  </si>
  <si>
    <t>DNxn089</t>
  </si>
  <si>
    <t>73326706139996428</t>
  </si>
  <si>
    <t>648518346495657890</t>
  </si>
  <si>
    <t>73397074749852612</t>
  </si>
  <si>
    <t>648518346472414473</t>
  </si>
  <si>
    <t>DNxn179</t>
  </si>
  <si>
    <t>73397074682626626</t>
  </si>
  <si>
    <t>648518346484534275</t>
  </si>
  <si>
    <t>73397074750046575</t>
  </si>
  <si>
    <t>648518346498247729</t>
  </si>
  <si>
    <t>73467443561247200</t>
  </si>
  <si>
    <t>648518346494717973</t>
  </si>
  <si>
    <t>73397074884046275</t>
  </si>
  <si>
    <t>648518346517557060</t>
  </si>
  <si>
    <t>ad</t>
  </si>
  <si>
    <t>73397074817106104</t>
  </si>
  <si>
    <t>648518346491247137</t>
  </si>
  <si>
    <t>73397074884097754</t>
  </si>
  <si>
    <t>648518346474414786</t>
  </si>
  <si>
    <t>73397074884076630</t>
  </si>
  <si>
    <t>648518346507125023</t>
  </si>
  <si>
    <t>73397074884160839</t>
  </si>
  <si>
    <t>648518346480283350</t>
  </si>
  <si>
    <t>73397074817087036</t>
  </si>
  <si>
    <t>648518346499244638</t>
  </si>
  <si>
    <t>73397074816967291</t>
  </si>
  <si>
    <t>648518346495991613</t>
  </si>
  <si>
    <t>73397074817156736</t>
  </si>
  <si>
    <t>648518346491436350</t>
  </si>
  <si>
    <t>73397074817196394</t>
  </si>
  <si>
    <t>648518346504326636</t>
  </si>
  <si>
    <t>73397074817123689</t>
  </si>
  <si>
    <t>648518346484052263</t>
  </si>
  <si>
    <t>73397074817093810</t>
  </si>
  <si>
    <t>648518346486161833</t>
  </si>
  <si>
    <t>73397074884041242</t>
  </si>
  <si>
    <t>648518346511819967</t>
  </si>
  <si>
    <t>73397074817137459</t>
  </si>
  <si>
    <t>648518346490755757</t>
  </si>
  <si>
    <t>73397074884016685</t>
  </si>
  <si>
    <t>648518346512497310</t>
  </si>
  <si>
    <t>73397074817073472</t>
  </si>
  <si>
    <t>648518346514273991</t>
  </si>
  <si>
    <t>73397074884012915</t>
  </si>
  <si>
    <t>648518346478560084</t>
  </si>
  <si>
    <t>73397074682722305</t>
  </si>
  <si>
    <t>648518346500992278</t>
  </si>
  <si>
    <t>DNxn025</t>
  </si>
  <si>
    <t>73397074682833924</t>
  </si>
  <si>
    <t>648518346518524895</t>
  </si>
  <si>
    <t>73397074884062533</t>
  </si>
  <si>
    <t>648518346483594671</t>
  </si>
  <si>
    <t>DNxn130</t>
  </si>
  <si>
    <t>73397074817113517</t>
  </si>
  <si>
    <t>648518346493645304</t>
  </si>
  <si>
    <t>73397074750013600</t>
  </si>
  <si>
    <t>648518346482717414</t>
  </si>
  <si>
    <t>DNxn126</t>
  </si>
  <si>
    <t>73397074750092392</t>
  </si>
  <si>
    <t>648518346480257339</t>
  </si>
  <si>
    <t>73397074817123704</t>
  </si>
  <si>
    <t>648518346479188687</t>
  </si>
  <si>
    <t>DNxn092</t>
  </si>
  <si>
    <t>73397074817004815</t>
  </si>
  <si>
    <t>648518346480930784</t>
  </si>
  <si>
    <t>73397074817150541</t>
  </si>
  <si>
    <t>648518346472919140</t>
  </si>
  <si>
    <t>DNxn140</t>
  </si>
  <si>
    <t>73397074817153368</t>
  </si>
  <si>
    <t>648518346491971884</t>
  </si>
  <si>
    <t>73397074817089338</t>
  </si>
  <si>
    <t>648518346481261967</t>
  </si>
  <si>
    <t>DNxn081</t>
  </si>
  <si>
    <t>73397074884038796</t>
  </si>
  <si>
    <t>648518346498315569</t>
  </si>
  <si>
    <t>73397074682683042</t>
  </si>
  <si>
    <t>648518346488602381</t>
  </si>
  <si>
    <t>NO MATCH</t>
  </si>
  <si>
    <t>73397074816967305</t>
  </si>
  <si>
    <t>648518346479325147</t>
  </si>
  <si>
    <t>DNxn137</t>
  </si>
  <si>
    <t>73397074884248815</t>
  </si>
  <si>
    <t>648518346496551725</t>
  </si>
  <si>
    <t>73467443561197026</t>
  </si>
  <si>
    <t>648518346485807300</t>
  </si>
  <si>
    <t>73397074817211992</t>
  </si>
  <si>
    <t>648518346500126982</t>
  </si>
  <si>
    <t>73397074884293474</t>
  </si>
  <si>
    <t>648518346464943989</t>
  </si>
  <si>
    <t>DNxn038</t>
  </si>
  <si>
    <t>73397074883851050</t>
  </si>
  <si>
    <t>648518346515108167</t>
  </si>
  <si>
    <t>73326706139874797</t>
  </si>
  <si>
    <t>648518346496396924</t>
  </si>
  <si>
    <t>DNxn091</t>
  </si>
  <si>
    <t>73397074884085631</t>
  </si>
  <si>
    <t>648518346481234063</t>
  </si>
  <si>
    <t>73397074816937495</t>
  </si>
  <si>
    <t>648518346495546475</t>
  </si>
  <si>
    <t>DNxn141</t>
  </si>
  <si>
    <t>73397074817068928</t>
  </si>
  <si>
    <t>648518346485831108</t>
  </si>
  <si>
    <t>73397074817185442</t>
  </si>
  <si>
    <t>648518346493704817</t>
  </si>
  <si>
    <t>DNxn177</t>
  </si>
  <si>
    <t>73397074817029134</t>
  </si>
  <si>
    <t>648518346477796053</t>
  </si>
  <si>
    <t>73326706072885936</t>
  </si>
  <si>
    <t>648518346470425342</t>
  </si>
  <si>
    <t>73397074884241770</t>
  </si>
  <si>
    <t>648518346504984179</t>
  </si>
  <si>
    <t>DNxn024</t>
  </si>
  <si>
    <t>73326706140252881</t>
  </si>
  <si>
    <t>648518346500236981</t>
  </si>
  <si>
    <t>73537812171264215</t>
  </si>
  <si>
    <t>648518346501660489</t>
  </si>
  <si>
    <t>DNxn029</t>
  </si>
  <si>
    <t>73256337328594796</t>
  </si>
  <si>
    <t>648518346509757242</t>
  </si>
  <si>
    <t>73537812305604105</t>
  </si>
  <si>
    <t>648518346493034780</t>
  </si>
  <si>
    <t>DNxn027</t>
  </si>
  <si>
    <t>73256337261632445</t>
  </si>
  <si>
    <t>648518346499898067</t>
  </si>
  <si>
    <t>73467443628303421</t>
  </si>
  <si>
    <t>648518346504013152</t>
  </si>
  <si>
    <t>xl</t>
  </si>
  <si>
    <t>DNxl018</t>
  </si>
  <si>
    <t>73326706139855581</t>
  </si>
  <si>
    <t>648518346492770478</t>
  </si>
  <si>
    <t>73537812439519078</t>
  </si>
  <si>
    <t>648518346487220371</t>
  </si>
  <si>
    <t>DNxn065</t>
  </si>
  <si>
    <t>73326706139976521</t>
  </si>
  <si>
    <t>648518346477792749</t>
  </si>
  <si>
    <t>73537812439513929</t>
  </si>
  <si>
    <t>648518346490152714</t>
  </si>
  <si>
    <t>73326706140037214</t>
  </si>
  <si>
    <t>648518346483058340</t>
  </si>
  <si>
    <t>73537812372766905</t>
  </si>
  <si>
    <t>648518346486422733</t>
  </si>
  <si>
    <t>DNxn080</t>
  </si>
  <si>
    <t>73256337395799250</t>
  </si>
  <si>
    <t>648518346481341285</t>
  </si>
  <si>
    <t>73537812439483533</t>
  </si>
  <si>
    <t>648518346512050990</t>
  </si>
  <si>
    <t>DNxn004</t>
  </si>
  <si>
    <t>73256337395807047</t>
  </si>
  <si>
    <t>648518346494232199</t>
  </si>
  <si>
    <t>73467443695136228</t>
  </si>
  <si>
    <t>648518346499268443</t>
  </si>
  <si>
    <t>DNxn008</t>
  </si>
  <si>
    <t>73256337395643707</t>
  </si>
  <si>
    <t>648518346479276498</t>
  </si>
  <si>
    <t>73467443628506973</t>
  </si>
  <si>
    <t>648518346486070152</t>
  </si>
  <si>
    <t>DNxn171</t>
  </si>
  <si>
    <t>73256337328846115</t>
  </si>
  <si>
    <t>648518346521590777</t>
  </si>
  <si>
    <t>73537812372401046</t>
  </si>
  <si>
    <t>648518346495991101</t>
  </si>
  <si>
    <t>DNxn169</t>
  </si>
  <si>
    <t>73256337328965023</t>
  </si>
  <si>
    <t>648518346503750817</t>
  </si>
  <si>
    <t>73537812372387696</t>
  </si>
  <si>
    <t>648518346511103029</t>
  </si>
  <si>
    <t>DNxn075</t>
  </si>
  <si>
    <t>73537812372400984</t>
  </si>
  <si>
    <t>648518346501760874</t>
  </si>
  <si>
    <t>73326706072934813</t>
  </si>
  <si>
    <t>648518346486152096</t>
  </si>
  <si>
    <t>73326706072997623</t>
  </si>
  <si>
    <t>648518346472924260</t>
  </si>
  <si>
    <t>73537812305427125</t>
  </si>
  <si>
    <t>648518346496360055</t>
  </si>
  <si>
    <t>DNxn099</t>
  </si>
  <si>
    <t>73256337328779074</t>
  </si>
  <si>
    <t>648518346479102865</t>
  </si>
  <si>
    <t>73537812305387218</t>
  </si>
  <si>
    <t>648518346507258745</t>
  </si>
  <si>
    <t>DNxn176</t>
  </si>
  <si>
    <t>73256337328591072</t>
  </si>
  <si>
    <t>648518346486561071</t>
  </si>
  <si>
    <t>73537812171247980</t>
  </si>
  <si>
    <t>648518346502329255</t>
  </si>
  <si>
    <t>DNxn174</t>
  </si>
  <si>
    <t>73326706005809939</t>
  </si>
  <si>
    <t>648518346497920410</t>
  </si>
  <si>
    <t>73467443426904769</t>
  </si>
  <si>
    <t>648518346507123743</t>
  </si>
  <si>
    <t>DNxn026</t>
  </si>
  <si>
    <t>73256337261624979</t>
  </si>
  <si>
    <t>648518346485805764</t>
  </si>
  <si>
    <t>73537812171329188</t>
  </si>
  <si>
    <t>648518346476882120</t>
  </si>
  <si>
    <t>DNxn142</t>
  </si>
  <si>
    <t>73256337261647773</t>
  </si>
  <si>
    <t>648518346474455746</t>
  </si>
  <si>
    <t>73537812238286125</t>
  </si>
  <si>
    <t>648518346493807758</t>
  </si>
  <si>
    <t>DNxn033</t>
  </si>
  <si>
    <t>73256337261727041</t>
  </si>
  <si>
    <t>648518346472175922</t>
  </si>
  <si>
    <t>73537812171266863</t>
  </si>
  <si>
    <t>648518346472925540</t>
  </si>
  <si>
    <t>DNxn121</t>
  </si>
  <si>
    <t>73256337261604407</t>
  </si>
  <si>
    <t>648518346509023866</t>
  </si>
  <si>
    <t>73537812171426745</t>
  </si>
  <si>
    <t>648518346488824554</t>
  </si>
  <si>
    <t>DNxn119</t>
  </si>
  <si>
    <t>73256337261701706</t>
  </si>
  <si>
    <t>648518346531194906</t>
  </si>
  <si>
    <t>73537812305427261</t>
  </si>
  <si>
    <t>648518346496654132</t>
  </si>
  <si>
    <t>73256337261722569</t>
  </si>
  <si>
    <t>648518346487319187</t>
  </si>
  <si>
    <t>73256337261661580</t>
  </si>
  <si>
    <t>648518346526144727</t>
  </si>
  <si>
    <t>73537812238512257</t>
  </si>
  <si>
    <t>648518346498307860</t>
  </si>
  <si>
    <t>DNxn034</t>
  </si>
  <si>
    <t>73256337261715629</t>
  </si>
  <si>
    <t>648518346501447768</t>
  </si>
  <si>
    <t>73537812238239901</t>
  </si>
  <si>
    <t>648518346496964012</t>
  </si>
  <si>
    <t>DNxn102</t>
  </si>
  <si>
    <t>73326706072846346</t>
  </si>
  <si>
    <t>648518346509133434</t>
  </si>
  <si>
    <t>73467443427032331</t>
  </si>
  <si>
    <t>648518346499232094</t>
  </si>
  <si>
    <t>DNxn010</t>
  </si>
  <si>
    <t>DNxn007</t>
  </si>
  <si>
    <t>73256337261490787</t>
  </si>
  <si>
    <t>648518346491529233</t>
  </si>
  <si>
    <t>73467443426922033</t>
  </si>
  <si>
    <t>648518346485807556</t>
  </si>
  <si>
    <t>DNxn095</t>
  </si>
  <si>
    <t>73326706005776047</t>
  </si>
  <si>
    <t>648518346517643368</t>
  </si>
  <si>
    <t>73256337261632464</t>
  </si>
  <si>
    <t>648518346497046145</t>
  </si>
  <si>
    <t>DNxn120</t>
  </si>
  <si>
    <t>73537812171207731</t>
  </si>
  <si>
    <t>648518346495569003</t>
  </si>
  <si>
    <t>73467443426907114</t>
  </si>
  <si>
    <t>648518346501200472</t>
  </si>
  <si>
    <t>DNxn009</t>
  </si>
  <si>
    <t>DNxn006</t>
  </si>
  <si>
    <t>73326706005698690</t>
  </si>
  <si>
    <t>648518346507153439</t>
  </si>
  <si>
    <t>73467443628315935</t>
  </si>
  <si>
    <t>648518346504456940</t>
  </si>
  <si>
    <t>DNxn124</t>
  </si>
  <si>
    <t>73326706073112577</t>
  </si>
  <si>
    <t>648518346491963154</t>
  </si>
  <si>
    <t>73397074884090434</t>
  </si>
  <si>
    <t>648518346464944245</t>
  </si>
  <si>
    <t>DNxn090</t>
  </si>
  <si>
    <t>73397074817212522</t>
  </si>
  <si>
    <t>648518346480277462</t>
  </si>
  <si>
    <t>73537812171063996</t>
  </si>
  <si>
    <t>648518346500936470</t>
  </si>
  <si>
    <t>DNut040</t>
  </si>
  <si>
    <t>73256337261514075</t>
  </si>
  <si>
    <t>648518346497841818</t>
  </si>
  <si>
    <t>73467443427003665</t>
  </si>
  <si>
    <t>648518346513890841</t>
  </si>
  <si>
    <t>DNxn125</t>
  </si>
  <si>
    <t>73256337261488167</t>
  </si>
  <si>
    <t>648518346497042049</t>
  </si>
  <si>
    <t>73467443427085036</t>
  </si>
  <si>
    <t>648518346486152352</t>
  </si>
  <si>
    <t>DNut003</t>
  </si>
  <si>
    <t>73326706072774488</t>
  </si>
  <si>
    <t>648518346493068352</t>
  </si>
  <si>
    <t>73467443359579720</t>
  </si>
  <si>
    <t>648518346498258770</t>
  </si>
  <si>
    <t>DNxn003</t>
  </si>
  <si>
    <t>73326706005771540</t>
  </si>
  <si>
    <t>648518346495435938</t>
  </si>
  <si>
    <t>73467443359761512</t>
  </si>
  <si>
    <t>648518346470309374</t>
  </si>
  <si>
    <t>DNut028</t>
  </si>
  <si>
    <t>73326706005746426</t>
  </si>
  <si>
    <t>648518346480133030</t>
  </si>
  <si>
    <t>73256337261582656</t>
  </si>
  <si>
    <t>648518346490023963</t>
  </si>
  <si>
    <t>DNxn083</t>
  </si>
  <si>
    <t>73537812171253417</t>
  </si>
  <si>
    <t>648518346493059648</t>
  </si>
  <si>
    <t>73537812171292198</t>
  </si>
  <si>
    <t>648518346494730667</t>
  </si>
  <si>
    <t>DNxn136</t>
  </si>
  <si>
    <t>73467443494094767</t>
  </si>
  <si>
    <t>648518346490843309</t>
  </si>
  <si>
    <t>DNxn052</t>
  </si>
  <si>
    <t>73326706072859042</t>
  </si>
  <si>
    <t>648518346486658457</t>
  </si>
  <si>
    <t>73256337395614176</t>
  </si>
  <si>
    <t>648518346500543413</t>
  </si>
  <si>
    <t>DNxn062</t>
  </si>
  <si>
    <t>73537812305349177</t>
  </si>
  <si>
    <t>648518346478552404</t>
  </si>
  <si>
    <t>73537812238182142</t>
  </si>
  <si>
    <t>648518346495642000</t>
  </si>
  <si>
    <t>DNxn112</t>
  </si>
  <si>
    <t>73256337261699103</t>
  </si>
  <si>
    <t>648518346504284908</t>
  </si>
  <si>
    <t>73537812238166332</t>
  </si>
  <si>
    <t>648518346517640296</t>
  </si>
  <si>
    <t>DNxn104</t>
  </si>
  <si>
    <t>73256337261683724</t>
  </si>
  <si>
    <t>648518346474413762</t>
  </si>
  <si>
    <t>73256337261681134</t>
  </si>
  <si>
    <t>648518346495189942</t>
  </si>
  <si>
    <t>73467443426895305</t>
  </si>
  <si>
    <t>648518346474415042</t>
  </si>
  <si>
    <t>73608180982405131</t>
  </si>
  <si>
    <t>648518346501160333</t>
  </si>
  <si>
    <t>DNut031</t>
  </si>
  <si>
    <t>73185968584194992</t>
  </si>
  <si>
    <t>648518346478454900</t>
  </si>
  <si>
    <t>73467443427020181</t>
  </si>
  <si>
    <t>648518346477672087</t>
  </si>
  <si>
    <t>DNxn002</t>
  </si>
  <si>
    <t>73256337261522049</t>
  </si>
  <si>
    <t>648518346481212815</t>
  </si>
  <si>
    <t>73537812171118061</t>
  </si>
  <si>
    <t>648518346498982721</t>
  </si>
  <si>
    <t>DNxn123</t>
  </si>
  <si>
    <t>73256337261498655</t>
  </si>
  <si>
    <t>648518346514559175</t>
  </si>
  <si>
    <t>73537812305331345</t>
  </si>
  <si>
    <t>648518346484727709</t>
  </si>
  <si>
    <t>DNxn036</t>
  </si>
  <si>
    <t>73256337328764202</t>
  </si>
  <si>
    <t>648518346495523947</t>
  </si>
  <si>
    <t>73537812171161138</t>
  </si>
  <si>
    <t>648518346491960364</t>
  </si>
  <si>
    <t>DNxn042</t>
  </si>
  <si>
    <t>73256337261688786</t>
  </si>
  <si>
    <t>648518346499136862</t>
  </si>
  <si>
    <t>73537812238306208</t>
  </si>
  <si>
    <t>648518346515455226</t>
  </si>
  <si>
    <t>DNxn097</t>
  </si>
  <si>
    <t>73326706005760128</t>
  </si>
  <si>
    <t>648518346494254583</t>
  </si>
  <si>
    <t>73467443427057782</t>
  </si>
  <si>
    <t>648518346484040743</t>
  </si>
  <si>
    <t>DNxn087</t>
  </si>
  <si>
    <t>73397074749821476</t>
  </si>
  <si>
    <t>648518346498376176</t>
  </si>
  <si>
    <t>73326706072869270</t>
  </si>
  <si>
    <t>648518346518221398</t>
  </si>
  <si>
    <t>DNxn122</t>
  </si>
  <si>
    <t>73467443427008502</t>
  </si>
  <si>
    <t>648518346476796176</t>
  </si>
  <si>
    <t>73326706072881081</t>
  </si>
  <si>
    <t>648518346481382757</t>
  </si>
  <si>
    <t>DNxn005</t>
  </si>
  <si>
    <t>73467443426998428</t>
  </si>
  <si>
    <t>648518346464968565</t>
  </si>
  <si>
    <t>73467443426992788</t>
  </si>
  <si>
    <t>648518346494725795</t>
  </si>
  <si>
    <t>DNxn118</t>
  </si>
  <si>
    <t>73326706072760441</t>
  </si>
  <si>
    <t>648518346479704564</t>
  </si>
  <si>
    <t>73467443494030107</t>
  </si>
  <si>
    <t>648518346479279058</t>
  </si>
  <si>
    <t>DNit001</t>
  </si>
  <si>
    <t>73326706072908255</t>
  </si>
  <si>
    <t>648518346474413250</t>
  </si>
  <si>
    <t>73326706072810643</t>
  </si>
  <si>
    <t>648518346491925615</t>
  </si>
  <si>
    <t>DNut038</t>
  </si>
  <si>
    <t>73467443561385346</t>
  </si>
  <si>
    <t>648518346479300827</t>
  </si>
  <si>
    <t>73326706072704886</t>
  </si>
  <si>
    <t>648518346475390132</t>
  </si>
  <si>
    <t>DNut037</t>
  </si>
  <si>
    <t>73467443427032419</t>
  </si>
  <si>
    <t>648518346509018234</t>
  </si>
  <si>
    <t>73467443426863617</t>
  </si>
  <si>
    <t>648518346515100487</t>
  </si>
  <si>
    <t>DNut060</t>
  </si>
  <si>
    <t>73326706005611771</t>
  </si>
  <si>
    <t>648518346494742005</t>
  </si>
  <si>
    <t>73326706005766997</t>
  </si>
  <si>
    <t>648518346489897499</t>
  </si>
  <si>
    <t>DNut002</t>
  </si>
  <si>
    <t>73467443359583822</t>
  </si>
  <si>
    <t>648518346495288399</t>
  </si>
  <si>
    <t>73467443494185945</t>
  </si>
  <si>
    <t>648518346494703267</t>
  </si>
  <si>
    <t>DNut001</t>
  </si>
  <si>
    <t>73256337194179847</t>
  </si>
  <si>
    <t>648518346490530045</t>
  </si>
  <si>
    <t>73256337261606637</t>
  </si>
  <si>
    <t>648518346495942502</t>
  </si>
  <si>
    <t>73537812171329357</t>
  </si>
  <si>
    <t>648518346499624147</t>
  </si>
  <si>
    <t>73326706005863892</t>
  </si>
  <si>
    <t>648518346475736802</t>
  </si>
  <si>
    <t>DNxn040</t>
  </si>
  <si>
    <t>73467443426978684</t>
  </si>
  <si>
    <t>648518346511814079</t>
  </si>
  <si>
    <t>73467443494025226</t>
  </si>
  <si>
    <t>648518346494625781</t>
  </si>
  <si>
    <t>DNut021</t>
  </si>
  <si>
    <t>73326706005782977</t>
  </si>
  <si>
    <t>648518346517438244</t>
  </si>
  <si>
    <t>73256337328776575</t>
  </si>
  <si>
    <t>648518346472410633</t>
  </si>
  <si>
    <t>DNut042</t>
  </si>
  <si>
    <t>73256337328678065</t>
  </si>
  <si>
    <t>648518346486941667</t>
  </si>
  <si>
    <t>73256337328812696</t>
  </si>
  <si>
    <t>648518346491521192</t>
  </si>
  <si>
    <t>73256337328678119</t>
  </si>
  <si>
    <t>648518346492176511</t>
  </si>
  <si>
    <t>73256337328680527</t>
  </si>
  <si>
    <t>648518346518253142</t>
  </si>
  <si>
    <t>73256337328683014</t>
  </si>
  <si>
    <t>648518346486161321</t>
  </si>
  <si>
    <t>73256337328685589</t>
  </si>
  <si>
    <t>648518346478850511</t>
  </si>
  <si>
    <t>73256337328690761</t>
  </si>
  <si>
    <t>648518346479131344</t>
  </si>
  <si>
    <t>73537812305479590</t>
  </si>
  <si>
    <t>648518346514078942</t>
  </si>
  <si>
    <t>73537812305498360</t>
  </si>
  <si>
    <t>648518346476468598</t>
  </si>
  <si>
    <t>73537812305498386</t>
  </si>
  <si>
    <t>648518346484041255</t>
  </si>
  <si>
    <t>73537812372480371</t>
  </si>
  <si>
    <t>648518346489319621</t>
  </si>
  <si>
    <t>73537812305538751</t>
  </si>
  <si>
    <t>648518346501223256</t>
  </si>
  <si>
    <t>73537812372211282</t>
  </si>
  <si>
    <t>648518346491415238</t>
  </si>
  <si>
    <t>73537812372418483</t>
  </si>
  <si>
    <t>648518346501885034</t>
  </si>
  <si>
    <t>73537812372452750</t>
  </si>
  <si>
    <t>648518346474403778</t>
  </si>
  <si>
    <t>73537812372465120</t>
  </si>
  <si>
    <t>648518346478552148</t>
  </si>
  <si>
    <t>73256337328680505</t>
  </si>
  <si>
    <t>648518346494747826</t>
  </si>
  <si>
    <t>73537812372445461</t>
  </si>
  <si>
    <t>648518346474403522</t>
  </si>
  <si>
    <t>73537812305508400</t>
  </si>
  <si>
    <t>648518346472409353</t>
  </si>
  <si>
    <t>73256337328723314</t>
  </si>
  <si>
    <t>DNxn109</t>
  </si>
  <si>
    <t>73537812305479623</t>
  </si>
  <si>
    <t>648518346474064493</t>
  </si>
  <si>
    <t>73537812305481870</t>
  </si>
  <si>
    <t>648518346479694836</t>
  </si>
  <si>
    <t>648518346515464698</t>
  </si>
  <si>
    <t>73256337328776699</t>
  </si>
  <si>
    <t>648518346502743795</t>
  </si>
  <si>
    <t>73256337328668163</t>
  </si>
  <si>
    <t>648518346496189559</t>
  </si>
  <si>
    <t>73256337328838583</t>
  </si>
  <si>
    <t>648518346487876688</t>
  </si>
  <si>
    <t>73256337328635665</t>
  </si>
  <si>
    <t>648518346497123713</t>
  </si>
  <si>
    <t>73256337328390279</t>
  </si>
  <si>
    <t>648518346498168914</t>
  </si>
  <si>
    <t>73256337261746855</t>
  </si>
  <si>
    <t>DNxn014</t>
  </si>
  <si>
    <t>648518346486555951</t>
  </si>
  <si>
    <t>73256337328665465</t>
  </si>
  <si>
    <t>648518346494759818</t>
  </si>
  <si>
    <t>73537812171308353</t>
  </si>
  <si>
    <t>648518346515464954</t>
  </si>
  <si>
    <t>73537812305517438</t>
  </si>
  <si>
    <t>648518346480202299</t>
  </si>
  <si>
    <t>73537812238328330</t>
  </si>
  <si>
    <t>648518346495990333</t>
  </si>
  <si>
    <t>73256337261790283</t>
  </si>
  <si>
    <t>DNut025</t>
  </si>
  <si>
    <t>73537812305461664</t>
  </si>
  <si>
    <t>648518346491768715</t>
  </si>
  <si>
    <t>73537812238308764</t>
  </si>
  <si>
    <t>648518346500992534</t>
  </si>
  <si>
    <t>73537812238268188</t>
  </si>
  <si>
    <t>648518346499567941</t>
  </si>
  <si>
    <t>73537812305441358</t>
  </si>
  <si>
    <t>648518346493798286</t>
  </si>
  <si>
    <t>73537812305484269</t>
  </si>
  <si>
    <t>648518346480199483</t>
  </si>
  <si>
    <t>ht</t>
  </si>
  <si>
    <t>648518346515587658</t>
  </si>
  <si>
    <t>73256337261707139</t>
  </si>
  <si>
    <t>648518346493803918</t>
  </si>
  <si>
    <t>73256337328391101</t>
  </si>
  <si>
    <t>648518346500563379</t>
  </si>
  <si>
    <t>73256337261709773</t>
  </si>
  <si>
    <t>648518346489922331</t>
  </si>
  <si>
    <t>73256337328387764</t>
  </si>
  <si>
    <t>648518346493688945</t>
  </si>
  <si>
    <t>73256337261885528</t>
  </si>
  <si>
    <t>648518346478505076</t>
  </si>
  <si>
    <t>73256337328563709</t>
  </si>
  <si>
    <t>648518346493715057</t>
  </si>
  <si>
    <t>73537812171200393</t>
  </si>
  <si>
    <t>648518346499820355</t>
  </si>
  <si>
    <t>73256337261715623</t>
  </si>
  <si>
    <t>648518346493066304</t>
  </si>
  <si>
    <t>73537812238135523</t>
  </si>
  <si>
    <t>648518346514068267</t>
  </si>
  <si>
    <t>73256337328391648</t>
  </si>
  <si>
    <t>648518346489563517</t>
  </si>
  <si>
    <t>73256337261771784</t>
  </si>
  <si>
    <t>648518346486606076</t>
  </si>
  <si>
    <t>73537812238160096</t>
  </si>
  <si>
    <t>648518346490754989</t>
  </si>
  <si>
    <t>73256337328609597</t>
  </si>
  <si>
    <t>648518346490242140</t>
  </si>
  <si>
    <t>DNut026</t>
  </si>
  <si>
    <t>73537812305439029</t>
  </si>
  <si>
    <t>648518346493682289</t>
  </si>
  <si>
    <t>73256337328823395</t>
  </si>
  <si>
    <t>648518346503894689</t>
  </si>
  <si>
    <t>DNut035</t>
  </si>
  <si>
    <t>73537812372212155</t>
  </si>
  <si>
    <t>648518346494747314</t>
  </si>
  <si>
    <t>73256337328783657</t>
  </si>
  <si>
    <t>648518346495420578</t>
  </si>
  <si>
    <t>73537812372428658</t>
  </si>
  <si>
    <t>648518346486490081</t>
  </si>
  <si>
    <t>73537812372426209</t>
  </si>
  <si>
    <t>648518346495476130</t>
  </si>
  <si>
    <t>73256337328840971</t>
  </si>
  <si>
    <t>648518346486070664</t>
  </si>
  <si>
    <t>73256337261757410</t>
  </si>
  <si>
    <t>648518346491435582</t>
  </si>
  <si>
    <t>DNut046</t>
  </si>
  <si>
    <t>73256337261757340</t>
  </si>
  <si>
    <t>648518346500249660</t>
  </si>
  <si>
    <t>73256337261772324</t>
  </si>
  <si>
    <t>648518346500555443</t>
  </si>
  <si>
    <t>73256337261738895</t>
  </si>
  <si>
    <t>648518346511121205</t>
  </si>
  <si>
    <t>73537812238212415</t>
  </si>
  <si>
    <t>648518346515588682</t>
  </si>
  <si>
    <t>73537812238228351</t>
  </si>
  <si>
    <t>648518346500250428</t>
  </si>
  <si>
    <t>73537812238234177</t>
  </si>
  <si>
    <t>648518346487525611</t>
  </si>
  <si>
    <t>73537812238190646</t>
  </si>
  <si>
    <t>648518346495990077</t>
  </si>
  <si>
    <t>73537812238194716</t>
  </si>
  <si>
    <t>648518346491900690</t>
  </si>
  <si>
    <t>73256337261757366</t>
  </si>
  <si>
    <t>648518346484580685</t>
  </si>
  <si>
    <t>73537812238336047</t>
  </si>
  <si>
    <t>648518346509395075</t>
  </si>
  <si>
    <t>73256337261746733</t>
  </si>
  <si>
    <t>648518346504699507</t>
  </si>
  <si>
    <t>73537812238221935</t>
  </si>
  <si>
    <t>648518346491436862</t>
  </si>
  <si>
    <t>73256337261722560</t>
  </si>
  <si>
    <t>648518346509878054</t>
  </si>
  <si>
    <t>73256337462664353</t>
  </si>
  <si>
    <t>648518346483125412</t>
  </si>
  <si>
    <t>DNut005</t>
  </si>
  <si>
    <t>73256337395842644</t>
  </si>
  <si>
    <t>648518346476918728</t>
  </si>
  <si>
    <t>73467443628468241</t>
  </si>
  <si>
    <t>648518346487786519</t>
  </si>
  <si>
    <t>73467443628516673</t>
  </si>
  <si>
    <t>648518346485793220</t>
  </si>
  <si>
    <t>73256337328753720</t>
  </si>
  <si>
    <t>648518346526144983</t>
  </si>
  <si>
    <t>73256337329057792</t>
  </si>
  <si>
    <t>DNut004</t>
  </si>
  <si>
    <t>648518346517643624</t>
  </si>
  <si>
    <t>73537812372639380</t>
  </si>
  <si>
    <t>648518346477491214</t>
  </si>
  <si>
    <t>73537812372602691</t>
  </si>
  <si>
    <t>648518346488615665</t>
  </si>
  <si>
    <t>73185968584513000</t>
  </si>
  <si>
    <t>648518346495777131</t>
  </si>
  <si>
    <t>DNut019</t>
  </si>
  <si>
    <t>73185968584536583</t>
  </si>
  <si>
    <t>648518346487910423</t>
  </si>
  <si>
    <t>73537812305793148</t>
  </si>
  <si>
    <t>648518346490087195</t>
  </si>
  <si>
    <t>73537812372208328</t>
  </si>
  <si>
    <t>648518346476888776</t>
  </si>
  <si>
    <t>73537812238205408</t>
  </si>
  <si>
    <t>648518346491967020</t>
  </si>
  <si>
    <t>73256337261815335</t>
  </si>
  <si>
    <t>DNxn128</t>
  </si>
  <si>
    <t>73537812238303632</t>
  </si>
  <si>
    <t>648518346518253398</t>
  </si>
  <si>
    <t>73256337328388028</t>
  </si>
  <si>
    <t>648518346480028326</t>
  </si>
  <si>
    <t>648518346498169170</t>
  </si>
  <si>
    <t>73256337328540828</t>
  </si>
  <si>
    <t>648518346476518262</t>
  </si>
  <si>
    <t>nt</t>
  </si>
  <si>
    <t>73537812305439052</t>
  </si>
  <si>
    <t>648518346488594701</t>
  </si>
  <si>
    <t>73256337261722642</t>
  </si>
  <si>
    <t>DNht001</t>
  </si>
  <si>
    <t>73537812305466999</t>
  </si>
  <si>
    <t>648518346476894408</t>
  </si>
  <si>
    <t>73537812238293445</t>
  </si>
  <si>
    <t>648518346466920942</t>
  </si>
  <si>
    <t>73537812238341060</t>
  </si>
  <si>
    <t>648518346515106631</t>
  </si>
  <si>
    <t>73537812305479635</t>
  </si>
  <si>
    <t>648518346509395331</t>
  </si>
  <si>
    <t>73537812238346199</t>
  </si>
  <si>
    <t>648518346474414530</t>
  </si>
  <si>
    <t>73537812305469662</t>
  </si>
  <si>
    <t>648518346488628237</t>
  </si>
  <si>
    <t>73537812238286184</t>
  </si>
  <si>
    <t>648518346509026170</t>
  </si>
  <si>
    <t>73537812238320908</t>
  </si>
  <si>
    <t>648518346509084282</t>
  </si>
  <si>
    <t>73537812238330801</t>
  </si>
  <si>
    <t>648518346487390378</t>
  </si>
  <si>
    <t>73256337261715633</t>
  </si>
  <si>
    <t>648518346495281231</t>
  </si>
  <si>
    <t>73256337261718864</t>
  </si>
  <si>
    <t>648518346495482786</t>
  </si>
  <si>
    <t>73256337261815984</t>
  </si>
  <si>
    <t>648518346478570580</t>
  </si>
  <si>
    <t>73256337261722621</t>
  </si>
  <si>
    <t>648518346503853664</t>
  </si>
  <si>
    <t>73256337261727147</t>
  </si>
  <si>
    <t>648518346472922724</t>
  </si>
  <si>
    <t>648518346518252118</t>
  </si>
  <si>
    <t>73256337261757339</t>
  </si>
  <si>
    <t>648518346501775978</t>
  </si>
  <si>
    <t>73256337261757525</t>
  </si>
  <si>
    <t>648518346487403434</t>
  </si>
  <si>
    <t>73256337261704462</t>
  </si>
  <si>
    <t>648518346477820397</t>
  </si>
  <si>
    <t>73256337261727051</t>
  </si>
  <si>
    <t>648518346477799893</t>
  </si>
  <si>
    <t>73256337261718948</t>
  </si>
  <si>
    <t>648518346484449539</t>
  </si>
  <si>
    <t>DNut024</t>
  </si>
  <si>
    <t>73537812171308128</t>
  </si>
  <si>
    <t>648518346487394730</t>
  </si>
  <si>
    <t>73256337261696533</t>
  </si>
  <si>
    <t>648518346496718820</t>
  </si>
  <si>
    <t>DNut016</t>
  </si>
  <si>
    <t>73537812238111358</t>
  </si>
  <si>
    <t>648518346503854688</t>
  </si>
  <si>
    <t>73256337261718889</t>
  </si>
  <si>
    <t>648518346498948929</t>
  </si>
  <si>
    <t>DNnt012</t>
  </si>
  <si>
    <t>73537812238257397</t>
  </si>
  <si>
    <t>648518346488614641</t>
  </si>
  <si>
    <t>73256337261696530</t>
  </si>
  <si>
    <t>648518346488460984</t>
  </si>
  <si>
    <t>DNnt014</t>
  </si>
  <si>
    <t>73537812237992388</t>
  </si>
  <si>
    <t>648518346476785352</t>
  </si>
  <si>
    <t>73256337328591126</t>
  </si>
  <si>
    <t>648518346476823752</t>
  </si>
  <si>
    <t>73537812238202030</t>
  </si>
  <si>
    <t>648518346478394228</t>
  </si>
  <si>
    <t>73256337261732585</t>
  </si>
  <si>
    <t>648518346494636459</t>
  </si>
  <si>
    <t>73256337328635679</t>
  </si>
  <si>
    <t>648518346499689868</t>
  </si>
  <si>
    <t>73256337328654732</t>
  </si>
  <si>
    <t>DNxn055</t>
  </si>
  <si>
    <t>648518346493006834</t>
  </si>
  <si>
    <t>73537812305325489</t>
  </si>
  <si>
    <t>648518346488495544</t>
  </si>
  <si>
    <t>73537812305451213</t>
  </si>
  <si>
    <t>648518346490232412</t>
  </si>
  <si>
    <t>73537812171150813</t>
  </si>
  <si>
    <t>648518346484490755</t>
  </si>
  <si>
    <t>DNut027</t>
  </si>
  <si>
    <t>73256337261627417</t>
  </si>
  <si>
    <t>648518346480944128</t>
  </si>
  <si>
    <t>73537812171237168</t>
  </si>
  <si>
    <t>648518346511108405</t>
  </si>
  <si>
    <t>DNxn084</t>
  </si>
  <si>
    <t>73256337328604078</t>
  </si>
  <si>
    <t>648518346489922587</t>
  </si>
  <si>
    <t>73537812238465066</t>
  </si>
  <si>
    <t>648518346491553553</t>
  </si>
  <si>
    <t>73256337261590143</t>
  </si>
  <si>
    <t>648518346496189047</t>
  </si>
  <si>
    <t>DNut052</t>
  </si>
  <si>
    <t>73256337261613448</t>
  </si>
  <si>
    <t>648518346496237909</t>
  </si>
  <si>
    <t>73537812171115592</t>
  </si>
  <si>
    <t>648518346499567685</t>
  </si>
  <si>
    <t>73537812171190690</t>
  </si>
  <si>
    <t>648518346484450819</t>
  </si>
  <si>
    <t>73256337261627421</t>
  </si>
  <si>
    <t>648518346490245468</t>
  </si>
  <si>
    <t>73608180982444565</t>
  </si>
  <si>
    <t>648518346476809488</t>
  </si>
  <si>
    <t>73256337261746866</t>
  </si>
  <si>
    <t>648518346478491508</t>
  </si>
  <si>
    <t>DNxn106</t>
  </si>
  <si>
    <t>73537812238202009</t>
  </si>
  <si>
    <t>648518346466920686</t>
  </si>
  <si>
    <t>73256337261707162</t>
  </si>
  <si>
    <t>648518346478556500</t>
  </si>
  <si>
    <t>73537812238177272</t>
  </si>
  <si>
    <t>648518346518603487</t>
  </si>
  <si>
    <t>73537812238228331</t>
  </si>
  <si>
    <t>648518346494754954</t>
  </si>
  <si>
    <t>73256337261722615</t>
  </si>
  <si>
    <t>648518346493068018</t>
  </si>
  <si>
    <t>73537812171205322</t>
  </si>
  <si>
    <t>648518346496189815</t>
  </si>
  <si>
    <t>73537812171224805</t>
  </si>
  <si>
    <t>648518346488500152</t>
  </si>
  <si>
    <t>73256337328856212</t>
  </si>
  <si>
    <t>648518346479177404</t>
  </si>
  <si>
    <t>DNut036</t>
  </si>
  <si>
    <t>73537812372438370</t>
  </si>
  <si>
    <t>648518346514068779</t>
  </si>
  <si>
    <t>73256337328753697</t>
  </si>
  <si>
    <t>648518346475224417</t>
  </si>
  <si>
    <t>73256337328818202</t>
  </si>
  <si>
    <t>648518346511103541</t>
  </si>
  <si>
    <t>73608181049718324</t>
  </si>
  <si>
    <t>648518346502329511</t>
  </si>
  <si>
    <t>73537812372397791</t>
  </si>
  <si>
    <t>648518346476809744</t>
  </si>
  <si>
    <t>73256337328852212</t>
  </si>
  <si>
    <t>648518346514271431</t>
  </si>
  <si>
    <t>DNut034</t>
  </si>
  <si>
    <t>73256337328852203</t>
  </si>
  <si>
    <t>648518346486000324</t>
  </si>
  <si>
    <t>73537812372438371</t>
  </si>
  <si>
    <t>648518346470274302</t>
  </si>
  <si>
    <t>73537812372447909</t>
  </si>
  <si>
    <t>648518346475223393</t>
  </si>
  <si>
    <t>73537812372516412</t>
  </si>
  <si>
    <t>648518346494670474</t>
  </si>
  <si>
    <t>73537812372462628</t>
  </si>
  <si>
    <t>648518346489538575</t>
  </si>
  <si>
    <t>73256337328852108</t>
  </si>
  <si>
    <t>648518346479325915</t>
  </si>
  <si>
    <t>DNit006</t>
  </si>
  <si>
    <t>73256337328843529</t>
  </si>
  <si>
    <t>648518346495476898</t>
  </si>
  <si>
    <t>73256337328836136</t>
  </si>
  <si>
    <t>648518346514218027</t>
  </si>
  <si>
    <t>73256337328812728</t>
  </si>
  <si>
    <t>648518346498174290</t>
  </si>
  <si>
    <t>73537812372369866</t>
  </si>
  <si>
    <t>648518346488817642</t>
  </si>
  <si>
    <t>73537812372416084</t>
  </si>
  <si>
    <t>648518346493990907</t>
  </si>
  <si>
    <t>73537812372457573</t>
  </si>
  <si>
    <t>648518346513984043</t>
  </si>
  <si>
    <t>73537812372505003</t>
  </si>
  <si>
    <t>648518346484652189</t>
  </si>
  <si>
    <t>73256337328818189</t>
  </si>
  <si>
    <t>648518346479335378</t>
  </si>
  <si>
    <t>73537812171345891</t>
  </si>
  <si>
    <t>648518346508595007</t>
  </si>
  <si>
    <t>73256337328723291</t>
  </si>
  <si>
    <t>648518346488634865</t>
  </si>
  <si>
    <t>73537812372485369</t>
  </si>
  <si>
    <t>648518346480136251</t>
  </si>
  <si>
    <t>73256337328781330</t>
  </si>
  <si>
    <t>648518346495890278</t>
  </si>
  <si>
    <t>73537812171222327</t>
  </si>
  <si>
    <t>648518346489743967</t>
  </si>
  <si>
    <t>73256337328815556</t>
  </si>
  <si>
    <t>648518346494649589</t>
  </si>
  <si>
    <t>73537812372457588</t>
  </si>
  <si>
    <t>648518346485806788</t>
  </si>
  <si>
    <t>73256337328818222</t>
  </si>
  <si>
    <t>648518346495654544</t>
  </si>
  <si>
    <t>73256337328823430</t>
  </si>
  <si>
    <t>DNxn115</t>
  </si>
  <si>
    <t>73256337328812733</t>
  </si>
  <si>
    <t>648518346500561331</t>
  </si>
  <si>
    <t>648518346496559362</t>
  </si>
  <si>
    <t>73537812372470216</t>
  </si>
  <si>
    <t>648518346478559828</t>
  </si>
  <si>
    <t>73537812305702180</t>
  </si>
  <si>
    <t>648518346495981373</t>
  </si>
  <si>
    <t>73256337328828627</t>
  </si>
  <si>
    <t>648518346490753709</t>
  </si>
  <si>
    <t>DNxn144</t>
  </si>
  <si>
    <t>73256337328818169</t>
  </si>
  <si>
    <t>648518346484043047</t>
  </si>
  <si>
    <t>73256337328833597</t>
  </si>
  <si>
    <t>648518346489919771</t>
  </si>
  <si>
    <t>73256337328720751</t>
  </si>
  <si>
    <t>648518346487850320</t>
  </si>
  <si>
    <t>73256337328769278</t>
  </si>
  <si>
    <t>648518346478553940</t>
  </si>
  <si>
    <t>73537812372337302</t>
  </si>
  <si>
    <t>648518346481483935</t>
  </si>
  <si>
    <t>73537812305486563</t>
  </si>
  <si>
    <t>648518346493624718</t>
  </si>
  <si>
    <t>73537812305515231</t>
  </si>
  <si>
    <t>648518346496525570</t>
  </si>
  <si>
    <t>73537812372383796</t>
  </si>
  <si>
    <t>648518346499852031</t>
  </si>
  <si>
    <t>73537812372418576</t>
  </si>
  <si>
    <t>648518346501005453</t>
  </si>
  <si>
    <t>73537812305453728</t>
  </si>
  <si>
    <t>648518346488530673</t>
  </si>
  <si>
    <t>73256337328706073</t>
  </si>
  <si>
    <t>73537812305472346</t>
  </si>
  <si>
    <t>648518346478343284</t>
  </si>
  <si>
    <t>73537812305477202</t>
  </si>
  <si>
    <t>648518346466921198</t>
  </si>
  <si>
    <t>648518346494615723</t>
  </si>
  <si>
    <t>73256337328660090</t>
  </si>
  <si>
    <t>648518346488615921</t>
  </si>
  <si>
    <t>73256337328826066</t>
  </si>
  <si>
    <t>648518346479184828</t>
  </si>
  <si>
    <t>73256337328734968</t>
  </si>
  <si>
    <t>648518346478559572</t>
  </si>
  <si>
    <t>73537812372695063</t>
  </si>
  <si>
    <t>648518346487714327</t>
  </si>
  <si>
    <t>DNxn167</t>
  </si>
  <si>
    <t>73256337395683918</t>
  </si>
  <si>
    <t>648518346479277010</t>
  </si>
  <si>
    <t>73256337328660096</t>
  </si>
  <si>
    <t>648518346490521341</t>
  </si>
  <si>
    <t>73256337328703662</t>
  </si>
  <si>
    <t>DNnt001</t>
  </si>
  <si>
    <t>648518346490875256</t>
  </si>
  <si>
    <t>73537812305498263</t>
  </si>
  <si>
    <t>648518346511650672</t>
  </si>
  <si>
    <t>73537812372452826</t>
  </si>
  <si>
    <t>648518346503854542</t>
  </si>
  <si>
    <t>73256337328793999</t>
  </si>
  <si>
    <t>648518346488497848</t>
  </si>
  <si>
    <t>DNut054</t>
  </si>
  <si>
    <t>73185968651625125</t>
  </si>
  <si>
    <t>648518346482759845</t>
  </si>
  <si>
    <t>73256337328796585</t>
  </si>
  <si>
    <t>648518346474405570</t>
  </si>
  <si>
    <t>73256337328771784</t>
  </si>
  <si>
    <t>648518346489258073</t>
  </si>
  <si>
    <t>73256337395499238</t>
  </si>
  <si>
    <t>648518346513833753</t>
  </si>
  <si>
    <t>73185968584398611</t>
  </si>
  <si>
    <t>648518346465118069</t>
  </si>
  <si>
    <t>73185968651564989</t>
  </si>
  <si>
    <t>648518346489851831</t>
  </si>
  <si>
    <t>73185968651581163</t>
  </si>
  <si>
    <t>648518346514066987</t>
  </si>
  <si>
    <t>73256337328812682</t>
  </si>
  <si>
    <t>648518346495740747</t>
  </si>
  <si>
    <t>73537812372418608</t>
  </si>
  <si>
    <t>648518346510979202</t>
  </si>
  <si>
    <t>73537812305702406</t>
  </si>
  <si>
    <t>648518346514270151</t>
  </si>
  <si>
    <t>73537812372356452</t>
  </si>
  <si>
    <t>648518346490867064</t>
  </si>
  <si>
    <t>73608181049744871</t>
  </si>
  <si>
    <t>648518346514065707</t>
  </si>
  <si>
    <t>73608181116793539</t>
  </si>
  <si>
    <t>648518346466654062</t>
  </si>
  <si>
    <t>73608181183716009</t>
  </si>
  <si>
    <t>648518346488635149</t>
  </si>
  <si>
    <t>73608181183723041</t>
  </si>
  <si>
    <t>648518346496566530</t>
  </si>
  <si>
    <t>73537812372416056</t>
  </si>
  <si>
    <t>648518346495983421</t>
  </si>
  <si>
    <t>73256337395727405</t>
  </si>
  <si>
    <t>648518346474405826</t>
  </si>
  <si>
    <t>DNut015</t>
  </si>
  <si>
    <t>73185968651583350</t>
  </si>
  <si>
    <t>648518346493801102</t>
  </si>
  <si>
    <t>73185968651585576</t>
  </si>
  <si>
    <t>648518346494753714</t>
  </si>
  <si>
    <t>73256337328856094</t>
  </si>
  <si>
    <t>648518346493624824</t>
  </si>
  <si>
    <t>73256337395744378</t>
  </si>
  <si>
    <t>648518346487930910</t>
  </si>
  <si>
    <t>73256337395765563</t>
  </si>
  <si>
    <t>648518346486554415</t>
  </si>
  <si>
    <t>73537812372583322</t>
  </si>
  <si>
    <t>648518346485792196</t>
  </si>
  <si>
    <t>73537812372617753</t>
  </si>
  <si>
    <t>648518346494754698</t>
  </si>
  <si>
    <t>73537812372642891</t>
  </si>
  <si>
    <t>648518346477781973</t>
  </si>
  <si>
    <t>73537812372600114</t>
  </si>
  <si>
    <t>648518346487385002</t>
  </si>
  <si>
    <t>73537812372602681</t>
  </si>
  <si>
    <t>648518346485792964</t>
  </si>
  <si>
    <t>73608181183708645</t>
  </si>
  <si>
    <t>648518346480282838</t>
  </si>
  <si>
    <t>73185968651571886</t>
  </si>
  <si>
    <t>648518346489540879</t>
  </si>
  <si>
    <t>73537812372542318</t>
  </si>
  <si>
    <t>648518346481251983</t>
  </si>
  <si>
    <t>73185968651567191</t>
  </si>
  <si>
    <t>648518346481252751</t>
  </si>
  <si>
    <t>73537812372554100</t>
  </si>
  <si>
    <t>648518346493799822</t>
  </si>
  <si>
    <t>73185968651567181</t>
  </si>
  <si>
    <t>648518346490237788</t>
  </si>
  <si>
    <t>DNut048</t>
  </si>
  <si>
    <t>73537812372549291</t>
  </si>
  <si>
    <t>648518346493808782</t>
  </si>
  <si>
    <t>73256337395697810</t>
  </si>
  <si>
    <t>648518346501761642</t>
  </si>
  <si>
    <t>DNxn114</t>
  </si>
  <si>
    <t>73537812372470214</t>
  </si>
  <si>
    <t>648518346500560563</t>
  </si>
  <si>
    <t>73185968651620256</t>
  </si>
  <si>
    <t>648518346493806990</t>
  </si>
  <si>
    <t>DNxn105</t>
  </si>
  <si>
    <t>73537812372646922</t>
  </si>
  <si>
    <t>648518346488891113</t>
  </si>
  <si>
    <t>73608181116866134</t>
  </si>
  <si>
    <t>648518346489545945</t>
  </si>
  <si>
    <t>DNxn069</t>
  </si>
  <si>
    <t>73185968718614904</t>
  </si>
  <si>
    <t>648518346493915915</t>
  </si>
  <si>
    <t>73608181183784052</t>
  </si>
  <si>
    <t>648518346477786837</t>
  </si>
  <si>
    <t>DNut056</t>
  </si>
  <si>
    <t>73185968718538316</t>
  </si>
  <si>
    <t>648518346491771503</t>
  </si>
  <si>
    <t>73537812372495123</t>
  </si>
  <si>
    <t>648518346507061320</t>
  </si>
  <si>
    <t>73537812372490116</t>
  </si>
  <si>
    <t>DNxn117</t>
  </si>
  <si>
    <t>648518346509019514</t>
  </si>
  <si>
    <t>73537812372539938</t>
  </si>
  <si>
    <t>648518346484451331</t>
  </si>
  <si>
    <t>73185968651607884</t>
  </si>
  <si>
    <t>648518346499801411</t>
  </si>
  <si>
    <t>73256337395662508</t>
  </si>
  <si>
    <t>648518346486491105</t>
  </si>
  <si>
    <t>73537812372514170</t>
  </si>
  <si>
    <t>648518346531196186</t>
  </si>
  <si>
    <t>DNxn013</t>
  </si>
  <si>
    <t>73537812372507311</t>
  </si>
  <si>
    <t>648518346498317844</t>
  </si>
  <si>
    <t>73537812372511848</t>
  </si>
  <si>
    <t>648518346489538252</t>
  </si>
  <si>
    <t>73537812372583238</t>
  </si>
  <si>
    <t>648518346502330279</t>
  </si>
  <si>
    <t>73537812372477882</t>
  </si>
  <si>
    <t>648518346477791981</t>
  </si>
  <si>
    <t>73256337328843538</t>
  </si>
  <si>
    <t>648518346502330791</t>
  </si>
  <si>
    <t>73256337328836109</t>
  </si>
  <si>
    <t>648518346478553684</t>
  </si>
  <si>
    <t>73256337328890040</t>
  </si>
  <si>
    <t>648518346488629005</t>
  </si>
  <si>
    <t>73256337328812720</t>
  </si>
  <si>
    <t>648518346492544443</t>
  </si>
  <si>
    <t>73256337328836125</t>
  </si>
  <si>
    <t>648518346486555183</t>
  </si>
  <si>
    <t>73256337328906773</t>
  </si>
  <si>
    <t>648518346465848112</t>
  </si>
  <si>
    <t>73537812372588052</t>
  </si>
  <si>
    <t>648518346502507078</t>
  </si>
  <si>
    <t>73256337395494651</t>
  </si>
  <si>
    <t>DNxn111</t>
  </si>
  <si>
    <t>648518346476808208</t>
  </si>
  <si>
    <t>73537812372495148</t>
  </si>
  <si>
    <t>648518346483161022</t>
  </si>
  <si>
    <t>73537812372521023</t>
  </si>
  <si>
    <t>DNit005</t>
  </si>
  <si>
    <t>648518346472926308</t>
  </si>
  <si>
    <t>73256337395681731</t>
  </si>
  <si>
    <t>648518346498080922</t>
  </si>
  <si>
    <t>73537812372565893</t>
  </si>
  <si>
    <t>648518346495990796</t>
  </si>
  <si>
    <t>DNit003</t>
  </si>
  <si>
    <t>73256337395667716</t>
  </si>
  <si>
    <t>648518346517645672</t>
  </si>
  <si>
    <t>73537812372549303</t>
  </si>
  <si>
    <t>648518346483124900</t>
  </si>
  <si>
    <t>DNlt006</t>
  </si>
  <si>
    <t>73537812372636403</t>
  </si>
  <si>
    <t>648518346493901088</t>
  </si>
  <si>
    <t>73537812372580936</t>
  </si>
  <si>
    <t>648518346499268187</t>
  </si>
  <si>
    <t>73256337395662536</t>
  </si>
  <si>
    <t>648518346496233813</t>
  </si>
  <si>
    <t>73256337395751149</t>
  </si>
  <si>
    <t>648518346488651533</t>
  </si>
  <si>
    <t>73185968651569588</t>
  </si>
  <si>
    <t>648518346483609007</t>
  </si>
  <si>
    <t>73256337395603790</t>
  </si>
  <si>
    <t>648518346490234716</t>
  </si>
  <si>
    <t>73256337395736937</t>
  </si>
  <si>
    <t>648518346509020026</t>
  </si>
  <si>
    <t>DNit007</t>
  </si>
  <si>
    <t>73537812372602783</t>
  </si>
  <si>
    <t>648518346511102517</t>
  </si>
  <si>
    <t>73256337395683955</t>
  </si>
  <si>
    <t>648518346491961900</t>
  </si>
  <si>
    <t>73537812372597756</t>
  </si>
  <si>
    <t>648518346488615409</t>
  </si>
  <si>
    <t>73537812372859265</t>
  </si>
  <si>
    <t>648518346501363478</t>
  </si>
  <si>
    <t>DNxn107</t>
  </si>
  <si>
    <t>73256337395746669</t>
  </si>
  <si>
    <t>648518346493858958</t>
  </si>
  <si>
    <t>73537812372490046</t>
  </si>
  <si>
    <t>648518346475216737</t>
  </si>
  <si>
    <t>73256337328964546</t>
  </si>
  <si>
    <t>DNxn110</t>
  </si>
  <si>
    <t>648518346497893735</t>
  </si>
  <si>
    <t>73537812305541847</t>
  </si>
  <si>
    <t>648518346517773416</t>
  </si>
  <si>
    <t>DNut041</t>
  </si>
  <si>
    <t>73256337395672763</t>
  </si>
  <si>
    <t>648518346489665295</t>
  </si>
  <si>
    <t>73537812573609108</t>
  </si>
  <si>
    <t>648518346496655156</t>
  </si>
  <si>
    <t>DNxl094</t>
  </si>
  <si>
    <t>73185968785876267</t>
  </si>
  <si>
    <t>648518346509827366</t>
  </si>
  <si>
    <t>73326706274318898</t>
  </si>
  <si>
    <t>648518346503860832</t>
  </si>
  <si>
    <t>DNxl063</t>
  </si>
  <si>
    <t>73397075085349371</t>
  </si>
  <si>
    <t>648518346518608607</t>
  </si>
  <si>
    <t>73397075085240896</t>
  </si>
  <si>
    <t>648518346489852599</t>
  </si>
  <si>
    <t>DNxl066</t>
  </si>
  <si>
    <t>73326706274297356</t>
  </si>
  <si>
    <t>648518346494259451</t>
  </si>
  <si>
    <t>73326706341208984</t>
  </si>
  <si>
    <t>648518346493808241</t>
  </si>
  <si>
    <t>73326706274318897</t>
  </si>
  <si>
    <t>DNxl118</t>
  </si>
  <si>
    <t>648518346509764666</t>
  </si>
  <si>
    <t>73397075085517689</t>
  </si>
  <si>
    <t>648518346494180363</t>
  </si>
  <si>
    <t>73256337597084259</t>
  </si>
  <si>
    <t>DNxl114</t>
  </si>
  <si>
    <t>648518346496343869</t>
  </si>
  <si>
    <t>73326706341231220</t>
  </si>
  <si>
    <t>648518346498497520</t>
  </si>
  <si>
    <t>DNxl060</t>
  </si>
  <si>
    <t>73326706341300523</t>
  </si>
  <si>
    <t>648518346507029279</t>
  </si>
  <si>
    <t>73467443829667849</t>
  </si>
  <si>
    <t>648518346471661467</t>
  </si>
  <si>
    <t>73256337597102622</t>
  </si>
  <si>
    <t>fl</t>
  </si>
  <si>
    <t>DNfl009</t>
  </si>
  <si>
    <t>648518346486169001</t>
  </si>
  <si>
    <t>73397075085376947</t>
  </si>
  <si>
    <t>648518346497179564</t>
  </si>
  <si>
    <t>73326706341252916</t>
  </si>
  <si>
    <t>DNfl010</t>
  </si>
  <si>
    <t>648518346506729250</t>
  </si>
  <si>
    <t>73397075018336285</t>
  </si>
  <si>
    <t>648518346489926171</t>
  </si>
  <si>
    <t>73397075085486890</t>
  </si>
  <si>
    <t>648518346493069120</t>
  </si>
  <si>
    <t>73467443829644156</t>
  </si>
  <si>
    <t>648518346479273170</t>
  </si>
  <si>
    <t>73185968785881834</t>
  </si>
  <si>
    <t>DNxl107</t>
  </si>
  <si>
    <t>648518346515457786</t>
  </si>
  <si>
    <t>73256337597035797</t>
  </si>
  <si>
    <t>648518346497163416</t>
  </si>
  <si>
    <t>DNad003</t>
  </si>
  <si>
    <t>73467443829692549</t>
  </si>
  <si>
    <t>648518346503854432</t>
  </si>
  <si>
    <t>73185968785951319</t>
  </si>
  <si>
    <t>DNxl036</t>
  </si>
  <si>
    <t>648518346478524276</t>
  </si>
  <si>
    <t>73467443829639115</t>
  </si>
  <si>
    <t>648518346483728303</t>
  </si>
  <si>
    <t>73185968852658786</t>
  </si>
  <si>
    <t>DNxn066</t>
  </si>
  <si>
    <t>648518346493685105</t>
  </si>
  <si>
    <t>73397075085525745</t>
  </si>
  <si>
    <t>648518346491054883</t>
  </si>
  <si>
    <t>73256337596990557</t>
  </si>
  <si>
    <t>DNxl061</t>
  </si>
  <si>
    <t>648518346491671464</t>
  </si>
  <si>
    <t>73397075018232237</t>
  </si>
  <si>
    <t>648518346488062999</t>
  </si>
  <si>
    <t>DNxl038</t>
  </si>
  <si>
    <t>73397075018140109</t>
  </si>
  <si>
    <t>648518346490034129</t>
  </si>
  <si>
    <t>73397075085506513</t>
  </si>
  <si>
    <t>648518346499727171</t>
  </si>
  <si>
    <t>73326706341279285</t>
  </si>
  <si>
    <t>DNxn180</t>
  </si>
  <si>
    <t>648518346491635398</t>
  </si>
  <si>
    <t>73397075085508047</t>
  </si>
  <si>
    <t>648518346495037618</t>
  </si>
  <si>
    <t>DNxn096</t>
  </si>
  <si>
    <t>73326706341294779</t>
  </si>
  <si>
    <t>648518346500461116</t>
  </si>
  <si>
    <t>73608181183794037</t>
  </si>
  <si>
    <t>648518346500804457</t>
  </si>
  <si>
    <t>73185968651697346</t>
  </si>
  <si>
    <t>DNxn032</t>
  </si>
  <si>
    <t>648518346485843396</t>
  </si>
  <si>
    <t>73397075085528139</t>
  </si>
  <si>
    <t>648518346502330535</t>
  </si>
  <si>
    <t>DNxl096</t>
  </si>
  <si>
    <t>73326706341294828</t>
  </si>
  <si>
    <t>648518346514072363</t>
  </si>
  <si>
    <t>73467443829666259</t>
  </si>
  <si>
    <t>648518346491961644</t>
  </si>
  <si>
    <t>DNxl071</t>
  </si>
  <si>
    <t>73256337597076153</t>
  </si>
  <si>
    <t>648518346475225185</t>
  </si>
  <si>
    <t>73467443829676738</t>
  </si>
  <si>
    <t>648518346490869112</t>
  </si>
  <si>
    <t>73256337597068862</t>
  </si>
  <si>
    <t>648518346492132652</t>
  </si>
  <si>
    <t>73256337597080171</t>
  </si>
  <si>
    <t>648518346465192565</t>
  </si>
  <si>
    <t>73467443829687986</t>
  </si>
  <si>
    <t>DNfl013</t>
  </si>
  <si>
    <t>648518346479705588</t>
  </si>
  <si>
    <t>73397075085509443</t>
  </si>
  <si>
    <t>648518346475912162</t>
  </si>
  <si>
    <t>73256337597065894</t>
  </si>
  <si>
    <t>DNxl132</t>
  </si>
  <si>
    <t>648518346520522806</t>
  </si>
  <si>
    <t>73467443829683596</t>
  </si>
  <si>
    <t>648518346476799760</t>
  </si>
  <si>
    <t>73256337597095483</t>
  </si>
  <si>
    <t>DNxn017</t>
  </si>
  <si>
    <t>648518346491604136</t>
  </si>
  <si>
    <t>73537812573502885</t>
  </si>
  <si>
    <t>648518346490517757</t>
  </si>
  <si>
    <t>73185968852591660</t>
  </si>
  <si>
    <t>DNxn059</t>
  </si>
  <si>
    <t>648518346490753453</t>
  </si>
  <si>
    <t>73256337597016596</t>
  </si>
  <si>
    <t>648518346489571159</t>
  </si>
  <si>
    <t>73467443829696925</t>
  </si>
  <si>
    <t>648518346496758500</t>
  </si>
  <si>
    <t>73256337597080163</t>
  </si>
  <si>
    <t>DNxn166</t>
  </si>
  <si>
    <t>648518346471747995</t>
  </si>
  <si>
    <t>73256337597114022</t>
  </si>
  <si>
    <t>648518346491271544</t>
  </si>
  <si>
    <t>DNxn184</t>
  </si>
  <si>
    <t>73467443829589598</t>
  </si>
  <si>
    <t>648518346486632653</t>
  </si>
  <si>
    <t>73467443695341288</t>
  </si>
  <si>
    <t>648518346498898753</t>
  </si>
  <si>
    <t>73256337462688565</t>
  </si>
  <si>
    <t>DNxn030</t>
  </si>
  <si>
    <t>648518346490806819</t>
  </si>
  <si>
    <t>73467443762463679</t>
  </si>
  <si>
    <t>648518346483147172</t>
  </si>
  <si>
    <t>73326706206856151</t>
  </si>
  <si>
    <t>DNxn163</t>
  </si>
  <si>
    <t>648518346493047282</t>
  </si>
  <si>
    <t>73256337462903762</t>
  </si>
  <si>
    <t>648518346472331529</t>
  </si>
  <si>
    <t>DNxn082</t>
  </si>
  <si>
    <t>73467443695343874</t>
  </si>
  <si>
    <t>648518346512101311</t>
  </si>
  <si>
    <t>73467443695441914</t>
  </si>
  <si>
    <t>648518346515585610</t>
  </si>
  <si>
    <t>73256337462613788</t>
  </si>
  <si>
    <t>DNxn041</t>
  </si>
  <si>
    <t>648518346493624568</t>
  </si>
  <si>
    <t>73467443628335881</t>
  </si>
  <si>
    <t>648518346496285452</t>
  </si>
  <si>
    <t>73256337395700108</t>
  </si>
  <si>
    <t>DNlt005</t>
  </si>
  <si>
    <t>648518346498261041</t>
  </si>
  <si>
    <t>73467443695381032</t>
  </si>
  <si>
    <t>648518346465847856</t>
  </si>
  <si>
    <t>73326706140130430</t>
  </si>
  <si>
    <t>DNlt001</t>
  </si>
  <si>
    <t>648518346481118208</t>
  </si>
  <si>
    <t>73467443695469084</t>
  </si>
  <si>
    <t>648518346472410377</t>
  </si>
  <si>
    <t>73256337462920283</t>
  </si>
  <si>
    <t>DNxn086</t>
  </si>
  <si>
    <t>648518346482724838</t>
  </si>
  <si>
    <t>73256337462803660</t>
  </si>
  <si>
    <t>648518346483023780</t>
  </si>
  <si>
    <t>DNxn045</t>
  </si>
  <si>
    <t>73467443628037898</t>
  </si>
  <si>
    <t>648518346500996118</t>
  </si>
  <si>
    <t>73467443695424748</t>
  </si>
  <si>
    <t>648518346526150103</t>
  </si>
  <si>
    <t>73256337462801357</t>
  </si>
  <si>
    <t>DNxn098</t>
  </si>
  <si>
    <t>648518346493314112</t>
  </si>
  <si>
    <t>73397074884067414</t>
  </si>
  <si>
    <t>648518346496719332</t>
  </si>
  <si>
    <t>DNxn134</t>
  </si>
  <si>
    <t>73467443628361970</t>
  </si>
  <si>
    <t>648518346500392883</t>
  </si>
  <si>
    <t>73397074884110377</t>
  </si>
  <si>
    <t>648518346494517667</t>
  </si>
  <si>
    <t>DNxn155</t>
  </si>
  <si>
    <t>73326706072981602</t>
  </si>
  <si>
    <t>648518346494690226</t>
  </si>
  <si>
    <t>73467443628318183</t>
  </si>
  <si>
    <t>648518346472919396</t>
  </si>
  <si>
    <t>73326706139890359</t>
  </si>
  <si>
    <t>DNlt008</t>
  </si>
  <si>
    <t>648518346503911630</t>
  </si>
  <si>
    <t>73397074884062568</t>
  </si>
  <si>
    <t>648518346517619816</t>
  </si>
  <si>
    <t>73397074817147763</t>
  </si>
  <si>
    <t>DNxn079</t>
  </si>
  <si>
    <t>648518346514439367</t>
  </si>
  <si>
    <t>73467443561187332</t>
  </si>
  <si>
    <t>648518346486103650</t>
  </si>
  <si>
    <t>73326706072981578</t>
  </si>
  <si>
    <t>DNxn173</t>
  </si>
  <si>
    <t>648518346472927588</t>
  </si>
  <si>
    <t>73397074883856166</t>
  </si>
  <si>
    <t>648518346476886216</t>
  </si>
  <si>
    <t>73397074883854798</t>
  </si>
  <si>
    <t>DNxn161</t>
  </si>
  <si>
    <t>648518346479726324</t>
  </si>
  <si>
    <t>73397074884120210</t>
  </si>
  <si>
    <t>648518346493079872</t>
  </si>
  <si>
    <t>73397074817147667</t>
  </si>
  <si>
    <t>DNxn159</t>
  </si>
  <si>
    <t>648518346484464387</t>
  </si>
  <si>
    <t>73397074884069612</t>
  </si>
  <si>
    <t>648518346485836228</t>
  </si>
  <si>
    <t>73326706072869291</t>
  </si>
  <si>
    <t>DNxn047</t>
  </si>
  <si>
    <t>648518346475622580</t>
  </si>
  <si>
    <t>73397074884120213</t>
  </si>
  <si>
    <t>648518346485817796</t>
  </si>
  <si>
    <t>73326706139692387</t>
  </si>
  <si>
    <t>DNxn085</t>
  </si>
  <si>
    <t>648518346487546836</t>
  </si>
  <si>
    <t>73397074749901195</t>
  </si>
  <si>
    <t>648518346487392426</t>
  </si>
  <si>
    <t>73467443494183746</t>
  </si>
  <si>
    <t>648518346502600615</t>
  </si>
  <si>
    <t>DNxn044</t>
  </si>
  <si>
    <t>73326706139973770</t>
  </si>
  <si>
    <t>648518346472424713</t>
  </si>
  <si>
    <t>73467443494422214</t>
  </si>
  <si>
    <t>648518346501086093</t>
  </si>
  <si>
    <t>DNxn156</t>
  </si>
  <si>
    <t>73397074816987163</t>
  </si>
  <si>
    <t>648518346475490145</t>
  </si>
  <si>
    <t>73326706139852673</t>
  </si>
  <si>
    <t>648518346484402947</t>
  </si>
  <si>
    <t>DNxn074</t>
  </si>
  <si>
    <t>73326706139924924</t>
  </si>
  <si>
    <t>648518346501086307</t>
  </si>
  <si>
    <t>73467443560933155</t>
  </si>
  <si>
    <t>648518346481531039</t>
  </si>
  <si>
    <t>73397074817027008</t>
  </si>
  <si>
    <t>DNxn158</t>
  </si>
  <si>
    <t>648518346480230566</t>
  </si>
  <si>
    <t>73256337462824731</t>
  </si>
  <si>
    <t>648518346496558850</t>
  </si>
  <si>
    <t>DNxl105</t>
  </si>
  <si>
    <t>73467443695429897</t>
  </si>
  <si>
    <t>648518346487403667</t>
  </si>
  <si>
    <t>73537812439606300</t>
  </si>
  <si>
    <t>648518346495822242</t>
  </si>
  <si>
    <t>DNxn162</t>
  </si>
  <si>
    <t>73256337395892198</t>
  </si>
  <si>
    <t>648518346484205853</t>
  </si>
  <si>
    <t>73678549860819814</t>
  </si>
  <si>
    <t>648518346492171403</t>
  </si>
  <si>
    <t>DNxn164</t>
  </si>
  <si>
    <t>73115599907483526</t>
  </si>
  <si>
    <t>648518346488476600</t>
  </si>
  <si>
    <t>73608181183819909</t>
  </si>
  <si>
    <t>648518346492952348</t>
  </si>
  <si>
    <t>73185968651645154</t>
  </si>
  <si>
    <t>DNxn028</t>
  </si>
  <si>
    <t>648518346486066345</t>
  </si>
  <si>
    <t>73467443628245098</t>
  </si>
  <si>
    <t>648518346494038779</t>
  </si>
  <si>
    <t>73326706139915601</t>
  </si>
  <si>
    <t>DNxn175</t>
  </si>
  <si>
    <t>648518346486029192</t>
  </si>
  <si>
    <t>73185968651583340</t>
  </si>
  <si>
    <t>648518346486605564</t>
  </si>
  <si>
    <t>DNxn135</t>
  </si>
  <si>
    <t>73537812439550352</t>
  </si>
  <si>
    <t>648518346514055467</t>
  </si>
  <si>
    <t>DNxn101</t>
  </si>
  <si>
    <t>73256337395799288</t>
  </si>
  <si>
    <t>648518346488512590</t>
  </si>
  <si>
    <t>73397074884038798</t>
  </si>
  <si>
    <t>648518346485793732</t>
  </si>
  <si>
    <t>73397074817082545</t>
  </si>
  <si>
    <t>648518346487850576</t>
  </si>
  <si>
    <t>73467443494219130</t>
  </si>
  <si>
    <t>648518346487752404</t>
  </si>
  <si>
    <t>DNlt002</t>
  </si>
  <si>
    <t>73326706072570184</t>
  </si>
  <si>
    <t>648518346499950803</t>
  </si>
  <si>
    <t>73397074884241772</t>
  </si>
  <si>
    <t>648518346478579540</t>
  </si>
  <si>
    <t>73397074884260846</t>
  </si>
  <si>
    <t>648518346498167890</t>
  </si>
  <si>
    <t>73326706140063798</t>
  </si>
  <si>
    <t>648518346493964601</t>
  </si>
  <si>
    <t>73326706072896196</t>
  </si>
  <si>
    <t>648518346493807246</t>
  </si>
  <si>
    <t>73397074884074379</t>
  </si>
  <si>
    <t>648518346509788454</t>
  </si>
  <si>
    <t>73326706139864082</t>
  </si>
  <si>
    <t>DNit002</t>
  </si>
  <si>
    <t>648518346517644136</t>
  </si>
  <si>
    <t>73467443829556162</t>
  </si>
  <si>
    <t>648518346486696397</t>
  </si>
  <si>
    <t>73326706140078384</t>
  </si>
  <si>
    <t>DNit009</t>
  </si>
  <si>
    <t>648518346496839832</t>
  </si>
  <si>
    <t>73467443762496278</t>
  </si>
  <si>
    <t>648518346499234654</t>
  </si>
  <si>
    <t>73256337462766218</t>
  </si>
  <si>
    <t>DNxn037</t>
  </si>
  <si>
    <t>648518346486190020</t>
  </si>
  <si>
    <t>73397074749803928</t>
  </si>
  <si>
    <t>648518346481371329</t>
  </si>
  <si>
    <t>73397074817169995</t>
  </si>
  <si>
    <t>DNxn056</t>
  </si>
  <si>
    <t>648518346496926466</t>
  </si>
  <si>
    <t>73467443695388469</t>
  </si>
  <si>
    <t>648518346480202555</t>
  </si>
  <si>
    <t>73397074884012916</t>
  </si>
  <si>
    <t>648518346489784538</t>
  </si>
  <si>
    <t>73326706072888812</t>
  </si>
  <si>
    <t>DNlt007</t>
  </si>
  <si>
    <t>648518346482817701</t>
  </si>
  <si>
    <t>73397074884122748</t>
  </si>
  <si>
    <t>648518346489562749</t>
  </si>
  <si>
    <t>73326706139971175</t>
  </si>
  <si>
    <t>DNlt011</t>
  </si>
  <si>
    <t>648518346488893929</t>
  </si>
  <si>
    <t>73326706207179540</t>
  </si>
  <si>
    <t>648518346479326171</t>
  </si>
  <si>
    <t>73397075018081094</t>
  </si>
  <si>
    <t>DNlt004</t>
  </si>
  <si>
    <t>648518346490893859</t>
  </si>
  <si>
    <t>73397074884048471</t>
  </si>
  <si>
    <t>648518346499717516</t>
  </si>
  <si>
    <t>73326706072917710</t>
  </si>
  <si>
    <t>DNxn131</t>
  </si>
  <si>
    <t>648518346498375920</t>
  </si>
  <si>
    <t>73467443695546183</t>
  </si>
  <si>
    <t>648518346507062088</t>
  </si>
  <si>
    <t>73326706207082374</t>
  </si>
  <si>
    <t>DNxn154</t>
  </si>
  <si>
    <t>648518346489801946</t>
  </si>
  <si>
    <t>73467443695507540</t>
  </si>
  <si>
    <t>648518346523998725</t>
  </si>
  <si>
    <t>73326706207182894</t>
  </si>
  <si>
    <t>DNlt003</t>
  </si>
  <si>
    <t>648518346475217761</t>
  </si>
  <si>
    <t>73467443762597023</t>
  </si>
  <si>
    <t>648518346491179384</t>
  </si>
  <si>
    <t>73326706273910221</t>
  </si>
  <si>
    <t>DNxn051</t>
  </si>
  <si>
    <t>648518346497402904</t>
  </si>
  <si>
    <t>73467443762741242</t>
  </si>
  <si>
    <t>648518346477792237</t>
  </si>
  <si>
    <t>73256337529980732</t>
  </si>
  <si>
    <t>DNxn018</t>
  </si>
  <si>
    <t>648518346474404290</t>
  </si>
  <si>
    <t>73397075018309137</t>
  </si>
  <si>
    <t>648518346496644836</t>
  </si>
  <si>
    <t>73326706274141599</t>
  </si>
  <si>
    <t>DNxn022</t>
  </si>
  <si>
    <t>648518346477704149</t>
  </si>
  <si>
    <t>73467443762469014</t>
  </si>
  <si>
    <t>648518346487846736</t>
  </si>
  <si>
    <t>73256337463092499</t>
  </si>
  <si>
    <t>DNxn057</t>
  </si>
  <si>
    <t>648518346486157993</t>
  </si>
  <si>
    <t>73256337463019790</t>
  </si>
  <si>
    <t>648518346495986749</t>
  </si>
  <si>
    <t>73326706207044828</t>
  </si>
  <si>
    <t>648518346492546747</t>
  </si>
  <si>
    <t>73397075018333916</t>
  </si>
  <si>
    <t>DNxn058</t>
  </si>
  <si>
    <t>648518346502749683</t>
  </si>
  <si>
    <t>73397075018374281</t>
  </si>
  <si>
    <t>648518346512518814</t>
  </si>
  <si>
    <t>73326706274264465</t>
  </si>
  <si>
    <t>DNxn068</t>
  </si>
  <si>
    <t>648518346514066731</t>
  </si>
  <si>
    <t>73397074951185603</t>
  </si>
  <si>
    <t>648518346489919003</t>
  </si>
  <si>
    <t>73326706207026070</t>
  </si>
  <si>
    <t>DNxn019</t>
  </si>
  <si>
    <t>648518346481679293</t>
  </si>
  <si>
    <t>73397074951150970</t>
  </si>
  <si>
    <t>648518346490234460</t>
  </si>
  <si>
    <t>73326706207094216</t>
  </si>
  <si>
    <t>DNxn129</t>
  </si>
  <si>
    <t>648518346480202811</t>
  </si>
  <si>
    <t>73397074884303031</t>
  </si>
  <si>
    <t>648518346489937947</t>
  </si>
  <si>
    <t>73326706140059086</t>
  </si>
  <si>
    <t>DNxn077</t>
  </si>
  <si>
    <t>648518346498169682</t>
  </si>
  <si>
    <t>73397075085327897</t>
  </si>
  <si>
    <t>648518346493800078</t>
  </si>
  <si>
    <t>73326706274414409</t>
  </si>
  <si>
    <t>DNxl125</t>
  </si>
  <si>
    <t>648518346496185207</t>
  </si>
  <si>
    <t>73397075085365446</t>
  </si>
  <si>
    <t>648518346486150048</t>
  </si>
  <si>
    <t>73326706274244105</t>
  </si>
  <si>
    <t>DNxn151</t>
  </si>
  <si>
    <t>648518346495991052</t>
  </si>
  <si>
    <t>73397075018407061</t>
  </si>
  <si>
    <t>648518346489569887</t>
  </si>
  <si>
    <t>DNxn160</t>
  </si>
  <si>
    <t>73397075018298867</t>
  </si>
  <si>
    <t>648518346518344278</t>
  </si>
  <si>
    <t>73397074951412620</t>
  </si>
  <si>
    <t>648518346499356507</t>
  </si>
  <si>
    <t>73326706274253229</t>
  </si>
  <si>
    <t>DNxn178</t>
  </si>
  <si>
    <t>648518346467431687</t>
  </si>
  <si>
    <t>73397074951376949</t>
  </si>
  <si>
    <t>648518346486654361</t>
  </si>
  <si>
    <t>DNxn186</t>
  </si>
  <si>
    <t>73326706274269235</t>
  </si>
  <si>
    <t>648518346477717468</t>
  </si>
  <si>
    <t>73397075018306537</t>
  </si>
  <si>
    <t>648518346495482274</t>
  </si>
  <si>
    <t>73397075018296163</t>
  </si>
  <si>
    <t>DNxn187</t>
  </si>
  <si>
    <t>648518346526142423</t>
  </si>
  <si>
    <t>73397075018393363</t>
  </si>
  <si>
    <t>648518346500254780</t>
  </si>
  <si>
    <t>73326706207217965</t>
  </si>
  <si>
    <t>DNxl019</t>
  </si>
  <si>
    <t>648518346479730164</t>
  </si>
  <si>
    <t>73397074951369894</t>
  </si>
  <si>
    <t>648518346498413808</t>
  </si>
  <si>
    <t>73397075018218702</t>
  </si>
  <si>
    <t>DNxn183</t>
  </si>
  <si>
    <t>648518346483517333</t>
  </si>
  <si>
    <t>73397074951344295</t>
  </si>
  <si>
    <t>648518346491898130</t>
  </si>
  <si>
    <t>73326706207148603</t>
  </si>
  <si>
    <t>DNxn094</t>
  </si>
  <si>
    <t>648518346495991869</t>
  </si>
  <si>
    <t>73467443628281177</t>
  </si>
  <si>
    <t>648518346507061832</t>
  </si>
  <si>
    <t>73326706139869474</t>
  </si>
  <si>
    <t>DNxn078</t>
  </si>
  <si>
    <t>648518346490262620</t>
  </si>
  <si>
    <t>73467443695500414</t>
  </si>
  <si>
    <t>648518346507131167</t>
  </si>
  <si>
    <t>73256337462839287</t>
  </si>
  <si>
    <t>DNxn076</t>
  </si>
  <si>
    <t>648518346485772414</t>
  </si>
  <si>
    <t>73537812439603753</t>
  </si>
  <si>
    <t>648518346472941412</t>
  </si>
  <si>
    <t>73256337462862217</t>
  </si>
  <si>
    <t>DNxn023</t>
  </si>
  <si>
    <t>648518346488793016</t>
  </si>
  <si>
    <t>73326706274239699</t>
  </si>
  <si>
    <t>648518346486354834</t>
  </si>
  <si>
    <t>73397074951389749</t>
  </si>
  <si>
    <t>DNxn043</t>
  </si>
  <si>
    <t>648518346479695092</t>
  </si>
  <si>
    <t>73326706274170585</t>
  </si>
  <si>
    <t>648518346477799149</t>
  </si>
  <si>
    <t>73397074951412714</t>
  </si>
  <si>
    <t>DNxl076</t>
  </si>
  <si>
    <t>648518346477800173</t>
  </si>
  <si>
    <t>73397075085185766</t>
  </si>
  <si>
    <t>648518346464943733</t>
  </si>
  <si>
    <t>73326706341006065</t>
  </si>
  <si>
    <t>DNxl043</t>
  </si>
  <si>
    <t>648518346517622888</t>
  </si>
  <si>
    <t>73397075018687567</t>
  </si>
  <si>
    <t>648518346474404034</t>
  </si>
  <si>
    <t>73326706274349414</t>
  </si>
  <si>
    <t>DNxl115</t>
  </si>
  <si>
    <t>648518346491544774</t>
  </si>
  <si>
    <t>73397074951363698</t>
  </si>
  <si>
    <t>648518346487316883</t>
  </si>
  <si>
    <t>DNxl051</t>
  </si>
  <si>
    <t>73397075018357454</t>
  </si>
  <si>
    <t>648518346495228086</t>
  </si>
  <si>
    <t>73467443695422183</t>
  </si>
  <si>
    <t>648518346493710961</t>
  </si>
  <si>
    <t>DNxl083</t>
  </si>
  <si>
    <t>73256337462870980</t>
  </si>
  <si>
    <t>648518346491977516</t>
  </si>
  <si>
    <t>73537812439697440</t>
  </si>
  <si>
    <t>648518346531204634</t>
  </si>
  <si>
    <t>73256337463113859</t>
  </si>
  <si>
    <t>DNxn061</t>
  </si>
  <si>
    <t>648518346493623544</t>
  </si>
  <si>
    <t>73397074951087586</t>
  </si>
  <si>
    <t>648518346501190029</t>
  </si>
  <si>
    <t>73397074884148993</t>
  </si>
  <si>
    <t>DNad002</t>
  </si>
  <si>
    <t>648518346517737576</t>
  </si>
  <si>
    <t>73397074950954463</t>
  </si>
  <si>
    <t>648518346485963154</t>
  </si>
  <si>
    <t>DNxn182</t>
  </si>
  <si>
    <t>73467443628481876</t>
  </si>
  <si>
    <t>648518346479729908</t>
  </si>
  <si>
    <t>DNxn181</t>
  </si>
  <si>
    <t>73397074884117768</t>
  </si>
  <si>
    <t>648518346499676883</t>
  </si>
  <si>
    <t>73397074884186759</t>
  </si>
  <si>
    <t>648518346479368896</t>
  </si>
  <si>
    <t>73467443628441390</t>
  </si>
  <si>
    <t>648518346493960761</t>
  </si>
  <si>
    <t>73256337395697765</t>
  </si>
  <si>
    <t>DNxl121</t>
  </si>
  <si>
    <t>648518346512513182</t>
  </si>
  <si>
    <t>73397075085463083</t>
  </si>
  <si>
    <t>648518346478501492</t>
  </si>
  <si>
    <t>73326706341227821</t>
  </si>
  <si>
    <t>DNxn127</t>
  </si>
  <si>
    <t>648518346531197210</t>
  </si>
  <si>
    <t>73256337530041001</t>
  </si>
  <si>
    <t>648518346479148496</t>
  </si>
  <si>
    <t>73537812506682071</t>
  </si>
  <si>
    <t>DNxl128</t>
  </si>
  <si>
    <t>648518346520619830</t>
  </si>
  <si>
    <t>73256337530126508</t>
  </si>
  <si>
    <t>648518346489860989</t>
  </si>
  <si>
    <t>73467443829587357</t>
  </si>
  <si>
    <t>DNxn165</t>
  </si>
  <si>
    <t>648518346518523990</t>
  </si>
  <si>
    <t>73467443628474397</t>
  </si>
  <si>
    <t>648518346496184695</t>
  </si>
  <si>
    <t>73326706139996406</t>
  </si>
  <si>
    <t>DNxn152</t>
  </si>
  <si>
    <t>648518346509827622</t>
  </si>
  <si>
    <t>73397074884179384</t>
  </si>
  <si>
    <t>648518346479726580</t>
  </si>
  <si>
    <t>73326706139904577</t>
  </si>
  <si>
    <t>DNxn185</t>
  </si>
  <si>
    <t>648518346488502456</t>
  </si>
  <si>
    <t>73467443628418074</t>
  </si>
  <si>
    <t>648518346499732108</t>
  </si>
  <si>
    <t>73326706139932070</t>
  </si>
  <si>
    <t>DNxl020</t>
  </si>
  <si>
    <t>648518346492421049</t>
  </si>
  <si>
    <t>73467443695456379</t>
  </si>
  <si>
    <t>648518346512532638</t>
  </si>
  <si>
    <t>73256337462910672</t>
  </si>
  <si>
    <t>DNxn168</t>
  </si>
  <si>
    <t>648518346491899503</t>
  </si>
  <si>
    <t>73537812506644276</t>
  </si>
  <si>
    <t>648518346466192176</t>
  </si>
  <si>
    <t>73185968785817640</t>
  </si>
  <si>
    <t>DNxl112</t>
  </si>
  <si>
    <t>648518346507211336</t>
  </si>
  <si>
    <t>73467443695520633</t>
  </si>
  <si>
    <t>648518346491981612</t>
  </si>
  <si>
    <t>73256337462775754</t>
  </si>
  <si>
    <t>DNxl008</t>
  </si>
  <si>
    <t>648518346500642520</t>
  </si>
  <si>
    <t>73537812506671043</t>
  </si>
  <si>
    <t>648518346475226721</t>
  </si>
  <si>
    <t>DNxl068</t>
  </si>
  <si>
    <t>73256337462892064</t>
  </si>
  <si>
    <t>648518346479715316</t>
  </si>
  <si>
    <t>73467443695412435</t>
  </si>
  <si>
    <t>648518346488247326</t>
  </si>
  <si>
    <t>73256337462834740</t>
  </si>
  <si>
    <t>DNxl052</t>
  </si>
  <si>
    <t>648518346502341799</t>
  </si>
  <si>
    <t>73467443695386067</t>
  </si>
  <si>
    <t>648518346501627977</t>
  </si>
  <si>
    <t>DNxn088</t>
  </si>
  <si>
    <t>73256337462884801</t>
  </si>
  <si>
    <t>648518346494085623</t>
  </si>
  <si>
    <t>73467443695414910</t>
  </si>
  <si>
    <t>648518346486600700</t>
  </si>
  <si>
    <t>73256337462899101</t>
  </si>
  <si>
    <t>DNxl062</t>
  </si>
  <si>
    <t>648518346496558594</t>
  </si>
  <si>
    <t>73467443695444376</t>
  </si>
  <si>
    <t>648518346489441900</t>
  </si>
  <si>
    <t>73256337462614176</t>
  </si>
  <si>
    <t>DNxl030</t>
  </si>
  <si>
    <t>648518346501089129</t>
  </si>
  <si>
    <t>73537812439660773</t>
  </si>
  <si>
    <t>648518346494448661</t>
  </si>
  <si>
    <t>73256337463011349</t>
  </si>
  <si>
    <t>DNxl101</t>
  </si>
  <si>
    <t>648518346494062990</t>
  </si>
  <si>
    <t>73537812439690758</t>
  </si>
  <si>
    <t>648518346494633205</t>
  </si>
  <si>
    <t>73256337462849181</t>
  </si>
  <si>
    <t>DNxl110</t>
  </si>
  <si>
    <t>648518346481030400</t>
  </si>
  <si>
    <t>73537812439588962</t>
  </si>
  <si>
    <t>648518346518248790</t>
  </si>
  <si>
    <t>73256337462868954</t>
  </si>
  <si>
    <t>DNxn072</t>
  </si>
  <si>
    <t>648518346486331490</t>
  </si>
  <si>
    <t>73467443762491760</t>
  </si>
  <si>
    <t>648518346486553391</t>
  </si>
  <si>
    <t>73256337596832141</t>
  </si>
  <si>
    <t>DNxl123</t>
  </si>
  <si>
    <t>648518346471789211</t>
  </si>
  <si>
    <t>73397074951169250</t>
  </si>
  <si>
    <t>648518346475742388</t>
  </si>
  <si>
    <t>73256337462988425</t>
  </si>
  <si>
    <t>DNxl010</t>
  </si>
  <si>
    <t>648518346504546284</t>
  </si>
  <si>
    <t>73537812439613189</t>
  </si>
  <si>
    <t>648518346491773039</t>
  </si>
  <si>
    <t>73256337463005873</t>
  </si>
  <si>
    <t>DNxl028</t>
  </si>
  <si>
    <t>648518346496495445</t>
  </si>
  <si>
    <t>73467443695358921</t>
  </si>
  <si>
    <t>648518346476469622</t>
  </si>
  <si>
    <t>73256337462617267</t>
  </si>
  <si>
    <t>DNxl102</t>
  </si>
  <si>
    <t>648518346471676571</t>
  </si>
  <si>
    <t>73537812439637361</t>
  </si>
  <si>
    <t>648518346486911201</t>
  </si>
  <si>
    <t>73537812439730885</t>
  </si>
  <si>
    <t>DNxl106</t>
  </si>
  <si>
    <t>73256337529908139</t>
  </si>
  <si>
    <t>648518346486500273</t>
  </si>
  <si>
    <t>648518346486059902</t>
  </si>
  <si>
    <t>73256337462986041</t>
  </si>
  <si>
    <t>648518346490876536</t>
  </si>
  <si>
    <t>73467443628271384</t>
  </si>
  <si>
    <t>648518346466923758</t>
  </si>
  <si>
    <t>73326706073049758</t>
  </si>
  <si>
    <t>DNxl025</t>
  </si>
  <si>
    <t>648518346524008453</t>
  </si>
  <si>
    <t>73467443695319947</t>
  </si>
  <si>
    <t>648518346492173695</t>
  </si>
  <si>
    <t>73326706140081005</t>
  </si>
  <si>
    <t>DNxl120</t>
  </si>
  <si>
    <t>648518346502743539</t>
  </si>
  <si>
    <t>73467443695540648</t>
  </si>
  <si>
    <t>648518346501208152</t>
  </si>
  <si>
    <t>73326706206962499</t>
  </si>
  <si>
    <t>DNxl084</t>
  </si>
  <si>
    <t>648518346503188859</t>
  </si>
  <si>
    <t>73256337328598107</t>
  </si>
  <si>
    <t>648518346495988797</t>
  </si>
  <si>
    <t>73185968584343858</t>
  </si>
  <si>
    <t>DNnt002</t>
  </si>
  <si>
    <t>648518346496240213</t>
  </si>
  <si>
    <t>73185968584358628</t>
  </si>
  <si>
    <t>648518346493236764</t>
  </si>
  <si>
    <t>73185968584191508</t>
  </si>
  <si>
    <t>648518346486659993</t>
  </si>
  <si>
    <t>73185968584363642</t>
  </si>
  <si>
    <t>648518346476812560</t>
  </si>
  <si>
    <t>73185968584343714</t>
  </si>
  <si>
    <t>648518346484451587</t>
  </si>
  <si>
    <t>73185968584193762</t>
  </si>
  <si>
    <t>648518346490877304</t>
  </si>
  <si>
    <t>73185968584198377</t>
  </si>
  <si>
    <t>648518346502337703</t>
  </si>
  <si>
    <t>73185968584288913</t>
  </si>
  <si>
    <t>648518346486153120</t>
  </si>
  <si>
    <t>73256337261683692</t>
  </si>
  <si>
    <t>648518346491437630</t>
  </si>
  <si>
    <t>73185968584355948</t>
  </si>
  <si>
    <t>648518346476894152</t>
  </si>
  <si>
    <t>73537812238288572</t>
  </si>
  <si>
    <t>648518346481141647</t>
  </si>
  <si>
    <t>73537812238194708</t>
  </si>
  <si>
    <t>648518346486003810</t>
  </si>
  <si>
    <t>73537812238182146</t>
  </si>
  <si>
    <t>648518346501767018</t>
  </si>
  <si>
    <t>73608180982407693</t>
  </si>
  <si>
    <t>648518346513947179</t>
  </si>
  <si>
    <t>73537812238172364</t>
  </si>
  <si>
    <t>648518346501767274</t>
  </si>
  <si>
    <t>73537812237996603</t>
  </si>
  <si>
    <t>648518346471660443</t>
  </si>
  <si>
    <t>73537812238273684</t>
  </si>
  <si>
    <t>648518346512396702</t>
  </si>
  <si>
    <t>73537812237990617</t>
  </si>
  <si>
    <t>648518346487435755</t>
  </si>
  <si>
    <t>73608180982384204</t>
  </si>
  <si>
    <t>648518346473970797</t>
  </si>
  <si>
    <t>73608180982379199</t>
  </si>
  <si>
    <t>648518346489814043</t>
  </si>
  <si>
    <t>73185968517230650</t>
  </si>
  <si>
    <t>648518346481375169</t>
  </si>
  <si>
    <t>DNnt015</t>
  </si>
  <si>
    <t>73537812171264172</t>
  </si>
  <si>
    <t>648518346479613846</t>
  </si>
  <si>
    <t>73185968584336681</t>
  </si>
  <si>
    <t>648518346472177970</t>
  </si>
  <si>
    <t>DNnt010</t>
  </si>
  <si>
    <t>73185968584350066</t>
  </si>
  <si>
    <t>648518346517178917</t>
  </si>
  <si>
    <t>73537812238270956</t>
  </si>
  <si>
    <t>648518346491691631</t>
  </si>
  <si>
    <t>73537812238311299</t>
  </si>
  <si>
    <t>648518346500992790</t>
  </si>
  <si>
    <t>73537812238383456</t>
  </si>
  <si>
    <t>648518346491836690</t>
  </si>
  <si>
    <t>73185968584377165</t>
  </si>
  <si>
    <t>648518346515107911</t>
  </si>
  <si>
    <t>73185968584372683</t>
  </si>
  <si>
    <t>648518346483595951</t>
  </si>
  <si>
    <t>DNnt011</t>
  </si>
  <si>
    <t>73185968517456889</t>
  </si>
  <si>
    <t>648518346499566917</t>
  </si>
  <si>
    <t>73185968584381930</t>
  </si>
  <si>
    <t>648518346479707892</t>
  </si>
  <si>
    <t>73185968584526035</t>
  </si>
  <si>
    <t>648518346491969324</t>
  </si>
  <si>
    <t>73185968517399517</t>
  </si>
  <si>
    <t>648518346488893417</t>
  </si>
  <si>
    <t>73185968584195536</t>
  </si>
  <si>
    <t>648518346518251862</t>
  </si>
  <si>
    <t>73256337261746997</t>
  </si>
  <si>
    <t>648518346488823274</t>
  </si>
  <si>
    <t>73185968584505650</t>
  </si>
  <si>
    <t>648518346499023937</t>
  </si>
  <si>
    <t>73537812238242651</t>
  </si>
  <si>
    <t>648518346480202043</t>
  </si>
  <si>
    <t>73537812171393274</t>
  </si>
  <si>
    <t>648518346474286018</t>
  </si>
  <si>
    <t>73537812238328375</t>
  </si>
  <si>
    <t>648518346490758691</t>
  </si>
  <si>
    <t>73537812238390588</t>
  </si>
  <si>
    <t>648518346470256126</t>
  </si>
  <si>
    <t>73537812238293504</t>
  </si>
  <si>
    <t>648518346488494926</t>
  </si>
  <si>
    <t>73537812238388221</t>
  </si>
  <si>
    <t>648518346502240423</t>
  </si>
  <si>
    <t>73537812238306194</t>
  </si>
  <si>
    <t>648518346485339155</t>
  </si>
  <si>
    <t>73537812238228359</t>
  </si>
  <si>
    <t>648518346492087167</t>
  </si>
  <si>
    <t>73185968584332435</t>
  </si>
  <si>
    <t>648518346518193494</t>
  </si>
  <si>
    <t>DNxn145</t>
  </si>
  <si>
    <t>73608180982361678</t>
  </si>
  <si>
    <t>648518346498139986</t>
  </si>
  <si>
    <t>73185968584414323</t>
  </si>
  <si>
    <t>648518346482760613</t>
  </si>
  <si>
    <t>DNnt013</t>
  </si>
  <si>
    <t>73185968651425352</t>
  </si>
  <si>
    <t>648518346487283603</t>
  </si>
  <si>
    <t>73608181116589293</t>
  </si>
  <si>
    <t>648518346485912456</t>
  </si>
  <si>
    <t>73608181049554914</t>
  </si>
  <si>
    <t>648518346485968018</t>
  </si>
  <si>
    <t>73185968584370563</t>
  </si>
  <si>
    <t>648518346524000261</t>
  </si>
  <si>
    <t>DNnt007</t>
  </si>
  <si>
    <t>73185968584361191</t>
  </si>
  <si>
    <t>648518346500437683</t>
  </si>
  <si>
    <t>73185968584350003</t>
  </si>
  <si>
    <t>648518346494757002</t>
  </si>
  <si>
    <t>73115599907344151</t>
  </si>
  <si>
    <t>648518346477667086</t>
  </si>
  <si>
    <t>73185968584409771</t>
  </si>
  <si>
    <t>648518346489423212</t>
  </si>
  <si>
    <t>73608181116562472</t>
  </si>
  <si>
    <t>648518346480776448</t>
  </si>
  <si>
    <t>73608181116639393</t>
  </si>
  <si>
    <t>648518346496628708</t>
  </si>
  <si>
    <t>73608181049683253</t>
  </si>
  <si>
    <t>648518346482968228</t>
  </si>
  <si>
    <t>73608180982342630</t>
  </si>
  <si>
    <t>648518346517160229</t>
  </si>
  <si>
    <t>73608181116628776</t>
  </si>
  <si>
    <t>648518346513967582</t>
  </si>
  <si>
    <t>73608181116524721</t>
  </si>
  <si>
    <t>648518346475026488</t>
  </si>
  <si>
    <t>73115599840160969</t>
  </si>
  <si>
    <t>648518346500990486</t>
  </si>
  <si>
    <t>DNnt008</t>
  </si>
  <si>
    <t>73185968584464640</t>
  </si>
  <si>
    <t>648518346490866977</t>
  </si>
  <si>
    <t>73115599907281413</t>
  </si>
  <si>
    <t>648518346475784418</t>
  </si>
  <si>
    <t>73185968584370509</t>
  </si>
  <si>
    <t>648518346487988304</t>
  </si>
  <si>
    <t>73608180982495401</t>
  </si>
  <si>
    <t>648518346491946284</t>
  </si>
  <si>
    <t>73608180982558329</t>
  </si>
  <si>
    <t>648518346497001857</t>
  </si>
  <si>
    <t>73608180982342597</t>
  </si>
  <si>
    <t>648518346491354310</t>
  </si>
  <si>
    <t>73608180982511715</t>
  </si>
  <si>
    <t>648518346477433239</t>
  </si>
  <si>
    <t>73608181116706790</t>
  </si>
  <si>
    <t>648518346495562384</t>
  </si>
  <si>
    <t>73115599907471815</t>
  </si>
  <si>
    <t>DNxn063</t>
  </si>
  <si>
    <t>648518346479708404</t>
  </si>
  <si>
    <t>73608180982335529</t>
  </si>
  <si>
    <t>648518346499618771</t>
  </si>
  <si>
    <t>DNut049</t>
  </si>
  <si>
    <t>73185968517433251</t>
  </si>
  <si>
    <t>648518346466861294</t>
  </si>
  <si>
    <t>73537812171077044</t>
  </si>
  <si>
    <t>648518346492423611</t>
  </si>
  <si>
    <t>DNnt016</t>
  </si>
  <si>
    <t>73256337261639915</t>
  </si>
  <si>
    <t>648518346476807952</t>
  </si>
  <si>
    <t>73608180915109492</t>
  </si>
  <si>
    <t>648518346479261888</t>
  </si>
  <si>
    <t>DNxn067</t>
  </si>
  <si>
    <t>73185968584426187</t>
  </si>
  <si>
    <t>648518346479425746</t>
  </si>
  <si>
    <t>73608180915091900</t>
  </si>
  <si>
    <t>648518346466588526</t>
  </si>
  <si>
    <t>DNnt019</t>
  </si>
  <si>
    <t>73185968584358579</t>
  </si>
  <si>
    <t>648518346494757258</t>
  </si>
  <si>
    <t>73537812171192909</t>
  </si>
  <si>
    <t>648518346498893633</t>
  </si>
  <si>
    <t>DNxn064</t>
  </si>
  <si>
    <t>73256337261506445</t>
  </si>
  <si>
    <t>648518346478770384</t>
  </si>
  <si>
    <t>73608180915067607</t>
  </si>
  <si>
    <t>648518346502220199</t>
  </si>
  <si>
    <t>DNxn035</t>
  </si>
  <si>
    <t>73185968517402068</t>
  </si>
  <si>
    <t>648518346515571530</t>
  </si>
  <si>
    <t>73608181116494387</t>
  </si>
  <si>
    <t>648518346476679440</t>
  </si>
  <si>
    <t>73185968584450434</t>
  </si>
  <si>
    <t>DNxn139</t>
  </si>
  <si>
    <t>73608180982361680</t>
  </si>
  <si>
    <t>648518346491508241</t>
  </si>
  <si>
    <t>73608180982471707</t>
  </si>
  <si>
    <t>648518346500138165</t>
  </si>
  <si>
    <t>648518346477796333</t>
  </si>
  <si>
    <t>73185968584423580</t>
  </si>
  <si>
    <t>648518346466653806</t>
  </si>
  <si>
    <t>73115599840162784</t>
  </si>
  <si>
    <t>648518346496600109</t>
  </si>
  <si>
    <t>73185968584386811</t>
  </si>
  <si>
    <t>648518346483105188</t>
  </si>
  <si>
    <t>DNxn108</t>
  </si>
  <si>
    <t>73608180982522524</t>
  </si>
  <si>
    <t>648518346482677413</t>
  </si>
  <si>
    <t>73608180982379187</t>
  </si>
  <si>
    <t>648518346493900064</t>
  </si>
  <si>
    <t>73608180982575783</t>
  </si>
  <si>
    <t>648518346503936808</t>
  </si>
  <si>
    <t>73608181049562243</t>
  </si>
  <si>
    <t>648518346495900477</t>
  </si>
  <si>
    <t>DNxn170</t>
  </si>
  <si>
    <t>73115599907141813</t>
  </si>
  <si>
    <t>648518346499504965</t>
  </si>
  <si>
    <t>73537812170914434</t>
  </si>
  <si>
    <t>648518346493609870</t>
  </si>
  <si>
    <t>DNxl109</t>
  </si>
  <si>
    <t>73185968517252509</t>
  </si>
  <si>
    <t>648518346486889443</t>
  </si>
  <si>
    <t>73185968584520742</t>
  </si>
  <si>
    <t>648518346497918874</t>
  </si>
  <si>
    <t>DNnt004</t>
  </si>
  <si>
    <t>73608181116553986</t>
  </si>
  <si>
    <t>648518346487531732</t>
  </si>
  <si>
    <t>73608181116689250</t>
  </si>
  <si>
    <t>648518346496835244</t>
  </si>
  <si>
    <t>DNxn053</t>
  </si>
  <si>
    <t>73185968651553841</t>
  </si>
  <si>
    <t>648518346509393283</t>
  </si>
  <si>
    <t>73608181049774612</t>
  </si>
  <si>
    <t>648518346491685999</t>
  </si>
  <si>
    <t>DNnt006</t>
  </si>
  <si>
    <t>73185968584558982</t>
  </si>
  <si>
    <t>648518346466919406</t>
  </si>
  <si>
    <t>73537812171093213</t>
  </si>
  <si>
    <t>648518346486432993</t>
  </si>
  <si>
    <t>DNnt020</t>
  </si>
  <si>
    <t>73185968517261841</t>
  </si>
  <si>
    <t>648518346474398146</t>
  </si>
  <si>
    <t>73608181116658260</t>
  </si>
  <si>
    <t>648518346493585777</t>
  </si>
  <si>
    <t>DNnt003</t>
  </si>
  <si>
    <t>73115599907365865</t>
  </si>
  <si>
    <t>648518346492392633</t>
  </si>
  <si>
    <t>73608181049707534</t>
  </si>
  <si>
    <t>648518346517528680</t>
  </si>
  <si>
    <t>DNnt018</t>
  </si>
  <si>
    <t>73115599907396844</t>
  </si>
  <si>
    <t>648518346489569879</t>
  </si>
  <si>
    <t>73537812171150796</t>
  </si>
  <si>
    <t>648518346526072023</t>
  </si>
  <si>
    <t>73185968584343604</t>
  </si>
  <si>
    <t>DNnt017</t>
  </si>
  <si>
    <t>648518346515109959</t>
  </si>
  <si>
    <t>73608181116618082</t>
  </si>
  <si>
    <t>648518346517094437</t>
  </si>
  <si>
    <t>73185968651620263</t>
  </si>
  <si>
    <t>648518346498129490</t>
  </si>
  <si>
    <t>73608181049613966</t>
  </si>
  <si>
    <t>648518346497000577</t>
  </si>
  <si>
    <t>73185968517318928</t>
  </si>
  <si>
    <t>DNxn148</t>
  </si>
  <si>
    <t>648518346510878082</t>
  </si>
  <si>
    <t>73608181183791648</t>
  </si>
  <si>
    <t>648518346492163523</t>
  </si>
  <si>
    <t>DNnt005</t>
  </si>
  <si>
    <t>73115599907363321</t>
  </si>
  <si>
    <t>648518346498168146</t>
  </si>
  <si>
    <t>73537812171296564</t>
  </si>
  <si>
    <t>648518346481093989</t>
  </si>
  <si>
    <t>DNxn149</t>
  </si>
  <si>
    <t>73256337261688834</t>
  </si>
  <si>
    <t>648518346496620852</t>
  </si>
  <si>
    <t>73537812171258884</t>
  </si>
  <si>
    <t>648518346495428971</t>
  </si>
  <si>
    <t>DNxn146</t>
  </si>
  <si>
    <t>73185968517164218</t>
  </si>
  <si>
    <t>648518346492176255</t>
  </si>
  <si>
    <t>73608181183937806</t>
  </si>
  <si>
    <t>648518346485645950</t>
  </si>
  <si>
    <t>DNxn016</t>
  </si>
  <si>
    <t>73115599907551293</t>
  </si>
  <si>
    <t>648518346484587853</t>
  </si>
  <si>
    <t>73608180982163403</t>
  </si>
  <si>
    <t>648518346493834016</t>
  </si>
  <si>
    <t>73115599907425287</t>
  </si>
  <si>
    <t>DNfl015</t>
  </si>
  <si>
    <t>648518346518919391</t>
  </si>
  <si>
    <t>73608181183952253</t>
  </si>
  <si>
    <t>648518346481419663</t>
  </si>
  <si>
    <t>73185968718485449</t>
  </si>
  <si>
    <t>DNfl005</t>
  </si>
  <si>
    <t>648518346495951933</t>
  </si>
  <si>
    <t>73185968651634220</t>
  </si>
  <si>
    <t>648518346492944668</t>
  </si>
  <si>
    <t>DNfl036</t>
  </si>
  <si>
    <t>73608181116834279</t>
  </si>
  <si>
    <t>648518346495568719</t>
  </si>
  <si>
    <t>73537812439596268</t>
  </si>
  <si>
    <t>648518346490893857</t>
  </si>
  <si>
    <t>DNfl039</t>
  </si>
  <si>
    <t>73256337462707069</t>
  </si>
  <si>
    <t>648518346521560057</t>
  </si>
  <si>
    <t>73115599907366119</t>
  </si>
  <si>
    <t>648518346494165305</t>
  </si>
  <si>
    <t>73608180915161261</t>
  </si>
  <si>
    <t>648518346466522478</t>
  </si>
  <si>
    <t>73608180915222468</t>
  </si>
  <si>
    <t>648518346486581681</t>
  </si>
  <si>
    <t>DNfl034</t>
  </si>
  <si>
    <t>73185968584396360</t>
  </si>
  <si>
    <t>648518346492462011</t>
  </si>
  <si>
    <t>73115599907410719</t>
  </si>
  <si>
    <t>648518346494467048</t>
  </si>
  <si>
    <t>DNfl030</t>
  </si>
  <si>
    <t>73608181183919117</t>
  </si>
  <si>
    <t>648518346491877932</t>
  </si>
  <si>
    <t>73608181116584524</t>
  </si>
  <si>
    <t>648518346517511784</t>
  </si>
  <si>
    <t>73608181116535648</t>
  </si>
  <si>
    <t>DNfl031</t>
  </si>
  <si>
    <t>73115599907337331</t>
  </si>
  <si>
    <t>648518346466906094</t>
  </si>
  <si>
    <t>648518346489902033</t>
  </si>
  <si>
    <t>DNfl003</t>
  </si>
  <si>
    <t>73608181049735475</t>
  </si>
  <si>
    <t>648518346481119887</t>
  </si>
  <si>
    <t>73608181049757911</t>
  </si>
  <si>
    <t>648518346491433233</t>
  </si>
  <si>
    <t>73608181116719801</t>
  </si>
  <si>
    <t>648518346499263975</t>
  </si>
  <si>
    <t>73608181049701487</t>
  </si>
  <si>
    <t>648518346480656352</t>
  </si>
  <si>
    <t>73608181049722822</t>
  </si>
  <si>
    <t>648518346504614278</t>
  </si>
  <si>
    <t>73608180982484813</t>
  </si>
  <si>
    <t>648518346495872780</t>
  </si>
  <si>
    <t>73608180982589018</t>
  </si>
  <si>
    <t>648518346502195014</t>
  </si>
  <si>
    <t>73115599907355188</t>
  </si>
  <si>
    <t>648518346480280790</t>
  </si>
  <si>
    <t>73115599907434252</t>
  </si>
  <si>
    <t>648518346490292490</t>
  </si>
  <si>
    <t>73115599907352308</t>
  </si>
  <si>
    <t>648518346493969399</t>
  </si>
  <si>
    <t>73115599907341698</t>
  </si>
  <si>
    <t>648518346479194812</t>
  </si>
  <si>
    <t>73115599907371036</t>
  </si>
  <si>
    <t>648518346466652526</t>
  </si>
  <si>
    <t>73185968584416637</t>
  </si>
  <si>
    <t>648518346475406260</t>
  </si>
  <si>
    <t>73185968584412066</t>
  </si>
  <si>
    <t>648518346494068256</t>
  </si>
  <si>
    <t>73115599907302534</t>
  </si>
  <si>
    <t>648518346498347057</t>
  </si>
  <si>
    <t>73608180982420610</t>
  </si>
  <si>
    <t>648518346494092402</t>
  </si>
  <si>
    <t>DNfl002</t>
  </si>
  <si>
    <t>73608180982530882</t>
  </si>
  <si>
    <t>648518346479913126</t>
  </si>
  <si>
    <t>73608180982514381</t>
  </si>
  <si>
    <t>648518346487666455</t>
  </si>
  <si>
    <t>73608180982423120</t>
  </si>
  <si>
    <t>648518346479189202</t>
  </si>
  <si>
    <t>73608180982511753</t>
  </si>
  <si>
    <t>648518346488512781</t>
  </si>
  <si>
    <t>73185968584394054</t>
  </si>
  <si>
    <t>648518346511861104</t>
  </si>
  <si>
    <t>73185968584377164</t>
  </si>
  <si>
    <t>648518346487779095</t>
  </si>
  <si>
    <t>73115599907323086</t>
  </si>
  <si>
    <t>648518346493683704</t>
  </si>
  <si>
    <t>73185968584440543</t>
  </si>
  <si>
    <t>648518346465848880</t>
  </si>
  <si>
    <t>73115599907304753</t>
  </si>
  <si>
    <t>648518346500248636</t>
  </si>
  <si>
    <t>73608180982402618</t>
  </si>
  <si>
    <t>648518346485976162</t>
  </si>
  <si>
    <t>DNfl028</t>
  </si>
  <si>
    <t>73608180982381775</t>
  </si>
  <si>
    <t>648518346490463229</t>
  </si>
  <si>
    <t>73608180982560861</t>
  </si>
  <si>
    <t>648518346517141034</t>
  </si>
  <si>
    <t>73608180982525212</t>
  </si>
  <si>
    <t>648518346518174806</t>
  </si>
  <si>
    <t>73608180982530815</t>
  </si>
  <si>
    <t>648518346504614790</t>
  </si>
  <si>
    <t>73185968584421209</t>
  </si>
  <si>
    <t>648518346475284321</t>
  </si>
  <si>
    <t>73185968584416653</t>
  </si>
  <si>
    <t>648518346479290513</t>
  </si>
  <si>
    <t>73185968651411016</t>
  </si>
  <si>
    <t>648518346484448003</t>
  </si>
  <si>
    <t>73608181116562433</t>
  </si>
  <si>
    <t>648518346479925414</t>
  </si>
  <si>
    <t>DNfl001</t>
  </si>
  <si>
    <t>73608181116584515</t>
  </si>
  <si>
    <t>648518346485905032</t>
  </si>
  <si>
    <t>73608181116725117</t>
  </si>
  <si>
    <t>648518346488565085</t>
  </si>
  <si>
    <t>73115599907425267</t>
  </si>
  <si>
    <t>648518346486102626</t>
  </si>
  <si>
    <t>73185968584445409</t>
  </si>
  <si>
    <t>648518346500962838</t>
  </si>
  <si>
    <t>73185968584396355</t>
  </si>
  <si>
    <t>648518346479702678</t>
  </si>
  <si>
    <t>73115599907417998</t>
  </si>
  <si>
    <t>648518346489591127</t>
  </si>
  <si>
    <t>73256337597011981</t>
  </si>
  <si>
    <t>648518346495986237</t>
  </si>
  <si>
    <t>73608181049529468</t>
  </si>
  <si>
    <t>648518346500605289</t>
  </si>
  <si>
    <t>DNfl029</t>
  </si>
  <si>
    <t>73608181049756992</t>
  </si>
  <si>
    <t>648518346508933754</t>
  </si>
  <si>
    <t>73115599840269015</t>
  </si>
  <si>
    <t>648518346479051471</t>
  </si>
  <si>
    <t>73185968584428802</t>
  </si>
  <si>
    <t>648518346489575775</t>
  </si>
  <si>
    <t>73608180915214591</t>
  </si>
  <si>
    <t>648518346474109293</t>
  </si>
  <si>
    <t>DNfl024</t>
  </si>
  <si>
    <t>73185968584433507</t>
  </si>
  <si>
    <t>648518346496235605</t>
  </si>
  <si>
    <t>73115599907394308</t>
  </si>
  <si>
    <t>648518346493883193</t>
  </si>
  <si>
    <t>DNfl040</t>
  </si>
  <si>
    <t>73608181116591718</t>
  </si>
  <si>
    <t>648518346499168347</t>
  </si>
  <si>
    <t>73115599907295765</t>
  </si>
  <si>
    <t>648518346521450745</t>
  </si>
  <si>
    <t>73256337462824739</t>
  </si>
  <si>
    <t>648518346478502004</t>
  </si>
  <si>
    <t>DNfl027</t>
  </si>
  <si>
    <t>73537812439601217</t>
  </si>
  <si>
    <t>648518346488405838</t>
  </si>
  <si>
    <t>73185968718584090</t>
  </si>
  <si>
    <t>648518346494476087</t>
  </si>
  <si>
    <t>DNfl008</t>
  </si>
  <si>
    <t>73537812439674789</t>
  </si>
  <si>
    <t>648518346491675759</t>
  </si>
  <si>
    <t>73185968718738737</t>
  </si>
  <si>
    <t>648518346479050959</t>
  </si>
  <si>
    <t>DNfl023</t>
  </si>
  <si>
    <t>73537812439613165</t>
  </si>
  <si>
    <t>648518346492925724</t>
  </si>
  <si>
    <t>73185968718718274</t>
  </si>
  <si>
    <t>648518346500979817</t>
  </si>
  <si>
    <t>DNfl033</t>
  </si>
  <si>
    <t>73608181183950264</t>
  </si>
  <si>
    <t>648518346501670762</t>
  </si>
  <si>
    <t>73115599974476186</t>
  </si>
  <si>
    <t>648518346500413244</t>
  </si>
  <si>
    <t>73185968718736519</t>
  </si>
  <si>
    <t>DNfl037</t>
  </si>
  <si>
    <t>648518346481850015</t>
  </si>
  <si>
    <t>73608181183974452</t>
  </si>
  <si>
    <t>648518346499625868</t>
  </si>
  <si>
    <t>73678549927854509</t>
  </si>
  <si>
    <t>648518346497090328</t>
  </si>
  <si>
    <t>73537812439627508</t>
  </si>
  <si>
    <t>648518346511808191</t>
  </si>
  <si>
    <t>DNfl020</t>
  </si>
  <si>
    <t>73185968718485464</t>
  </si>
  <si>
    <t>648518346495446946</t>
  </si>
  <si>
    <t>73185968718586744</t>
  </si>
  <si>
    <t>648518346499801155</t>
  </si>
  <si>
    <t>73185968718594531</t>
  </si>
  <si>
    <t>DNxl067</t>
  </si>
  <si>
    <t>648518346493063232</t>
  </si>
  <si>
    <t>73537812506603639</t>
  </si>
  <si>
    <t>648518346484498765</t>
  </si>
  <si>
    <t>73608181250585509</t>
  </si>
  <si>
    <t>648518346506509346</t>
  </si>
  <si>
    <t>73185968718584115</t>
  </si>
  <si>
    <t>648518346489798874</t>
  </si>
  <si>
    <t>DNfl021</t>
  </si>
  <si>
    <t>73185968718649655</t>
  </si>
  <si>
    <t>648518346476847816</t>
  </si>
  <si>
    <t>73537812506592771</t>
  </si>
  <si>
    <t>648518346493785376</t>
  </si>
  <si>
    <t>73537812506611486</t>
  </si>
  <si>
    <t>648518346486654105</t>
  </si>
  <si>
    <t>73537812439579651</t>
  </si>
  <si>
    <t>648518346475303296</t>
  </si>
  <si>
    <t>DNit008</t>
  </si>
  <si>
    <t>73256337396011816</t>
  </si>
  <si>
    <t>648518346480281046</t>
  </si>
  <si>
    <t>73185968785851717</t>
  </si>
  <si>
    <t>648518346487709098</t>
  </si>
  <si>
    <t>DNxl004</t>
  </si>
  <si>
    <t>73467443829582880</t>
  </si>
  <si>
    <t>648518346477596567</t>
  </si>
  <si>
    <t>73608181183966175</t>
  </si>
  <si>
    <t>648518346494041735</t>
  </si>
  <si>
    <t>73185968718729719</t>
  </si>
  <si>
    <t>DNfl032</t>
  </si>
  <si>
    <t>648518346511779775</t>
  </si>
  <si>
    <t>73608181183960802</t>
  </si>
  <si>
    <t>648518346511555952</t>
  </si>
  <si>
    <t>73185968718617326</t>
  </si>
  <si>
    <t>DNfl038</t>
  </si>
  <si>
    <t>648518346479292561</t>
  </si>
  <si>
    <t>73537812439584250</t>
  </si>
  <si>
    <t>648518346498291761</t>
  </si>
  <si>
    <t>73185968718538084</t>
  </si>
  <si>
    <t>DNfl011</t>
  </si>
  <si>
    <t>648518346494687114</t>
  </si>
  <si>
    <t>73537812506614571</t>
  </si>
  <si>
    <t>648518346496789656</t>
  </si>
  <si>
    <t>73185968718702446</t>
  </si>
  <si>
    <t>DNfl025</t>
  </si>
  <si>
    <t>648518346493989627</t>
  </si>
  <si>
    <t>73537812439710923</t>
  </si>
  <si>
    <t>648518346486434253</t>
  </si>
  <si>
    <t>73185968718574996</t>
  </si>
  <si>
    <t>DNfl026</t>
  </si>
  <si>
    <t>648518346486414513</t>
  </si>
  <si>
    <t>73467443426702730</t>
  </si>
  <si>
    <t>648518346499774019</t>
  </si>
  <si>
    <t>DNfl035</t>
  </si>
  <si>
    <t>73326705938539196</t>
  </si>
  <si>
    <t>648518346481256847</t>
  </si>
  <si>
    <t>73608181250686556</t>
  </si>
  <si>
    <t>648518346501642569</t>
  </si>
  <si>
    <t>73185968718803933</t>
  </si>
  <si>
    <t>DNfl041</t>
  </si>
  <si>
    <t>648518346517833576</t>
  </si>
  <si>
    <t>73537812506568120</t>
  </si>
  <si>
    <t>648518346511003701</t>
  </si>
  <si>
    <t>73185968718711537</t>
  </si>
  <si>
    <t>DNfl004</t>
  </si>
  <si>
    <t>648518346497017752</t>
  </si>
  <si>
    <t>73256337462815533</t>
  </si>
  <si>
    <t>648518346485794244</t>
  </si>
  <si>
    <t>73537812439577328</t>
  </si>
  <si>
    <t>DNxl065</t>
  </si>
  <si>
    <t>648518346485911944</t>
  </si>
  <si>
    <t>73537812439706357</t>
  </si>
  <si>
    <t>648518346506853790</t>
  </si>
  <si>
    <t>73256337462808406</t>
  </si>
  <si>
    <t>DNxl131</t>
  </si>
  <si>
    <t>648518346500990230</t>
  </si>
  <si>
    <t>73537812372495119</t>
  </si>
  <si>
    <t>648518346496233301</t>
  </si>
  <si>
    <t>DNxl033</t>
  </si>
  <si>
    <t>73256337328877096</t>
  </si>
  <si>
    <t>648518346481259407</t>
  </si>
  <si>
    <t>73608181183946087</t>
  </si>
  <si>
    <t>648518346510978946</t>
  </si>
  <si>
    <t>73185968718755645</t>
  </si>
  <si>
    <t>DNxl007</t>
  </si>
  <si>
    <t>648518346495986493</t>
  </si>
  <si>
    <t>73256337395801932</t>
  </si>
  <si>
    <t>648518346499234910</t>
  </si>
  <si>
    <t>73256337395819525</t>
  </si>
  <si>
    <t>DNxl027</t>
  </si>
  <si>
    <t>648518346500239285</t>
  </si>
  <si>
    <t>73537812372580922</t>
  </si>
  <si>
    <t>648518346481751997</t>
  </si>
  <si>
    <t>73537812372588051</t>
  </si>
  <si>
    <t>648518346500560819</t>
  </si>
  <si>
    <t>73326706005825313</t>
  </si>
  <si>
    <t>648518346479324635</t>
  </si>
  <si>
    <t>73467443628045108</t>
  </si>
  <si>
    <t>DNfl012</t>
  </si>
  <si>
    <t>73326706005916066</t>
  </si>
  <si>
    <t>648518346511819455</t>
  </si>
  <si>
    <t>648518346488401336</t>
  </si>
  <si>
    <t>73326706072841352</t>
  </si>
  <si>
    <t>648518346490522621</t>
  </si>
  <si>
    <t>DNxn060</t>
  </si>
  <si>
    <t>73537812372497514</t>
  </si>
  <si>
    <t>648518346480280278</t>
  </si>
  <si>
    <t>73467443426858440</t>
  </si>
  <si>
    <t>648518346487278739</t>
  </si>
  <si>
    <t>DNxn073</t>
  </si>
  <si>
    <t>73326706072891324</t>
  </si>
  <si>
    <t>648518346490875000</t>
  </si>
  <si>
    <t>73467443493978535</t>
  </si>
  <si>
    <t>648518346478550868</t>
  </si>
  <si>
    <t>DNxn153</t>
  </si>
  <si>
    <t>73326706139693379</t>
  </si>
  <si>
    <t>648518346524002309</t>
  </si>
  <si>
    <t>73467443427043475</t>
  </si>
  <si>
    <t>648518346493797774</t>
  </si>
  <si>
    <t>DNxn143</t>
  </si>
  <si>
    <t>73326706072745743</t>
  </si>
  <si>
    <t>648518346499241822</t>
  </si>
  <si>
    <t>73467443628343441</t>
  </si>
  <si>
    <t>648518346493684593</t>
  </si>
  <si>
    <t>DNxn070</t>
  </si>
  <si>
    <t>73256337395704667</t>
  </si>
  <si>
    <t>648518346487846992</t>
  </si>
  <si>
    <t>73608180982594822</t>
  </si>
  <si>
    <t>648518346499274075</t>
  </si>
  <si>
    <t>DNxl044</t>
  </si>
  <si>
    <t>73115599840216019</t>
  </si>
  <si>
    <t>648518346485793988</t>
  </si>
  <si>
    <t>73256337261672809</t>
  </si>
  <si>
    <t>648518346501766250</t>
  </si>
  <si>
    <t>DNxl097</t>
  </si>
  <si>
    <t>73537812171212639</t>
  </si>
  <si>
    <t>648518346509394819</t>
  </si>
  <si>
    <t>73326706005815962</t>
  </si>
  <si>
    <t>648518346490241884</t>
  </si>
  <si>
    <t>DNxl064</t>
  </si>
  <si>
    <t>73467443426890583</t>
  </si>
  <si>
    <t>648518346479175612</t>
  </si>
  <si>
    <t>73115599907139061</t>
  </si>
  <si>
    <t>648518346509679817</t>
  </si>
  <si>
    <t>DNxl011</t>
  </si>
  <si>
    <t>73608180982591841</t>
  </si>
  <si>
    <t>648518346464845685</t>
  </si>
  <si>
    <t>73537812171207699</t>
  </si>
  <si>
    <t>648518346515680330</t>
  </si>
  <si>
    <t>DNxl111</t>
  </si>
  <si>
    <t>73185968517402058</t>
  </si>
  <si>
    <t>648518346487318931</t>
  </si>
  <si>
    <t>73185968584505663</t>
  </si>
  <si>
    <t>648518346475392384</t>
  </si>
  <si>
    <t>DNxl122</t>
  </si>
  <si>
    <t>73608181049468183</t>
  </si>
  <si>
    <t>648518346489297260</t>
  </si>
  <si>
    <t>73115599840124622</t>
  </si>
  <si>
    <t>648518346500250805</t>
  </si>
  <si>
    <t>DNxl124</t>
  </si>
  <si>
    <t>73608180982415469</t>
  </si>
  <si>
    <t>648518346459651076</t>
  </si>
  <si>
    <t>73326706072841319</t>
  </si>
  <si>
    <t>648518346481256591</t>
  </si>
  <si>
    <t>73467443561053633</t>
  </si>
  <si>
    <t>DNxl023</t>
  </si>
  <si>
    <t>648518346507242105</t>
  </si>
  <si>
    <t>73326706072903566</t>
  </si>
  <si>
    <t>648518346494759562</t>
  </si>
  <si>
    <t>DNxl024</t>
  </si>
  <si>
    <t>73537812305424805</t>
  </si>
  <si>
    <t>648518346511102773</t>
  </si>
  <si>
    <t>73467443427107054</t>
  </si>
  <si>
    <t>648518346501002381</t>
  </si>
  <si>
    <t>73326706072804120</t>
  </si>
  <si>
    <t>DNxl092</t>
  </si>
  <si>
    <t>648518346476472438</t>
  </si>
  <si>
    <t>73467443494130882</t>
  </si>
  <si>
    <t>648518346488820970</t>
  </si>
  <si>
    <t>73326706072901182</t>
  </si>
  <si>
    <t>DNxl001</t>
  </si>
  <si>
    <t>648518346475464576</t>
  </si>
  <si>
    <t>73467443628281144</t>
  </si>
  <si>
    <t>648518346484447235</t>
  </si>
  <si>
    <t>73326706139858470</t>
  </si>
  <si>
    <t>DNxl050</t>
  </si>
  <si>
    <t>648518346476808720</t>
  </si>
  <si>
    <t>73467443695395661</t>
  </si>
  <si>
    <t>648518346475620480</t>
  </si>
  <si>
    <t>73256337462868946</t>
  </si>
  <si>
    <t>648518346477182224</t>
  </si>
  <si>
    <t>73467443695351818</t>
  </si>
  <si>
    <t>648518346492933916</t>
  </si>
  <si>
    <t>73256337462908343</t>
  </si>
  <si>
    <t>DNxl017</t>
  </si>
  <si>
    <t>648518346478473844</t>
  </si>
  <si>
    <t>73537812439654006</t>
  </si>
  <si>
    <t>648518346494562805</t>
  </si>
  <si>
    <t>73256337462613195</t>
  </si>
  <si>
    <t>DNxn157</t>
  </si>
  <si>
    <t>648518346486695373</t>
  </si>
  <si>
    <t>73608181116706799</t>
  </si>
  <si>
    <t>648518346466918382</t>
  </si>
  <si>
    <t>73185968651714688</t>
  </si>
  <si>
    <t>DNxl016</t>
  </si>
  <si>
    <t>648518346475217249</t>
  </si>
  <si>
    <t>73608181183765805</t>
  </si>
  <si>
    <t>648518346472921956</t>
  </si>
  <si>
    <t>73185968651711096</t>
  </si>
  <si>
    <t>DNxl015</t>
  </si>
  <si>
    <t>648518346487385258</t>
  </si>
  <si>
    <t>73326706139901563</t>
  </si>
  <si>
    <t>648518346475400628</t>
  </si>
  <si>
    <t>73326706139840140</t>
  </si>
  <si>
    <t>DNxn049</t>
  </si>
  <si>
    <t>73467443427254162</t>
  </si>
  <si>
    <t>648518346481250703</t>
  </si>
  <si>
    <t>DNxn050</t>
  </si>
  <si>
    <t>648518346474413506</t>
  </si>
  <si>
    <t>73467443494121411</t>
  </si>
  <si>
    <t>648518346501195096</t>
  </si>
  <si>
    <t>73537812372580929</t>
  </si>
  <si>
    <t>648518346499234142</t>
  </si>
  <si>
    <t>DNxl022</t>
  </si>
  <si>
    <t>73256337328657364</t>
  </si>
  <si>
    <t>648518346486159017</t>
  </si>
  <si>
    <t>73467443427137135</t>
  </si>
  <si>
    <t>648518346484445699</t>
  </si>
  <si>
    <t>DNxl021</t>
  </si>
  <si>
    <t>73326706072966952</t>
  </si>
  <si>
    <t>648518346494929059</t>
  </si>
  <si>
    <t>73467443427288395</t>
  </si>
  <si>
    <t>648518346490242652</t>
  </si>
  <si>
    <t>73256337328846163</t>
  </si>
  <si>
    <t>DNxl056</t>
  </si>
  <si>
    <t>648518346494279144</t>
  </si>
  <si>
    <t>73608180982361671</t>
  </si>
  <si>
    <t>648518346494006263</t>
  </si>
  <si>
    <t>ml</t>
  </si>
  <si>
    <t>DNml001</t>
  </si>
  <si>
    <t>73185968651625148</t>
  </si>
  <si>
    <t>648518346523998981</t>
  </si>
  <si>
    <t>73608181116570055</t>
  </si>
  <si>
    <t>648518346484549277</t>
  </si>
  <si>
    <t>73185968651678180</t>
  </si>
  <si>
    <t>DNxl014</t>
  </si>
  <si>
    <t>648518346487485931</t>
  </si>
  <si>
    <t>73608181183854818</t>
  </si>
  <si>
    <t>648518346495269199</t>
  </si>
  <si>
    <t>DNxl013</t>
  </si>
  <si>
    <t>73185968718677067</t>
  </si>
  <si>
    <t>648518346518601695</t>
  </si>
  <si>
    <t>73608181183896646</t>
  </si>
  <si>
    <t>648518346511100981</t>
  </si>
  <si>
    <t>DNxl069</t>
  </si>
  <si>
    <t>73185968718619560</t>
  </si>
  <si>
    <t>648518346500297020</t>
  </si>
  <si>
    <t>73608181183940073</t>
  </si>
  <si>
    <t>DNxl039</t>
  </si>
  <si>
    <t>648518346491960620</t>
  </si>
  <si>
    <t>73608181116650668</t>
  </si>
  <si>
    <t>648518346487278762</t>
  </si>
  <si>
    <t>DNxl073</t>
  </si>
  <si>
    <t>73185968651612853</t>
  </si>
  <si>
    <t>648518346503852384</t>
  </si>
  <si>
    <t>73608181116785543</t>
  </si>
  <si>
    <t>648518346495184463</t>
  </si>
  <si>
    <t>DNxl072</t>
  </si>
  <si>
    <t>73115599907360680</t>
  </si>
  <si>
    <t>648518346493685617</t>
  </si>
  <si>
    <t>73537812506586284</t>
  </si>
  <si>
    <t>648518346504326380</t>
  </si>
  <si>
    <t>DNxl087</t>
  </si>
  <si>
    <t>73185968718750857</t>
  </si>
  <si>
    <t>648518346491547921</t>
  </si>
  <si>
    <t>73608181183824585</t>
  </si>
  <si>
    <t>648518346486437581</t>
  </si>
  <si>
    <t>DNxl012</t>
  </si>
  <si>
    <t>73185968718574969</t>
  </si>
  <si>
    <t>648518346479771877</t>
  </si>
  <si>
    <t>73608181183859390</t>
  </si>
  <si>
    <t>648518346482983102</t>
  </si>
  <si>
    <t>DNxl045</t>
  </si>
  <si>
    <t>73185968651699954</t>
  </si>
  <si>
    <t>648518346507377529</t>
  </si>
  <si>
    <t>73608181183909682</t>
  </si>
  <si>
    <t>648518346481607101</t>
  </si>
  <si>
    <t>DNxl133</t>
  </si>
  <si>
    <t>73185968718436166</t>
  </si>
  <si>
    <t>648518346497095596</t>
  </si>
  <si>
    <t>73537812506818915</t>
  </si>
  <si>
    <t>648518346493247516</t>
  </si>
  <si>
    <t>DNxn015</t>
  </si>
  <si>
    <t>73256337530148310</t>
  </si>
  <si>
    <t>648518346478483028</t>
  </si>
  <si>
    <t>73608181183909692</t>
  </si>
  <si>
    <t>648518346481293455</t>
  </si>
  <si>
    <t>73185968718664952</t>
  </si>
  <si>
    <t>648518346481789343</t>
  </si>
  <si>
    <t>73608181183760297</t>
  </si>
  <si>
    <t>648518346486480636</t>
  </si>
  <si>
    <t>73185968651553852</t>
  </si>
  <si>
    <t>DNxl003</t>
  </si>
  <si>
    <t>648518346472251186</t>
  </si>
  <si>
    <t>73608181116717141</t>
  </si>
  <si>
    <t>648518346489917211</t>
  </si>
  <si>
    <t>73185968651731078</t>
  </si>
  <si>
    <t>DNxl075</t>
  </si>
  <si>
    <t>648518346531192602</t>
  </si>
  <si>
    <t>73608181116866130</t>
  </si>
  <si>
    <t>648518346484049959</t>
  </si>
  <si>
    <t>73185968651689984</t>
  </si>
  <si>
    <t>648518346478552916</t>
  </si>
  <si>
    <t>73537812439557771</t>
  </si>
  <si>
    <t>648518346489263705</t>
  </si>
  <si>
    <t>73185968718549300</t>
  </si>
  <si>
    <t>DNxl082</t>
  </si>
  <si>
    <t>648518346509044090</t>
  </si>
  <si>
    <t>73608181183786669</t>
  </si>
  <si>
    <t>648518346475212897</t>
  </si>
  <si>
    <t>73185968651532267</t>
  </si>
  <si>
    <t>DNxl113</t>
  </si>
  <si>
    <t>648518346515586378</t>
  </si>
  <si>
    <t>73185968651651964</t>
  </si>
  <si>
    <t>648518346495635856</t>
  </si>
  <si>
    <t>73608181183778529</t>
  </si>
  <si>
    <t>DNxl085</t>
  </si>
  <si>
    <t>648518346490293002</t>
  </si>
  <si>
    <t>73608181049652350</t>
  </si>
  <si>
    <t>648518346493854265</t>
  </si>
  <si>
    <t>73115599907383116</t>
  </si>
  <si>
    <t>DNxl042</t>
  </si>
  <si>
    <t>648518346491468218</t>
  </si>
  <si>
    <t>73608180915126897</t>
  </si>
  <si>
    <t>648518346491338182</t>
  </si>
  <si>
    <t>DNxl006</t>
  </si>
  <si>
    <t>73537812506438132</t>
  </si>
  <si>
    <t>648518346494660274</t>
  </si>
  <si>
    <t>73185968718607709</t>
  </si>
  <si>
    <t>DNxl127</t>
  </si>
  <si>
    <t>648518346514244039</t>
  </si>
  <si>
    <t>73678549927838198</t>
  </si>
  <si>
    <t>648518346477780949</t>
  </si>
  <si>
    <t>73115599907471834</t>
  </si>
  <si>
    <t>DNxl129</t>
  </si>
  <si>
    <t>648518346480180539</t>
  </si>
  <si>
    <t>73608181049718362</t>
  </si>
  <si>
    <t>648518346494357243</t>
  </si>
  <si>
    <t>73115599907537415</t>
  </si>
  <si>
    <t>DNxl058</t>
  </si>
  <si>
    <t>648518346459693060</t>
  </si>
  <si>
    <t>73678549927792879</t>
  </si>
  <si>
    <t>648518346474363330</t>
  </si>
  <si>
    <t>73115599907481731</t>
  </si>
  <si>
    <t>DNxl041</t>
  </si>
  <si>
    <t>648518346478690132</t>
  </si>
  <si>
    <t>73678549860925136</t>
  </si>
  <si>
    <t>648518346492503167</t>
  </si>
  <si>
    <t>73115599974407945</t>
  </si>
  <si>
    <t>DNxl049</t>
  </si>
  <si>
    <t>648518346476980936</t>
  </si>
  <si>
    <t>73537812439667613</t>
  </si>
  <si>
    <t>648518346493762929</t>
  </si>
  <si>
    <t>73256337462853543</t>
  </si>
  <si>
    <t>DNxl026</t>
  </si>
  <si>
    <t>648518346483594927</t>
  </si>
  <si>
    <t>73537812439649407</t>
  </si>
  <si>
    <t>648518346491437374</t>
  </si>
  <si>
    <t>73256337395907910</t>
  </si>
  <si>
    <t>DNxl095</t>
  </si>
  <si>
    <t>648518346515458042</t>
  </si>
  <si>
    <t>73608180982469043</t>
  </si>
  <si>
    <t>648518346480829274</t>
  </si>
  <si>
    <t>73115599840322788</t>
  </si>
  <si>
    <t>DNxl081</t>
  </si>
  <si>
    <t>648518346483496623</t>
  </si>
  <si>
    <t>73678549860564381</t>
  </si>
  <si>
    <t>648518346506426914</t>
  </si>
  <si>
    <t>73115599974473266</t>
  </si>
  <si>
    <t>DNxl054</t>
  </si>
  <si>
    <t>648518346504806022</t>
  </si>
  <si>
    <t>73678549793667706</t>
  </si>
  <si>
    <t>648518346499578693</t>
  </si>
  <si>
    <t>73115599907427780</t>
  </si>
  <si>
    <t>DNxl057</t>
  </si>
  <si>
    <t>648518346502333510</t>
  </si>
  <si>
    <t>73537812439627517</t>
  </si>
  <si>
    <t>648518346491241080</t>
  </si>
  <si>
    <t>73185968718596868</t>
  </si>
  <si>
    <t>DNxl098</t>
  </si>
  <si>
    <t>648518346496366421</t>
  </si>
  <si>
    <t>73185968718662405</t>
  </si>
  <si>
    <t>648518346515103047</t>
  </si>
  <si>
    <t>DNxl047</t>
  </si>
  <si>
    <t>73467443628529073</t>
  </si>
  <si>
    <t>648518346495991820</t>
  </si>
  <si>
    <t>73608181250588760</t>
  </si>
  <si>
    <t>648518346500559795</t>
  </si>
  <si>
    <t>DNxl100</t>
  </si>
  <si>
    <t>73185968718793156</t>
  </si>
  <si>
    <t>648518346501686634</t>
  </si>
  <si>
    <t>73537812506555080</t>
  </si>
  <si>
    <t>648518346496730084</t>
  </si>
  <si>
    <t>DNxl029</t>
  </si>
  <si>
    <t>73185968718790856</t>
  </si>
  <si>
    <t>648518346479273426</t>
  </si>
  <si>
    <t>73608181183969878</t>
  </si>
  <si>
    <t>648518346487523563</t>
  </si>
  <si>
    <t>DNxl034</t>
  </si>
  <si>
    <t>73185968718774286</t>
  </si>
  <si>
    <t>648518346480200507</t>
  </si>
  <si>
    <t>73537812506438065</t>
  </si>
  <si>
    <t>648518346494275304</t>
  </si>
  <si>
    <t>DNxl078</t>
  </si>
  <si>
    <t>73185968718677025</t>
  </si>
  <si>
    <t>648518346491530664</t>
  </si>
  <si>
    <t>73608181250693876</t>
  </si>
  <si>
    <t>648518346493893623</t>
  </si>
  <si>
    <t>DNxl104</t>
  </si>
  <si>
    <t>73185968718748448</t>
  </si>
  <si>
    <t>648518346476800272</t>
  </si>
  <si>
    <t>73185968718674546</t>
  </si>
  <si>
    <t>648518346497743463</t>
  </si>
  <si>
    <t>DNxl005</t>
  </si>
  <si>
    <t>73537812439665293</t>
  </si>
  <si>
    <t>648518346518219094</t>
  </si>
  <si>
    <t>73185968718676982</t>
  </si>
  <si>
    <t>648518346492544187</t>
  </si>
  <si>
    <t>DNxl009</t>
  </si>
  <si>
    <t>73537812439742273</t>
  </si>
  <si>
    <t>648518346509889850</t>
  </si>
  <si>
    <t>73537812439742163</t>
  </si>
  <si>
    <t>648518346514079966</t>
  </si>
  <si>
    <t>73537812439667592</t>
  </si>
  <si>
    <t>648518346502749427</t>
  </si>
  <si>
    <t>DNxl035</t>
  </si>
  <si>
    <t>73185968718720470</t>
  </si>
  <si>
    <t>648518346494022155</t>
  </si>
  <si>
    <t>73185968718779104</t>
  </si>
  <si>
    <t>648518346477411086</t>
  </si>
  <si>
    <t>DNxl091</t>
  </si>
  <si>
    <t>73608181183919121</t>
  </si>
  <si>
    <t>648518346499234398</t>
  </si>
  <si>
    <t>73608181183963363</t>
  </si>
  <si>
    <t>648518346484522573</t>
  </si>
  <si>
    <t>73185968785846762</t>
  </si>
  <si>
    <t>DNxl116</t>
  </si>
  <si>
    <t>648518346487768555</t>
  </si>
  <si>
    <t>73608181250699895</t>
  </si>
  <si>
    <t>648518346488494520</t>
  </si>
  <si>
    <t>73185968718757843</t>
  </si>
  <si>
    <t>DNxl086</t>
  </si>
  <si>
    <t>648518346490767789</t>
  </si>
  <si>
    <t>73185968718764899</t>
  </si>
  <si>
    <t>648518346494224616</t>
  </si>
  <si>
    <t>DNfl018</t>
  </si>
  <si>
    <t>73608181184064920</t>
  </si>
  <si>
    <t>648518346486077320</t>
  </si>
  <si>
    <t>73537812439683987</t>
  </si>
  <si>
    <t>648518346482693094</t>
  </si>
  <si>
    <t>73185968718667353</t>
  </si>
  <si>
    <t>DNxl090</t>
  </si>
  <si>
    <t>648518346486044356</t>
  </si>
  <si>
    <t>73537812439715807</t>
  </si>
  <si>
    <t>648518346493062208</t>
  </si>
  <si>
    <t>73185968718676998</t>
  </si>
  <si>
    <t>DNxl117</t>
  </si>
  <si>
    <t>648518346496838296</t>
  </si>
  <si>
    <t>73608180915188092</t>
  </si>
  <si>
    <t>648518346496199543</t>
  </si>
  <si>
    <t>73185968584394041</t>
  </si>
  <si>
    <t>DNxl037</t>
  </si>
  <si>
    <t>648518346479825046</t>
  </si>
  <si>
    <t>73537812171239772</t>
  </si>
  <si>
    <t>648518346480747488</t>
  </si>
  <si>
    <t>73185968517198033</t>
  </si>
  <si>
    <t>DNxl108</t>
  </si>
  <si>
    <t>648518346474348738</t>
  </si>
  <si>
    <t>73608181183875119</t>
  </si>
  <si>
    <t>648518346466654318</t>
  </si>
  <si>
    <t>DNxl059</t>
  </si>
  <si>
    <t>73115599840252425</t>
  </si>
  <si>
    <t>648518346486490337</t>
  </si>
  <si>
    <t>73185968651649621</t>
  </si>
  <si>
    <t>648518346494061088</t>
  </si>
  <si>
    <t>73115599974506518</t>
  </si>
  <si>
    <t>648518346515876346</t>
  </si>
  <si>
    <t>73185968584412099</t>
  </si>
  <si>
    <t>648518346486707377</t>
  </si>
  <si>
    <t>DNxl126</t>
  </si>
  <si>
    <t>73608181116772925</t>
  </si>
  <si>
    <t>648518346497815030</t>
  </si>
  <si>
    <t>73608181183956211</t>
  </si>
  <si>
    <t>648518346479639488</t>
  </si>
  <si>
    <t>DNxn012</t>
  </si>
  <si>
    <t>73115599907346763</t>
  </si>
  <si>
    <t>648518346475212088</t>
  </si>
  <si>
    <t>73115599974373048</t>
  </si>
  <si>
    <t>648518346502401363</t>
  </si>
  <si>
    <t>DNxl055</t>
  </si>
  <si>
    <t>73678549927854523</t>
  </si>
  <si>
    <t>648518346494011761</t>
  </si>
  <si>
    <t>73115599974415044</t>
  </si>
  <si>
    <t>648518346503742369</t>
  </si>
  <si>
    <t>DNxl134</t>
  </si>
  <si>
    <t>73608181183778509</t>
  </si>
  <si>
    <t>648518346484402691</t>
  </si>
  <si>
    <t>73115599974379051</t>
  </si>
  <si>
    <t>648518346499877587</t>
  </si>
  <si>
    <t>DNxl046</t>
  </si>
  <si>
    <t>73608181116785725</t>
  </si>
  <si>
    <t>648518346484466691</t>
  </si>
  <si>
    <t>73115599907443241</t>
  </si>
  <si>
    <t>648518346520017233</t>
  </si>
  <si>
    <t>DNxl048</t>
  </si>
  <si>
    <t>73608181116796423</t>
  </si>
  <si>
    <t>648518346493881079</t>
  </si>
  <si>
    <t>73115599907475836</t>
  </si>
  <si>
    <t>648518346514032921</t>
  </si>
  <si>
    <t>DNxl040</t>
  </si>
  <si>
    <t>73608181116711916</t>
  </si>
  <si>
    <t>648518346494080626</t>
  </si>
  <si>
    <t>73185968718599701</t>
  </si>
  <si>
    <t>648518346496855192</t>
  </si>
  <si>
    <t>73678549927758778</t>
  </si>
  <si>
    <t>DNxl130</t>
  </si>
  <si>
    <t>648518346474535874</t>
  </si>
  <si>
    <t>73115599974436596</t>
  </si>
  <si>
    <t>648518346494091771</t>
  </si>
  <si>
    <t>73678549927863104</t>
  </si>
  <si>
    <t>DNxl080</t>
  </si>
  <si>
    <t>648518346489293509</t>
  </si>
  <si>
    <t>73608181116642386</t>
  </si>
  <si>
    <t>648518346479748581</t>
  </si>
  <si>
    <t>73115599907436498</t>
  </si>
  <si>
    <t>hl</t>
  </si>
  <si>
    <t>DNhl001</t>
  </si>
  <si>
    <t>648518346475217505</t>
  </si>
  <si>
    <t>73678549927760049</t>
  </si>
  <si>
    <t>648518346500247356</t>
  </si>
  <si>
    <t>73115599907471803</t>
  </si>
  <si>
    <t>DNxn054</t>
  </si>
  <si>
    <t>648518346492991152</t>
  </si>
  <si>
    <t>73608181183891078</t>
  </si>
  <si>
    <t>648518346483510959</t>
  </si>
  <si>
    <t>73115599907365880</t>
  </si>
  <si>
    <t>DNxl119</t>
  </si>
  <si>
    <t>648518346459681796</t>
  </si>
  <si>
    <t>73608181183733561</t>
  </si>
  <si>
    <t>648518346484096807</t>
  </si>
  <si>
    <t>73115599907401254</t>
  </si>
  <si>
    <t>DNxl099</t>
  </si>
  <si>
    <t>648518346480214075</t>
  </si>
  <si>
    <t>73608181183946126</t>
  </si>
  <si>
    <t>648518346489369964</t>
  </si>
  <si>
    <t>73115599974236678</t>
  </si>
  <si>
    <t>DNut062</t>
  </si>
  <si>
    <t>648518346489919515</t>
  </si>
  <si>
    <t>73678549927826924</t>
  </si>
  <si>
    <t>648518346489888283</t>
  </si>
  <si>
    <t>73115599974445613</t>
  </si>
  <si>
    <t>DNxn147</t>
  </si>
  <si>
    <t>648518346485765060</t>
  </si>
  <si>
    <t>73678549793714525</t>
  </si>
  <si>
    <t>648518346492679342</t>
  </si>
  <si>
    <t>73608181183872236</t>
  </si>
  <si>
    <t>648518346521466617</t>
  </si>
  <si>
    <t>73185968718434553</t>
  </si>
  <si>
    <t>DNxl079</t>
  </si>
  <si>
    <t>648518346489632460</t>
  </si>
  <si>
    <t>73678549927686382</t>
  </si>
  <si>
    <t>648518346499635596</t>
  </si>
  <si>
    <t>73115599974453205</t>
  </si>
  <si>
    <t>648518346484042791</t>
  </si>
  <si>
    <t>73608180982215665</t>
  </si>
  <si>
    <t>648518346490080092</t>
  </si>
  <si>
    <t>73185968584405202</t>
  </si>
  <si>
    <t>DNfl017</t>
  </si>
  <si>
    <t>648518346493900601</t>
  </si>
  <si>
    <t>73608181183850109</t>
  </si>
  <si>
    <t>648518346498878785</t>
  </si>
  <si>
    <t>73185968718434117</t>
  </si>
  <si>
    <t>DNfl042</t>
  </si>
  <si>
    <t>648518346489960401</t>
  </si>
  <si>
    <t>73608181183937834</t>
  </si>
  <si>
    <t>648518346485981026</t>
  </si>
  <si>
    <t>73115599974234694</t>
  </si>
  <si>
    <t>DNfl007</t>
  </si>
  <si>
    <t>648518346493673870</t>
  </si>
  <si>
    <t>73608181250711508</t>
  </si>
  <si>
    <t>648518346511533424</t>
  </si>
  <si>
    <t>73185968718734333</t>
  </si>
  <si>
    <t>DNxl032</t>
  </si>
  <si>
    <t>648518346494504936</t>
  </si>
  <si>
    <t>73608181116599063</t>
  </si>
  <si>
    <t>648518346479346642</t>
  </si>
  <si>
    <t>DNxl103</t>
  </si>
  <si>
    <t>73115599907413069</t>
  </si>
  <si>
    <t>648518346514220231</t>
  </si>
  <si>
    <t>73537812439309144</t>
  </si>
  <si>
    <t>648518346483131556</t>
  </si>
  <si>
    <t>73608181116780144</t>
  </si>
  <si>
    <t>DNxl077</t>
  </si>
  <si>
    <t>73185968651544153</t>
  </si>
  <si>
    <t>648518346495494818</t>
  </si>
  <si>
    <t>648518346499272795</t>
  </si>
  <si>
    <t>73185968651645091</t>
  </si>
  <si>
    <t>648518346477810925</t>
  </si>
  <si>
    <t>73608181183673294</t>
  </si>
  <si>
    <t>648518346495579723</t>
  </si>
  <si>
    <t>73115599907520635</t>
  </si>
  <si>
    <t>DNfl006</t>
  </si>
  <si>
    <t>648518346480086950</t>
  </si>
  <si>
    <t>73608181183699138</t>
  </si>
  <si>
    <t>648518346517246506</t>
  </si>
  <si>
    <t>73185968651684841</t>
  </si>
  <si>
    <t>DNxl031</t>
  </si>
  <si>
    <t>648518346510978178</t>
  </si>
  <si>
    <t>73678549793688468</t>
  </si>
  <si>
    <t>648518346478714320</t>
  </si>
  <si>
    <t>73115599974358132</t>
  </si>
  <si>
    <t>DNfl016</t>
  </si>
  <si>
    <t>648518346490518013</t>
  </si>
  <si>
    <t>73185968651651937</t>
  </si>
  <si>
    <t>648518346493685361</t>
  </si>
  <si>
    <t>73678549793595522</t>
  </si>
  <si>
    <t>648518346501133656</t>
  </si>
  <si>
    <t>73115599907499367</t>
  </si>
  <si>
    <t>DNxl070</t>
  </si>
  <si>
    <t>648518346489881883</t>
  </si>
  <si>
    <t>73537812171039844</t>
  </si>
  <si>
    <t>648518346494767026</t>
  </si>
  <si>
    <t>DNad005</t>
  </si>
  <si>
    <t>73185968584605790</t>
  </si>
  <si>
    <t>648518346486528205</t>
  </si>
  <si>
    <t>73678549793580568</t>
  </si>
  <si>
    <t>648518346478571604</t>
  </si>
  <si>
    <t>73185968584438272</t>
  </si>
  <si>
    <t>DNad004</t>
  </si>
  <si>
    <t>648518346486104162</t>
  </si>
  <si>
    <t>73115599907307380</t>
  </si>
  <si>
    <t>648518346485812420</t>
  </si>
  <si>
    <t>73678549793679336</t>
  </si>
  <si>
    <t>DNad006</t>
  </si>
  <si>
    <t>648518346496566018</t>
  </si>
  <si>
    <t>73678549793575092</t>
  </si>
  <si>
    <t>648518346499568197</t>
  </si>
  <si>
    <t>73115599907406100</t>
  </si>
  <si>
    <t>648518346488631793</t>
  </si>
  <si>
    <t>73678549726414894</t>
  </si>
  <si>
    <t>648518346485806532</t>
  </si>
  <si>
    <t>73115599907314206</t>
  </si>
  <si>
    <t>648518346492394425</t>
  </si>
  <si>
    <t>73678549793590195</t>
  </si>
  <si>
    <t>648518346495990845</t>
  </si>
  <si>
    <t>73678549793595534</t>
  </si>
  <si>
    <t>648518346515107143</t>
  </si>
  <si>
    <t>73678549793417913</t>
  </si>
  <si>
    <t>648518346507275129</t>
  </si>
  <si>
    <t>73115599907302515</t>
  </si>
  <si>
    <t>DNxn021</t>
  </si>
  <si>
    <t>648518346493903115</t>
  </si>
  <si>
    <t>73678549793558270</t>
  </si>
  <si>
    <t>648518346509714214</t>
  </si>
  <si>
    <t>DNxn020</t>
  </si>
  <si>
    <t>73115599907309659</t>
  </si>
  <si>
    <t>648518346502749171</t>
  </si>
  <si>
    <t>73608180982348376</t>
  </si>
  <si>
    <t>648518346531195674</t>
  </si>
  <si>
    <t>DNxn011</t>
  </si>
  <si>
    <t>73115599907330380</t>
  </si>
  <si>
    <t>648518346481974973</t>
  </si>
  <si>
    <t>73115599840222879</t>
  </si>
  <si>
    <t>648518346489954266</t>
  </si>
  <si>
    <t>73678549793538653</t>
  </si>
  <si>
    <t>648518346490870136</t>
  </si>
  <si>
    <t>73608181049544407</t>
  </si>
  <si>
    <t>648518346459653892</t>
  </si>
  <si>
    <t>73115599840278988</t>
  </si>
  <si>
    <t>DNut059</t>
  </si>
  <si>
    <t>648518346483503765</t>
  </si>
  <si>
    <t>73608181049714360</t>
  </si>
  <si>
    <t>648518346513738009</t>
  </si>
  <si>
    <t>73185968651465951</t>
  </si>
  <si>
    <t>DNut039</t>
  </si>
  <si>
    <t>648518346503852640</t>
  </si>
  <si>
    <t>73608181049377494</t>
  </si>
  <si>
    <t>648518346514233387</t>
  </si>
  <si>
    <t>73185968651494548</t>
  </si>
  <si>
    <t>DNut029</t>
  </si>
  <si>
    <t>648518346512484766</t>
  </si>
  <si>
    <t>73608181183933265</t>
  </si>
  <si>
    <t>648518346474636738</t>
  </si>
  <si>
    <t>DNut018</t>
  </si>
  <si>
    <t>73185968718617271</t>
  </si>
  <si>
    <t>648518346500502963</t>
  </si>
  <si>
    <t>73608181049516861</t>
  </si>
  <si>
    <t>648518346479175868</t>
  </si>
  <si>
    <t>73185968584350030</t>
  </si>
  <si>
    <t>DNxn001</t>
  </si>
  <si>
    <t>648518346493903392</t>
  </si>
  <si>
    <t>73608180982517232</t>
  </si>
  <si>
    <t>648518346493619960</t>
  </si>
  <si>
    <t>73185968584486070</t>
  </si>
  <si>
    <t>DNut022</t>
  </si>
  <si>
    <t>648518346477884653</t>
  </si>
  <si>
    <t>73608181049575046</t>
  </si>
  <si>
    <t>648518346476796688</t>
  </si>
  <si>
    <t>73185968584536582</t>
  </si>
  <si>
    <t>DNut020</t>
  </si>
  <si>
    <t>648518346492392889</t>
  </si>
  <si>
    <t>73608180982162606</t>
  </si>
  <si>
    <t>648518346492614075</t>
  </si>
  <si>
    <t>DNxl002</t>
  </si>
  <si>
    <t>73185968584372728</t>
  </si>
  <si>
    <t>648518346478550356</t>
  </si>
  <si>
    <t>73608180915222520</t>
  </si>
  <si>
    <t>648518346494375223</t>
  </si>
  <si>
    <t>DNxn150</t>
  </si>
  <si>
    <t>73115599840236099</t>
  </si>
  <si>
    <t>648518346493916171</t>
  </si>
  <si>
    <t>73537812238228320</t>
  </si>
  <si>
    <t>648518346484049447</t>
  </si>
  <si>
    <t>DNut055</t>
  </si>
  <si>
    <t>73185968517354146</t>
  </si>
  <si>
    <t>648518346475377844</t>
  </si>
  <si>
    <t>73608180982466520</t>
  </si>
  <si>
    <t>648518346488644445</t>
  </si>
  <si>
    <t>73397075018336332</t>
  </si>
  <si>
    <t>648518346492780974</t>
  </si>
  <si>
    <t>73397074951380799</t>
  </si>
  <si>
    <t>DNxl088</t>
  </si>
  <si>
    <t>648518346514380487</t>
  </si>
  <si>
    <t>73537812305532934</t>
  </si>
  <si>
    <t>648518346496525826</t>
  </si>
  <si>
    <t>73185968584398578</t>
  </si>
  <si>
    <t>648518346483006950</t>
  </si>
  <si>
    <t>73185968651522987</t>
  </si>
  <si>
    <t>648518346480994394</t>
  </si>
  <si>
    <t>73256337462791939</t>
  </si>
  <si>
    <t>648518346497189528</t>
  </si>
  <si>
    <t>DNxl093</t>
  </si>
  <si>
    <t>73326706207108833</t>
  </si>
  <si>
    <t>648518346510048550</t>
  </si>
  <si>
    <t>bodyid</t>
  </si>
  <si>
    <t>group</t>
  </si>
  <si>
    <t>root_side</t>
  </si>
  <si>
    <t>predicted_nt</t>
  </si>
  <si>
    <t>predicted_nt_prob</t>
  </si>
  <si>
    <t>type_with_new</t>
  </si>
  <si>
    <t>FANC_svID</t>
  </si>
  <si>
    <t>FANC_match</t>
  </si>
  <si>
    <t>FANC_group</t>
  </si>
  <si>
    <t>confidence_fanc_match_1_5</t>
  </si>
  <si>
    <t>oviDN</t>
  </si>
  <si>
    <t>DNad001</t>
  </si>
  <si>
    <t>RHS</t>
  </si>
  <si>
    <t>ACH</t>
  </si>
  <si>
    <t>LHS</t>
  </si>
  <si>
    <t>unk</t>
  </si>
  <si>
    <t>mute (candidate)</t>
  </si>
  <si>
    <t>GABA</t>
  </si>
  <si>
    <t>sink</t>
  </si>
  <si>
    <t>GLUT</t>
  </si>
  <si>
    <t>DNfl014</t>
  </si>
  <si>
    <t>DNfl019</t>
  </si>
  <si>
    <t>bract (candidate)</t>
  </si>
  <si>
    <t>DNfl022</t>
  </si>
  <si>
    <t>DNfl043</t>
  </si>
  <si>
    <t>DNfl044</t>
  </si>
  <si>
    <t>DNfl045</t>
  </si>
  <si>
    <t>snake</t>
  </si>
  <si>
    <t>DNit010</t>
  </si>
  <si>
    <t>DNit011</t>
  </si>
  <si>
    <t>DNit012</t>
  </si>
  <si>
    <t>DNit013</t>
  </si>
  <si>
    <t>GF, Giant Fiber</t>
  </si>
  <si>
    <t>P3b</t>
  </si>
  <si>
    <t>AMMC-Di5</t>
  </si>
  <si>
    <t>DNnt009</t>
  </si>
  <si>
    <t>DNnt021</t>
  </si>
  <si>
    <t>DNnt022</t>
  </si>
  <si>
    <t>knees</t>
  </si>
  <si>
    <t>DNut023</t>
  </si>
  <si>
    <t>AMMC-D1 PN</t>
  </si>
  <si>
    <t>DNut044</t>
  </si>
  <si>
    <t>DNut045</t>
  </si>
  <si>
    <t>DNut061</t>
  </si>
  <si>
    <t>OA-VL1</t>
  </si>
  <si>
    <t>OA-VPM1, aDT8</t>
  </si>
  <si>
    <t>genie</t>
  </si>
  <si>
    <t>web</t>
  </si>
  <si>
    <t>oval</t>
  </si>
  <si>
    <t>DNxl053</t>
  </si>
  <si>
    <t>pIP1</t>
  </si>
  <si>
    <t>DNxl074</t>
  </si>
  <si>
    <t>DNxl135</t>
  </si>
  <si>
    <t>thoracic relay interneuron, AMMC-Di7</t>
  </si>
  <si>
    <t>OA-VL2</t>
  </si>
  <si>
    <t>AMMC-VNC PN, aPN(desc) neuron</t>
  </si>
  <si>
    <t>AMMC-Db5, nagini</t>
  </si>
  <si>
    <t>AMMC-Db7</t>
  </si>
  <si>
    <t>AMMC-Db2</t>
  </si>
  <si>
    <t>AMMC-Db3</t>
  </si>
  <si>
    <t>AMMC-Di3</t>
  </si>
  <si>
    <t>NPFP1</t>
  </si>
  <si>
    <t>pMP2</t>
  </si>
  <si>
    <t>DNxn046</t>
  </si>
  <si>
    <t>pIP9</t>
  </si>
  <si>
    <t>pIP10</t>
  </si>
  <si>
    <t>DNxn048</t>
  </si>
  <si>
    <t>bobber</t>
  </si>
  <si>
    <t>mesa</t>
  </si>
  <si>
    <t>gumdrop</t>
  </si>
  <si>
    <t>DNxn116</t>
  </si>
  <si>
    <t>DNxn132</t>
  </si>
  <si>
    <t>DNxn133</t>
  </si>
  <si>
    <t>DNxn188</t>
  </si>
  <si>
    <t>DNxn189</t>
  </si>
  <si>
    <t>DNxn190</t>
  </si>
  <si>
    <t>DNxn191</t>
  </si>
  <si>
    <t>DNxn192</t>
  </si>
  <si>
    <t>DNxn193</t>
  </si>
  <si>
    <t>FANC_svid</t>
  </si>
  <si>
    <t>FANC_root_id</t>
  </si>
  <si>
    <t>MANC_bodyid</t>
  </si>
  <si>
    <t>MANC_group</t>
  </si>
  <si>
    <t>sex_specific_dimorphic</t>
  </si>
  <si>
    <t>cell_type</t>
  </si>
  <si>
    <t>FAFB_root_id</t>
  </si>
  <si>
    <t>comments</t>
  </si>
  <si>
    <t>vnc_side</t>
  </si>
  <si>
    <t>brain_side</t>
  </si>
  <si>
    <t>female specific</t>
  </si>
  <si>
    <t>oviDNv</t>
  </si>
  <si>
    <t>from Wang 2020</t>
  </si>
  <si>
    <t>oviDNb-like</t>
  </si>
  <si>
    <t>in Wang 2020 oviDN-SS2</t>
  </si>
  <si>
    <t>oviDNd</t>
  </si>
  <si>
    <t>vpoDN from Wang 2021</t>
  </si>
  <si>
    <t>male specific</t>
  </si>
  <si>
    <t>oviDN-SS2-m</t>
  </si>
  <si>
    <t>male specific neuron</t>
  </si>
  <si>
    <t>male specialized</t>
  </si>
  <si>
    <t>missing in FANC</t>
  </si>
  <si>
    <t>dimorphic morphology</t>
  </si>
  <si>
    <t>648518346492143983</t>
  </si>
  <si>
    <t>648518346489623385</t>
  </si>
  <si>
    <t>synonym pIP9</t>
  </si>
  <si>
    <t>little dimorphism, only in abdomen</t>
  </si>
  <si>
    <t>LN_desc_2</t>
  </si>
  <si>
    <t>LN_desc_1</t>
  </si>
  <si>
    <t>MANC neuron consistent with male image of line R64D07</t>
  </si>
  <si>
    <t>only one neuron in FANC other side missing, morphology seems dimorphic</t>
  </si>
  <si>
    <t>synonym aSP22</t>
  </si>
  <si>
    <t>variability</t>
  </si>
  <si>
    <t>difference in number of neurons</t>
  </si>
  <si>
    <t>can descend with one axon or on both hemispheres separately, also seen in LM line</t>
  </si>
  <si>
    <t>dn_type</t>
  </si>
  <si>
    <t>slide_code</t>
  </si>
  <si>
    <t>slide_code_notes</t>
  </si>
  <si>
    <t>VFB_IDs</t>
  </si>
  <si>
    <t>reference</t>
  </si>
  <si>
    <t>SS00731-20140620_20_C5-f</t>
  </si>
  <si>
    <t>SS00730-20140624_33_B1-f</t>
  </si>
  <si>
    <t>SS02536-20141125_19_C5-f</t>
  </si>
  <si>
    <t>neuron in left hemisphere, red channel</t>
  </si>
  <si>
    <t>R28A08-20181221_69_A1-f</t>
  </si>
  <si>
    <t>SS02536-20141216_32_G1-f</t>
  </si>
  <si>
    <t>SS02545-20150121_19_B6-f</t>
  </si>
  <si>
    <t>R87B09-20190423_63_D1-m</t>
  </si>
  <si>
    <t>R80H02-20190604_62_H2-m</t>
  </si>
  <si>
    <t>SS02545-20150121_19_B5-f</t>
  </si>
  <si>
    <t>SS01070-20140623_33_D1-f</t>
  </si>
  <si>
    <t>R22G01-20181211_62_D2-f</t>
  </si>
  <si>
    <t>VT043669-20191115_65_K4-m</t>
  </si>
  <si>
    <t>FBbt_00051201</t>
  </si>
  <si>
    <t>SS63715-20200814_32_B3-f</t>
  </si>
  <si>
    <t>SS66762-20190628_46_F5-f</t>
  </si>
  <si>
    <t>(not online)</t>
  </si>
  <si>
    <t>R33A01-20190115_61_D3-f</t>
  </si>
  <si>
    <t>blue channel neuron</t>
  </si>
  <si>
    <t>R41E03-20191008_62_B3-f</t>
  </si>
  <si>
    <t>red channel neuron</t>
  </si>
  <si>
    <t>SS02383-20141216_31_E3-f</t>
  </si>
  <si>
    <t>R21F05-20181113_63_D4-f</t>
  </si>
  <si>
    <t>SS02552-20150408_31_G2-f</t>
  </si>
  <si>
    <t>R10E06-20181221_63_B1-f</t>
  </si>
  <si>
    <t>SS01051-20140819_33_A3-f</t>
  </si>
  <si>
    <t>FBbt_00047586, FBbt_00047932, FBbt_00111492, FBbt_00003996</t>
  </si>
  <si>
    <t>https://link.springer.com/article/10.1007/BF00327741, https://onlinelibrary.wiley.com/doi/epdf/10.1002/cne.23955?sa</t>
  </si>
  <si>
    <t>SS02631-20150218_33_D3-f</t>
  </si>
  <si>
    <t>R70C07-20190402_62_C1</t>
  </si>
  <si>
    <t>R87A10-20181102_62_J3-f</t>
  </si>
  <si>
    <t>SS02542-20141231_33_C2-f</t>
  </si>
  <si>
    <t>used to be DNb01 from Namiki et al., 2018 but type was redifined in Cheong, Eichler, Stürner et al., 2024</t>
  </si>
  <si>
    <t>https://doi.org/10.7554/eLife.34272, note that DNb01 described in this paper constists of two types we named the type in line SS02542 DNb09</t>
  </si>
  <si>
    <t>SS04161-20151028_31_E1-f</t>
  </si>
  <si>
    <t>SS02395-20150407_32_F2-f</t>
  </si>
  <si>
    <t>DNd01</t>
  </si>
  <si>
    <t>SS01048-20140623_31_C3-f</t>
  </si>
  <si>
    <t>R16F08-20181127_64_A1-f</t>
  </si>
  <si>
    <t>FBbt_00047591, FBbt_00110165</t>
  </si>
  <si>
    <t>https://doi.org/10.1002/cne.21966</t>
  </si>
  <si>
    <t>green channel neurons</t>
  </si>
  <si>
    <t>FBbt_00047592, FBbt_00110166</t>
  </si>
  <si>
    <t>R15E10 - 20190123_62_A3-f</t>
  </si>
  <si>
    <t>R11D02-20180828_62_J3-f</t>
  </si>
  <si>
    <t>SS02275-20141209_32_B4-f</t>
  </si>
  <si>
    <t>SS02625-20150407_32_A3-f</t>
  </si>
  <si>
    <t>SS02633-20150218_32_F1-f</t>
  </si>
  <si>
    <t>R31E06-20190723_65_H1-m</t>
  </si>
  <si>
    <t>VT049125-20170922_65_E3-f</t>
  </si>
  <si>
    <t>green channel right hemisphere</t>
  </si>
  <si>
    <t>FBbt_00051904, FBbt_00047597</t>
  </si>
  <si>
    <t>https://elifesciences.org/articles/71679</t>
  </si>
  <si>
    <t>SS02260_20141209_31_I1-f</t>
  </si>
  <si>
    <t>SS02554-20150218_31_G1-f</t>
  </si>
  <si>
    <t>FBbt_00047599, FBbt_00110631</t>
  </si>
  <si>
    <t>https://onlinelibrary.wiley.com/doi/epdf/10.1002/cne.23955?sa , https://doi.org/10.1016/j.cub.2014.03.048</t>
  </si>
  <si>
    <t>SS52444_20180928_22_B3-m</t>
  </si>
  <si>
    <t>R28E01-20191213_61_F1-m</t>
  </si>
  <si>
    <t>SS02111-20141209_31_F1-f</t>
  </si>
  <si>
    <t>SS02555-20150218_31_H3-f</t>
  </si>
  <si>
    <t>R24D12-20180921_65_J3-f</t>
  </si>
  <si>
    <t>SS01567-20140815_32_H4-f</t>
  </si>
  <si>
    <t>SS01069-20140623_33_C2-f</t>
  </si>
  <si>
    <t>SS02377-20141216_31_C3-f</t>
  </si>
  <si>
    <t>FBbt_00051918, FBbt_00047607, FBbt_00111500</t>
  </si>
  <si>
    <t>https://onlinelibrary.wiley.com/doi/epdf/10.1002/cne.23955?sa , https://elifesciences.org/articles/71679</t>
  </si>
  <si>
    <t>R22B10-20150625_19_F5-f</t>
  </si>
  <si>
    <t>SS00898-20141209_31_B2-f</t>
  </si>
  <si>
    <t>R14A06-20181121_66_E2-f</t>
  </si>
  <si>
    <t>R22B10-20150625_19_F6-f</t>
  </si>
  <si>
    <t>VT007182-20150220_19_A2-f</t>
  </si>
  <si>
    <t>VT057342-20191127_63_D2-m</t>
  </si>
  <si>
    <t>SS03500-20211026_32_B3-f</t>
  </si>
  <si>
    <t>SS02257-20141031_20_B6-f</t>
  </si>
  <si>
    <t>R21F01-20190115_63_D3-f</t>
  </si>
  <si>
    <t>FBbt_00047616, FBbt_00111502</t>
  </si>
  <si>
    <t>https://onlinelibrary.wiley.com/doi/epdf/10.1002/cne.23955?sa</t>
  </si>
  <si>
    <t>DNg25</t>
  </si>
  <si>
    <t>SS01602-20140819_32_G4-f</t>
  </si>
  <si>
    <t>SS01061-20140623_32_E1-f</t>
  </si>
  <si>
    <t>SS01557-20140722_34_A1-f</t>
  </si>
  <si>
    <t>SS01063-20140623_32_G3-f</t>
  </si>
  <si>
    <t>SS04159-20151028_31_C2-f</t>
  </si>
  <si>
    <t>SS02378-20141216_32_H1-f</t>
  </si>
  <si>
    <t>SPN</t>
  </si>
  <si>
    <t>https://doi.org/10.1016/j.neuron.2018.03.032</t>
  </si>
  <si>
    <t>R37G12-20190301_65_F6-m</t>
  </si>
  <si>
    <t>VT060740-20180327_62_G1-f</t>
  </si>
  <si>
    <t>R11G09-20160513_26_A3-f</t>
  </si>
  <si>
    <t>R40A01-20181009_62_F4-f</t>
  </si>
  <si>
    <t>FBbt_00047626, FBbt_00110149, FBbt_00110543</t>
  </si>
  <si>
    <t>https://doi.org/10.1002/cne.21966 , https://doi.org/10.1016/j.cub.2010.08.025</t>
  </si>
  <si>
    <t>R92A09-20190906_61_I3-f</t>
  </si>
  <si>
    <t>R34H12-20181009_64_C1-f</t>
  </si>
  <si>
    <t>VT043662-20150702_19_B3-f</t>
  </si>
  <si>
    <t>VT000816-20180216_62_C1-f</t>
  </si>
  <si>
    <t>VT038873-20170926_62_C6-f</t>
  </si>
  <si>
    <t>R11B11-20180828_62_F2-f</t>
  </si>
  <si>
    <t>VT015434-20170922_64_E3-f</t>
  </si>
  <si>
    <t>VT065320-20170727_62_B6-m</t>
  </si>
  <si>
    <t>VT003236-20170602_62_G1-m</t>
  </si>
  <si>
    <t>VT008483-20170926_63_C2-f</t>
  </si>
  <si>
    <t>VT043707-20180615_64_J6-m</t>
  </si>
  <si>
    <t>R11B11-20180828_62_F3-f</t>
  </si>
  <si>
    <t>R16H11-20181109_63_B5-f</t>
  </si>
  <si>
    <t>R22C09-20181211_61_H4-f</t>
  </si>
  <si>
    <t>VT039350-20171020_64_A5-f</t>
  </si>
  <si>
    <t>R26F05-20181221_61_C3-f</t>
  </si>
  <si>
    <t>R14B02-20181121_66_H5-f</t>
  </si>
  <si>
    <t>SS67109-20200911_42_B3-f</t>
  </si>
  <si>
    <t>VT059438-20171013_61_F4-f</t>
  </si>
  <si>
    <t>VT000849-20171013_62_E4-f</t>
  </si>
  <si>
    <t>VT019330-20171010_61_A1-f</t>
  </si>
  <si>
    <t>VT009855-20171027_64_D1-f</t>
  </si>
  <si>
    <t>VT045607-20171103_64_E1-f</t>
  </si>
  <si>
    <t>VT026777-20171124_63_E2-f</t>
  </si>
  <si>
    <t>R16G08-20190517_61_D5-f</t>
  </si>
  <si>
    <t>SS44898-20170915_34_H2-f</t>
  </si>
  <si>
    <t>FBbt_00051912</t>
  </si>
  <si>
    <t>R34E12-20190212_64_D5-f</t>
  </si>
  <si>
    <t>SS43907-20171129_34_C1-f</t>
  </si>
  <si>
    <t>R52H04-20190531_62_B4-f</t>
  </si>
  <si>
    <t>VT012403-20171128_61_B2-f</t>
  </si>
  <si>
    <t>R31D07_20190111_63_A1-f</t>
  </si>
  <si>
    <t>R44G12-20190212_62_E4-f</t>
  </si>
  <si>
    <t>R69E06-20190618_63_G4-m</t>
  </si>
  <si>
    <t>R35D04-20181005_61_C4-f</t>
  </si>
  <si>
    <t>SS85917-20211217_45_B6-f</t>
  </si>
  <si>
    <t>DSOG1</t>
  </si>
  <si>
    <t>https://www.cell.com/neuron/fulltext/S0896-6273(14)00392-4?_returnURL=https%3A%2F%2Flinkinghub.elsevier.com%2Fretrieve%2Fpii%2FS0896627314003924%3Fshowall%3Dtrue</t>
  </si>
  <si>
    <t>VT037525-20171208_64_A3-f</t>
  </si>
  <si>
    <t>VT011132-20180216_64_I1-f</t>
  </si>
  <si>
    <t>VT013594-20180221_61_I3-f</t>
  </si>
  <si>
    <t>VT058873-20170602_62_A2-m</t>
  </si>
  <si>
    <t>R16G08-20181127_64_F6-f</t>
  </si>
  <si>
    <t>VT040430-20170919_63_C5-m</t>
  </si>
  <si>
    <t>R84H11-20190607_62_F1-m</t>
  </si>
  <si>
    <t>SS67063_20201009_21_A1-f</t>
  </si>
  <si>
    <t>VT037534-20171010_62_D4-f</t>
  </si>
  <si>
    <t>VT037537-20171110_62_B1-f</t>
  </si>
  <si>
    <t>R10G10-20181109_64_H1-f</t>
  </si>
  <si>
    <t>R24G01-20181214_61_I2-f</t>
  </si>
  <si>
    <t>R40D05-20181009_62_I2-f</t>
  </si>
  <si>
    <t>R77C10-20181030_64_I3-f</t>
  </si>
  <si>
    <t>R9B05-20181030_61_I1-f</t>
  </si>
  <si>
    <t>VT028317-20171017_63_B1-f</t>
  </si>
  <si>
    <t>VT028317-20171017_63_B3-f</t>
  </si>
  <si>
    <t>green channel neuron</t>
  </si>
  <si>
    <t>VT064565-20171208_63_G1-f</t>
  </si>
  <si>
    <t>VT017181-20180223_61_J1-f</t>
  </si>
  <si>
    <t>VT013875-20180824_61_H1</t>
  </si>
  <si>
    <t>(not online) sex not specified</t>
  </si>
  <si>
    <t>VT041041-20171110_62_D3-f</t>
  </si>
  <si>
    <t>SS01598-20140814_19_B2-f</t>
  </si>
  <si>
    <t>SS93763-20220506_44_A4-f</t>
  </si>
  <si>
    <t>SS49844-20180501_32_D3-m</t>
  </si>
  <si>
    <t>SS72884-20200117_43_D1-f</t>
  </si>
  <si>
    <t>VT063191-20180626_62_F4-m</t>
  </si>
  <si>
    <t>VT057295-20180117_63_B2-f</t>
  </si>
  <si>
    <t>red/blue channel neuron</t>
  </si>
  <si>
    <t>R46E07-20190312_63_A5-m</t>
  </si>
  <si>
    <t>FBbt_00111297</t>
  </si>
  <si>
    <t>R33C10-20190816_62_G3</t>
  </si>
  <si>
    <t>SS59517-20180831_48_E2</t>
  </si>
  <si>
    <t>VT027955-20170303_28_A3-f</t>
  </si>
  <si>
    <t>VT038149-20171103_62_E5-f</t>
  </si>
  <si>
    <t>R65B04-20190705_63_C2-f</t>
  </si>
  <si>
    <t>VT061714_20180619_62_C6</t>
  </si>
  <si>
    <t>VT046785-20171208_65_E4-f</t>
  </si>
  <si>
    <t>VT062260-20200207_62_I1</t>
  </si>
  <si>
    <t>contained in line R78A01 together with DNg08</t>
  </si>
  <si>
    <t>SS85267-20211119_42_A2</t>
  </si>
  <si>
    <t>VT032783-20180504_64_C4-m</t>
  </si>
  <si>
    <t>VT025523-20191101_64_C3-f</t>
  </si>
  <si>
    <t>SS95560</t>
  </si>
  <si>
    <t>R52D09_20190123_63_B4-f</t>
  </si>
  <si>
    <t>SS02299-20141216_31_I1-f</t>
  </si>
  <si>
    <t>FBbt_00047634, FBbt_00004020</t>
  </si>
  <si>
    <t>https://doi.org/10.1007/BF00603798</t>
  </si>
  <si>
    <t>SS01544-20140718_31_D2-f</t>
  </si>
  <si>
    <t>FBbt_00047635, FBbt_00111485</t>
  </si>
  <si>
    <t>SS01081-20140623_34_E2-f</t>
  </si>
  <si>
    <t>SS01080-20140623_34_D1-f</t>
  </si>
  <si>
    <t>R79D11-20181109_65_D2-f</t>
  </si>
  <si>
    <t>FBbt_00047638, FBbt_00111494</t>
  </si>
  <si>
    <t>SS02256-20141209_31_G2-f</t>
  </si>
  <si>
    <t>FBbt_00047639, FBbt_00111490</t>
  </si>
  <si>
    <t>SS02276-20141209_32_C4-f</t>
  </si>
  <si>
    <t>R89A03-20190904_63_C2-f</t>
  </si>
  <si>
    <t>R38F04-20181005_63_G3-f</t>
  </si>
  <si>
    <t>R48E11-20181016_61_J1-f</t>
  </si>
  <si>
    <t>SS02891-20150218_31_F1-f</t>
  </si>
  <si>
    <t>FBbt_00047644, FBbt_00111495</t>
  </si>
  <si>
    <t>R47E06-20150625_20_A4-f</t>
  </si>
  <si>
    <t>SS61090-20190214_31_B4-m</t>
  </si>
  <si>
    <t>sexually dimorphic, for female SS61090-20190214_31_B1-fng</t>
  </si>
  <si>
    <t>FBbt_00047646, FBbt_00049941</t>
  </si>
  <si>
    <t>R10C06-20191022_62_K2-m</t>
  </si>
  <si>
    <t>SS01556-20140718_32_H2-f</t>
  </si>
  <si>
    <t>DNHS1</t>
  </si>
  <si>
    <t>https://www.jneurosci.org/content/36/46/11768?utm_source=TrendMD&amp;utm_medium=cpc&amp;utm_campaign=JNeurosci_TrendMD_0</t>
  </si>
  <si>
    <t>SS00735-20160715_42_C6-f</t>
  </si>
  <si>
    <t>SS02553-20150408_31_H1-f</t>
  </si>
  <si>
    <t>SS02392-20141231_33_I1-f</t>
  </si>
  <si>
    <t>FBbt_00047651, FBbt_00111488</t>
  </si>
  <si>
    <t>SS01592-20140821_19_C4-f</t>
  </si>
  <si>
    <t>SS00729-20140624_33_A4-f</t>
  </si>
  <si>
    <t>DNOVS1</t>
  </si>
  <si>
    <t>SS02609-20150320_19_C3-f</t>
  </si>
  <si>
    <t>same as DNp40</t>
  </si>
  <si>
    <t>VT037223-20150220_20_A5-f</t>
  </si>
  <si>
    <t>DNOVS2</t>
  </si>
  <si>
    <t>R58F03-20190820_66_I3-m</t>
  </si>
  <si>
    <t>SS00732-20140624_33_D2-f</t>
  </si>
  <si>
    <t>SS01052-20140623_31_F3-f</t>
  </si>
  <si>
    <t>SS01553-20140718_32_E1-f</t>
  </si>
  <si>
    <t>SS00923-20150209_32_A3-f</t>
  </si>
  <si>
    <t>branches variable</t>
  </si>
  <si>
    <t>SS01589-20140819_32_C1-f</t>
  </si>
  <si>
    <t>R10H10-20180828_61_J4-f</t>
  </si>
  <si>
    <t>FBbt_00047662, FBbt_00048120</t>
  </si>
  <si>
    <t>https://www.pnas.org/doi/full/10.1073/pnas.1710552114</t>
  </si>
  <si>
    <t>SS01581-20140815_31_H3-f</t>
  </si>
  <si>
    <t>R58E07-20190129_61_G6-f</t>
  </si>
  <si>
    <t>R13H04-20180831_63_A5-f</t>
  </si>
  <si>
    <t>SS55961-20180821_31_G4-m</t>
  </si>
  <si>
    <t>FBbt_00047666, FBbt_00110978</t>
  </si>
  <si>
    <t>R22D06-20181113_63_H2-f</t>
  </si>
  <si>
    <t>VT058704-20160527_22_C2-f</t>
  </si>
  <si>
    <t>VT049903-20181002_61_E1-f</t>
  </si>
  <si>
    <t>female smaller than male, no male stacks</t>
  </si>
  <si>
    <t>FBbt_00110613</t>
  </si>
  <si>
    <t>VT014729-20180316_62_D4-f</t>
  </si>
  <si>
    <t>female specitic</t>
  </si>
  <si>
    <t>vpoDN</t>
  </si>
  <si>
    <t>SS48301-20221021_43_D5-f</t>
  </si>
  <si>
    <t>very similar to DNp51 but no stack</t>
  </si>
  <si>
    <t>same as DNp21</t>
  </si>
  <si>
    <t>R18B12-20181204_62_B5-f</t>
  </si>
  <si>
    <t>SS57807-20221021_44_G3-m</t>
  </si>
  <si>
    <t>VT008977-20180126_61_D3-f</t>
  </si>
  <si>
    <t>VT024643-20200221_62_H4-m</t>
  </si>
  <si>
    <t>VT049904-20180117_61_I4-f</t>
  </si>
  <si>
    <t>VT026771-20171031_62_E6-f</t>
  </si>
  <si>
    <t>R70C09-20190618_63_J1-m</t>
  </si>
  <si>
    <t>VT045568-20171020_66_C5-f</t>
  </si>
  <si>
    <t>VT031392-20171020_61_D1-f</t>
  </si>
  <si>
    <t>R47B04-20190913_62_C1-f</t>
  </si>
  <si>
    <t>https://doi.org/10.1126/science.1249964</t>
  </si>
  <si>
    <t>VT026665-20171017_62_D6-f</t>
  </si>
  <si>
    <t>R12F03-20181121_64_G1-f</t>
  </si>
  <si>
    <t>SS43995-20190426_26_C1-f</t>
  </si>
  <si>
    <t>VT056359-20171215_65_E1-f</t>
  </si>
  <si>
    <t>R10D10-20181121_63_H4-f</t>
  </si>
  <si>
    <t>VT022091-20170926_63_G6-f</t>
  </si>
  <si>
    <t>VT065328-20171110_64_D2-f</t>
  </si>
  <si>
    <t>R15C03-20181113_61_J2-f</t>
  </si>
  <si>
    <t>VT014013-20171122_62_E4-f</t>
  </si>
  <si>
    <t>R41E03-20191008_62_B1-f</t>
  </si>
  <si>
    <t>SS52433-20221021_45_D6-m</t>
  </si>
  <si>
    <t>VT037525-20171208_64_A6-f</t>
  </si>
  <si>
    <t>R49D11-20190806_62_E2-m</t>
  </si>
  <si>
    <t>VT024599-20181009_61_E3-f</t>
  </si>
  <si>
    <t>VT004958-20180330_62_F1-f</t>
  </si>
  <si>
    <t>SS33004-20191108_47_B1-f</t>
  </si>
  <si>
    <t>R71B08-20191008_63_G2-f</t>
  </si>
  <si>
    <t>R16E03-20190529_61_C4-m</t>
  </si>
  <si>
    <t>VT019912-20160212_21_B5-f</t>
  </si>
  <si>
    <t>red/green channel neuron, VNC image not online</t>
  </si>
  <si>
    <t>IS90829-20210917_48_D4</t>
  </si>
  <si>
    <t>SS29909-20200117_43_A3-f</t>
  </si>
  <si>
    <t>VT019071-20180223_62_H5-f</t>
  </si>
  <si>
    <t>R23C06-20180921_63_D2-f</t>
  </si>
  <si>
    <t>VT033947-20191220_66_A3-m</t>
  </si>
  <si>
    <t>VT008485_63_G5-m</t>
  </si>
  <si>
    <t>SS35666-20200205_31_K2-m</t>
  </si>
  <si>
    <t>FBbt_00049919</t>
  </si>
  <si>
    <t>SS46542-20170922_31_A3-m</t>
  </si>
  <si>
    <t>FBbt_00110854</t>
  </si>
  <si>
    <t>VT026873-20180504_62_E4-m</t>
  </si>
  <si>
    <t>FBbt_00111170</t>
  </si>
  <si>
    <t>R64D07-20190823_62_E2-m</t>
  </si>
  <si>
    <t>VT036787-20171020_62_F4-f</t>
  </si>
  <si>
    <t>an_type</t>
  </si>
  <si>
    <t>manc_ids</t>
  </si>
  <si>
    <t>codex name</t>
  </si>
  <si>
    <t>AN06B025</t>
  </si>
  <si>
    <t>R12D12 - 20180831_61_H6</t>
  </si>
  <si>
    <t>11262, 11292</t>
  </si>
  <si>
    <t>AN_GNG_80</t>
  </si>
  <si>
    <t>AN06B057</t>
  </si>
  <si>
    <t>R32A04 - 20190115_64_I1, VT050733 - 20180807_61_A5</t>
  </si>
  <si>
    <t>not great but consistent across two lines</t>
  </si>
  <si>
    <t>19123, 168491</t>
  </si>
  <si>
    <t>AN_SPS_GNG_1</t>
  </si>
  <si>
    <t>AN07B095</t>
  </si>
  <si>
    <t>SS14728 - 20230414_45_C6</t>
  </si>
  <si>
    <t>26257, 26731</t>
  </si>
  <si>
    <t>soma_side</t>
  </si>
  <si>
    <t>soma_neuromere</t>
  </si>
  <si>
    <t>serial</t>
  </si>
  <si>
    <t>hemilineage</t>
  </si>
  <si>
    <t>conf</t>
  </si>
  <si>
    <t>comment</t>
  </si>
  <si>
    <t>Notes_TS</t>
  </si>
  <si>
    <t>AN00A002</t>
  </si>
  <si>
    <t>Midline</t>
  </si>
  <si>
    <t>T1</t>
  </si>
  <si>
    <t>00A</t>
  </si>
  <si>
    <t>gaba</t>
  </si>
  <si>
    <t>648518346499332071</t>
  </si>
  <si>
    <t>73467443829636932</t>
  </si>
  <si>
    <t>AN00A006</t>
  </si>
  <si>
    <t>A3</t>
  </si>
  <si>
    <t>glutamate</t>
  </si>
  <si>
    <t>648518346493958769</t>
  </si>
  <si>
    <t>73397074884057924</t>
  </si>
  <si>
    <t>A4</t>
  </si>
  <si>
    <t>648518346500632501</t>
  </si>
  <si>
    <t>73397074884065022</t>
  </si>
  <si>
    <t>A1</t>
  </si>
  <si>
    <t>648518346489883609</t>
  </si>
  <si>
    <t>73397074884092897</t>
  </si>
  <si>
    <t>T3</t>
  </si>
  <si>
    <t>648518346493850123</t>
  </si>
  <si>
    <t>73397074884244182</t>
  </si>
  <si>
    <t>A2</t>
  </si>
  <si>
    <t>648518346517252932</t>
  </si>
  <si>
    <t>73397074884050780</t>
  </si>
  <si>
    <t>AN00A009</t>
  </si>
  <si>
    <t>AN00A008</t>
  </si>
  <si>
    <t>648518346507239240</t>
  </si>
  <si>
    <t>73256337596959086</t>
  </si>
  <si>
    <t>AN01A001</t>
  </si>
  <si>
    <t>01A</t>
  </si>
  <si>
    <t>acetylcholine</t>
  </si>
  <si>
    <t>648518346498529329</t>
  </si>
  <si>
    <t>73608181183877776</t>
  </si>
  <si>
    <t>648518346475412065</t>
  </si>
  <si>
    <t>73185968718599555</t>
  </si>
  <si>
    <t>AN01A006</t>
  </si>
  <si>
    <t>648518346518325334</t>
  </si>
  <si>
    <t>73185968785905190</t>
  </si>
  <si>
    <t>difference in number</t>
  </si>
  <si>
    <t>AN01A014</t>
  </si>
  <si>
    <t>648518346491824913</t>
  </si>
  <si>
    <t>73256337261629861</t>
  </si>
  <si>
    <t>648518346484153629</t>
  </si>
  <si>
    <t>73537812171105225</t>
  </si>
  <si>
    <t>AN01A021</t>
  </si>
  <si>
    <t>648518346502473555</t>
  </si>
  <si>
    <t>73185968785903889</t>
  </si>
  <si>
    <t>AN01A033</t>
  </si>
  <si>
    <t>648518346490143706</t>
  </si>
  <si>
    <t>73467443762679962</t>
  </si>
  <si>
    <t>648518346486915836</t>
  </si>
  <si>
    <t>73397075018393401</t>
  </si>
  <si>
    <t>AN01A049</t>
  </si>
  <si>
    <t>AN01A046</t>
  </si>
  <si>
    <t>648518346485650451</t>
  </si>
  <si>
    <t>73326706140078420</t>
  </si>
  <si>
    <t>648518346487589011</t>
  </si>
  <si>
    <t>73397074951126115</t>
  </si>
  <si>
    <t>AN01A055</t>
  </si>
  <si>
    <t>AN01A051</t>
  </si>
  <si>
    <t>648518346510126630</t>
  </si>
  <si>
    <t>73397075085516241</t>
  </si>
  <si>
    <t>XA</t>
  </si>
  <si>
    <t>648518346474308717</t>
  </si>
  <si>
    <t>73397075085498821</t>
  </si>
  <si>
    <t>648518346497288472</t>
  </si>
  <si>
    <t>73326706341308688</t>
  </si>
  <si>
    <t>unknown</t>
  </si>
  <si>
    <t>648518346498121114</t>
  </si>
  <si>
    <t>73397075085491465</t>
  </si>
  <si>
    <t>AN01A086</t>
  </si>
  <si>
    <t>AN01A084</t>
  </si>
  <si>
    <t>648518346483430564</t>
  </si>
  <si>
    <t>73397075085488405</t>
  </si>
  <si>
    <t>648518346494772402</t>
  </si>
  <si>
    <t>73467443829571433</t>
  </si>
  <si>
    <t>648518346492594361</t>
  </si>
  <si>
    <t>73397075085494346</t>
  </si>
  <si>
    <t>648518346497646183</t>
  </si>
  <si>
    <t>73397075085495810</t>
  </si>
  <si>
    <t>AN01B002</t>
  </si>
  <si>
    <t>01B</t>
  </si>
  <si>
    <t>648518346511359285</t>
  </si>
  <si>
    <t>73185968785930031</t>
  </si>
  <si>
    <t>648518346496259852</t>
  </si>
  <si>
    <t>73185968785906403</t>
  </si>
  <si>
    <t>648518346480012788</t>
  </si>
  <si>
    <t>73185968785942689</t>
  </si>
  <si>
    <t>648518346488589193</t>
  </si>
  <si>
    <t>73537812573635020</t>
  </si>
  <si>
    <t>648518346494621611</t>
  </si>
  <si>
    <t>73537812573618718</t>
  </si>
  <si>
    <t>648518346512518558</t>
  </si>
  <si>
    <t>73537812573633866</t>
  </si>
  <si>
    <t>AN01B004</t>
  </si>
  <si>
    <t>648518346480455126</t>
  </si>
  <si>
    <t>73185968785906386</t>
  </si>
  <si>
    <t>648518346494090999</t>
  </si>
  <si>
    <t>73537812573602629</t>
  </si>
  <si>
    <t>T2</t>
  </si>
  <si>
    <t>648518346499775043</t>
  </si>
  <si>
    <t>73185968785919566</t>
  </si>
  <si>
    <t>648518346483798447</t>
  </si>
  <si>
    <t>73537812573602602</t>
  </si>
  <si>
    <t>648518346493930744</t>
  </si>
  <si>
    <t>73185968785876271</t>
  </si>
  <si>
    <t>648518346496387157</t>
  </si>
  <si>
    <t>73537812573553075</t>
  </si>
  <si>
    <t>AN01B005</t>
  </si>
  <si>
    <t>AN01B003</t>
  </si>
  <si>
    <t>648518346480098533</t>
  </si>
  <si>
    <t>73256337463000797</t>
  </si>
  <si>
    <t>648518346491169315</t>
  </si>
  <si>
    <t>73537812439677021</t>
  </si>
  <si>
    <t>648518346498427474</t>
  </si>
  <si>
    <t>73185968718868098</t>
  </si>
  <si>
    <t>648518346488788664</t>
  </si>
  <si>
    <t>73537812439634921</t>
  </si>
  <si>
    <t>648518346472685515</t>
  </si>
  <si>
    <t>73256337462981355</t>
  </si>
  <si>
    <t>648518346509671113</t>
  </si>
  <si>
    <t>73537812439688489</t>
  </si>
  <si>
    <t>AN01B011</t>
  </si>
  <si>
    <t>648518346466137392</t>
  </si>
  <si>
    <t>73185968718829499</t>
  </si>
  <si>
    <t>648518346491241761</t>
  </si>
  <si>
    <t>73537812506619650</t>
  </si>
  <si>
    <t>648518346489882329</t>
  </si>
  <si>
    <t>73185968718806826</t>
  </si>
  <si>
    <t>648518346503213179</t>
  </si>
  <si>
    <t>73537812506656845</t>
  </si>
  <si>
    <t>648518346487557267</t>
  </si>
  <si>
    <t>73185968718764916</t>
  </si>
  <si>
    <t>648518346488415672</t>
  </si>
  <si>
    <t>73537812506679829</t>
  </si>
  <si>
    <t>AN01B014</t>
  </si>
  <si>
    <t>AN01B012</t>
  </si>
  <si>
    <t>648518346467419399</t>
  </si>
  <si>
    <t>73185968718850460</t>
  </si>
  <si>
    <t>648518346486774989</t>
  </si>
  <si>
    <t>73537812506674987</t>
  </si>
  <si>
    <t>AN01B018</t>
  </si>
  <si>
    <t>648518346526408407</t>
  </si>
  <si>
    <t>73326706341294809</t>
  </si>
  <si>
    <t>648518346492928242</t>
  </si>
  <si>
    <t>73397075085518991</t>
  </si>
  <si>
    <t>AN02A001</t>
  </si>
  <si>
    <t>02A</t>
  </si>
  <si>
    <t>648518346500194559</t>
  </si>
  <si>
    <t>73678549793575088</t>
  </si>
  <si>
    <t>648518346511312514</t>
  </si>
  <si>
    <t>73115599907309663</t>
  </si>
  <si>
    <t>AN02A002</t>
  </si>
  <si>
    <t>648518346490257435</t>
  </si>
  <si>
    <t>73467443426981315</t>
  </si>
  <si>
    <t>biological variability</t>
  </si>
  <si>
    <t>648518346470605822</t>
  </si>
  <si>
    <t>73397074749852578</t>
  </si>
  <si>
    <t>AN02A005</t>
  </si>
  <si>
    <t>648518346507267144</t>
  </si>
  <si>
    <t>73256337328579464</t>
  </si>
  <si>
    <t>648518346504323052</t>
  </si>
  <si>
    <t>73537812372455010</t>
  </si>
  <si>
    <t>AN02A009</t>
  </si>
  <si>
    <t>648518346500320984</t>
  </si>
  <si>
    <t>73256337328783645</t>
  </si>
  <si>
    <t>648518346497402648</t>
  </si>
  <si>
    <t>73537812305453783</t>
  </si>
  <si>
    <t>AN02A016</t>
  </si>
  <si>
    <t>AN02A013</t>
  </si>
  <si>
    <t>648518346489938995</t>
  </si>
  <si>
    <t>73467443427017880</t>
  </si>
  <si>
    <t>648518346509721731</t>
  </si>
  <si>
    <t>73326705938385432</t>
  </si>
  <si>
    <t>AN02A017</t>
  </si>
  <si>
    <t>AN02A014</t>
  </si>
  <si>
    <t>648518346481110016</t>
  </si>
  <si>
    <t>73537812171105201</t>
  </si>
  <si>
    <t>648518346517677860</t>
  </si>
  <si>
    <t>73115599840043784</t>
  </si>
  <si>
    <t>AN02A022</t>
  </si>
  <si>
    <t>AN02A019</t>
  </si>
  <si>
    <t>648518346524267781</t>
  </si>
  <si>
    <t>73537812238364112</t>
  </si>
  <si>
    <t>648518346493989664</t>
  </si>
  <si>
    <t>73256337328682954</t>
  </si>
  <si>
    <t>AN02A025</t>
  </si>
  <si>
    <t>AN02A021</t>
  </si>
  <si>
    <t>648518346500217094</t>
  </si>
  <si>
    <t>73256337194161118</t>
  </si>
  <si>
    <t>648518346504084064</t>
  </si>
  <si>
    <t>73467443427037784</t>
  </si>
  <si>
    <t>AN02A046</t>
  </si>
  <si>
    <t>AN02A037</t>
  </si>
  <si>
    <t>648518346486114402</t>
  </si>
  <si>
    <t>73256337194184518</t>
  </si>
  <si>
    <t>648518346488647049</t>
  </si>
  <si>
    <t>73467443427027395</t>
  </si>
  <si>
    <t>AN03A002</t>
  </si>
  <si>
    <t>AN03A001</t>
  </si>
  <si>
    <t>03A</t>
  </si>
  <si>
    <t>648518346472473138</t>
  </si>
  <si>
    <t>73185968517273853</t>
  </si>
  <si>
    <t>648518346501326733</t>
  </si>
  <si>
    <t>73537812171239765</t>
  </si>
  <si>
    <t>AN03A008</t>
  </si>
  <si>
    <t>AN03A004</t>
  </si>
  <si>
    <t>AN03B009</t>
  </si>
  <si>
    <t>AN03B008</t>
  </si>
  <si>
    <t>03B</t>
  </si>
  <si>
    <t>648518346497360769</t>
  </si>
  <si>
    <t>73678549793814858</t>
  </si>
  <si>
    <t>648518346499503451</t>
  </si>
  <si>
    <t>73115599907459447</t>
  </si>
  <si>
    <t>AN03B011</t>
  </si>
  <si>
    <t>AN03B010</t>
  </si>
  <si>
    <t>648518346502003562</t>
  </si>
  <si>
    <t>73256337395727283</t>
  </si>
  <si>
    <t>648518346491166755</t>
  </si>
  <si>
    <t>73537812372628370</t>
  </si>
  <si>
    <t>648518346500624053</t>
  </si>
  <si>
    <t>73256337395697775</t>
  </si>
  <si>
    <t>648518346531517466</t>
  </si>
  <si>
    <t>73537812372568512</t>
  </si>
  <si>
    <t>AN03B039</t>
  </si>
  <si>
    <t>648518346489774554</t>
  </si>
  <si>
    <t>73537812305567845</t>
  </si>
  <si>
    <t>648518346501320024</t>
  </si>
  <si>
    <t>73326706072949347</t>
  </si>
  <si>
    <t>AN03B050</t>
  </si>
  <si>
    <t>AN03B052</t>
  </si>
  <si>
    <t>648518346475321268</t>
  </si>
  <si>
    <t>73537812439469056</t>
  </si>
  <si>
    <t>AN03B094</t>
  </si>
  <si>
    <t>AN12A032</t>
  </si>
  <si>
    <t>648518346500082694</t>
  </si>
  <si>
    <t>73326706072997673</t>
  </si>
  <si>
    <t>648518346483899567</t>
  </si>
  <si>
    <t>73537812305603999</t>
  </si>
  <si>
    <t>AN03B095</t>
  </si>
  <si>
    <t>AN12A043</t>
  </si>
  <si>
    <t>648518346477159952</t>
  </si>
  <si>
    <t>73185968651602613</t>
  </si>
  <si>
    <t>648518346479900310</t>
  </si>
  <si>
    <t>73608181183786678</t>
  </si>
  <si>
    <t>AN04A001</t>
  </si>
  <si>
    <t>04A</t>
  </si>
  <si>
    <t>648518346491596712</t>
  </si>
  <si>
    <t>73467443695400327</t>
  </si>
  <si>
    <t>648518346488914161</t>
  </si>
  <si>
    <t>73467443695381053</t>
  </si>
  <si>
    <t>648518346496892717</t>
  </si>
  <si>
    <t>73467443695400331</t>
  </si>
  <si>
    <t>648518346515771898</t>
  </si>
  <si>
    <t>73326706206888165</t>
  </si>
  <si>
    <t>648518346481281125</t>
  </si>
  <si>
    <t>73326706206997080</t>
  </si>
  <si>
    <t>648518346501142940</t>
  </si>
  <si>
    <t>73326706206965285</t>
  </si>
  <si>
    <t>AN04B001</t>
  </si>
  <si>
    <t>04B</t>
  </si>
  <si>
    <t>648518346486980505</t>
  </si>
  <si>
    <t>73537812506699571</t>
  </si>
  <si>
    <t>648518346494103950</t>
  </si>
  <si>
    <t>73185968785740231</t>
  </si>
  <si>
    <t>648518346486614449</t>
  </si>
  <si>
    <t>73537812506711634</t>
  </si>
  <si>
    <t>648518346491207971</t>
  </si>
  <si>
    <t>73185968785676757</t>
  </si>
  <si>
    <t>AN04B003</t>
  </si>
  <si>
    <t>AN04B002</t>
  </si>
  <si>
    <t>648518346499707879</t>
  </si>
  <si>
    <t>73326706139939100</t>
  </si>
  <si>
    <t>648518346476764616</t>
  </si>
  <si>
    <t>73467443628369608</t>
  </si>
  <si>
    <t>648518346500612533</t>
  </si>
  <si>
    <t>73326706139917857</t>
  </si>
  <si>
    <t>648518346509982522</t>
  </si>
  <si>
    <t>73467443628295847</t>
  </si>
  <si>
    <t>648518346486319529</t>
  </si>
  <si>
    <t>73326706139690133</t>
  </si>
  <si>
    <t>648518346486347106</t>
  </si>
  <si>
    <t>73467443628462633</t>
  </si>
  <si>
    <t>AN04B004</t>
  </si>
  <si>
    <t>648518346491275194</t>
  </si>
  <si>
    <t>73537812573597050</t>
  </si>
  <si>
    <t>648518346492966062</t>
  </si>
  <si>
    <t>73185968785752895</t>
  </si>
  <si>
    <t>AN04B023</t>
  </si>
  <si>
    <t>AN04B014</t>
  </si>
  <si>
    <t>648518346500218630</t>
  </si>
  <si>
    <t>73256337328617683</t>
  </si>
  <si>
    <t>648518346490283217</t>
  </si>
  <si>
    <t>73537812305394569</t>
  </si>
  <si>
    <t>648518346490274075</t>
  </si>
  <si>
    <t>73256337328739727</t>
  </si>
  <si>
    <t>648518346492938414</t>
  </si>
  <si>
    <t>73467443628477961</t>
  </si>
  <si>
    <t>648518346480237990</t>
  </si>
  <si>
    <t>73185968718599593</t>
  </si>
  <si>
    <t>648518346493809294</t>
  </si>
  <si>
    <t>73608181183909668</t>
  </si>
  <si>
    <t>AN04B051</t>
  </si>
  <si>
    <t>AN04B008</t>
  </si>
  <si>
    <t>648518346470610686</t>
  </si>
  <si>
    <t>73467443628348477</t>
  </si>
  <si>
    <t>648518346484441639</t>
  </si>
  <si>
    <t>73326706139958826</t>
  </si>
  <si>
    <t>AN05B004</t>
  </si>
  <si>
    <t>A8</t>
  </si>
  <si>
    <t>05B</t>
  </si>
  <si>
    <t>648518346521690617</t>
  </si>
  <si>
    <t>73397075085461169</t>
  </si>
  <si>
    <t>648518346490553180</t>
  </si>
  <si>
    <t>73326706341265529</t>
  </si>
  <si>
    <t>AN05B005</t>
  </si>
  <si>
    <t>AN05B001</t>
  </si>
  <si>
    <t>648518346492136466</t>
  </si>
  <si>
    <t>73326706341274843</t>
  </si>
  <si>
    <t>648518346509700995</t>
  </si>
  <si>
    <t>73397075085483573</t>
  </si>
  <si>
    <t>AN05B006</t>
  </si>
  <si>
    <t>AN05B010</t>
  </si>
  <si>
    <t>648518346499600222</t>
  </si>
  <si>
    <t>73397075018081256</t>
  </si>
  <si>
    <t>648518346490236955</t>
  </si>
  <si>
    <t>73397075018376768</t>
  </si>
  <si>
    <t>648518346490563164</t>
  </si>
  <si>
    <t>73326706207077663</t>
  </si>
  <si>
    <t>648518346489557337</t>
  </si>
  <si>
    <t>73397074951334160</t>
  </si>
  <si>
    <t>AN05B007</t>
  </si>
  <si>
    <t>648518346488509423</t>
  </si>
  <si>
    <t>73397074951206891</t>
  </si>
  <si>
    <t>648518346517524522</t>
  </si>
  <si>
    <t>73326706207054320</t>
  </si>
  <si>
    <t>AN05B009</t>
  </si>
  <si>
    <t>AN05B002</t>
  </si>
  <si>
    <t>648518346514632391</t>
  </si>
  <si>
    <t>73256337597022977</t>
  </si>
  <si>
    <t>648518346488148304</t>
  </si>
  <si>
    <t>73256337597014435</t>
  </si>
  <si>
    <t>648518346492139147</t>
  </si>
  <si>
    <t>73467443829663104</t>
  </si>
  <si>
    <t>648518346497391640</t>
  </si>
  <si>
    <t>73397075085457058</t>
  </si>
  <si>
    <t>648518346477154760</t>
  </si>
  <si>
    <t>73467443829710543</t>
  </si>
  <si>
    <t>648518346477782492</t>
  </si>
  <si>
    <t>73256337597077608</t>
  </si>
  <si>
    <t>AN05B015</t>
  </si>
  <si>
    <t>648518346511947632</t>
  </si>
  <si>
    <t>73397075085405888</t>
  </si>
  <si>
    <t>648518346509890249</t>
  </si>
  <si>
    <t>73256337597000235</t>
  </si>
  <si>
    <t>AN05B017</t>
  </si>
  <si>
    <t>648518346494977418</t>
  </si>
  <si>
    <t>73326706341249744</t>
  </si>
  <si>
    <t>648518346488173854</t>
  </si>
  <si>
    <t>73397075085467305</t>
  </si>
  <si>
    <t>AN05B021</t>
  </si>
  <si>
    <t>648518346514649287</t>
  </si>
  <si>
    <t>match is not ascending</t>
  </si>
  <si>
    <t>648518346479412412</t>
  </si>
  <si>
    <t>73397075018209333</t>
  </si>
  <si>
    <t>AN05B023</t>
  </si>
  <si>
    <t>PPN1 Kallman eLife 2015</t>
  </si>
  <si>
    <t>648518346503901536</t>
  </si>
  <si>
    <t>73326706341256139</t>
  </si>
  <si>
    <t>A6</t>
  </si>
  <si>
    <t>648518346478077653</t>
  </si>
  <si>
    <t>73326706341168909</t>
  </si>
  <si>
    <t>648518346517414949</t>
  </si>
  <si>
    <t>73397075085455167</t>
  </si>
  <si>
    <t>648518346481456485</t>
  </si>
  <si>
    <t>73326706341283178</t>
  </si>
  <si>
    <t>648518346490549514</t>
  </si>
  <si>
    <t>73397075085403711</t>
  </si>
  <si>
    <t>648518346474513602</t>
  </si>
  <si>
    <t>73397075085349348</t>
  </si>
  <si>
    <t>A9</t>
  </si>
  <si>
    <t>648518346493182640</t>
  </si>
  <si>
    <t>73326706274211568</t>
  </si>
  <si>
    <t>648518346491502142</t>
  </si>
  <si>
    <t>73397075018648135</t>
  </si>
  <si>
    <t>AN05B024</t>
  </si>
  <si>
    <t>648518346496275468</t>
  </si>
  <si>
    <t>73326706341260986</t>
  </si>
  <si>
    <t>648518346491232632</t>
  </si>
  <si>
    <t>73397075085442873</t>
  </si>
  <si>
    <t>AN05B025</t>
  </si>
  <si>
    <t>A7</t>
  </si>
  <si>
    <t>648518346483300260</t>
  </si>
  <si>
    <t>73326706341222359</t>
  </si>
  <si>
    <t>648518346482876969</t>
  </si>
  <si>
    <t>73397075085424234</t>
  </si>
  <si>
    <t>AN05B026</t>
  </si>
  <si>
    <t>648518346493914872</t>
  </si>
  <si>
    <t>73326706341227836</t>
  </si>
  <si>
    <t>648518346484036637</t>
  </si>
  <si>
    <t>73397075085440812</t>
  </si>
  <si>
    <t>AN05B027</t>
  </si>
  <si>
    <t>AN05B012</t>
  </si>
  <si>
    <t>648518346511753840</t>
  </si>
  <si>
    <t>73326706341210945</t>
  </si>
  <si>
    <t>648518346479571922</t>
  </si>
  <si>
    <t>73397075085430456</t>
  </si>
  <si>
    <t>AN05B029</t>
  </si>
  <si>
    <t>AN05B013</t>
  </si>
  <si>
    <t>648518346478896212</t>
  </si>
  <si>
    <t>73397075085447247</t>
  </si>
  <si>
    <t>648518346517987176</t>
  </si>
  <si>
    <t>73326706341268484</t>
  </si>
  <si>
    <t>AN05B035</t>
  </si>
  <si>
    <t>AN05B036</t>
  </si>
  <si>
    <t>648518346504220712</t>
  </si>
  <si>
    <t>648518346517553476</t>
  </si>
  <si>
    <t>AN05B040</t>
  </si>
  <si>
    <t>648518346491179811</t>
  </si>
  <si>
    <t>73397075085504837</t>
  </si>
  <si>
    <t>648518346514659783</t>
  </si>
  <si>
    <t>73256337597074859</t>
  </si>
  <si>
    <t>AN05B044</t>
  </si>
  <si>
    <t>648518346501328781</t>
  </si>
  <si>
    <t>73256337597002875</t>
  </si>
  <si>
    <t>648518346485643539</t>
  </si>
  <si>
    <t>73467443829578158</t>
  </si>
  <si>
    <t>AN05B045</t>
  </si>
  <si>
    <t>648518346490866861</t>
  </si>
  <si>
    <t>73256337597030224</t>
  </si>
  <si>
    <t>648518346494118279</t>
  </si>
  <si>
    <t>73397075085374554</t>
  </si>
  <si>
    <t>AN05B046</t>
  </si>
  <si>
    <t>648518346500340405</t>
  </si>
  <si>
    <t>73397075085474631</t>
  </si>
  <si>
    <t>648518346491244833</t>
  </si>
  <si>
    <t>73326706341281935</t>
  </si>
  <si>
    <t>648518346504117454</t>
  </si>
  <si>
    <t>73256337597054786</t>
  </si>
  <si>
    <t>AN05B047</t>
  </si>
  <si>
    <t>AN05B022</t>
  </si>
  <si>
    <t>648518346496969089</t>
  </si>
  <si>
    <t>73326706341280602</t>
  </si>
  <si>
    <t>AN05B048</t>
  </si>
  <si>
    <t>AN05B018</t>
  </si>
  <si>
    <t>648518346490265297</t>
  </si>
  <si>
    <t>73326706274257728</t>
  </si>
  <si>
    <t>648518346495724688</t>
  </si>
  <si>
    <t>73397075018448440</t>
  </si>
  <si>
    <t>AN05B049</t>
  </si>
  <si>
    <t>AN05B016</t>
  </si>
  <si>
    <t>648518346484704845</t>
  </si>
  <si>
    <t>73256337597046370</t>
  </si>
  <si>
    <t>648518346509720451</t>
  </si>
  <si>
    <t>73256337597076141</t>
  </si>
  <si>
    <t>648518346511137922</t>
  </si>
  <si>
    <t>73256337597026557</t>
  </si>
  <si>
    <t>648518346488173086</t>
  </si>
  <si>
    <t>73397075085469219</t>
  </si>
  <si>
    <t>648518346521685497</t>
  </si>
  <si>
    <t>73397075085469208</t>
  </si>
  <si>
    <t>648518346493305920</t>
  </si>
  <si>
    <t>73397075085412562</t>
  </si>
  <si>
    <t>AN05B050</t>
  </si>
  <si>
    <t>648518346494975403</t>
  </si>
  <si>
    <t>73326706274253242</t>
  </si>
  <si>
    <t>648518346481558465</t>
  </si>
  <si>
    <t>73256337530135857</t>
  </si>
  <si>
    <t>648518346476905672</t>
  </si>
  <si>
    <t>73326706274307425</t>
  </si>
  <si>
    <t>648518346478189781</t>
  </si>
  <si>
    <t>73326706274281404</t>
  </si>
  <si>
    <t>648518346507633273</t>
  </si>
  <si>
    <t>73397075018416236</t>
  </si>
  <si>
    <t>648518346495587403</t>
  </si>
  <si>
    <t>73397075018484114</t>
  </si>
  <si>
    <t>648518346489561945</t>
  </si>
  <si>
    <t>73397075018494892</t>
  </si>
  <si>
    <t>AN05B052</t>
  </si>
  <si>
    <t>AN05B019</t>
  </si>
  <si>
    <t>648518346475306849</t>
  </si>
  <si>
    <t>73256337530343780</t>
  </si>
  <si>
    <t>648518346486498976</t>
  </si>
  <si>
    <t>73256337597064477</t>
  </si>
  <si>
    <t>648518346502423463</t>
  </si>
  <si>
    <t>73397075018445597</t>
  </si>
  <si>
    <t>648518346486738172</t>
  </si>
  <si>
    <t>73397075085445112</t>
  </si>
  <si>
    <t>AN05B053</t>
  </si>
  <si>
    <t>A5</t>
  </si>
  <si>
    <t>648518346491779646</t>
  </si>
  <si>
    <t>73256337597033868</t>
  </si>
  <si>
    <t>648518346494621461</t>
  </si>
  <si>
    <t>73256337597041032</t>
  </si>
  <si>
    <t>648518346499323486</t>
  </si>
  <si>
    <t>648518346489590105</t>
  </si>
  <si>
    <t>73397075085474559</t>
  </si>
  <si>
    <t>648518346507309128</t>
  </si>
  <si>
    <t>73397075085451231</t>
  </si>
  <si>
    <t>AN05B054</t>
  </si>
  <si>
    <t>648518346483109350</t>
  </si>
  <si>
    <t>648518346486438569</t>
  </si>
  <si>
    <t>73256337597071878</t>
  </si>
  <si>
    <t>648518346504189280</t>
  </si>
  <si>
    <t>648518346503058163</t>
  </si>
  <si>
    <t>648518346483842965</t>
  </si>
  <si>
    <t>73397075085440809</t>
  </si>
  <si>
    <t>648518346489935447</t>
  </si>
  <si>
    <t>AN05B056</t>
  </si>
  <si>
    <t>648518346491199674</t>
  </si>
  <si>
    <t>73397075085408043</t>
  </si>
  <si>
    <t>648518346479135440</t>
  </si>
  <si>
    <t>73397075085401702</t>
  </si>
  <si>
    <t>648518346517962600</t>
  </si>
  <si>
    <t>73256337597041051</t>
  </si>
  <si>
    <t>AN05B058</t>
  </si>
  <si>
    <t>648518346502536019</t>
  </si>
  <si>
    <t>73397075085494348</t>
  </si>
  <si>
    <t>AN05B059</t>
  </si>
  <si>
    <t>648518346487990302</t>
  </si>
  <si>
    <t>73326706274246305</t>
  </si>
  <si>
    <t>648518346502103113</t>
  </si>
  <si>
    <t>73397075018476764</t>
  </si>
  <si>
    <t>AN05B060</t>
  </si>
  <si>
    <t>648518346478892884</t>
  </si>
  <si>
    <t>73326706274209002</t>
  </si>
  <si>
    <t>648518346502015338</t>
  </si>
  <si>
    <t>73467443829371240</t>
  </si>
  <si>
    <t>AN05B062</t>
  </si>
  <si>
    <t>648518346488650633</t>
  </si>
  <si>
    <t>73256337597037395</t>
  </si>
  <si>
    <t>648518346512148927</t>
  </si>
  <si>
    <t>73256337597016530</t>
  </si>
  <si>
    <t>648518346517430309</t>
  </si>
  <si>
    <t>73256337530151377</t>
  </si>
  <si>
    <t>648518346489576281</t>
  </si>
  <si>
    <t>73397075018456513</t>
  </si>
  <si>
    <t>648518346475574196</t>
  </si>
  <si>
    <t>73467443762928155</t>
  </si>
  <si>
    <t>AN05B063</t>
  </si>
  <si>
    <t>648518346511958640</t>
  </si>
  <si>
    <t>73256337597049702</t>
  </si>
  <si>
    <t>648518346492164370</t>
  </si>
  <si>
    <t>73397075085478378</t>
  </si>
  <si>
    <t>648518346507418655</t>
  </si>
  <si>
    <t>73256337597046387</t>
  </si>
  <si>
    <t>648518346495751755</t>
  </si>
  <si>
    <t>73397075085447249</t>
  </si>
  <si>
    <t>AN05B067</t>
  </si>
  <si>
    <t>648518346477676695</t>
  </si>
  <si>
    <t>73397075085376934</t>
  </si>
  <si>
    <t>648518346479131600</t>
  </si>
  <si>
    <t>73397075085399537</t>
  </si>
  <si>
    <t>648518346494456341</t>
  </si>
  <si>
    <t>73256337597062956</t>
  </si>
  <si>
    <t>AN05B068</t>
  </si>
  <si>
    <t>648518346517233732</t>
  </si>
  <si>
    <t>73256337597033906</t>
  </si>
  <si>
    <t>648518346526161367</t>
  </si>
  <si>
    <t>73256337597002877</t>
  </si>
  <si>
    <t>648518346490532444</t>
  </si>
  <si>
    <t>73397075085432574</t>
  </si>
  <si>
    <t>648518346492499395</t>
  </si>
  <si>
    <t>73397075085436548</t>
  </si>
  <si>
    <t>AN05B069</t>
  </si>
  <si>
    <t>648518346517974376</t>
  </si>
  <si>
    <t>73397075085481849</t>
  </si>
  <si>
    <t>648518346481833119</t>
  </si>
  <si>
    <t>73397075085426571</t>
  </si>
  <si>
    <t>648518346475750580</t>
  </si>
  <si>
    <t>73256337597037400</t>
  </si>
  <si>
    <t>648518346490471432</t>
  </si>
  <si>
    <t>73256337597051427</t>
  </si>
  <si>
    <t>AN05B071</t>
  </si>
  <si>
    <t>648518346520368977</t>
  </si>
  <si>
    <t>648518346517180458</t>
  </si>
  <si>
    <t>73397075085410361</t>
  </si>
  <si>
    <t>648518346494563461</t>
  </si>
  <si>
    <t>73256337597071902</t>
  </si>
  <si>
    <t>648518346482831913</t>
  </si>
  <si>
    <t>73256337596830134</t>
  </si>
  <si>
    <t>648518346494007153</t>
  </si>
  <si>
    <t>73256337597065909</t>
  </si>
  <si>
    <t>AN05B076</t>
  </si>
  <si>
    <t>648518346492946608</t>
  </si>
  <si>
    <t>73326706341216728</t>
  </si>
  <si>
    <t>648518346496327997</t>
  </si>
  <si>
    <t>73326706341272826</t>
  </si>
  <si>
    <t>AN05B078</t>
  </si>
  <si>
    <t>648518346488435695</t>
  </si>
  <si>
    <t>73397075085422035</t>
  </si>
  <si>
    <t>648518346490823597</t>
  </si>
  <si>
    <t>73397075085426522</t>
  </si>
  <si>
    <t>648518346489573721</t>
  </si>
  <si>
    <t>73256337597044598</t>
  </si>
  <si>
    <t>648518346481365953</t>
  </si>
  <si>
    <t>73256337596833005</t>
  </si>
  <si>
    <t>648518346492300076</t>
  </si>
  <si>
    <t>73326706274438030</t>
  </si>
  <si>
    <t>648518346470406654</t>
  </si>
  <si>
    <t>73326706341279284</t>
  </si>
  <si>
    <t>AN05B081</t>
  </si>
  <si>
    <t>648518346490297297</t>
  </si>
  <si>
    <t>73467443762775736</t>
  </si>
  <si>
    <t>648518346501345814</t>
  </si>
  <si>
    <t>73326706341274832</t>
  </si>
  <si>
    <t>AN05B083</t>
  </si>
  <si>
    <t>648518346496183398</t>
  </si>
  <si>
    <t>73326706341287582</t>
  </si>
  <si>
    <t>648518346499538267</t>
  </si>
  <si>
    <t>73397075085424268</t>
  </si>
  <si>
    <t>AN05B094</t>
  </si>
  <si>
    <t>AN05A001</t>
  </si>
  <si>
    <t>648518346481105408</t>
  </si>
  <si>
    <t>73326706139920080</t>
  </si>
  <si>
    <t>648518346495682667</t>
  </si>
  <si>
    <t>73397074884244162</t>
  </si>
  <si>
    <t>AN05B095</t>
  </si>
  <si>
    <t>AN05B096</t>
  </si>
  <si>
    <t>AN05A002</t>
  </si>
  <si>
    <t>648518346499424743</t>
  </si>
  <si>
    <t>73326706207030959</t>
  </si>
  <si>
    <t>648518346485866878</t>
  </si>
  <si>
    <t>73397074951354750</t>
  </si>
  <si>
    <t>648518346489650124</t>
  </si>
  <si>
    <t>73397075018324288</t>
  </si>
  <si>
    <t>648518346498277530</t>
  </si>
  <si>
    <t>73397075018293750</t>
  </si>
  <si>
    <t>AN05B097</t>
  </si>
  <si>
    <t>648518346485689107</t>
  </si>
  <si>
    <t>73397074883854846</t>
  </si>
  <si>
    <t>648518346466701934</t>
  </si>
  <si>
    <t>73397074817087079</t>
  </si>
  <si>
    <t>648518346481858463</t>
  </si>
  <si>
    <t>73326706140008686</t>
  </si>
  <si>
    <t>648518346479264188</t>
  </si>
  <si>
    <t>73397074884199028</t>
  </si>
  <si>
    <t>648518346499818707</t>
  </si>
  <si>
    <t>73397074951148379</t>
  </si>
  <si>
    <t>648518346466999278</t>
  </si>
  <si>
    <t>73397074951134761</t>
  </si>
  <si>
    <t>648518346531539994</t>
  </si>
  <si>
    <t>73397075018245177</t>
  </si>
  <si>
    <t>648518346517436709</t>
  </si>
  <si>
    <t>73326706207028521</t>
  </si>
  <si>
    <t>AN05B098</t>
  </si>
  <si>
    <t>648518346479537115</t>
  </si>
  <si>
    <t>73326706072957157</t>
  </si>
  <si>
    <t>648518346494733077</t>
  </si>
  <si>
    <t>73397074817212447</t>
  </si>
  <si>
    <t>AN05B099</t>
  </si>
  <si>
    <t>648518346512180927</t>
  </si>
  <si>
    <t>73326706274211607</t>
  </si>
  <si>
    <t>648518346481627073</t>
  </si>
  <si>
    <t>73397075018262766</t>
  </si>
  <si>
    <t>648518346486012306</t>
  </si>
  <si>
    <t>73326706274214027</t>
  </si>
  <si>
    <t>648518346490230199</t>
  </si>
  <si>
    <t>73397075018515033</t>
  </si>
  <si>
    <t>648518346493959281</t>
  </si>
  <si>
    <t>73397075018448439</t>
  </si>
  <si>
    <t>648518346472314377</t>
  </si>
  <si>
    <t>73397075018486732</t>
  </si>
  <si>
    <t>AN05B100</t>
  </si>
  <si>
    <t>648518346476719990</t>
  </si>
  <si>
    <t>73397075018281257</t>
  </si>
  <si>
    <t>648518346498272666</t>
  </si>
  <si>
    <t>73397074951302022</t>
  </si>
  <si>
    <t>648518346502767091</t>
  </si>
  <si>
    <t>73397075018254570</t>
  </si>
  <si>
    <t>648518346492126347</t>
  </si>
  <si>
    <t>73397075018306583</t>
  </si>
  <si>
    <t>648518346493181682</t>
  </si>
  <si>
    <t>73326706207073031</t>
  </si>
  <si>
    <t>648518346488530616</t>
  </si>
  <si>
    <t>73326706207101576</t>
  </si>
  <si>
    <t>AN05B101</t>
  </si>
  <si>
    <t>648518346488199966</t>
  </si>
  <si>
    <t>73397075018445574</t>
  </si>
  <si>
    <t>648518346509323386</t>
  </si>
  <si>
    <t>73326706274299760</t>
  </si>
  <si>
    <t>648518346515290439</t>
  </si>
  <si>
    <t>73326706341264099</t>
  </si>
  <si>
    <t>AN05B102</t>
  </si>
  <si>
    <t>648518346479550171</t>
  </si>
  <si>
    <t>73326706274157634</t>
  </si>
  <si>
    <t>648518346490999160</t>
  </si>
  <si>
    <t>73326706274184864</t>
  </si>
  <si>
    <t>648518346504969587</t>
  </si>
  <si>
    <t>73397075018510392</t>
  </si>
  <si>
    <t>648518346514056473</t>
  </si>
  <si>
    <t>73397075018500123</t>
  </si>
  <si>
    <t>AN05B103</t>
  </si>
  <si>
    <t>648518346484760141</t>
  </si>
  <si>
    <t>73397074884167612</t>
  </si>
  <si>
    <t>648518346494285703</t>
  </si>
  <si>
    <t>73397074884055536</t>
  </si>
  <si>
    <t>AN05B104</t>
  </si>
  <si>
    <t>AN05A003</t>
  </si>
  <si>
    <t>648518346493842443</t>
  </si>
  <si>
    <t>73467443628428040</t>
  </si>
  <si>
    <t>648518346515847498</t>
  </si>
  <si>
    <t>73326706140054407</t>
  </si>
  <si>
    <t>648518346514052377</t>
  </si>
  <si>
    <t>73326706207086871</t>
  </si>
  <si>
    <t>648518346496335991</t>
  </si>
  <si>
    <t>73467443628374667</t>
  </si>
  <si>
    <t>648518346486794543</t>
  </si>
  <si>
    <t>73467443628422948</t>
  </si>
  <si>
    <t>648518346504133070</t>
  </si>
  <si>
    <t>73326706207013866</t>
  </si>
  <si>
    <t>AN05B105</t>
  </si>
  <si>
    <t>648518346489847567</t>
  </si>
  <si>
    <t>73397075018288731</t>
  </si>
  <si>
    <t>648518346517404709</t>
  </si>
  <si>
    <t>73397074951222365</t>
  </si>
  <si>
    <t>AN05B106</t>
  </si>
  <si>
    <t>AN05A004</t>
  </si>
  <si>
    <t>648518346496811522</t>
  </si>
  <si>
    <t>73326706341199183</t>
  </si>
  <si>
    <t>648518346512131519</t>
  </si>
  <si>
    <t>73397075085480101</t>
  </si>
  <si>
    <t>AN06A010</t>
  </si>
  <si>
    <t>AN06A008</t>
  </si>
  <si>
    <t>06A</t>
  </si>
  <si>
    <t>648518346485643283</t>
  </si>
  <si>
    <t>73185968651475996</t>
  </si>
  <si>
    <t>648518346487694250</t>
  </si>
  <si>
    <t>73608181049704334</t>
  </si>
  <si>
    <t>AN06A015</t>
  </si>
  <si>
    <t>AN06A014</t>
  </si>
  <si>
    <t>648518346515857994</t>
  </si>
  <si>
    <t>73537812171247988</t>
  </si>
  <si>
    <t>648518346511983472</t>
  </si>
  <si>
    <t>73326705938365122</t>
  </si>
  <si>
    <t>AN06A016</t>
  </si>
  <si>
    <t>648518346500721075</t>
  </si>
  <si>
    <t>73256337261629881</t>
  </si>
  <si>
    <t>648518346518867167</t>
  </si>
  <si>
    <t>73537812171269780</t>
  </si>
  <si>
    <t>AN06A017</t>
  </si>
  <si>
    <t>648518346486440873</t>
  </si>
  <si>
    <t>73256337328793977</t>
  </si>
  <si>
    <t>648518346496192458</t>
  </si>
  <si>
    <t>73537812305582623</t>
  </si>
  <si>
    <t>AN06A018</t>
  </si>
  <si>
    <t>648518346490556682</t>
  </si>
  <si>
    <t>73256337328594818</t>
  </si>
  <si>
    <t>648518346496195786</t>
  </si>
  <si>
    <t>73537812305402002</t>
  </si>
  <si>
    <t>AN06A026</t>
  </si>
  <si>
    <t>AN06A038</t>
  </si>
  <si>
    <t>648518346504201256</t>
  </si>
  <si>
    <t>73185968584715376</t>
  </si>
  <si>
    <t>648518346504153696</t>
  </si>
  <si>
    <t>73185968584602722</t>
  </si>
  <si>
    <t>648518346488928497</t>
  </si>
  <si>
    <t>73537812238251463</t>
  </si>
  <si>
    <t>648518346480014836</t>
  </si>
  <si>
    <t>73608181049569645</t>
  </si>
  <si>
    <t>AN06A027</t>
  </si>
  <si>
    <t>AN06A022</t>
  </si>
  <si>
    <t>648518346484816717</t>
  </si>
  <si>
    <t>73467443494190232</t>
  </si>
  <si>
    <t>648518346479412369</t>
  </si>
  <si>
    <t>73397074749963637</t>
  </si>
  <si>
    <t>AN06A030</t>
  </si>
  <si>
    <t>648518346494392199</t>
  </si>
  <si>
    <t>73397074749833196</t>
  </si>
  <si>
    <t>648518346496185173</t>
  </si>
  <si>
    <t>73397074749987339</t>
  </si>
  <si>
    <t>AN06A041</t>
  </si>
  <si>
    <t>AN06A081</t>
  </si>
  <si>
    <t>648518346466143536</t>
  </si>
  <si>
    <t>73256337328638464</t>
  </si>
  <si>
    <t>648518346484713219</t>
  </si>
  <si>
    <t>73537812238413898</t>
  </si>
  <si>
    <t>AN06A060</t>
  </si>
  <si>
    <t>AN06A046</t>
  </si>
  <si>
    <t>648518346477713389</t>
  </si>
  <si>
    <t>73608181116540017</t>
  </si>
  <si>
    <t>AN06A062</t>
  </si>
  <si>
    <t>AN06A048</t>
  </si>
  <si>
    <t>648518346488805866</t>
  </si>
  <si>
    <t>73185968584321336</t>
  </si>
  <si>
    <t>648518346515446778</t>
  </si>
  <si>
    <t>73256337328609634</t>
  </si>
  <si>
    <t>648518346482967486</t>
  </si>
  <si>
    <t>73537812238293449</t>
  </si>
  <si>
    <t>648518346487485652</t>
  </si>
  <si>
    <t>73608180982538419</t>
  </si>
  <si>
    <t>AN06A080</t>
  </si>
  <si>
    <t>AN06A058</t>
  </si>
  <si>
    <t>648518346481938621</t>
  </si>
  <si>
    <t>73256337328390297</t>
  </si>
  <si>
    <t>648518346475145528</t>
  </si>
  <si>
    <t>73256337328518923</t>
  </si>
  <si>
    <t>648518346494269717</t>
  </si>
  <si>
    <t>73537812238421293</t>
  </si>
  <si>
    <t>648518346479139792</t>
  </si>
  <si>
    <t>73537812238418773</t>
  </si>
  <si>
    <t>AN06A092</t>
  </si>
  <si>
    <t>AN06A066</t>
  </si>
  <si>
    <t>648518346491009965</t>
  </si>
  <si>
    <t>73256337328617724</t>
  </si>
  <si>
    <t>648518346493256434</t>
  </si>
  <si>
    <t>73256337328612413</t>
  </si>
  <si>
    <t>648518346495937643</t>
  </si>
  <si>
    <t>648518346480611805</t>
  </si>
  <si>
    <t>648518346494726794</t>
  </si>
  <si>
    <t>73256337328680534</t>
  </si>
  <si>
    <t>648518346508966778</t>
  </si>
  <si>
    <t>73537812372400954</t>
  </si>
  <si>
    <t>648518346497157249</t>
  </si>
  <si>
    <t>73537812305503454</t>
  </si>
  <si>
    <t>648518346491449256</t>
  </si>
  <si>
    <t>73537812305530110</t>
  </si>
  <si>
    <t>648518346499681605</t>
  </si>
  <si>
    <t>73537812305545138</t>
  </si>
  <si>
    <t>AN06A095</t>
  </si>
  <si>
    <t>648518346497403160</t>
  </si>
  <si>
    <t>73256337328695876</t>
  </si>
  <si>
    <t>648518346486316960</t>
  </si>
  <si>
    <t>73537812305567673</t>
  </si>
  <si>
    <t>AN06A112</t>
  </si>
  <si>
    <t>AN06A047</t>
  </si>
  <si>
    <t>648518346507418911</t>
  </si>
  <si>
    <t>73185968584584802</t>
  </si>
  <si>
    <t>648518346487359658</t>
  </si>
  <si>
    <t>73185968584618580</t>
  </si>
  <si>
    <t>648518346491345350</t>
  </si>
  <si>
    <t>73608181049486778</t>
  </si>
  <si>
    <t>648518346518867679</t>
  </si>
  <si>
    <t>73608181049529491</t>
  </si>
  <si>
    <t>AN06B002</t>
  </si>
  <si>
    <t>AN06B001</t>
  </si>
  <si>
    <t>06B</t>
  </si>
  <si>
    <t>648518346482989221</t>
  </si>
  <si>
    <t>73537812372625544</t>
  </si>
  <si>
    <t>648518346509796666</t>
  </si>
  <si>
    <t>73537812372516415</t>
  </si>
  <si>
    <t>648518346485657726</t>
  </si>
  <si>
    <t>73537812439311485</t>
  </si>
  <si>
    <t>648518346488162334</t>
  </si>
  <si>
    <t>73256337395744347</t>
  </si>
  <si>
    <t>648518346476928784</t>
  </si>
  <si>
    <t>73256337395719950</t>
  </si>
  <si>
    <t>648518346494313723</t>
  </si>
  <si>
    <t>73256337395753470</t>
  </si>
  <si>
    <t>AN06B004</t>
  </si>
  <si>
    <t>AN06B003</t>
  </si>
  <si>
    <t>AN06B005</t>
  </si>
  <si>
    <t>648518346492104075</t>
  </si>
  <si>
    <t>73537812372490050</t>
  </si>
  <si>
    <t>648518346512613534</t>
  </si>
  <si>
    <t>73256337395773414</t>
  </si>
  <si>
    <t>AN06B007</t>
  </si>
  <si>
    <t>648518346500307260</t>
  </si>
  <si>
    <t>73256337328828597</t>
  </si>
  <si>
    <t>648518346481010266</t>
  </si>
  <si>
    <t>73537812372485368</t>
  </si>
  <si>
    <t>648518346498048410</t>
  </si>
  <si>
    <t>73326706072954485</t>
  </si>
  <si>
    <t>648518346489822223</t>
  </si>
  <si>
    <t>73537812305524792</t>
  </si>
  <si>
    <t>AN06B009</t>
  </si>
  <si>
    <t>648518346493231936</t>
  </si>
  <si>
    <t>73185968584561537</t>
  </si>
  <si>
    <t>648518346486591535</t>
  </si>
  <si>
    <t>73537812238313683</t>
  </si>
  <si>
    <t>AN06B011</t>
  </si>
  <si>
    <t>648518346492283843</t>
  </si>
  <si>
    <t>73608181049588329</t>
  </si>
  <si>
    <t>648518346499772483</t>
  </si>
  <si>
    <t>73115599907290864</t>
  </si>
  <si>
    <t>AN06B012</t>
  </si>
  <si>
    <t>648518346486710241</t>
  </si>
  <si>
    <t>73467443561431578</t>
  </si>
  <si>
    <t>648518346477731991</t>
  </si>
  <si>
    <t>73326706072939442</t>
  </si>
  <si>
    <t>AN06B014</t>
  </si>
  <si>
    <t>AN06B013</t>
  </si>
  <si>
    <t>648518346480531201</t>
  </si>
  <si>
    <t>73608181116738132</t>
  </si>
  <si>
    <t>648518346497538806</t>
  </si>
  <si>
    <t>73256337395700085</t>
  </si>
  <si>
    <t>AN06B015</t>
  </si>
  <si>
    <t>648518346459848452</t>
  </si>
  <si>
    <t>73608181116382285</t>
  </si>
  <si>
    <t>648518346486433449</t>
  </si>
  <si>
    <t>73185968651546664</t>
  </si>
  <si>
    <t>648518346481275841</t>
  </si>
  <si>
    <t>73537812439550339</t>
  </si>
  <si>
    <t>648518346499888012</t>
  </si>
  <si>
    <t>73256337395873717</t>
  </si>
  <si>
    <t>AN06B023</t>
  </si>
  <si>
    <t>AN06B020</t>
  </si>
  <si>
    <t>648518346496930356</t>
  </si>
  <si>
    <t>73537812238343537</t>
  </si>
  <si>
    <t>648518346501257059</t>
  </si>
  <si>
    <t>73608180982423124</t>
  </si>
  <si>
    <t>648518346501350029</t>
  </si>
  <si>
    <t>73185968584483400</t>
  </si>
  <si>
    <t>648518346515249991</t>
  </si>
  <si>
    <t>73185968584336721</t>
  </si>
  <si>
    <t>AN06B022</t>
  </si>
  <si>
    <t>648518346499813189</t>
  </si>
  <si>
    <t>73256337328751288</t>
  </si>
  <si>
    <t>648518346466675310</t>
  </si>
  <si>
    <t>73537812305640397</t>
  </si>
  <si>
    <t>AN06B026</t>
  </si>
  <si>
    <t>648518346481618625</t>
  </si>
  <si>
    <t>73537812372211163</t>
  </si>
  <si>
    <t>648518346496253501</t>
  </si>
  <si>
    <t>73326706072917708</t>
  </si>
  <si>
    <t>AN06B031</t>
  </si>
  <si>
    <t>AN06B028</t>
  </si>
  <si>
    <t>648518346481929405</t>
  </si>
  <si>
    <t>73537812372423558</t>
  </si>
  <si>
    <t>648518346495532395</t>
  </si>
  <si>
    <t>73537812305409115</t>
  </si>
  <si>
    <t>648518346483097062</t>
  </si>
  <si>
    <t>73256337395640507</t>
  </si>
  <si>
    <t>648518346499248705</t>
  </si>
  <si>
    <t>73185968584386805</t>
  </si>
  <si>
    <t>AN06B034</t>
  </si>
  <si>
    <t>648518346499619166</t>
  </si>
  <si>
    <t>73537812439550351</t>
  </si>
  <si>
    <t>648518346478195669</t>
  </si>
  <si>
    <t>73256337395863356</t>
  </si>
  <si>
    <t>AN06B037</t>
  </si>
  <si>
    <t>AN06B035</t>
  </si>
  <si>
    <t>648518346498650608</t>
  </si>
  <si>
    <t>73467443628422940</t>
  </si>
  <si>
    <t>648518346484701955</t>
  </si>
  <si>
    <t>73256337395821752</t>
  </si>
  <si>
    <t>AN06B039</t>
  </si>
  <si>
    <t>648518346472624331</t>
  </si>
  <si>
    <t>73326706140063832</t>
  </si>
  <si>
    <t>648518346488168990</t>
  </si>
  <si>
    <t>73397074884439663</t>
  </si>
  <si>
    <t>648518346517408805</t>
  </si>
  <si>
    <t>73397074884214697</t>
  </si>
  <si>
    <t>648518346509730947</t>
  </si>
  <si>
    <t>73467443628446746</t>
  </si>
  <si>
    <t>648518346493343004</t>
  </si>
  <si>
    <t>73326706139929555</t>
  </si>
  <si>
    <t>648518346486507168</t>
  </si>
  <si>
    <t>73326706140015754</t>
  </si>
  <si>
    <t>648518346486134432</t>
  </si>
  <si>
    <t>73326706140023067</t>
  </si>
  <si>
    <t>648518346501671018</t>
  </si>
  <si>
    <t>73467443628402630</t>
  </si>
  <si>
    <t>AN06B040</t>
  </si>
  <si>
    <t>AN06B038</t>
  </si>
  <si>
    <t>648518346467415559</t>
  </si>
  <si>
    <t>73608181116925392</t>
  </si>
  <si>
    <t>648518346496180838</t>
  </si>
  <si>
    <t>73185968651525215</t>
  </si>
  <si>
    <t>AN06B041</t>
  </si>
  <si>
    <t>vMS13, Lillvis et al., in prep</t>
  </si>
  <si>
    <t>648518346495748715</t>
  </si>
  <si>
    <t>73608181049509731</t>
  </si>
  <si>
    <t>648518346498959937</t>
  </si>
  <si>
    <t>73256337261815322</t>
  </si>
  <si>
    <t>AN06B042</t>
  </si>
  <si>
    <t>AN06B059</t>
  </si>
  <si>
    <t>648518346476693264</t>
  </si>
  <si>
    <t>73537812372500046</t>
  </si>
  <si>
    <t>648518346480685533</t>
  </si>
  <si>
    <t>73256337328932124</t>
  </si>
  <si>
    <t>AN06B044</t>
  </si>
  <si>
    <t>648518346490274843</t>
  </si>
  <si>
    <t>73256337328771734</t>
  </si>
  <si>
    <t>648518346499845126</t>
  </si>
  <si>
    <t>73537812238323321</t>
  </si>
  <si>
    <t>AN06B045</t>
  </si>
  <si>
    <t>648518346483440277</t>
  </si>
  <si>
    <t>73256337328718220</t>
  </si>
  <si>
    <t>648518346496025419</t>
  </si>
  <si>
    <t>73537812305557060</t>
  </si>
  <si>
    <t>AN06B046</t>
  </si>
  <si>
    <t>AN06B043</t>
  </si>
  <si>
    <t>648518346514448839</t>
  </si>
  <si>
    <t>648518346489921623</t>
  </si>
  <si>
    <t>73537812305500834</t>
  </si>
  <si>
    <t>648518346476538230</t>
  </si>
  <si>
    <t>648518346472663817</t>
  </si>
  <si>
    <t>73256337328831177</t>
  </si>
  <si>
    <t>AN06B048</t>
  </si>
  <si>
    <t>648518346510138918</t>
  </si>
  <si>
    <t>73185968651504054</t>
  </si>
  <si>
    <t>648518346484172829</t>
  </si>
  <si>
    <t>73608181116631260</t>
  </si>
  <si>
    <t>AN06B051</t>
  </si>
  <si>
    <t>AN06B049</t>
  </si>
  <si>
    <t>648518346477647324</t>
  </si>
  <si>
    <t>73537812305527449</t>
  </si>
  <si>
    <t>648518346491142689</t>
  </si>
  <si>
    <t>73537812372433525</t>
  </si>
  <si>
    <t>648518346476986384</t>
  </si>
  <si>
    <t>73256337328877213</t>
  </si>
  <si>
    <t>648518346481076314</t>
  </si>
  <si>
    <t>73256337328833610</t>
  </si>
  <si>
    <t>AN06B056</t>
  </si>
  <si>
    <t>648518346459860484</t>
  </si>
  <si>
    <t>73537812238198745</t>
  </si>
  <si>
    <t>648518346491185955</t>
  </si>
  <si>
    <t>73326706072883432</t>
  </si>
  <si>
    <t>AN06B068</t>
  </si>
  <si>
    <t>AN06B067</t>
  </si>
  <si>
    <t>648518346494527765</t>
  </si>
  <si>
    <t>73537812372428662</t>
  </si>
  <si>
    <t>648518346477145104</t>
  </si>
  <si>
    <t>73537812305552322</t>
  </si>
  <si>
    <t>648518346475439416</t>
  </si>
  <si>
    <t>73537812305351730</t>
  </si>
  <si>
    <t>648518346501346648</t>
  </si>
  <si>
    <t>73256337328771713</t>
  </si>
  <si>
    <t>648518346494732821</t>
  </si>
  <si>
    <t>73256337328622850</t>
  </si>
  <si>
    <t>648518346500740019</t>
  </si>
  <si>
    <t>73185968584561630</t>
  </si>
  <si>
    <t>AN06B075</t>
  </si>
  <si>
    <t>AN06B074</t>
  </si>
  <si>
    <t>648518346496456055</t>
  </si>
  <si>
    <t>73467443561544591</t>
  </si>
  <si>
    <t>648518346494397575</t>
  </si>
  <si>
    <t>73326706139869452</t>
  </si>
  <si>
    <t>AN07B003</t>
  </si>
  <si>
    <t>AN07B022</t>
  </si>
  <si>
    <t>07B</t>
  </si>
  <si>
    <t>648518346492030508</t>
  </si>
  <si>
    <t>648518346494305906</t>
  </si>
  <si>
    <t>73185968651739676</t>
  </si>
  <si>
    <t>AN07B004</t>
  </si>
  <si>
    <t>648518346490140890</t>
  </si>
  <si>
    <t>73397075018371880</t>
  </si>
  <si>
    <t>648518346489555289</t>
  </si>
  <si>
    <t>73326706341011521</t>
  </si>
  <si>
    <t>AN07B005</t>
  </si>
  <si>
    <t>648518346514381790</t>
  </si>
  <si>
    <t>73537812439501159</t>
  </si>
  <si>
    <t>648518346496475221</t>
  </si>
  <si>
    <t>73256337395828864</t>
  </si>
  <si>
    <t>648518346479517888</t>
  </si>
  <si>
    <t>73256337395776113</t>
  </si>
  <si>
    <t>648518346501317517</t>
  </si>
  <si>
    <t>73537812439526792</t>
  </si>
  <si>
    <t>648518346481205338</t>
  </si>
  <si>
    <t>73537812439531966</t>
  </si>
  <si>
    <t>648518346499241793</t>
  </si>
  <si>
    <t>73256337462815561</t>
  </si>
  <si>
    <t>AN07B011</t>
  </si>
  <si>
    <t>AN07B008</t>
  </si>
  <si>
    <t>648518346490789885</t>
  </si>
  <si>
    <t>73185968785897850</t>
  </si>
  <si>
    <t>648518346484891293</t>
  </si>
  <si>
    <t>73537812573609041</t>
  </si>
  <si>
    <t>AN07B013</t>
  </si>
  <si>
    <t>648518346472476722</t>
  </si>
  <si>
    <t>73537812439309850</t>
  </si>
  <si>
    <t>648518346515837258</t>
  </si>
  <si>
    <t>73256337395739577</t>
  </si>
  <si>
    <t>648518346485630227</t>
  </si>
  <si>
    <t>73537812372636346</t>
  </si>
  <si>
    <t>648518346477820567</t>
  </si>
  <si>
    <t>73256337395746674</t>
  </si>
  <si>
    <t>AN07B015</t>
  </si>
  <si>
    <t>AN07B014</t>
  </si>
  <si>
    <t>648518346483368100</t>
  </si>
  <si>
    <t>73537812439460491</t>
  </si>
  <si>
    <t>648518346488881137</t>
  </si>
  <si>
    <t>73537812439567604</t>
  </si>
  <si>
    <t>648518346514382302</t>
  </si>
  <si>
    <t>73256337395801900</t>
  </si>
  <si>
    <t>648518346489593196</t>
  </si>
  <si>
    <t>73256337395842674</t>
  </si>
  <si>
    <t>AN07B017</t>
  </si>
  <si>
    <t>AN07B009</t>
  </si>
  <si>
    <t>648518346500455861</t>
  </si>
  <si>
    <t>73608181183946122</t>
  </si>
  <si>
    <t>648518346504099278</t>
  </si>
  <si>
    <t>73185968718757857</t>
  </si>
  <si>
    <t>AN07B018</t>
  </si>
  <si>
    <t>AN07B016</t>
  </si>
  <si>
    <t>648518346503840462</t>
  </si>
  <si>
    <t>73467443695366572</t>
  </si>
  <si>
    <t>648518346487795991</t>
  </si>
  <si>
    <t>73185968651694776</t>
  </si>
  <si>
    <t>AN07B021</t>
  </si>
  <si>
    <t>648518346459848196</t>
  </si>
  <si>
    <t>73537812439480754</t>
  </si>
  <si>
    <t>648518346459847940</t>
  </si>
  <si>
    <t>73256337395679480</t>
  </si>
  <si>
    <t>AN07B024</t>
  </si>
  <si>
    <t>AN07B062</t>
  </si>
  <si>
    <t>648518346474411117</t>
  </si>
  <si>
    <t>73326706072941587</t>
  </si>
  <si>
    <t>648518346502340775</t>
  </si>
  <si>
    <t>73537812372423517</t>
  </si>
  <si>
    <t>AN07B025</t>
  </si>
  <si>
    <t>648518346495843915</t>
  </si>
  <si>
    <t>73537812439575005</t>
  </si>
  <si>
    <t>648518346495444406</t>
  </si>
  <si>
    <t>73256337395712250</t>
  </si>
  <si>
    <t>AN07B032</t>
  </si>
  <si>
    <t>AN07B035</t>
  </si>
  <si>
    <t>648518346502097225</t>
  </si>
  <si>
    <t>73256337328831197</t>
  </si>
  <si>
    <t>648518346493319410</t>
  </si>
  <si>
    <t>73608181049735090</t>
  </si>
  <si>
    <t>AN07B030</t>
  </si>
  <si>
    <t>648518346486406536</t>
  </si>
  <si>
    <t>73537812372670527</t>
  </si>
  <si>
    <t>648518346491182115</t>
  </si>
  <si>
    <t>73256337395781123</t>
  </si>
  <si>
    <t>648518346487968336</t>
  </si>
  <si>
    <t>73537812439531926</t>
  </si>
  <si>
    <t>648518346495913579</t>
  </si>
  <si>
    <t>73256337395865957</t>
  </si>
  <si>
    <t>AN07B036</t>
  </si>
  <si>
    <t>AN07B031</t>
  </si>
  <si>
    <t>648518346489022733</t>
  </si>
  <si>
    <t>73185968651656525</t>
  </si>
  <si>
    <t>648518346480954333</t>
  </si>
  <si>
    <t>73537812439480763</t>
  </si>
  <si>
    <t>AN07B037</t>
  </si>
  <si>
    <t>AN07B033</t>
  </si>
  <si>
    <t>648518346496506197</t>
  </si>
  <si>
    <t>73256337395983936</t>
  </si>
  <si>
    <t>648518346509733763</t>
  </si>
  <si>
    <t>73256337395852935</t>
  </si>
  <si>
    <t>648518346490296072</t>
  </si>
  <si>
    <t>73256337395868642</t>
  </si>
  <si>
    <t>648518346491173411</t>
  </si>
  <si>
    <t>73537812439588979</t>
  </si>
  <si>
    <t>648518346481181786</t>
  </si>
  <si>
    <t>73537812372710461</t>
  </si>
  <si>
    <t>648518346487024867</t>
  </si>
  <si>
    <t>73608181183699130</t>
  </si>
  <si>
    <t>AN07B040</t>
  </si>
  <si>
    <t>648518346509302650</t>
  </si>
  <si>
    <t>73185968718621928</t>
  </si>
  <si>
    <t>648518346467099911</t>
  </si>
  <si>
    <t>73537812439632405</t>
  </si>
  <si>
    <t>AN07B041</t>
  </si>
  <si>
    <t>AN07B061</t>
  </si>
  <si>
    <t>648518346481461647</t>
  </si>
  <si>
    <t>73256337395662510</t>
  </si>
  <si>
    <t>648518346495440546</t>
  </si>
  <si>
    <t>73256337395714622</t>
  </si>
  <si>
    <t>648518346484170013</t>
  </si>
  <si>
    <t>73537812372651466</t>
  </si>
  <si>
    <t>648518346497170328</t>
  </si>
  <si>
    <t>73537812372628366</t>
  </si>
  <si>
    <t>AN07B042</t>
  </si>
  <si>
    <t>AN07B038</t>
  </si>
  <si>
    <t>648518346475743970</t>
  </si>
  <si>
    <t>73185968584605731</t>
  </si>
  <si>
    <t>648518346484059175</t>
  </si>
  <si>
    <t>73608181116706807</t>
  </si>
  <si>
    <t>648518346467100167</t>
  </si>
  <si>
    <t>73608181116681555</t>
  </si>
  <si>
    <t>AN07B043</t>
  </si>
  <si>
    <t>AN07B039</t>
  </si>
  <si>
    <t>648518346486908668</t>
  </si>
  <si>
    <t>73256337395700073</t>
  </si>
  <si>
    <t>648518346503213691</t>
  </si>
  <si>
    <t>73537812439488762</t>
  </si>
  <si>
    <t>AN07B045</t>
  </si>
  <si>
    <t>648518346489676652</t>
  </si>
  <si>
    <t>73537812439493718</t>
  </si>
  <si>
    <t>648518346500524092</t>
  </si>
  <si>
    <t>73537812439511510</t>
  </si>
  <si>
    <t>648518346515844426</t>
  </si>
  <si>
    <t>73256337395748840</t>
  </si>
  <si>
    <t>648518346478887120</t>
  </si>
  <si>
    <t>73256337395773485</t>
  </si>
  <si>
    <t>AN07B046</t>
  </si>
  <si>
    <t>648518346489573465</t>
  </si>
  <si>
    <t>73537812439501150</t>
  </si>
  <si>
    <t>648518346489948211</t>
  </si>
  <si>
    <t>73537812439534381</t>
  </si>
  <si>
    <t>648518346518577750</t>
  </si>
  <si>
    <t>73537812439521673</t>
  </si>
  <si>
    <t>648518346518594902</t>
  </si>
  <si>
    <t>73537812439486010</t>
  </si>
  <si>
    <t>648518346486442153</t>
  </si>
  <si>
    <t>73256337395746689</t>
  </si>
  <si>
    <t>648518346495570511</t>
  </si>
  <si>
    <t>73256337395734515</t>
  </si>
  <si>
    <t>648518346497317400</t>
  </si>
  <si>
    <t>73256337395763103</t>
  </si>
  <si>
    <t>648518346481540511</t>
  </si>
  <si>
    <t>73185968651632054</t>
  </si>
  <si>
    <t>AN07B049</t>
  </si>
  <si>
    <t>648518346495072394</t>
  </si>
  <si>
    <t>73185968651478305</t>
  </si>
  <si>
    <t>648518346511915455</t>
  </si>
  <si>
    <t>73185968651450490</t>
  </si>
  <si>
    <t>648518346479804404</t>
  </si>
  <si>
    <t>73185968651462587</t>
  </si>
  <si>
    <t>648518346471781019</t>
  </si>
  <si>
    <t>73185968651480511</t>
  </si>
  <si>
    <t>648518346494173175</t>
  </si>
  <si>
    <t>73608181116642378</t>
  </si>
  <si>
    <t>648518346476382838</t>
  </si>
  <si>
    <t>73608181116674149</t>
  </si>
  <si>
    <t>648518346517564484</t>
  </si>
  <si>
    <t>73608181116686626</t>
  </si>
  <si>
    <t>648518346490171402</t>
  </si>
  <si>
    <t>73608181116655766</t>
  </si>
  <si>
    <t>AN07B050</t>
  </si>
  <si>
    <t>AN07B044</t>
  </si>
  <si>
    <t>648518346480880730</t>
  </si>
  <si>
    <t>73185968651370527</t>
  </si>
  <si>
    <t>648518346459858692</t>
  </si>
  <si>
    <t>73185968651444868</t>
  </si>
  <si>
    <t>648518346481613249</t>
  </si>
  <si>
    <t>73608181116507314</t>
  </si>
  <si>
    <t>648518346496274188</t>
  </si>
  <si>
    <t>73608181049621297</t>
  </si>
  <si>
    <t>AN07B051</t>
  </si>
  <si>
    <t>648518346494631223</t>
  </si>
  <si>
    <t>73185968651509051</t>
  </si>
  <si>
    <t>AN07B052</t>
  </si>
  <si>
    <t>AN07B047</t>
  </si>
  <si>
    <t>648518346489051370</t>
  </si>
  <si>
    <t>73185968651527420</t>
  </si>
  <si>
    <t>648518346499288670</t>
  </si>
  <si>
    <t>73185968651551488</t>
  </si>
  <si>
    <t>648518346486877411</t>
  </si>
  <si>
    <t>73185968651511518</t>
  </si>
  <si>
    <t>648518346517785960</t>
  </si>
  <si>
    <t>73608181116738143</t>
  </si>
  <si>
    <t>648518346495998027</t>
  </si>
  <si>
    <t>73608181049871211</t>
  </si>
  <si>
    <t>648518346517548836</t>
  </si>
  <si>
    <t>73608181116642317</t>
  </si>
  <si>
    <t>AN07B056</t>
  </si>
  <si>
    <t>AN07B063</t>
  </si>
  <si>
    <t>648518346512141759</t>
  </si>
  <si>
    <t>73185968651504063</t>
  </si>
  <si>
    <t>648518346493312576</t>
  </si>
  <si>
    <t>73185968584632212</t>
  </si>
  <si>
    <t>648518346494251767</t>
  </si>
  <si>
    <t>73185968651499300</t>
  </si>
  <si>
    <t>648518346494440562</t>
  </si>
  <si>
    <t>73537812372411268</t>
  </si>
  <si>
    <t>648518346490277147</t>
  </si>
  <si>
    <t>73608181116507030</t>
  </si>
  <si>
    <t>648518346491530938</t>
  </si>
  <si>
    <t>73608181116436945</t>
  </si>
  <si>
    <t>AN07B057</t>
  </si>
  <si>
    <t>648518346481642399</t>
  </si>
  <si>
    <t>73256337395801888</t>
  </si>
  <si>
    <t>648518346493905144</t>
  </si>
  <si>
    <t>73537812439465100</t>
  </si>
  <si>
    <t>AN07B060</t>
  </si>
  <si>
    <t>648518346492436607</t>
  </si>
  <si>
    <t>73537812372497515</t>
  </si>
  <si>
    <t>648518346497713142</t>
  </si>
  <si>
    <t>73537812372571095</t>
  </si>
  <si>
    <t>648518346507396895</t>
  </si>
  <si>
    <t>73537812372542286</t>
  </si>
  <si>
    <t>648518346475516001</t>
  </si>
  <si>
    <t>73185968584563712</t>
  </si>
  <si>
    <t>648518346491826449</t>
  </si>
  <si>
    <t>73185968651585631</t>
  </si>
  <si>
    <t>648518346504212008</t>
  </si>
  <si>
    <t>73256337395760667</t>
  </si>
  <si>
    <t>AN07B053</t>
  </si>
  <si>
    <t>648518346484713475</t>
  </si>
  <si>
    <t>73537812439493719</t>
  </si>
  <si>
    <t>648518346501340950</t>
  </si>
  <si>
    <t>73537812439478117</t>
  </si>
  <si>
    <t>648518346482329748</t>
  </si>
  <si>
    <t>73537812439513988</t>
  </si>
  <si>
    <t>648518346466138416</t>
  </si>
  <si>
    <t>73537812439496276</t>
  </si>
  <si>
    <t>648518346481617601</t>
  </si>
  <si>
    <t>73185968651750648</t>
  </si>
  <si>
    <t>648518346496774445</t>
  </si>
  <si>
    <t>73185968651844476</t>
  </si>
  <si>
    <t>648518346517432869</t>
  </si>
  <si>
    <t>73185968718485697</t>
  </si>
  <si>
    <t>648518346500403637</t>
  </si>
  <si>
    <t>73185968651750983</t>
  </si>
  <si>
    <t>AN07B054</t>
  </si>
  <si>
    <t>648518346489479628</t>
  </si>
  <si>
    <t>73608180982506237</t>
  </si>
  <si>
    <t>648518346501082729</t>
  </si>
  <si>
    <t>73256337395712249</t>
  </si>
  <si>
    <t>AN07B069</t>
  </si>
  <si>
    <t>AN07B066</t>
  </si>
  <si>
    <t>648518346493921934</t>
  </si>
  <si>
    <t>73185968651558234</t>
  </si>
  <si>
    <t>648518346491561914</t>
  </si>
  <si>
    <t>73185968651662422</t>
  </si>
  <si>
    <t>648518346473969005</t>
  </si>
  <si>
    <t>73185968651555984</t>
  </si>
  <si>
    <t>648518346481625247</t>
  </si>
  <si>
    <t>73185968651658589</t>
  </si>
  <si>
    <t>648518346490181896</t>
  </si>
  <si>
    <t>73185968651627496</t>
  </si>
  <si>
    <t>648518346477904597</t>
  </si>
  <si>
    <t>73185968651625112</t>
  </si>
  <si>
    <t>648518346467401735</t>
  </si>
  <si>
    <t>73608181116926488</t>
  </si>
  <si>
    <t>648518346515357434</t>
  </si>
  <si>
    <t>73608181116799327</t>
  </si>
  <si>
    <t>648518346489441807</t>
  </si>
  <si>
    <t>73608181183819937</t>
  </si>
  <si>
    <t>648518346511969392</t>
  </si>
  <si>
    <t>73537812439567613</t>
  </si>
  <si>
    <t>648518346487931860</t>
  </si>
  <si>
    <t>73608181183723004</t>
  </si>
  <si>
    <t>AN07B070</t>
  </si>
  <si>
    <t>648518346489829727</t>
  </si>
  <si>
    <t>73608181183733541</t>
  </si>
  <si>
    <t>648518346495756706</t>
  </si>
  <si>
    <t>73537812439550341</t>
  </si>
  <si>
    <t>648518346480319654</t>
  </si>
  <si>
    <t>73537812439511452</t>
  </si>
  <si>
    <t>648518346493995787</t>
  </si>
  <si>
    <t>73185968651750772</t>
  </si>
  <si>
    <t>648518346495437750</t>
  </si>
  <si>
    <t>73185968651684857</t>
  </si>
  <si>
    <t>648518346496454263</t>
  </si>
  <si>
    <t>73185968718485427</t>
  </si>
  <si>
    <t>648518346491011501</t>
  </si>
  <si>
    <t>73185968651675828</t>
  </si>
  <si>
    <t>AN07B071</t>
  </si>
  <si>
    <t>AN07B067</t>
  </si>
  <si>
    <t>648518346490498045</t>
  </si>
  <si>
    <t>73185968718485467</t>
  </si>
  <si>
    <t>648518346486433193</t>
  </si>
  <si>
    <t>73185968651494601</t>
  </si>
  <si>
    <t>648518346509785126</t>
  </si>
  <si>
    <t>73185968651684838</t>
  </si>
  <si>
    <t>648518346486494157</t>
  </si>
  <si>
    <t>73185968651560366</t>
  </si>
  <si>
    <t>648518346499539547</t>
  </si>
  <si>
    <t>73185968651636250</t>
  </si>
  <si>
    <t>648518346493016860</t>
  </si>
  <si>
    <t>73185968651632040</t>
  </si>
  <si>
    <t>648518346531530522</t>
  </si>
  <si>
    <t>73185968651750766</t>
  </si>
  <si>
    <t>648518346489754199</t>
  </si>
  <si>
    <t>73185968584632741</t>
  </si>
  <si>
    <t>648518346492966684</t>
  </si>
  <si>
    <t>73185968651567246</t>
  </si>
  <si>
    <t>648518346480015092</t>
  </si>
  <si>
    <t>73185968651602601</t>
  </si>
  <si>
    <t>648518346490132186</t>
  </si>
  <si>
    <t>73608181116696716</t>
  </si>
  <si>
    <t>648518346488588169</t>
  </si>
  <si>
    <t>73608181116567489</t>
  </si>
  <si>
    <t>648518346486086498</t>
  </si>
  <si>
    <t>73608181183807726</t>
  </si>
  <si>
    <t>648518346506447906</t>
  </si>
  <si>
    <t>73608181116735450</t>
  </si>
  <si>
    <t>648518346500677811</t>
  </si>
  <si>
    <t>73537812439593785</t>
  </si>
  <si>
    <t>648518346470423038</t>
  </si>
  <si>
    <t>73537812439579655</t>
  </si>
  <si>
    <t>648518346498232084</t>
  </si>
  <si>
    <t>73608181183840622</t>
  </si>
  <si>
    <t>648518346512167103</t>
  </si>
  <si>
    <t>73537812439555100</t>
  </si>
  <si>
    <t>AN07B072</t>
  </si>
  <si>
    <t>AN07B064</t>
  </si>
  <si>
    <t>648518346500646616</t>
  </si>
  <si>
    <t>73185968651319535</t>
  </si>
  <si>
    <t>648518346479638501</t>
  </si>
  <si>
    <t>73185968584750811</t>
  </si>
  <si>
    <t>648518346465967152</t>
  </si>
  <si>
    <t>73185968651468786</t>
  </si>
  <si>
    <t>648518346504107304</t>
  </si>
  <si>
    <t>73185968651459553</t>
  </si>
  <si>
    <t>648518346499539803</t>
  </si>
  <si>
    <t>73185968584613431</t>
  </si>
  <si>
    <t>648518346493948017</t>
  </si>
  <si>
    <t>73185968651444443</t>
  </si>
  <si>
    <t>648518346491929199</t>
  </si>
  <si>
    <t>73185968651494613</t>
  </si>
  <si>
    <t>648518346488465742</t>
  </si>
  <si>
    <t>73185968651511550</t>
  </si>
  <si>
    <t>648518346494394759</t>
  </si>
  <si>
    <t>73115599907307321</t>
  </si>
  <si>
    <t>648518346508959807</t>
  </si>
  <si>
    <t>73608181116547740</t>
  </si>
  <si>
    <t>648518346465888816</t>
  </si>
  <si>
    <t>73608181049688476</t>
  </si>
  <si>
    <t>648518346486055584</t>
  </si>
  <si>
    <t>73608181049605913</t>
  </si>
  <si>
    <t>648518346491173667</t>
  </si>
  <si>
    <t>73608181049728473</t>
  </si>
  <si>
    <t>648518346502007402</t>
  </si>
  <si>
    <t>73608181116770509</t>
  </si>
  <si>
    <t>648518346477183176</t>
  </si>
  <si>
    <t>73608181049728430</t>
  </si>
  <si>
    <t>648518346479223506</t>
  </si>
  <si>
    <t>73608181116550905</t>
  </si>
  <si>
    <t>648518346477801180</t>
  </si>
  <si>
    <t>73608181049660429</t>
  </si>
  <si>
    <t>648518346475329716</t>
  </si>
  <si>
    <t>73608181049685721</t>
  </si>
  <si>
    <t>648518346483147340</t>
  </si>
  <si>
    <t>73185968651484987</t>
  </si>
  <si>
    <t>648518346483111142</t>
  </si>
  <si>
    <t>73185968651544148</t>
  </si>
  <si>
    <t>648518346486894489</t>
  </si>
  <si>
    <t>73608181116596513</t>
  </si>
  <si>
    <t>648518346481459045</t>
  </si>
  <si>
    <t>73608181116645412</t>
  </si>
  <si>
    <t>AN07B076</t>
  </si>
  <si>
    <t>648518346480919386</t>
  </si>
  <si>
    <t>73185968584548893</t>
  </si>
  <si>
    <t>648518346482427796</t>
  </si>
  <si>
    <t>73185968584548900</t>
  </si>
  <si>
    <t>648518346531527450</t>
  </si>
  <si>
    <t>73608181049534553</t>
  </si>
  <si>
    <t>648518346495583823</t>
  </si>
  <si>
    <t>AN07B078</t>
  </si>
  <si>
    <t>648518346479804916</t>
  </si>
  <si>
    <t>73185968651571913</t>
  </si>
  <si>
    <t>648518346489701740</t>
  </si>
  <si>
    <t>73185968651675832</t>
  </si>
  <si>
    <t>648518346506782242</t>
  </si>
  <si>
    <t>73608181116751067</t>
  </si>
  <si>
    <t>648518346491255073</t>
  </si>
  <si>
    <t>73608181116694210</t>
  </si>
  <si>
    <t>AN07B082</t>
  </si>
  <si>
    <t>648518346496170086</t>
  </si>
  <si>
    <t>73185968651494596</t>
  </si>
  <si>
    <t>648518346495936363</t>
  </si>
  <si>
    <t>73185968651581162</t>
  </si>
  <si>
    <t>648518346480927744</t>
  </si>
  <si>
    <t>73185968651642801</t>
  </si>
  <si>
    <t>648518346495756962</t>
  </si>
  <si>
    <t>73185968651569592</t>
  </si>
  <si>
    <t>648518346504408812</t>
  </si>
  <si>
    <t>73185968651711089</t>
  </si>
  <si>
    <t>648518346501617737</t>
  </si>
  <si>
    <t>73608181116663606</t>
  </si>
  <si>
    <t>648518346495445430</t>
  </si>
  <si>
    <t>73537812439581982</t>
  </si>
  <si>
    <t>648518346499529307</t>
  </si>
  <si>
    <t>73537812439565190</t>
  </si>
  <si>
    <t>648518346472477746</t>
  </si>
  <si>
    <t>73608181183748977</t>
  </si>
  <si>
    <t>648518346495071114</t>
  </si>
  <si>
    <t>73608181183773466</t>
  </si>
  <si>
    <t>648518346479768549</t>
  </si>
  <si>
    <t>73608181183654957</t>
  </si>
  <si>
    <t>648518346481734303</t>
  </si>
  <si>
    <t>73608181183728437</t>
  </si>
  <si>
    <t>AN07B085</t>
  </si>
  <si>
    <t>648518346477127440</t>
  </si>
  <si>
    <t>73185968651509038</t>
  </si>
  <si>
    <t>648518346489886491</t>
  </si>
  <si>
    <t>73185968651518362</t>
  </si>
  <si>
    <t>648518346491826961</t>
  </si>
  <si>
    <t>73185968584538984</t>
  </si>
  <si>
    <t>648518346511443765</t>
  </si>
  <si>
    <t>73608181116554009</t>
  </si>
  <si>
    <t>648518346500028227</t>
  </si>
  <si>
    <t>73608181116777875</t>
  </si>
  <si>
    <t>648518346485921928</t>
  </si>
  <si>
    <t>73608181116535786</t>
  </si>
  <si>
    <t>AN07B088</t>
  </si>
  <si>
    <t>matching problem</t>
  </si>
  <si>
    <t>AN07B089</t>
  </si>
  <si>
    <t>AN07B077</t>
  </si>
  <si>
    <t>648518346499268699</t>
  </si>
  <si>
    <t>73256337328836181</t>
  </si>
  <si>
    <t>648518346510132518</t>
  </si>
  <si>
    <t>73256337328764257</t>
  </si>
  <si>
    <t>648518346514355422</t>
  </si>
  <si>
    <t>73256337328776563</t>
  </si>
  <si>
    <t>648518346475530593</t>
  </si>
  <si>
    <t>73537812305524813</t>
  </si>
  <si>
    <t>648518346459716612</t>
  </si>
  <si>
    <t>73537812372421111</t>
  </si>
  <si>
    <t>648518346480935168</t>
  </si>
  <si>
    <t>73537812372406322</t>
  </si>
  <si>
    <t>AN07B091</t>
  </si>
  <si>
    <t>AN07B079</t>
  </si>
  <si>
    <t>648518346487852880</t>
  </si>
  <si>
    <t>73185968651658583</t>
  </si>
  <si>
    <t>648518346475840482</t>
  </si>
  <si>
    <t>73185968718434064</t>
  </si>
  <si>
    <t>648518346491841553</t>
  </si>
  <si>
    <t>73185968718538300</t>
  </si>
  <si>
    <t>648518346494657525</t>
  </si>
  <si>
    <t>73608181116706806</t>
  </si>
  <si>
    <t>648518346472477234</t>
  </si>
  <si>
    <t>73608181116694168</t>
  </si>
  <si>
    <t>AN07B081</t>
  </si>
  <si>
    <t>648518346495562914</t>
  </si>
  <si>
    <t>73185968651636249</t>
  </si>
  <si>
    <t>648518346489023757</t>
  </si>
  <si>
    <t>73608181116722482</t>
  </si>
  <si>
    <t>AN07B097</t>
  </si>
  <si>
    <t>648518346502863347</t>
  </si>
  <si>
    <t>73185968651645139</t>
  </si>
  <si>
    <t>648518346484835149</t>
  </si>
  <si>
    <t>73608181116714534</t>
  </si>
  <si>
    <t>AN07B100</t>
  </si>
  <si>
    <t>648518346488509880</t>
  </si>
  <si>
    <t>73256337328809788</t>
  </si>
  <si>
    <t>648518346495078026</t>
  </si>
  <si>
    <t>73537812372383725</t>
  </si>
  <si>
    <t>AN07B101</t>
  </si>
  <si>
    <t>AN07B084</t>
  </si>
  <si>
    <t>648518346489641559</t>
  </si>
  <si>
    <t>73256337395739576</t>
  </si>
  <si>
    <t>648518346480929280</t>
  </si>
  <si>
    <t>73185968651651966</t>
  </si>
  <si>
    <t>648518346495196495</t>
  </si>
  <si>
    <t>73608181116775395</t>
  </si>
  <si>
    <t>648518346489870107</t>
  </si>
  <si>
    <t>73608181116745862</t>
  </si>
  <si>
    <t>AN08B005</t>
  </si>
  <si>
    <t>08B</t>
  </si>
  <si>
    <t>648518346504957811</t>
  </si>
  <si>
    <t>648518346484407591</t>
  </si>
  <si>
    <t>AN08B007</t>
  </si>
  <si>
    <t>648518346499734085</t>
  </si>
  <si>
    <t>73326706274241934</t>
  </si>
  <si>
    <t>ov</t>
  </si>
  <si>
    <t>648518346466564462</t>
  </si>
  <si>
    <t>73397075018432959</t>
  </si>
  <si>
    <t>AN08B009</t>
  </si>
  <si>
    <t>AN08B008</t>
  </si>
  <si>
    <t>648518346492896754</t>
  </si>
  <si>
    <t>73397074951171533</t>
  </si>
  <si>
    <t>648518346498271642</t>
  </si>
  <si>
    <t>73326706207028523</t>
  </si>
  <si>
    <t>648518346494440818</t>
  </si>
  <si>
    <t>73397074951157895</t>
  </si>
  <si>
    <t>648518346495427254</t>
  </si>
  <si>
    <t>73326706207080068</t>
  </si>
  <si>
    <t>AN08B010</t>
  </si>
  <si>
    <t>648518346475433016</t>
  </si>
  <si>
    <t>73397074951231900</t>
  </si>
  <si>
    <t>648518346495850315</t>
  </si>
  <si>
    <t>73397074951373311</t>
  </si>
  <si>
    <t>648518346487696107</t>
  </si>
  <si>
    <t>73326706207094231</t>
  </si>
  <si>
    <t>648518346524105221</t>
  </si>
  <si>
    <t>73326706207106520</t>
  </si>
  <si>
    <t>AN08B012</t>
  </si>
  <si>
    <t>AN08B011</t>
  </si>
  <si>
    <t>648518346491744273</t>
  </si>
  <si>
    <t>73397074951316787</t>
  </si>
  <si>
    <t>648518346489954647</t>
  </si>
  <si>
    <t>73256337529932588</t>
  </si>
  <si>
    <t>648518346497159297</t>
  </si>
  <si>
    <t>73397074951412655</t>
  </si>
  <si>
    <t>648518346467401223</t>
  </si>
  <si>
    <t>73326706274110142</t>
  </si>
  <si>
    <t>AN08B013</t>
  </si>
  <si>
    <t>648518346486723297</t>
  </si>
  <si>
    <t>73467443695451602</t>
  </si>
  <si>
    <t>648518346497660406</t>
  </si>
  <si>
    <t>73326706206783247</t>
  </si>
  <si>
    <t>AN08B014</t>
  </si>
  <si>
    <t>648518346486494624</t>
  </si>
  <si>
    <t>73467443695134140</t>
  </si>
  <si>
    <t>648518346470595582</t>
  </si>
  <si>
    <t>73256337462940449</t>
  </si>
  <si>
    <t>AN08B015</t>
  </si>
  <si>
    <t>648518346511920063</t>
  </si>
  <si>
    <t>73467443628259507</t>
  </si>
  <si>
    <t>648518346500738972</t>
  </si>
  <si>
    <t>73326706139971221</t>
  </si>
  <si>
    <t>AN08B016</t>
  </si>
  <si>
    <t>648518346491527998</t>
  </si>
  <si>
    <t>73326706274304986</t>
  </si>
  <si>
    <t>648518346477899989</t>
  </si>
  <si>
    <t>73467443762761374</t>
  </si>
  <si>
    <t>AN08B018</t>
  </si>
  <si>
    <t>648518346506702370</t>
  </si>
  <si>
    <t>73326706207153539</t>
  </si>
  <si>
    <t>648518346494201991</t>
  </si>
  <si>
    <t>73256337462947476</t>
  </si>
  <si>
    <t>mv</t>
  </si>
  <si>
    <t>648518346514133273</t>
  </si>
  <si>
    <t>73326706207070565</t>
  </si>
  <si>
    <t>648518346502586791</t>
  </si>
  <si>
    <t>73256337462915327</t>
  </si>
  <si>
    <t>648518346499530587</t>
  </si>
  <si>
    <t>73467443695473932</t>
  </si>
  <si>
    <t>648518346499724869</t>
  </si>
  <si>
    <t>73467443695632338</t>
  </si>
  <si>
    <t>648518346496702210</t>
  </si>
  <si>
    <t>73467443762469013</t>
  </si>
  <si>
    <t>648518346501459811</t>
  </si>
  <si>
    <t>73467443762527704</t>
  </si>
  <si>
    <t>AN08B017</t>
  </si>
  <si>
    <t>648518346514235435</t>
  </si>
  <si>
    <t>73256337529965437</t>
  </si>
  <si>
    <t>648518346517652772</t>
  </si>
  <si>
    <t>73467443762687550</t>
  </si>
  <si>
    <t>648518346490569994</t>
  </si>
  <si>
    <t>73467443695400300</t>
  </si>
  <si>
    <t>648518346479458002</t>
  </si>
  <si>
    <t>73467443762667529</t>
  </si>
  <si>
    <t>648518346517545770</t>
  </si>
  <si>
    <t>73326706206970152</t>
  </si>
  <si>
    <t>648518346491983983</t>
  </si>
  <si>
    <t>73256337529935079</t>
  </si>
  <si>
    <t>AN08B020</t>
  </si>
  <si>
    <t>AN08B022</t>
  </si>
  <si>
    <t>648518346493977120</t>
  </si>
  <si>
    <t>73467443628245003</t>
  </si>
  <si>
    <t>648518346489915991</t>
  </si>
  <si>
    <t>73326706139834462</t>
  </si>
  <si>
    <t>648518346499962323</t>
  </si>
  <si>
    <t>73467443628209541</t>
  </si>
  <si>
    <t>648518346472628939</t>
  </si>
  <si>
    <t>73326706139890385</t>
  </si>
  <si>
    <t>648518346500916585</t>
  </si>
  <si>
    <t>73467443695383489</t>
  </si>
  <si>
    <t>648518346491621544</t>
  </si>
  <si>
    <t>73256337396045981</t>
  </si>
  <si>
    <t>AN08B023</t>
  </si>
  <si>
    <t>AN08B021</t>
  </si>
  <si>
    <t>648518346491646632</t>
  </si>
  <si>
    <t>73467443628225428</t>
  </si>
  <si>
    <t>648518346498428498</t>
  </si>
  <si>
    <t>73326706139922428</t>
  </si>
  <si>
    <t>648518346494092279</t>
  </si>
  <si>
    <t>73467443628181914</t>
  </si>
  <si>
    <t>648518346517421605</t>
  </si>
  <si>
    <t>73326706139907471</t>
  </si>
  <si>
    <t>648518346518885855</t>
  </si>
  <si>
    <t>73467443628413133</t>
  </si>
  <si>
    <t>648518346502313030</t>
  </si>
  <si>
    <t>73326706140034832</t>
  </si>
  <si>
    <t>AN08B024</t>
  </si>
  <si>
    <t>648518346481958333</t>
  </si>
  <si>
    <t>73256337462938128</t>
  </si>
  <si>
    <t>648518346484711683</t>
  </si>
  <si>
    <t>73326706206856038</t>
  </si>
  <si>
    <t>648518346520632374</t>
  </si>
  <si>
    <t>73467443695456349</t>
  </si>
  <si>
    <t>648518346486699652</t>
  </si>
  <si>
    <t>73467443762254773</t>
  </si>
  <si>
    <t>AN08B026</t>
  </si>
  <si>
    <t>648518346482428308</t>
  </si>
  <si>
    <t>73326706207044821</t>
  </si>
  <si>
    <t>648518346494720277</t>
  </si>
  <si>
    <t>73467443762474491</t>
  </si>
  <si>
    <t>AN08B025</t>
  </si>
  <si>
    <t>648518346490188983</t>
  </si>
  <si>
    <t>73256337529990774</t>
  </si>
  <si>
    <t>648518346494319099</t>
  </si>
  <si>
    <t>73467443762602224</t>
  </si>
  <si>
    <t>648518346504593011</t>
  </si>
  <si>
    <t>73467443628198875</t>
  </si>
  <si>
    <t>648518346489600601</t>
  </si>
  <si>
    <t>73326706139958795</t>
  </si>
  <si>
    <t>648518346492434559</t>
  </si>
  <si>
    <t>73467443628140410</t>
  </si>
  <si>
    <t>648518346493318130</t>
  </si>
  <si>
    <t>73326706139901513</t>
  </si>
  <si>
    <t>648518346483053286</t>
  </si>
  <si>
    <t>73467443628276197</t>
  </si>
  <si>
    <t>648518346496047116</t>
  </si>
  <si>
    <t>73326706139909998</t>
  </si>
  <si>
    <t>AN08B027</t>
  </si>
  <si>
    <t>648518346477026248</t>
  </si>
  <si>
    <t>73397074951049765</t>
  </si>
  <si>
    <t>648518346475455032</t>
  </si>
  <si>
    <t>73256337395892176</t>
  </si>
  <si>
    <t>AN08B028</t>
  </si>
  <si>
    <t>648518346500232664</t>
  </si>
  <si>
    <t>73326706207073050</t>
  </si>
  <si>
    <t>648518346487597715</t>
  </si>
  <si>
    <t>73397074951222327</t>
  </si>
  <si>
    <t>648518346466136112</t>
  </si>
  <si>
    <t>73326706206922656</t>
  </si>
  <si>
    <t>648518346496809730</t>
  </si>
  <si>
    <t>73467443695483207</t>
  </si>
  <si>
    <t>AN08B031</t>
  </si>
  <si>
    <t>vPR13, Lillvis et al., in prep</t>
  </si>
  <si>
    <t>648518346482316180</t>
  </si>
  <si>
    <t>73467443628544295</t>
  </si>
  <si>
    <t>648518346491526086</t>
  </si>
  <si>
    <t>73467443628506707</t>
  </si>
  <si>
    <t>648518346503645089</t>
  </si>
  <si>
    <t>73467443695351806</t>
  </si>
  <si>
    <t>648518346479751141</t>
  </si>
  <si>
    <t>73256337395868605</t>
  </si>
  <si>
    <t>648518346486190984</t>
  </si>
  <si>
    <t>73326706140056899</t>
  </si>
  <si>
    <t>648518346495272886</t>
  </si>
  <si>
    <t>73326706140061493</t>
  </si>
  <si>
    <t>AN08B032</t>
  </si>
  <si>
    <t>648518346504124396</t>
  </si>
  <si>
    <t>73326706140101182</t>
  </si>
  <si>
    <t>648518346501070947</t>
  </si>
  <si>
    <t>73397074951155685</t>
  </si>
  <si>
    <t>AN08B034</t>
  </si>
  <si>
    <t>AN08B029</t>
  </si>
  <si>
    <t>648518346492124043</t>
  </si>
  <si>
    <t>73397074951274946</t>
  </si>
  <si>
    <t>648518346515329786</t>
  </si>
  <si>
    <t>73326706206786126</t>
  </si>
  <si>
    <t>AN08B038</t>
  </si>
  <si>
    <t>648518346488065303</t>
  </si>
  <si>
    <t>73467443829537709</t>
  </si>
  <si>
    <t>648518346496944612</t>
  </si>
  <si>
    <t>73256337530107552</t>
  </si>
  <si>
    <t>648518346511759728</t>
  </si>
  <si>
    <t>73326706207018322</t>
  </si>
  <si>
    <t>648518346521657337</t>
  </si>
  <si>
    <t>73467443829492405</t>
  </si>
  <si>
    <t>AN08B035</t>
  </si>
  <si>
    <t/>
  </si>
  <si>
    <t>AN08B041</t>
  </si>
  <si>
    <t>AN08B043</t>
  </si>
  <si>
    <t>648518346477128208</t>
  </si>
  <si>
    <t>73467443628486583</t>
  </si>
  <si>
    <t>648518346485837438</t>
  </si>
  <si>
    <t>73326706140341688</t>
  </si>
  <si>
    <t>AN08B044</t>
  </si>
  <si>
    <t>vPR13 Lillvis in prep</t>
  </si>
  <si>
    <t>648518346501000604</t>
  </si>
  <si>
    <t>73467443695346662</t>
  </si>
  <si>
    <t>648518346491586366</t>
  </si>
  <si>
    <t>73256337395926021</t>
  </si>
  <si>
    <t>AN08B047</t>
  </si>
  <si>
    <t>AN08B052</t>
  </si>
  <si>
    <t>AN08B048</t>
  </si>
  <si>
    <t>AN08B053</t>
  </si>
  <si>
    <t>648518346500218374</t>
  </si>
  <si>
    <t>73467443695391123</t>
  </si>
  <si>
    <t>648518346494404487</t>
  </si>
  <si>
    <t>73326706140056872</t>
  </si>
  <si>
    <t>AN08B049</t>
  </si>
  <si>
    <t>648518346490291153</t>
  </si>
  <si>
    <t>73326706140059120</t>
  </si>
  <si>
    <t>648518346489826655</t>
  </si>
  <si>
    <t>73467443628428067</t>
  </si>
  <si>
    <t>AN08B061</t>
  </si>
  <si>
    <t>648518346478870356</t>
  </si>
  <si>
    <t>73326706139996382</t>
  </si>
  <si>
    <t>648518346490112977</t>
  </si>
  <si>
    <t>73467443628446763</t>
  </si>
  <si>
    <t>AN08B050</t>
  </si>
  <si>
    <t>AN08B054</t>
  </si>
  <si>
    <t>648518346481612481</t>
  </si>
  <si>
    <t>73326706140044600</t>
  </si>
  <si>
    <t>648518346496925492</t>
  </si>
  <si>
    <t>73467443628428010</t>
  </si>
  <si>
    <t>AN08B058</t>
  </si>
  <si>
    <t>648518346496523093</t>
  </si>
  <si>
    <t>73326706140075936</t>
  </si>
  <si>
    <t>648518346514353118</t>
  </si>
  <si>
    <t>73467443628486502</t>
  </si>
  <si>
    <t>AN08B057</t>
  </si>
  <si>
    <t>AN08B063</t>
  </si>
  <si>
    <t>648518346480753409</t>
  </si>
  <si>
    <t>73467443628240353</t>
  </si>
  <si>
    <t>648518346495444150</t>
  </si>
  <si>
    <t>73326706139827293</t>
  </si>
  <si>
    <t>AN08B059</t>
  </si>
  <si>
    <t>AN08B065</t>
  </si>
  <si>
    <t>AN08B056</t>
  </si>
  <si>
    <t>AN08B073</t>
  </si>
  <si>
    <t>AN08B066</t>
  </si>
  <si>
    <t>AN08B075</t>
  </si>
  <si>
    <t>648518346467431175</t>
  </si>
  <si>
    <t>73467443628452202</t>
  </si>
  <si>
    <t>648518346496323901</t>
  </si>
  <si>
    <t>73256337395821773</t>
  </si>
  <si>
    <t>AN08B069</t>
  </si>
  <si>
    <t>AN08B064</t>
  </si>
  <si>
    <t>648518346495547723</t>
  </si>
  <si>
    <t>73467443695329980</t>
  </si>
  <si>
    <t>648518346500689769</t>
  </si>
  <si>
    <t>73256337395881473</t>
  </si>
  <si>
    <t>AN08B090</t>
  </si>
  <si>
    <t>648518346483377996</t>
  </si>
  <si>
    <t>73467443695133300</t>
  </si>
  <si>
    <t>648518346491414184</t>
  </si>
  <si>
    <t>73326706140049505</t>
  </si>
  <si>
    <t>AN08B071</t>
  </si>
  <si>
    <t>AN08B074</t>
  </si>
  <si>
    <t>648518346467429383</t>
  </si>
  <si>
    <t>73537812305503411</t>
  </si>
  <si>
    <t>AN08B085</t>
  </si>
  <si>
    <t>648518346494215179</t>
  </si>
  <si>
    <t>73326706139694331</t>
  </si>
  <si>
    <t>648518346465205621</t>
  </si>
  <si>
    <t>73256337328703653</t>
  </si>
  <si>
    <t>648518346493230512</t>
  </si>
  <si>
    <t>73537812305515247</t>
  </si>
  <si>
    <t>AN08B084</t>
  </si>
  <si>
    <t>AN08B079</t>
  </si>
  <si>
    <t>AN08B091</t>
  </si>
  <si>
    <t>648518346481260645</t>
  </si>
  <si>
    <t>73256337328703660</t>
  </si>
  <si>
    <t>648518346480451542</t>
  </si>
  <si>
    <t>73256337328718175</t>
  </si>
  <si>
    <t>648518346517677092</t>
  </si>
  <si>
    <t>73256337328725900</t>
  </si>
  <si>
    <t>648518346496524373</t>
  </si>
  <si>
    <t>73256337328652040</t>
  </si>
  <si>
    <t>648518346489559001</t>
  </si>
  <si>
    <t>73537812305541832</t>
  </si>
  <si>
    <t>648518346494277511</t>
  </si>
  <si>
    <t>73537812372210813</t>
  </si>
  <si>
    <t>648518346520370486</t>
  </si>
  <si>
    <t>73537812305620598</t>
  </si>
  <si>
    <t>AN08B093</t>
  </si>
  <si>
    <t>648518346478196949</t>
  </si>
  <si>
    <t>73256337328753723</t>
  </si>
  <si>
    <t>648518346480324262</t>
  </si>
  <si>
    <t>73537812305557038</t>
  </si>
  <si>
    <t>AN08B081</t>
  </si>
  <si>
    <t>AN08B095</t>
  </si>
  <si>
    <t>648518346507485817</t>
  </si>
  <si>
    <t>73326706140103788</t>
  </si>
  <si>
    <t>648518346489343833</t>
  </si>
  <si>
    <t>73256337395868624</t>
  </si>
  <si>
    <t>648518346483372990</t>
  </si>
  <si>
    <t>73467443695290306</t>
  </si>
  <si>
    <t>AN08B097</t>
  </si>
  <si>
    <t>AN08B086</t>
  </si>
  <si>
    <t>AN08B099</t>
  </si>
  <si>
    <t>648518346486092457</t>
  </si>
  <si>
    <t>73256337395878666</t>
  </si>
  <si>
    <t>AN08B089</t>
  </si>
  <si>
    <t>AN08B103</t>
  </si>
  <si>
    <t>648518346486091945</t>
  </si>
  <si>
    <t>73256337395907983</t>
  </si>
  <si>
    <t>648518346500286680</t>
  </si>
  <si>
    <t>73467443695335908</t>
  </si>
  <si>
    <t>AN08B094</t>
  </si>
  <si>
    <t>AN08B109</t>
  </si>
  <si>
    <t>648518346498015079</t>
  </si>
  <si>
    <t>73467443628565044</t>
  </si>
  <si>
    <t>648518346494741269</t>
  </si>
  <si>
    <t>73326706140003735</t>
  </si>
  <si>
    <t>AN08B110</t>
  </si>
  <si>
    <t>648518346496468343</t>
  </si>
  <si>
    <t>73326706140085898</t>
  </si>
  <si>
    <t>648518346481089504</t>
  </si>
  <si>
    <t>73467443695371556</t>
  </si>
  <si>
    <t>AN08B096</t>
  </si>
  <si>
    <t>AN08B113</t>
  </si>
  <si>
    <t>648518346504125134</t>
  </si>
  <si>
    <t>73467443695280742</t>
  </si>
  <si>
    <t>648518346488658825</t>
  </si>
  <si>
    <t>73326706140081002</t>
  </si>
  <si>
    <t>AN08B114</t>
  </si>
  <si>
    <t>648518346480959709</t>
  </si>
  <si>
    <t>73326706140109396</t>
  </si>
  <si>
    <t>648518346506773538</t>
  </si>
  <si>
    <t>73326706140098578</t>
  </si>
  <si>
    <t>648518346509311610</t>
  </si>
  <si>
    <t>73326706140034882</t>
  </si>
  <si>
    <t>648518346511172661</t>
  </si>
  <si>
    <t>73467443695371614</t>
  </si>
  <si>
    <t>648518346518672607</t>
  </si>
  <si>
    <t>73467443628478010</t>
  </si>
  <si>
    <t>AN08B098</t>
  </si>
  <si>
    <t>AN08B115</t>
  </si>
  <si>
    <t>648518346501032280</t>
  </si>
  <si>
    <t>73326706206945497</t>
  </si>
  <si>
    <t>648518346486726833</t>
  </si>
  <si>
    <t>73326706140137142</t>
  </si>
  <si>
    <t>648518346517066277</t>
  </si>
  <si>
    <t>73326706206927961</t>
  </si>
  <si>
    <t>648518346459870980</t>
  </si>
  <si>
    <t>73397074951077061</t>
  </si>
  <si>
    <t>648518346475739828</t>
  </si>
  <si>
    <t>73397074951201879</t>
  </si>
  <si>
    <t>648518346511476277</t>
  </si>
  <si>
    <t>73397074951087436</t>
  </si>
  <si>
    <t>648518346493243312</t>
  </si>
  <si>
    <t>73397074951148439</t>
  </si>
  <si>
    <t>648518346495549858</t>
  </si>
  <si>
    <t>73326706140101211</t>
  </si>
  <si>
    <t>648518346459401220</t>
  </si>
  <si>
    <t>73467443628486466</t>
  </si>
  <si>
    <t>AN08B119</t>
  </si>
  <si>
    <t>648518346472465673</t>
  </si>
  <si>
    <t>73326706140010917</t>
  </si>
  <si>
    <t>648518346507644281</t>
  </si>
  <si>
    <t>73326706140085921</t>
  </si>
  <si>
    <t>648518346494458167</t>
  </si>
  <si>
    <t>73326706140071106</t>
  </si>
  <si>
    <t>648518346526400727</t>
  </si>
  <si>
    <t>73326706140096173</t>
  </si>
  <si>
    <t>648518346488951389</t>
  </si>
  <si>
    <t>73326706140158532</t>
  </si>
  <si>
    <t>648518346484650061</t>
  </si>
  <si>
    <t>73326706140078372</t>
  </si>
  <si>
    <t>648518346478211821</t>
  </si>
  <si>
    <t>73467443695369089</t>
  </si>
  <si>
    <t>648518346490288081</t>
  </si>
  <si>
    <t>73467443695323657</t>
  </si>
  <si>
    <t>648518346489672665</t>
  </si>
  <si>
    <t>73467443695343827</t>
  </si>
  <si>
    <t>648518346488645257</t>
  </si>
  <si>
    <t>73467443628486539</t>
  </si>
  <si>
    <t>648518346487238291</t>
  </si>
  <si>
    <t>73467443628444119</t>
  </si>
  <si>
    <t>648518346478311540</t>
  </si>
  <si>
    <t>73326706140252118</t>
  </si>
  <si>
    <t>648518346487633322</t>
  </si>
  <si>
    <t>73397074951180996</t>
  </si>
  <si>
    <t>AN08B121</t>
  </si>
  <si>
    <t>648518346489597785</t>
  </si>
  <si>
    <t>73326706140028019</t>
  </si>
  <si>
    <t>648518346521676281</t>
  </si>
  <si>
    <t>73467443695138148</t>
  </si>
  <si>
    <t>AN08B125</t>
  </si>
  <si>
    <t>648518346486362210</t>
  </si>
  <si>
    <t>73326706140047021</t>
  </si>
  <si>
    <t>648518346489937495</t>
  </si>
  <si>
    <t>73467443695371521</t>
  </si>
  <si>
    <t>648518346480968157</t>
  </si>
  <si>
    <t>73467443695419891</t>
  </si>
  <si>
    <t>648518346483007909</t>
  </si>
  <si>
    <t>73256337395850407</t>
  </si>
  <si>
    <t>AN08B100</t>
  </si>
  <si>
    <t>AN08B112</t>
  </si>
  <si>
    <t>648518346493819403</t>
  </si>
  <si>
    <t>73467443628140437</t>
  </si>
  <si>
    <t>648518346488957021</t>
  </si>
  <si>
    <t>73467443561545383</t>
  </si>
  <si>
    <t>648518346489921111</t>
  </si>
  <si>
    <t>73326706139866763</t>
  </si>
  <si>
    <t>AN08B120</t>
  </si>
  <si>
    <t>648518346517259076</t>
  </si>
  <si>
    <t>73467443561453420</t>
  </si>
  <si>
    <t>648518346489045482</t>
  </si>
  <si>
    <t>73467443628034892</t>
  </si>
  <si>
    <t>648518346465013365</t>
  </si>
  <si>
    <t>73326706139885251</t>
  </si>
  <si>
    <t>648518346495635531</t>
  </si>
  <si>
    <t>73326706139855676</t>
  </si>
  <si>
    <t>AN08B101</t>
  </si>
  <si>
    <t>AN08B116</t>
  </si>
  <si>
    <t>648518346501090409</t>
  </si>
  <si>
    <t>73326706140103727</t>
  </si>
  <si>
    <t>648518346500027971</t>
  </si>
  <si>
    <t>73467443695407472</t>
  </si>
  <si>
    <t>648518346465206901</t>
  </si>
  <si>
    <t>73467443695371583</t>
  </si>
  <si>
    <t>AN08B126</t>
  </si>
  <si>
    <t>648518346497797878</t>
  </si>
  <si>
    <t>73326706140109422</t>
  </si>
  <si>
    <t>648518346503226491</t>
  </si>
  <si>
    <t>73467443695391132</t>
  </si>
  <si>
    <t>AN08B102</t>
  </si>
  <si>
    <t>AN08B118</t>
  </si>
  <si>
    <t>648518346501017187</t>
  </si>
  <si>
    <t>73326706140137164</t>
  </si>
  <si>
    <t>648518346501352470</t>
  </si>
  <si>
    <t>73467443695193414</t>
  </si>
  <si>
    <t>AN08B122</t>
  </si>
  <si>
    <t>648518346502096969</t>
  </si>
  <si>
    <t>73326706140073416</t>
  </si>
  <si>
    <t>648518346477421788</t>
  </si>
  <si>
    <t>73467443628481920</t>
  </si>
  <si>
    <t>AN08B106</t>
  </si>
  <si>
    <t>AN08B117</t>
  </si>
  <si>
    <t>648518346496944692</t>
  </si>
  <si>
    <t>73467443628491848</t>
  </si>
  <si>
    <t>648518346486599089</t>
  </si>
  <si>
    <t>73326706140056930</t>
  </si>
  <si>
    <t>AN08B130</t>
  </si>
  <si>
    <t>648518346487921108</t>
  </si>
  <si>
    <t>73467443695137896</t>
  </si>
  <si>
    <t>648518346494430696</t>
  </si>
  <si>
    <t>73326706140191743</t>
  </si>
  <si>
    <t>AN08B107</t>
  </si>
  <si>
    <t>AN08B127</t>
  </si>
  <si>
    <t>648518346480216635</t>
  </si>
  <si>
    <t>73326706140071102</t>
  </si>
  <si>
    <t>648518346498444114</t>
  </si>
  <si>
    <t>73467443695351796</t>
  </si>
  <si>
    <t>AN08B129</t>
  </si>
  <si>
    <t>648518346490077276</t>
  </si>
  <si>
    <t>73326706140157869</t>
  </si>
  <si>
    <t>648518346487452651</t>
  </si>
  <si>
    <t>73467443695346623</t>
  </si>
  <si>
    <t>AN08B131</t>
  </si>
  <si>
    <t>648518346497857946</t>
  </si>
  <si>
    <t>73326706140049520</t>
  </si>
  <si>
    <t>648518346493945969</t>
  </si>
  <si>
    <t>73467443628449445</t>
  </si>
  <si>
    <t>AN08B111</t>
  </si>
  <si>
    <t>AN08B132</t>
  </si>
  <si>
    <t>648518346478209237</t>
  </si>
  <si>
    <t>73467443628410607</t>
  </si>
  <si>
    <t>648518346480400385</t>
  </si>
  <si>
    <t>73326706140124545</t>
  </si>
  <si>
    <t>AN08B133</t>
  </si>
  <si>
    <t>648518346495943531</t>
  </si>
  <si>
    <t>73467443695136270</t>
  </si>
  <si>
    <t>648518346487707050</t>
  </si>
  <si>
    <t>73467443695371552</t>
  </si>
  <si>
    <t>648518346481855677</t>
  </si>
  <si>
    <t>73326706140116254</t>
  </si>
  <si>
    <t>648518346479024080</t>
  </si>
  <si>
    <t>73326706206833202</t>
  </si>
  <si>
    <t>AN08B134</t>
  </si>
  <si>
    <t>648518346467018478</t>
  </si>
  <si>
    <t>73397074951131914</t>
  </si>
  <si>
    <t>648518346480954589</t>
  </si>
  <si>
    <t>73397074951153505</t>
  </si>
  <si>
    <t>648518346472476210</t>
  </si>
  <si>
    <t>73397074951160400</t>
  </si>
  <si>
    <t>648518346459870468</t>
  </si>
  <si>
    <t>73467443695326824</t>
  </si>
  <si>
    <t>648518346512872094</t>
  </si>
  <si>
    <t>73397074951114598</t>
  </si>
  <si>
    <t>648518346503060467</t>
  </si>
  <si>
    <t>73326706206942905</t>
  </si>
  <si>
    <t>648518346504159584</t>
  </si>
  <si>
    <t>73326706206922725</t>
  </si>
  <si>
    <t>648518346499806419</t>
  </si>
  <si>
    <t>73326706206957514</t>
  </si>
  <si>
    <t>648518346499709927</t>
  </si>
  <si>
    <t>73326706206783059</t>
  </si>
  <si>
    <t>648518346518930143</t>
  </si>
  <si>
    <t>73326706206873665</t>
  </si>
  <si>
    <t>AN09A005</t>
  </si>
  <si>
    <t>AN09A004</t>
  </si>
  <si>
    <t>09A</t>
  </si>
  <si>
    <t>648518346512482718</t>
  </si>
  <si>
    <t>73397074749635204</t>
  </si>
  <si>
    <t>648518346496114790</t>
  </si>
  <si>
    <t>73397074682672801</t>
  </si>
  <si>
    <t>648518346484602627</t>
  </si>
  <si>
    <t>73397074749916084</t>
  </si>
  <si>
    <t>648518346491010083</t>
  </si>
  <si>
    <t>73467443427223342</t>
  </si>
  <si>
    <t>AN09A007</t>
  </si>
  <si>
    <t>AN09A006</t>
  </si>
  <si>
    <t>648518346497029348</t>
  </si>
  <si>
    <t>73256337597099549</t>
  </si>
  <si>
    <t>648518346497990298</t>
  </si>
  <si>
    <t>73397075085521696</t>
  </si>
  <si>
    <t>648518346484573085</t>
  </si>
  <si>
    <t>73397075085532842</t>
  </si>
  <si>
    <t>AN09B001</t>
  </si>
  <si>
    <t>09B</t>
  </si>
  <si>
    <t>648518346508881215</t>
  </si>
  <si>
    <t>73326706274128993</t>
  </si>
  <si>
    <t>648518346494575893</t>
  </si>
  <si>
    <t>73397075018456512</t>
  </si>
  <si>
    <t>AN09B002</t>
  </si>
  <si>
    <t>648518346515851082</t>
  </si>
  <si>
    <t>73397075085372306</t>
  </si>
  <si>
    <t>648518346486436521</t>
  </si>
  <si>
    <t>73397075085523069</t>
  </si>
  <si>
    <t>AN09B003</t>
  </si>
  <si>
    <t>AN09B007</t>
  </si>
  <si>
    <t>648518346490556252</t>
  </si>
  <si>
    <t>73256337530112128</t>
  </si>
  <si>
    <t>648518346517521988</t>
  </si>
  <si>
    <t>73467443829563991</t>
  </si>
  <si>
    <t>648518346480435259</t>
  </si>
  <si>
    <t>73256337597065863</t>
  </si>
  <si>
    <t>648518346517309989</t>
  </si>
  <si>
    <t>73467443829582890</t>
  </si>
  <si>
    <t>AN09B004</t>
  </si>
  <si>
    <t>648518346501905770</t>
  </si>
  <si>
    <t>73326706341220411</t>
  </si>
  <si>
    <t>648518346492058386</t>
  </si>
  <si>
    <t>73326706274133885</t>
  </si>
  <si>
    <t>648518346472568329</t>
  </si>
  <si>
    <t>73326706274297322</t>
  </si>
  <si>
    <t>648518346495780240</t>
  </si>
  <si>
    <t>73326706274262122</t>
  </si>
  <si>
    <t>648518346494916490</t>
  </si>
  <si>
    <t>73326706274129002</t>
  </si>
  <si>
    <t>648518346517254436</t>
  </si>
  <si>
    <t>73397074951302030</t>
  </si>
  <si>
    <t>648518346488514801</t>
  </si>
  <si>
    <t>73397075085530616</t>
  </si>
  <si>
    <t>648518346517678628</t>
  </si>
  <si>
    <t>73397075018209618</t>
  </si>
  <si>
    <t>648518346483567765</t>
  </si>
  <si>
    <t>73397075018350680</t>
  </si>
  <si>
    <t>AN09B006</t>
  </si>
  <si>
    <t>648518346479395004</t>
  </si>
  <si>
    <t>73537812506693416</t>
  </si>
  <si>
    <t>648518346492058130</t>
  </si>
  <si>
    <t>73185968718732138</t>
  </si>
  <si>
    <t>AN09B005</t>
  </si>
  <si>
    <t>648518346496157286</t>
  </si>
  <si>
    <t>73256337530031388</t>
  </si>
  <si>
    <t>648518346487906004</t>
  </si>
  <si>
    <t>73467443762662261</t>
  </si>
  <si>
    <t>AN09B009</t>
  </si>
  <si>
    <t>648518346487966487</t>
  </si>
  <si>
    <t>73256337530204950</t>
  </si>
  <si>
    <t>648518346494823843</t>
  </si>
  <si>
    <t>73256337596947321</t>
  </si>
  <si>
    <t>648518346495461558</t>
  </si>
  <si>
    <t>73256337530174096</t>
  </si>
  <si>
    <t>648518346493754104</t>
  </si>
  <si>
    <t>73397075018442842</t>
  </si>
  <si>
    <t>648518346482418836</t>
  </si>
  <si>
    <t>73397075018687303</t>
  </si>
  <si>
    <t>648518346508979007</t>
  </si>
  <si>
    <t>73397075018486711</t>
  </si>
  <si>
    <t>AN09B011</t>
  </si>
  <si>
    <t>AN09B008</t>
  </si>
  <si>
    <t>648518346490703613</t>
  </si>
  <si>
    <t>73256337597080159</t>
  </si>
  <si>
    <t>648518346489297516</t>
  </si>
  <si>
    <t>73467443829688005</t>
  </si>
  <si>
    <t>AN09B012</t>
  </si>
  <si>
    <t>648518346515560010</t>
  </si>
  <si>
    <t>73326706274235086</t>
  </si>
  <si>
    <t>648518346502419111</t>
  </si>
  <si>
    <t>73397075018341002</t>
  </si>
  <si>
    <t>648518346481465487</t>
  </si>
  <si>
    <t>73397075018448447</t>
  </si>
  <si>
    <t>648518346489749599</t>
  </si>
  <si>
    <t>73397075018494690</t>
  </si>
  <si>
    <t>AN09B013</t>
  </si>
  <si>
    <t>648518346489051881</t>
  </si>
  <si>
    <t>73397075018489388</t>
  </si>
  <si>
    <t>AN09B014</t>
  </si>
  <si>
    <t>648518346475311540</t>
  </si>
  <si>
    <t>73537812506598695</t>
  </si>
  <si>
    <t>648518346503069427</t>
  </si>
  <si>
    <t>73185968718798456</t>
  </si>
  <si>
    <t>AN09B015</t>
  </si>
  <si>
    <t>AN09B010</t>
  </si>
  <si>
    <t>648518346474435437</t>
  </si>
  <si>
    <t>73467443762700261</t>
  </si>
  <si>
    <t>648518346496329789</t>
  </si>
  <si>
    <t>73467443829573626</t>
  </si>
  <si>
    <t>AN09B016</t>
  </si>
  <si>
    <t>648518346495562831</t>
  </si>
  <si>
    <t>73467443829578141</t>
  </si>
  <si>
    <t>648518346521566969</t>
  </si>
  <si>
    <t>73467443829585075</t>
  </si>
  <si>
    <t>AN09B017</t>
  </si>
  <si>
    <t>AN09B020</t>
  </si>
  <si>
    <t>A10</t>
  </si>
  <si>
    <t>vAB3 Clowney Neuron 2015</t>
  </si>
  <si>
    <t>AN09B018</t>
  </si>
  <si>
    <t>648518346459863044</t>
  </si>
  <si>
    <t>73326706341262504</t>
  </si>
  <si>
    <t>648518346482905385</t>
  </si>
  <si>
    <t>73326706341246410</t>
  </si>
  <si>
    <t>648518346486543769</t>
  </si>
  <si>
    <t>73326706274325833</t>
  </si>
  <si>
    <t>648518346498667760</t>
  </si>
  <si>
    <t>73326706341244748</t>
  </si>
  <si>
    <t>648518346467398407</t>
  </si>
  <si>
    <t>73397075085510673</t>
  </si>
  <si>
    <t>648518346493592206</t>
  </si>
  <si>
    <t>73397075085182031</t>
  </si>
  <si>
    <t>648518346500841139</t>
  </si>
  <si>
    <t>73326706341009339</t>
  </si>
  <si>
    <t>648518346504124512</t>
  </si>
  <si>
    <t>73397075085489988</t>
  </si>
  <si>
    <t>AN09B019</t>
  </si>
  <si>
    <t>648518346499784003</t>
  </si>
  <si>
    <t>73256337597007620</t>
  </si>
  <si>
    <t>648518346502094921</t>
  </si>
  <si>
    <t>73256337597051403</t>
  </si>
  <si>
    <t>648518346494024583</t>
  </si>
  <si>
    <t>73467443829669905</t>
  </si>
  <si>
    <t>648518346489578073</t>
  </si>
  <si>
    <t>73537812506706344</t>
  </si>
  <si>
    <t>648518346515689290</t>
  </si>
  <si>
    <t>73537812506661006</t>
  </si>
  <si>
    <t>648518346496890114</t>
  </si>
  <si>
    <t>73185968719029463</t>
  </si>
  <si>
    <t>648518346487839810</t>
  </si>
  <si>
    <t>73256337463114480</t>
  </si>
  <si>
    <t>AN09B021</t>
  </si>
  <si>
    <t>648518346500217606</t>
  </si>
  <si>
    <t>73326706274259729</t>
  </si>
  <si>
    <t>648518346510126374</t>
  </si>
  <si>
    <t>73397075085397658</t>
  </si>
  <si>
    <t>AN09B023</t>
  </si>
  <si>
    <t>AN09B022</t>
  </si>
  <si>
    <t>648518346514243883</t>
  </si>
  <si>
    <t>73256337530131311</t>
  </si>
  <si>
    <t>648518346497159041</t>
  </si>
  <si>
    <t>73397075018503339</t>
  </si>
  <si>
    <t>648518346492061228</t>
  </si>
  <si>
    <t>73326706274244062</t>
  </si>
  <si>
    <t>648518346489725309</t>
  </si>
  <si>
    <t>73326706274294733</t>
  </si>
  <si>
    <t>648518346521656825</t>
  </si>
  <si>
    <t>73326706341177403</t>
  </si>
  <si>
    <t>648518346499636574</t>
  </si>
  <si>
    <t>73397075018440370</t>
  </si>
  <si>
    <t>648518346486450913</t>
  </si>
  <si>
    <t>73397075018494758</t>
  </si>
  <si>
    <t>AN09B024</t>
  </si>
  <si>
    <t>648518346501446243</t>
  </si>
  <si>
    <t>73397075085488476</t>
  </si>
  <si>
    <t>648518346499802949</t>
  </si>
  <si>
    <t>73397075085508030</t>
  </si>
  <si>
    <t>AN09B026</t>
  </si>
  <si>
    <t>648518346479419580</t>
  </si>
  <si>
    <t>73467443829705781</t>
  </si>
  <si>
    <t>648518346496507989</t>
  </si>
  <si>
    <t>73397075085518999</t>
  </si>
  <si>
    <t>AN09B027</t>
  </si>
  <si>
    <t>648518346480115685</t>
  </si>
  <si>
    <t>73326706274168315</t>
  </si>
  <si>
    <t>648518346493753592</t>
  </si>
  <si>
    <t>73467443762607076</t>
  </si>
  <si>
    <t>AN09B028</t>
  </si>
  <si>
    <t>648518346492077868</t>
  </si>
  <si>
    <t>73397075085467304</t>
  </si>
  <si>
    <t>648518346479427291</t>
  </si>
  <si>
    <t>73326706341224206</t>
  </si>
  <si>
    <t>648518346510127654</t>
  </si>
  <si>
    <t>73397075085434618</t>
  </si>
  <si>
    <t>648518346502660166</t>
  </si>
  <si>
    <t>73326706341218563</t>
  </si>
  <si>
    <t>AN09B029</t>
  </si>
  <si>
    <t>648518346517415717</t>
  </si>
  <si>
    <t>73256337529722313</t>
  </si>
  <si>
    <t>648518346517559364</t>
  </si>
  <si>
    <t>73256337529724065</t>
  </si>
  <si>
    <t>648518346498476016</t>
  </si>
  <si>
    <t>73467443762626289</t>
  </si>
  <si>
    <t>648518346486870241</t>
  </si>
  <si>
    <t>73467443762651611</t>
  </si>
  <si>
    <t>AN09B030</t>
  </si>
  <si>
    <t>648518346484413223</t>
  </si>
  <si>
    <t>73326706341246402</t>
  </si>
  <si>
    <t>648518346479545307</t>
  </si>
  <si>
    <t>73397075085436532</t>
  </si>
  <si>
    <t>648518346509695363</t>
  </si>
  <si>
    <t>73326706341218534</t>
  </si>
  <si>
    <t>648518346508982138</t>
  </si>
  <si>
    <t>73397075085405883</t>
  </si>
  <si>
    <t>AN09B031</t>
  </si>
  <si>
    <t>648518346487702954</t>
  </si>
  <si>
    <t>73467443762607046</t>
  </si>
  <si>
    <t>648518346481624769</t>
  </si>
  <si>
    <t>73467443829580744</t>
  </si>
  <si>
    <t>AN09B032</t>
  </si>
  <si>
    <t>AN09B025</t>
  </si>
  <si>
    <t>648518346501874249</t>
  </si>
  <si>
    <t>73326706274307421</t>
  </si>
  <si>
    <t>648518346492876206</t>
  </si>
  <si>
    <t>73397075085430480</t>
  </si>
  <si>
    <t>648518346504958342</t>
  </si>
  <si>
    <t>73397075085463090</t>
  </si>
  <si>
    <t>648518346480945885</t>
  </si>
  <si>
    <t>73326706341249612</t>
  </si>
  <si>
    <t>AN09B033</t>
  </si>
  <si>
    <t>648518346496923876</t>
  </si>
  <si>
    <t>73326706341244752</t>
  </si>
  <si>
    <t>648518346475691956</t>
  </si>
  <si>
    <t>73326706341284530</t>
  </si>
  <si>
    <t>648518346485938302</t>
  </si>
  <si>
    <t>73326706341293321</t>
  </si>
  <si>
    <t>648518346471923099</t>
  </si>
  <si>
    <t>73397075085388957</t>
  </si>
  <si>
    <t>648518346495088266</t>
  </si>
  <si>
    <t>73326706341222336</t>
  </si>
  <si>
    <t>648518346488131152</t>
  </si>
  <si>
    <t>73397075085372270</t>
  </si>
  <si>
    <t>AN09B034</t>
  </si>
  <si>
    <t>648518346500414012</t>
  </si>
  <si>
    <t>73256337597061346</t>
  </si>
  <si>
    <t>AN09B035</t>
  </si>
  <si>
    <t>648518346489811325</t>
  </si>
  <si>
    <t>73326706274227324</t>
  </si>
  <si>
    <t>648518346494201867</t>
  </si>
  <si>
    <t>73397075085391138</t>
  </si>
  <si>
    <t>648518346518417750</t>
  </si>
  <si>
    <t>73326706341209034</t>
  </si>
  <si>
    <t>648518346492120459</t>
  </si>
  <si>
    <t>73397075085384105</t>
  </si>
  <si>
    <t>648518346499606878</t>
  </si>
  <si>
    <t>73326706274253168</t>
  </si>
  <si>
    <t>648518346511957616</t>
  </si>
  <si>
    <t>73397075085403728</t>
  </si>
  <si>
    <t>AN09B036</t>
  </si>
  <si>
    <t>648518346483414436</t>
  </si>
  <si>
    <t>73256337597028414</t>
  </si>
  <si>
    <t>AN09B037</t>
  </si>
  <si>
    <t>648518346477182152</t>
  </si>
  <si>
    <t>73397075085521697</t>
  </si>
  <si>
    <t>648518346496131959</t>
  </si>
  <si>
    <t>73326706274340488</t>
  </si>
  <si>
    <t>648518346497156504</t>
  </si>
  <si>
    <t>73326706274545709</t>
  </si>
  <si>
    <t>AN09B040</t>
  </si>
  <si>
    <t>648518346474412653</t>
  </si>
  <si>
    <t>73326706274170584</t>
  </si>
  <si>
    <t>648518346490266395</t>
  </si>
  <si>
    <t>73397075085432580</t>
  </si>
  <si>
    <t>648518346489821309</t>
  </si>
  <si>
    <t>73326706274204101</t>
  </si>
  <si>
    <t>648518346490047194</t>
  </si>
  <si>
    <t>73397075085453090</t>
  </si>
  <si>
    <t>648518346484173341</t>
  </si>
  <si>
    <t>73326706274224614</t>
  </si>
  <si>
    <t>648518346489811581</t>
  </si>
  <si>
    <t>73397075018481581</t>
  </si>
  <si>
    <t>AN09B042</t>
  </si>
  <si>
    <t>648518346504972422</t>
  </si>
  <si>
    <t>73397075085370013</t>
  </si>
  <si>
    <t>reconstruction issue</t>
  </si>
  <si>
    <t>648518346496916738</t>
  </si>
  <si>
    <t>73326706341252899</t>
  </si>
  <si>
    <t>AN09B044</t>
  </si>
  <si>
    <t>648518346499327835</t>
  </si>
  <si>
    <t>73326706274206455</t>
  </si>
  <si>
    <t>648518346480324518</t>
  </si>
  <si>
    <t>AN10B005</t>
  </si>
  <si>
    <t>AN10B001</t>
  </si>
  <si>
    <t>10B</t>
  </si>
  <si>
    <t>648518346491991947</t>
  </si>
  <si>
    <t>73467443628452173</t>
  </si>
  <si>
    <t>648518346513901849</t>
  </si>
  <si>
    <t>73326706140023061</t>
  </si>
  <si>
    <t>AN10B008</t>
  </si>
  <si>
    <t>648518346518426710</t>
  </si>
  <si>
    <t>73256337395883946</t>
  </si>
  <si>
    <t>648518346490796285</t>
  </si>
  <si>
    <t>73537812439552858</t>
  </si>
  <si>
    <t>AN10B009</t>
  </si>
  <si>
    <t>AN10B015</t>
  </si>
  <si>
    <t>AN10B003</t>
  </si>
  <si>
    <t>648518346475303992</t>
  </si>
  <si>
    <t>73326706140101140</t>
  </si>
  <si>
    <t>648518346480019188</t>
  </si>
  <si>
    <t>73397074951206939</t>
  </si>
  <si>
    <t>648518346476760080</t>
  </si>
  <si>
    <t>73326706139998736</t>
  </si>
  <si>
    <t>648518346513921305</t>
  </si>
  <si>
    <t>648518346466572398</t>
  </si>
  <si>
    <t>73326706206990462</t>
  </si>
  <si>
    <t>648518346477115664</t>
  </si>
  <si>
    <t>73467443628438670</t>
  </si>
  <si>
    <t>AN10B017</t>
  </si>
  <si>
    <t>648518346488867049</t>
  </si>
  <si>
    <t>73256337395646483</t>
  </si>
  <si>
    <t>648518346487566548</t>
  </si>
  <si>
    <t>73537812372542298</t>
  </si>
  <si>
    <t>AN10B018</t>
  </si>
  <si>
    <t>648518346497827226</t>
  </si>
  <si>
    <t>73467443628372146</t>
  </si>
  <si>
    <t>648518346466615918</t>
  </si>
  <si>
    <t>73326706139939102</t>
  </si>
  <si>
    <t>AN10B019</t>
  </si>
  <si>
    <t>AN10B004</t>
  </si>
  <si>
    <t>648518346495747234</t>
  </si>
  <si>
    <t>73256337462998147</t>
  </si>
  <si>
    <t>648518346497151640</t>
  </si>
  <si>
    <t>73467443695582206</t>
  </si>
  <si>
    <t>648518346466900846</t>
  </si>
  <si>
    <t>73326706207016086</t>
  </si>
  <si>
    <t>648518346492202028</t>
  </si>
  <si>
    <t>73256337463014051</t>
  </si>
  <si>
    <t>648518346499137345</t>
  </si>
  <si>
    <t>73467443695400301</t>
  </si>
  <si>
    <t>648518346512736926</t>
  </si>
  <si>
    <t>73467443695610282</t>
  </si>
  <si>
    <t>AN10B020</t>
  </si>
  <si>
    <t>648518346467401479</t>
  </si>
  <si>
    <t>73256337463042127</t>
  </si>
  <si>
    <t>648518346499897667</t>
  </si>
  <si>
    <t>73256337462981278</t>
  </si>
  <si>
    <t>648518346481263717</t>
  </si>
  <si>
    <t>73467443762515198</t>
  </si>
  <si>
    <t>648518346517772136</t>
  </si>
  <si>
    <t>73467443762553870</t>
  </si>
  <si>
    <t>648518346494734391</t>
  </si>
  <si>
    <t>73256337529916276</t>
  </si>
  <si>
    <t>648518346492280108</t>
  </si>
  <si>
    <t>73467443762551123</t>
  </si>
  <si>
    <t>AN10B021</t>
  </si>
  <si>
    <t>648518346495682978</t>
  </si>
  <si>
    <t>73467443628322999</t>
  </si>
  <si>
    <t>648518346476428662</t>
  </si>
  <si>
    <t>73326706139966140</t>
  </si>
  <si>
    <t>AN10B022</t>
  </si>
  <si>
    <t>648518346509732995</t>
  </si>
  <si>
    <t>73256337462990896</t>
  </si>
  <si>
    <t>648518346496990616</t>
  </si>
  <si>
    <t>73256337463016768</t>
  </si>
  <si>
    <t>648518346511268149</t>
  </si>
  <si>
    <t>73467443762561417</t>
  </si>
  <si>
    <t>648518346515315271</t>
  </si>
  <si>
    <t>73256337463026344</t>
  </si>
  <si>
    <t>648518346484413479</t>
  </si>
  <si>
    <t>73467443762520180</t>
  </si>
  <si>
    <t>AN10B024</t>
  </si>
  <si>
    <t>648518346489810813</t>
  </si>
  <si>
    <t>73467443628415749</t>
  </si>
  <si>
    <t>648518346489576537</t>
  </si>
  <si>
    <t>73326706140037332</t>
  </si>
  <si>
    <t>648518346477125904</t>
  </si>
  <si>
    <t>73467443628402616</t>
  </si>
  <si>
    <t>648518346494439538</t>
  </si>
  <si>
    <t>73326706140001244</t>
  </si>
  <si>
    <t>AN10B026</t>
  </si>
  <si>
    <t>AN10B027</t>
  </si>
  <si>
    <t>AN10B006</t>
  </si>
  <si>
    <t>648518346507298120</t>
  </si>
  <si>
    <t>73256337529721588</t>
  </si>
  <si>
    <t>648518346489896908</t>
  </si>
  <si>
    <t>73256337529781170</t>
  </si>
  <si>
    <t>648518346479415996</t>
  </si>
  <si>
    <t>73467443762405016</t>
  </si>
  <si>
    <t>648518346501674346</t>
  </si>
  <si>
    <t>73467443762491834</t>
  </si>
  <si>
    <t>648518346484904349</t>
  </si>
  <si>
    <t>73467443762520251</t>
  </si>
  <si>
    <t>648518346492948142</t>
  </si>
  <si>
    <t>73256337462901359</t>
  </si>
  <si>
    <t>AN10B029</t>
  </si>
  <si>
    <t>648518346495907472</t>
  </si>
  <si>
    <t>73326706207137387</t>
  </si>
  <si>
    <t>648518346482996710</t>
  </si>
  <si>
    <t>73326706207190505</t>
  </si>
  <si>
    <t>648518346483682965</t>
  </si>
  <si>
    <t>73467443762569515</t>
  </si>
  <si>
    <t>648518346478859092</t>
  </si>
  <si>
    <t>73467443762510637</t>
  </si>
  <si>
    <t>648518346517452069</t>
  </si>
  <si>
    <t>73467443762501234</t>
  </si>
  <si>
    <t>648518346488551663</t>
  </si>
  <si>
    <t>73256337529780332</t>
  </si>
  <si>
    <t>AN10B031</t>
  </si>
  <si>
    <t>AN10B007</t>
  </si>
  <si>
    <t>648518346514502599</t>
  </si>
  <si>
    <t>73326706207134943</t>
  </si>
  <si>
    <t>648518346481957821</t>
  </si>
  <si>
    <t>73467443762482241</t>
  </si>
  <si>
    <t>AN10B033</t>
  </si>
  <si>
    <t>648518346485801924</t>
  </si>
  <si>
    <t>73256337463026218</t>
  </si>
  <si>
    <t>648518346498271386</t>
  </si>
  <si>
    <t>73256337463003393</t>
  </si>
  <si>
    <t>648518346481153423</t>
  </si>
  <si>
    <t>648518346493071388</t>
  </si>
  <si>
    <t>73467443762599670</t>
  </si>
  <si>
    <t>AN10B034</t>
  </si>
  <si>
    <t>AN10B010</t>
  </si>
  <si>
    <t>648518346487926484</t>
  </si>
  <si>
    <t>73256337529780451</t>
  </si>
  <si>
    <t>648518346479413393</t>
  </si>
  <si>
    <t>73326706274075882</t>
  </si>
  <si>
    <t>648518346493311552</t>
  </si>
  <si>
    <t>73326706207353088</t>
  </si>
  <si>
    <t>648518346496898605</t>
  </si>
  <si>
    <t>73326706207287317</t>
  </si>
  <si>
    <t>648518346494694645</t>
  </si>
  <si>
    <t>73256337463016777</t>
  </si>
  <si>
    <t>648518346524268293</t>
  </si>
  <si>
    <t>73467443762520157</t>
  </si>
  <si>
    <t>648518346474410605</t>
  </si>
  <si>
    <t>73467443762561515</t>
  </si>
  <si>
    <t>648518346483100390</t>
  </si>
  <si>
    <t>73467443762484599</t>
  </si>
  <si>
    <t>648518346483008165</t>
  </si>
  <si>
    <t>73467443695517932</t>
  </si>
  <si>
    <t>648518346500636597</t>
  </si>
  <si>
    <t>73467443762561429</t>
  </si>
  <si>
    <t>AN10B035</t>
  </si>
  <si>
    <t>AN10B012</t>
  </si>
  <si>
    <t>648518346479842966</t>
  </si>
  <si>
    <t>73326706207118152</t>
  </si>
  <si>
    <t>648518346490072328</t>
  </si>
  <si>
    <t>73326706207176581</t>
  </si>
  <si>
    <t>648518346486402440</t>
  </si>
  <si>
    <t>73326706207094204</t>
  </si>
  <si>
    <t>648518346502963067</t>
  </si>
  <si>
    <t>648518346490415613</t>
  </si>
  <si>
    <t>648518346485719492</t>
  </si>
  <si>
    <t>648518346492164626</t>
  </si>
  <si>
    <t>73467443762496298</t>
  </si>
  <si>
    <t>648518346484903069</t>
  </si>
  <si>
    <t>73467443762484608</t>
  </si>
  <si>
    <t>648518346459409412</t>
  </si>
  <si>
    <t>73467443762522660</t>
  </si>
  <si>
    <t>648518346488056599</t>
  </si>
  <si>
    <t>73467443762515177</t>
  </si>
  <si>
    <t>AN10B037</t>
  </si>
  <si>
    <t>648518346500258108</t>
  </si>
  <si>
    <t>73256337463016738</t>
  </si>
  <si>
    <t>648518346489395141</t>
  </si>
  <si>
    <t>648518346502006890</t>
  </si>
  <si>
    <t>73326706207148616</t>
  </si>
  <si>
    <t>648518346485907908</t>
  </si>
  <si>
    <t>73326706207141916</t>
  </si>
  <si>
    <t>648518346495579983</t>
  </si>
  <si>
    <t>73326706207208773</t>
  </si>
  <si>
    <t>648518346481466511</t>
  </si>
  <si>
    <t>73326706207217799</t>
  </si>
  <si>
    <t>648518346477161232</t>
  </si>
  <si>
    <t>73467443762494006</t>
  </si>
  <si>
    <t>648518346488548591</t>
  </si>
  <si>
    <t>73467443762474439</t>
  </si>
  <si>
    <t>648518346495447659</t>
  </si>
  <si>
    <t>73467443762501242</t>
  </si>
  <si>
    <t>648518346496900909</t>
  </si>
  <si>
    <t>73467443762541047</t>
  </si>
  <si>
    <t>648518346492996784</t>
  </si>
  <si>
    <t>73467443762501243</t>
  </si>
  <si>
    <t>648518346482985892</t>
  </si>
  <si>
    <t>73397075018353075</t>
  </si>
  <si>
    <t>AN10B039</t>
  </si>
  <si>
    <t>648518346502549062</t>
  </si>
  <si>
    <t>73326706207287913</t>
  </si>
  <si>
    <t>648518346496728292</t>
  </si>
  <si>
    <t>73326706207122681</t>
  </si>
  <si>
    <t>648518346472517835</t>
  </si>
  <si>
    <t>73256337529960380</t>
  </si>
  <si>
    <t>648518346487842626</t>
  </si>
  <si>
    <t>73326706207111273</t>
  </si>
  <si>
    <t>648518346498268465</t>
  </si>
  <si>
    <t>73326706207079999</t>
  </si>
  <si>
    <t>648518346486889185</t>
  </si>
  <si>
    <t>73467443762512996</t>
  </si>
  <si>
    <t>648518346479151824</t>
  </si>
  <si>
    <t>73467443762535761</t>
  </si>
  <si>
    <t>648518346503900577</t>
  </si>
  <si>
    <t>73467443695742056</t>
  </si>
  <si>
    <t>648518346512150463</t>
  </si>
  <si>
    <t>73467443762558841</t>
  </si>
  <si>
    <t>648518346492559043</t>
  </si>
  <si>
    <t>73467443762458351</t>
  </si>
  <si>
    <t>AN10B045</t>
  </si>
  <si>
    <t>648518346514215211</t>
  </si>
  <si>
    <t>73326706207051898</t>
  </si>
  <si>
    <t>648518346477820311</t>
  </si>
  <si>
    <t>648518346494732309</t>
  </si>
  <si>
    <t>73326706207028517</t>
  </si>
  <si>
    <t>648518346475825378</t>
  </si>
  <si>
    <t>73326706206997088</t>
  </si>
  <si>
    <t>648518346501013404</t>
  </si>
  <si>
    <t>648518346494209000</t>
  </si>
  <si>
    <t>73467443762491755</t>
  </si>
  <si>
    <t>648518346478772176</t>
  </si>
  <si>
    <t>73326706207158308</t>
  </si>
  <si>
    <t>AN10B046</t>
  </si>
  <si>
    <t>648518346488826461</t>
  </si>
  <si>
    <t>73326706273989429</t>
  </si>
  <si>
    <t>648518346497039076</t>
  </si>
  <si>
    <t>73326706207049717</t>
  </si>
  <si>
    <t>648518346494984074</t>
  </si>
  <si>
    <t>73326706207099102</t>
  </si>
  <si>
    <t>648518346501216278</t>
  </si>
  <si>
    <t>73326706207120404</t>
  </si>
  <si>
    <t>648518346480010228</t>
  </si>
  <si>
    <t>73326706207141860</t>
  </si>
  <si>
    <t>648518346465209717</t>
  </si>
  <si>
    <t>648518346483703727</t>
  </si>
  <si>
    <t>73326706207108877</t>
  </si>
  <si>
    <t>648518346498284442</t>
  </si>
  <si>
    <t>73467443762541012</t>
  </si>
  <si>
    <t>648518346501471331</t>
  </si>
  <si>
    <t>73467443762471854</t>
  </si>
  <si>
    <t>648518346491839249</t>
  </si>
  <si>
    <t>73397074951326656</t>
  </si>
  <si>
    <t>648518346517569348</t>
  </si>
  <si>
    <t>73467443762452038</t>
  </si>
  <si>
    <t>648518346486308242</t>
  </si>
  <si>
    <t>73467443762501233</t>
  </si>
  <si>
    <t>648518346489906380</t>
  </si>
  <si>
    <t>73467443762510610</t>
  </si>
  <si>
    <t>648518346489837663</t>
  </si>
  <si>
    <t>73467443762522677</t>
  </si>
  <si>
    <t>AN10B047</t>
  </si>
  <si>
    <t>648518346503924942</t>
  </si>
  <si>
    <t>73256337462966991</t>
  </si>
  <si>
    <t>648518346520126545</t>
  </si>
  <si>
    <t>73256337462990872</t>
  </si>
  <si>
    <t>648518346501730889</t>
  </si>
  <si>
    <t>73256337462933607</t>
  </si>
  <si>
    <t>648518346513830169</t>
  </si>
  <si>
    <t>73256337463061362</t>
  </si>
  <si>
    <t>648518346501099625</t>
  </si>
  <si>
    <t>73256337529940200</t>
  </si>
  <si>
    <t>648518346497169560</t>
  </si>
  <si>
    <t>73326706207176683</t>
  </si>
  <si>
    <t>648518346475169848</t>
  </si>
  <si>
    <t>73256337463011312</t>
  </si>
  <si>
    <t>648518346508958527</t>
  </si>
  <si>
    <t>73467443762597082</t>
  </si>
  <si>
    <t>648518346488820209</t>
  </si>
  <si>
    <t>73467443762644031</t>
  </si>
  <si>
    <t>648518346478888655</t>
  </si>
  <si>
    <t>73467443762569557</t>
  </si>
  <si>
    <t>648518346480860637</t>
  </si>
  <si>
    <t>73467443762584767</t>
  </si>
  <si>
    <t>648518346494869170</t>
  </si>
  <si>
    <t>73467443762589653</t>
  </si>
  <si>
    <t>648518346491222458</t>
  </si>
  <si>
    <t>73467443762569543</t>
  </si>
  <si>
    <t>648518346489956915</t>
  </si>
  <si>
    <t>73467443762587253</t>
  </si>
  <si>
    <t>AN10B048</t>
  </si>
  <si>
    <t>648518346504791686</t>
  </si>
  <si>
    <t>73256337463026311</t>
  </si>
  <si>
    <t>648518346480994138</t>
  </si>
  <si>
    <t>73256337463016764</t>
  </si>
  <si>
    <t>648518346509033850</t>
  </si>
  <si>
    <t>73256337463035585</t>
  </si>
  <si>
    <t>648518346482439060</t>
  </si>
  <si>
    <t>648518346517295653</t>
  </si>
  <si>
    <t>73256337463005894</t>
  </si>
  <si>
    <t>648518346493882681</t>
  </si>
  <si>
    <t>73467443762580133</t>
  </si>
  <si>
    <t>648518346490277659</t>
  </si>
  <si>
    <t>73467443762609583</t>
  </si>
  <si>
    <t>648518346494663090</t>
  </si>
  <si>
    <t>73467443762597060</t>
  </si>
  <si>
    <t>648518346509345155</t>
  </si>
  <si>
    <t>73467443762587202</t>
  </si>
  <si>
    <t>648518346517575236</t>
  </si>
  <si>
    <t>73467443762582474</t>
  </si>
  <si>
    <t>648518346492167442</t>
  </si>
  <si>
    <t>73467443762597004</t>
  </si>
  <si>
    <t>AN10B049</t>
  </si>
  <si>
    <t>648518346514283819</t>
  </si>
  <si>
    <t>73326706207028482</t>
  </si>
  <si>
    <t>648518346511471413</t>
  </si>
  <si>
    <t>73326706206990427</t>
  </si>
  <si>
    <t>648518346512348462</t>
  </si>
  <si>
    <t>73467443762582490</t>
  </si>
  <si>
    <t>648518346517557316</t>
  </si>
  <si>
    <t>73467443762527734</t>
  </si>
  <si>
    <t>648518346490256155</t>
  </si>
  <si>
    <t>73326706207066080</t>
  </si>
  <si>
    <t>AN10B051</t>
  </si>
  <si>
    <t>648518346500114431</t>
  </si>
  <si>
    <t>73326706207063804</t>
  </si>
  <si>
    <t>648518346495098806</t>
  </si>
  <si>
    <t>73467443695551814</t>
  </si>
  <si>
    <t>648518346501114268</t>
  </si>
  <si>
    <t>73467443762489343</t>
  </si>
  <si>
    <t>AN10B053</t>
  </si>
  <si>
    <t>648518346504207144</t>
  </si>
  <si>
    <t>73256337462981314</t>
  </si>
  <si>
    <t>648518346492929710</t>
  </si>
  <si>
    <t>73256337463008558</t>
  </si>
  <si>
    <t>648518346475783138</t>
  </si>
  <si>
    <t>73256337462983755</t>
  </si>
  <si>
    <t>648518346489671365</t>
  </si>
  <si>
    <t>73326706207208137</t>
  </si>
  <si>
    <t>648518346489914967</t>
  </si>
  <si>
    <t>73256337462981287</t>
  </si>
  <si>
    <t>648518346481939133</t>
  </si>
  <si>
    <t>73467443762580131</t>
  </si>
  <si>
    <t>648518346512223278</t>
  </si>
  <si>
    <t>73467443762494028</t>
  </si>
  <si>
    <t>648518346480623069</t>
  </si>
  <si>
    <t>73467443762491803</t>
  </si>
  <si>
    <t>648518346480748289</t>
  </si>
  <si>
    <t>73467443762572430</t>
  </si>
  <si>
    <t>648518346502266707</t>
  </si>
  <si>
    <t>73467443762582482</t>
  </si>
  <si>
    <t>AN10B056</t>
  </si>
  <si>
    <t>648518346499651212</t>
  </si>
  <si>
    <t>73467443762254916</t>
  </si>
  <si>
    <t>648518346493970801</t>
  </si>
  <si>
    <t>73397075018329063</t>
  </si>
  <si>
    <t>648518346487690475</t>
  </si>
  <si>
    <t>73326706207171115</t>
  </si>
  <si>
    <t>648518346509987642</t>
  </si>
  <si>
    <t>73326706207132568</t>
  </si>
  <si>
    <t>AN10B060</t>
  </si>
  <si>
    <t>648518346486722275</t>
  </si>
  <si>
    <t>73326706207155954</t>
  </si>
  <si>
    <t>648518346489777625</t>
  </si>
  <si>
    <t>73326706206997161</t>
  </si>
  <si>
    <t>648518346495947408</t>
  </si>
  <si>
    <t>73467443762489363</t>
  </si>
  <si>
    <t>648518346510857346</t>
  </si>
  <si>
    <t>73397074951583680</t>
  </si>
  <si>
    <t>AN10B061</t>
  </si>
  <si>
    <t>648518346499527003</t>
  </si>
  <si>
    <t>648518346517568836</t>
  </si>
  <si>
    <t>73467443762479762</t>
  </si>
  <si>
    <t>AN11B008</t>
  </si>
  <si>
    <t>AN11B011</t>
  </si>
  <si>
    <t>11B</t>
  </si>
  <si>
    <t>648518346490554634</t>
  </si>
  <si>
    <t>73185968584194066</t>
  </si>
  <si>
    <t>648518346490312796</t>
  </si>
  <si>
    <t>73608180915267162</t>
  </si>
  <si>
    <t>AN11B012</t>
  </si>
  <si>
    <t>AN11B015</t>
  </si>
  <si>
    <t>648518346498079130</t>
  </si>
  <si>
    <t>73185968584372739</t>
  </si>
  <si>
    <t>648518346482876201</t>
  </si>
  <si>
    <t>73608181049639261</t>
  </si>
  <si>
    <t>AN12A003</t>
  </si>
  <si>
    <t>12A</t>
  </si>
  <si>
    <t>648518346467376391</t>
  </si>
  <si>
    <t>73326706073009757</t>
  </si>
  <si>
    <t>648518346508723007</t>
  </si>
  <si>
    <t>73467443628242741</t>
  </si>
  <si>
    <t>AN12A017</t>
  </si>
  <si>
    <t>648518346511436853</t>
  </si>
  <si>
    <t>73185968584358624</t>
  </si>
  <si>
    <t>648518346500416316</t>
  </si>
  <si>
    <t>73608181049688413</t>
  </si>
  <si>
    <t>AN12B001</t>
  </si>
  <si>
    <t>AN12B007</t>
  </si>
  <si>
    <t>12B</t>
  </si>
  <si>
    <t>648518346509763459</t>
  </si>
  <si>
    <t>73467443829599866</t>
  </si>
  <si>
    <t>648518346483306430</t>
  </si>
  <si>
    <t>73256337530135877</t>
  </si>
  <si>
    <t>AN12B004</t>
  </si>
  <si>
    <t>648518346496292413</t>
  </si>
  <si>
    <t>73256337529988364</t>
  </si>
  <si>
    <t>648518346515826682</t>
  </si>
  <si>
    <t>73467443762684996</t>
  </si>
  <si>
    <t>648518346477105680</t>
  </si>
  <si>
    <t>73256337530013632</t>
  </si>
  <si>
    <t>648518346504949107</t>
  </si>
  <si>
    <t>73256337462884775</t>
  </si>
  <si>
    <t>648518346496175050</t>
  </si>
  <si>
    <t>73467443762505830</t>
  </si>
  <si>
    <t>648518346478931152</t>
  </si>
  <si>
    <t>73467443762656748</t>
  </si>
  <si>
    <t>AN12B005</t>
  </si>
  <si>
    <t>648518346472232907</t>
  </si>
  <si>
    <t>73608181183861720</t>
  </si>
  <si>
    <t>648518346490244616</t>
  </si>
  <si>
    <t>73185968651731055</t>
  </si>
  <si>
    <t>AN12B006</t>
  </si>
  <si>
    <t>648518346481078874</t>
  </si>
  <si>
    <t>73467443762690065</t>
  </si>
  <si>
    <t>648518346498434097</t>
  </si>
  <si>
    <t>73256337530064868</t>
  </si>
  <si>
    <t>AN12B008</t>
  </si>
  <si>
    <t>648518346493110960</t>
  </si>
  <si>
    <t>73537812506661016</t>
  </si>
  <si>
    <t>648518346498428242</t>
  </si>
  <si>
    <t>73537812506686809</t>
  </si>
  <si>
    <t>648518346483260492</t>
  </si>
  <si>
    <t>73185968718767289</t>
  </si>
  <si>
    <t>648518346483098598</t>
  </si>
  <si>
    <t>73256337463005918</t>
  </si>
  <si>
    <t>AN12B011</t>
  </si>
  <si>
    <t>648518346512058303</t>
  </si>
  <si>
    <t>73256337597070320</t>
  </si>
  <si>
    <t>648518346478219477</t>
  </si>
  <si>
    <t>73467443829695376</t>
  </si>
  <si>
    <t>AN12B017</t>
  </si>
  <si>
    <t>648518346481617089</t>
  </si>
  <si>
    <t>73185968718774310</t>
  </si>
  <si>
    <t>648518346482875689</t>
  </si>
  <si>
    <t>73537812506629540</t>
  </si>
  <si>
    <t>648518346517536298</t>
  </si>
  <si>
    <t>73185968718783914</t>
  </si>
  <si>
    <t>648518346507638137</t>
  </si>
  <si>
    <t>73537812506644277</t>
  </si>
  <si>
    <t>648518346479892980</t>
  </si>
  <si>
    <t>73185968785762250</t>
  </si>
  <si>
    <t>648518346492684473</t>
  </si>
  <si>
    <t>73537812506646425</t>
  </si>
  <si>
    <t>AN12B019</t>
  </si>
  <si>
    <t>648518346459871492</t>
  </si>
  <si>
    <t>73185968718702447</t>
  </si>
  <si>
    <t>648518346495595408</t>
  </si>
  <si>
    <t>73537812506697704</t>
  </si>
  <si>
    <t>648518346494073867</t>
  </si>
  <si>
    <t>73256337462844358</t>
  </si>
  <si>
    <t>648518346515824378</t>
  </si>
  <si>
    <t>73537812439774042</t>
  </si>
  <si>
    <t>648518346489618373</t>
  </si>
  <si>
    <t>73185968718825380</t>
  </si>
  <si>
    <t>648518346509669321</t>
  </si>
  <si>
    <t>73537812439704105</t>
  </si>
  <si>
    <t>AN12B055</t>
  </si>
  <si>
    <t>AN12B023</t>
  </si>
  <si>
    <t>648518346495847755</t>
  </si>
  <si>
    <t>73185968785810736</t>
  </si>
  <si>
    <t>648518346494841003</t>
  </si>
  <si>
    <t>73185968785823327</t>
  </si>
  <si>
    <t>648518346479639028</t>
  </si>
  <si>
    <t>73537812506724577</t>
  </si>
  <si>
    <t>648518346506932040</t>
  </si>
  <si>
    <t>73467443762672524</t>
  </si>
  <si>
    <t>AN12B060</t>
  </si>
  <si>
    <t>648518346478838900</t>
  </si>
  <si>
    <t>73185968785805460</t>
  </si>
  <si>
    <t>648518346504204072</t>
  </si>
  <si>
    <t>73185968785825055</t>
  </si>
  <si>
    <t>648518346511965040</t>
  </si>
  <si>
    <t>73256337529990731</t>
  </si>
  <si>
    <t>648518346480496955</t>
  </si>
  <si>
    <t>73256337530021012</t>
  </si>
  <si>
    <t>648518346488645816</t>
  </si>
  <si>
    <t>73256337530055664</t>
  </si>
  <si>
    <t>648518346526083543</t>
  </si>
  <si>
    <t>73467443762667522</t>
  </si>
  <si>
    <t>648518346517955688</t>
  </si>
  <si>
    <t>73537812506753696</t>
  </si>
  <si>
    <t>648518346494758967</t>
  </si>
  <si>
    <t>73467443762694952</t>
  </si>
  <si>
    <t>AN12B076</t>
  </si>
  <si>
    <t>648518346512858782</t>
  </si>
  <si>
    <t>73537812506740123</t>
  </si>
  <si>
    <t>AN12B080</t>
  </si>
  <si>
    <t>648518346479139536</t>
  </si>
  <si>
    <t>73256337529993199</t>
  </si>
  <si>
    <t>648518346500214790</t>
  </si>
  <si>
    <t>73537812506722903</t>
  </si>
  <si>
    <t>AN12B089</t>
  </si>
  <si>
    <t>648518346483211428</t>
  </si>
  <si>
    <t>73185968785825073</t>
  </si>
  <si>
    <t>648518346497170072</t>
  </si>
  <si>
    <t>73256337529995733</t>
  </si>
  <si>
    <t>648518346492993600</t>
  </si>
  <si>
    <t>73537812506745272</t>
  </si>
  <si>
    <t>648518346498217236</t>
  </si>
  <si>
    <t>73467443762675054</t>
  </si>
  <si>
    <t>648518346489843551</t>
  </si>
  <si>
    <t>73537812506726391</t>
  </si>
  <si>
    <t>648518346481070816</t>
  </si>
  <si>
    <t>73537812506730071</t>
  </si>
  <si>
    <t>AN13B002</t>
  </si>
  <si>
    <t>13B</t>
  </si>
  <si>
    <t>648518346481892797</t>
  </si>
  <si>
    <t>73397075085486847</t>
  </si>
  <si>
    <t>648518346502021449</t>
  </si>
  <si>
    <t>73326706341270050</t>
  </si>
  <si>
    <t>AN14A003</t>
  </si>
  <si>
    <t>14A</t>
  </si>
  <si>
    <t>648518346509699715</t>
  </si>
  <si>
    <t>73256337395912380</t>
  </si>
  <si>
    <t>648518346475431736</t>
  </si>
  <si>
    <t>73467443695319945</t>
  </si>
  <si>
    <t>648518346500621237</t>
  </si>
  <si>
    <t>73256337462824758</t>
  </si>
  <si>
    <t>648518346496173002</t>
  </si>
  <si>
    <t>73467443628471192</t>
  </si>
  <si>
    <t>648518346478857844</t>
  </si>
  <si>
    <t>73256337462796578</t>
  </si>
  <si>
    <t>648518346486827673</t>
  </si>
  <si>
    <t>73467443628492050</t>
  </si>
  <si>
    <t>AN14B012</t>
  </si>
  <si>
    <t>14B</t>
  </si>
  <si>
    <t>648518346498511921</t>
  </si>
  <si>
    <t>73467443426989803</t>
  </si>
  <si>
    <t>648518346494436487</t>
  </si>
  <si>
    <t>73397074749772388</t>
  </si>
  <si>
    <t>AN16B078</t>
  </si>
  <si>
    <t>AN16X037</t>
  </si>
  <si>
    <t>16B</t>
  </si>
  <si>
    <t>648518346486308754</t>
  </si>
  <si>
    <t>73185968584579362</t>
  </si>
  <si>
    <t>648518346517422628</t>
  </si>
  <si>
    <t>73185968651462760</t>
  </si>
  <si>
    <t>648518346467416583</t>
  </si>
  <si>
    <t>73185968651318919</t>
  </si>
  <si>
    <t>648518346493833073</t>
  </si>
  <si>
    <t>73185968584644312</t>
  </si>
  <si>
    <t>648518346500660696</t>
  </si>
  <si>
    <t>73185968651546632</t>
  </si>
  <si>
    <t>648518346482201236</t>
  </si>
  <si>
    <t>73185968651513878</t>
  </si>
  <si>
    <t>648518346492995248</t>
  </si>
  <si>
    <t>73608181116557021</t>
  </si>
  <si>
    <t>648518346503054323</t>
  </si>
  <si>
    <t>73608181116564880</t>
  </si>
  <si>
    <t>648518346497180312</t>
  </si>
  <si>
    <t>73608181116436992</t>
  </si>
  <si>
    <t>648518346507314760</t>
  </si>
  <si>
    <t>73608181116599052</t>
  </si>
  <si>
    <t>648518346475496884</t>
  </si>
  <si>
    <t>73608181116564918</t>
  </si>
  <si>
    <t>648518346488405432</t>
  </si>
  <si>
    <t>73608181049710852</t>
  </si>
  <si>
    <t>648518346491451560</t>
  </si>
  <si>
    <t>73608181116612463</t>
  </si>
  <si>
    <t>AN16B081</t>
  </si>
  <si>
    <t>AN16X041</t>
  </si>
  <si>
    <t>648518346481510593</t>
  </si>
  <si>
    <t>73185968584554011</t>
  </si>
  <si>
    <t>648518346483904541</t>
  </si>
  <si>
    <t>73608181049871497</t>
  </si>
  <si>
    <t>AN16B112</t>
  </si>
  <si>
    <t>AN16X047</t>
  </si>
  <si>
    <t>648518346502115401</t>
  </si>
  <si>
    <t>73185968651518369</t>
  </si>
  <si>
    <t>648518346483291980</t>
  </si>
  <si>
    <t>73185968584750894</t>
  </si>
  <si>
    <t>648518346477650958</t>
  </si>
  <si>
    <t>73608181116645385</t>
  </si>
  <si>
    <t>648518346511964016</t>
  </si>
  <si>
    <t>73608181116386874</t>
  </si>
  <si>
    <t>AN16B116</t>
  </si>
  <si>
    <t>648518346465116789</t>
  </si>
  <si>
    <t>73185968584579515</t>
  </si>
  <si>
    <t>648518346489322437</t>
  </si>
  <si>
    <t>73608181049529426</t>
  </si>
  <si>
    <t>AN17A002</t>
  </si>
  <si>
    <t>AN17A003</t>
  </si>
  <si>
    <t>17A</t>
  </si>
  <si>
    <t>648518346459834884</t>
  </si>
  <si>
    <t>73256337530102775</t>
  </si>
  <si>
    <t>648518346488911082</t>
  </si>
  <si>
    <t>73397075018687751</t>
  </si>
  <si>
    <t>648518346490006490</t>
  </si>
  <si>
    <t>73326706274297318</t>
  </si>
  <si>
    <t>648518346493753848</t>
  </si>
  <si>
    <t>73467443829371222</t>
  </si>
  <si>
    <t>AN17A009</t>
  </si>
  <si>
    <t>648518346501994858</t>
  </si>
  <si>
    <t>73256337596994001</t>
  </si>
  <si>
    <t>648518346489556751</t>
  </si>
  <si>
    <t>73397075085455144</t>
  </si>
  <si>
    <t>AN17A022</t>
  </si>
  <si>
    <t>648518346494720021</t>
  </si>
  <si>
    <t>73326706341252889</t>
  </si>
  <si>
    <t>648518346504958854</t>
  </si>
  <si>
    <t>73397075085408054</t>
  </si>
  <si>
    <t>AN17A004</t>
  </si>
  <si>
    <t>648518346497825639</t>
  </si>
  <si>
    <t>73326706274340483</t>
  </si>
  <si>
    <t>648518346480128166</t>
  </si>
  <si>
    <t>73397075018340994</t>
  </si>
  <si>
    <t>AN17A008</t>
  </si>
  <si>
    <t>AN17A006</t>
  </si>
  <si>
    <t>648518346509728643</t>
  </si>
  <si>
    <t>73326706206927967</t>
  </si>
  <si>
    <t>648518346503049715</t>
  </si>
  <si>
    <t>73397074951236950</t>
  </si>
  <si>
    <t>648518346499613022</t>
  </si>
  <si>
    <t>73326706274299831</t>
  </si>
  <si>
    <t>648518346494545797</t>
  </si>
  <si>
    <t>73397075085379325</t>
  </si>
  <si>
    <t>AN17A012</t>
  </si>
  <si>
    <t>AN17A014</t>
  </si>
  <si>
    <t>648518346475530624</t>
  </si>
  <si>
    <t>73397074884271999</t>
  </si>
  <si>
    <t>648518346510112806</t>
  </si>
  <si>
    <t>73397074951366880</t>
  </si>
  <si>
    <t>648518346517173797</t>
  </si>
  <si>
    <t>73397074951424018</t>
  </si>
  <si>
    <t>648518346485631763</t>
  </si>
  <si>
    <t>73397074951148460</t>
  </si>
  <si>
    <t>AN17A013</t>
  </si>
  <si>
    <t>AN17A011</t>
  </si>
  <si>
    <t>648518346502330451</t>
  </si>
  <si>
    <t>648518346484196893</t>
  </si>
  <si>
    <t>73326706274189622</t>
  </si>
  <si>
    <t>648518346488195870</t>
  </si>
  <si>
    <t>73397075018423095</t>
  </si>
  <si>
    <t>648518346491174179</t>
  </si>
  <si>
    <t>648518346481817247</t>
  </si>
  <si>
    <t>73397074951373283</t>
  </si>
  <si>
    <t>648518346494003569</t>
  </si>
  <si>
    <t>73326706274191912</t>
  </si>
  <si>
    <t>648518346490075996</t>
  </si>
  <si>
    <t>73326706274099374</t>
  </si>
  <si>
    <t>648518346466129712</t>
  </si>
  <si>
    <t>73397075018374308</t>
  </si>
  <si>
    <t>648518346497144472</t>
  </si>
  <si>
    <t>73397075018402605</t>
  </si>
  <si>
    <t>648518346489545305</t>
  </si>
  <si>
    <t>73397075018316729</t>
  </si>
  <si>
    <t>AN17A015</t>
  </si>
  <si>
    <t>648518346491946028</t>
  </si>
  <si>
    <t>73326706274172944</t>
  </si>
  <si>
    <t>648518346518616150</t>
  </si>
  <si>
    <t>73326706274172961</t>
  </si>
  <si>
    <t>648518346477796828</t>
  </si>
  <si>
    <t>73326706274206447</t>
  </si>
  <si>
    <t>648518346488136272</t>
  </si>
  <si>
    <t>73397075018338621</t>
  </si>
  <si>
    <t>648518346491668079</t>
  </si>
  <si>
    <t>73397075018489499</t>
  </si>
  <si>
    <t>648518346517685028</t>
  </si>
  <si>
    <t>73397075018565782</t>
  </si>
  <si>
    <t>648518346517955432</t>
  </si>
  <si>
    <t>73326706274323439</t>
  </si>
  <si>
    <t>648518346497171096</t>
  </si>
  <si>
    <t>73397075018586279</t>
  </si>
  <si>
    <t>AN17A018</t>
  </si>
  <si>
    <t>AN17A017</t>
  </si>
  <si>
    <t>648518346484836429</t>
  </si>
  <si>
    <t>73326706274239732</t>
  </si>
  <si>
    <t>648518346485646611</t>
  </si>
  <si>
    <t>73326706274264461</t>
  </si>
  <si>
    <t>648518346514656455</t>
  </si>
  <si>
    <t>73326706274235085</t>
  </si>
  <si>
    <t>648518346490200247</t>
  </si>
  <si>
    <t>73397075085403695</t>
  </si>
  <si>
    <t>648518346507634553</t>
  </si>
  <si>
    <t>73397075018614172</t>
  </si>
  <si>
    <t>648518346476942792</t>
  </si>
  <si>
    <t>73397075085393381</t>
  </si>
  <si>
    <t>AN17A024</t>
  </si>
  <si>
    <t>AN17A023</t>
  </si>
  <si>
    <t>648518346483123788</t>
  </si>
  <si>
    <t>73326706274304954</t>
  </si>
  <si>
    <t>648518346512190143</t>
  </si>
  <si>
    <t>73326706274196817</t>
  </si>
  <si>
    <t>648518346499367771</t>
  </si>
  <si>
    <t>73326706274281378</t>
  </si>
  <si>
    <t>648518346517282884</t>
  </si>
  <si>
    <t>73397075085360633</t>
  </si>
  <si>
    <t>648518346492667822</t>
  </si>
  <si>
    <t>73397075018520710</t>
  </si>
  <si>
    <t>648518346496297021</t>
  </si>
  <si>
    <t>73397075085186628</t>
  </si>
  <si>
    <t>AN17A026</t>
  </si>
  <si>
    <t>648518346482825637</t>
  </si>
  <si>
    <t>73397075018276094</t>
  </si>
  <si>
    <t>648518346507359007</t>
  </si>
  <si>
    <t>73326706207155989</t>
  </si>
  <si>
    <t>AN17A031</t>
  </si>
  <si>
    <t>AN17A027</t>
  </si>
  <si>
    <t>648518346475803618</t>
  </si>
  <si>
    <t>73326706274177701</t>
  </si>
  <si>
    <t>648518346493950971</t>
  </si>
  <si>
    <t>73397075085372307</t>
  </si>
  <si>
    <t>AN17A047</t>
  </si>
  <si>
    <t>AN17A036</t>
  </si>
  <si>
    <t>648518346499978451</t>
  </si>
  <si>
    <t>73326706274219398</t>
  </si>
  <si>
    <t>648518346488555145</t>
  </si>
  <si>
    <t>73397075085426525</t>
  </si>
  <si>
    <t>AN17A050</t>
  </si>
  <si>
    <t>648518346495907216</t>
  </si>
  <si>
    <t>73397075018353058</t>
  </si>
  <si>
    <t>648518346495079306</t>
  </si>
  <si>
    <t>73326706274126632</t>
  </si>
  <si>
    <t>AN17A062</t>
  </si>
  <si>
    <t>AN17A044</t>
  </si>
  <si>
    <t>648518346495934315</t>
  </si>
  <si>
    <t>73326706274163211</t>
  </si>
  <si>
    <t>648518346488950109</t>
  </si>
  <si>
    <t>73326706274096669</t>
  </si>
  <si>
    <t>648518346489194729</t>
  </si>
  <si>
    <t>73326706274124167</t>
  </si>
  <si>
    <t>648518346487015395</t>
  </si>
  <si>
    <t>73397075018416267</t>
  </si>
  <si>
    <t>648518346472627403</t>
  </si>
  <si>
    <t>73397075018321776</t>
  </si>
  <si>
    <t>648518346509719171</t>
  </si>
  <si>
    <t>73397075018418476</t>
  </si>
  <si>
    <t>AN17A068</t>
  </si>
  <si>
    <t>AN17A049</t>
  </si>
  <si>
    <t>648518346496495484</t>
  </si>
  <si>
    <t>73326706274209012</t>
  </si>
  <si>
    <t>648518346521667065</t>
  </si>
  <si>
    <t>73397075085449238</t>
  </si>
  <si>
    <t>AN17A073</t>
  </si>
  <si>
    <t>AN17A052</t>
  </si>
  <si>
    <t>648518346483016869</t>
  </si>
  <si>
    <t>73397074884402522</t>
  </si>
  <si>
    <t>648518346495571600</t>
  </si>
  <si>
    <t>73397074950954412</t>
  </si>
  <si>
    <t>AN17A076</t>
  </si>
  <si>
    <t>AN17A053</t>
  </si>
  <si>
    <t>648518346491044129</t>
  </si>
  <si>
    <t>73397075018345837</t>
  </si>
  <si>
    <t>648518346507652985</t>
  </si>
  <si>
    <t>73326706274149448</t>
  </si>
  <si>
    <t>AN17B002</t>
  </si>
  <si>
    <t>AN17B001</t>
  </si>
  <si>
    <t>17B</t>
  </si>
  <si>
    <t>648518346480087781</t>
  </si>
  <si>
    <t>73256337530023677</t>
  </si>
  <si>
    <t>648518346486187204</t>
  </si>
  <si>
    <t>73467443762728633</t>
  </si>
  <si>
    <t>AN17B005</t>
  </si>
  <si>
    <t>AN17B003</t>
  </si>
  <si>
    <t>648518346507385375</t>
  </si>
  <si>
    <t>73467443829622792</t>
  </si>
  <si>
    <t>648518346466005552</t>
  </si>
  <si>
    <t>73256337530222148</t>
  </si>
  <si>
    <t>AN17B007</t>
  </si>
  <si>
    <t>648518346490929784</t>
  </si>
  <si>
    <t>73467443829595819</t>
  </si>
  <si>
    <t>648518346479174095</t>
  </si>
  <si>
    <t>73256337530005975</t>
  </si>
  <si>
    <t>AN17B008</t>
  </si>
  <si>
    <t>AN17B004</t>
  </si>
  <si>
    <t>648518346481705661</t>
  </si>
  <si>
    <t>73467443829575724</t>
  </si>
  <si>
    <t>648518346478231509</t>
  </si>
  <si>
    <t>73467443829606337</t>
  </si>
  <si>
    <t>648518346483312204</t>
  </si>
  <si>
    <t>73256337530082612</t>
  </si>
  <si>
    <t>648518346478443636</t>
  </si>
  <si>
    <t>73256337530121641</t>
  </si>
  <si>
    <t>648518346489674348</t>
  </si>
  <si>
    <t>73467443829664575</t>
  </si>
  <si>
    <t>AN17B009</t>
  </si>
  <si>
    <t>AN17B006</t>
  </si>
  <si>
    <t>648518346495495094</t>
  </si>
  <si>
    <t>73256337530105280</t>
  </si>
  <si>
    <t>648518346470603774</t>
  </si>
  <si>
    <t>73467443829553351</t>
  </si>
  <si>
    <t>AN17B011</t>
  </si>
  <si>
    <t>648518346473080420</t>
  </si>
  <si>
    <t>73467443829587377</t>
  </si>
  <si>
    <t>648518346490380810</t>
  </si>
  <si>
    <t>73256337530102806</t>
  </si>
  <si>
    <t>AN17B012</t>
  </si>
  <si>
    <t>648518346493900536</t>
  </si>
  <si>
    <t>73537812506627179</t>
  </si>
  <si>
    <t>648518346478839156</t>
  </si>
  <si>
    <t>73256337530020993</t>
  </si>
  <si>
    <t>AN17B013</t>
  </si>
  <si>
    <t>648518346484165661</t>
  </si>
  <si>
    <t>73467443829556226</t>
  </si>
  <si>
    <t>648518346494213131</t>
  </si>
  <si>
    <t>73467443829531626</t>
  </si>
  <si>
    <t>648518346474176109</t>
  </si>
  <si>
    <t>73256337596830089</t>
  </si>
  <si>
    <t>648518346496504700</t>
  </si>
  <si>
    <t>73256337596959233</t>
  </si>
  <si>
    <t>AN17B016</t>
  </si>
  <si>
    <t>AN17B010</t>
  </si>
  <si>
    <t>648518346481454437</t>
  </si>
  <si>
    <t>73467443762761245</t>
  </si>
  <si>
    <t>648518346492049196</t>
  </si>
  <si>
    <t>73256337529962875</t>
  </si>
  <si>
    <t>AN18B001</t>
  </si>
  <si>
    <t>18B</t>
  </si>
  <si>
    <t>648518346499942540</t>
  </si>
  <si>
    <t>73326706072915223</t>
  </si>
  <si>
    <t>648518346498421586</t>
  </si>
  <si>
    <t>73467443494014463</t>
  </si>
  <si>
    <t>AN18B002</t>
  </si>
  <si>
    <t>AN18B007</t>
  </si>
  <si>
    <t>648518346486971619</t>
  </si>
  <si>
    <t>73115599907314225</t>
  </si>
  <si>
    <t>648518346491875858</t>
  </si>
  <si>
    <t>73115599974279986</t>
  </si>
  <si>
    <t>AN18B003</t>
  </si>
  <si>
    <t>648518346481401743</t>
  </si>
  <si>
    <t>73397074749899313</t>
  </si>
  <si>
    <t>648518346489729631</t>
  </si>
  <si>
    <t>73467443427069816</t>
  </si>
  <si>
    <t>AN18B004</t>
  </si>
  <si>
    <t>AN18B018</t>
  </si>
  <si>
    <t>648518346487840578</t>
  </si>
  <si>
    <t>73115599907415524</t>
  </si>
  <si>
    <t>648518346500016451</t>
  </si>
  <si>
    <t>73467443359625751</t>
  </si>
  <si>
    <t>AN18B019</t>
  </si>
  <si>
    <t>AN18B010</t>
  </si>
  <si>
    <t>648518346478758996</t>
  </si>
  <si>
    <t>73467443493982983</t>
  </si>
  <si>
    <t>648518346496778754</t>
  </si>
  <si>
    <t>73326706139922425</t>
  </si>
  <si>
    <t>648518346480812800</t>
  </si>
  <si>
    <t>73467443628433288</t>
  </si>
  <si>
    <t>648518346477846030</t>
  </si>
  <si>
    <t>73326706139861339</t>
  </si>
  <si>
    <t>AN18B020</t>
  </si>
  <si>
    <t>AN18B017</t>
  </si>
  <si>
    <t>648518346488594057</t>
  </si>
  <si>
    <t>73608181116516841</t>
  </si>
  <si>
    <t>648518346488848397</t>
  </si>
  <si>
    <t>73185968584554004</t>
  </si>
  <si>
    <t>AN18B022</t>
  </si>
  <si>
    <t>AN18B006</t>
  </si>
  <si>
    <t>648518346489036045</t>
  </si>
  <si>
    <t>73467443426992764</t>
  </si>
  <si>
    <t>648518346494720789</t>
  </si>
  <si>
    <t>73326706005906884</t>
  </si>
  <si>
    <t>AN18B023</t>
  </si>
  <si>
    <t>648518346486036393</t>
  </si>
  <si>
    <t>73185968517456810</t>
  </si>
  <si>
    <t>648518346518152022</t>
  </si>
  <si>
    <t>73608180982553314</t>
  </si>
  <si>
    <t>AN18B025</t>
  </si>
  <si>
    <t>AN18B014</t>
  </si>
  <si>
    <t>648518346488388847</t>
  </si>
  <si>
    <t>73537812171224809</t>
  </si>
  <si>
    <t>648518346491739966</t>
  </si>
  <si>
    <t>73256337261620288</t>
  </si>
  <si>
    <t>AN18B032</t>
  </si>
  <si>
    <t>648518346494428648</t>
  </si>
  <si>
    <t>73467443427127082</t>
  </si>
  <si>
    <t>AN18B053</t>
  </si>
  <si>
    <t>648518346504004046</t>
  </si>
  <si>
    <t>73467443493870817</t>
  </si>
  <si>
    <t>648518346492123275</t>
  </si>
  <si>
    <t>73467443427006068</t>
  </si>
  <si>
    <t>648518346477678094</t>
  </si>
  <si>
    <t>73326706072941591</t>
  </si>
  <si>
    <t>648518346494921866</t>
  </si>
  <si>
    <t>73326706072960009</t>
  </si>
  <si>
    <t>AN19A018</t>
  </si>
  <si>
    <t>AN19A009</t>
  </si>
  <si>
    <t>19A</t>
  </si>
  <si>
    <t>648518346491157283</t>
  </si>
  <si>
    <t>73397074749806415</t>
  </si>
  <si>
    <t>648518346500363480</t>
  </si>
  <si>
    <t>73467443427046063</t>
  </si>
  <si>
    <t>648518346492009867</t>
  </si>
  <si>
    <t>73397074682745677</t>
  </si>
  <si>
    <t>648518346484711171</t>
  </si>
  <si>
    <t>73397074749863158</t>
  </si>
  <si>
    <t>648518346509725129</t>
  </si>
  <si>
    <t>73397074682585084</t>
  </si>
  <si>
    <t>648518346494150688</t>
  </si>
  <si>
    <t>73467443426992854</t>
  </si>
  <si>
    <t>648518346514066654</t>
  </si>
  <si>
    <t>73397074682690605</t>
  </si>
  <si>
    <t>648518346480215355</t>
  </si>
  <si>
    <t>73467443426967621</t>
  </si>
  <si>
    <t>AN19A019</t>
  </si>
  <si>
    <t>AN19A011</t>
  </si>
  <si>
    <t>648518346497662966</t>
  </si>
  <si>
    <t>73608180982162076</t>
  </si>
  <si>
    <t>648518346517294148</t>
  </si>
  <si>
    <t>73185968584247815</t>
  </si>
  <si>
    <t>AN19A038</t>
  </si>
  <si>
    <t>AN19A021</t>
  </si>
  <si>
    <t>648518346495277494</t>
  </si>
  <si>
    <t>73185968517447033</t>
  </si>
  <si>
    <t>648518346493248284</t>
  </si>
  <si>
    <t>73537812170997626</t>
  </si>
  <si>
    <t>AN19B001</t>
  </si>
  <si>
    <t>19B</t>
  </si>
  <si>
    <t>648518346470588414</t>
  </si>
  <si>
    <t>73608181116780229</t>
  </si>
  <si>
    <t>648518346491844113</t>
  </si>
  <si>
    <t>73608181116658268</t>
  </si>
  <si>
    <t>648518346494274951</t>
  </si>
  <si>
    <t>73115599907363322</t>
  </si>
  <si>
    <t>648518346511312770</t>
  </si>
  <si>
    <t>73115599907373448</t>
  </si>
  <si>
    <t>AN19B004</t>
  </si>
  <si>
    <t>648518346498558996</t>
  </si>
  <si>
    <t>73608181183754609</t>
  </si>
  <si>
    <t>648518346492151691</t>
  </si>
  <si>
    <t>73185968651662429</t>
  </si>
  <si>
    <t>AN19B007</t>
  </si>
  <si>
    <t>dMS9, Lillvis et al., in prep</t>
  </si>
  <si>
    <t>648518346481925053</t>
  </si>
  <si>
    <t>73608181183842925</t>
  </si>
  <si>
    <t>648518346500512060</t>
  </si>
  <si>
    <t>73115599907401389</t>
  </si>
  <si>
    <t>AN19B009</t>
  </si>
  <si>
    <t>648518346474408557</t>
  </si>
  <si>
    <t>73678549793748191</t>
  </si>
  <si>
    <t>648518346478867920</t>
  </si>
  <si>
    <t>73115599907481728</t>
  </si>
  <si>
    <t>648518346512848030</t>
  </si>
  <si>
    <t>73678549793728441</t>
  </si>
  <si>
    <t>648518346477729773</t>
  </si>
  <si>
    <t>73115599840269025</t>
  </si>
  <si>
    <t>AN19B010</t>
  </si>
  <si>
    <t>648518346509715843</t>
  </si>
  <si>
    <t>73608181183822378</t>
  </si>
  <si>
    <t>648518346492529595</t>
  </si>
  <si>
    <t>73256337462810660</t>
  </si>
  <si>
    <t>AN19B014</t>
  </si>
  <si>
    <t>648518346491775400</t>
  </si>
  <si>
    <t>73678549927769740</t>
  </si>
  <si>
    <t>648518346479408785</t>
  </si>
  <si>
    <t>73115599974415087</t>
  </si>
  <si>
    <t>AN19B015</t>
  </si>
  <si>
    <t>648518346524093957</t>
  </si>
  <si>
    <t>73256337261580140</t>
  </si>
  <si>
    <t>648518346509863881</t>
  </si>
  <si>
    <t>73608180982538398</t>
  </si>
  <si>
    <t>AN19B017</t>
  </si>
  <si>
    <t>AN19B016</t>
  </si>
  <si>
    <t>648518346509501827</t>
  </si>
  <si>
    <t>73115599907529158</t>
  </si>
  <si>
    <t>648518346499891340</t>
  </si>
  <si>
    <t>73678549860773870</t>
  </si>
  <si>
    <t>AN19B018</t>
  </si>
  <si>
    <t>648518346486018500</t>
  </si>
  <si>
    <t>73608181116562479</t>
  </si>
  <si>
    <t>648518346515829754</t>
  </si>
  <si>
    <t>73185968651484982</t>
  </si>
  <si>
    <t>AN19B019</t>
  </si>
  <si>
    <t>648518346494966443</t>
  </si>
  <si>
    <t>73115599907144506</t>
  </si>
  <si>
    <t>648518346508959039</t>
  </si>
  <si>
    <t>73678549793626476</t>
  </si>
  <si>
    <t>AN19B022</t>
  </si>
  <si>
    <t>AN19B021</t>
  </si>
  <si>
    <t>648518346492221311</t>
  </si>
  <si>
    <t>73608181116623230</t>
  </si>
  <si>
    <t>648518346493141056</t>
  </si>
  <si>
    <t>73115599907485682</t>
  </si>
  <si>
    <t>AN19B024</t>
  </si>
  <si>
    <t>AN19B020</t>
  </si>
  <si>
    <t>648518346478193621</t>
  </si>
  <si>
    <t>73678549793644524</t>
  </si>
  <si>
    <t>648518346477524188</t>
  </si>
  <si>
    <t>73115599907344119</t>
  </si>
  <si>
    <t>AN19B025</t>
  </si>
  <si>
    <t>AN19B023</t>
  </si>
  <si>
    <t>648518346467404295</t>
  </si>
  <si>
    <t>73608181116479977</t>
  </si>
  <si>
    <t>648518346500650675</t>
  </si>
  <si>
    <t>73115599840436465</t>
  </si>
  <si>
    <t>AN19B028</t>
  </si>
  <si>
    <t>AN19B026</t>
  </si>
  <si>
    <t>648518346493316672</t>
  </si>
  <si>
    <t>73678549793621446</t>
  </si>
  <si>
    <t>648518346507138376</t>
  </si>
  <si>
    <t>73115599907248989</t>
  </si>
  <si>
    <t>AN19B032</t>
  </si>
  <si>
    <t>AN19B029</t>
  </si>
  <si>
    <t>648518346496526900</t>
  </si>
  <si>
    <t>73678549860669743</t>
  </si>
  <si>
    <t>648518346475981282</t>
  </si>
  <si>
    <t>73115599907514151</t>
  </si>
  <si>
    <t>AN19B036</t>
  </si>
  <si>
    <t>AN19B033</t>
  </si>
  <si>
    <t>648518346494738743</t>
  </si>
  <si>
    <t>73678549793703073</t>
  </si>
  <si>
    <t>648518346472659465</t>
  </si>
  <si>
    <t>73678549726479038</t>
  </si>
  <si>
    <t>648518346495558223</t>
  </si>
  <si>
    <t>73115599974466659</t>
  </si>
  <si>
    <t>648518346521658617</t>
  </si>
  <si>
    <t>73115599907465835</t>
  </si>
  <si>
    <t>AN19B039</t>
  </si>
  <si>
    <t>648518346479623872</t>
  </si>
  <si>
    <t>73185968584368242</t>
  </si>
  <si>
    <t>648518346477726445</t>
  </si>
  <si>
    <t>73537812305459063</t>
  </si>
  <si>
    <t>AN19B042</t>
  </si>
  <si>
    <t>648518346512151487</t>
  </si>
  <si>
    <t>73608181183909675</t>
  </si>
  <si>
    <t>648518346487932372</t>
  </si>
  <si>
    <t>73185968718649538</t>
  </si>
  <si>
    <t>AN19B044</t>
  </si>
  <si>
    <t>AN19B040</t>
  </si>
  <si>
    <t>648518346475847650</t>
  </si>
  <si>
    <t>73115599907491648</t>
  </si>
  <si>
    <t>648518346476707958</t>
  </si>
  <si>
    <t>73115599907590718</t>
  </si>
  <si>
    <t>648518346500030463</t>
  </si>
  <si>
    <t>73608181116562452</t>
  </si>
  <si>
    <t>648518346489859415</t>
  </si>
  <si>
    <t>73678549860724215</t>
  </si>
  <si>
    <t>AN19B046</t>
  </si>
  <si>
    <t>648518346490474248</t>
  </si>
  <si>
    <t>73185968584566142</t>
  </si>
  <si>
    <t>648518346472489010</t>
  </si>
  <si>
    <t>73185968584602704</t>
  </si>
  <si>
    <t>648518346467416327</t>
  </si>
  <si>
    <t>73608181049519348</t>
  </si>
  <si>
    <t>648518346484712451</t>
  </si>
  <si>
    <t>73608181116562454</t>
  </si>
  <si>
    <t>AN19B049</t>
  </si>
  <si>
    <t>648518346479205330</t>
  </si>
  <si>
    <t>73115599907450340</t>
  </si>
  <si>
    <t>648518346494446450</t>
  </si>
  <si>
    <t>73608181116596506</t>
  </si>
  <si>
    <t>AN19B051</t>
  </si>
  <si>
    <t>AN19B047</t>
  </si>
  <si>
    <t>648518346498173522</t>
  </si>
  <si>
    <t>73678549793757871</t>
  </si>
  <si>
    <t>648518346494688757</t>
  </si>
  <si>
    <t>648518346515853898</t>
  </si>
  <si>
    <t>73115599907378455</t>
  </si>
  <si>
    <t>648518346466794350</t>
  </si>
  <si>
    <t>73115599907503469</t>
  </si>
  <si>
    <t>AN19B059</t>
  </si>
  <si>
    <t>AN19B054</t>
  </si>
  <si>
    <t>648518346531123482</t>
  </si>
  <si>
    <t>73185968584576611</t>
  </si>
  <si>
    <t>648518346495559842</t>
  </si>
  <si>
    <t>648518346496109068</t>
  </si>
  <si>
    <t>73185968584592280</t>
  </si>
  <si>
    <t>648518346507240057</t>
  </si>
  <si>
    <t>73608181049489521</t>
  </si>
  <si>
    <t>648518346480531713</t>
  </si>
  <si>
    <t>73608181049541965</t>
  </si>
  <si>
    <t>648518346500279221</t>
  </si>
  <si>
    <t>73608181049673144</t>
  </si>
  <si>
    <t>AN19B060</t>
  </si>
  <si>
    <t>648518346486599117</t>
  </si>
  <si>
    <t>73185968584576562</t>
  </si>
  <si>
    <t>648518346480712672</t>
  </si>
  <si>
    <t>73185968584573982</t>
  </si>
  <si>
    <t>648518346479621270</t>
  </si>
  <si>
    <t>73608181049537030</t>
  </si>
  <si>
    <t>648518346472245707</t>
  </si>
  <si>
    <t>73608181049605944</t>
  </si>
  <si>
    <t>AN19B061</t>
  </si>
  <si>
    <t>AN19B055</t>
  </si>
  <si>
    <t>648518346494731541</t>
  </si>
  <si>
    <t>73185968584599963</t>
  </si>
  <si>
    <t>648518346515854154</t>
  </si>
  <si>
    <t>73185968584613331</t>
  </si>
  <si>
    <t>648518346481263461</t>
  </si>
  <si>
    <t>73608181049537034</t>
  </si>
  <si>
    <t>648518346496504661</t>
  </si>
  <si>
    <t>73608181049531948</t>
  </si>
  <si>
    <t>AN19B063</t>
  </si>
  <si>
    <t>AN19B057</t>
  </si>
  <si>
    <t>648518346481960637</t>
  </si>
  <si>
    <t>73185968584715100</t>
  </si>
  <si>
    <t>648518346492998064</t>
  </si>
  <si>
    <t>73185968651371368</t>
  </si>
  <si>
    <t>648518346496169045</t>
  </si>
  <si>
    <t>73608181049575058</t>
  </si>
  <si>
    <t>648518346521668345</t>
  </si>
  <si>
    <t>73608181049593449</t>
  </si>
  <si>
    <t>AN19B065</t>
  </si>
  <si>
    <t>AN19B058</t>
  </si>
  <si>
    <t>648518346488004126</t>
  </si>
  <si>
    <t>73185968584592284</t>
  </si>
  <si>
    <t>648518346486687740</t>
  </si>
  <si>
    <t>73185968651318408</t>
  </si>
  <si>
    <t>648518346488747498</t>
  </si>
  <si>
    <t>73608181049559845</t>
  </si>
  <si>
    <t>648518346490131162</t>
  </si>
  <si>
    <t>73608181049593506</t>
  </si>
  <si>
    <t>AN19B074</t>
  </si>
  <si>
    <t>648518346495567183</t>
  </si>
  <si>
    <t>73185968584597266</t>
  </si>
  <si>
    <t>648518346490777635</t>
  </si>
  <si>
    <t>73608181049549671</t>
  </si>
  <si>
    <t>AN19B076</t>
  </si>
  <si>
    <t>648518346531109402</t>
  </si>
  <si>
    <t>73185968584589707</t>
  </si>
  <si>
    <t>648518346508965951</t>
  </si>
  <si>
    <t>73185968584613270</t>
  </si>
  <si>
    <t>648518346502869115</t>
  </si>
  <si>
    <t>73608181049529497</t>
  </si>
  <si>
    <t>648518346488178462</t>
  </si>
  <si>
    <t>73608181049484265</t>
  </si>
  <si>
    <t>AN19B079</t>
  </si>
  <si>
    <t>AN19B067</t>
  </si>
  <si>
    <t>648518346480490555</t>
  </si>
  <si>
    <t>73185968584568682</t>
  </si>
  <si>
    <t>648518346499829388</t>
  </si>
  <si>
    <t>73185968584643711</t>
  </si>
  <si>
    <t>648518346515392583</t>
  </si>
  <si>
    <t>73185968584624967</t>
  </si>
  <si>
    <t>648518346493962609</t>
  </si>
  <si>
    <t>73185968584592255</t>
  </si>
  <si>
    <t>648518346488408760</t>
  </si>
  <si>
    <t>73608181049516933</t>
  </si>
  <si>
    <t>648518346482888233</t>
  </si>
  <si>
    <t>73608181049564741</t>
  </si>
  <si>
    <t>648518346520753718</t>
  </si>
  <si>
    <t>73608181049549639</t>
  </si>
  <si>
    <t>AN19B093</t>
  </si>
  <si>
    <t>648518346495948134</t>
  </si>
  <si>
    <t>73185968584587264</t>
  </si>
  <si>
    <t>648518346489779127</t>
  </si>
  <si>
    <t>73185968584618429</t>
  </si>
  <si>
    <t>648518346498020967</t>
  </si>
  <si>
    <t>73537812238399716</t>
  </si>
  <si>
    <t>648518346486082450</t>
  </si>
  <si>
    <t>73608181049569624</t>
  </si>
  <si>
    <t>AN19B098</t>
  </si>
  <si>
    <t>AN19B083</t>
  </si>
  <si>
    <t>648518346492941042</t>
  </si>
  <si>
    <t>648518346498098074</t>
  </si>
  <si>
    <t>73608180982508963</t>
  </si>
  <si>
    <t>648518346490768675</t>
  </si>
  <si>
    <t>73608181049665881</t>
  </si>
  <si>
    <t>AN19B099</t>
  </si>
  <si>
    <t>AN19B084</t>
  </si>
  <si>
    <t>648518346515834618</t>
  </si>
  <si>
    <t>73185968584584781</t>
  </si>
  <si>
    <t>648518346495947115</t>
  </si>
  <si>
    <t>73185968584613436</t>
  </si>
  <si>
    <t>648518346474677442</t>
  </si>
  <si>
    <t>73608181049519298</t>
  </si>
  <si>
    <t>648518346497808886</t>
  </si>
  <si>
    <t>73608181049531916</t>
  </si>
  <si>
    <t>AN19B100</t>
  </si>
  <si>
    <t>AN19B088</t>
  </si>
  <si>
    <t>648518346488703160</t>
  </si>
  <si>
    <t>73608180982514413</t>
  </si>
  <si>
    <t>AN19B101</t>
  </si>
  <si>
    <t>AN19B085</t>
  </si>
  <si>
    <t>648518346489914295</t>
  </si>
  <si>
    <t>73185968584750681</t>
  </si>
  <si>
    <t>648518346521447417</t>
  </si>
  <si>
    <t>73326705938504438</t>
  </si>
  <si>
    <t>648518346496066935</t>
  </si>
  <si>
    <t>73537812171192843</t>
  </si>
  <si>
    <t>648518346493562360</t>
  </si>
  <si>
    <t>73608181049502231</t>
  </si>
  <si>
    <t>AN19B102</t>
  </si>
  <si>
    <t>AN19B086</t>
  </si>
  <si>
    <t>648518346475738548</t>
  </si>
  <si>
    <t>73185968584587313</t>
  </si>
  <si>
    <t>648518346486908924</t>
  </si>
  <si>
    <t>73608181049534534</t>
  </si>
  <si>
    <t>AN19B104</t>
  </si>
  <si>
    <t>AN19B089</t>
  </si>
  <si>
    <t>648518346515390023</t>
  </si>
  <si>
    <t>73256337328720649</t>
  </si>
  <si>
    <t>648518346486723761</t>
  </si>
  <si>
    <t>73256337328693187</t>
  </si>
  <si>
    <t>648518346490296785</t>
  </si>
  <si>
    <t>73185968584515668</t>
  </si>
  <si>
    <t>648518346490777208</t>
  </si>
  <si>
    <t>73185968584584814</t>
  </si>
  <si>
    <t>648518346481455717</t>
  </si>
  <si>
    <t>73537812305535816</t>
  </si>
  <si>
    <t>648518346467398151</t>
  </si>
  <si>
    <t>73537812305498282</t>
  </si>
  <si>
    <t>AN19B106</t>
  </si>
  <si>
    <t>648518346477590492</t>
  </si>
  <si>
    <t>648518346509880521</t>
  </si>
  <si>
    <t>73537812305604287</t>
  </si>
  <si>
    <t>AN23B001</t>
  </si>
  <si>
    <t>23B</t>
  </si>
  <si>
    <t>648518346498472688</t>
  </si>
  <si>
    <t>73467443628264570</t>
  </si>
  <si>
    <t>648518346502674502</t>
  </si>
  <si>
    <t>73256337395719978</t>
  </si>
  <si>
    <t>AN23B002</t>
  </si>
  <si>
    <t>AN23B004</t>
  </si>
  <si>
    <t>648518346486034558</t>
  </si>
  <si>
    <t>73185968584613286</t>
  </si>
  <si>
    <t>648518346494937266</t>
  </si>
  <si>
    <t>73537812372447906</t>
  </si>
  <si>
    <t>AN23B003</t>
  </si>
  <si>
    <t>648518346475489889</t>
  </si>
  <si>
    <t>73537812439322463</t>
  </si>
  <si>
    <t>648518346482406036</t>
  </si>
  <si>
    <t>73256337395697776</t>
  </si>
  <si>
    <t>648518346502948083</t>
  </si>
  <si>
    <t>73608181183963311</t>
  </si>
  <si>
    <t>648518346503226235</t>
  </si>
  <si>
    <t>73185968651527378</t>
  </si>
  <si>
    <t>AN23B010</t>
  </si>
  <si>
    <t>AN23B019</t>
  </si>
  <si>
    <t>648518346482915113</t>
  </si>
  <si>
    <t>73326706206970145</t>
  </si>
  <si>
    <t>648518346506469154</t>
  </si>
  <si>
    <t>73397075018359815</t>
  </si>
  <si>
    <t>AN23B026</t>
  </si>
  <si>
    <t>AN26X004</t>
  </si>
  <si>
    <t>26X</t>
  </si>
  <si>
    <t>648518346497077272</t>
  </si>
  <si>
    <t>73185968718581362</t>
  </si>
  <si>
    <t>648518346488179998</t>
  </si>
  <si>
    <t>73537812439730899</t>
  </si>
  <si>
    <t>AN27X003</t>
  </si>
  <si>
    <t>AN27X001</t>
  </si>
  <si>
    <t>27X</t>
  </si>
  <si>
    <t>648518346494321522</t>
  </si>
  <si>
    <t>73537812573607307</t>
  </si>
  <si>
    <t>648518346492167535</t>
  </si>
  <si>
    <t>73256337597032047</t>
  </si>
  <si>
    <t>vMS16</t>
  </si>
  <si>
    <t>vMS16, Lillvis et al., in prep</t>
  </si>
  <si>
    <t>AN27X004</t>
  </si>
  <si>
    <t>AN27X002</t>
  </si>
  <si>
    <t>MtAHN Cheong, Boone, Bennett et al. 2023</t>
  </si>
  <si>
    <t>648518346479332028</t>
  </si>
  <si>
    <t>73678549927754301</t>
  </si>
  <si>
    <t>648518346498606100</t>
  </si>
  <si>
    <t>73115599907495600</t>
  </si>
  <si>
    <t>AN27X008</t>
  </si>
  <si>
    <t>MDHn, MsAHN Bradley 2016</t>
  </si>
  <si>
    <t>648518346478901712</t>
  </si>
  <si>
    <t>73678549793544293</t>
  </si>
  <si>
    <t>648518346489573207</t>
  </si>
  <si>
    <t>73115599907330372</t>
  </si>
  <si>
    <t>AN27X009</t>
  </si>
  <si>
    <t>648518346503229563</t>
  </si>
  <si>
    <t>73397074884232191</t>
  </si>
  <si>
    <t>648518346501426019</t>
  </si>
  <si>
    <t>73397074749895432</t>
  </si>
  <si>
    <t>648518346492679865</t>
  </si>
  <si>
    <t>73397074816951274</t>
  </si>
  <si>
    <t>648518346492559547</t>
  </si>
  <si>
    <t>73397074884088164</t>
  </si>
  <si>
    <t>AN27X011</t>
  </si>
  <si>
    <t>648518346465031029</t>
  </si>
  <si>
    <t>73185968449962891</t>
  </si>
  <si>
    <t>648518346492300159</t>
  </si>
  <si>
    <t>73537812171017178</t>
  </si>
  <si>
    <t>AN27X013</t>
  </si>
  <si>
    <t>648518346498450993</t>
  </si>
  <si>
    <t>73397074749806388</t>
  </si>
  <si>
    <t>648518346491932783</t>
  </si>
  <si>
    <t>73397074682677794</t>
  </si>
  <si>
    <t>648518346494168633</t>
  </si>
  <si>
    <t>73397074816890732</t>
  </si>
  <si>
    <t>648518346466040880</t>
  </si>
  <si>
    <t>73397074951324319</t>
  </si>
  <si>
    <t>AN27X015</t>
  </si>
  <si>
    <t>648518346472632011</t>
  </si>
  <si>
    <t>73397074817029140</t>
  </si>
  <si>
    <t>648518346531527706</t>
  </si>
  <si>
    <t>73397074817018404</t>
  </si>
  <si>
    <t>AN27X016</t>
  </si>
  <si>
    <t>648518346499571547</t>
  </si>
  <si>
    <t>73397074816848555</t>
  </si>
  <si>
    <t>648518346501149974</t>
  </si>
  <si>
    <t>73397074817093794</t>
  </si>
  <si>
    <t>AN27X017</t>
  </si>
  <si>
    <t>AN27X005</t>
  </si>
  <si>
    <t>648518346504143712</t>
  </si>
  <si>
    <t>73115599907408433</t>
  </si>
  <si>
    <t>648518346512141503</t>
  </si>
  <si>
    <t>73678549793559976</t>
  </si>
  <si>
    <t>648518346517412645</t>
  </si>
  <si>
    <t>73678549793610160</t>
  </si>
  <si>
    <t>648518346473228644</t>
  </si>
  <si>
    <t>73397074816967311</t>
  </si>
  <si>
    <t>648518346493344796</t>
  </si>
  <si>
    <t>73397074817064304</t>
  </si>
  <si>
    <t>648518346510122022</t>
  </si>
  <si>
    <t>73115599907335071</t>
  </si>
  <si>
    <t>648518346476709494</t>
  </si>
  <si>
    <t>73397074817031371</t>
  </si>
  <si>
    <t>648518346477830551</t>
  </si>
  <si>
    <t>73608180982215612</t>
  </si>
  <si>
    <t>AN27X018</t>
  </si>
  <si>
    <t>648518346518584918</t>
  </si>
  <si>
    <t>73397074884027863</t>
  </si>
  <si>
    <t>648518346477826711</t>
  </si>
  <si>
    <t>73678549726432818</t>
  </si>
  <si>
    <t>AN27X019</t>
  </si>
  <si>
    <t>ANXXX002</t>
  </si>
  <si>
    <t>TBD</t>
  </si>
  <si>
    <t>648518346484795213</t>
  </si>
  <si>
    <t>73608181183778515</t>
  </si>
  <si>
    <t>648518346504729203</t>
  </si>
  <si>
    <t>73115599907520651</t>
  </si>
  <si>
    <t>ANXXX005</t>
  </si>
  <si>
    <t>648518346476025058</t>
  </si>
  <si>
    <t>73326706274124171</t>
  </si>
  <si>
    <t>648518346476008418</t>
  </si>
  <si>
    <t>73467443762517564</t>
  </si>
  <si>
    <t>ANXXX006</t>
  </si>
  <si>
    <t>648518346511333250</t>
  </si>
  <si>
    <t>73185968718431643</t>
  </si>
  <si>
    <t>648518346492117615</t>
  </si>
  <si>
    <t>73608181183940089</t>
  </si>
  <si>
    <t>ANXXX007</t>
  </si>
  <si>
    <t>648518346490873773</t>
  </si>
  <si>
    <t>73256337529901959</t>
  </si>
  <si>
    <t>648518346477598684</t>
  </si>
  <si>
    <t>73467443762614560</t>
  </si>
  <si>
    <t>ANXXX008</t>
  </si>
  <si>
    <t>648518346495028402</t>
  </si>
  <si>
    <t>73326706140044567</t>
  </si>
  <si>
    <t>648518346489955415</t>
  </si>
  <si>
    <t>73397075085483583</t>
  </si>
  <si>
    <t>ANXXX013</t>
  </si>
  <si>
    <t>648518346472637387</t>
  </si>
  <si>
    <t>73326706341224222</t>
  </si>
  <si>
    <t>648518346486399624</t>
  </si>
  <si>
    <t>73397075085405891</t>
  </si>
  <si>
    <t>ANXXX019</t>
  </si>
  <si>
    <t>648518346489836895</t>
  </si>
  <si>
    <t>73397075085503218</t>
  </si>
  <si>
    <t>648518346500874774</t>
  </si>
  <si>
    <t>73397075018341008</t>
  </si>
  <si>
    <t>648518346481949373</t>
  </si>
  <si>
    <t>73397074884314577</t>
  </si>
  <si>
    <t>648518346494246135</t>
  </si>
  <si>
    <t>73397075018329135</t>
  </si>
  <si>
    <t>648518346477819406</t>
  </si>
  <si>
    <t>73397074951254086</t>
  </si>
  <si>
    <t>648518346484714755</t>
  </si>
  <si>
    <t>73397074682633558</t>
  </si>
  <si>
    <t>ANXXX023</t>
  </si>
  <si>
    <t>648518346517952104</t>
  </si>
  <si>
    <t>73256337395783698</t>
  </si>
  <si>
    <t>648518346487689898</t>
  </si>
  <si>
    <t>73537812439660786</t>
  </si>
  <si>
    <t>ANXXX024</t>
  </si>
  <si>
    <t>648518346479255185</t>
  </si>
  <si>
    <t>73185968785909071</t>
  </si>
  <si>
    <t>648518346479705844</t>
  </si>
  <si>
    <t>73537812573617009</t>
  </si>
  <si>
    <t>ANXXX026</t>
  </si>
  <si>
    <t>648518346491656902</t>
  </si>
  <si>
    <t>73185968785768999</t>
  </si>
  <si>
    <t>648518346494106635</t>
  </si>
  <si>
    <t>73537812573618736</t>
  </si>
  <si>
    <t>ANXXX027</t>
  </si>
  <si>
    <t>648518346482936997</t>
  </si>
  <si>
    <t>73256337529940228</t>
  </si>
  <si>
    <t>648518346518496598</t>
  </si>
  <si>
    <t>73185968785628757</t>
  </si>
  <si>
    <t>648518346467405575</t>
  </si>
  <si>
    <t>73256337529725626</t>
  </si>
  <si>
    <t>648518346491013805</t>
  </si>
  <si>
    <t>73256337529908130</t>
  </si>
  <si>
    <t>648518346481892541</t>
  </si>
  <si>
    <t>73256337529983305</t>
  </si>
  <si>
    <t>648518346482430356</t>
  </si>
  <si>
    <t>73467443762535703</t>
  </si>
  <si>
    <t>648518346484827037</t>
  </si>
  <si>
    <t>73467443762617284</t>
  </si>
  <si>
    <t>648518346515744762</t>
  </si>
  <si>
    <t>73467443762525054</t>
  </si>
  <si>
    <t>648518346496947764</t>
  </si>
  <si>
    <t>73467443829666272</t>
  </si>
  <si>
    <t>648518346512686750</t>
  </si>
  <si>
    <t>73467443762629459</t>
  </si>
  <si>
    <t>ANXXX030</t>
  </si>
  <si>
    <t>648518346475411809</t>
  </si>
  <si>
    <t>73537812439608672</t>
  </si>
  <si>
    <t>648518346492534979</t>
  </si>
  <si>
    <t>73185968651590125</t>
  </si>
  <si>
    <t>ANXXX033</t>
  </si>
  <si>
    <t>648518346496942082</t>
  </si>
  <si>
    <t>73326706140137076</t>
  </si>
  <si>
    <t>648518346515819514</t>
  </si>
  <si>
    <t>73397075018301487</t>
  </si>
  <si>
    <t>ANXXX037</t>
  </si>
  <si>
    <t>648518346490250779</t>
  </si>
  <si>
    <t>73185968718702450</t>
  </si>
  <si>
    <t>648518346467393543</t>
  </si>
  <si>
    <t>73537812439720820</t>
  </si>
  <si>
    <t>ANXXX041</t>
  </si>
  <si>
    <t>648518346488089168</t>
  </si>
  <si>
    <t>73256337530062618</t>
  </si>
  <si>
    <t>648518346494341371</t>
  </si>
  <si>
    <t>73256337530072568</t>
  </si>
  <si>
    <t>648518346480002277</t>
  </si>
  <si>
    <t>73467443829683589</t>
  </si>
  <si>
    <t>648518346481184090</t>
  </si>
  <si>
    <t>73467443829645818</t>
  </si>
  <si>
    <t>ANXXX043</t>
  </si>
  <si>
    <t>648518346488017744</t>
  </si>
  <si>
    <t>73256337530067503</t>
  </si>
  <si>
    <t>648518346481369231</t>
  </si>
  <si>
    <t>73256337530045833</t>
  </si>
  <si>
    <t>648518346486642145</t>
  </si>
  <si>
    <t>73467443829610739</t>
  </si>
  <si>
    <t>648518346475345249</t>
  </si>
  <si>
    <t>73467443762654007</t>
  </si>
  <si>
    <t>ANXXX046</t>
  </si>
  <si>
    <t>648518346492441983</t>
  </si>
  <si>
    <t>73397075018481590</t>
  </si>
  <si>
    <t>648518346496603437</t>
  </si>
  <si>
    <t>73326706274177694</t>
  </si>
  <si>
    <t>ANXXX049</t>
  </si>
  <si>
    <t>648518346493234716</t>
  </si>
  <si>
    <t>73185968718639369</t>
  </si>
  <si>
    <t>648518346490868856</t>
  </si>
  <si>
    <t>73537812506614572</t>
  </si>
  <si>
    <t>648518346484246567</t>
  </si>
  <si>
    <t>73185968718684110</t>
  </si>
  <si>
    <t>648518346486421197</t>
  </si>
  <si>
    <t>73608181250705662</t>
  </si>
  <si>
    <t>ANXXX050</t>
  </si>
  <si>
    <t>ANXXX055</t>
  </si>
  <si>
    <t>648518346491170851</t>
  </si>
  <si>
    <t>73326706207122673</t>
  </si>
  <si>
    <t>648518346487704746</t>
  </si>
  <si>
    <t>73397075018291148</t>
  </si>
  <si>
    <t>ANXXX057</t>
  </si>
  <si>
    <t>648518346501571928</t>
  </si>
  <si>
    <t>73326706206990436</t>
  </si>
  <si>
    <t>648518346465218421</t>
  </si>
  <si>
    <t>73397075018081483</t>
  </si>
  <si>
    <t>ANXXX068</t>
  </si>
  <si>
    <t>ANXXX071</t>
  </si>
  <si>
    <t>ANXXX072</t>
  </si>
  <si>
    <t>648518346497804790</t>
  </si>
  <si>
    <t>73537812506810275</t>
  </si>
  <si>
    <t>648518346507406623</t>
  </si>
  <si>
    <t>73185968718702425</t>
  </si>
  <si>
    <t>ANXXX074</t>
  </si>
  <si>
    <t>648518346499927507</t>
  </si>
  <si>
    <t>73326706207086879</t>
  </si>
  <si>
    <t>648518346487712426</t>
  </si>
  <si>
    <t>73467443695343912</t>
  </si>
  <si>
    <t>ANXXX075</t>
  </si>
  <si>
    <t>648518346477183760</t>
  </si>
  <si>
    <t>73326706274304924</t>
  </si>
  <si>
    <t>648518346496074301</t>
  </si>
  <si>
    <t>73397075018350619</t>
  </si>
  <si>
    <t>ANXXX082</t>
  </si>
  <si>
    <t>648518346509889594</t>
  </si>
  <si>
    <t>73326706274211576</t>
  </si>
  <si>
    <t>648518346481627039</t>
  </si>
  <si>
    <t>73397075018481587</t>
  </si>
  <si>
    <t>ANXXX084</t>
  </si>
  <si>
    <t>648518346513889049</t>
  </si>
  <si>
    <t>648518346495776162</t>
  </si>
  <si>
    <t>73397074884057913</t>
  </si>
  <si>
    <t>648518346496228693</t>
  </si>
  <si>
    <t>73397074884253569</t>
  </si>
  <si>
    <t>648518346493839392</t>
  </si>
  <si>
    <t>73326706140030374</t>
  </si>
  <si>
    <t>648518346507010888</t>
  </si>
  <si>
    <t>73326706140039687</t>
  </si>
  <si>
    <t>648518346466698606</t>
  </si>
  <si>
    <t>73397074884268755</t>
  </si>
  <si>
    <t>648518346483110630</t>
  </si>
  <si>
    <t>73397074884260656</t>
  </si>
  <si>
    <t>ANXXX086</t>
  </si>
  <si>
    <t>648518346495728290</t>
  </si>
  <si>
    <t>73185968785888022</t>
  </si>
  <si>
    <t>648518346472489778</t>
  </si>
  <si>
    <t>73537812573642240</t>
  </si>
  <si>
    <t>ANXXX092</t>
  </si>
  <si>
    <t>648518346494369415</t>
  </si>
  <si>
    <t>73185968785889576</t>
  </si>
  <si>
    <t>648518346488500408</t>
  </si>
  <si>
    <t>73537812573648765</t>
  </si>
  <si>
    <t>ANXXX093</t>
  </si>
  <si>
    <t>648518346494601960</t>
  </si>
  <si>
    <t>73326706274201763</t>
  </si>
  <si>
    <t>648518346502126921</t>
  </si>
  <si>
    <t>73397075085185240</t>
  </si>
  <si>
    <t>ANXXX094</t>
  </si>
  <si>
    <t>648518346492930990</t>
  </si>
  <si>
    <t>73467443628335874</t>
  </si>
  <si>
    <t>648518346489682028</t>
  </si>
  <si>
    <t>73326706139976527</t>
  </si>
  <si>
    <t>ANXXX098</t>
  </si>
  <si>
    <t>648518346494749461</t>
  </si>
  <si>
    <t>73397075018270747</t>
  </si>
  <si>
    <t>648518346489687660</t>
  </si>
  <si>
    <t>73397075085185614</t>
  </si>
  <si>
    <t>648518346486874593</t>
  </si>
  <si>
    <t>73326706274274023</t>
  </si>
  <si>
    <t>648518346479298449</t>
  </si>
  <si>
    <t>73326706274262109</t>
  </si>
  <si>
    <t>648518346520382289</t>
  </si>
  <si>
    <t>73397075018357465</t>
  </si>
  <si>
    <t>648518346489704556</t>
  </si>
  <si>
    <t>73397075018383971</t>
  </si>
  <si>
    <t>ANXXX099</t>
  </si>
  <si>
    <t>648518346494229049</t>
  </si>
  <si>
    <t>73397074817041137</t>
  </si>
  <si>
    <t>648518346489338053</t>
  </si>
  <si>
    <t>73397074817093763</t>
  </si>
  <si>
    <t>ANXXX102</t>
  </si>
  <si>
    <t>648518346499530331</t>
  </si>
  <si>
    <t>73326706274304936</t>
  </si>
  <si>
    <t>648518346511966576</t>
  </si>
  <si>
    <t>73397075018420798</t>
  </si>
  <si>
    <t>ANXXX106</t>
  </si>
  <si>
    <t>648518346512179758</t>
  </si>
  <si>
    <t>73467443829604185</t>
  </si>
  <si>
    <t>648518346504958579</t>
  </si>
  <si>
    <t>73256337530142835</t>
  </si>
  <si>
    <t>ANXXX108</t>
  </si>
  <si>
    <t>648518346481636545</t>
  </si>
  <si>
    <t>73467443829515900</t>
  </si>
  <si>
    <t>648518346466903662</t>
  </si>
  <si>
    <t>73256337530038728</t>
  </si>
  <si>
    <t>ANXXX109</t>
  </si>
  <si>
    <t>648518346480375611</t>
  </si>
  <si>
    <t>73256337530001096</t>
  </si>
  <si>
    <t>648518346482825893</t>
  </si>
  <si>
    <t>73467443762728744</t>
  </si>
  <si>
    <t>ANXXX116</t>
  </si>
  <si>
    <t>648518346479343808</t>
  </si>
  <si>
    <t>73397074884244154</t>
  </si>
  <si>
    <t>Crown ANs?</t>
  </si>
  <si>
    <t>648518346521669881</t>
  </si>
  <si>
    <t>73397074884135221</t>
  </si>
  <si>
    <t>648518346501556312</t>
  </si>
  <si>
    <t>73397074884036266</t>
  </si>
  <si>
    <t>648518346487285395</t>
  </si>
  <si>
    <t>73397074816944203</t>
  </si>
  <si>
    <t>ANXXX120</t>
  </si>
  <si>
    <t>648518346480648669</t>
  </si>
  <si>
    <t>73256337529913623</t>
  </si>
  <si>
    <t>648518346509994042</t>
  </si>
  <si>
    <t>73256337529921841</t>
  </si>
  <si>
    <t>648518346484920477</t>
  </si>
  <si>
    <t>73467443762584759</t>
  </si>
  <si>
    <t>648518346487004825</t>
  </si>
  <si>
    <t>73467443762482169</t>
  </si>
  <si>
    <t>ANXXX127</t>
  </si>
  <si>
    <t>648518346488935665</t>
  </si>
  <si>
    <t>73397074817052536</t>
  </si>
  <si>
    <t>648518346479521472</t>
  </si>
  <si>
    <t>73397074884083497</t>
  </si>
  <si>
    <t>ANXXX130</t>
  </si>
  <si>
    <t>648518346494481685</t>
  </si>
  <si>
    <t>73256337395918379</t>
  </si>
  <si>
    <t>648518346464991349</t>
  </si>
  <si>
    <t>73537812439586518</t>
  </si>
  <si>
    <t>ANXXX131</t>
  </si>
  <si>
    <t>648518346486266978</t>
  </si>
  <si>
    <t>73256337597062922</t>
  </si>
  <si>
    <t>648518346515855178</t>
  </si>
  <si>
    <t>73467443829711654</t>
  </si>
  <si>
    <t>ANXXX132</t>
  </si>
  <si>
    <t>648518346489049066</t>
  </si>
  <si>
    <t>73537812439534322</t>
  </si>
  <si>
    <t>648518346517970536</t>
  </si>
  <si>
    <t>73256337395876273</t>
  </si>
  <si>
    <t>ANXXX136</t>
  </si>
  <si>
    <t>648518346488959325</t>
  </si>
  <si>
    <t>73397074884069596</t>
  </si>
  <si>
    <t>648518346482496553</t>
  </si>
  <si>
    <t>73397074884130389</t>
  </si>
  <si>
    <t>ANXXX139</t>
  </si>
  <si>
    <t>648518346459888132</t>
  </si>
  <si>
    <t>73397075085486861</t>
  </si>
  <si>
    <t>648518346473121124</t>
  </si>
  <si>
    <t>73326706341195006</t>
  </si>
  <si>
    <t>ANXXX144</t>
  </si>
  <si>
    <t>648518346480928768</t>
  </si>
  <si>
    <t>73326706274361849</t>
  </si>
  <si>
    <t>648518346483006629</t>
  </si>
  <si>
    <t>73397075085264718</t>
  </si>
  <si>
    <t>ANXXX145</t>
  </si>
  <si>
    <t>648518346492834491</t>
  </si>
  <si>
    <t>73537812439651700</t>
  </si>
  <si>
    <t>648518346492440703</t>
  </si>
  <si>
    <t>73256337462947455</t>
  </si>
  <si>
    <t>648518346479180751</t>
  </si>
  <si>
    <t>73537812439667584</t>
  </si>
  <si>
    <t>648518346521391865</t>
  </si>
  <si>
    <t>73256337462954733</t>
  </si>
  <si>
    <t>648518346471827867</t>
  </si>
  <si>
    <t>73537812439665332</t>
  </si>
  <si>
    <t>648518346494742071</t>
  </si>
  <si>
    <t>73185968718743599</t>
  </si>
  <si>
    <t>ANXXX148</t>
  </si>
  <si>
    <t>648518346466011696</t>
  </si>
  <si>
    <t>73256337529722493</t>
  </si>
  <si>
    <t>648518346486865889</t>
  </si>
  <si>
    <t>73256337529932593</t>
  </si>
  <si>
    <t>648518346487686058</t>
  </si>
  <si>
    <t>73467443762629419</t>
  </si>
  <si>
    <t>648518346500656053</t>
  </si>
  <si>
    <t>73467443762635400</t>
  </si>
  <si>
    <t>ANXXX150</t>
  </si>
  <si>
    <t>ANXXX151</t>
  </si>
  <si>
    <t>648518346489580633</t>
  </si>
  <si>
    <t>73326706341254465</t>
  </si>
  <si>
    <t>648518346495445174</t>
  </si>
  <si>
    <t>73397075085465201</t>
  </si>
  <si>
    <t>ANXXX152</t>
  </si>
  <si>
    <t>ANXXX154</t>
  </si>
  <si>
    <t>648518346489946163</t>
  </si>
  <si>
    <t>73397075085370078</t>
  </si>
  <si>
    <t>648518346500729449</t>
  </si>
  <si>
    <t>73397075085403699</t>
  </si>
  <si>
    <t>ANXXX157</t>
  </si>
  <si>
    <t>648518346484428839</t>
  </si>
  <si>
    <t>73397075085355305</t>
  </si>
  <si>
    <t>648518346504983155</t>
  </si>
  <si>
    <t>73326706274299799</t>
  </si>
  <si>
    <t>ANXXX165</t>
  </si>
  <si>
    <t>648518346484172573</t>
  </si>
  <si>
    <t>73608181049529471</t>
  </si>
  <si>
    <t>648518346510052390</t>
  </si>
  <si>
    <t>73115599840149231</t>
  </si>
  <si>
    <t>ANXXX169</t>
  </si>
  <si>
    <t>648518346496475733</t>
  </si>
  <si>
    <t>73467443494119119</t>
  </si>
  <si>
    <t>648518346474018669</t>
  </si>
  <si>
    <t>73397074750035172</t>
  </si>
  <si>
    <t>648518346486441897</t>
  </si>
  <si>
    <t>73397074816933311</t>
  </si>
  <si>
    <t>648518346518578518</t>
  </si>
  <si>
    <t>73397074749946857</t>
  </si>
  <si>
    <t>648518346498671600</t>
  </si>
  <si>
    <t>73467443494177050</t>
  </si>
  <si>
    <t>648518346507386911</t>
  </si>
  <si>
    <t>73467443494158566</t>
  </si>
  <si>
    <t>648518346501078633</t>
  </si>
  <si>
    <t>73467443494201351</t>
  </si>
  <si>
    <t>ANXXX170</t>
  </si>
  <si>
    <t>648518346480834272</t>
  </si>
  <si>
    <t>73326706341237928</t>
  </si>
  <si>
    <t>648518346487807568</t>
  </si>
  <si>
    <t>73326706341173634</t>
  </si>
  <si>
    <t>648518346524178437</t>
  </si>
  <si>
    <t>73397075085388891</t>
  </si>
  <si>
    <t>648518346518348118</t>
  </si>
  <si>
    <t>73397075085438603</t>
  </si>
  <si>
    <t>ANXXX171</t>
  </si>
  <si>
    <t>648518346496611044</t>
  </si>
  <si>
    <t>73537812238388230</t>
  </si>
  <si>
    <t>648518346483539887</t>
  </si>
  <si>
    <t>73256337328673231</t>
  </si>
  <si>
    <t>ANXXX174</t>
  </si>
  <si>
    <t>648518346506783522</t>
  </si>
  <si>
    <t>73326706207155998</t>
  </si>
  <si>
    <t>648518346476722806</t>
  </si>
  <si>
    <t>73467443762503555</t>
  </si>
  <si>
    <t>ANXXX178</t>
  </si>
  <si>
    <t>648518346483063270</t>
  </si>
  <si>
    <t>73326706274172952</t>
  </si>
  <si>
    <t>648518346479153872</t>
  </si>
  <si>
    <t>73397075018613879</t>
  </si>
  <si>
    <t>ANXXX191</t>
  </si>
  <si>
    <t>648518346494237707</t>
  </si>
  <si>
    <t>73256337261565268</t>
  </si>
  <si>
    <t>648518346509305722</t>
  </si>
  <si>
    <t>73537812171192859</t>
  </si>
  <si>
    <t>ANXXX196</t>
  </si>
  <si>
    <t>648518346475326520</t>
  </si>
  <si>
    <t>73326706341271430</t>
  </si>
  <si>
    <t>ANXXX200</t>
  </si>
  <si>
    <t>648518346489904601</t>
  </si>
  <si>
    <t>73185968718706831</t>
  </si>
  <si>
    <t>648518346488329353</t>
  </si>
  <si>
    <t>73537812506592778</t>
  </si>
  <si>
    <t>648518346490284315</t>
  </si>
  <si>
    <t>73185968718686500</t>
  </si>
  <si>
    <t>648518346477147408</t>
  </si>
  <si>
    <t>73537812506624655</t>
  </si>
  <si>
    <t>ANXXX202</t>
  </si>
  <si>
    <t>648518346489351513</t>
  </si>
  <si>
    <t>73397074817185876</t>
  </si>
  <si>
    <t>648518346499640019</t>
  </si>
  <si>
    <t>73397074817164661</t>
  </si>
  <si>
    <t>648518346492434105</t>
  </si>
  <si>
    <t>73397074817006956</t>
  </si>
  <si>
    <t>648518346507330632</t>
  </si>
  <si>
    <t>73397074817002410</t>
  </si>
  <si>
    <t>648518346502588742</t>
  </si>
  <si>
    <t>73397074817111006</t>
  </si>
  <si>
    <t>648518346520125265</t>
  </si>
  <si>
    <t>73397074816980459</t>
  </si>
  <si>
    <t>648518346488926961</t>
  </si>
  <si>
    <t>73397074817082497</t>
  </si>
  <si>
    <t>648518346491636934</t>
  </si>
  <si>
    <t>73397074816935241</t>
  </si>
  <si>
    <t>648518346481627841</t>
  </si>
  <si>
    <t>73397074816948938</t>
  </si>
  <si>
    <t>648518346477143312</t>
  </si>
  <si>
    <t>73397074749852609</t>
  </si>
  <si>
    <t>ANXXX214</t>
  </si>
  <si>
    <t>648518346488066583</t>
  </si>
  <si>
    <t>73678549793633804</t>
  </si>
  <si>
    <t>648518346473239908</t>
  </si>
  <si>
    <t>73115599907337282</t>
  </si>
  <si>
    <t>ANXXX218</t>
  </si>
  <si>
    <t>648518346486713135</t>
  </si>
  <si>
    <t>73185968785869768</t>
  </si>
  <si>
    <t>648518346496802684</t>
  </si>
  <si>
    <t>73467443829686706</t>
  </si>
  <si>
    <t>ANXXX250</t>
  </si>
  <si>
    <t>648518346494730517</t>
  </si>
  <si>
    <t>73326706139988891</t>
  </si>
  <si>
    <t>648518346472520139</t>
  </si>
  <si>
    <t>73467443628343461</t>
  </si>
  <si>
    <t>ANXXX254</t>
  </si>
  <si>
    <t>648518346473255780</t>
  </si>
  <si>
    <t>73397074883855016</t>
  </si>
  <si>
    <t>648518346496081866</t>
  </si>
  <si>
    <t>73397074884092913</t>
  </si>
  <si>
    <t>ANXXX255</t>
  </si>
  <si>
    <t>648518346490991533</t>
  </si>
  <si>
    <t>73185968852679664</t>
  </si>
  <si>
    <t>648518346500165119</t>
  </si>
  <si>
    <t>73537812573670283</t>
  </si>
  <si>
    <t>ANXXX264</t>
  </si>
  <si>
    <t>648518346496954540</t>
  </si>
  <si>
    <t>73397075085384108</t>
  </si>
  <si>
    <t>648518346496003659</t>
  </si>
  <si>
    <t>73326706341262488</t>
  </si>
  <si>
    <t>ANXXX296</t>
  </si>
  <si>
    <t>648518346477134864</t>
  </si>
  <si>
    <t>73326706274189694</t>
  </si>
  <si>
    <t>ANXXX308</t>
  </si>
  <si>
    <t>648518346497187480</t>
  </si>
  <si>
    <t>73397074884293417</t>
  </si>
  <si>
    <t>648518346494203895</t>
  </si>
  <si>
    <t>73397074884160851</t>
  </si>
  <si>
    <t>ANXXX313</t>
  </si>
  <si>
    <t>648518346480946397</t>
  </si>
  <si>
    <t>73326706273988877</t>
  </si>
  <si>
    <t>648518346490268881</t>
  </si>
  <si>
    <t>73397075018451091</t>
  </si>
  <si>
    <t>ANXXX318</t>
  </si>
  <si>
    <t>648518346497695478</t>
  </si>
  <si>
    <t>73326706072966941</t>
  </si>
  <si>
    <t>648518346485907592</t>
  </si>
  <si>
    <t>73467443628156353</t>
  </si>
  <si>
    <t>ANXXX323</t>
  </si>
  <si>
    <t>ANXXX338</t>
  </si>
  <si>
    <t>ANXXX362</t>
  </si>
  <si>
    <t>648518346492469691</t>
  </si>
  <si>
    <t>73256337462803663</t>
  </si>
  <si>
    <t>ANXXX368</t>
  </si>
  <si>
    <t>ANXXX380</t>
  </si>
  <si>
    <t>648518346500844723</t>
  </si>
  <si>
    <t>73256337462952327</t>
  </si>
  <si>
    <t>648518346492695481</t>
  </si>
  <si>
    <t>73326706207160834</t>
  </si>
  <si>
    <t>648518346518947039</t>
  </si>
  <si>
    <t>73467443695546185</t>
  </si>
  <si>
    <t>648518346486918140</t>
  </si>
  <si>
    <t>73467443628452177</t>
  </si>
  <si>
    <t>ANXXX404</t>
  </si>
  <si>
    <t>648518346482886441</t>
  </si>
  <si>
    <t>73397075085442890</t>
  </si>
  <si>
    <t>648518346489024525</t>
  </si>
  <si>
    <t>73256337597074847</t>
  </si>
  <si>
    <t>ANXXX410</t>
  </si>
  <si>
    <t>648518346495066294</t>
  </si>
  <si>
    <t>73467443628402657</t>
  </si>
  <si>
    <t>648518346493236400</t>
  </si>
  <si>
    <t>73326706140085947</t>
  </si>
  <si>
    <t>ANXXX433</t>
  </si>
  <si>
    <t>648518346496066762</t>
  </si>
  <si>
    <t>73397075085506501</t>
  </si>
  <si>
    <t>648518346488945501</t>
  </si>
  <si>
    <t>73326706341291775</t>
  </si>
  <si>
    <t>ANXXX434</t>
  </si>
  <si>
    <t>648518346494641797</t>
  </si>
  <si>
    <t>73397075085489983</t>
  </si>
  <si>
    <t>648518346494986634</t>
  </si>
  <si>
    <t>73326706274370928</t>
  </si>
  <si>
    <t>ANXXX445</t>
  </si>
  <si>
    <t>648518346521668601</t>
  </si>
  <si>
    <t>73397075085508046</t>
  </si>
  <si>
    <t>648518346489712735</t>
  </si>
  <si>
    <t>73326706341299244</t>
  </si>
  <si>
    <t>ANXXX453</t>
  </si>
  <si>
    <t>648518346492291199</t>
  </si>
  <si>
    <t>73326706341312633</t>
  </si>
  <si>
    <t>648518346494826930</t>
  </si>
  <si>
    <t>73397075085492879</t>
  </si>
  <si>
    <t>ANXXX462</t>
  </si>
  <si>
    <t>648518346501150552</t>
  </si>
  <si>
    <t>73256337596994063</t>
  </si>
  <si>
    <t>648518346477764565</t>
  </si>
  <si>
    <t>73185968852618680</t>
  </si>
  <si>
    <t>ANXXX470</t>
  </si>
  <si>
    <t>648518346494593813</t>
  </si>
  <si>
    <t>73397074950951918</t>
  </si>
  <si>
    <t>648518346475779810</t>
  </si>
  <si>
    <t>73397074817150490</t>
  </si>
  <si>
    <t>xyz</t>
  </si>
  <si>
    <t>svID</t>
  </si>
  <si>
    <t>rootID</t>
  </si>
  <si>
    <t>tract_side</t>
  </si>
  <si>
    <t>FANC_Partner</t>
  </si>
  <si>
    <t>manc_type</t>
  </si>
  <si>
    <t>confidence_manc_match</t>
  </si>
  <si>
    <t>groups_TS</t>
  </si>
  <si>
    <t>fanc_type</t>
  </si>
  <si>
    <t>(42002, 75200, 1670)</t>
  </si>
  <si>
    <t>ascending</t>
  </si>
  <si>
    <t>(41100, 75200, 1842)</t>
  </si>
  <si>
    <t>(35642, 75200, 1603)</t>
  </si>
  <si>
    <t>73256337395753456</t>
  </si>
  <si>
    <t>IN07B032</t>
  </si>
  <si>
    <t>best match is a IN that has an extending branch towards the neck</t>
  </si>
  <si>
    <t>(44069, 75200, 1567)</t>
  </si>
  <si>
    <t>(36492, 75200, 1902)</t>
  </si>
  <si>
    <t>(36126, 75200, 1572)</t>
  </si>
  <si>
    <t>(44138, 75200, 1686)</t>
  </si>
  <si>
    <t>(46014, 75200, 1552)</t>
  </si>
  <si>
    <t>(37431, 75200, 1971)</t>
  </si>
  <si>
    <t>73326706341243139</t>
  </si>
  <si>
    <t>XXX</t>
  </si>
  <si>
    <t>no partner?</t>
  </si>
  <si>
    <t>ANXXX999</t>
  </si>
  <si>
    <t>(32848, 75200, 1550)</t>
  </si>
  <si>
    <t>(44365, 75200, 1310)</t>
  </si>
  <si>
    <t>(40752, 75200, 1959)</t>
  </si>
  <si>
    <t>73397075085388894</t>
  </si>
  <si>
    <t>AN05B997</t>
  </si>
  <si>
    <t>(37699, 75200, 1985)</t>
  </si>
  <si>
    <t>(41000, 75200, 1687)</t>
  </si>
  <si>
    <t>(40923, 75200, 1682)</t>
  </si>
  <si>
    <t>(34808, 75200, 1742)</t>
  </si>
  <si>
    <t>(42390, 75200, 1836)</t>
  </si>
  <si>
    <t>73467443762512974</t>
  </si>
  <si>
    <t>(39663, 75200, 2008)</t>
  </si>
  <si>
    <t>(43155, 75200, 1728)</t>
  </si>
  <si>
    <t>(37302, 75200, 1570)</t>
  </si>
  <si>
    <t>(34667, 75200, 1286)</t>
  </si>
  <si>
    <t>(33976, 75200, 1520)</t>
  </si>
  <si>
    <t>(35881, 75200, 1479)</t>
  </si>
  <si>
    <t>(41495, 75200, 1705)</t>
  </si>
  <si>
    <t>(40917, 75200, 1810)</t>
  </si>
  <si>
    <t>(46450, 75200, 1521)</t>
  </si>
  <si>
    <t>(32879, 75200, 1555)</t>
  </si>
  <si>
    <t>(41062, 75200, 1692)</t>
  </si>
  <si>
    <t>73467443695338560</t>
  </si>
  <si>
    <t>648518346487925271</t>
  </si>
  <si>
    <t>female specialized</t>
  </si>
  <si>
    <t>08Bg4</t>
  </si>
  <si>
    <t>AN08B996</t>
  </si>
  <si>
    <t>(36121, 75200, 1926)</t>
  </si>
  <si>
    <t>(36033, 75200, 1804)</t>
  </si>
  <si>
    <t>(39326, 75200, 1764)</t>
  </si>
  <si>
    <t>(39932, 75200, 1864)</t>
  </si>
  <si>
    <t>(38048, 75200, 1680)</t>
  </si>
  <si>
    <t>(34526, 75200, 1783)</t>
  </si>
  <si>
    <t>(44672, 75200, 1692)</t>
  </si>
  <si>
    <t>(34915, 75200, 1444)</t>
  </si>
  <si>
    <t>(39266, 75200, 1883)</t>
  </si>
  <si>
    <t>(38324, 75200, 1704)</t>
  </si>
  <si>
    <t>(38881, 75200, 1609)</t>
  </si>
  <si>
    <t>(44279, 75200, 1535)</t>
  </si>
  <si>
    <t>(40827, 75200, 1657)</t>
  </si>
  <si>
    <t>(39785, 75200, 1518)</t>
  </si>
  <si>
    <t>(31136, 75200, 1648)</t>
  </si>
  <si>
    <t>(36948, 75200, 1719)</t>
  </si>
  <si>
    <t>(36803, 75200, 1864)</t>
  </si>
  <si>
    <t>(40182, 75200, 1687)</t>
  </si>
  <si>
    <t>(40873, 75182, 1690)</t>
  </si>
  <si>
    <t>(43762, 75200, 1752)</t>
  </si>
  <si>
    <t>(45449, 75200, 1611)</t>
  </si>
  <si>
    <t>(37392, 75200, 1534)</t>
  </si>
  <si>
    <t>(44418, 75200, 1784)</t>
  </si>
  <si>
    <t>(44227, 75200, 1514)</t>
  </si>
  <si>
    <t>(39493, 75200, 2022)</t>
  </si>
  <si>
    <t>(37669, 75200, 1825)</t>
  </si>
  <si>
    <t>(36290, 75200, 1798)</t>
  </si>
  <si>
    <t>(45441, 75200, 1667)</t>
  </si>
  <si>
    <t>(42030, 75200, 1179)</t>
  </si>
  <si>
    <t>73467443426863610</t>
  </si>
  <si>
    <t>648518346500162047</t>
  </si>
  <si>
    <t>more dorsal branches than MANC group 22152, thicker branches primary?</t>
  </si>
  <si>
    <t>AN18B999</t>
  </si>
  <si>
    <t>(46693, 75200, 1554)</t>
  </si>
  <si>
    <t>(35055, 75200, 1807)</t>
  </si>
  <si>
    <t>(46195, 75200, 1666)</t>
  </si>
  <si>
    <t>(46430, 75200, 1456)</t>
  </si>
  <si>
    <t>(33588, 75200, 1549)</t>
  </si>
  <si>
    <t>(34614, 75200, 1790)</t>
  </si>
  <si>
    <t>(44291, 75200, 1515)</t>
  </si>
  <si>
    <t>(41724, 75200, 1644)</t>
  </si>
  <si>
    <t>(37179, 75200, 1999)</t>
  </si>
  <si>
    <t>(44790, 75200, 1725)</t>
  </si>
  <si>
    <t>(46489, 75200, 1643)</t>
  </si>
  <si>
    <t>(36829, 75200, 1751)</t>
  </si>
  <si>
    <t>(42189, 75200, 1939)</t>
  </si>
  <si>
    <t>(39124, 75200, 1326)</t>
  </si>
  <si>
    <t>(41884, 75200, 1611)</t>
  </si>
  <si>
    <t>(33291, 75200, 1564)</t>
  </si>
  <si>
    <t>(43238, 75200, 1763)</t>
  </si>
  <si>
    <t>(39133, 75200, 1952)</t>
  </si>
  <si>
    <t>(45216, 75200, 1747)</t>
  </si>
  <si>
    <t>(46428, 75200, 1494)</t>
  </si>
  <si>
    <t>(38965, 75200, 1903)</t>
  </si>
  <si>
    <t>(37613, 75200, 1619)</t>
  </si>
  <si>
    <t>(34746, 75200, 1354)</t>
  </si>
  <si>
    <t>(40777, 75325, 1696)</t>
  </si>
  <si>
    <t>(43555, 75200, 1678)</t>
  </si>
  <si>
    <t>(45576, 75200, 1615)</t>
  </si>
  <si>
    <t>(45448, 75200, 1705)</t>
  </si>
  <si>
    <t>(33582, 75200, 1533)</t>
  </si>
  <si>
    <t>(43773, 75200, 1958)</t>
  </si>
  <si>
    <t>(36664, 75200, 1837)</t>
  </si>
  <si>
    <t>(41362, 75200, 1613)</t>
  </si>
  <si>
    <t>(38287, 75200, 1895)</t>
  </si>
  <si>
    <t>(38342, 75200, 1637)</t>
  </si>
  <si>
    <t>(39914, 75200, 1847)</t>
  </si>
  <si>
    <t>(37169, 75200, 1567)</t>
  </si>
  <si>
    <t>(40432, 75200, 1479)</t>
  </si>
  <si>
    <t>(37806, 75200, 1954)</t>
  </si>
  <si>
    <t>(47534, 75200, 1416)</t>
  </si>
  <si>
    <t>(35313, 75200, 1528)</t>
  </si>
  <si>
    <t>(35003, 75200, 1764)</t>
  </si>
  <si>
    <t>(41929, 75200, 1958)</t>
  </si>
  <si>
    <t>(37878, 75200, 1945)</t>
  </si>
  <si>
    <t>(40350, 75200, 1452)</t>
  </si>
  <si>
    <t>(30732, 75200, 1580)</t>
  </si>
  <si>
    <t>(39216, 75200, 1550)</t>
  </si>
  <si>
    <t>abdomen</t>
  </si>
  <si>
    <t>(42381, 75200, 1543)</t>
  </si>
  <si>
    <t>73467443561467955</t>
  </si>
  <si>
    <t>AN08B992</t>
  </si>
  <si>
    <t>(33875, 75200, 1597)</t>
  </si>
  <si>
    <t>(40821, 75200, 1409)</t>
  </si>
  <si>
    <t>(36531, 75200, 1936)</t>
  </si>
  <si>
    <t>(47549, 75200, 1533)</t>
  </si>
  <si>
    <t>(41010, 75200, 1847)</t>
  </si>
  <si>
    <t>(37180, 75200, 1524)</t>
  </si>
  <si>
    <t>(38583, 75200, 1847)</t>
  </si>
  <si>
    <t>(39244, 75200, 1938)</t>
  </si>
  <si>
    <t>(46492, 75200, 1459)</t>
  </si>
  <si>
    <t>(34859, 75200, 1423)</t>
  </si>
  <si>
    <t>bad match</t>
  </si>
  <si>
    <t>(36734, 75200, 1790)</t>
  </si>
  <si>
    <t>(33364, 75200, 1599)</t>
  </si>
  <si>
    <t>73185968651564979</t>
  </si>
  <si>
    <t>(38806, 75200, 1658)</t>
  </si>
  <si>
    <t>(36849, 75200, 1929)</t>
  </si>
  <si>
    <t>(43780, 75200, 1807)</t>
  </si>
  <si>
    <t>(44583, 75200, 1682)</t>
  </si>
  <si>
    <t>(37712, 75200, 1991)</t>
  </si>
  <si>
    <t>(46347, 75200, 1521)</t>
  </si>
  <si>
    <t>(42596, 75200, 1890)</t>
  </si>
  <si>
    <t>(43854, 75200, 1476)</t>
  </si>
  <si>
    <t>73537812305418050</t>
  </si>
  <si>
    <t>648518346518585430</t>
  </si>
  <si>
    <t>AN06B999</t>
  </si>
  <si>
    <t>(44577, 75200, 1737)</t>
  </si>
  <si>
    <t>(33275, 75200, 1694)</t>
  </si>
  <si>
    <t>(42478, 75200, 1685)</t>
  </si>
  <si>
    <t>(40903, 75200, 1738)</t>
  </si>
  <si>
    <t>(44786, 75200, 1459)</t>
  </si>
  <si>
    <t>(36817, 75200, 1661)</t>
  </si>
  <si>
    <t>(41010, 75200, 1212)</t>
  </si>
  <si>
    <t>73467443426961787</t>
  </si>
  <si>
    <t>648518346496030666</t>
  </si>
  <si>
    <t>no_soma</t>
  </si>
  <si>
    <t>no soma, ventrally cut</t>
  </si>
  <si>
    <t>ANXXX979</t>
  </si>
  <si>
    <t>(34698, 75200, 1802)</t>
  </si>
  <si>
    <t>73185968785555431</t>
  </si>
  <si>
    <t>okay match in maleCNS AN but just a little stick in the brain, in MANC not all from this serial ascend, other side missing in MANC</t>
  </si>
  <si>
    <t>(43317, 75200, 1678)</t>
  </si>
  <si>
    <t>(45486, 75200, 1561)</t>
  </si>
  <si>
    <t>(33856, 75200, 1519)</t>
  </si>
  <si>
    <t>(44479, 75200, 1522)</t>
  </si>
  <si>
    <t>(39045, 75200, 1654)</t>
  </si>
  <si>
    <t>(41147, 75200, 1926)</t>
  </si>
  <si>
    <t>(37744, 75200, 1997)</t>
  </si>
  <si>
    <t>(33208, 75200, 1528)</t>
  </si>
  <si>
    <t>(40767, 75200, 1721)</t>
  </si>
  <si>
    <t>(33728, 75200, 1531)</t>
  </si>
  <si>
    <t>(36778, 75200, 1959)</t>
  </si>
  <si>
    <t>(36799, 75200, 1776)</t>
  </si>
  <si>
    <t>(37938, 75200, 1854)</t>
  </si>
  <si>
    <t>(38067, 75200, 1716)</t>
  </si>
  <si>
    <t>(34462, 75200, 1675)</t>
  </si>
  <si>
    <t>(32624, 75200, 1649)</t>
  </si>
  <si>
    <t>(34424, 75200, 1867)</t>
  </si>
  <si>
    <t>73185968785828789</t>
  </si>
  <si>
    <t>missing soma: probably RHS</t>
  </si>
  <si>
    <t>(32227, 75200, 1656)</t>
  </si>
  <si>
    <t>(45647, 75200, 1605)</t>
  </si>
  <si>
    <t>(38667, 75200, 1597)</t>
  </si>
  <si>
    <t>(43926, 75200, 1603)</t>
  </si>
  <si>
    <t>(32359, 75200, 1662)</t>
  </si>
  <si>
    <t>(32579, 75200, 1493)</t>
  </si>
  <si>
    <t>73115599840197578</t>
  </si>
  <si>
    <t>(39685, 75200, 1825)</t>
  </si>
  <si>
    <t>(41065, 75200, 1834)</t>
  </si>
  <si>
    <t>(38486, 75200, 1615)</t>
  </si>
  <si>
    <t>(41673, 75200, 1618)</t>
  </si>
  <si>
    <t>(36959, 75200, 1904)</t>
  </si>
  <si>
    <t>(35904, 75200, 1593)</t>
  </si>
  <si>
    <t>(40029, 75200, 1962)</t>
  </si>
  <si>
    <t>(35712, 75200, 1539)</t>
  </si>
  <si>
    <t>(40753, 75200, 1677)</t>
  </si>
  <si>
    <t>(35632, 75200, 1863)</t>
  </si>
  <si>
    <t>(41198, 75200, 1652)</t>
  </si>
  <si>
    <t>(41457, 75200, 1627)</t>
  </si>
  <si>
    <t>(33087, 75200, 1576)</t>
  </si>
  <si>
    <t>(41379, 75200, 1662)</t>
  </si>
  <si>
    <t>(38505, 75200, 1851)</t>
  </si>
  <si>
    <t>(40865, 75200, 1328)</t>
  </si>
  <si>
    <t>(44559, 75200, 1533)</t>
  </si>
  <si>
    <t>(44246, 75200, 1816)</t>
  </si>
  <si>
    <t>(41019, 75200, 2025)</t>
  </si>
  <si>
    <t>(33585, 75200, 1614)</t>
  </si>
  <si>
    <t>(41317, 75200, 1833)</t>
  </si>
  <si>
    <t>(39504, 75200, 2030)</t>
  </si>
  <si>
    <t>(46330, 75200, 1542)</t>
  </si>
  <si>
    <t>(38369, 75200, 1906)</t>
  </si>
  <si>
    <t>(41700, 75200, 1658)</t>
  </si>
  <si>
    <t>(32069, 75200, 1585)</t>
  </si>
  <si>
    <t>(42039, 75200, 1886)</t>
  </si>
  <si>
    <t>(43898, 75200, 1523)</t>
  </si>
  <si>
    <t>(45526, 75200, 1596)</t>
  </si>
  <si>
    <t>(37735, 75200, 1675)</t>
  </si>
  <si>
    <t>73326706206833731</t>
  </si>
  <si>
    <t>648518346481467279</t>
  </si>
  <si>
    <t>08Bg2</t>
  </si>
  <si>
    <t>AN08B994</t>
  </si>
  <si>
    <t>(42570, 75200, 1542)</t>
  </si>
  <si>
    <t>73467443561513520</t>
  </si>
  <si>
    <t>IN08B077</t>
  </si>
  <si>
    <t>MANC group has 1/4 ascending</t>
  </si>
  <si>
    <t>(40898, 75200, 1954)</t>
  </si>
  <si>
    <t>(37308, 75200, 1519)</t>
  </si>
  <si>
    <t>(46350, 75200, 1557)</t>
  </si>
  <si>
    <t>(44736, 75200, 1490)</t>
  </si>
  <si>
    <t>(31817, 75200, 1532)</t>
  </si>
  <si>
    <t>(37508, 75200, 1522)</t>
  </si>
  <si>
    <t>(34141, 75200, 1627)</t>
  </si>
  <si>
    <t>73185968651627517</t>
  </si>
  <si>
    <t>missing</t>
  </si>
  <si>
    <t>ANm_TBD</t>
  </si>
  <si>
    <t>abdomen and Leg</t>
  </si>
  <si>
    <t>s1</t>
  </si>
  <si>
    <t>ANXXX988</t>
  </si>
  <si>
    <t>(36121, 75200, 1980)</t>
  </si>
  <si>
    <t>(37873, 75200, 1863)</t>
  </si>
  <si>
    <t>(46376, 75200, 1509)</t>
  </si>
  <si>
    <t>(39212, 75200, 1740)</t>
  </si>
  <si>
    <t>(36223, 75200, 1608)</t>
  </si>
  <si>
    <t>(39520, 75200, 2008)</t>
  </si>
  <si>
    <t>73397075085488424</t>
  </si>
  <si>
    <t>MANC has just one neuron, FANC has a pair</t>
  </si>
  <si>
    <t>(47279, 75200, 1400)</t>
  </si>
  <si>
    <t>(38394, 75200, 1560)</t>
  </si>
  <si>
    <t>(41136, 75200, 1918)</t>
  </si>
  <si>
    <t>(33831, 75200, 1626)</t>
  </si>
  <si>
    <t>(38558, 75200, 1937)</t>
  </si>
  <si>
    <t>(38040, 75200, 1894)</t>
  </si>
  <si>
    <t>(47397, 75200, 1490)</t>
  </si>
  <si>
    <t>(35906, 75200, 1646)</t>
  </si>
  <si>
    <t>(35674, 75200, 1499)</t>
  </si>
  <si>
    <t>(41733, 75200, 1636)</t>
  </si>
  <si>
    <t>(41367, 75200, 1703)</t>
  </si>
  <si>
    <t>(41098, 75200, 2019)</t>
  </si>
  <si>
    <t>(42139, 75200, 1967)</t>
  </si>
  <si>
    <t>(37641, 75200, 1667)</t>
  </si>
  <si>
    <t>(35970, 75200, 1900)</t>
  </si>
  <si>
    <t>(33252, 75200, 1591)</t>
  </si>
  <si>
    <t>73185968651541753</t>
  </si>
  <si>
    <t>probably part of group 19715. PB: i think these are additional to what is in MANC, but belong to group 19715</t>
  </si>
  <si>
    <t>(37480, 75200, 1778)</t>
  </si>
  <si>
    <t>(34766, 75200, 1858)</t>
  </si>
  <si>
    <t>(35322, 75200, 1861)</t>
  </si>
  <si>
    <t>(35389, 75200, 1696)</t>
  </si>
  <si>
    <t>(41943, 75200, 1844)</t>
  </si>
  <si>
    <t>(31114, 75200, 1642)</t>
  </si>
  <si>
    <t>(37690, 75200, 1610)</t>
  </si>
  <si>
    <t>(35702, 75200, 1606)</t>
  </si>
  <si>
    <t>(41563, 75200, 1858)</t>
  </si>
  <si>
    <t>(38083, 75200, 1865)</t>
  </si>
  <si>
    <t>(39938, 75200, 1981)</t>
  </si>
  <si>
    <t>(47529, 75200, 1435)</t>
  </si>
  <si>
    <t>(42397, 75200, 1896)</t>
  </si>
  <si>
    <t>(37942, 75200, 1680)</t>
  </si>
  <si>
    <t>(40672, 75199, 1961)</t>
  </si>
  <si>
    <t>(40584, 75200, 1961)</t>
  </si>
  <si>
    <t>(34823, 75200, 1853)</t>
  </si>
  <si>
    <t>(44549, 75200, 1392)</t>
  </si>
  <si>
    <t>(41049, 75200, 1842)</t>
  </si>
  <si>
    <t>(39420, 75200, 1925)</t>
  </si>
  <si>
    <t>(35421, 75200, 1850)</t>
  </si>
  <si>
    <t>(43125, 75200, 1762)</t>
  </si>
  <si>
    <t>(30919, 75200, 1624)</t>
  </si>
  <si>
    <t>(46274, 75200, 1555)</t>
  </si>
  <si>
    <t>(34175, 75200, 1911)</t>
  </si>
  <si>
    <t>(40657, 75200, 1640)</t>
  </si>
  <si>
    <t>(38903, 75200, 1889)</t>
  </si>
  <si>
    <t>(47265, 75200, 1694)</t>
  </si>
  <si>
    <t>(40447, 75200, 1648)</t>
  </si>
  <si>
    <t>(44018, 75200, 1852)</t>
  </si>
  <si>
    <t>(31982, 75200, 1711)</t>
  </si>
  <si>
    <t>(40638, 75200, 1378)</t>
  </si>
  <si>
    <t>(39006, 75200, 1809)</t>
  </si>
  <si>
    <t>(37008, 75200, 1814)</t>
  </si>
  <si>
    <t>(42392, 75200, 1809)</t>
  </si>
  <si>
    <t>(37715, 75200, 1957)</t>
  </si>
  <si>
    <t>(41663, 75200, 1902)</t>
  </si>
  <si>
    <t>(35680, 75200, 1614)</t>
  </si>
  <si>
    <t>(39700, 75200, 1586)</t>
  </si>
  <si>
    <t>(38543, 75200, 1540)</t>
  </si>
  <si>
    <t>(40085, 75200, 1981)</t>
  </si>
  <si>
    <t>(38457, 75200, 1843)</t>
  </si>
  <si>
    <t>(39793, 75200, 1974)</t>
  </si>
  <si>
    <t>(37777, 75200, 1644)</t>
  </si>
  <si>
    <t>73326706140071051</t>
  </si>
  <si>
    <t>648518346497220632</t>
  </si>
  <si>
    <t>08Bg6</t>
  </si>
  <si>
    <t>AN08B998</t>
  </si>
  <si>
    <t>(46519, 75200, 1469)</t>
  </si>
  <si>
    <t>(34762, 75200, 1439)</t>
  </si>
  <si>
    <t>(33347, 75200, 1545)</t>
  </si>
  <si>
    <t>(43407, 75200, 1870)</t>
  </si>
  <si>
    <t>(43821, 75200, 1950)</t>
  </si>
  <si>
    <t>(36396, 75200, 1649)</t>
  </si>
  <si>
    <t>(46252, 75200, 1682)</t>
  </si>
  <si>
    <t>(33388, 75200, 1557)</t>
  </si>
  <si>
    <t>(33900, 75202, 1603)</t>
  </si>
  <si>
    <t>(37387, 75200, 1760)</t>
  </si>
  <si>
    <t>(34066, 75200, 1830)</t>
  </si>
  <si>
    <t>(45183, 75196, 1717)</t>
  </si>
  <si>
    <t>(41478, 75200, 1916)</t>
  </si>
  <si>
    <t>73467443762677481</t>
  </si>
  <si>
    <t>(37377, 75200, 1775)</t>
  </si>
  <si>
    <t>(34285, 75200, 1917)</t>
  </si>
  <si>
    <t>(45452, 75200, 1483)</t>
  </si>
  <si>
    <t>(33856, 75200, 1613)</t>
  </si>
  <si>
    <t>(40627, 75200, 1718)</t>
  </si>
  <si>
    <t>(36146, 75200, 1864)</t>
  </si>
  <si>
    <t>(35005, 75200, 1776)</t>
  </si>
  <si>
    <t>(37375, 75200, 1853)</t>
  </si>
  <si>
    <t>(40339, 75200, 1842)</t>
  </si>
  <si>
    <t>(41443, 75200, 1223)</t>
  </si>
  <si>
    <t>(37344, 75200, 1638)</t>
  </si>
  <si>
    <t>(34627, 75200, 1690)</t>
  </si>
  <si>
    <t>(38674, 75200, 1537)</t>
  </si>
  <si>
    <t>73326706072975775</t>
  </si>
  <si>
    <t>648518346492456319</t>
  </si>
  <si>
    <t>abdomen hook</t>
  </si>
  <si>
    <t>ANXXX981</t>
  </si>
  <si>
    <t>(44806, 75200, 1704)</t>
  </si>
  <si>
    <t>(44064, 75200, 1533)</t>
  </si>
  <si>
    <t>(36608, 75200, 1863)</t>
  </si>
  <si>
    <t>(37474, 75200, 1669)</t>
  </si>
  <si>
    <t>(35836, 75200, 1979)</t>
  </si>
  <si>
    <t>(35796, 75200, 1477)</t>
  </si>
  <si>
    <t>(34505, 75200, 1913)</t>
  </si>
  <si>
    <t>(33422, 75200, 1519)</t>
  </si>
  <si>
    <t>(34925, 75200, 1862)</t>
  </si>
  <si>
    <t>(45165, 75200, 1630)</t>
  </si>
  <si>
    <t>(46653, 75200, 1467)</t>
  </si>
  <si>
    <t>(41854, 75200, 1828)</t>
  </si>
  <si>
    <t>(35646, 75200, 1817)</t>
  </si>
  <si>
    <t>(35992, 75200, 1541)</t>
  </si>
  <si>
    <t>(33294, 75200, 1521)</t>
  </si>
  <si>
    <t>(41852, 75200, 1861)</t>
  </si>
  <si>
    <t>(42586, 75200, 1569)</t>
  </si>
  <si>
    <t>(41994, 75200, 1640)</t>
  </si>
  <si>
    <t>(37881, 75200, 1963)</t>
  </si>
  <si>
    <t>(41503, 75200, 1862)</t>
  </si>
  <si>
    <t>(32931, 75200, 1550)</t>
  </si>
  <si>
    <t>(34022, 75200, 1513)</t>
  </si>
  <si>
    <t>(34322, 75200, 1631)</t>
  </si>
  <si>
    <t>(38257, 75200, 1916)</t>
  </si>
  <si>
    <t>(33769, 75200, 1638)</t>
  </si>
  <si>
    <t>(44286, 75200, 1563)</t>
  </si>
  <si>
    <t>(37067, 75200, 1979)</t>
  </si>
  <si>
    <t>(38836, 75200, 1812)</t>
  </si>
  <si>
    <t>(44261, 75200, 1689)</t>
  </si>
  <si>
    <t>(40801, 75289, 1699)</t>
  </si>
  <si>
    <t>(37280, 75195, 1566)</t>
  </si>
  <si>
    <t>73326706139877588</t>
  </si>
  <si>
    <t>648518346488930033</t>
  </si>
  <si>
    <t>AN08B999</t>
  </si>
  <si>
    <t>(37796, 75200, 1658)</t>
  </si>
  <si>
    <t>(42092, 75200, 1716)</t>
  </si>
  <si>
    <t>(39502, 75200, 1981)</t>
  </si>
  <si>
    <t>73397075085432554</t>
  </si>
  <si>
    <t>AN09B999</t>
  </si>
  <si>
    <t>(36652, 75200, 1785)</t>
  </si>
  <si>
    <t>(43288, 75200, 1586)</t>
  </si>
  <si>
    <t>(43289, 75200, 1870)</t>
  </si>
  <si>
    <t>(36127, 75200, 1529)</t>
  </si>
  <si>
    <t>(42121, 75200, 1908)</t>
  </si>
  <si>
    <t>(41024, 75200, 1708)</t>
  </si>
  <si>
    <t>(38672, 75200, 1580)</t>
  </si>
  <si>
    <t>(44268, 75200, 1210)</t>
  </si>
  <si>
    <t>(44340, 75200, 1670)</t>
  </si>
  <si>
    <t>(41426, 75200, 1997)</t>
  </si>
  <si>
    <t>(43409, 75200, 1707)</t>
  </si>
  <si>
    <t>(35584, 75200, 1477)</t>
  </si>
  <si>
    <t>(46397, 75200, 1467)</t>
  </si>
  <si>
    <t>(42038, 75200, 1835)</t>
  </si>
  <si>
    <t>(43764, 75200, 1711)</t>
  </si>
  <si>
    <t>(37452, 75200, 1709)</t>
  </si>
  <si>
    <t>(36772, 75200, 1930)</t>
  </si>
  <si>
    <t>(35907, 75200, 1869)</t>
  </si>
  <si>
    <t>(40092, 75200, 1350)</t>
  </si>
  <si>
    <t>(41100, 75200, 1677)</t>
  </si>
  <si>
    <t>73467443695191844</t>
  </si>
  <si>
    <t>648518346499707367</t>
  </si>
  <si>
    <t>08Bg3</t>
  </si>
  <si>
    <t>AN08B995</t>
  </si>
  <si>
    <t>(41989, 75200, 1927)</t>
  </si>
  <si>
    <t>(43956, 75200, 1527)</t>
  </si>
  <si>
    <t>(37976, 75200, 1999)</t>
  </si>
  <si>
    <t>(45681, 75200, 1594)</t>
  </si>
  <si>
    <t>(36306, 75200, 1564)</t>
  </si>
  <si>
    <t>(39789, 75200, 1893)</t>
  </si>
  <si>
    <t>(37145, 75200, 1792)</t>
  </si>
  <si>
    <t>(41164, 75200, 1678)</t>
  </si>
  <si>
    <t>73467443695238426</t>
  </si>
  <si>
    <t>648518346488939761</t>
  </si>
  <si>
    <t>(35144, 75200, 1867)</t>
  </si>
  <si>
    <t>73256337530036442</t>
  </si>
  <si>
    <t>(34223, 75200, 1626)</t>
  </si>
  <si>
    <t>(36854, 75200, 1912)</t>
  </si>
  <si>
    <t>(37971, 75200, 1629)</t>
  </si>
  <si>
    <t>(46249, 75200, 1550)</t>
  </si>
  <si>
    <t>(34603, 75200, 1763)</t>
  </si>
  <si>
    <t>(34532, 75200, 1671)</t>
  </si>
  <si>
    <t>(43230, 75200, 1550)</t>
  </si>
  <si>
    <t>(33864, 75200, 1639)</t>
  </si>
  <si>
    <t>(40791, 75200, 1907)</t>
  </si>
  <si>
    <t>(38995, 75200, 1823)</t>
  </si>
  <si>
    <t>(40626, 75200, 1443)</t>
  </si>
  <si>
    <t>(41377, 75200, 1939)</t>
  </si>
  <si>
    <t>(35527, 75200, 1620)</t>
  </si>
  <si>
    <t>(42041, 75200, 1952)</t>
  </si>
  <si>
    <t>(45284, 75191, 1693)</t>
  </si>
  <si>
    <t>(39024, 75200, 1790)</t>
  </si>
  <si>
    <t>(40772, 75200, 1972)</t>
  </si>
  <si>
    <t>(38166, 75200, 1652)</t>
  </si>
  <si>
    <t>(38596, 75200, 1612)</t>
  </si>
  <si>
    <t>(35695, 75200, 1844)</t>
  </si>
  <si>
    <t>(39833, 75200, 2004)</t>
  </si>
  <si>
    <t>(47049, 75200, 1744)</t>
  </si>
  <si>
    <t>dMS9</t>
  </si>
  <si>
    <t>(43405, 75200, 1569)</t>
  </si>
  <si>
    <t>(35168, 75200, 1418)</t>
  </si>
  <si>
    <t>(41648, 75200, 1865)</t>
  </si>
  <si>
    <t>(41160, 75200, 1824)</t>
  </si>
  <si>
    <t>(36445, 75200, 1745)</t>
  </si>
  <si>
    <t>(33014, 75200, 1540)</t>
  </si>
  <si>
    <t>(35657, 75200, 1507)</t>
  </si>
  <si>
    <t>73256337328776603</t>
  </si>
  <si>
    <t>648518346497538038</t>
  </si>
  <si>
    <t>(33291, 75200, 1576)</t>
  </si>
  <si>
    <t>(41539, 75200, 1666)</t>
  </si>
  <si>
    <t>(44726, 75200, 1699)</t>
  </si>
  <si>
    <t>(39788, 75200, 1612)</t>
  </si>
  <si>
    <t>73397074884146743</t>
  </si>
  <si>
    <t>648518346499176001</t>
  </si>
  <si>
    <t>almost XA, neuromodulatory</t>
  </si>
  <si>
    <t>ANXXX989</t>
  </si>
  <si>
    <t>(36010, 75200, 1579)</t>
  </si>
  <si>
    <t>(40689, 75200, 1925)</t>
  </si>
  <si>
    <t>(33960, 75200, 1511)</t>
  </si>
  <si>
    <t>(38216, 75200, 1735)</t>
  </si>
  <si>
    <t>(43000, 75200, 1854)</t>
  </si>
  <si>
    <t>(46272, 75200, 1452)</t>
  </si>
  <si>
    <t>73608181049497163</t>
  </si>
  <si>
    <t>(40053, 75200, 1599)</t>
  </si>
  <si>
    <t>(40203, 75200, 1826)</t>
  </si>
  <si>
    <t>(41762, 75200, 1919)</t>
  </si>
  <si>
    <t>(36791, 75200, 1934)</t>
  </si>
  <si>
    <t>(43991, 75200, 1823)</t>
  </si>
  <si>
    <t>(46705, 75200, 1504)</t>
  </si>
  <si>
    <t>(39406, 75200, 1977)</t>
  </si>
  <si>
    <t>(40317, 75200, 1986)</t>
  </si>
  <si>
    <t>(46303, 75200, 1479)</t>
  </si>
  <si>
    <t>(37558, 75200, 1974)</t>
  </si>
  <si>
    <t>(38121, 75200, 1693)</t>
  </si>
  <si>
    <t>(35416, 75200, 1834)</t>
  </si>
  <si>
    <t>(34665, 75200, 1664)</t>
  </si>
  <si>
    <t>73185968651751184</t>
  </si>
  <si>
    <t>(45046, 75201, 1350)</t>
  </si>
  <si>
    <t>(40886, 75200, 1854)</t>
  </si>
  <si>
    <t>(43527, 75200, 1661)</t>
  </si>
  <si>
    <t>(36924, 75200, 1783)</t>
  </si>
  <si>
    <t>(39852, 75200, 1935)</t>
  </si>
  <si>
    <t>(36622, 75200, 1641)</t>
  </si>
  <si>
    <t>(41102, 75210, 1766)</t>
  </si>
  <si>
    <t>(41556, 75200, 1660)</t>
  </si>
  <si>
    <t>73467443628498906</t>
  </si>
  <si>
    <t>08B( belongs to MANC group 19676, FANC has 6 neurons MANC has 5 )</t>
  </si>
  <si>
    <t>(39200, 75200, 1673)</t>
  </si>
  <si>
    <t>(42984, 75200, 1593)</t>
  </si>
  <si>
    <t>(38821, 75200, 1850)</t>
  </si>
  <si>
    <t>(35778, 75200, 1561)</t>
  </si>
  <si>
    <t>(34860, 75200, 1785)</t>
  </si>
  <si>
    <t>(41296, 75200, 1829)</t>
  </si>
  <si>
    <t>(40881, 75200, 1657)</t>
  </si>
  <si>
    <t>(33612, 75200, 1588)</t>
  </si>
  <si>
    <t>(37611, 75200, 1901)</t>
  </si>
  <si>
    <t>(33164, 75200, 1568)</t>
  </si>
  <si>
    <t>(34698, 75200, 1856)</t>
  </si>
  <si>
    <t>(35619, 75200, 1610)</t>
  </si>
  <si>
    <t>73256337395768238</t>
  </si>
  <si>
    <t>(34506, 75200, 1764)</t>
  </si>
  <si>
    <t>(33881, 75200, 1540)</t>
  </si>
  <si>
    <t>(38561, 75200, 1959)</t>
  </si>
  <si>
    <t>(35663, 75200, 1908)</t>
  </si>
  <si>
    <t>(36010, 75200, 1880)</t>
  </si>
  <si>
    <t>(44464, 75200, 1685)</t>
  </si>
  <si>
    <t>(42088, 75200, 1680)</t>
  </si>
  <si>
    <t>(41911, 75200, 1682)</t>
  </si>
  <si>
    <t>(35566, 75200, 1955)</t>
  </si>
  <si>
    <t>(35940, 75200, 1481)</t>
  </si>
  <si>
    <t>(35596, 75200, 1463)</t>
  </si>
  <si>
    <t>(39740, 75200, 1852)</t>
  </si>
  <si>
    <t>(41937, 75200, 1859)</t>
  </si>
  <si>
    <t>(37576, 75200, 1755)</t>
  </si>
  <si>
    <t>(43750, 75200, 1940)</t>
  </si>
  <si>
    <t>(40538, 75200, 1978)</t>
  </si>
  <si>
    <t>(43092, 75200, 1535)</t>
  </si>
  <si>
    <t>(41714, 75200, 1180)</t>
  </si>
  <si>
    <t>73467443426868717</t>
  </si>
  <si>
    <t>ANXXX993</t>
  </si>
  <si>
    <t>(39617, 75200, 1984)</t>
  </si>
  <si>
    <t>(45701, 75200, 1619)</t>
  </si>
  <si>
    <t>(44342, 75200, 1204)</t>
  </si>
  <si>
    <t>(41586, 75200, 1943)</t>
  </si>
  <si>
    <t>(43719, 75200, 1663)</t>
  </si>
  <si>
    <t>(47053, 75200, 1471)</t>
  </si>
  <si>
    <t>(45776, 75200, 1591)</t>
  </si>
  <si>
    <t>(38335, 75200, 1866)</t>
  </si>
  <si>
    <t>(41371, 75200, 1677)</t>
  </si>
  <si>
    <t>73467443695281034</t>
  </si>
  <si>
    <t>08B (belongs to MANC group 22986)</t>
  </si>
  <si>
    <t>(37776, 75200, 1850)</t>
  </si>
  <si>
    <t>(34272, 75200, 1724)</t>
  </si>
  <si>
    <t>(37157, 75200, 1978)</t>
  </si>
  <si>
    <t>(42200, 75200, 1841)</t>
  </si>
  <si>
    <t>(39401, 75200, 1947)</t>
  </si>
  <si>
    <t>(37521, 75200, 1595)</t>
  </si>
  <si>
    <t>(40199, 75200, 2037)</t>
  </si>
  <si>
    <t>(40384, 75200, 1361)</t>
  </si>
  <si>
    <t>(37336, 75200, 1650)</t>
  </si>
  <si>
    <t>(36739, 75200, 1627)</t>
  </si>
  <si>
    <t>(36494, 75200, 1968)</t>
  </si>
  <si>
    <t>(39913, 75200, 1335)</t>
  </si>
  <si>
    <t>(37834, 75200, 1678)</t>
  </si>
  <si>
    <t>(46198, 75200, 1563)</t>
  </si>
  <si>
    <t>(44771, 75201, 1393)</t>
  </si>
  <si>
    <t>(44831, 75200, 1689)</t>
  </si>
  <si>
    <t>(39949, 75200, 1620)</t>
  </si>
  <si>
    <t>(46689, 75200, 1724)</t>
  </si>
  <si>
    <t>(41152, 75200, 1392)</t>
  </si>
  <si>
    <t>(45519, 75200, 1623)</t>
  </si>
  <si>
    <t>(37962, 75200, 1867)</t>
  </si>
  <si>
    <t>(43822, 75200, 1943)</t>
  </si>
  <si>
    <t>(41473, 75200, 1826)</t>
  </si>
  <si>
    <t>(42963, 75200, 1843)</t>
  </si>
  <si>
    <t>(42616, 75200, 1871)</t>
  </si>
  <si>
    <t>(43115, 75200, 1657)</t>
  </si>
  <si>
    <t>(38978, 75200, 1690)</t>
  </si>
  <si>
    <t>(33018, 75200, 1560)</t>
  </si>
  <si>
    <t>(42225, 75200, 1952)</t>
  </si>
  <si>
    <t>(37721, 75200, 1886)</t>
  </si>
  <si>
    <t>(38243, 75200, 1646)</t>
  </si>
  <si>
    <t>(43849, 75200, 1677)</t>
  </si>
  <si>
    <t>(39923, 75200, 1549)</t>
  </si>
  <si>
    <t>(36559, 75200, 1794)</t>
  </si>
  <si>
    <t>(37905, 75200, 1659)</t>
  </si>
  <si>
    <t>(39285, 75200, 1792)</t>
  </si>
  <si>
    <t>(42888, 75200, 1553)</t>
  </si>
  <si>
    <t>similar to 11707</t>
  </si>
  <si>
    <t>(37530, 75200, 1763)</t>
  </si>
  <si>
    <t>(45714, 75200, 1554)</t>
  </si>
  <si>
    <t>(37804, 75200, 2003)</t>
  </si>
  <si>
    <t>(38584, 75200, 1866)</t>
  </si>
  <si>
    <t>(46260, 75200, 1563)</t>
  </si>
  <si>
    <t>(33544, 75200, 1540)</t>
  </si>
  <si>
    <t>very different but could be misruted missing 10859</t>
  </si>
  <si>
    <t>(34397, 75200, 1406)</t>
  </si>
  <si>
    <t>(46361, 75200, 1496)</t>
  </si>
  <si>
    <t>(46541, 75200, 1486)</t>
  </si>
  <si>
    <t>(45177, 75200, 1723)</t>
  </si>
  <si>
    <t>(36246, 75200, 1657)</t>
  </si>
  <si>
    <t>(36504, 75200, 1650)</t>
  </si>
  <si>
    <t>(36457, 75200, 1252)</t>
  </si>
  <si>
    <t>(46225, 75200, 1537)</t>
  </si>
  <si>
    <t>73608181049775190</t>
  </si>
  <si>
    <t>648518346517715560</t>
  </si>
  <si>
    <t>FANC partner not perfect</t>
  </si>
  <si>
    <t>AN07B999</t>
  </si>
  <si>
    <t>(38464, 75200, 1627)</t>
  </si>
  <si>
    <t>(42397, 75200, 1925)</t>
  </si>
  <si>
    <t>(36890, 75200, 1642)</t>
  </si>
  <si>
    <t>(35098, 75200, 1969)</t>
  </si>
  <si>
    <t>(41750, 75200, 1834)</t>
  </si>
  <si>
    <t>(40964, 75197, 1702)</t>
  </si>
  <si>
    <t>73467443695361363</t>
  </si>
  <si>
    <t>08B (belongs to MANC group 16900)</t>
  </si>
  <si>
    <t>(33838, 75200, 1525)</t>
  </si>
  <si>
    <t>(44365, 75200, 1543)</t>
  </si>
  <si>
    <t>(38315, 75200, 1547)</t>
  </si>
  <si>
    <t>(41855, 75200, 1648)</t>
  </si>
  <si>
    <t>(37272, 75200, 1630)</t>
  </si>
  <si>
    <t>(39769, 75200, 1962)</t>
  </si>
  <si>
    <t>(37471, 75200, 1752)</t>
  </si>
  <si>
    <t>(43622, 75200, 1672)</t>
  </si>
  <si>
    <t>(45071, 75200, 1818)</t>
  </si>
  <si>
    <t>(33238, 75200, 1571)</t>
  </si>
  <si>
    <t>(33871, 75200, 1590)</t>
  </si>
  <si>
    <t>(36339, 75200, 1983)</t>
  </si>
  <si>
    <t>(35802, 75200, 1514)</t>
  </si>
  <si>
    <t>(40719, 75254, 1439)</t>
  </si>
  <si>
    <t>(35494, 75200, 1598)</t>
  </si>
  <si>
    <t>(40275, 75200, 1912)</t>
  </si>
  <si>
    <t>(34021, 75200, 1596)</t>
  </si>
  <si>
    <t>(42381, 75200, 1682)</t>
  </si>
  <si>
    <t>(36575, 75200, 1977)</t>
  </si>
  <si>
    <t>(38641, 75200, 1621)</t>
  </si>
  <si>
    <t>(38606, 75200, 1909)</t>
  </si>
  <si>
    <t>(44549, 75200, 1350)</t>
  </si>
  <si>
    <t>(39951, 75200, 1630)</t>
  </si>
  <si>
    <t>73397074884189324</t>
  </si>
  <si>
    <t>648518346509737347</t>
  </si>
  <si>
    <t>ANXXX990</t>
  </si>
  <si>
    <t>(37822, 75200, 1635)</t>
  </si>
  <si>
    <t>(33743, 75200, 1526)</t>
  </si>
  <si>
    <t>(44177, 75200, 1861)</t>
  </si>
  <si>
    <t>(42307, 75200, 1971)</t>
  </si>
  <si>
    <t>(33073, 75200, 1546)</t>
  </si>
  <si>
    <t>(42080, 75200, 1805)</t>
  </si>
  <si>
    <t>(39795, 75200, 1294)</t>
  </si>
  <si>
    <t>73397074749635587</t>
  </si>
  <si>
    <t>648518346493808014</t>
  </si>
  <si>
    <t>ANXXX978</t>
  </si>
  <si>
    <t>(42921, 75200, 1538)</t>
  </si>
  <si>
    <t>(34426, 75200, 1882)</t>
  </si>
  <si>
    <t>(37405, 75200, 1778)</t>
  </si>
  <si>
    <t>(39449, 75200, 1456)</t>
  </si>
  <si>
    <t>73397074816969411</t>
  </si>
  <si>
    <t>648518346491967532</t>
  </si>
  <si>
    <t>ANXXX983</t>
  </si>
  <si>
    <t>(41330, 75200, 1741)</t>
  </si>
  <si>
    <t>(35993, 75200, 1476)</t>
  </si>
  <si>
    <t>(37560, 75200, 1672)</t>
  </si>
  <si>
    <t>(46308, 75200, 1616)</t>
  </si>
  <si>
    <t>73608181116699246</t>
  </si>
  <si>
    <t>INXXX194</t>
  </si>
  <si>
    <t>very good match. not ascending in MANC</t>
  </si>
  <si>
    <t>(40642, 75200, 1988)</t>
  </si>
  <si>
    <t>(43635, 75200, 1842)</t>
  </si>
  <si>
    <t>(41117, 75200, 1686)</t>
  </si>
  <si>
    <t>73467443695329987</t>
  </si>
  <si>
    <t>08B(part of MANC group 19676, MANC has 5, FANC has 6 members)</t>
  </si>
  <si>
    <t>(41148, 75200, 1642)</t>
  </si>
  <si>
    <t>(42483, 75200, 1665)</t>
  </si>
  <si>
    <t>(36027, 75200, 1823)</t>
  </si>
  <si>
    <t>(41801, 75200, 1895)</t>
  </si>
  <si>
    <t>(38634, 75200, 1890)</t>
  </si>
  <si>
    <t>(33411, 75200, 1582)</t>
  </si>
  <si>
    <t>(41225, 75200, 1837)</t>
  </si>
  <si>
    <t>(45723, 75200, 1578)</t>
  </si>
  <si>
    <t>(35708, 75200, 1579)</t>
  </si>
  <si>
    <t>(46252, 75200, 1463)</t>
  </si>
  <si>
    <t>(41662, 75200, 1650)</t>
  </si>
  <si>
    <t>(31849, 75200, 1570)</t>
  </si>
  <si>
    <t>primary</t>
  </si>
  <si>
    <t>(43528, 75200, 1854)</t>
  </si>
  <si>
    <t>(42443, 75200, 1823)</t>
  </si>
  <si>
    <t>(39706, 75200, 1883)</t>
  </si>
  <si>
    <t>(45654, 75200, 1686)</t>
  </si>
  <si>
    <t>(41477, 75200, 1645)</t>
  </si>
  <si>
    <t>(40394, 75200, 1442)</t>
  </si>
  <si>
    <t>(33632, 75200, 1537)</t>
  </si>
  <si>
    <t>(41066, 75200, 1698)</t>
  </si>
  <si>
    <t>(45244, 75201, 1383)</t>
  </si>
  <si>
    <t>(34682, 75200, 1758)</t>
  </si>
  <si>
    <t>(43918, 75200, 1618)</t>
  </si>
  <si>
    <t>(40178, 75200, 1993)</t>
  </si>
  <si>
    <t>73397075085458957</t>
  </si>
  <si>
    <t>MANC has uneven number LR</t>
  </si>
  <si>
    <t>(40377, 75200, 1686)</t>
  </si>
  <si>
    <t>(40830, 75200, 1724)</t>
  </si>
  <si>
    <t>(34894, 75200, 1729)</t>
  </si>
  <si>
    <t>73256337462877946</t>
  </si>
  <si>
    <t>ANXXX998</t>
  </si>
  <si>
    <t>(40903, 75200, 1710)</t>
  </si>
  <si>
    <t>(42137, 75200, 1879)</t>
  </si>
  <si>
    <t>(44876, 75200, 1770)</t>
  </si>
  <si>
    <t>(37270, 75200, 1781)</t>
  </si>
  <si>
    <t>(46414, 75200, 1529)</t>
  </si>
  <si>
    <t>(37959, 75200, 1750)</t>
  </si>
  <si>
    <t>(40525, 75200, 1830)</t>
  </si>
  <si>
    <t>(41114, 75200, 1703)</t>
  </si>
  <si>
    <t>(40987, 75200, 1694)</t>
  </si>
  <si>
    <t>(33946, 75200, 1658)</t>
  </si>
  <si>
    <t>(38064, 75200, 1946)</t>
  </si>
  <si>
    <t>(34871, 75200, 1794)</t>
  </si>
  <si>
    <t>(31143, 75200, 1610)</t>
  </si>
  <si>
    <t>(37538, 75200, 1754)</t>
  </si>
  <si>
    <t>(34181, 75201, 1639)</t>
  </si>
  <si>
    <t>(41413, 75200, 1893)</t>
  </si>
  <si>
    <t>(41417, 75200, 1676)</t>
  </si>
  <si>
    <t>(40556, 75200, 1691)</t>
  </si>
  <si>
    <t>73397074951143216</t>
  </si>
  <si>
    <t>648518346492302636</t>
  </si>
  <si>
    <t>(36420, 75200, 1805)</t>
  </si>
  <si>
    <t>(45826, 75200, 1687)</t>
  </si>
  <si>
    <t>(33628, 75200, 1713)</t>
  </si>
  <si>
    <t>(36623, 75200, 1919)</t>
  </si>
  <si>
    <t>(44393, 75200, 1710)</t>
  </si>
  <si>
    <t>(37840, 75200, 1873)</t>
  </si>
  <si>
    <t>(33177, 75200, 1530)</t>
  </si>
  <si>
    <t>(35564, 75200, 1885)</t>
  </si>
  <si>
    <t>(41162, 75200, 1840)</t>
  </si>
  <si>
    <t>(41849, 75200, 1940)</t>
  </si>
  <si>
    <t>(47787, 75200, 1488)</t>
  </si>
  <si>
    <t>(38243, 75200, 1905)</t>
  </si>
  <si>
    <t>73326706274323502</t>
  </si>
  <si>
    <t>648518346500886550</t>
  </si>
  <si>
    <t>ANXXX984</t>
  </si>
  <si>
    <t>(36672, 75200, 1882)</t>
  </si>
  <si>
    <t>(39009, 75200, 1955)</t>
  </si>
  <si>
    <t>(40103, 75200, 1849)</t>
  </si>
  <si>
    <t>(36437, 75200, 1949)</t>
  </si>
  <si>
    <t>(35750, 75200, 1595)</t>
  </si>
  <si>
    <t>(40579, 75200, 1663)</t>
  </si>
  <si>
    <t>(40576, 75200, 1994)</t>
  </si>
  <si>
    <t>(39684, 75200, 1993)</t>
  </si>
  <si>
    <t>(46285, 75200, 1445)</t>
  </si>
  <si>
    <t>(44266, 75200, 1789)</t>
  </si>
  <si>
    <t>(39864, 75200, 1883)</t>
  </si>
  <si>
    <t>(39181, 75200, 1899)</t>
  </si>
  <si>
    <t>(44107, 75200, 1814)</t>
  </si>
  <si>
    <t>(44336, 75200, 1255)</t>
  </si>
  <si>
    <t>(45769, 75200, 1531)</t>
  </si>
  <si>
    <t>(46305, 75200, 1451)</t>
  </si>
  <si>
    <t>(44139, 75200, 1846)</t>
  </si>
  <si>
    <t>(40687, 75200, 1971)</t>
  </si>
  <si>
    <t>(33019, 75200, 1577)</t>
  </si>
  <si>
    <t>(43514, 75200, 1971)</t>
  </si>
  <si>
    <t>(40077, 75200, 1722)</t>
  </si>
  <si>
    <t>(35390, 75199, 1517)</t>
  </si>
  <si>
    <t>(40460, 75200, 2035)</t>
  </si>
  <si>
    <t>(38872, 75200, 1746)</t>
  </si>
  <si>
    <t>(41114, 75200, 1821)</t>
  </si>
  <si>
    <t>(36384, 75200, 1812)</t>
  </si>
  <si>
    <t>(40323, 75200, 1977)</t>
  </si>
  <si>
    <t>(45714, 75200, 1560)</t>
  </si>
  <si>
    <t>(43530, 75200, 1952)</t>
  </si>
  <si>
    <t>(46144, 75200, 1557)</t>
  </si>
  <si>
    <t>(39715, 75200, 1939)</t>
  </si>
  <si>
    <t>73397075085342608</t>
  </si>
  <si>
    <t>AN05B998</t>
  </si>
  <si>
    <t>(41463, 75200, 1664)</t>
  </si>
  <si>
    <t>(35078, 75200, 1868)</t>
  </si>
  <si>
    <t>(41197, 75200, 1238)</t>
  </si>
  <si>
    <t>(36497, 75200, 1961)</t>
  </si>
  <si>
    <t>(37711, 75200, 1649)</t>
  </si>
  <si>
    <t>(45178, 75200, 1368)</t>
  </si>
  <si>
    <t>(46528, 75200, 1474)</t>
  </si>
  <si>
    <t>(43123, 75200, 1752)</t>
  </si>
  <si>
    <t>(34758, 75200, 1426)</t>
  </si>
  <si>
    <t>(41538, 75200, 1888)</t>
  </si>
  <si>
    <t>(36946, 75200, 1803)</t>
  </si>
  <si>
    <t>(33227, 75200, 1513)</t>
  </si>
  <si>
    <t>(36019, 75200, 1556)</t>
  </si>
  <si>
    <t>(44555, 75200, 1721)</t>
  </si>
  <si>
    <t>(40502, 75200, 1920)</t>
  </si>
  <si>
    <t>(41683, 75200, 1707)</t>
  </si>
  <si>
    <t>(40457, 75178, 1501)</t>
  </si>
  <si>
    <t>(44976, 75200, 1321)</t>
  </si>
  <si>
    <t>(42487, 75200, 1537)</t>
  </si>
  <si>
    <t>73467443561488650</t>
  </si>
  <si>
    <t>648518346480956637</t>
  </si>
  <si>
    <t>(39894, 75200, 1492)</t>
  </si>
  <si>
    <t>(37704, 75200, 1659)</t>
  </si>
  <si>
    <t>73326706140112539</t>
  </si>
  <si>
    <t>648518346477651726</t>
  </si>
  <si>
    <t>(37625, 75200, 2001)</t>
  </si>
  <si>
    <t>(38740, 75200, 1819)</t>
  </si>
  <si>
    <t>(37123, 75200, 1663)</t>
  </si>
  <si>
    <t>(42434, 75200, 1537)</t>
  </si>
  <si>
    <t>(39317, 75200, 1576)</t>
  </si>
  <si>
    <t>(34062, 75200, 1638)</t>
  </si>
  <si>
    <t>(45508, 75200, 1627)</t>
  </si>
  <si>
    <t>(36789, 75200, 1988)</t>
  </si>
  <si>
    <t>(41998, 75200, 1232)</t>
  </si>
  <si>
    <t>(42418, 75200, 1549)</t>
  </si>
  <si>
    <t>(43672, 75200, 1707)</t>
  </si>
  <si>
    <t>(33167, 75200, 1582)</t>
  </si>
  <si>
    <t>(39114, 75200, 1910)</t>
  </si>
  <si>
    <t>(38666, 75200, 1829)</t>
  </si>
  <si>
    <t>(41394, 75200, 2009)</t>
  </si>
  <si>
    <t>(45163, 75200, 1465)</t>
  </si>
  <si>
    <t>(40311, 75200, 1513)</t>
  </si>
  <si>
    <t>(36779, 75200, 1649)</t>
  </si>
  <si>
    <t>(40181, 75200, 1537)</t>
  </si>
  <si>
    <t>(45077, 75200, 1730)</t>
  </si>
  <si>
    <t>(45232, 75201, 1366)</t>
  </si>
  <si>
    <t>(40043, 75200, 1844)</t>
  </si>
  <si>
    <t>(37537, 75200, 1930)</t>
  </si>
  <si>
    <t>(40528, 75200, 1986)</t>
  </si>
  <si>
    <t>(39766, 75200, 1775)</t>
  </si>
  <si>
    <t>(44055, 75200, 1527)</t>
  </si>
  <si>
    <t>(39917, 75200, 1909)</t>
  </si>
  <si>
    <t>(30989, 75200, 1579)</t>
  </si>
  <si>
    <t>(43904, 75200, 1696)</t>
  </si>
  <si>
    <t>(36684, 75200, 1969)</t>
  </si>
  <si>
    <t>(40608, 75200, 1894)</t>
  </si>
  <si>
    <t>(37155, 75200, 1622)</t>
  </si>
  <si>
    <t>(43807, 75200, 1857)</t>
  </si>
  <si>
    <t>(38041, 75200, 1981)</t>
  </si>
  <si>
    <t>(40946, 75200, 2003)</t>
  </si>
  <si>
    <t>(35640, 75200, 1634)</t>
  </si>
  <si>
    <t>(37564, 75200, 1626)</t>
  </si>
  <si>
    <t>(37157, 75200, 1594)</t>
  </si>
  <si>
    <t>(34264, 75200, 1783)</t>
  </si>
  <si>
    <t>(35432, 75200, 1594)</t>
  </si>
  <si>
    <t>(39886, 75200, 1837)</t>
  </si>
  <si>
    <t>(37049, 75200, 1795)</t>
  </si>
  <si>
    <t>(41340, 75200, 1697)</t>
  </si>
  <si>
    <t>(42008, 75200, 1996)</t>
  </si>
  <si>
    <t>(43709, 75200, 1690)</t>
  </si>
  <si>
    <t>(38408, 75200, 1610)</t>
  </si>
  <si>
    <t>(39143, 75200, 1931)</t>
  </si>
  <si>
    <t>(33735, 75200, 1646)</t>
  </si>
  <si>
    <t>(39372, 75200, 1865)</t>
  </si>
  <si>
    <t>(37554, 75200, 2012)</t>
  </si>
  <si>
    <t>(37773, 75200, 1652)</t>
  </si>
  <si>
    <t>73326706140088419</t>
  </si>
  <si>
    <t>648518346489915223</t>
  </si>
  <si>
    <t>08Bg1</t>
  </si>
  <si>
    <t>AN08B993</t>
  </si>
  <si>
    <t>(37466, 75200, 1901)</t>
  </si>
  <si>
    <t>(41194, 75200, 1256)</t>
  </si>
  <si>
    <t>(39651, 75200, 1911)</t>
  </si>
  <si>
    <t>(32881, 75200, 1538)</t>
  </si>
  <si>
    <t>(43588, 75200, 1529)</t>
  </si>
  <si>
    <t>(38103, 75200, 1709)</t>
  </si>
  <si>
    <t>(33439, 75200, 1533)</t>
  </si>
  <si>
    <t>(41512, 75200, 1638)</t>
  </si>
  <si>
    <t>(38022, 75200, 1871)</t>
  </si>
  <si>
    <t>(39844, 75200, 1910)</t>
  </si>
  <si>
    <t>(37996, 75200, 1860)</t>
  </si>
  <si>
    <t>(43707, 75200, 1516)</t>
  </si>
  <si>
    <t>(41663, 75200, 1642)</t>
  </si>
  <si>
    <t>(45350, 75200, 1698)</t>
  </si>
  <si>
    <t>(38462, 75200, 1640)</t>
  </si>
  <si>
    <t>73326706140059076</t>
  </si>
  <si>
    <t>ANXXX090</t>
  </si>
  <si>
    <t>neuromodulatory</t>
  </si>
  <si>
    <t>(41351, 75200, 1841)</t>
  </si>
  <si>
    <t>(43087, 75200, 1869)</t>
  </si>
  <si>
    <t>(39925, 75200, 1827)</t>
  </si>
  <si>
    <t>(38031, 75200, 1939)</t>
  </si>
  <si>
    <t>73326706341163297</t>
  </si>
  <si>
    <t>IN23B091</t>
  </si>
  <si>
    <t>instrinsic neuron match manc group 20722</t>
  </si>
  <si>
    <t>(47186, 75200, 1572)</t>
  </si>
  <si>
    <t>(45445, 75200, 1633)</t>
  </si>
  <si>
    <t>(34565, 75200, 1775)</t>
  </si>
  <si>
    <t>(32909, 75200, 1579)</t>
  </si>
  <si>
    <t>(35596, 75200, 1807)</t>
  </si>
  <si>
    <t>(33933, 75200, 1739)</t>
  </si>
  <si>
    <t>(41266, 75200, 1837)</t>
  </si>
  <si>
    <t>(33429, 75200, 1542)</t>
  </si>
  <si>
    <t>(36744, 75200, 1773)</t>
  </si>
  <si>
    <t>(41041, 75206, 1680)</t>
  </si>
  <si>
    <t>73467443695269238</t>
  </si>
  <si>
    <t>648518346489721783</t>
  </si>
  <si>
    <t>(37185, 75200, 1556)</t>
  </si>
  <si>
    <t>(37304, 75200, 1563)</t>
  </si>
  <si>
    <t>(44494, 75200, 1512)</t>
  </si>
  <si>
    <t>(42026, 75200, 1706)</t>
  </si>
  <si>
    <t>(41359, 75200, 1240)</t>
  </si>
  <si>
    <t>(43932, 75200, 1705)</t>
  </si>
  <si>
    <t>(36739, 75200, 1823)</t>
  </si>
  <si>
    <t>(39182, 75200, 2002)</t>
  </si>
  <si>
    <t>(41719, 75200, 1863)</t>
  </si>
  <si>
    <t>(37245, 75200, 1902)</t>
  </si>
  <si>
    <t>(39524, 75200, 1988)</t>
  </si>
  <si>
    <t>(36965, 75200, 1787)</t>
  </si>
  <si>
    <t>(38462, 75200, 1816)</t>
  </si>
  <si>
    <t>(37994, 75200, 1673)</t>
  </si>
  <si>
    <t>(41568, 75200, 1651)</t>
  </si>
  <si>
    <t>(46401, 75200, 1490)</t>
  </si>
  <si>
    <t>(31962, 75200, 1559)</t>
  </si>
  <si>
    <t>73115599907288058</t>
  </si>
  <si>
    <t>648518346490996001</t>
  </si>
  <si>
    <t>ANXXX986</t>
  </si>
  <si>
    <t>(45640, 75200, 1615)</t>
  </si>
  <si>
    <t>(40203, 75200, 1867)</t>
  </si>
  <si>
    <t>(36762, 75200, 1843)</t>
  </si>
  <si>
    <t>73256337529970401</t>
  </si>
  <si>
    <t>(45602, 75200, 1601)</t>
  </si>
  <si>
    <t>(33713, 75200, 1626)</t>
  </si>
  <si>
    <t>(35968, 75200, 1851)</t>
  </si>
  <si>
    <t>(41484, 75200, 1671)</t>
  </si>
  <si>
    <t>73467443628506706</t>
  </si>
  <si>
    <t>648518346511439413</t>
  </si>
  <si>
    <t>08Bg5</t>
  </si>
  <si>
    <t>AN08B997</t>
  </si>
  <si>
    <t>(40476, 75200, 1961)</t>
  </si>
  <si>
    <t>(38989, 75200, 1915)</t>
  </si>
  <si>
    <t>(39731, 75200, 1867)</t>
  </si>
  <si>
    <t>(39172, 75200, 1919)</t>
  </si>
  <si>
    <t>73397075018515186</t>
  </si>
  <si>
    <t>648518346511052674</t>
  </si>
  <si>
    <t>ANXXX985</t>
  </si>
  <si>
    <t>(34057, 75200, 1672)</t>
  </si>
  <si>
    <t>(34360, 75200, 1735)</t>
  </si>
  <si>
    <t>(37572, 75200, 1735)</t>
  </si>
  <si>
    <t>(41772, 75200, 1209)</t>
  </si>
  <si>
    <t>(37669, 75200, 1879)</t>
  </si>
  <si>
    <t>(39709, 75200, 1979)</t>
  </si>
  <si>
    <t>(39335, 75200, 1896)</t>
  </si>
  <si>
    <t>(36204, 75200, 1490)</t>
  </si>
  <si>
    <t>(35855, 75200, 1503)</t>
  </si>
  <si>
    <t>(46332, 75200, 1551)</t>
  </si>
  <si>
    <t>(41834, 75200, 1876)</t>
  </si>
  <si>
    <t>(43974, 75200, 1467)</t>
  </si>
  <si>
    <t>(33788, 75200, 1726)</t>
  </si>
  <si>
    <t>(41497, 75200, 1680)</t>
  </si>
  <si>
    <t>(37240, 75200, 1642)</t>
  </si>
  <si>
    <t>(35450, 75200, 1638)</t>
  </si>
  <si>
    <t>(33997, 75200, 1497)</t>
  </si>
  <si>
    <t>(41236, 75200, 1922)</t>
  </si>
  <si>
    <t>(45876, 75200, 1287)</t>
  </si>
  <si>
    <t>(36009, 75200, 1892)</t>
  </si>
  <si>
    <t>(36786, 75200, 1968)</t>
  </si>
  <si>
    <t>(33710, 75200, 1522)</t>
  </si>
  <si>
    <t>(34516, 75200, 1676)</t>
  </si>
  <si>
    <t>(40646, 75200, 1979)</t>
  </si>
  <si>
    <t>(39492, 75200, 1964)</t>
  </si>
  <si>
    <t>(37856, 75200, 1986)</t>
  </si>
  <si>
    <t>(32997, 75200, 1425)</t>
  </si>
  <si>
    <t>(36820, 75200, 1905)</t>
  </si>
  <si>
    <t>(35500, 75200, 1433)</t>
  </si>
  <si>
    <t>(45427, 75200, 1621)</t>
  </si>
  <si>
    <t>73608181116714529</t>
  </si>
  <si>
    <t>648518346502455975</t>
  </si>
  <si>
    <t>AN07B998</t>
  </si>
  <si>
    <t>(38613, 75200, 1746)</t>
  </si>
  <si>
    <t>(41497, 75200, 1721)</t>
  </si>
  <si>
    <t>(35819, 75200, 1991)</t>
  </si>
  <si>
    <t>(46290, 75200, 1506)</t>
  </si>
  <si>
    <t>(33437, 75200, 1525)</t>
  </si>
  <si>
    <t>(46461, 75200, 1470)</t>
  </si>
  <si>
    <t>(34393, 75200, 1901)</t>
  </si>
  <si>
    <t>(43989, 75200, 1709)</t>
  </si>
  <si>
    <t>(40420, 75200, 1975)</t>
  </si>
  <si>
    <t>(36566, 75200, 1962)</t>
  </si>
  <si>
    <t>(43461, 75200, 1680)</t>
  </si>
  <si>
    <t>73537812439307514</t>
  </si>
  <si>
    <t>648518346518829791</t>
  </si>
  <si>
    <t>(35868, 75200, 1819)</t>
  </si>
  <si>
    <t>(42424, 75200, 1966)</t>
  </si>
  <si>
    <t>(34711, 75200, 1955)</t>
  </si>
  <si>
    <t>(42660, 75200, 2001)</t>
  </si>
  <si>
    <t>73467443829669914</t>
  </si>
  <si>
    <t>IN12B044</t>
  </si>
  <si>
    <t>(46885, 75200, 1346)</t>
  </si>
  <si>
    <t>73608180982455832</t>
  </si>
  <si>
    <t>648518346490131483</t>
  </si>
  <si>
    <t>(38375, 75200, 1850)</t>
  </si>
  <si>
    <t>(35514, 75200, 1441)</t>
  </si>
  <si>
    <t>(40974, 75200, 1287)</t>
  </si>
  <si>
    <t>(34212, 75200, 1648)</t>
  </si>
  <si>
    <t>(34928, 75200, 1829)</t>
  </si>
  <si>
    <t>(40474, 75200, 1845)</t>
  </si>
  <si>
    <t>(44143, 75200, 1580)</t>
  </si>
  <si>
    <t>(39640, 75200, 1304)</t>
  </si>
  <si>
    <t>(43774, 75200, 1656)</t>
  </si>
  <si>
    <t>(43190, 75200, 1768)</t>
  </si>
  <si>
    <t>(38128, 75200, 1760)</t>
  </si>
  <si>
    <t>(45041, 75200, 1741)</t>
  </si>
  <si>
    <t>(46432, 75200, 1536)</t>
  </si>
  <si>
    <t>(39766, 75200, 2017)</t>
  </si>
  <si>
    <t>(35904, 75200, 1615)</t>
  </si>
  <si>
    <t>(36874, 75200, 1506)</t>
  </si>
  <si>
    <t>(40714, 75200, 1967)</t>
  </si>
  <si>
    <t>(34521, 75200, 1808)</t>
  </si>
  <si>
    <t>(41624, 75200, 1861)</t>
  </si>
  <si>
    <t>(39783, 75200, 1985)</t>
  </si>
  <si>
    <t>(43731, 75200, 1816)</t>
  </si>
  <si>
    <t>(37273, 75200, 1996)</t>
  </si>
  <si>
    <t>(45700, 75200, 1611)</t>
  </si>
  <si>
    <t>(43433, 75200, 1937)</t>
  </si>
  <si>
    <t>(46347, 75200, 1446)</t>
  </si>
  <si>
    <t>(37255, 75200, 1563)</t>
  </si>
  <si>
    <t>73326706139869431</t>
  </si>
  <si>
    <t>AN01A999</t>
  </si>
  <si>
    <t>(37893, 75200, 1643)</t>
  </si>
  <si>
    <t>(42932, 75200, 1900)</t>
  </si>
  <si>
    <t>73467443762675087</t>
  </si>
  <si>
    <t>MANC has an uneven number LR</t>
  </si>
  <si>
    <t>(44604, 75200, 1526)</t>
  </si>
  <si>
    <t>(45458, 75200, 1589)</t>
  </si>
  <si>
    <t>(39565, 75200, 1927)</t>
  </si>
  <si>
    <t>(41591, 75200, 1671)</t>
  </si>
  <si>
    <t>08B ( belongs to MANC group 13009)</t>
  </si>
  <si>
    <t>(37012, 75200, 1894)</t>
  </si>
  <si>
    <t>(46178, 75200, 1551)</t>
  </si>
  <si>
    <t>(33805, 75200, 1646)</t>
  </si>
  <si>
    <t>(36424, 75200, 1664)</t>
  </si>
  <si>
    <t>(44900, 75200, 1713)</t>
  </si>
  <si>
    <t>73537812439545002</t>
  </si>
  <si>
    <t>AN07B995</t>
  </si>
  <si>
    <t>(41231, 75200, 1718)</t>
  </si>
  <si>
    <t>(36562, 75200, 1663)</t>
  </si>
  <si>
    <t>(40694, 75158, 1440)</t>
  </si>
  <si>
    <t>(42450, 75200, 1560)</t>
  </si>
  <si>
    <t>(34233, 75200, 1828)</t>
  </si>
  <si>
    <t>(39792, 75200, 1901)</t>
  </si>
  <si>
    <t>(35438, 75200, 1373)</t>
  </si>
  <si>
    <t>(40676, 75200, 1772)</t>
  </si>
  <si>
    <t>(47658, 75200, 1701)</t>
  </si>
  <si>
    <t>(36415, 75200, 1959)</t>
  </si>
  <si>
    <t>(42093, 75200, 1244)</t>
  </si>
  <si>
    <t>73467443427043514</t>
  </si>
  <si>
    <t>AN06B998</t>
  </si>
  <si>
    <t>(35769, 75200, 1371)</t>
  </si>
  <si>
    <t>(34747, 75200, 1609)</t>
  </si>
  <si>
    <t>(33888, 75200, 1510)</t>
  </si>
  <si>
    <t>(40945, 75200, 1774)</t>
  </si>
  <si>
    <t>(34449, 75200, 1680)</t>
  </si>
  <si>
    <t>(46536, 75200, 1606)</t>
  </si>
  <si>
    <t>(32579, 75200, 1676)</t>
  </si>
  <si>
    <t>(33109, 75200, 1570)</t>
  </si>
  <si>
    <t>(40387, 75200, 1266)</t>
  </si>
  <si>
    <t>(37696, 75200, 1845)</t>
  </si>
  <si>
    <t>(40699, 75200, 1481)</t>
  </si>
  <si>
    <t>73397074817029161</t>
  </si>
  <si>
    <t>648518346486723021</t>
  </si>
  <si>
    <t>(36449, 75200, 1822)</t>
  </si>
  <si>
    <t>(42244, 75200, 1642)</t>
  </si>
  <si>
    <t>(39543, 75200, 1287)</t>
  </si>
  <si>
    <t>(36502, 75200, 1844)</t>
  </si>
  <si>
    <t>(34502, 75200, 1753)</t>
  </si>
  <si>
    <t>(38795, 75200, 1833)</t>
  </si>
  <si>
    <t>(37002, 75200, 1876)</t>
  </si>
  <si>
    <t>(39575, 75200, 1994)</t>
  </si>
  <si>
    <t>(44334, 75200, 1598)</t>
  </si>
  <si>
    <t>(45926, 75200, 1780)</t>
  </si>
  <si>
    <t>(40226, 75200, 1958)</t>
  </si>
  <si>
    <t>(42424, 75200, 1232)</t>
  </si>
  <si>
    <t>(40673, 75200, 1745)</t>
  </si>
  <si>
    <t>(37352, 75200, 1991)</t>
  </si>
  <si>
    <t>(41158, 75200, 1996)</t>
  </si>
  <si>
    <t>(33315, 75200, 1648)</t>
  </si>
  <si>
    <t>(40414, 75200, 2004)</t>
  </si>
  <si>
    <t>(41252, 75200, 1832)</t>
  </si>
  <si>
    <t>(41949, 75200, 1871)</t>
  </si>
  <si>
    <t>(34896, 75200, 1953)</t>
  </si>
  <si>
    <t>(35493, 75200, 1789)</t>
  </si>
  <si>
    <t>(46663, 75200, 1595)</t>
  </si>
  <si>
    <t>(42067, 75200, 1851)</t>
  </si>
  <si>
    <t>(46933, 75200, 1487)</t>
  </si>
  <si>
    <t>(37248, 75200, 1570)</t>
  </si>
  <si>
    <t>73326706139887759</t>
  </si>
  <si>
    <t>AN08B991</t>
  </si>
  <si>
    <t>(38545, 75200, 2015)</t>
  </si>
  <si>
    <t>(36920, 75200, 1928)</t>
  </si>
  <si>
    <t>(44339, 75200, 1183)</t>
  </si>
  <si>
    <t>(37803, 75200, 1702)</t>
  </si>
  <si>
    <t>73326706206990474</t>
  </si>
  <si>
    <t>648518346465974576</t>
  </si>
  <si>
    <t>(38424, 75200, 1939)</t>
  </si>
  <si>
    <t>73326706341006571</t>
  </si>
  <si>
    <t>648518346501452899</t>
  </si>
  <si>
    <t>from soma location these are the better match</t>
  </si>
  <si>
    <t>ANXXX977</t>
  </si>
  <si>
    <t>(40598, 75200, 1472)</t>
  </si>
  <si>
    <t>(42556, 75200, 1550)</t>
  </si>
  <si>
    <t>(44734, 75200, 1604)</t>
  </si>
  <si>
    <t>(34997, 75200, 1755)</t>
  </si>
  <si>
    <t>(39298, 75200, 1906)</t>
  </si>
  <si>
    <t>(40695, 75200, 1648)</t>
  </si>
  <si>
    <t>73397074884236989</t>
  </si>
  <si>
    <t>648518346480289190</t>
  </si>
  <si>
    <t>(35686, 75200, 1699)</t>
  </si>
  <si>
    <t>XA like, neuromodulatory?</t>
  </si>
  <si>
    <t>(40723, 75200, 1978)</t>
  </si>
  <si>
    <t>(34859, 75200, 1699)</t>
  </si>
  <si>
    <t>(34378, 75200, 1612)</t>
  </si>
  <si>
    <t>(41041, 75200, 1810)</t>
  </si>
  <si>
    <t>(39136, 75200, 1582)</t>
  </si>
  <si>
    <t>(37454, 75200, 1833)</t>
  </si>
  <si>
    <t>primary T2</t>
  </si>
  <si>
    <t>(40305, 75200, 1928)</t>
  </si>
  <si>
    <t>(40131, 75200, 1449)</t>
  </si>
  <si>
    <t>(43477, 75200, 1831)</t>
  </si>
  <si>
    <t>(36919, 75200, 1772)</t>
  </si>
  <si>
    <t>(41352, 75200, 1837)</t>
  </si>
  <si>
    <t>73467443762508218</t>
  </si>
  <si>
    <t>648518346498586608</t>
  </si>
  <si>
    <t>AN10B999</t>
  </si>
  <si>
    <t>(43374, 75200, 1756)</t>
  </si>
  <si>
    <t>(40008, 75200, 1975)</t>
  </si>
  <si>
    <t>(40787, 75200, 1705)</t>
  </si>
  <si>
    <t>(39090, 75200, 2029)</t>
  </si>
  <si>
    <t>(36695, 75200, 1787)</t>
  </si>
  <si>
    <t>(41520, 75200, 1607)</t>
  </si>
  <si>
    <t>(42973, 75200, 1658)</t>
  </si>
  <si>
    <t>(38906, 75200, 1963)</t>
  </si>
  <si>
    <t>(36374, 75200, 1728)</t>
  </si>
  <si>
    <t>(34332, 75200, 1823)</t>
  </si>
  <si>
    <t>(33962, 75200, 1599)</t>
  </si>
  <si>
    <t>(43143, 75200, 1876)</t>
  </si>
  <si>
    <t>(45937, 75200, 1557)</t>
  </si>
  <si>
    <t>(41686, 75200, 1834)</t>
  </si>
  <si>
    <t>(33002, 75200, 1548)</t>
  </si>
  <si>
    <t>(33970, 75200, 1625)</t>
  </si>
  <si>
    <t>(41748, 75200, 1867)</t>
  </si>
  <si>
    <t>(44064, 75200, 1839)</t>
  </si>
  <si>
    <t>(32084, 75200, 1643)</t>
  </si>
  <si>
    <t>(38829, 75200, 1740)</t>
  </si>
  <si>
    <t>(38258, 75200, 1858)</t>
  </si>
  <si>
    <t>(44122, 75200, 1517)</t>
  </si>
  <si>
    <t>(32982, 75200, 1515)</t>
  </si>
  <si>
    <t>(34170, 75200, 1711)</t>
  </si>
  <si>
    <t>(38318, 75200, 1648)</t>
  </si>
  <si>
    <t>(40895, 75200, 1697)</t>
  </si>
  <si>
    <t>(44501, 75200, 1167)</t>
  </si>
  <si>
    <t>(35887, 75200, 1444)</t>
  </si>
  <si>
    <t>(40597, 75200, 1972)</t>
  </si>
  <si>
    <t>(37016, 75200, 1790)</t>
  </si>
  <si>
    <t>(33279, 75200, 1544)</t>
  </si>
  <si>
    <t>(47176, 75200, 1477)</t>
  </si>
  <si>
    <t>(37374, 75200, 1573)</t>
  </si>
  <si>
    <t>(46202, 75200, 1545)</t>
  </si>
  <si>
    <t>(40546, 75202, 1493)</t>
  </si>
  <si>
    <t>(46374, 75200, 1452)</t>
  </si>
  <si>
    <t>(38948, 75200, 1946)</t>
  </si>
  <si>
    <t>(41464, 75200, 1875)</t>
  </si>
  <si>
    <t>(41054, 75200, 1933)</t>
  </si>
  <si>
    <t>(40435, 75200, 1901)</t>
  </si>
  <si>
    <t>(41039, 75200, 1225)</t>
  </si>
  <si>
    <t>73467443426989780</t>
  </si>
  <si>
    <t>648518346486704867</t>
  </si>
  <si>
    <t>(45681, 75200, 1763)</t>
  </si>
  <si>
    <t>(42487, 75200, 1548)</t>
  </si>
  <si>
    <t>(33702, 75200, 1544)</t>
  </si>
  <si>
    <t>(38589, 75200, 1626)</t>
  </si>
  <si>
    <t>(41298, 75200, 1644)</t>
  </si>
  <si>
    <t>(41886, 75200, 1864)</t>
  </si>
  <si>
    <t>(38444, 75200, 1550)</t>
  </si>
  <si>
    <t>73326706139695704</t>
  </si>
  <si>
    <t>648518346509126522</t>
  </si>
  <si>
    <t>ANXXX982</t>
  </si>
  <si>
    <t>(45420, 75200, 1399)</t>
  </si>
  <si>
    <t>73608180982605218</t>
  </si>
  <si>
    <t>(43107, 75200, 1825)</t>
  </si>
  <si>
    <t>(44315, 75200, 1684)</t>
  </si>
  <si>
    <t>(37490, 75200, 1959)</t>
  </si>
  <si>
    <t>(33986, 75200, 1592)</t>
  </si>
  <si>
    <t>(34549, 75200, 1895)</t>
  </si>
  <si>
    <t>(41714, 75200, 1652)</t>
  </si>
  <si>
    <t>(33027, 75202, 1552)</t>
  </si>
  <si>
    <t>(40149, 75200, 1948)</t>
  </si>
  <si>
    <t>(39484, 75200, 1901)</t>
  </si>
  <si>
    <t>(32980, 75200, 1530)</t>
  </si>
  <si>
    <t>(40944, 75200, 1849)</t>
  </si>
  <si>
    <t>(42838, 75200, 1572)</t>
  </si>
  <si>
    <t>(36040, 75200, 1468)</t>
  </si>
  <si>
    <t>(34702, 75200, 1671)</t>
  </si>
  <si>
    <t>(38070, 75200, 1855)</t>
  </si>
  <si>
    <t>(36364, 75200, 1975)</t>
  </si>
  <si>
    <t>(41732, 75200, 2006)</t>
  </si>
  <si>
    <t>(34975, 75200, 1710)</t>
  </si>
  <si>
    <t>(43858, 75200, 1938)</t>
  </si>
  <si>
    <t>(42458, 75200, 1554)</t>
  </si>
  <si>
    <t>(34277, 75200, 1813)</t>
  </si>
  <si>
    <t>(43419, 75200, 1945)</t>
  </si>
  <si>
    <t>(40826, 75200, 1955)</t>
  </si>
  <si>
    <t>(41229, 75200, 1226)</t>
  </si>
  <si>
    <t>(40331, 75200, 1429)</t>
  </si>
  <si>
    <t>(45615, 75200, 1591)</t>
  </si>
  <si>
    <t>(39895, 75200, 1961)</t>
  </si>
  <si>
    <t>(36426, 75200, 1763)</t>
  </si>
  <si>
    <t>(39095, 75200, 1624)</t>
  </si>
  <si>
    <t>(41344, 75200, 1829)</t>
  </si>
  <si>
    <t>(41703, 75200, 1940)</t>
  </si>
  <si>
    <t>(37023, 75200, 1550)</t>
  </si>
  <si>
    <t>(39199, 75200, 1488)</t>
  </si>
  <si>
    <t>(34852, 75200, 1338)</t>
  </si>
  <si>
    <t>(33034, 75200, 1571)</t>
  </si>
  <si>
    <t>(44893, 75201, 1389)</t>
  </si>
  <si>
    <t>(31859, 75200, 1588)</t>
  </si>
  <si>
    <t>(44208, 75200, 1546)</t>
  </si>
  <si>
    <t>(39263, 75200, 1563)</t>
  </si>
  <si>
    <t>(33565, 75200, 1666)</t>
  </si>
  <si>
    <t>(35797, 75200, 1606)</t>
  </si>
  <si>
    <t>(42316, 75200, 1875)</t>
  </si>
  <si>
    <t>(43621, 75200, 1944)</t>
  </si>
  <si>
    <t>(36288, 75200, 1886)</t>
  </si>
  <si>
    <t>(34252, 75200, 1902)</t>
  </si>
  <si>
    <t>(40926, 75195, 1324)</t>
  </si>
  <si>
    <t>(32668, 75200, 1569)</t>
  </si>
  <si>
    <t>(37660, 75200, 1565)</t>
  </si>
  <si>
    <t>(38181, 75200, 1635)</t>
  </si>
  <si>
    <t>(42909, 75200, 1278)</t>
  </si>
  <si>
    <t>(37395, 75200, 1671)</t>
  </si>
  <si>
    <t>(39002, 75200, 1300)</t>
  </si>
  <si>
    <t>(37272, 75200, 1614)</t>
  </si>
  <si>
    <t>(44251, 75200, 1566)</t>
  </si>
  <si>
    <t>(40569, 75200, 1705)</t>
  </si>
  <si>
    <t>(46796, 75200, 1566)</t>
  </si>
  <si>
    <t>(36601, 75200, 1967)</t>
  </si>
  <si>
    <t>(37027, 75200, 1641)</t>
  </si>
  <si>
    <t>(36396, 75200, 1671)</t>
  </si>
  <si>
    <t>(44213, 75200, 1573)</t>
  </si>
  <si>
    <t>(39991, 75200, 1951)</t>
  </si>
  <si>
    <t>(41926, 75200, 1866)</t>
  </si>
  <si>
    <t>73467443762582451</t>
  </si>
  <si>
    <t>(36695, 75200, 1976)</t>
  </si>
  <si>
    <t>(40094, 75200, 1903)</t>
  </si>
  <si>
    <t>(38458, 75200, 1859)</t>
  </si>
  <si>
    <t>(36209, 75200, 1965)</t>
  </si>
  <si>
    <t>(43673, 75200, 1948)</t>
  </si>
  <si>
    <t>(33165, 75200, 1576)</t>
  </si>
  <si>
    <t>(38957, 75200, 2008)</t>
  </si>
  <si>
    <t>(45625, 75200, 1618)</t>
  </si>
  <si>
    <t>(41818, 75200, 1871)</t>
  </si>
  <si>
    <t>(36794, 75200, 1783)</t>
  </si>
  <si>
    <t>(37267, 75200, 1978)</t>
  </si>
  <si>
    <t>(42234, 75200, 1823)</t>
  </si>
  <si>
    <t>(37167, 75200, 1417)</t>
  </si>
  <si>
    <t>(35622, 75200, 1470)</t>
  </si>
  <si>
    <t>(38041, 75200, 1612)</t>
  </si>
  <si>
    <t>(33242, 75200, 1532)</t>
  </si>
  <si>
    <t>(38119, 75200, 1717)</t>
  </si>
  <si>
    <t>(34837, 75200, 1445)</t>
  </si>
  <si>
    <t>(40510, 75200, 1542)</t>
  </si>
  <si>
    <t>(36147, 75200, 1816)</t>
  </si>
  <si>
    <t>(47743, 75200, 1514)</t>
  </si>
  <si>
    <t>(37494, 75200, 1618)</t>
  </si>
  <si>
    <t>(34787, 75200, 1757)</t>
  </si>
  <si>
    <t>(39341, 75200, 1821)</t>
  </si>
  <si>
    <t>(42566, 75200, 1909)</t>
  </si>
  <si>
    <t>(36694, 75200, 1935)</t>
  </si>
  <si>
    <t>(39096, 75200, 2010)</t>
  </si>
  <si>
    <t>(34522, 75200, 1862)</t>
  </si>
  <si>
    <t>(42019, 75200, 1870)</t>
  </si>
  <si>
    <t>(38428, 75200, 1827)</t>
  </si>
  <si>
    <t>(37648, 75200, 1530)</t>
  </si>
  <si>
    <t>(43107, 75200, 1582)</t>
  </si>
  <si>
    <t>(31489, 75200, 1550)</t>
  </si>
  <si>
    <t>(37748, 75200, 1879)</t>
  </si>
  <si>
    <t>(37369, 75200, 1965)</t>
  </si>
  <si>
    <t>(37495, 75200, 1756)</t>
  </si>
  <si>
    <t>(38649, 75200, 1928)</t>
  </si>
  <si>
    <t>(35233, 75200, 1632)</t>
  </si>
  <si>
    <t>73256337395831198</t>
  </si>
  <si>
    <t>648518346496187750</t>
  </si>
  <si>
    <t>veryvery dimorphic version of MANC group 12639 (ANXXX152)</t>
  </si>
  <si>
    <t>ANXXX976</t>
  </si>
  <si>
    <t>(36988, 75200, 1634)</t>
  </si>
  <si>
    <t>(41127, 75200, 1629)</t>
  </si>
  <si>
    <t>(46251, 75200, 1710)</t>
  </si>
  <si>
    <t>(33134, 75200, 1559)</t>
  </si>
  <si>
    <t>(44280, 75200, 1559)</t>
  </si>
  <si>
    <t>(37823, 75200, 1828)</t>
  </si>
  <si>
    <t>(38839, 75200, 1957)</t>
  </si>
  <si>
    <t>(41894, 75200, 1780)</t>
  </si>
  <si>
    <t>(45524, 75200, 1644)</t>
  </si>
  <si>
    <t>(36926, 75200, 1636)</t>
  </si>
  <si>
    <t>(33181, 75200, 1411)</t>
  </si>
  <si>
    <t>(36996, 75200, 1735)</t>
  </si>
  <si>
    <t>(34184, 75200, 1654)</t>
  </si>
  <si>
    <t>(35835, 75200, 1585)</t>
  </si>
  <si>
    <t>(37059, 75200, 1554)</t>
  </si>
  <si>
    <t>(35733, 75200, 1588)</t>
  </si>
  <si>
    <t>(39305, 75200, 1995)</t>
  </si>
  <si>
    <t>(44986, 75200, 1728)</t>
  </si>
  <si>
    <t>(41359, 75200, 1832)</t>
  </si>
  <si>
    <t>(36789, 75200, 1921)</t>
  </si>
  <si>
    <t>(35843, 75200, 1890)</t>
  </si>
  <si>
    <t>(43748, 75200, 1475)</t>
  </si>
  <si>
    <t>(42007, 75200, 1687)</t>
  </si>
  <si>
    <t>(37335, 75200, 1659)</t>
  </si>
  <si>
    <t>(31727, 75200, 1741)</t>
  </si>
  <si>
    <t>(33887, 75202, 1630)</t>
  </si>
  <si>
    <t>(33354, 75200, 1533)</t>
  </si>
  <si>
    <t>(35657, 75200, 1593)</t>
  </si>
  <si>
    <t>(40184, 75200, 1677)</t>
  </si>
  <si>
    <t>(37345, 75200, 1781)</t>
  </si>
  <si>
    <t>(39859, 75200, 1902)</t>
  </si>
  <si>
    <t>(43376, 75200, 1851)</t>
  </si>
  <si>
    <t>(37264, 75200, 1558)</t>
  </si>
  <si>
    <t>(40572, 75200, 1653)</t>
  </si>
  <si>
    <t>(41235, 75200, 1604)</t>
  </si>
  <si>
    <t>(39857, 75200, 1898)</t>
  </si>
  <si>
    <t>(34100, 75200, 1900)</t>
  </si>
  <si>
    <t>(36070, 75200, 1779)</t>
  </si>
  <si>
    <t>(46495, 75200, 1453)</t>
  </si>
  <si>
    <t>vMS13</t>
  </si>
  <si>
    <t>(40731, 75200, 1984)</t>
  </si>
  <si>
    <t>(43812, 75200, 1692)</t>
  </si>
  <si>
    <t>73537812439493699</t>
  </si>
  <si>
    <t>(44811, 75200, 1718)</t>
  </si>
  <si>
    <t>(33783, 75200, 1603)</t>
  </si>
  <si>
    <t>(38970, 75200, 1574)</t>
  </si>
  <si>
    <t>(38548, 75200, 1882)</t>
  </si>
  <si>
    <t>(44081, 75200, 1730)</t>
  </si>
  <si>
    <t>(34749, 75200, 1850)</t>
  </si>
  <si>
    <t>(40828, 75200, 1792)</t>
  </si>
  <si>
    <t>(40617, 75200, 1849)</t>
  </si>
  <si>
    <t>(36979, 75200, 1773)</t>
  </si>
  <si>
    <t>(36300, 75200, 1644)</t>
  </si>
  <si>
    <t>(38634, 75200, 1837)</t>
  </si>
  <si>
    <t>(33739, 75200, 1608)</t>
  </si>
  <si>
    <t>(41300, 75200, 1674)</t>
  </si>
  <si>
    <t>(33336, 75200, 1540)</t>
  </si>
  <si>
    <t>(41402, 75200, 1828)</t>
  </si>
  <si>
    <t>(33274, 75200, 1527)</t>
  </si>
  <si>
    <t>(45913, 75200, 1543)</t>
  </si>
  <si>
    <t>(36923, 75200, 1986)</t>
  </si>
  <si>
    <t>(44437, 75200, 1529)</t>
  </si>
  <si>
    <t>(39949, 75200, 1323)</t>
  </si>
  <si>
    <t>73397074749842098</t>
  </si>
  <si>
    <t>648518346475465856</t>
  </si>
  <si>
    <t>(37005, 75200, 1583)</t>
  </si>
  <si>
    <t>(39013, 75200, 2019)</t>
  </si>
  <si>
    <t>(43216, 75200, 1242)</t>
  </si>
  <si>
    <t>(40762, 75200, 1855)</t>
  </si>
  <si>
    <t>(39918, 75200, 1590)</t>
  </si>
  <si>
    <t>(33031, 75200, 1531)</t>
  </si>
  <si>
    <t>(40645, 75200, 1261)</t>
  </si>
  <si>
    <t>(38817, 75200, 1924)</t>
  </si>
  <si>
    <t>(36403, 75200, 1864)</t>
  </si>
  <si>
    <t>(46363, 75200, 1477)</t>
  </si>
  <si>
    <t>(33308, 75200, 1570)</t>
  </si>
  <si>
    <t>(42414, 75200, 1658)</t>
  </si>
  <si>
    <t>(42547, 75200, 1837)</t>
  </si>
  <si>
    <t>(33842, 75200, 1575)</t>
  </si>
  <si>
    <t>(37253, 75200, 2002)</t>
  </si>
  <si>
    <t>(40852, 75200, 1393)</t>
  </si>
  <si>
    <t>(43850, 75200, 1705)</t>
  </si>
  <si>
    <t>73537812439531958</t>
  </si>
  <si>
    <t>648518346495012018</t>
  </si>
  <si>
    <t>(44042, 75200, 1542)</t>
  </si>
  <si>
    <t>(44313, 75200, 1476)</t>
  </si>
  <si>
    <t>(40506, 75200, 1654)</t>
  </si>
  <si>
    <t>(39807, 75197, 1915)</t>
  </si>
  <si>
    <t>73397075018497514</t>
  </si>
  <si>
    <t>(37692, 75200, 1521)</t>
  </si>
  <si>
    <t>(34336, 75200, 1911)</t>
  </si>
  <si>
    <t>(46405, 75200, 1500)</t>
  </si>
  <si>
    <t>(37357, 75200, 1982)</t>
  </si>
  <si>
    <t>(35142, 75200, 1850)</t>
  </si>
  <si>
    <t>(40218, 75200, 1934)</t>
  </si>
  <si>
    <t>(36280, 75200, 1631)</t>
  </si>
  <si>
    <t>(37969, 75200, 1992)</t>
  </si>
  <si>
    <t>(41205, 75200, 1619)</t>
  </si>
  <si>
    <t>(43757, 75200, 1932)</t>
  </si>
  <si>
    <t>(34781, 75200, 1674)</t>
  </si>
  <si>
    <t>(42337, 75200, 1536)</t>
  </si>
  <si>
    <t>(37664, 75200, 1653)</t>
  </si>
  <si>
    <t>08B (belongs to MANC group 18320)</t>
  </si>
  <si>
    <t>(35801, 75200, 1638)</t>
  </si>
  <si>
    <t>(41060, 75200, 1353)</t>
  </si>
  <si>
    <t>(37166, 75200, 1867)</t>
  </si>
  <si>
    <t>(46441, 75200, 1462)</t>
  </si>
  <si>
    <t>(36383, 75200, 1931)</t>
  </si>
  <si>
    <t>(35034, 75200, 1665)</t>
  </si>
  <si>
    <t>(38060, 75200, 1645)</t>
  </si>
  <si>
    <t>(35975, 75200, 1456)</t>
  </si>
  <si>
    <t>(47188, 75200, 1556)</t>
  </si>
  <si>
    <t>(38677, 75200, 1849)</t>
  </si>
  <si>
    <t>(44409, 75200, 1377)</t>
  </si>
  <si>
    <t>(40950, 75200, 1345)</t>
  </si>
  <si>
    <t>73397074749880852</t>
  </si>
  <si>
    <t>ANXXX997</t>
  </si>
  <si>
    <t>(41691, 75200, 1820)</t>
  </si>
  <si>
    <t>(36873, 75200, 1766)</t>
  </si>
  <si>
    <t>(34625, 75200, 1671)</t>
  </si>
  <si>
    <t>(38422, 75200, 1588)</t>
  </si>
  <si>
    <t>(42988, 75200, 2016)</t>
  </si>
  <si>
    <t>(40989, 75200, 1758)</t>
  </si>
  <si>
    <t>(37718, 75200, 1946)</t>
  </si>
  <si>
    <t>(34704, 75200, 1793)</t>
  </si>
  <si>
    <t>(40980, 75200, 1719)</t>
  </si>
  <si>
    <t>(36982, 75200, 1796)</t>
  </si>
  <si>
    <t>(41230, 75200, 1841)</t>
  </si>
  <si>
    <t>(37919, 75200, 1978)</t>
  </si>
  <si>
    <t>(38001, 75200, 1972)</t>
  </si>
  <si>
    <t>(41349, 75200, 1651)</t>
  </si>
  <si>
    <t>(45029, 75201, 1366)</t>
  </si>
  <si>
    <t>(38884, 75200, 1671)</t>
  </si>
  <si>
    <t>(36126, 75200, 1900)</t>
  </si>
  <si>
    <t>(41381, 75200, 1669)</t>
  </si>
  <si>
    <t>(41849, 75200, 2004)</t>
  </si>
  <si>
    <t>(40582, 75200, 1955)</t>
  </si>
  <si>
    <t>(37349, 75200, 1999)</t>
  </si>
  <si>
    <t>(36541, 75200, 1782)</t>
  </si>
  <si>
    <t>(43242, 75200, 1861)</t>
  </si>
  <si>
    <t>73537812506709808</t>
  </si>
  <si>
    <t>648518346500161791</t>
  </si>
  <si>
    <t>added several branches. new id : 648518346467223022</t>
  </si>
  <si>
    <t>AN12B999</t>
  </si>
  <si>
    <t>(36398, 75200, 2001)</t>
  </si>
  <si>
    <t>(37532, 75200, 1733)</t>
  </si>
  <si>
    <t>(34276, 75200, 1684)</t>
  </si>
  <si>
    <t>(39832, 75200, 1873)</t>
  </si>
  <si>
    <t>(42035, 75200, 1785)</t>
  </si>
  <si>
    <t>(38666, 75200, 1918)</t>
  </si>
  <si>
    <t>(44441, 75200, 1514)</t>
  </si>
  <si>
    <t>(40944, 75200, 1915)</t>
  </si>
  <si>
    <t>(40629, 75200, 1801)</t>
  </si>
  <si>
    <t>(36881, 75200, 1778)</t>
  </si>
  <si>
    <t>(34900, 75200, 1853)</t>
  </si>
  <si>
    <t>(43865, 75200, 1658)</t>
  </si>
  <si>
    <t>(39762, 75200, 1925)</t>
  </si>
  <si>
    <t>(45638, 75200, 1554)</t>
  </si>
  <si>
    <t>(44623, 75200, 1508)</t>
  </si>
  <si>
    <t>73537812305496001</t>
  </si>
  <si>
    <t>IN06A104</t>
  </si>
  <si>
    <t>MANC INs also has one side extending slightly towards neck</t>
  </si>
  <si>
    <t>(40354, 75200, 1671)</t>
  </si>
  <si>
    <t>(41406, 75200, 1638)</t>
  </si>
  <si>
    <t>73467443628425462</t>
  </si>
  <si>
    <t>648518346479580822</t>
  </si>
  <si>
    <t>(35919, 75200, 1606)</t>
  </si>
  <si>
    <t>(47421, 75200, 1538)</t>
  </si>
  <si>
    <t>(40950, 75200, 1987)</t>
  </si>
  <si>
    <t>(43881, 75200, 1498)</t>
  </si>
  <si>
    <t>(35674, 75200, 1474)</t>
  </si>
  <si>
    <t>(43483, 75200, 1583)</t>
  </si>
  <si>
    <t>73537812372445481</t>
  </si>
  <si>
    <t>648518346481985469</t>
  </si>
  <si>
    <t>(35406, 75200, 1580)</t>
  </si>
  <si>
    <t>(37450, 75200, 1679)</t>
  </si>
  <si>
    <t>(46224, 75200, 1296)</t>
  </si>
  <si>
    <t>(37520, 75200, 1534)</t>
  </si>
  <si>
    <t>(44205, 75200, 1628)</t>
  </si>
  <si>
    <t>(37003, 75200, 1659)</t>
  </si>
  <si>
    <t>(43483, 75200, 1926)</t>
  </si>
  <si>
    <t>(46568, 75200, 1464)</t>
  </si>
  <si>
    <t>(37126, 75200, 1927)</t>
  </si>
  <si>
    <t>(41118, 75200, 1618)</t>
  </si>
  <si>
    <t>(43633, 75200, 1655)</t>
  </si>
  <si>
    <t>73537812372617732</t>
  </si>
  <si>
    <t>(37112, 75200, 1633)</t>
  </si>
  <si>
    <t>(40941, 75200, 2032)</t>
  </si>
  <si>
    <t>(41618, 75200, 1664)</t>
  </si>
  <si>
    <t>(44585, 75200, 1387)</t>
  </si>
  <si>
    <t>(36871, 75200, 1525)</t>
  </si>
  <si>
    <t>(33255, 75200, 1437)</t>
  </si>
  <si>
    <t>(45194, 75200, 1366)</t>
  </si>
  <si>
    <t>(47551, 75200, 1538)</t>
  </si>
  <si>
    <t>(42981, 75200, 1903)</t>
  </si>
  <si>
    <t>(46350, 75200, 1742)</t>
  </si>
  <si>
    <t>(37521, 75200, 1749)</t>
  </si>
  <si>
    <t>(36734, 75200, 1781)</t>
  </si>
  <si>
    <t>(38105, 75200, 1724)</t>
  </si>
  <si>
    <t>(39035, 75200, 1757)</t>
  </si>
  <si>
    <t>(39770, 75200, 1831)</t>
  </si>
  <si>
    <t>(41072, 75200, 1846)</t>
  </si>
  <si>
    <t>(41007, 75200, 1314)</t>
  </si>
  <si>
    <t>(34495, 75200, 1791)</t>
  </si>
  <si>
    <t>(43463, 75200, 1842)</t>
  </si>
  <si>
    <t>(37335, 75201, 1580)</t>
  </si>
  <si>
    <t>(35801, 75200, 1882)</t>
  </si>
  <si>
    <t>(41407, 75200, 1695)</t>
  </si>
  <si>
    <t>08B (maybe can be matched now)</t>
  </si>
  <si>
    <t>(40587, 75200, 1308)</t>
  </si>
  <si>
    <t>(41846, 75200, 1573)</t>
  </si>
  <si>
    <t>(41692, 75200, 1886)</t>
  </si>
  <si>
    <t>(41607, 75200, 1222)</t>
  </si>
  <si>
    <t>(46414, 75200, 1758)</t>
  </si>
  <si>
    <t>(46360, 75200, 1706)</t>
  </si>
  <si>
    <t>(37441, 75200, 1757)</t>
  </si>
  <si>
    <t>73326706207113499</t>
  </si>
  <si>
    <t>648518346492750011</t>
  </si>
  <si>
    <t>(31779, 75200, 1651)</t>
  </si>
  <si>
    <t>(42825, 75200, 1640)</t>
  </si>
  <si>
    <t>(43361, 75200, 1856)</t>
  </si>
  <si>
    <t>73537812506706358</t>
  </si>
  <si>
    <t>648518346499924035</t>
  </si>
  <si>
    <t>AN12B998</t>
  </si>
  <si>
    <t>(37816, 75200, 1973)</t>
  </si>
  <si>
    <t>(40987, 75200, 1377)</t>
  </si>
  <si>
    <t>(34857, 75200, 1417)</t>
  </si>
  <si>
    <t>(41846, 75200, 1713)</t>
  </si>
  <si>
    <t>(39832, 75200, 1627)</t>
  </si>
  <si>
    <t>73397074884177092</t>
  </si>
  <si>
    <t>648518346482356116</t>
  </si>
  <si>
    <t>almost XA</t>
  </si>
  <si>
    <t>(35598, 75200, 1688)</t>
  </si>
  <si>
    <t>(34711, 75200, 1442)</t>
  </si>
  <si>
    <t>(35931, 75338, 1532)</t>
  </si>
  <si>
    <t>(33771, 75200, 1595)</t>
  </si>
  <si>
    <t>(38027, 75200, 1865)</t>
  </si>
  <si>
    <t>(37654, 75200, 1891)</t>
  </si>
  <si>
    <t>(38898, 75200, 1732)</t>
  </si>
  <si>
    <t>(31344, 75200, 1628)</t>
  </si>
  <si>
    <t>(44986, 75200, 1718)</t>
  </si>
  <si>
    <t>(37835, 75200, 1906)</t>
  </si>
  <si>
    <t>(42999, 75200, 1756)</t>
  </si>
  <si>
    <t>(40520, 75200, 1972)</t>
  </si>
  <si>
    <t>(34039, 75200, 1630)</t>
  </si>
  <si>
    <t>(33844, 75200, 1534)</t>
  </si>
  <si>
    <t>(40929, 75200, 1435)</t>
  </si>
  <si>
    <t>(39169, 75200, 1802)</t>
  </si>
  <si>
    <t>(37847, 75200, 1887)</t>
  </si>
  <si>
    <t>(37973, 75200, 1894)</t>
  </si>
  <si>
    <t>(43238, 75200, 1711)</t>
  </si>
  <si>
    <t>(40275, 75200, 1892)</t>
  </si>
  <si>
    <t>(40425, 75200, 1536)</t>
  </si>
  <si>
    <t>(41012, 75200, 1804)</t>
  </si>
  <si>
    <t>(44521, 75200, 1527)</t>
  </si>
  <si>
    <t>(37650, 75200, 1660)</t>
  </si>
  <si>
    <t>73326706140124887</t>
  </si>
  <si>
    <t>648518346481452447</t>
  </si>
  <si>
    <t>(37329, 75200, 1589)</t>
  </si>
  <si>
    <t>(37681, 75200, 1680)</t>
  </si>
  <si>
    <t>(41838, 75200, 1799)</t>
  </si>
  <si>
    <t>(38373, 75200, 1874)</t>
  </si>
  <si>
    <t>(32066, 75200, 1562)</t>
  </si>
  <si>
    <t>(34577, 75200, 1922)</t>
  </si>
  <si>
    <t>(35364, 75200, 1945)</t>
  </si>
  <si>
    <t>(37643, 75200, 1688)</t>
  </si>
  <si>
    <t>(35657, 75200, 1489)</t>
  </si>
  <si>
    <t>(39233, 75200, 1691)</t>
  </si>
  <si>
    <t>(32942, 75200, 1543)</t>
  </si>
  <si>
    <t>(44395, 75200, 1350)</t>
  </si>
  <si>
    <t>(35790, 75200, 1650)</t>
  </si>
  <si>
    <t>(47262, 75200, 1588)</t>
  </si>
  <si>
    <t>(35753, 75200, 1766)</t>
  </si>
  <si>
    <t>(34843, 75200, 1859)</t>
  </si>
  <si>
    <t>73256337530015801</t>
  </si>
  <si>
    <t>648518346498661616</t>
  </si>
  <si>
    <t>(37492, 75200, 1740)</t>
  </si>
  <si>
    <t>(38233, 75200, 1514)</t>
  </si>
  <si>
    <t>(42840, 75200, 1558)</t>
  </si>
  <si>
    <t>(42845, 75200, 1820)</t>
  </si>
  <si>
    <t>73467443762471819</t>
  </si>
  <si>
    <t>648518346501373974</t>
  </si>
  <si>
    <t>veryvery dimorphic MANC group 11301</t>
  </si>
  <si>
    <t>ANXXX987</t>
  </si>
  <si>
    <t>(37529, 75200, 1863)</t>
  </si>
  <si>
    <t>(41782, 75200, 1153)</t>
  </si>
  <si>
    <t>(42009, 75200, 1727)</t>
  </si>
  <si>
    <t>(45225, 75200, 1643)</t>
  </si>
  <si>
    <t>(47083, 75200, 1567)</t>
  </si>
  <si>
    <t>(37184, 75200, 1540)</t>
  </si>
  <si>
    <t>(37641, 75200, 1730)</t>
  </si>
  <si>
    <t>(40790, 75200, 1323)</t>
  </si>
  <si>
    <t>73397074749856821</t>
  </si>
  <si>
    <t>648518346486299026</t>
  </si>
  <si>
    <t>EA27X006</t>
  </si>
  <si>
    <t>(34408, 75200, 1861)</t>
  </si>
  <si>
    <t>73185968785826885</t>
  </si>
  <si>
    <t>648518346497025409</t>
  </si>
  <si>
    <t>(37065, 75200, 1303)</t>
  </si>
  <si>
    <t>73326706005625800</t>
  </si>
  <si>
    <t>648518346467401991</t>
  </si>
  <si>
    <t>(43322, 75200, 1993)</t>
  </si>
  <si>
    <t>(47404, 75200, 1455)</t>
  </si>
  <si>
    <t>(43364, 75200, 1863)</t>
  </si>
  <si>
    <t>(36585, 75200, 1248)</t>
  </si>
  <si>
    <t>(38256, 75200, 1886)</t>
  </si>
  <si>
    <t>(41219, 75200, 1709)</t>
  </si>
  <si>
    <t>(35966, 75200, 1442)</t>
  </si>
  <si>
    <t>(37834, 75200, 1735)</t>
  </si>
  <si>
    <t>(36804, 75200, 1789)</t>
  </si>
  <si>
    <t>(46501, 75200, 1516)</t>
  </si>
  <si>
    <t>(41894, 75200, 1694)</t>
  </si>
  <si>
    <t>(36712, 75200, 1529)</t>
  </si>
  <si>
    <t>(36233, 75200, 1508)</t>
  </si>
  <si>
    <t>(40073, 75200, 1999)</t>
  </si>
  <si>
    <t>(41497, 75200, 1249)</t>
  </si>
  <si>
    <t>(34505, 75200, 1665)</t>
  </si>
  <si>
    <t>(35503, 75200, 1972)</t>
  </si>
  <si>
    <t>(46666, 75200, 1526)</t>
  </si>
  <si>
    <t>(45573, 75200, 1773)</t>
  </si>
  <si>
    <t>(31756, 75200, 1601)</t>
  </si>
  <si>
    <t>(43860, 75200, 1701)</t>
  </si>
  <si>
    <t>(38224, 75200, 1586)</t>
  </si>
  <si>
    <t>(35267, 75200, 1707)</t>
  </si>
  <si>
    <t>(35889, 75200, 1576)</t>
  </si>
  <si>
    <t>(41517, 75200, 1857)</t>
  </si>
  <si>
    <t>(33140, 75200, 1551)</t>
  </si>
  <si>
    <t>(31923, 75200, 1542)</t>
  </si>
  <si>
    <t>(42234, 75200, 1888)</t>
  </si>
  <si>
    <t>(33411, 75200, 1590)</t>
  </si>
  <si>
    <t>(44859, 75200, 1731)</t>
  </si>
  <si>
    <t>(36617, 75200, 1652)</t>
  </si>
  <si>
    <t>(35596, 75200, 1368)</t>
  </si>
  <si>
    <t>(36916, 75200, 1609)</t>
  </si>
  <si>
    <t>(33870, 75200, 1513)</t>
  </si>
  <si>
    <t>(38855, 75200, 1940)</t>
  </si>
  <si>
    <t>(36819, 75200, 1768)</t>
  </si>
  <si>
    <t>(39246, 75200, 1929)</t>
  </si>
  <si>
    <t>73397075018520675</t>
  </si>
  <si>
    <t>648518346488072471</t>
  </si>
  <si>
    <t>(47681, 75200, 1533)</t>
  </si>
  <si>
    <t>73678549793748016</t>
  </si>
  <si>
    <t>INXXX466</t>
  </si>
  <si>
    <t>primary, best match is a local neuron, FANC ascending on one side</t>
  </si>
  <si>
    <t>(42693, 75200, 1709)</t>
  </si>
  <si>
    <t>(42044, 75201, 1690)</t>
  </si>
  <si>
    <t>(37796, 75200, 1669)</t>
  </si>
  <si>
    <t>(37459, 75200, 1691)</t>
  </si>
  <si>
    <t>(37459, 75200, 1567)</t>
  </si>
  <si>
    <t>73326706139882700</t>
  </si>
  <si>
    <t>(40662, 75200, 1696)</t>
  </si>
  <si>
    <t>(41036, 75200, 1396)</t>
  </si>
  <si>
    <t>(35657, 75200, 1588)</t>
  </si>
  <si>
    <t>(37721, 75200, 1665)</t>
  </si>
  <si>
    <t>(36855, 75200, 1835)</t>
  </si>
  <si>
    <t>(41207, 75169, 1828)</t>
  </si>
  <si>
    <t>(37530, 75200, 1694)</t>
  </si>
  <si>
    <t>(38987, 75200, 1504)</t>
  </si>
  <si>
    <t>(45505, 75200, 1335)</t>
  </si>
  <si>
    <t>(43770, 75200, 1700)</t>
  </si>
  <si>
    <t>(37035, 75200, 1531)</t>
  </si>
  <si>
    <t>(44531, 75200, 1263)</t>
  </si>
  <si>
    <t>(35173, 75200, 1939)</t>
  </si>
  <si>
    <t>(44751, 75200, 1691)</t>
  </si>
  <si>
    <t>(37120, 75200, 1995)</t>
  </si>
  <si>
    <t>(35391, 75200, 1507)</t>
  </si>
  <si>
    <t>(34041, 75200, 1485)</t>
  </si>
  <si>
    <t>(41013, 75200, 1675)</t>
  </si>
  <si>
    <t>(34933, 75200, 1973)</t>
  </si>
  <si>
    <t>73256337597056433</t>
  </si>
  <si>
    <t>ANXXX996</t>
  </si>
  <si>
    <t>(34820, 75200, 1844)</t>
  </si>
  <si>
    <t>73256337529975762</t>
  </si>
  <si>
    <t>648518346499974611</t>
  </si>
  <si>
    <t>(40775, 75200, 1334)</t>
  </si>
  <si>
    <t>(39246, 75200, 1949)</t>
  </si>
  <si>
    <t>73397075085374578</t>
  </si>
  <si>
    <t>648518346492391619</t>
  </si>
  <si>
    <t>(41726, 75200, 1845)</t>
  </si>
  <si>
    <t>(41058, 75200, 1821)</t>
  </si>
  <si>
    <t>(39401, 75200, 1559)</t>
  </si>
  <si>
    <t>(37636, 75200, 1707)</t>
  </si>
  <si>
    <t>(45758, 75200, 1599)</t>
  </si>
  <si>
    <t>(41299, 75200, 1632)</t>
  </si>
  <si>
    <t>(42974, 75200, 1822)</t>
  </si>
  <si>
    <t>(36833, 75200, 1759)</t>
  </si>
  <si>
    <t>(38639, 75200, 1902)</t>
  </si>
  <si>
    <t>(37025, 75200, 1962)</t>
  </si>
  <si>
    <t>(36138, 75200, 1943)</t>
  </si>
  <si>
    <t>(35245, 75200, 1591)</t>
  </si>
  <si>
    <t>(37521, 75200, 1771)</t>
  </si>
  <si>
    <t>(45365, 75200, 1638)</t>
  </si>
  <si>
    <t>(41199, 75200, 1931)</t>
  </si>
  <si>
    <t>(37044, 75200, 1988)</t>
  </si>
  <si>
    <t>(35701, 75200, 1971)</t>
  </si>
  <si>
    <t>(37985, 75200, 1648)</t>
  </si>
  <si>
    <t>(35787, 75200, 1527)</t>
  </si>
  <si>
    <t>(39789, 75200, 1909)</t>
  </si>
  <si>
    <t>(33044, 75194, 1582)</t>
  </si>
  <si>
    <t>(39450, 75200, 1935)</t>
  </si>
  <si>
    <t>(41999, 75200, 1866)</t>
  </si>
  <si>
    <t>(37069, 75200, 1631)</t>
  </si>
  <si>
    <t>(43176, 75200, 1566)</t>
  </si>
  <si>
    <t>(39023, 75200, 1851)</t>
  </si>
  <si>
    <t>(40724, 75200, 1890)</t>
  </si>
  <si>
    <t>(34021, 75200, 1605)</t>
  </si>
  <si>
    <t>73185968651578919</t>
  </si>
  <si>
    <t>648518346490557706</t>
  </si>
  <si>
    <t>(34230, 75200, 1912)</t>
  </si>
  <si>
    <t>(39874, 75200, 2013)</t>
  </si>
  <si>
    <t>(36898, 75200, 1793)</t>
  </si>
  <si>
    <t>(37674, 75200, 1673)</t>
  </si>
  <si>
    <t>73326706140217240</t>
  </si>
  <si>
    <t>648518346490194359</t>
  </si>
  <si>
    <t>(36648, 75200, 1742)</t>
  </si>
  <si>
    <t>(40109, 75200, 1515)</t>
  </si>
  <si>
    <t>(37556, 75200, 1683)</t>
  </si>
  <si>
    <t>73326706206940008</t>
  </si>
  <si>
    <t>648518346507416697</t>
  </si>
  <si>
    <t>(37666, 75200, 1962)</t>
  </si>
  <si>
    <t>(41228, 75200, 1828)</t>
  </si>
  <si>
    <t>73467443762491785</t>
  </si>
  <si>
    <t>AN10B998</t>
  </si>
  <si>
    <t>(39848, 75200, 1821)</t>
  </si>
  <si>
    <t>(33797, 75200, 1632)</t>
  </si>
  <si>
    <t>(46365, 75200, 1459)</t>
  </si>
  <si>
    <t>(46395, 75200, 1788)</t>
  </si>
  <si>
    <t>(40312, 75200, 1739)</t>
  </si>
  <si>
    <t>(45841, 75200, 1564)</t>
  </si>
  <si>
    <t>(37584, 75200, 1687)</t>
  </si>
  <si>
    <t>(34653, 75200, 1779)</t>
  </si>
  <si>
    <t>(44006, 75200, 1834)</t>
  </si>
  <si>
    <t>(44590, 75200, 1688)</t>
  </si>
  <si>
    <t>(34049, 75200, 1581)</t>
  </si>
  <si>
    <t>partner missing and only 23B primary, could be misrouted 11162</t>
  </si>
  <si>
    <t>(42001, 75200, 1716)</t>
  </si>
  <si>
    <t>08B (maybe good match in MANC group 23930)</t>
  </si>
  <si>
    <t>(39945, 75200, 1646)</t>
  </si>
  <si>
    <t>(42007, 75200, 1694)</t>
  </si>
  <si>
    <t>(42944, 75200, 1700)</t>
  </si>
  <si>
    <t>(40966, 75200, 1798)</t>
  </si>
  <si>
    <t>(38473, 75202, 1979)</t>
  </si>
  <si>
    <t>(36772, 75200, 1764)</t>
  </si>
  <si>
    <t>(42744, 75200, 1296)</t>
  </si>
  <si>
    <t>(41081, 75200, 1245)</t>
  </si>
  <si>
    <t>(33182, 75200, 1754)</t>
  </si>
  <si>
    <t>(32956, 75200, 1554)</t>
  </si>
  <si>
    <t>(36769, 75200, 1975)</t>
  </si>
  <si>
    <t>(38124, 75200, 1663)</t>
  </si>
  <si>
    <t>(39400, 75200, 2005)</t>
  </si>
  <si>
    <t>(41197, 75197, 1680)</t>
  </si>
  <si>
    <t>(37978, 75200, 1721)</t>
  </si>
  <si>
    <t>(30749, 75200, 1601)</t>
  </si>
  <si>
    <t>(34385, 75200, 1532)</t>
  </si>
  <si>
    <t>(37711, 75200, 1683)</t>
  </si>
  <si>
    <t>08B (belongs to MANC group 29186)</t>
  </si>
  <si>
    <t>(33647, 75200, 1541)</t>
  </si>
  <si>
    <t>(34703, 75200, 1860)</t>
  </si>
  <si>
    <t>(36693, 75200, 1769)</t>
  </si>
  <si>
    <t>(35539, 75200, 1606)</t>
  </si>
  <si>
    <t>(44577, 75200, 1587)</t>
  </si>
  <si>
    <t>(34366, 75200, 1669)</t>
  </si>
  <si>
    <t>(42756, 75200, 1549)</t>
  </si>
  <si>
    <t>(32019, 75200, 1666)</t>
  </si>
  <si>
    <t>(36511, 75200, 1791)</t>
  </si>
  <si>
    <t>(35705, 75200, 1727)</t>
  </si>
  <si>
    <t>(40027, 75200, 1990)</t>
  </si>
  <si>
    <t>(36024, 75200, 1914)</t>
  </si>
  <si>
    <t>(40116, 75200, 1969)</t>
  </si>
  <si>
    <t>(39295, 75200, 1917)</t>
  </si>
  <si>
    <t>(39071, 75200, 1948)</t>
  </si>
  <si>
    <t>(38718, 75200, 1897)</t>
  </si>
  <si>
    <t>(45541, 75200, 1634)</t>
  </si>
  <si>
    <t>(45638, 75200, 1566)</t>
  </si>
  <si>
    <t>73608181116572548</t>
  </si>
  <si>
    <t>(39886, 75200, 1855)</t>
  </si>
  <si>
    <t>(37225, 75200, 1771)</t>
  </si>
  <si>
    <t>(37742, 75200, 1656)</t>
  </si>
  <si>
    <t>(45425, 75200, 1639)</t>
  </si>
  <si>
    <t>(37651, 75200, 1774)</t>
  </si>
  <si>
    <t>(42804, 75200, 1895)</t>
  </si>
  <si>
    <t>(38547, 75200, 1633)</t>
  </si>
  <si>
    <t>(31209, 75200, 1553)</t>
  </si>
  <si>
    <t>(46419, 75200, 1449)</t>
  </si>
  <si>
    <t>(35005, 75200, 1428)</t>
  </si>
  <si>
    <t>(35334, 75200, 1805)</t>
  </si>
  <si>
    <t>(40743, 75200, 1988)</t>
  </si>
  <si>
    <t>(45527, 75200, 1580)</t>
  </si>
  <si>
    <t>(40475, 75200, 1470)</t>
  </si>
  <si>
    <t>(38556, 75200, 1773)</t>
  </si>
  <si>
    <t>(41216, 75200, 1975)</t>
  </si>
  <si>
    <t>(41060, 75200, 1370)</t>
  </si>
  <si>
    <t>(44481, 75200, 1624)</t>
  </si>
  <si>
    <t>(34536, 75200, 1731)</t>
  </si>
  <si>
    <t>(40933, 75203, 1677)</t>
  </si>
  <si>
    <t>73397074951065115</t>
  </si>
  <si>
    <t>648518346502593447</t>
  </si>
  <si>
    <t>(36415, 75200, 1968)</t>
  </si>
  <si>
    <t>(33686, 75200, 1527)</t>
  </si>
  <si>
    <t>(37582, 75200, 1662)</t>
  </si>
  <si>
    <t>(40690, 75200, 1883)</t>
  </si>
  <si>
    <t>(40225, 75200, 1923)</t>
  </si>
  <si>
    <t>(43807, 75200, 1826)</t>
  </si>
  <si>
    <t>(36980, 75200, 1649)</t>
  </si>
  <si>
    <t>(37929, 75200, 1842)</t>
  </si>
  <si>
    <t>(42959, 75200, 1571)</t>
  </si>
  <si>
    <t>(38177, 75200, 1835)</t>
  </si>
  <si>
    <t>(41558, 75200, 1865)</t>
  </si>
  <si>
    <t>(47564, 75200, 1487)</t>
  </si>
  <si>
    <t>(46211, 75200, 1554)</t>
  </si>
  <si>
    <t>(33282, 75200, 1537)</t>
  </si>
  <si>
    <t>(44144, 75200, 1559)</t>
  </si>
  <si>
    <t>(40636, 75200, 1909)</t>
  </si>
  <si>
    <t>(40284, 75200, 1964)</t>
  </si>
  <si>
    <t>(36633, 75200, 1791)</t>
  </si>
  <si>
    <t>(40846, 75200, 1645)</t>
  </si>
  <si>
    <t>73397074884239436</t>
  </si>
  <si>
    <t>648518346493883383</t>
  </si>
  <si>
    <t>(34378, 75200, 1701)</t>
  </si>
  <si>
    <t>(44375, 75200, 1228)</t>
  </si>
  <si>
    <t>(37472, 75200, 1629)</t>
  </si>
  <si>
    <t>(38518, 75200, 1895)</t>
  </si>
  <si>
    <t>(41886, 75200, 1871)</t>
  </si>
  <si>
    <t>(31267, 75200, 1663)</t>
  </si>
  <si>
    <t>(43858, 75200, 1787)</t>
  </si>
  <si>
    <t>(43269, 75200, 1780)</t>
  </si>
  <si>
    <t>(37752, 75200, 1964)</t>
  </si>
  <si>
    <t>(36683, 75200, 1668)</t>
  </si>
  <si>
    <t>(40131, 75200, 2004)</t>
  </si>
  <si>
    <t>(45260, 75200, 1726)</t>
  </si>
  <si>
    <t>(39779, 75200, 1883)</t>
  </si>
  <si>
    <t>(36305, 75200, 1989)</t>
  </si>
  <si>
    <t>(37110, 75200, 1279)</t>
  </si>
  <si>
    <t>(40903, 75200, 1223)</t>
  </si>
  <si>
    <t>(38639, 75200, 1684)</t>
  </si>
  <si>
    <t>(40985, 75200, 1648)</t>
  </si>
  <si>
    <t>(35834, 75200, 1778)</t>
  </si>
  <si>
    <t>(35183, 75200, 1641)</t>
  </si>
  <si>
    <t>(41732, 75200, 1980)</t>
  </si>
  <si>
    <t>(33779, 75200, 1653)</t>
  </si>
  <si>
    <t>(44192, 75200, 1608)</t>
  </si>
  <si>
    <t>(46325, 75200, 1377)</t>
  </si>
  <si>
    <t>(44399, 75200, 1537)</t>
  </si>
  <si>
    <t>(37082, 75200, 1862)</t>
  </si>
  <si>
    <t>(36702, 75200, 1944)</t>
  </si>
  <si>
    <t>(41365, 75200, 1588)</t>
  </si>
  <si>
    <t>(37528, 75200, 1778)</t>
  </si>
  <si>
    <t>(35679, 75200, 1831)</t>
  </si>
  <si>
    <t>(32514, 75200, 1469)</t>
  </si>
  <si>
    <t>(39976, 75200, 1779)</t>
  </si>
  <si>
    <t>(30826, 75200, 1576)</t>
  </si>
  <si>
    <t>(40151, 75200, 1958)</t>
  </si>
  <si>
    <t>(39924, 75200, 1972)</t>
  </si>
  <si>
    <t>(35914, 75200, 1499)</t>
  </si>
  <si>
    <t>(32914, 75200, 1574)</t>
  </si>
  <si>
    <t>(40940, 75200, 1801)</t>
  </si>
  <si>
    <t>(33777, 75200, 1539)</t>
  </si>
  <si>
    <t>73185968584644541</t>
  </si>
  <si>
    <t>AN07B994</t>
  </si>
  <si>
    <t>(38315, 75200, 1929)</t>
  </si>
  <si>
    <t>73326706274354811</t>
  </si>
  <si>
    <t>648518346490238300</t>
  </si>
  <si>
    <t>(36630, 75200, 1956)</t>
  </si>
  <si>
    <t>(41294, 75200, 1702)</t>
  </si>
  <si>
    <t>(42145, 75200, 1864)</t>
  </si>
  <si>
    <t>(31411, 75200, 1570)</t>
  </si>
  <si>
    <t>(31253, 75200, 1596)</t>
  </si>
  <si>
    <t>(33964, 75200, 1682)</t>
  </si>
  <si>
    <t>(34193, 75200, 1920)</t>
  </si>
  <si>
    <t>(36536, 75200, 1735)</t>
  </si>
  <si>
    <t>73256337462906043</t>
  </si>
  <si>
    <t>neuromodulatory?</t>
  </si>
  <si>
    <t>ANXXX994</t>
  </si>
  <si>
    <t>(33730, 75200, 1437)</t>
  </si>
  <si>
    <t>(37123, 75200, 1647)</t>
  </si>
  <si>
    <t>73326706140085906</t>
  </si>
  <si>
    <t>648518346502586535</t>
  </si>
  <si>
    <t>(46234, 75200, 1559)</t>
  </si>
  <si>
    <t>(37347, 75200, 1708)</t>
  </si>
  <si>
    <t>(40773, 75200, 1685)</t>
  </si>
  <si>
    <t>(45251, 75200, 1707)</t>
  </si>
  <si>
    <t>73608181183743642</t>
  </si>
  <si>
    <t>AN07B996</t>
  </si>
  <si>
    <t>(37641, 75200, 1955)</t>
  </si>
  <si>
    <t>(37137, 75200, 1720)</t>
  </si>
  <si>
    <t>(33257, 75200, 1555)</t>
  </si>
  <si>
    <t>(41642, 75200, 1572)</t>
  </si>
  <si>
    <t>(40639, 75200, 1966)</t>
  </si>
  <si>
    <t>(39651, 75200, 1970)</t>
  </si>
  <si>
    <t>(36305, 75200, 1967)</t>
  </si>
  <si>
    <t>(45776, 75200, 1548)</t>
  </si>
  <si>
    <t>(35322, 75200, 1852)</t>
  </si>
  <si>
    <t>(40452, 75200, 1879)</t>
  </si>
  <si>
    <t>(44905, 75200, 1723)</t>
  </si>
  <si>
    <t>(36937, 75200, 1275)</t>
  </si>
  <si>
    <t>(35921, 75200, 1985)</t>
  </si>
  <si>
    <t>(39487, 75200, 1998)</t>
  </si>
  <si>
    <t>(47900, 75200, 1445)</t>
  </si>
  <si>
    <t>(32850, 75200, 1575)</t>
  </si>
  <si>
    <t>(36665, 75200, 1949)</t>
  </si>
  <si>
    <t>(41435, 75200, 1854)</t>
  </si>
  <si>
    <t>(46341, 75200, 1768)</t>
  </si>
  <si>
    <t>(45041, 75200, 1722)</t>
  </si>
  <si>
    <t>(41983, 75200, 1966)</t>
  </si>
  <si>
    <t>(38756, 75200, 1859)</t>
  </si>
  <si>
    <t>(37685, 75200, 1860)</t>
  </si>
  <si>
    <t>(41919, 75200, 1832)</t>
  </si>
  <si>
    <t>(41781, 75200, 1862)</t>
  </si>
  <si>
    <t>(40293, 75200, 1295)</t>
  </si>
  <si>
    <t>(43675, 75200, 1954)</t>
  </si>
  <si>
    <t>(35350, 75200, 1607)</t>
  </si>
  <si>
    <t>(43007, 75200, 1893)</t>
  </si>
  <si>
    <t>(42508, 75200, 1788)</t>
  </si>
  <si>
    <t>(47404, 75200, 1526)</t>
  </si>
  <si>
    <t>(43308, 75200, 1874)</t>
  </si>
  <si>
    <t>(40946, 75200, 1689)</t>
  </si>
  <si>
    <t>(36671, 75200, 1793)</t>
  </si>
  <si>
    <t>(37763, 75200, 1623)</t>
  </si>
  <si>
    <t>(38115, 75200, 1748)</t>
  </si>
  <si>
    <t>(39447, 75200, 1913)</t>
  </si>
  <si>
    <t>(39262, 75200, 1283)</t>
  </si>
  <si>
    <t>(37240, 75200, 1744)</t>
  </si>
  <si>
    <t>(36277, 75200, 1998)</t>
  </si>
  <si>
    <t>73256337597094057</t>
  </si>
  <si>
    <t>(37469, 75200, 1732)</t>
  </si>
  <si>
    <t>(36348, 75200, 1843)</t>
  </si>
  <si>
    <t>(36677, 75200, 1905)</t>
  </si>
  <si>
    <t>(37593, 75200, 1730)</t>
  </si>
  <si>
    <t>(41848, 75200, 1669)</t>
  </si>
  <si>
    <t>(35848, 75200, 1509)</t>
  </si>
  <si>
    <t>(43645, 75200, 1698)</t>
  </si>
  <si>
    <t>(35607, 75200, 1623)</t>
  </si>
  <si>
    <t>(37461, 75200, 1769)</t>
  </si>
  <si>
    <t>(36192, 75200, 1954)</t>
  </si>
  <si>
    <t>(37727, 75200, 1869)</t>
  </si>
  <si>
    <t>(36849, 75200, 1981)</t>
  </si>
  <si>
    <t>(34594, 75200, 1432)</t>
  </si>
  <si>
    <t>(38666, 75200, 1997)</t>
  </si>
  <si>
    <t>(35794, 75200, 1797)</t>
  </si>
  <si>
    <t>(38277, 75200, 1678)</t>
  </si>
  <si>
    <t>(45341, 75200, 1657)</t>
  </si>
  <si>
    <t>(35904, 75200, 1483)</t>
  </si>
  <si>
    <t>(32951, 75200, 1536)</t>
  </si>
  <si>
    <t>(34837, 75200, 1439)</t>
  </si>
  <si>
    <t>(38779, 75200, 1873)</t>
  </si>
  <si>
    <t>(38771, 75200, 1752)</t>
  </si>
  <si>
    <t>73326706207099130</t>
  </si>
  <si>
    <t>648518346475595136</t>
  </si>
  <si>
    <t>AN05B999</t>
  </si>
  <si>
    <t>(43072, 75200, 1843)</t>
  </si>
  <si>
    <t>(42772, 75200, 1851)</t>
  </si>
  <si>
    <t>(37306, 75200, 1678)</t>
  </si>
  <si>
    <t>(40361, 75200, 1830)</t>
  </si>
  <si>
    <t>(43870, 75200, 1800)</t>
  </si>
  <si>
    <t>(42717, 75200, 1909)</t>
  </si>
  <si>
    <t>(32872, 75200, 1563)</t>
  </si>
  <si>
    <t>(33547, 75200, 1519)</t>
  </si>
  <si>
    <t>(36048, 75200, 1601)</t>
  </si>
  <si>
    <t>(35584, 75200, 1597)</t>
  </si>
  <si>
    <t>(38006, 75200, 1634)</t>
  </si>
  <si>
    <t>(31134, 75200, 1595)</t>
  </si>
  <si>
    <t>(33162, 75200, 1538)</t>
  </si>
  <si>
    <t>(42621, 75200, 2024)</t>
  </si>
  <si>
    <t>(43180, 75200, 1261)</t>
  </si>
  <si>
    <t>(37490, 75200, 1683)</t>
  </si>
  <si>
    <t>(40391, 75200, 1789)</t>
  </si>
  <si>
    <t>(40569, 75200, 1967)</t>
  </si>
  <si>
    <t>(36570, 75200, 1956)</t>
  </si>
  <si>
    <t>(39655, 75200, 1759)</t>
  </si>
  <si>
    <t>(42450, 75200, 1543)</t>
  </si>
  <si>
    <t>(40319, 75200, 1947)</t>
  </si>
  <si>
    <t>(33197, 75200, 1428)</t>
  </si>
  <si>
    <t>(36677, 75200, 1776)</t>
  </si>
  <si>
    <t>(41806, 75200, 1956)</t>
  </si>
  <si>
    <t>(39097, 75200, 1731)</t>
  </si>
  <si>
    <t>(40946, 75200, 1644)</t>
  </si>
  <si>
    <t>(47718, 75200, 1468)</t>
  </si>
  <si>
    <t>(39316, 75200, 1985)</t>
  </si>
  <si>
    <t>(36659, 75200, 1810)</t>
  </si>
  <si>
    <t>(37223, 75200, 1575)</t>
  </si>
  <si>
    <t>(33441, 75200, 1554)</t>
  </si>
  <si>
    <t>(36762, 75200, 1912)</t>
  </si>
  <si>
    <t>(34583, 75200, 1676)</t>
  </si>
  <si>
    <t>(37280, 75200, 1718)</t>
  </si>
  <si>
    <t>(41839, 75200, 1834)</t>
  </si>
  <si>
    <t>(41192, 75200, 1944)</t>
  </si>
  <si>
    <t>(38531, 75200, 1724)</t>
  </si>
  <si>
    <t>(34684, 75200, 1766)</t>
  </si>
  <si>
    <t>(37942, 75200, 1698)</t>
  </si>
  <si>
    <t>(45888, 75200, 1598)</t>
  </si>
  <si>
    <t>(41002, 75200, 1841)</t>
  </si>
  <si>
    <t>(36534, 75200, 1804)</t>
  </si>
  <si>
    <t>(45556, 75200, 1608)</t>
  </si>
  <si>
    <t>(41114, 75203, 1824)</t>
  </si>
  <si>
    <t>(41066, 75200, 1816)</t>
  </si>
  <si>
    <t>(41840, 75200, 1865)</t>
  </si>
  <si>
    <t>(41860, 75234, 1869)</t>
  </si>
  <si>
    <t>73467443762597080</t>
  </si>
  <si>
    <t>(41949, 75200, 1909)</t>
  </si>
  <si>
    <t>(35795, 75200, 1491)</t>
  </si>
  <si>
    <t>(32744, 75200, 1432)</t>
  </si>
  <si>
    <t>(39809, 75200, 1807)</t>
  </si>
  <si>
    <t>(40316, 75200, 1920)</t>
  </si>
  <si>
    <t>(34792, 75200, 1449)</t>
  </si>
  <si>
    <t>73185968584389223</t>
  </si>
  <si>
    <t>648518346486117266</t>
  </si>
  <si>
    <t>(42441, 75200, 1855)</t>
  </si>
  <si>
    <t>(45388, 75200, 1629)</t>
  </si>
  <si>
    <t>(35558, 75200, 1613)</t>
  </si>
  <si>
    <t>(38020, 75200, 1907)</t>
  </si>
  <si>
    <t>(43233, 75200, 1884)</t>
  </si>
  <si>
    <t>(36663, 75200, 1962)</t>
  </si>
  <si>
    <t>(35644, 75200, 1652)</t>
  </si>
  <si>
    <t>(40474, 75200, 2001)</t>
  </si>
  <si>
    <t>(37205, 75200, 1988)</t>
  </si>
  <si>
    <t>(46023, 75200, 1383)</t>
  </si>
  <si>
    <t>(34456, 75200, 1907)</t>
  </si>
  <si>
    <t>(39506, 75200, 1974)</t>
  </si>
  <si>
    <t>(37929, 75200, 1950)</t>
  </si>
  <si>
    <t>(35519, 75200, 1656)</t>
  </si>
  <si>
    <t>(34785, 75200, 1811)</t>
  </si>
  <si>
    <t>(43983, 75200, 1699)</t>
  </si>
  <si>
    <t>(40943, 75200, 1385)</t>
  </si>
  <si>
    <t>(36031, 75200, 1451)</t>
  </si>
  <si>
    <t>73256337328630606</t>
  </si>
  <si>
    <t>648518346475402337</t>
  </si>
  <si>
    <t>(44005, 75200, 1691)</t>
  </si>
  <si>
    <t>(37592, 75200, 1849)</t>
  </si>
  <si>
    <t>(41625, 75200, 1657)</t>
  </si>
  <si>
    <t>(34562, 75200, 1449)</t>
  </si>
  <si>
    <t>73185968584391664</t>
  </si>
  <si>
    <t>648518346490873005</t>
  </si>
  <si>
    <t>(44666, 75200, 1273)</t>
  </si>
  <si>
    <t>(46292, 75200, 1458)</t>
  </si>
  <si>
    <t>(42066, 75200, 1632)</t>
  </si>
  <si>
    <t>(37615, 75200, 1681)</t>
  </si>
  <si>
    <t>(42269, 75200, 1771)</t>
  </si>
  <si>
    <t>(40847, 75200, 1461)</t>
  </si>
  <si>
    <t>(36619, 75200, 1774)</t>
  </si>
  <si>
    <t>(44107, 75200, 1540)</t>
  </si>
  <si>
    <t>(39525, 75200, 1853)</t>
  </si>
  <si>
    <t>(41129, 75200, 1738)</t>
  </si>
  <si>
    <t>(46276, 75200, 1472)</t>
  </si>
  <si>
    <t>(34881, 75200, 1760)</t>
  </si>
  <si>
    <t>(36925, 75200, 1943)</t>
  </si>
  <si>
    <t>(42070, 75200, 1934)</t>
  </si>
  <si>
    <t>(30734, 75200, 1627)</t>
  </si>
  <si>
    <t>(40423, 75200, 1982)</t>
  </si>
  <si>
    <t>(46312, 75200, 1488)</t>
  </si>
  <si>
    <t>(39156, 75200, 2016)</t>
  </si>
  <si>
    <t>(39952, 75200, 1605)</t>
  </si>
  <si>
    <t>(41218, 75200, 1678)</t>
  </si>
  <si>
    <t>(40489, 75200, 1994)</t>
  </si>
  <si>
    <t>(40747, 75200, 2002)</t>
  </si>
  <si>
    <t>(35248, 75200, 1348)</t>
  </si>
  <si>
    <t>(37690, 75200, 1752)</t>
  </si>
  <si>
    <t>(39586, 75200, 1953)</t>
  </si>
  <si>
    <t>(44470, 75200, 1371)</t>
  </si>
  <si>
    <t>(41286, 75200, 1840)</t>
  </si>
  <si>
    <t>(37549, 75200, 1677)</t>
  </si>
  <si>
    <t>73326706206908960</t>
  </si>
  <si>
    <t>08B( belongs to MANC group 24246)</t>
  </si>
  <si>
    <t>(42876, 75200, 1895)</t>
  </si>
  <si>
    <t>(36638, 75200, 1944)</t>
  </si>
  <si>
    <t>(43618, 75200, 1684)</t>
  </si>
  <si>
    <t>73537812439460390</t>
  </si>
  <si>
    <t>AN07B997</t>
  </si>
  <si>
    <t>(37210, 75200, 1656)</t>
  </si>
  <si>
    <t>(37712, 75200, 2007)</t>
  </si>
  <si>
    <t>(33365, 75200, 1525)</t>
  </si>
  <si>
    <t>(33759, 75200, 1521)</t>
  </si>
  <si>
    <t>(43710, 75200, 1624)</t>
  </si>
  <si>
    <t>(46316, 75200, 1465)</t>
  </si>
  <si>
    <t>(39573, 75200, 1479)</t>
  </si>
  <si>
    <t>(33959, 75200, 1670)</t>
  </si>
  <si>
    <t>(40707, 75200, 1815)</t>
  </si>
  <si>
    <t>(35992, 75200, 1994)</t>
  </si>
  <si>
    <t>73256337597092811</t>
  </si>
  <si>
    <t>(36422, 75200, 1917)</t>
  </si>
  <si>
    <t>73256337530148224</t>
  </si>
  <si>
    <t>(42891, 75200, 1876)</t>
  </si>
  <si>
    <t>(39691, 75200, 1833)</t>
  </si>
  <si>
    <t>(40425, 75200, 1530)</t>
  </si>
  <si>
    <t>73397074817139988</t>
  </si>
  <si>
    <t>648518346483272638</t>
  </si>
  <si>
    <t>abdomen no soma</t>
  </si>
  <si>
    <t>ANXXX980</t>
  </si>
  <si>
    <t>(35114, 75200, 1935)</t>
  </si>
  <si>
    <t>(40743, 75200, 1416)</t>
  </si>
  <si>
    <t>73397074750046447</t>
  </si>
  <si>
    <t>648518346517475908</t>
  </si>
  <si>
    <t>(40840, 75200, 1249)</t>
  </si>
  <si>
    <t>(42099, 75200, 1980)</t>
  </si>
  <si>
    <t>(41190, 75200, 2025)</t>
  </si>
  <si>
    <t>(39371, 75200, 2030)</t>
  </si>
  <si>
    <t>(39578, 75200, 2013)</t>
  </si>
  <si>
    <t>73397075085503234</t>
  </si>
  <si>
    <t>ANXXX992</t>
  </si>
  <si>
    <t>(40375, 75200, 2012)</t>
  </si>
  <si>
    <t>(40466, 75200, 2009)</t>
  </si>
  <si>
    <t>(40867, 75200, 1950)</t>
  </si>
  <si>
    <t>(35333, 75200, 1925)</t>
  </si>
  <si>
    <t>73256337530162737</t>
  </si>
  <si>
    <t>(41450, 75200, 1841)</t>
  </si>
  <si>
    <t>(41663, 75200, 1872)</t>
  </si>
  <si>
    <t>(40682, 75200, 1871)</t>
  </si>
  <si>
    <t>(40609, 75200, 1579)</t>
  </si>
  <si>
    <t>(40881, 75200, 1651)</t>
  </si>
  <si>
    <t>(39752, 75200, 1841)</t>
  </si>
  <si>
    <t>73397075018321809</t>
  </si>
  <si>
    <t>ANXXX995</t>
  </si>
  <si>
    <t>(35922, 75200, 1952)</t>
  </si>
  <si>
    <t>73256337597028475</t>
  </si>
  <si>
    <t>(35744, 75200, 1945)</t>
  </si>
  <si>
    <t>73256337597000249</t>
  </si>
  <si>
    <t>(35897, 75200, 1937)</t>
  </si>
  <si>
    <t>73256337596981067</t>
  </si>
  <si>
    <t>(36271, 75200, 1909)</t>
  </si>
  <si>
    <t>73256337530154786</t>
  </si>
  <si>
    <t>(36798, 75200, 1889)</t>
  </si>
  <si>
    <t>73256337530087427</t>
  </si>
  <si>
    <t>(35313, 75200, 1962)</t>
  </si>
  <si>
    <t>73256337597037397</t>
  </si>
  <si>
    <t>(36883, 75200, 1810)</t>
  </si>
  <si>
    <t>73326706274064691</t>
  </si>
  <si>
    <t>(36297, 75200, 1591)</t>
  </si>
  <si>
    <t>(38093, 75200, 1929)</t>
  </si>
  <si>
    <t>73326706274361898</t>
  </si>
  <si>
    <t>(38563, 75200, 1592)</t>
  </si>
  <si>
    <t>73326706139944033</t>
  </si>
  <si>
    <t>(38693, 75200, 1588)</t>
  </si>
  <si>
    <t>73326706139932039</t>
  </si>
  <si>
    <t>(38563, 75200, 1584)</t>
  </si>
  <si>
    <t>73326706139929521</t>
  </si>
  <si>
    <t>(38171, 75200, 1711)</t>
  </si>
  <si>
    <t>73326706206992678</t>
  </si>
  <si>
    <t>(36121, 75200, 1993)</t>
  </si>
  <si>
    <t>73256337597082861</t>
  </si>
  <si>
    <t>(40458, 75200, 1800)</t>
  </si>
  <si>
    <t>73397074951403104</t>
  </si>
  <si>
    <t>648518346515661130</t>
  </si>
  <si>
    <t>(39771, 75200, 1322)</t>
  </si>
  <si>
    <t>73397074749839842</t>
  </si>
  <si>
    <t>ANXXX975</t>
  </si>
  <si>
    <t>(40815, 75200, 1351)</t>
  </si>
  <si>
    <t>73397074749895392</t>
  </si>
  <si>
    <t>648518346500131253</t>
  </si>
  <si>
    <t>(40541, 75200, 1276)</t>
  </si>
  <si>
    <t>73397074682722329</t>
  </si>
  <si>
    <t>(46720, 75200, 1301)</t>
  </si>
  <si>
    <t>(39319, 75200, 2017)</t>
  </si>
  <si>
    <t>(40048, 75200, 2013)</t>
  </si>
  <si>
    <t>(39755, 75200, 1675)</t>
  </si>
  <si>
    <t>(40080, 75200, 1665)</t>
  </si>
  <si>
    <t>73397074884314524</t>
  </si>
  <si>
    <t>648518346486594436</t>
  </si>
  <si>
    <t>(40987, 75200, 1591)</t>
  </si>
  <si>
    <t>73467443628298288</t>
  </si>
  <si>
    <t>(40870, 75200, 1450)</t>
  </si>
  <si>
    <t>73397074816958184</t>
  </si>
  <si>
    <t>(35924, 75200, 1922)</t>
  </si>
  <si>
    <t>73256337530181501</t>
  </si>
  <si>
    <t>(31648, 75200, 1541)</t>
  </si>
  <si>
    <t>73115599840343444</t>
  </si>
  <si>
    <t>(37868, 75200, 1999)</t>
  </si>
  <si>
    <t>73326706341280633</t>
  </si>
  <si>
    <t>(40796, 75200, 1420)</t>
  </si>
  <si>
    <t>73397074816753544</t>
  </si>
  <si>
    <t>ANXXX991</t>
  </si>
  <si>
    <t>(39268, 75200, 1598)</t>
  </si>
  <si>
    <t>73397074884130403</t>
  </si>
  <si>
    <t>(37506, 75200, 1760)</t>
  </si>
  <si>
    <t>(44871, 75200, 1815)</t>
  </si>
  <si>
    <t>(34069, 75200, 1514)</t>
  </si>
  <si>
    <t>(36928, 75200, 1288)</t>
  </si>
  <si>
    <t>(45575, 75200, 1541)</t>
  </si>
  <si>
    <t>(38858, 75200, 1587)</t>
  </si>
  <si>
    <t>(40240, 94394, 2361)</t>
  </si>
  <si>
    <t>73397762481582993</t>
  </si>
  <si>
    <t>28.02, almost reach the seedplane</t>
  </si>
  <si>
    <t>(35782, 94394, 2312)</t>
  </si>
  <si>
    <t>73257024926278321</t>
  </si>
  <si>
    <t>(35864, 94394, 2347)</t>
  </si>
  <si>
    <t>73257024993067138</t>
  </si>
  <si>
    <t>(35294, 94394, 2315)</t>
  </si>
  <si>
    <t>73257024992850453</t>
  </si>
  <si>
    <t>(30767, 94394, 1634)</t>
  </si>
  <si>
    <t>73116287102325814</t>
  </si>
  <si>
    <t>(35010, 75200, 1947)</t>
  </si>
  <si>
    <t>(34191, 75200, 1933)</t>
  </si>
  <si>
    <t>serial/bigger group</t>
  </si>
  <si>
    <t>FANC_xyz</t>
  </si>
  <si>
    <t>FANC_rootID</t>
  </si>
  <si>
    <t>FANC_partner</t>
  </si>
  <si>
    <t>notes</t>
  </si>
  <si>
    <t>neuropil MANC</t>
  </si>
  <si>
    <t>neuropil FANC</t>
  </si>
  <si>
    <t>missing but in the dimorphic type</t>
  </si>
  <si>
    <t>Male extends more in the tectulum</t>
  </si>
  <si>
    <t>just one but midline</t>
  </si>
  <si>
    <t>TBDg1</t>
  </si>
  <si>
    <t>TBDg2</t>
  </si>
  <si>
    <t>Crown ANs in FANC</t>
  </si>
  <si>
    <t>g2</t>
  </si>
  <si>
    <t>s3</t>
  </si>
  <si>
    <t>TBDg3</t>
  </si>
  <si>
    <t>g5</t>
  </si>
  <si>
    <t>TBDg5</t>
  </si>
  <si>
    <t>ECM: part of a subpopulation of 08B</t>
  </si>
  <si>
    <t>g1</t>
  </si>
  <si>
    <t>g4</t>
  </si>
  <si>
    <t>TBDg4</t>
  </si>
  <si>
    <t>648518346482437268</t>
  </si>
  <si>
    <t>hemisphere</t>
  </si>
  <si>
    <t>entry_nerve</t>
  </si>
  <si>
    <t>entry_side</t>
  </si>
  <si>
    <t>comment_KE</t>
  </si>
  <si>
    <t>(44976, 75201, 1401)</t>
  </si>
  <si>
    <t>73537812238442356</t>
  </si>
  <si>
    <t>DMetaN</t>
  </si>
  <si>
    <t>sensory_ascending</t>
  </si>
  <si>
    <t>(45176, 75201, 1410)</t>
  </si>
  <si>
    <t>73608180982601499</t>
  </si>
  <si>
    <t>(45017, 75201, 1415)</t>
  </si>
  <si>
    <t>73537812238598352</t>
  </si>
  <si>
    <t>(44988, 75201, 1426)</t>
  </si>
  <si>
    <t>73537812305094807</t>
  </si>
  <si>
    <t>(44915, 75201, 1429)</t>
  </si>
  <si>
    <t>73537812305095273</t>
  </si>
  <si>
    <t>(44895, 75201, 1436)</t>
  </si>
  <si>
    <t>73537812305319997</t>
  </si>
  <si>
    <t>(45190, 75201, 1429)</t>
  </si>
  <si>
    <t>73608181049448443</t>
  </si>
  <si>
    <t>(46178, 75200, 1446)</t>
  </si>
  <si>
    <t>73608181049497156</t>
  </si>
  <si>
    <t>(46191, 75200, 1456)</t>
  </si>
  <si>
    <t>73608181049509659</t>
  </si>
  <si>
    <t>(46182, 75200, 1464)</t>
  </si>
  <si>
    <t>73608181049531940</t>
  </si>
  <si>
    <t>(46093, 75200, 1472)</t>
  </si>
  <si>
    <t>73608181049539522</t>
  </si>
  <si>
    <t>(46028, 75200, 1459)</t>
  </si>
  <si>
    <t>73608181049514467</t>
  </si>
  <si>
    <t>(46031, 75200, 1450)</t>
  </si>
  <si>
    <t>73608181049497149</t>
  </si>
  <si>
    <t>(45944, 75200, 1439)</t>
  </si>
  <si>
    <t>73608181049478936</t>
  </si>
  <si>
    <t>(45888, 75200, 1461)</t>
  </si>
  <si>
    <t>73608181049521655</t>
  </si>
  <si>
    <t>(45988, 75200, 1471)</t>
  </si>
  <si>
    <t>73608181049549635</t>
  </si>
  <si>
    <t>(45901, 75200, 1476)</t>
  </si>
  <si>
    <t>73608181049569623</t>
  </si>
  <si>
    <t>(46078, 75200, 1487)</t>
  </si>
  <si>
    <t>73608181049593441</t>
  </si>
  <si>
    <t>(46187, 75200, 1482)</t>
  </si>
  <si>
    <t>73608181049583087</t>
  </si>
  <si>
    <t>(46153, 75200, 1499)</t>
  </si>
  <si>
    <t>73608181049616500</t>
  </si>
  <si>
    <t>(46227, 75200, 1505)</t>
  </si>
  <si>
    <t>73608181049641879</t>
  </si>
  <si>
    <t>(46243, 75200, 1516)</t>
  </si>
  <si>
    <t>73608181049668353</t>
  </si>
  <si>
    <t>(46131, 75200, 1521)</t>
  </si>
  <si>
    <t>73608181049675538</t>
  </si>
  <si>
    <t>(46118, 75200, 1508)</t>
  </si>
  <si>
    <t>73608181049654936</t>
  </si>
  <si>
    <t>(46082, 75200, 1500)</t>
  </si>
  <si>
    <t>73608181049618944</t>
  </si>
  <si>
    <t>(46000, 75200, 1495)</t>
  </si>
  <si>
    <t>73608181049600868</t>
  </si>
  <si>
    <t>(46013, 75200, 1506)</t>
  </si>
  <si>
    <t>73608181049649622</t>
  </si>
  <si>
    <t>(45946, 75200, 1520)</t>
  </si>
  <si>
    <t>73608181049675580</t>
  </si>
  <si>
    <t>(45913, 75200, 1508)</t>
  </si>
  <si>
    <t>73608181049647022</t>
  </si>
  <si>
    <t>(45870, 75200, 1517)</t>
  </si>
  <si>
    <t>73608181049668352</t>
  </si>
  <si>
    <t>(45866, 75200, 1523)</t>
  </si>
  <si>
    <t>73608181049678008</t>
  </si>
  <si>
    <t>(45810, 75200, 1520)</t>
  </si>
  <si>
    <t>73608181049675602</t>
  </si>
  <si>
    <t>(45843, 75200, 1527)</t>
  </si>
  <si>
    <t>73608181049701537</t>
  </si>
  <si>
    <t>(45888, 75200, 1531)</t>
  </si>
  <si>
    <t>73608181049701441</t>
  </si>
  <si>
    <t>(46062, 75200, 1529)</t>
  </si>
  <si>
    <t>73608181049690984</t>
  </si>
  <si>
    <t>(46057, 75200, 1518)</t>
  </si>
  <si>
    <t>73608181049678088</t>
  </si>
  <si>
    <t>(46229, 75200, 1530)</t>
  </si>
  <si>
    <t>73608181049707533</t>
  </si>
  <si>
    <t>(45377, 75200, 1441)</t>
  </si>
  <si>
    <t>73608181049484233</t>
  </si>
  <si>
    <t>(45439, 75200, 1437)</t>
  </si>
  <si>
    <t>73608181049460504</t>
  </si>
  <si>
    <t>(45579, 75200, 1437)</t>
  </si>
  <si>
    <t>73608181049465669</t>
  </si>
  <si>
    <t>(45678, 75200, 1427)</t>
  </si>
  <si>
    <t>73608181049427457</t>
  </si>
  <si>
    <t>(45793, 75200, 1445)</t>
  </si>
  <si>
    <t>73608181049476216</t>
  </si>
  <si>
    <t>(45742, 75200, 1452)</t>
  </si>
  <si>
    <t>73608181049489555</t>
  </si>
  <si>
    <t>(45627, 75200, 1450)</t>
  </si>
  <si>
    <t>73608181049497148</t>
  </si>
  <si>
    <t>(45475, 75200, 1444)</t>
  </si>
  <si>
    <t>73608181049484204</t>
  </si>
  <si>
    <t>(45448, 75200, 1455)</t>
  </si>
  <si>
    <t>73608181049509724</t>
  </si>
  <si>
    <t>(45276, 75200, 1446)</t>
  </si>
  <si>
    <t>73608181049473485</t>
  </si>
  <si>
    <t>(45105, 75200, 1442)</t>
  </si>
  <si>
    <t>73608181049465673</t>
  </si>
  <si>
    <t>(45061, 75200, 1447)</t>
  </si>
  <si>
    <t>73608181049489524</t>
  </si>
  <si>
    <t>(45000, 75200, 1450)</t>
  </si>
  <si>
    <t>73537812305341506</t>
  </si>
  <si>
    <t>(44933, 75200, 1458)</t>
  </si>
  <si>
    <t>73537812305364547</t>
  </si>
  <si>
    <t>(45084, 75200, 1461)</t>
  </si>
  <si>
    <t>73608181049529446</t>
  </si>
  <si>
    <t>(45151, 75200, 1453)</t>
  </si>
  <si>
    <t>73608181049489535</t>
  </si>
  <si>
    <t>(45270, 75200, 1460)</t>
  </si>
  <si>
    <t>73608181049519250</t>
  </si>
  <si>
    <t>(45464, 75200, 1465)</t>
  </si>
  <si>
    <t>73608181049537029</t>
  </si>
  <si>
    <t>(45402, 75200, 1473)</t>
  </si>
  <si>
    <t>73608181049557316</t>
  </si>
  <si>
    <t>(45262, 75200, 1474)</t>
  </si>
  <si>
    <t>73608181049562267</t>
  </si>
  <si>
    <t>(45191, 75200, 1471)</t>
  </si>
  <si>
    <t>73608181049549663</t>
  </si>
  <si>
    <t>(45356, 75200, 1485)</t>
  </si>
  <si>
    <t>73608181049583079</t>
  </si>
  <si>
    <t>(45454, 75200, 1498)</t>
  </si>
  <si>
    <t>73608181049616533</t>
  </si>
  <si>
    <t>(45548, 75200, 1488)</t>
  </si>
  <si>
    <t>73608181049591006</t>
  </si>
  <si>
    <t>(45573, 75200, 1478)</t>
  </si>
  <si>
    <t>73608181049572275</t>
  </si>
  <si>
    <t>(45606, 75200, 1469)</t>
  </si>
  <si>
    <t>73608181049539494</t>
  </si>
  <si>
    <t>(45688, 75200, 1465)</t>
  </si>
  <si>
    <t>73608181049537012</t>
  </si>
  <si>
    <t>(45614, 75200, 1459)</t>
  </si>
  <si>
    <t>73608181049516883</t>
  </si>
  <si>
    <t>(45690, 75200, 1459)</t>
  </si>
  <si>
    <t>73608181049516855</t>
  </si>
  <si>
    <t>(45773, 75200, 1462)</t>
  </si>
  <si>
    <t>73608181049526850</t>
  </si>
  <si>
    <t>(45722, 75200, 1470)</t>
  </si>
  <si>
    <t>73608181049549638</t>
  </si>
  <si>
    <t>(45751, 75200, 1479)</t>
  </si>
  <si>
    <t>73608181049572291</t>
  </si>
  <si>
    <t>(45775, 75200, 1493)</t>
  </si>
  <si>
    <t>73608181049613958</t>
  </si>
  <si>
    <t>(45656, 75200, 1483)</t>
  </si>
  <si>
    <t>73608181049572314</t>
  </si>
  <si>
    <t>(45621, 75200, 1454)</t>
  </si>
  <si>
    <t>73608181049507305</t>
  </si>
  <si>
    <t>(44808, 75200, 1448)</t>
  </si>
  <si>
    <t>73537812305341526</t>
  </si>
  <si>
    <t>(44987, 75200, 1466)</t>
  </si>
  <si>
    <t>73537812305392160</t>
  </si>
  <si>
    <t>(44948, 75200, 1475)</t>
  </si>
  <si>
    <t>73537812305404585</t>
  </si>
  <si>
    <t>(45104, 75200, 1478)</t>
  </si>
  <si>
    <t>73608181049559782</t>
  </si>
  <si>
    <t>(45237, 75200, 1484)</t>
  </si>
  <si>
    <t>73608181049569587</t>
  </si>
  <si>
    <t>(45246, 75200, 1497)</t>
  </si>
  <si>
    <t>73608181049623744</t>
  </si>
  <si>
    <t>(45108, 75200, 1493)</t>
  </si>
  <si>
    <t>73608181049598384</t>
  </si>
  <si>
    <t>(44997, 75200, 1488)</t>
  </si>
  <si>
    <t>73537812305443690</t>
  </si>
  <si>
    <t>(44870, 75200, 1485)</t>
  </si>
  <si>
    <t>73537812305441296</t>
  </si>
  <si>
    <t>(44872, 75200, 1479)</t>
  </si>
  <si>
    <t>73537812305413465</t>
  </si>
  <si>
    <t>(44896, 75200, 1497)</t>
  </si>
  <si>
    <t>73537812305472372</t>
  </si>
  <si>
    <t>(44745, 75200, 1514)</t>
  </si>
  <si>
    <t>73537812305508342</t>
  </si>
  <si>
    <t>(44837, 75200, 1506)</t>
  </si>
  <si>
    <t>73537812305477242</t>
  </si>
  <si>
    <t>(45011, 75200, 1507)</t>
  </si>
  <si>
    <t>73537812305466949</t>
  </si>
  <si>
    <t>(45090, 75200, 1508)</t>
  </si>
  <si>
    <t>73608181049641888</t>
  </si>
  <si>
    <t>(45148, 75200, 1504)</t>
  </si>
  <si>
    <t>73608181049636641</t>
  </si>
  <si>
    <t>(45224, 75200, 1506)</t>
  </si>
  <si>
    <t>73608181049639297</t>
  </si>
  <si>
    <t>(45643, 75200, 1519)</t>
  </si>
  <si>
    <t>73608181049678054</t>
  </si>
  <si>
    <t>(45629, 75200, 1506)</t>
  </si>
  <si>
    <t>73608181049663162</t>
  </si>
  <si>
    <t>(45715, 75200, 1513)</t>
  </si>
  <si>
    <t>73608181049670717</t>
  </si>
  <si>
    <t>(45711, 75200, 1522)</t>
  </si>
  <si>
    <t>73608181049665687</t>
  </si>
  <si>
    <t>(45597, 75200, 1532)</t>
  </si>
  <si>
    <t>73608181049718377</t>
  </si>
  <si>
    <t>(45725, 75200, 1538)</t>
  </si>
  <si>
    <t>73608181049718365</t>
  </si>
  <si>
    <t>(45684, 75200, 1548)</t>
  </si>
  <si>
    <t>73608181116382738</t>
  </si>
  <si>
    <t>(45620, 75200, 1545)</t>
  </si>
  <si>
    <t>73608181049735082</t>
  </si>
  <si>
    <t>(45473, 75200, 1541)</t>
  </si>
  <si>
    <t>73608181049735468</t>
  </si>
  <si>
    <t>(45476, 75200, 1530)</t>
  </si>
  <si>
    <t>73608181049707591</t>
  </si>
  <si>
    <t>(45498, 75200, 1517)</t>
  </si>
  <si>
    <t>73608181049673057</t>
  </si>
  <si>
    <t>(45336, 75200, 1505)</t>
  </si>
  <si>
    <t>73608181049660456</t>
  </si>
  <si>
    <t>(45260, 75200, 1517)</t>
  </si>
  <si>
    <t>73608181049680566</t>
  </si>
  <si>
    <t>(45375, 75200, 1519)</t>
  </si>
  <si>
    <t>73608181049675525</t>
  </si>
  <si>
    <t>(45348, 75200, 1529)</t>
  </si>
  <si>
    <t>73608181049744584</t>
  </si>
  <si>
    <t>(45205, 75200, 1533)</t>
  </si>
  <si>
    <t>73608181049710828</t>
  </si>
  <si>
    <t>(45154, 75200, 1524)</t>
  </si>
  <si>
    <t>73608181049675533</t>
  </si>
  <si>
    <t>(45063, 75200, 1515)</t>
  </si>
  <si>
    <t>73608181049654946</t>
  </si>
  <si>
    <t>(45154, 75200, 1512)</t>
  </si>
  <si>
    <t>73608181049657777</t>
  </si>
  <si>
    <t>(44994, 75200, 1517)</t>
  </si>
  <si>
    <t>73537812305524824</t>
  </si>
  <si>
    <t>(44925, 75200, 1511)</t>
  </si>
  <si>
    <t>73537812305503455</t>
  </si>
  <si>
    <t>(44891, 75200, 1519)</t>
  </si>
  <si>
    <t>73537812305522281</t>
  </si>
  <si>
    <t>(44749, 75200, 1528)</t>
  </si>
  <si>
    <t>73537812305524771</t>
  </si>
  <si>
    <t>(44741, 75200, 1538)</t>
  </si>
  <si>
    <t>73537812305557028</t>
  </si>
  <si>
    <t>(44829, 75200, 1534)</t>
  </si>
  <si>
    <t>73537812305538757</t>
  </si>
  <si>
    <t>(44944, 75200, 1529)</t>
  </si>
  <si>
    <t>73537812305535799</t>
  </si>
  <si>
    <t>(44906, 75200, 1537)</t>
  </si>
  <si>
    <t>73537812305538725</t>
  </si>
  <si>
    <t>(44802, 75200, 1545)</t>
  </si>
  <si>
    <t>73537812305741799</t>
  </si>
  <si>
    <t>(44773, 75200, 1558)</t>
  </si>
  <si>
    <t>73537812372394654</t>
  </si>
  <si>
    <t>(44876, 75200, 1549)</t>
  </si>
  <si>
    <t>73537812372266365</t>
  </si>
  <si>
    <t>(44976, 75200, 1551)</t>
  </si>
  <si>
    <t>73537812372266910</t>
  </si>
  <si>
    <t>(44913, 75200, 1557)</t>
  </si>
  <si>
    <t>73537812372379540</t>
  </si>
  <si>
    <t>(44932, 75200, 1564)</t>
  </si>
  <si>
    <t>73537812372408790</t>
  </si>
  <si>
    <t>(44982, 75200, 1558)</t>
  </si>
  <si>
    <t>73537812372375134</t>
  </si>
  <si>
    <t>(45064, 75200, 1553)</t>
  </si>
  <si>
    <t>73608181116461465</t>
  </si>
  <si>
    <t>(45140, 75200, 1542)</t>
  </si>
  <si>
    <t>73608181049774141</t>
  </si>
  <si>
    <t>(45064, 75200, 1536)</t>
  </si>
  <si>
    <t>73608181049696000</t>
  </si>
  <si>
    <t>(45254, 75200, 1545)</t>
  </si>
  <si>
    <t>73608181049728408</t>
  </si>
  <si>
    <t>(45388, 75200, 1553)</t>
  </si>
  <si>
    <t>73608181116530694</t>
  </si>
  <si>
    <t>(45298, 75200, 1559)</t>
  </si>
  <si>
    <t>73608181116553960</t>
  </si>
  <si>
    <t>(45186, 75200, 1561)</t>
  </si>
  <si>
    <t>73608181116572650</t>
  </si>
  <si>
    <t>(45131, 75200, 1567)</t>
  </si>
  <si>
    <t>73608181116575047</t>
  </si>
  <si>
    <t>(45075, 75200, 1572)</t>
  </si>
  <si>
    <t>73608181116586793</t>
  </si>
  <si>
    <t>(45169, 75200, 1578)</t>
  </si>
  <si>
    <t>73608181116596505</t>
  </si>
  <si>
    <t>(45286, 75200, 1573)</t>
  </si>
  <si>
    <t>73608181116584503</t>
  </si>
  <si>
    <t>(45283, 75200, 1578)</t>
  </si>
  <si>
    <t>73608181116606909</t>
  </si>
  <si>
    <t>(45260, 75200, 1566)</t>
  </si>
  <si>
    <t>73608181116567448</t>
  </si>
  <si>
    <t>(45351, 75200, 1563)</t>
  </si>
  <si>
    <t>73608181116559877</t>
  </si>
  <si>
    <t>(45474, 75200, 1605)</t>
  </si>
  <si>
    <t>73608181116674161</t>
  </si>
  <si>
    <t>(45348, 75200, 1615)</t>
  </si>
  <si>
    <t>73608181116696760</t>
  </si>
  <si>
    <t>(45365, 75200, 1606)</t>
  </si>
  <si>
    <t>73608181116668967</t>
  </si>
  <si>
    <t>(45418, 75200, 1599)</t>
  </si>
  <si>
    <t>73608181116658233</t>
  </si>
  <si>
    <t>(45344, 75200, 1582)</t>
  </si>
  <si>
    <t>73608181116615292</t>
  </si>
  <si>
    <t>(45331, 75200, 1589)</t>
  </si>
  <si>
    <t>73608181116625953</t>
  </si>
  <si>
    <t>(45294, 75200, 1589)</t>
  </si>
  <si>
    <t>73608181116623269</t>
  </si>
  <si>
    <t>(45221, 75200, 1583)</t>
  </si>
  <si>
    <t>73608181116615383</t>
  </si>
  <si>
    <t>(45070, 75200, 1590)</t>
  </si>
  <si>
    <t>73608181116645379</t>
  </si>
  <si>
    <t>(45214, 75200, 1595)</t>
  </si>
  <si>
    <t>73608181116633947</t>
  </si>
  <si>
    <t>(45113, 75200, 1606)</t>
  </si>
  <si>
    <t>73608181116676687</t>
  </si>
  <si>
    <t>(44940, 75200, 1606)</t>
  </si>
  <si>
    <t>73537812372507340</t>
  </si>
  <si>
    <t>(44910, 75200, 1616)</t>
  </si>
  <si>
    <t>73537812372535514</t>
  </si>
  <si>
    <t>ADMN</t>
  </si>
  <si>
    <t>(44997, 75200, 1615)</t>
  </si>
  <si>
    <t>73537812372521026</t>
  </si>
  <si>
    <t>(45126, 75200, 1617)</t>
  </si>
  <si>
    <t>73608181116701771</t>
  </si>
  <si>
    <t>(45178, 75200, 1618)</t>
  </si>
  <si>
    <t>73608181116699201</t>
  </si>
  <si>
    <t>(45240, 75200, 1612)</t>
  </si>
  <si>
    <t>73608181116686625</t>
  </si>
  <si>
    <t>(45255, 75200, 1603)</t>
  </si>
  <si>
    <t>73608181116663625</t>
  </si>
  <si>
    <t>(45298, 75200, 1597)</t>
  </si>
  <si>
    <t>73608181116674259</t>
  </si>
  <si>
    <t>(45274, 75200, 1619)</t>
  </si>
  <si>
    <t>73608181116711894</t>
  </si>
  <si>
    <t>(44814, 75200, 1603)</t>
  </si>
  <si>
    <t>73537812372505028</t>
  </si>
  <si>
    <t>(44818, 75200, 1610)</t>
  </si>
  <si>
    <t>73537812372514180</t>
  </si>
  <si>
    <t>(44855, 75200, 1613)</t>
  </si>
  <si>
    <t>73537812372523513</t>
  </si>
  <si>
    <t>(44801, 75200, 1597)</t>
  </si>
  <si>
    <t>73537812372480437</t>
  </si>
  <si>
    <t>(44809, 75200, 1588)</t>
  </si>
  <si>
    <t>73537812372470247</t>
  </si>
  <si>
    <t>(44829, 75200, 1582)</t>
  </si>
  <si>
    <t>73537812372450334</t>
  </si>
  <si>
    <t>(44956, 75200, 1574)</t>
  </si>
  <si>
    <t>73537812372423509</t>
  </si>
  <si>
    <t>(45043, 75200, 1579)</t>
  </si>
  <si>
    <t>73537812372443109</t>
  </si>
  <si>
    <t>(44935, 75200, 1584)</t>
  </si>
  <si>
    <t>73537812372457574</t>
  </si>
  <si>
    <t>(44870, 75200, 1590)</t>
  </si>
  <si>
    <t>73537812372462666</t>
  </si>
  <si>
    <t>(44881, 75200, 1598)</t>
  </si>
  <si>
    <t>73537812372490181</t>
  </si>
  <si>
    <t>(44639, 75200, 1617)</t>
  </si>
  <si>
    <t>73537812372539974</t>
  </si>
  <si>
    <t>(44781, 75200, 1620)</t>
  </si>
  <si>
    <t>73537812372530615</t>
  </si>
  <si>
    <t>(44898, 75200, 1623)</t>
  </si>
  <si>
    <t>73537812372551620</t>
  </si>
  <si>
    <t>(44684, 75200, 1567)</t>
  </si>
  <si>
    <t>73537812372411265</t>
  </si>
  <si>
    <t>(44790, 75200, 1567)</t>
  </si>
  <si>
    <t>73537812372416035</t>
  </si>
  <si>
    <t>(44604, 75200, 1628)</t>
  </si>
  <si>
    <t>73537812372554080</t>
  </si>
  <si>
    <t>(44716, 75200, 1628)</t>
  </si>
  <si>
    <t>73537812372544665</t>
  </si>
  <si>
    <t>(44991, 75200, 1633)</t>
  </si>
  <si>
    <t>73537812372571016</t>
  </si>
  <si>
    <t>(45161, 75200, 1691)</t>
  </si>
  <si>
    <t>73608181183723020</t>
  </si>
  <si>
    <t>(45238, 75200, 1673)</t>
  </si>
  <si>
    <t>73608181116899989</t>
  </si>
  <si>
    <t>(45178, 75200, 1668)</t>
  </si>
  <si>
    <t>73608181117032708</t>
  </si>
  <si>
    <t>(45038, 75200, 1647)</t>
  </si>
  <si>
    <t>73537812372578414</t>
  </si>
  <si>
    <t>(45021, 75200, 1661)</t>
  </si>
  <si>
    <t>73537812372646914</t>
  </si>
  <si>
    <t>(44856, 75200, 1660)</t>
  </si>
  <si>
    <t>73537812372625577</t>
  </si>
  <si>
    <t>(45013, 75200, 1673)</t>
  </si>
  <si>
    <t>73537812372680247</t>
  </si>
  <si>
    <t>(45098, 75200, 1678)</t>
  </si>
  <si>
    <t>73608181183665145</t>
  </si>
  <si>
    <t>(45018, 75200, 1681)</t>
  </si>
  <si>
    <t>73537812439307937</t>
  </si>
  <si>
    <t>(45080, 75200, 1687)</t>
  </si>
  <si>
    <t>73608181183665083</t>
  </si>
  <si>
    <t>(45051, 75200, 1699)</t>
  </si>
  <si>
    <t>73537812439488718</t>
  </si>
  <si>
    <t>(44902, 75200, 1676)</t>
  </si>
  <si>
    <t>73537812439311342</t>
  </si>
  <si>
    <t>(44901, 75200, 1684)</t>
  </si>
  <si>
    <t>73537812439460507</t>
  </si>
  <si>
    <t>(44961, 75200, 1688)</t>
  </si>
  <si>
    <t>73537812439488721</t>
  </si>
  <si>
    <t>(44900, 75200, 1699)</t>
  </si>
  <si>
    <t>73537812439516372</t>
  </si>
  <si>
    <t>(44797, 75200, 1683)</t>
  </si>
  <si>
    <t>73537812439309760</t>
  </si>
  <si>
    <t>(44713, 75200, 1679)</t>
  </si>
  <si>
    <t>73537812439410593</t>
  </si>
  <si>
    <t>(44657, 75200, 1670)</t>
  </si>
  <si>
    <t>73537812372651432</t>
  </si>
  <si>
    <t>(44720, 75200, 1665)</t>
  </si>
  <si>
    <t>73537812372651448</t>
  </si>
  <si>
    <t>(44742, 75200, 1672)</t>
  </si>
  <si>
    <t>73537812372670543</t>
  </si>
  <si>
    <t>(44641, 75200, 1677)</t>
  </si>
  <si>
    <t>73537812439307387</t>
  </si>
  <si>
    <t>(44649, 75200, 1684)</t>
  </si>
  <si>
    <t>73537812439460278</t>
  </si>
  <si>
    <t>(44426, 75200, 1652)</t>
  </si>
  <si>
    <t>73537812372617739</t>
  </si>
  <si>
    <t>(44531, 75200, 1660)</t>
  </si>
  <si>
    <t>73537812372735138</t>
  </si>
  <si>
    <t>(44743, 75200, 1642)</t>
  </si>
  <si>
    <t>73537812372592933</t>
  </si>
  <si>
    <t>(44646, 75200, 1636)</t>
  </si>
  <si>
    <t>73537812372592947</t>
  </si>
  <si>
    <t>(44563, 75200, 1641)</t>
  </si>
  <si>
    <t>73537812372588040</t>
  </si>
  <si>
    <t>(44642, 75200, 1643)</t>
  </si>
  <si>
    <t>73537812372617779</t>
  </si>
  <si>
    <t>(44607, 75200, 1652)</t>
  </si>
  <si>
    <t>73537812372615170</t>
  </si>
  <si>
    <t>(44690, 75200, 1654)</t>
  </si>
  <si>
    <t>73537812372620429</t>
  </si>
  <si>
    <t>(44776, 75200, 1652)</t>
  </si>
  <si>
    <t>73537812372617740</t>
  </si>
  <si>
    <t>(44840, 75200, 1646)</t>
  </si>
  <si>
    <t>73537812372590465</t>
  </si>
  <si>
    <t>(44814, 75200, 1633)</t>
  </si>
  <si>
    <t>73537812372575940</t>
  </si>
  <si>
    <t>(44908, 75200, 1638)</t>
  </si>
  <si>
    <t>73537812372585653</t>
  </si>
  <si>
    <t>(42477, 75200, 1907)</t>
  </si>
  <si>
    <t>73467443762692637</t>
  </si>
  <si>
    <t>ProLN</t>
  </si>
  <si>
    <t>(42495, 75200, 1913)</t>
  </si>
  <si>
    <t>73467443762709847</t>
  </si>
  <si>
    <t>(42531, 75200, 1908)</t>
  </si>
  <si>
    <t>73467443762697601</t>
  </si>
  <si>
    <t>(42556, 75200, 1917)</t>
  </si>
  <si>
    <t>73467443762775721</t>
  </si>
  <si>
    <t>(42423, 75200, 1910)</t>
  </si>
  <si>
    <t>73467443762703198</t>
  </si>
  <si>
    <t>MesoLN</t>
  </si>
  <si>
    <t>(42253, 75200, 1907)</t>
  </si>
  <si>
    <t>73467443762692591</t>
  </si>
  <si>
    <t>MetaLN</t>
  </si>
  <si>
    <t>(42272, 75200, 1911)</t>
  </si>
  <si>
    <t>73467443762700265</t>
  </si>
  <si>
    <t>(42314, 75200, 1912)</t>
  </si>
  <si>
    <t>73467443762706321</t>
  </si>
  <si>
    <t>(42247, 75200, 1915)</t>
  </si>
  <si>
    <t>73467443762709868</t>
  </si>
  <si>
    <t>(42225, 75200, 1912)</t>
  </si>
  <si>
    <t>73467443762706379</t>
  </si>
  <si>
    <t>(42137, 75200, 1914)</t>
  </si>
  <si>
    <t>73467443762706341</t>
  </si>
  <si>
    <t>(42088, 75200, 1912)</t>
  </si>
  <si>
    <t>73467443762706350</t>
  </si>
  <si>
    <t>(40883, 75200, 2007)</t>
  </si>
  <si>
    <t>73397075085488410</t>
  </si>
  <si>
    <t>PDMN</t>
  </si>
  <si>
    <t>(40984, 75200, 2008)</t>
  </si>
  <si>
    <t>73467443829680415</t>
  </si>
  <si>
    <t>DProN</t>
  </si>
  <si>
    <t>(40905, 75200, 2012)</t>
  </si>
  <si>
    <t>73397075085494349</t>
  </si>
  <si>
    <t>(39394, 75200, 1987)</t>
  </si>
  <si>
    <t>73397075085451203</t>
  </si>
  <si>
    <t>(39519, 75200, 1945)</t>
  </si>
  <si>
    <t>73397075085376984</t>
  </si>
  <si>
    <t>(39518, 75200, 1941)</t>
  </si>
  <si>
    <t>73397075085360693</t>
  </si>
  <si>
    <t>(39563, 75200, 1937)</t>
  </si>
  <si>
    <t>73397075085327910</t>
  </si>
  <si>
    <t>(39570, 75200, 1942)</t>
  </si>
  <si>
    <t>73397075085342493</t>
  </si>
  <si>
    <t>(38947, 75200, 1994)</t>
  </si>
  <si>
    <t>73397075085470890</t>
  </si>
  <si>
    <t>(38906, 75200, 1988)</t>
  </si>
  <si>
    <t>73326706341251320</t>
  </si>
  <si>
    <t>(38854, 75200, 1987)</t>
  </si>
  <si>
    <t>73326706341260907</t>
  </si>
  <si>
    <t>(38887, 75200, 1993)</t>
  </si>
  <si>
    <t>73326706341265511</t>
  </si>
  <si>
    <t>(38918, 75200, 1998)</t>
  </si>
  <si>
    <t>73397075085458932</t>
  </si>
  <si>
    <t>(38996, 75200, 1999)</t>
  </si>
  <si>
    <t>73397075085481832</t>
  </si>
  <si>
    <t>(39004, 75200, 1993)</t>
  </si>
  <si>
    <t>73397075085451199</t>
  </si>
  <si>
    <t>(39057, 75200, 1996)</t>
  </si>
  <si>
    <t>73397075085463018</t>
  </si>
  <si>
    <t>(38933, 75200, 1981)</t>
  </si>
  <si>
    <t>73397075085440810</t>
  </si>
  <si>
    <t>(38996, 75200, 1983)</t>
  </si>
  <si>
    <t>73397075085445126</t>
  </si>
  <si>
    <t>(39059, 75200, 1984)</t>
  </si>
  <si>
    <t>73397075085440792</t>
  </si>
  <si>
    <t>(39110, 75200, 1982)</t>
  </si>
  <si>
    <t>73397075085449221</t>
  </si>
  <si>
    <t>(39095, 75200, 1991)</t>
  </si>
  <si>
    <t>73397075085458956</t>
  </si>
  <si>
    <t>(39128, 75200, 1995)</t>
  </si>
  <si>
    <t>73397075085470867</t>
  </si>
  <si>
    <t>(39168, 75200, 1987)</t>
  </si>
  <si>
    <t>73397075085442876</t>
  </si>
  <si>
    <t>(39111, 75200, 1986)</t>
  </si>
  <si>
    <t>73397075085438544</t>
  </si>
  <si>
    <t>(39146, 75200, 1991)</t>
  </si>
  <si>
    <t>73397075085455143</t>
  </si>
  <si>
    <t>(39189, 75200, 1993)</t>
  </si>
  <si>
    <t>73397075085470886</t>
  </si>
  <si>
    <t>(39222, 75200, 1988)</t>
  </si>
  <si>
    <t>73397075085463105</t>
  </si>
  <si>
    <t>(39215, 75200, 1983)</t>
  </si>
  <si>
    <t>73397075085438562</t>
  </si>
  <si>
    <t>(39179, 75200, 1980)</t>
  </si>
  <si>
    <t>73397075085430444</t>
  </si>
  <si>
    <t>(39256, 75200, 1985)</t>
  </si>
  <si>
    <t>73397075085459010</t>
  </si>
  <si>
    <t>(38898, 75200, 1971)</t>
  </si>
  <si>
    <t>73326706341234505</t>
  </si>
  <si>
    <t>(38839, 75200, 1974)</t>
  </si>
  <si>
    <t>73326706341246407</t>
  </si>
  <si>
    <t>(38807, 75200, 1980)</t>
  </si>
  <si>
    <t>73326706341254462</t>
  </si>
  <si>
    <t>(38874, 75200, 1981)</t>
  </si>
  <si>
    <t>73326706341256127</t>
  </si>
  <si>
    <t>(40140, 75200, 1525)</t>
  </si>
  <si>
    <t>73397074817140014</t>
  </si>
  <si>
    <t>AbN</t>
  </si>
  <si>
    <t>(40116, 75200, 1534)</t>
  </si>
  <si>
    <t>73397074817150482</t>
  </si>
  <si>
    <t>(40223, 75200, 1531)</t>
  </si>
  <si>
    <t>73397074817153327</t>
  </si>
  <si>
    <t>(40274, 75200, 1521)</t>
  </si>
  <si>
    <t>73397074817137447</t>
  </si>
  <si>
    <t>(40604, 75200, 1451)</t>
  </si>
  <si>
    <t>73397074816953457</t>
  </si>
  <si>
    <t>(40742, 75200, 1452)</t>
  </si>
  <si>
    <t>73397074816962751</t>
  </si>
  <si>
    <t>(40598, 75200, 1460)</t>
  </si>
  <si>
    <t>73397074816993965</t>
  </si>
  <si>
    <t>(40404, 75200, 1463)</t>
  </si>
  <si>
    <t>73397074816987162</t>
  </si>
  <si>
    <t>(40360, 75200, 1467)</t>
  </si>
  <si>
    <t>73397074817006961</t>
  </si>
  <si>
    <t>(40282, 75200, 1462)</t>
  </si>
  <si>
    <t>73397074816982631</t>
  </si>
  <si>
    <t>(40327, 75200, 1527)</t>
  </si>
  <si>
    <t>73397074817139992</t>
  </si>
  <si>
    <t>(40310, 75200, 1534)</t>
  </si>
  <si>
    <t>73397074817156729</t>
  </si>
  <si>
    <t>(39080, 75200, 1954)</t>
  </si>
  <si>
    <t>73397075085365401</t>
  </si>
  <si>
    <t>(39101, 75200, 1958)</t>
  </si>
  <si>
    <t>73397075085388908</t>
  </si>
  <si>
    <t>(39162, 75200, 1956)</t>
  </si>
  <si>
    <t>73397075085405941</t>
  </si>
  <si>
    <t>(39292, 75200, 1959)</t>
  </si>
  <si>
    <t>73397075085388903</t>
  </si>
  <si>
    <t>(39027, 75200, 1959)</t>
  </si>
  <si>
    <t>73397075085384084</t>
  </si>
  <si>
    <t>(38978, 75200, 1962)</t>
  </si>
  <si>
    <t>73397075085395606</t>
  </si>
  <si>
    <t>(38966, 75200, 1968)</t>
  </si>
  <si>
    <t>73397075085417252</t>
  </si>
  <si>
    <t>(39016, 75200, 1965)</t>
  </si>
  <si>
    <t>73397075085401674</t>
  </si>
  <si>
    <t>(39075, 75200, 1962)</t>
  </si>
  <si>
    <t>73397075085395600</t>
  </si>
  <si>
    <t>(39122, 75200, 1962)</t>
  </si>
  <si>
    <t>73397075085391149</t>
  </si>
  <si>
    <t>(39071, 75200, 1970)</t>
  </si>
  <si>
    <t>73397075085408037</t>
  </si>
  <si>
    <t>(39027, 75200, 1974)</t>
  </si>
  <si>
    <t>73397075085434531</t>
  </si>
  <si>
    <t>(38961, 75200, 1975)</t>
  </si>
  <si>
    <t>73397075085426519</t>
  </si>
  <si>
    <t>(46021, 75200, 1480)</t>
  </si>
  <si>
    <t>73608181049600899</t>
  </si>
  <si>
    <t>(45203, 75200, 1569)</t>
  </si>
  <si>
    <t>73608181116575061</t>
  </si>
  <si>
    <t>(36650, 75200, 1982)</t>
  </si>
  <si>
    <t>73256337597070300</t>
  </si>
  <si>
    <t>(45172, 75200, 1684)</t>
  </si>
  <si>
    <t>73608181183712652</t>
  </si>
  <si>
    <t>(34320, 75200, 1643)</t>
  </si>
  <si>
    <t>73185968651656529</t>
  </si>
  <si>
    <t>(34287, 75200, 1652)</t>
  </si>
  <si>
    <t>73185968651700035</t>
  </si>
  <si>
    <t>(34237, 75200, 1662)</t>
  </si>
  <si>
    <t>73185968651714748</t>
  </si>
  <si>
    <t>(34756, 75200, 1666)</t>
  </si>
  <si>
    <t>73185968651739724</t>
  </si>
  <si>
    <t>(34346, 75200, 1661)</t>
  </si>
  <si>
    <t>73185968651692390</t>
  </si>
  <si>
    <t>(36285, 75200, 1821)</t>
  </si>
  <si>
    <t>73256337529913610</t>
  </si>
  <si>
    <t>entry nerve changed</t>
  </si>
  <si>
    <t>(36279, 75200, 1817)</t>
  </si>
  <si>
    <t>73256337529905142</t>
  </si>
  <si>
    <t>MesoLN/MetaLN</t>
  </si>
  <si>
    <t>entry nerve changed, definitely not ProLN but not fully reconstructed</t>
  </si>
  <si>
    <t>(36181, 75200, 1823)</t>
  </si>
  <si>
    <t>73256337529919066</t>
  </si>
  <si>
    <t>(36161, 75200, 1827)</t>
  </si>
  <si>
    <t>73256337529935073</t>
  </si>
  <si>
    <t>(36105, 75200, 1825)</t>
  </si>
  <si>
    <t>73256337529935075</t>
  </si>
  <si>
    <t>(36043, 75200, 1830)</t>
  </si>
  <si>
    <t>73256337529958008</t>
  </si>
  <si>
    <t>(35991, 75200, 1836)</t>
  </si>
  <si>
    <t>73256337529978255</t>
  </si>
  <si>
    <t>(35979, 75200, 1842)</t>
  </si>
  <si>
    <t>73256337529967944</t>
  </si>
  <si>
    <t>(36052, 75200, 1840)</t>
  </si>
  <si>
    <t>73256337529970382</t>
  </si>
  <si>
    <t>wrong entry nerve, was MetaLN is now ProLN</t>
  </si>
  <si>
    <t>(36118, 75200, 1844)</t>
  </si>
  <si>
    <t>73256337529962869</t>
  </si>
  <si>
    <t>(36232, 75200, 1824)</t>
  </si>
  <si>
    <t>73256337529953192</t>
  </si>
  <si>
    <t>(36084, 75200, 1832)</t>
  </si>
  <si>
    <t>73256337529937554</t>
  </si>
  <si>
    <t>(36237, 75200, 1837)</t>
  </si>
  <si>
    <t>73256337529955565</t>
  </si>
  <si>
    <t>(36131, 75200, 1835)</t>
  </si>
  <si>
    <t>73256337529942856</t>
  </si>
  <si>
    <t>(35545, 75200, 1498)</t>
  </si>
  <si>
    <t>73256337328753662</t>
  </si>
  <si>
    <t>(35438, 75200, 1497)</t>
  </si>
  <si>
    <t>73256337328766746</t>
  </si>
  <si>
    <t>(35512, 75200, 1486)</t>
  </si>
  <si>
    <t>73256337328744451</t>
  </si>
  <si>
    <t>(35469, 75200, 1506)</t>
  </si>
  <si>
    <t>73256337328779036</t>
  </si>
  <si>
    <t>(35410, 75200, 1513)</t>
  </si>
  <si>
    <t>73256337328788764</t>
  </si>
  <si>
    <t>(35377, 75200, 1534)</t>
  </si>
  <si>
    <t>73256337328852172</t>
  </si>
  <si>
    <t>(35341, 75200, 1513)</t>
  </si>
  <si>
    <t>73256337328786242</t>
  </si>
  <si>
    <t>(35451, 75200, 1542)</t>
  </si>
  <si>
    <t>73256337328868057</t>
  </si>
  <si>
    <t>(35445, 75200, 1553)</t>
  </si>
  <si>
    <t>73256337395628396</t>
  </si>
  <si>
    <t>(35453, 75200, 1565)</t>
  </si>
  <si>
    <t>73256337395665143</t>
  </si>
  <si>
    <t>(35367, 75200, 1570)</t>
  </si>
  <si>
    <t>73256337395674976</t>
  </si>
  <si>
    <t>(35123, 75200, 1557)</t>
  </si>
  <si>
    <t>73256337395651475</t>
  </si>
  <si>
    <t>(35131, 75200, 1566)</t>
  </si>
  <si>
    <t>73256337395688821</t>
  </si>
  <si>
    <t>(35252, 75200, 1561)</t>
  </si>
  <si>
    <t>73256337395654257</t>
  </si>
  <si>
    <t>(35291, 75200, 1553)</t>
  </si>
  <si>
    <t>73256337395651623</t>
  </si>
  <si>
    <t>(35279, 75200, 1540)</t>
  </si>
  <si>
    <t>73256337328906667</t>
  </si>
  <si>
    <t>(35348, 75200, 1543)</t>
  </si>
  <si>
    <t>73256337328889530</t>
  </si>
  <si>
    <t>(35385, 75200, 1557)</t>
  </si>
  <si>
    <t>73256337395633018</t>
  </si>
  <si>
    <t>(35352, 75200, 1549)</t>
  </si>
  <si>
    <t>73256337395550631</t>
  </si>
  <si>
    <t>(35180, 75200, 1547)</t>
  </si>
  <si>
    <t>73256337395497839</t>
  </si>
  <si>
    <t>(35303, 75200, 1546)</t>
  </si>
  <si>
    <t>73256337395496035</t>
  </si>
  <si>
    <t>(35101, 75200, 1653)</t>
  </si>
  <si>
    <t>73256337395889423</t>
  </si>
  <si>
    <t>(34849, 75200, 1660)</t>
  </si>
  <si>
    <t>73256337395948635</t>
  </si>
  <si>
    <t>(34927, 75200, 1648)</t>
  </si>
  <si>
    <t>73256337395865942</t>
  </si>
  <si>
    <t>(34823, 75200, 1649)</t>
  </si>
  <si>
    <t>73256337395878697</t>
  </si>
  <si>
    <t>(35015, 75200, 1654)</t>
  </si>
  <si>
    <t>73256337395883998</t>
  </si>
  <si>
    <t>(35040, 75200, 1646)</t>
  </si>
  <si>
    <t>73256337395845141</t>
  </si>
  <si>
    <t>(34960, 75200, 1636)</t>
  </si>
  <si>
    <t>73256337395845166</t>
  </si>
  <si>
    <t>(35077, 75200, 1631)</t>
  </si>
  <si>
    <t>73256337395833432</t>
  </si>
  <si>
    <t>(35077, 75200, 1584)</t>
  </si>
  <si>
    <t>73256337395712261</t>
  </si>
  <si>
    <t>(35243, 75200, 1573)</t>
  </si>
  <si>
    <t>73256337395693346</t>
  </si>
  <si>
    <t>(34888, 75200, 1587)</t>
  </si>
  <si>
    <t>73256337395734548</t>
  </si>
  <si>
    <t>(34970, 75200, 1580)</t>
  </si>
  <si>
    <t>73256337395702382</t>
  </si>
  <si>
    <t>(35034, 75200, 1571)</t>
  </si>
  <si>
    <t>73256337395670319</t>
  </si>
  <si>
    <t>(34942, 75200, 1605)</t>
  </si>
  <si>
    <t>73256337395763121</t>
  </si>
  <si>
    <t>(34849, 75200, 1610)</t>
  </si>
  <si>
    <t>73256337395778662</t>
  </si>
  <si>
    <t>(34919, 75200, 1612)</t>
  </si>
  <si>
    <t>73256337395786406</t>
  </si>
  <si>
    <t>(34944, 75200, 1621)</t>
  </si>
  <si>
    <t>73256337395804519</t>
  </si>
  <si>
    <t>(35048, 75200, 1618)</t>
  </si>
  <si>
    <t>73256337395791666</t>
  </si>
  <si>
    <t>(34878, 75200, 1629)</t>
  </si>
  <si>
    <t>73256337395833448</t>
  </si>
  <si>
    <t>(34997, 75200, 1624)</t>
  </si>
  <si>
    <t>73256337395804501</t>
  </si>
  <si>
    <t>(34659, 75200, 1623)</t>
  </si>
  <si>
    <t>73185968651629833</t>
  </si>
  <si>
    <t>(34661, 75200, 1615)</t>
  </si>
  <si>
    <t>73185968651590128</t>
  </si>
  <si>
    <t>(34755, 75200, 1613)</t>
  </si>
  <si>
    <t>73185968651600281</t>
  </si>
  <si>
    <t>(34741, 75200, 1618)</t>
  </si>
  <si>
    <t>73185968651605175</t>
  </si>
  <si>
    <t>(34786, 75200, 1628)</t>
  </si>
  <si>
    <t>73185968651625128</t>
  </si>
  <si>
    <t>(34546, 75200, 1636)</t>
  </si>
  <si>
    <t>73185968651654444</t>
  </si>
  <si>
    <t>(34538, 75200, 1645)</t>
  </si>
  <si>
    <t>73185968651682722</t>
  </si>
  <si>
    <t>(34630, 75200, 1657)</t>
  </si>
  <si>
    <t>73185968651705119</t>
  </si>
  <si>
    <t>(34722, 75200, 1645)</t>
  </si>
  <si>
    <t>73185968651660483</t>
  </si>
  <si>
    <t>(34821, 75200, 1640)</t>
  </si>
  <si>
    <t>73256337395840446</t>
  </si>
  <si>
    <t>(33939, 75200, 1529)</t>
  </si>
  <si>
    <t>73185968584605757</t>
  </si>
  <si>
    <t>(34134, 75200, 1532)</t>
  </si>
  <si>
    <t>73185968584597269</t>
  </si>
  <si>
    <t>(34113, 75200, 1548)</t>
  </si>
  <si>
    <t>73185968651316885</t>
  </si>
  <si>
    <t>(33971, 75200, 1556)</t>
  </si>
  <si>
    <t>73185968651465908</t>
  </si>
  <si>
    <t>(34154, 75200, 1560)</t>
  </si>
  <si>
    <t>73185968651473587</t>
  </si>
  <si>
    <t>(34263, 75200, 1557)</t>
  </si>
  <si>
    <t>73185968651465941</t>
  </si>
  <si>
    <t>(34260, 75200, 1565)</t>
  </si>
  <si>
    <t>73185968651484977</t>
  </si>
  <si>
    <t>(34186, 75200, 1568)</t>
  </si>
  <si>
    <t>73185968651489986</t>
  </si>
  <si>
    <t>(34094, 75200, 1564)</t>
  </si>
  <si>
    <t>73185968651482706</t>
  </si>
  <si>
    <t>(34099, 75200, 1570)</t>
  </si>
  <si>
    <t>73185968651496777</t>
  </si>
  <si>
    <t>(34164, 75200, 1574)</t>
  </si>
  <si>
    <t>73185968651506491</t>
  </si>
  <si>
    <t>(34257, 75200, 1577)</t>
  </si>
  <si>
    <t>73185968651513864</t>
  </si>
  <si>
    <t>(34282, 75200, 1570)</t>
  </si>
  <si>
    <t>73185968651492354</t>
  </si>
  <si>
    <t>(34408, 75200, 1578)</t>
  </si>
  <si>
    <t>73185968651504007</t>
  </si>
  <si>
    <t>(34415, 75200, 1566)</t>
  </si>
  <si>
    <t>73185968651492314</t>
  </si>
  <si>
    <t>(34555, 75200, 1570)</t>
  </si>
  <si>
    <t>73185968651484983</t>
  </si>
  <si>
    <t>(34584, 75200, 1561)</t>
  </si>
  <si>
    <t>73185968651473588</t>
  </si>
  <si>
    <t>(34658, 75200, 1570)</t>
  </si>
  <si>
    <t>73185968651489939</t>
  </si>
  <si>
    <t>(34582, 75200, 1581)</t>
  </si>
  <si>
    <t>73185968651520477</t>
  </si>
  <si>
    <t>(34222, 75200, 1606)</t>
  </si>
  <si>
    <t>73185968651590254</t>
  </si>
  <si>
    <t>(34165, 75200, 1597)</t>
  </si>
  <si>
    <t>73185968651562565</t>
  </si>
  <si>
    <t>(34246, 75200, 1590)</t>
  </si>
  <si>
    <t>73185968651544187</t>
  </si>
  <si>
    <t>(34426, 75200, 1620)</t>
  </si>
  <si>
    <t>73185968651607867</t>
  </si>
  <si>
    <t>(34573, 75200, 1617)</t>
  </si>
  <si>
    <t>73185968651600301</t>
  </si>
  <si>
    <t>(34450, 75200, 1634)</t>
  </si>
  <si>
    <t>73185968651658598</t>
  </si>
  <si>
    <t>(34524, 75200, 1626)</t>
  </si>
  <si>
    <t>73185968651625149</t>
  </si>
  <si>
    <t>(34177, 75200, 1518)</t>
  </si>
  <si>
    <t>73185968584566144</t>
  </si>
  <si>
    <t>(34151, 75200, 1513)</t>
  </si>
  <si>
    <t>73185968584551602</t>
  </si>
  <si>
    <t>(34195, 75200, 1502)</t>
  </si>
  <si>
    <t>73185968584539011</t>
  </si>
  <si>
    <t>(34166, 75200, 1487)</t>
  </si>
  <si>
    <t>73185968584486090</t>
  </si>
  <si>
    <t>(34283, 75200, 1489)</t>
  </si>
  <si>
    <t>73185968584488395</t>
  </si>
  <si>
    <t>(34378, 75200, 1484)</t>
  </si>
  <si>
    <t>73185968584472458</t>
  </si>
  <si>
    <t>(34440, 75200, 1484)</t>
  </si>
  <si>
    <t>73185968584483457</t>
  </si>
  <si>
    <t>(34547, 75200, 1483)</t>
  </si>
  <si>
    <t>73185968584480783</t>
  </si>
  <si>
    <t>(34510, 75200, 1492)</t>
  </si>
  <si>
    <t>73185968584493234</t>
  </si>
  <si>
    <t>(34636, 75200, 1490)</t>
  </si>
  <si>
    <t>73185968584495667</t>
  </si>
  <si>
    <t>(34651, 75200, 1500)</t>
  </si>
  <si>
    <t>73185968584515597</t>
  </si>
  <si>
    <t>(34572, 75200, 1499)</t>
  </si>
  <si>
    <t>73185968584523515</t>
  </si>
  <si>
    <t>(34491, 75200, 1498)</t>
  </si>
  <si>
    <t>73185968584512894</t>
  </si>
  <si>
    <t>(34390, 75200, 1502)</t>
  </si>
  <si>
    <t>73185968584520835</t>
  </si>
  <si>
    <t>(34375, 75200, 1494)</t>
  </si>
  <si>
    <t>73185968584508126</t>
  </si>
  <si>
    <t>(34376, 75200, 1509)</t>
  </si>
  <si>
    <t>73185968584531505</t>
  </si>
  <si>
    <t>(34443, 75200, 1504)</t>
  </si>
  <si>
    <t>73185968584526065</t>
  </si>
  <si>
    <t>(34533, 75200, 1506)</t>
  </si>
  <si>
    <t>73185968584546293</t>
  </si>
  <si>
    <t>(34438, 75200, 1511)</t>
  </si>
  <si>
    <t>73185968584541291</t>
  </si>
  <si>
    <t>(34512, 75200, 1514)</t>
  </si>
  <si>
    <t>73185968584563787</t>
  </si>
  <si>
    <t>(34412, 75200, 1517)</t>
  </si>
  <si>
    <t>73185968584568688</t>
  </si>
  <si>
    <t>(34292, 75200, 1520)</t>
  </si>
  <si>
    <t>73185968584563720</t>
  </si>
  <si>
    <t>(34443, 75200, 1524)</t>
  </si>
  <si>
    <t>73185968584584789</t>
  </si>
  <si>
    <t>(34457, 75200, 1531)</t>
  </si>
  <si>
    <t>73185968584599973</t>
  </si>
  <si>
    <t>(34360, 75200, 1544)</t>
  </si>
  <si>
    <t>73185968584752081</t>
  </si>
  <si>
    <t>(34519, 75200, 1540)</t>
  </si>
  <si>
    <t>73185968584605633</t>
  </si>
  <si>
    <t>(34516, 75200, 1551)</t>
  </si>
  <si>
    <t>73185968651318103</t>
  </si>
  <si>
    <t>(34620, 75200, 1544)</t>
  </si>
  <si>
    <t>73185968584613375</t>
  </si>
  <si>
    <t>(34623, 75200, 1530)</t>
  </si>
  <si>
    <t>73185968584587280</t>
  </si>
  <si>
    <t>(34561, 75200, 1519)</t>
  </si>
  <si>
    <t>73185968584573991</t>
  </si>
  <si>
    <t>(34613, 75200, 1513)</t>
  </si>
  <si>
    <t>73185968584556430</t>
  </si>
  <si>
    <t>(34620, 75200, 1504)</t>
  </si>
  <si>
    <t>73185968584531473</t>
  </si>
  <si>
    <t>(34792, 75200, 1499)</t>
  </si>
  <si>
    <t>73185968584505651</t>
  </si>
  <si>
    <t>(34798, 75200, 1481)</t>
  </si>
  <si>
    <t>73185968584452663</t>
  </si>
  <si>
    <t>(34762, 75200, 1508)</t>
  </si>
  <si>
    <t>73185968584548923</t>
  </si>
  <si>
    <t>(34852, 75200, 1526)</t>
  </si>
  <si>
    <t>73256337328825961</t>
  </si>
  <si>
    <t>(34875, 75200, 1536)</t>
  </si>
  <si>
    <t>73256337328849222</t>
  </si>
  <si>
    <t>(34971, 75200, 1527)</t>
  </si>
  <si>
    <t>73256337328833621</t>
  </si>
  <si>
    <t>(34983, 75200, 1533)</t>
  </si>
  <si>
    <t>73256337328856205</t>
  </si>
  <si>
    <t>(34916, 75200, 1545)</t>
  </si>
  <si>
    <t>73256337328861077</t>
  </si>
  <si>
    <t>(34821, 75200, 1544)</t>
  </si>
  <si>
    <t>73256337328861098</t>
  </si>
  <si>
    <t>(34782, 75200, 1531)</t>
  </si>
  <si>
    <t>73185968584589647</t>
  </si>
  <si>
    <t>(34713, 75200, 1520)</t>
  </si>
  <si>
    <t>73185968584561530</t>
  </si>
  <si>
    <t>(34673, 75200, 1511)</t>
  </si>
  <si>
    <t>73185968584539019</t>
  </si>
  <si>
    <t>(34690, 75200, 1505)</t>
  </si>
  <si>
    <t>73185968584528833</t>
  </si>
  <si>
    <t>(34867, 75200, 1451)</t>
  </si>
  <si>
    <t>73256337328641024</t>
  </si>
  <si>
    <t>(34742, 75200, 1465)</t>
  </si>
  <si>
    <t>73185968584438197</t>
  </si>
  <si>
    <t>(34807, 75200, 1456)</t>
  </si>
  <si>
    <t>73185968584398550</t>
  </si>
  <si>
    <t>(34878, 75200, 1461)</t>
  </si>
  <si>
    <t>73256337328673213</t>
  </si>
  <si>
    <t>(34979, 75200, 1453)</t>
  </si>
  <si>
    <t>73256337328638339</t>
  </si>
  <si>
    <t>(35056, 75200, 1446)</t>
  </si>
  <si>
    <t>73256337328612412</t>
  </si>
  <si>
    <t>(35132, 75200, 1449)</t>
  </si>
  <si>
    <t>73256337328652061</t>
  </si>
  <si>
    <t>(35090, 75200, 1456)</t>
  </si>
  <si>
    <t>73256337328646583</t>
  </si>
  <si>
    <t>(35194, 75200, 1458)</t>
  </si>
  <si>
    <t>73256337328654723</t>
  </si>
  <si>
    <t>(35116, 75200, 1464)</t>
  </si>
  <si>
    <t>73256337328662821</t>
  </si>
  <si>
    <t>(34994, 75200, 1462)</t>
  </si>
  <si>
    <t>73256337328665485</t>
  </si>
  <si>
    <t>(34963, 75200, 1470)</t>
  </si>
  <si>
    <t>73256337328695780</t>
  </si>
  <si>
    <t>(35060, 75200, 1470)</t>
  </si>
  <si>
    <t>73256337328698422</t>
  </si>
  <si>
    <t>(35047, 75200, 1480)</t>
  </si>
  <si>
    <t>73256337328720671</t>
  </si>
  <si>
    <t>(34945, 75200, 1481)</t>
  </si>
  <si>
    <t>73256337328739820</t>
  </si>
  <si>
    <t>(34880, 75200, 1473)</t>
  </si>
  <si>
    <t>73256337328700931</t>
  </si>
  <si>
    <t>(35019, 75200, 1491)</t>
  </si>
  <si>
    <t>73256337328742038</t>
  </si>
  <si>
    <t>(34947, 75200, 1497)</t>
  </si>
  <si>
    <t>73256337328746814</t>
  </si>
  <si>
    <t>(35005, 75200, 1504)</t>
  </si>
  <si>
    <t>73256337328766716</t>
  </si>
  <si>
    <t>(35097, 75200, 1503)</t>
  </si>
  <si>
    <t>73256337328769272</t>
  </si>
  <si>
    <t>(35137, 75200, 1496)</t>
  </si>
  <si>
    <t>73256337328746800</t>
  </si>
  <si>
    <t>(35171, 75200, 1489)</t>
  </si>
  <si>
    <t>73256337328735015</t>
  </si>
  <si>
    <t>(35229, 75200, 1494)</t>
  </si>
  <si>
    <t>73256337328748937</t>
  </si>
  <si>
    <t>(35238, 75200, 1502)</t>
  </si>
  <si>
    <t>73256337328764164</t>
  </si>
  <si>
    <t>(35201, 75200, 1505)</t>
  </si>
  <si>
    <t>73256337328774093</t>
  </si>
  <si>
    <t>(35250, 75200, 1508)</t>
  </si>
  <si>
    <t>73256337328776581</t>
  </si>
  <si>
    <t>(35169, 75200, 1508)</t>
  </si>
  <si>
    <t>73256337328786270</t>
  </si>
  <si>
    <t>(35169, 75200, 1513)</t>
  </si>
  <si>
    <t>73256337328794001</t>
  </si>
  <si>
    <t>(35044, 75200, 1518)</t>
  </si>
  <si>
    <t>73256337328812699</t>
  </si>
  <si>
    <t>(34876, 75200, 1513)</t>
  </si>
  <si>
    <t>73256337328799458</t>
  </si>
  <si>
    <t>(34961, 75200, 1510)</t>
  </si>
  <si>
    <t>73256337328786244</t>
  </si>
  <si>
    <t>(35042, 75200, 1510)</t>
  </si>
  <si>
    <t>73256337328786273</t>
  </si>
  <si>
    <t>(35091, 75200, 1507)</t>
  </si>
  <si>
    <t>73256337328776554</t>
  </si>
  <si>
    <t>(34850, 75200, 1556)</t>
  </si>
  <si>
    <t>73256337395643694</t>
  </si>
  <si>
    <t>(34762, 75200, 1557)</t>
  </si>
  <si>
    <t>73185968651471182</t>
  </si>
  <si>
    <t>(34783, 75200, 1569)</t>
  </si>
  <si>
    <t>73185968651478242</t>
  </si>
  <si>
    <t>(34846, 75200, 1560)</t>
  </si>
  <si>
    <t>73256337395651494</t>
  </si>
  <si>
    <t>(34982, 75200, 1560)</t>
  </si>
  <si>
    <t>73256337395649073</t>
  </si>
  <si>
    <t>(34929, 75200, 1563)</t>
  </si>
  <si>
    <t>73256337395662547</t>
  </si>
  <si>
    <t>(34977, 75200, 1566)</t>
  </si>
  <si>
    <t>73256337395662529</t>
  </si>
  <si>
    <t>(34790, 75200, 1576)</t>
  </si>
  <si>
    <t>73185968651509036</t>
  </si>
  <si>
    <t>(34717, 75200, 1589)</t>
  </si>
  <si>
    <t>73185968651532271</t>
  </si>
  <si>
    <t>(34353, 75200, 1593)</t>
  </si>
  <si>
    <t>73185968651548985</t>
  </si>
  <si>
    <t>(34239, 75200, 1597)</t>
  </si>
  <si>
    <t>73185968651564994</t>
  </si>
  <si>
    <t>(34307, 75200, 1601)</t>
  </si>
  <si>
    <t>73185968651562561</t>
  </si>
  <si>
    <t>(35145, 75200, 1526)</t>
  </si>
  <si>
    <t>73256337328825991</t>
  </si>
  <si>
    <t>(35187, 75200, 1532)</t>
  </si>
  <si>
    <t>73256337328856217</t>
  </si>
  <si>
    <t>(35063, 75200, 1531)</t>
  </si>
  <si>
    <t>73256337328843527</t>
  </si>
  <si>
    <t>(35031, 75200, 1540)</t>
  </si>
  <si>
    <t>73256337328932969</t>
  </si>
  <si>
    <t>(35398, 75200, 1471)</t>
  </si>
  <si>
    <t>73256337328688189</t>
  </si>
  <si>
    <t>(35307, 75200, 1466)</t>
  </si>
  <si>
    <t>73256337328675583</t>
  </si>
  <si>
    <t>(35464, 75200, 1479)</t>
  </si>
  <si>
    <t>73256337328708389</t>
  </si>
  <si>
    <t>(35413, 75200, 1485)</t>
  </si>
  <si>
    <t>73256337328732828</t>
  </si>
  <si>
    <t>(35263, 75200, 1478)</t>
  </si>
  <si>
    <t>73256337328703655</t>
  </si>
  <si>
    <t>(35282, 75200, 1519)</t>
  </si>
  <si>
    <t>73256337328831280</t>
  </si>
  <si>
    <t>(35181, 75200, 1518)</t>
  </si>
  <si>
    <t>73256337328812711</t>
  </si>
  <si>
    <t>(35302, 75200, 1505)</t>
  </si>
  <si>
    <t>73256337328774109</t>
  </si>
  <si>
    <t>(35341, 75200, 1493)</t>
  </si>
  <si>
    <t>73256337328746838</t>
  </si>
  <si>
    <t>(35344, 75200, 1507)</t>
  </si>
  <si>
    <t>73256337328776589</t>
  </si>
  <si>
    <t>(35310, 75200, 1511)</t>
  </si>
  <si>
    <t>73256337328794011</t>
  </si>
  <si>
    <t>(35245, 75200, 1512)</t>
  </si>
  <si>
    <t>73256337328796592</t>
  </si>
  <si>
    <t>(34955, 75200, 1539)</t>
  </si>
  <si>
    <t>73256337328889741</t>
  </si>
  <si>
    <t>(35030, 75200, 1552)</t>
  </si>
  <si>
    <t>73256337395572996</t>
  </si>
  <si>
    <t>(34492, 75200, 1654)</t>
  </si>
  <si>
    <t>73185968651711271</t>
  </si>
  <si>
    <t>(34556, 75200, 1665)</t>
  </si>
  <si>
    <t>73185968651751055</t>
  </si>
  <si>
    <t>(34404, 75200, 1653)</t>
  </si>
  <si>
    <t>73185968651682667</t>
  </si>
  <si>
    <t>(34446, 75200, 1646)</t>
  </si>
  <si>
    <t>73185968651675785</t>
  </si>
  <si>
    <t>(38053, 75200, 2000)</t>
  </si>
  <si>
    <t>73326706341283195</t>
  </si>
  <si>
    <t>(38087, 75200, 1996)</t>
  </si>
  <si>
    <t>73326706341277692</t>
  </si>
  <si>
    <t>(38115, 75200, 1991)</t>
  </si>
  <si>
    <t>73326706341268459</t>
  </si>
  <si>
    <t>(38399, 75200, 1995)</t>
  </si>
  <si>
    <t>73326706341283176</t>
  </si>
  <si>
    <t>(38294, 75200, 1996)</t>
  </si>
  <si>
    <t>73326706341279283</t>
  </si>
  <si>
    <t>(38024, 75200, 1989)</t>
  </si>
  <si>
    <t>73326706341271465</t>
  </si>
  <si>
    <t>(38063, 75200, 1993)</t>
  </si>
  <si>
    <t>73326706341285979</t>
  </si>
  <si>
    <t>(38099, 75200, 1987)</t>
  </si>
  <si>
    <t>73326706341271481</t>
  </si>
  <si>
    <t>(38145, 75200, 1984)</t>
  </si>
  <si>
    <t>73326706341262522</t>
  </si>
  <si>
    <t>(38145, 75200, 1978)</t>
  </si>
  <si>
    <t>73326706341246392</t>
  </si>
  <si>
    <t>(38201, 75200, 1982)</t>
  </si>
  <si>
    <t>73326706341256123</t>
  </si>
  <si>
    <t>(38216, 75200, 1985)</t>
  </si>
  <si>
    <t>73326706341257820</t>
  </si>
  <si>
    <t>(38228, 75200, 1990)</t>
  </si>
  <si>
    <t>73326706341270025</t>
  </si>
  <si>
    <t>(38175, 75200, 1993)</t>
  </si>
  <si>
    <t>73326706341272833</t>
  </si>
  <si>
    <t>(38133, 75200, 1996)</t>
  </si>
  <si>
    <t>73326706341280588</t>
  </si>
  <si>
    <t>(38213, 75200, 1974)</t>
  </si>
  <si>
    <t>73326706341252923</t>
  </si>
  <si>
    <t>(38187, 75200, 1934)</t>
  </si>
  <si>
    <t>73326706341008535</t>
  </si>
  <si>
    <t>(38338, 75200, 1954)</t>
  </si>
  <si>
    <t>73326706341201276</t>
  </si>
  <si>
    <t>(38256, 75200, 1940)</t>
  </si>
  <si>
    <t>73326706341192654</t>
  </si>
  <si>
    <t>(38242, 75200, 1935)</t>
  </si>
  <si>
    <t>73326706341148619</t>
  </si>
  <si>
    <t>(38207, 75200, 1945)</t>
  </si>
  <si>
    <t>73326706341184397</t>
  </si>
  <si>
    <t>(38077, 75200, 1955)</t>
  </si>
  <si>
    <t>73326706341220454</t>
  </si>
  <si>
    <t>(38020, 75200, 1955)</t>
  </si>
  <si>
    <t>73326706341203267</t>
  </si>
  <si>
    <t>(37989, 75200, 1953)</t>
  </si>
  <si>
    <t>73326706341214922</t>
  </si>
  <si>
    <t>(38017, 75200, 1963)</t>
  </si>
  <si>
    <t>73326706341218572</t>
  </si>
  <si>
    <t>(38105, 75200, 1966)</t>
  </si>
  <si>
    <t>73326706341232854</t>
  </si>
  <si>
    <t>(38166, 75200, 1971)</t>
  </si>
  <si>
    <t>73326706341243132</t>
  </si>
  <si>
    <t>(38104, 75200, 1973)</t>
  </si>
  <si>
    <t>73326706341234522</t>
  </si>
  <si>
    <t>(38181, 75200, 1967)</t>
  </si>
  <si>
    <t>73326706341232867</t>
  </si>
  <si>
    <t>(38219, 75200, 1969)</t>
  </si>
  <si>
    <t>73326706341234527</t>
  </si>
  <si>
    <t>(38263, 75200, 1969)</t>
  </si>
  <si>
    <t>73326706341239555</t>
  </si>
  <si>
    <t>(38332, 75200, 1969)</t>
  </si>
  <si>
    <t>73326706341232828</t>
  </si>
  <si>
    <t>(38280, 75200, 1973)</t>
  </si>
  <si>
    <t>73326706341252968</t>
  </si>
  <si>
    <t>(38278, 75200, 1979)</t>
  </si>
  <si>
    <t>73326706341243104</t>
  </si>
  <si>
    <t>(38359, 75200, 1982)</t>
  </si>
  <si>
    <t>73326706341262533</t>
  </si>
  <si>
    <t>(38430, 75200, 1981)</t>
  </si>
  <si>
    <t>73326706341256111</t>
  </si>
  <si>
    <t>(38403, 75200, 1971)</t>
  </si>
  <si>
    <t>73326706341249680</t>
  </si>
  <si>
    <t>(38458, 75200, 1970)</t>
  </si>
  <si>
    <t>73326706341241392</t>
  </si>
  <si>
    <t>ascends twice</t>
  </si>
  <si>
    <t>(38485, 75200, 1975)</t>
  </si>
  <si>
    <t>73326706341243126</t>
  </si>
  <si>
    <t>(38567, 75200, 1970)</t>
  </si>
  <si>
    <t>73326706341241369</t>
  </si>
  <si>
    <t>(38532, 75200, 1978)</t>
  </si>
  <si>
    <t>73326706341254500</t>
  </si>
  <si>
    <t>(38177, 75200, 1997)</t>
  </si>
  <si>
    <t>73326706341276199</t>
  </si>
  <si>
    <t>(38421, 75200, 1965)</t>
  </si>
  <si>
    <t>73326706341227815</t>
  </si>
  <si>
    <t>(35356, 75200, 1563)</t>
  </si>
  <si>
    <t>73256337395662535</t>
  </si>
  <si>
    <t>(35322, 75200, 1565)</t>
  </si>
  <si>
    <t>73256337395667715</t>
  </si>
  <si>
    <t>(34276, 75200, 1515)</t>
  </si>
  <si>
    <t>73185968584551553</t>
  </si>
  <si>
    <t>(34891, 75200, 1564)</t>
  </si>
  <si>
    <t>73256337395662502</t>
  </si>
  <si>
    <t>(34910, 75200, 1560)</t>
  </si>
  <si>
    <t>73256337395662588</t>
  </si>
  <si>
    <t>(34835, 75200, 1564)</t>
  </si>
  <si>
    <t>73256337395654240</t>
  </si>
  <si>
    <t>(34424, 75200, 1490)</t>
  </si>
  <si>
    <t>73185968584495648</t>
  </si>
  <si>
    <t>(35287, 75200, 1515)</t>
  </si>
  <si>
    <t>73256337328799365</t>
  </si>
  <si>
    <t>(35100, 75200, 1537)</t>
  </si>
  <si>
    <t>73256337328907254</t>
  </si>
  <si>
    <t>(34636, 75200, 1508)</t>
  </si>
  <si>
    <t>73185968584539007</t>
  </si>
  <si>
    <t>(38290, 75200, 1987)</t>
  </si>
  <si>
    <t>73326706341267036</t>
  </si>
  <si>
    <t>(36505, 75200, 1953)</t>
  </si>
  <si>
    <t>73256337597016496</t>
  </si>
  <si>
    <t>(36605, 75200, 1950)</t>
  </si>
  <si>
    <t>73256337597033930</t>
  </si>
  <si>
    <t>(35330, 75402, 1518)</t>
  </si>
  <si>
    <t>73256337328809971</t>
  </si>
  <si>
    <t>(35478, 75201, 1557)</t>
  </si>
  <si>
    <t>73256337395640476</t>
  </si>
  <si>
    <t>(35117, 75199, 1511)</t>
  </si>
  <si>
    <t>73256337328786259</t>
  </si>
  <si>
    <t>(35287, 75199, 1508)</t>
  </si>
  <si>
    <t>73256337328774053</t>
  </si>
  <si>
    <t>(35355, 75199, 1502)</t>
  </si>
  <si>
    <t>73256337328766677</t>
  </si>
  <si>
    <t>(34171, 75197, 1680)</t>
  </si>
  <si>
    <t>73185968718557998</t>
  </si>
  <si>
    <t>(38220, 75200, 1996)</t>
  </si>
  <si>
    <t>73326706341280580</t>
  </si>
  <si>
    <t>(38169, 75197, 1989)</t>
  </si>
  <si>
    <t>73326706341260869</t>
  </si>
  <si>
    <t>(34728, 75204, 1657)</t>
  </si>
  <si>
    <t>73185968651684817</t>
  </si>
  <si>
    <t>(42177, 75196, 1920)</t>
  </si>
  <si>
    <t>73467443762709778</t>
  </si>
  <si>
    <t>wrong entry nerve, was MetaLN now MesoLN</t>
  </si>
  <si>
    <t>(46983, 75192, 1259)</t>
  </si>
  <si>
    <t>73608180915135779</t>
  </si>
  <si>
    <t>(45882, 75236, 1442)</t>
  </si>
  <si>
    <t>73608181049476241</t>
  </si>
  <si>
    <t>(45900, 75200, 1466)</t>
  </si>
  <si>
    <t>73608181049542001</t>
  </si>
  <si>
    <t>(45754, 75200, 1475)</t>
  </si>
  <si>
    <t>73608181049559798</t>
  </si>
  <si>
    <t>(46126, 75200, 1525)</t>
  </si>
  <si>
    <t>73608181049691038</t>
  </si>
  <si>
    <t>(45047, 75200, 1524)</t>
  </si>
  <si>
    <t>73537812305512933</t>
  </si>
  <si>
    <t>(35219, 75200, 1516)</t>
  </si>
  <si>
    <t>73256337328801801</t>
  </si>
  <si>
    <t>(35091, 75200, 1524)</t>
  </si>
  <si>
    <t>73256337328826036</t>
  </si>
  <si>
    <t>(34896, 75200, 1573)</t>
  </si>
  <si>
    <t>73256337395693382</t>
  </si>
  <si>
    <t>(34714, 75200, 1577)</t>
  </si>
  <si>
    <t>73185968651513902</t>
  </si>
  <si>
    <t>(34850, 75200, 1618)</t>
  </si>
  <si>
    <t>73256337395801873</t>
  </si>
  <si>
    <t>(36231, 75200, 1827)</t>
  </si>
  <si>
    <t>73256337529929934</t>
  </si>
  <si>
    <t>panel</t>
  </si>
  <si>
    <t>subclass</t>
  </si>
  <si>
    <t>origin</t>
  </si>
  <si>
    <t>n_manc</t>
  </si>
  <si>
    <t>n_fanc</t>
  </si>
  <si>
    <t>LM_line</t>
  </si>
  <si>
    <t>URL</t>
  </si>
  <si>
    <t>n_fafb</t>
  </si>
  <si>
    <t>Femoral chordotonal organ club</t>
  </si>
  <si>
    <t>chordotonal organ</t>
  </si>
  <si>
    <t>prothoracic leg</t>
  </si>
  <si>
    <t>VT049377 - 20191220_68_E1</t>
  </si>
  <si>
    <t>https://gen1mcfo.janelia.org/cgi-bin/view_gen1mcfo_imagery.cgi?slidecode=20191220_68_E1</t>
  </si>
  <si>
    <t>mesothoracic leg</t>
  </si>
  <si>
    <t>8 (+4 putative)</t>
  </si>
  <si>
    <t>metathoracic leg</t>
  </si>
  <si>
    <t>6 (+4 putative)</t>
  </si>
  <si>
    <t>Proximal wing campaniform sensilla</t>
  </si>
  <si>
    <t>campaniform sensilla</t>
  </si>
  <si>
    <t>wing base</t>
  </si>
  <si>
    <t>R12C07 - 20180831_61_D5</t>
  </si>
  <si>
    <t>https://gen1mcfo.janelia.org/cgi-bin/view_gen1mcfo_imagery.cgi?slidecode=20180831_61_D5</t>
  </si>
  <si>
    <t>Haltere campaniform sensilla</t>
  </si>
  <si>
    <t>haltere</t>
  </si>
  <si>
    <t>R41H08 - 20190212_63_F5</t>
  </si>
  <si>
    <t>https://gen1mcfo.janelia.org/cgi-bin/view_gen1mcfo_imagery.cgi?slidecode=20190212_63_F5</t>
  </si>
  <si>
    <t>Abdominal SA neurons of unknown origin</t>
  </si>
  <si>
    <t>AbN2</t>
  </si>
  <si>
    <t>VT026742 - 20180717_65_D2; VT033490 - 20200204_62_A2</t>
  </si>
  <si>
    <t>https://gen1mcfo.janelia.org/cgi-bin/view_gen1mcfo_imagery.cgi?slidecode=20180717_65_D2; https://gen1mcfo.janelia.org/cgi-bin/view_gen1mcfo_imagery.cgi?slidecode=20200204_62_A2#</t>
  </si>
  <si>
    <t>AbN3</t>
  </si>
  <si>
    <t>AbN4</t>
  </si>
  <si>
    <t>Mechanosensory bristles of the notum</t>
  </si>
  <si>
    <t>mechanosensory bristle</t>
  </si>
  <si>
    <t>notum</t>
  </si>
  <si>
    <t>VT020029 - 20191122_65_D1</t>
  </si>
  <si>
    <t>https://gen1mcfo.janelia.org/cgi-bin/view_gen1mcfo_imagery.cgi?slidecode=20191122_65_D1</t>
  </si>
  <si>
    <t>Ppk+ heat nociceptive SA neurons</t>
  </si>
  <si>
    <t>R15G08 - 20180907_62_E4; R24D12 - 20150702_19_D5</t>
  </si>
  <si>
    <t>https://gen1mcfo.janelia.org/cgi-bin/view_gen1mcfo_imagery.cgi?slidecode=20180907_62_E4#; https://gen1mcfo.janelia.org/cgi-bin/view_gen1mcfo_imagery.cgi?slidecode=20150702_19_D5#</t>
  </si>
  <si>
    <t>Taste bristles and unknown SAs of the legs</t>
  </si>
  <si>
    <t>taste bristle</t>
  </si>
  <si>
    <t>R37D04 - 20190221_61_E1</t>
  </si>
  <si>
    <t>https://gen1mcfo.janelia.org/cgi-bin/view_gen1mcfo_imagery.cgi?slidecode=20190221_61_E1#</t>
  </si>
  <si>
    <t>VT030604 - 20200306_64_A2</t>
  </si>
  <si>
    <t>https://gen1mcfo.janelia.org/cgi-bin/view_gen1mcfo_imagery.cgi?slidecode=20200306_64_A2#</t>
  </si>
  <si>
    <t>R45D07 - 20181012_61_G6</t>
  </si>
  <si>
    <t>https://gen1mcfo.janelia.org/cgi-bin/view_gen1mcfo_imagery.cgi?slidecode=20181012_61_G6#</t>
  </si>
  <si>
    <t>SA subclass</t>
  </si>
  <si>
    <t>svid</t>
  </si>
  <si>
    <t>synonym</t>
  </si>
  <si>
    <t>AN</t>
  </si>
  <si>
    <t>(128652, 82804, 5798)</t>
  </si>
  <si>
    <t>79451466875761047</t>
  </si>
  <si>
    <t>720575940628710555</t>
  </si>
  <si>
    <t>AN_AMMC_SAD_1</t>
  </si>
  <si>
    <t>(128700, 82880, 5798)</t>
  </si>
  <si>
    <t>79451466875757363</t>
  </si>
  <si>
    <t>720575940628115561</t>
  </si>
  <si>
    <t>(134232, 84084, 5798)</t>
  </si>
  <si>
    <t>79873748060325270</t>
  </si>
  <si>
    <t>720575940617440029</t>
  </si>
  <si>
    <t>(134297, 84337, 5798)</t>
  </si>
  <si>
    <t>79873748060327965</t>
  </si>
  <si>
    <t>720575940626404429</t>
  </si>
  <si>
    <t>(128473, 82901, 5798)</t>
  </si>
  <si>
    <t>79451466875754937</t>
  </si>
  <si>
    <t>720575940620122561</t>
  </si>
  <si>
    <t>AN_AMMC_SAD_2</t>
  </si>
  <si>
    <t>(134511, 83974, 5798)</t>
  </si>
  <si>
    <t>79873748060325155</t>
  </si>
  <si>
    <t>720575940628358533</t>
  </si>
  <si>
    <t>(130698, 80876, 5798)</t>
  </si>
  <si>
    <t>79592066925174728</t>
  </si>
  <si>
    <t>720575940605707198</t>
  </si>
  <si>
    <t>AN_AVLP_1</t>
  </si>
  <si>
    <t>AVLP</t>
  </si>
  <si>
    <t>(134550, 80674, 5798)</t>
  </si>
  <si>
    <t>79873541901894768</t>
  </si>
  <si>
    <t>720575940608662318</t>
  </si>
  <si>
    <t>(128758, 82565, 5798)</t>
  </si>
  <si>
    <t>79451466875759392</t>
  </si>
  <si>
    <t>720575940623817776</t>
  </si>
  <si>
    <t>AN_AVLP_10</t>
  </si>
  <si>
    <t>(135482, 83800, 5798)</t>
  </si>
  <si>
    <t>79944116804497202</t>
  </si>
  <si>
    <t>720575940617415803</t>
  </si>
  <si>
    <t>(128918, 82671, 5798)</t>
  </si>
  <si>
    <t>79451466875769892</t>
  </si>
  <si>
    <t>720575940626651691</t>
  </si>
  <si>
    <t>AN_AVLP_11</t>
  </si>
  <si>
    <t>(135287, 82917, 5798)</t>
  </si>
  <si>
    <t>79944048085025084</t>
  </si>
  <si>
    <t>720575940616835717</t>
  </si>
  <si>
    <t>(128350, 83595, 5798)</t>
  </si>
  <si>
    <t>79451535595219408</t>
  </si>
  <si>
    <t>720575940634627214</t>
  </si>
  <si>
    <t>AN_AVLP_12</t>
  </si>
  <si>
    <t>(134065, 84363, 5798)</t>
  </si>
  <si>
    <t>79873748060329204</t>
  </si>
  <si>
    <t>720575940629589711</t>
  </si>
  <si>
    <t>(128847, 83742, 5798)</t>
  </si>
  <si>
    <t>79451535595226931</t>
  </si>
  <si>
    <t>720575940627360774</t>
  </si>
  <si>
    <t>AN_AVLP_13</t>
  </si>
  <si>
    <t>(131563, 83618, 5798)</t>
  </si>
  <si>
    <t>79662641827776838</t>
  </si>
  <si>
    <t>720575940615297681</t>
  </si>
  <si>
    <t>(129622, 81939, 5798)</t>
  </si>
  <si>
    <t>79521766900477931</t>
  </si>
  <si>
    <t>720575940619373703</t>
  </si>
  <si>
    <t>AN_AVLP_14</t>
  </si>
  <si>
    <t>(134945, 82450, 5798)</t>
  </si>
  <si>
    <t>79873610621377587</t>
  </si>
  <si>
    <t>720575940659063169</t>
  </si>
  <si>
    <t>(129606, 82284, 5798)</t>
  </si>
  <si>
    <t>79521766900479237</t>
  </si>
  <si>
    <t>720575940623755312</t>
  </si>
  <si>
    <t>AN_AVLP_15</t>
  </si>
  <si>
    <t>(134476, 82577, 5798)</t>
  </si>
  <si>
    <t>79873679340854757</t>
  </si>
  <si>
    <t>720575940614519775</t>
  </si>
  <si>
    <t>(129512, 82547, 5798)</t>
  </si>
  <si>
    <t>79521766900479536</t>
  </si>
  <si>
    <t>720575940643142560</t>
  </si>
  <si>
    <t>AN_AVLP_16</t>
  </si>
  <si>
    <t>(134762, 83438, 5798)</t>
  </si>
  <si>
    <t>79873679340844659</t>
  </si>
  <si>
    <t>720575940633662871</t>
  </si>
  <si>
    <t>(129101, 82243, 5798)</t>
  </si>
  <si>
    <t>79521766900480266</t>
  </si>
  <si>
    <t>720575940639811024</t>
  </si>
  <si>
    <t>AN_AVLP_17</t>
  </si>
  <si>
    <t>(135058, 83096, 5798)</t>
  </si>
  <si>
    <t>79873679340844411</t>
  </si>
  <si>
    <t>720575940645122948</t>
  </si>
  <si>
    <t>(129218, 82119, 5798)</t>
  </si>
  <si>
    <t>79521766900481415</t>
  </si>
  <si>
    <t>720575940627064420</t>
  </si>
  <si>
    <t>AN_AVLP_18</t>
  </si>
  <si>
    <t>(134912, 82656, 5798)</t>
  </si>
  <si>
    <t>79873679340849617</t>
  </si>
  <si>
    <t>720575940613771666</t>
  </si>
  <si>
    <t>(130361, 81644, 5798)</t>
  </si>
  <si>
    <t>79592135644651416</t>
  </si>
  <si>
    <t>720575940623788519</t>
  </si>
  <si>
    <t>AN_AVLP_19</t>
  </si>
  <si>
    <t>(134020, 82596, 5798)</t>
  </si>
  <si>
    <t>79803310596666560</t>
  </si>
  <si>
    <t>720575940632678099</t>
  </si>
  <si>
    <t>(130608, 81985, 5798)</t>
  </si>
  <si>
    <t>79592135644638878</t>
  </si>
  <si>
    <t>720575940603460640</t>
  </si>
  <si>
    <t>AN_AVLP_2</t>
  </si>
  <si>
    <t>(134683, 82934, 5798)</t>
  </si>
  <si>
    <t>79873679340847064</t>
  </si>
  <si>
    <t>720575940614836027</t>
  </si>
  <si>
    <t>(130649, 83401, 5798)</t>
  </si>
  <si>
    <t>79592204364126751</t>
  </si>
  <si>
    <t>720575940610125688</t>
  </si>
  <si>
    <t>AN_AVLP_20</t>
  </si>
  <si>
    <t>(132900, 83761, 5798)</t>
  </si>
  <si>
    <t>79733010571961514</t>
  </si>
  <si>
    <t>720575940610903409</t>
  </si>
  <si>
    <t>(130842, 83676, 5798)</t>
  </si>
  <si>
    <t>79592273083591579</t>
  </si>
  <si>
    <t>720575940654220193</t>
  </si>
  <si>
    <t>AN_AVLP_21</t>
  </si>
  <si>
    <t>(132135, 83491, 5798)</t>
  </si>
  <si>
    <t>79732941852490793</t>
  </si>
  <si>
    <t>720575940633677167</t>
  </si>
  <si>
    <t>(130870, 84173, 5798)</t>
  </si>
  <si>
    <t>79592273083596334</t>
  </si>
  <si>
    <t>720575940630780589</t>
  </si>
  <si>
    <t>AN_AVLP_22</t>
  </si>
  <si>
    <t>(131824, 83513, 5798)</t>
  </si>
  <si>
    <t>79662573108313399</t>
  </si>
  <si>
    <t>720575940632674003</t>
  </si>
  <si>
    <t>(131075, 83984, 5798)</t>
  </si>
  <si>
    <t>79662641827778423</t>
  </si>
  <si>
    <t>720575940629850105</t>
  </si>
  <si>
    <t>AN_AVLP_23</t>
  </si>
  <si>
    <t>(132012, 83162, 5798)</t>
  </si>
  <si>
    <t>79662573108308282</t>
  </si>
  <si>
    <t>720575940620950042</t>
  </si>
  <si>
    <t>(131052, 83687, 5798)</t>
  </si>
  <si>
    <t>79662641827776895</t>
  </si>
  <si>
    <t>720575940625188741</t>
  </si>
  <si>
    <t>AN_AVLP_24</t>
  </si>
  <si>
    <t>(131820, 83433, 5798)</t>
  </si>
  <si>
    <t>79662573108309640</t>
  </si>
  <si>
    <t>720575940628083516</t>
  </si>
  <si>
    <t>(131175, 83912, 5798)</t>
  </si>
  <si>
    <t>79662641827777050</t>
  </si>
  <si>
    <t>720575940603595366</t>
  </si>
  <si>
    <t>AN_AVLP_25</t>
  </si>
  <si>
    <t>(131963, 83343, 5798)</t>
  </si>
  <si>
    <t>79662573108302495</t>
  </si>
  <si>
    <t>720575940616427357</t>
  </si>
  <si>
    <t>(128774, 82980, 5798)</t>
  </si>
  <si>
    <t>79451466875757456</t>
  </si>
  <si>
    <t>720575940620232686</t>
  </si>
  <si>
    <t>AN_AVLP_26</t>
  </si>
  <si>
    <t>(134874, 83331, 5798)</t>
  </si>
  <si>
    <t>79873679340850084</t>
  </si>
  <si>
    <t>720575940618398878</t>
  </si>
  <si>
    <t>(128743, 82755, 5798)</t>
  </si>
  <si>
    <t>79451466875762285</t>
  </si>
  <si>
    <t>720575940608276949</t>
  </si>
  <si>
    <t>AN_AVLP_27</t>
  </si>
  <si>
    <t>(128869, 82894, 5798)</t>
  </si>
  <si>
    <t>79451466875757406</t>
  </si>
  <si>
    <t>720575940626319900</t>
  </si>
  <si>
    <t>(134802, 83284, 5798)</t>
  </si>
  <si>
    <t>79873679340845929</t>
  </si>
  <si>
    <t>720575940647574916</t>
  </si>
  <si>
    <t>(134819, 83538, 5798)</t>
  </si>
  <si>
    <t>79873679340841991</t>
  </si>
  <si>
    <t>720575940610056516</t>
  </si>
  <si>
    <t>(129702, 82105, 5798)</t>
  </si>
  <si>
    <t>79521766900481391</t>
  </si>
  <si>
    <t>720575940606525058</t>
  </si>
  <si>
    <t>AN_AVLP_28</t>
  </si>
  <si>
    <t>(129773, 82009, 5798)</t>
  </si>
  <si>
    <t>79521766900482491</t>
  </si>
  <si>
    <t>720575940630174033</t>
  </si>
  <si>
    <t>(129778, 82283, 5798)</t>
  </si>
  <si>
    <t>79521766900480285</t>
  </si>
  <si>
    <t>720575940630502604</t>
  </si>
  <si>
    <t>(129863, 82145, 5798)</t>
  </si>
  <si>
    <t>79521766900480238</t>
  </si>
  <si>
    <t>720575940637203389</t>
  </si>
  <si>
    <t>(134653, 83260, 5798)</t>
  </si>
  <si>
    <t>79873679340845945</t>
  </si>
  <si>
    <t>720575940615174493</t>
  </si>
  <si>
    <t>(134979, 82837, 5798)</t>
  </si>
  <si>
    <t>79873679340851200</t>
  </si>
  <si>
    <t>720575940629864844</t>
  </si>
  <si>
    <t>(135118, 82980, 5798)</t>
  </si>
  <si>
    <t>79944048085025125</t>
  </si>
  <si>
    <t>720575940617610837</t>
  </si>
  <si>
    <t>(135625, 83281, 5798)</t>
  </si>
  <si>
    <t>79944048085022594</t>
  </si>
  <si>
    <t>720575940627003495</t>
  </si>
  <si>
    <t>(129512, 82393, 5798)</t>
  </si>
  <si>
    <t>79521766900478141</t>
  </si>
  <si>
    <t>720575940627378950</t>
  </si>
  <si>
    <t>AN_AVLP_29</t>
  </si>
  <si>
    <t>(135351, 83168, 5798)</t>
  </si>
  <si>
    <t>79944048085025282</t>
  </si>
  <si>
    <t>720575940651808758</t>
  </si>
  <si>
    <t>(124713, 80169, 5798)</t>
  </si>
  <si>
    <t>79169785740607798</t>
  </si>
  <si>
    <t>720575940624792880</t>
  </si>
  <si>
    <t>AN_AVLP_3</t>
  </si>
  <si>
    <t>(139513, 83018, 5798)</t>
  </si>
  <si>
    <t>80225523061724500</t>
  </si>
  <si>
    <t>720575940632930711</t>
  </si>
  <si>
    <t>(129182, 82646, 5798)</t>
  </si>
  <si>
    <t>79521835619945551</t>
  </si>
  <si>
    <t>720575940621106977</t>
  </si>
  <si>
    <t>AN_AVLP_30</t>
  </si>
  <si>
    <t>(135148, 83788, 5798)</t>
  </si>
  <si>
    <t>79944116804509343</t>
  </si>
  <si>
    <t>720575940619358885</t>
  </si>
  <si>
    <t>(128460, 82598, 5798)</t>
  </si>
  <si>
    <t>79451466875759342</t>
  </si>
  <si>
    <t>720575940621057285</t>
  </si>
  <si>
    <t>AN_AVLP_31</t>
  </si>
  <si>
    <t>(135254, 82576, 5798)</t>
  </si>
  <si>
    <t>79944048085024532</t>
  </si>
  <si>
    <t>720575940639151960</t>
  </si>
  <si>
    <t>(127993, 82971, 5799)</t>
  </si>
  <si>
    <t>79451466875758656</t>
  </si>
  <si>
    <t>720575940635668622</t>
  </si>
  <si>
    <t>AN_AVLP_32</t>
  </si>
  <si>
    <t>(135719, 83611, 5798)</t>
  </si>
  <si>
    <t>79944116804498608</t>
  </si>
  <si>
    <t>720575940624392171</t>
  </si>
  <si>
    <t>(129467, 81951, 5798)</t>
  </si>
  <si>
    <t>79521766900481327</t>
  </si>
  <si>
    <t>720575940623685193</t>
  </si>
  <si>
    <t>AN_AVLP_33</t>
  </si>
  <si>
    <t>(135401, 83585, 5798)</t>
  </si>
  <si>
    <t>79944116804498367</t>
  </si>
  <si>
    <t>720575940625147883</t>
  </si>
  <si>
    <t>(127999, 82453, 5798)</t>
  </si>
  <si>
    <t>79451398156295324</t>
  </si>
  <si>
    <t>720575940611255475</t>
  </si>
  <si>
    <t>AN_AVLP_34</t>
  </si>
  <si>
    <t>(128176, 82461, 5798)</t>
  </si>
  <si>
    <t>79451398156294073</t>
  </si>
  <si>
    <t>720575940611710322</t>
  </si>
  <si>
    <t>(128713, 82061, 5798)</t>
  </si>
  <si>
    <t>79451398156291493</t>
  </si>
  <si>
    <t>720575940628552054</t>
  </si>
  <si>
    <t>(136093, 84039, 5798)</t>
  </si>
  <si>
    <t>79944116804500174</t>
  </si>
  <si>
    <t>720575940612267518</t>
  </si>
  <si>
    <t>(136189, 84290, 5798)</t>
  </si>
  <si>
    <t>80014485548677144</t>
  </si>
  <si>
    <t>720575940607888585</t>
  </si>
  <si>
    <t>(136272, 84307, 5798)</t>
  </si>
  <si>
    <t>80014485548677191</t>
  </si>
  <si>
    <t>720575940612685162</t>
  </si>
  <si>
    <t>(128764, 82410, 5798)</t>
  </si>
  <si>
    <t>79451398156295360</t>
  </si>
  <si>
    <t>720575940629630520</t>
  </si>
  <si>
    <t>AN_AVLP_35</t>
  </si>
  <si>
    <t>(135988, 83625, 5798)</t>
  </si>
  <si>
    <t>79944116804501011</t>
  </si>
  <si>
    <t>720575940635634533</t>
  </si>
  <si>
    <t>(128191, 83141, 5798)</t>
  </si>
  <si>
    <t>79451466875757648</t>
  </si>
  <si>
    <t>720575940611603502</t>
  </si>
  <si>
    <t>AN_AVLP_36</t>
  </si>
  <si>
    <t>(135343, 83366, 5798)</t>
  </si>
  <si>
    <t>79944048085019962</t>
  </si>
  <si>
    <t>720575940618855883</t>
  </si>
  <si>
    <t>(128209, 82365, 5798)</t>
  </si>
  <si>
    <t>79451398156286481</t>
  </si>
  <si>
    <t>720575940625065786</t>
  </si>
  <si>
    <t>AN_AVLP_37</t>
  </si>
  <si>
    <t>(135285, 83936, 5798)</t>
  </si>
  <si>
    <t>79944116804508659</t>
  </si>
  <si>
    <t>720575940622803859</t>
  </si>
  <si>
    <t>(128108, 82485, 5798)</t>
  </si>
  <si>
    <t>79451398156294123</t>
  </si>
  <si>
    <t>720575940622886158</t>
  </si>
  <si>
    <t>AN_AVLP_38</t>
  </si>
  <si>
    <t>(135750, 83814, 5798)</t>
  </si>
  <si>
    <t>79944116804501378</t>
  </si>
  <si>
    <t>720575940633908472</t>
  </si>
  <si>
    <t>(128048, 83186, 5799)</t>
  </si>
  <si>
    <t>79451466875753975</t>
  </si>
  <si>
    <t>720575940610148505</t>
  </si>
  <si>
    <t>AN_AVLP_39</t>
  </si>
  <si>
    <t>(135831, 84077, 5798)</t>
  </si>
  <si>
    <t>79944116804490995</t>
  </si>
  <si>
    <t>720575940623748389</t>
  </si>
  <si>
    <t>(127304, 83418, 5799)</t>
  </si>
  <si>
    <t>79381098131580419</t>
  </si>
  <si>
    <t>720575940624871710</t>
  </si>
  <si>
    <t>AN_AVLP_4</t>
  </si>
  <si>
    <t>(135803, 84889, 5798)</t>
  </si>
  <si>
    <t>79944185523945416</t>
  </si>
  <si>
    <t>720575940616113291</t>
  </si>
  <si>
    <t>(127998, 82629, 5799)</t>
  </si>
  <si>
    <t>79451466875760780</t>
  </si>
  <si>
    <t>720575940612422654</t>
  </si>
  <si>
    <t>AN_AVLP_40</t>
  </si>
  <si>
    <t>(136061, 84190, 5798)</t>
  </si>
  <si>
    <t>79944116804497529</t>
  </si>
  <si>
    <t>720575940628321531</t>
  </si>
  <si>
    <t>(129852, 82320, 5798)</t>
  </si>
  <si>
    <t>79521766900469816</t>
  </si>
  <si>
    <t>720575940627137223</t>
  </si>
  <si>
    <t>AN_AVLP_41</t>
  </si>
  <si>
    <t>(130123, 82248, 5798)</t>
  </si>
  <si>
    <t>79592135644640306</t>
  </si>
  <si>
    <t>720575940612669933</t>
  </si>
  <si>
    <t>(134441, 83863, 5798)</t>
  </si>
  <si>
    <t>79873748060327677</t>
  </si>
  <si>
    <t>720575940621163802</t>
  </si>
  <si>
    <t>(134557, 84361, 5798)</t>
  </si>
  <si>
    <t>79873748060331560</t>
  </si>
  <si>
    <t>720575940602337504</t>
  </si>
  <si>
    <t>(127839, 82630, 5799)</t>
  </si>
  <si>
    <t>79381098131582267</t>
  </si>
  <si>
    <t>720575940612335102</t>
  </si>
  <si>
    <t>AN_AVLP_42</t>
  </si>
  <si>
    <t>(128298, 82380, 5798)</t>
  </si>
  <si>
    <t>79451398156292873</t>
  </si>
  <si>
    <t>720575940609651758</t>
  </si>
  <si>
    <t>(135869, 83864, 5798)</t>
  </si>
  <si>
    <t>79944116804500063</t>
  </si>
  <si>
    <t>720575940645109124</t>
  </si>
  <si>
    <t>(136234, 84089, 5798)</t>
  </si>
  <si>
    <t>80014485548671478</t>
  </si>
  <si>
    <t>720575940619154203</t>
  </si>
  <si>
    <t>(129217, 82451, 5798)</t>
  </si>
  <si>
    <t>79521766900478174</t>
  </si>
  <si>
    <t>720575940633209996</t>
  </si>
  <si>
    <t>AN_AVLP_43</t>
  </si>
  <si>
    <t>(129351, 82463, 5798)</t>
  </si>
  <si>
    <t>79521766900463193</t>
  </si>
  <si>
    <t>720575940623234567</t>
  </si>
  <si>
    <t>(130322, 82005, 5798)</t>
  </si>
  <si>
    <t>79592135644647849</t>
  </si>
  <si>
    <t>720575940630151455</t>
  </si>
  <si>
    <t>(135483, 83456, 5798)</t>
  </si>
  <si>
    <t>79944048085028275</t>
  </si>
  <si>
    <t>720575940612522646</t>
  </si>
  <si>
    <t>(135543, 83285, 5798)</t>
  </si>
  <si>
    <t>79944048085032158</t>
  </si>
  <si>
    <t>720575940633430112</t>
  </si>
  <si>
    <t>(135720, 83101, 5798)</t>
  </si>
  <si>
    <t>79944048085017327</t>
  </si>
  <si>
    <t>720575940607606852</t>
  </si>
  <si>
    <t>(127970, 83326, 5798)</t>
  </si>
  <si>
    <t>79451466875754027</t>
  </si>
  <si>
    <t>720575940632118479</t>
  </si>
  <si>
    <t>AN_AVLP_44</t>
  </si>
  <si>
    <t>(135367, 84215, 5798)</t>
  </si>
  <si>
    <t>79944116804497658</t>
  </si>
  <si>
    <t>720575940623901415</t>
  </si>
  <si>
    <t>(128641, 82179, 5798)</t>
  </si>
  <si>
    <t>79451398156291571</t>
  </si>
  <si>
    <t>720575940624180519</t>
  </si>
  <si>
    <t>AN_AVLP_45</t>
  </si>
  <si>
    <t>(128924, 82001, 5798)</t>
  </si>
  <si>
    <t>79451398156292655</t>
  </si>
  <si>
    <t>720575940637629016</t>
  </si>
  <si>
    <t>(128944, 82100, 5798)</t>
  </si>
  <si>
    <t>79521766900478004</t>
  </si>
  <si>
    <t>720575940627546750</t>
  </si>
  <si>
    <t>(135536, 83602, 5798)</t>
  </si>
  <si>
    <t>79944116804499606</t>
  </si>
  <si>
    <t>720575940623863614</t>
  </si>
  <si>
    <t>(135660, 83406, 5798)</t>
  </si>
  <si>
    <t>79944048085024087</t>
  </si>
  <si>
    <t>720575940627410042</t>
  </si>
  <si>
    <t>(135834, 83758, 5798)</t>
  </si>
  <si>
    <t>79944116804501322</t>
  </si>
  <si>
    <t>720575940627631360</t>
  </si>
  <si>
    <t>(129319, 82258, 5798)</t>
  </si>
  <si>
    <t>79521766900480287</t>
  </si>
  <si>
    <t>720575940610039219</t>
  </si>
  <si>
    <t>AN_AVLP_46</t>
  </si>
  <si>
    <t>(129337, 82327, 5798)</t>
  </si>
  <si>
    <t>79521766900482623</t>
  </si>
  <si>
    <t>720575940623368375</t>
  </si>
  <si>
    <t>(135812, 83215, 5798)</t>
  </si>
  <si>
    <t>79944048085026702</t>
  </si>
  <si>
    <t>720575940616824965</t>
  </si>
  <si>
    <t>(135848, 83290, 5798)</t>
  </si>
  <si>
    <t>79944048085022583</t>
  </si>
  <si>
    <t>720575940629412156</t>
  </si>
  <si>
    <t>(135864, 83427, 5798)</t>
  </si>
  <si>
    <t>79944048085022774</t>
  </si>
  <si>
    <t>720575940627067368</t>
  </si>
  <si>
    <t>(130136, 81656, 5798)</t>
  </si>
  <si>
    <t>79592135644655853</t>
  </si>
  <si>
    <t>720575940617076052</t>
  </si>
  <si>
    <t>AN_AVLP_47</t>
  </si>
  <si>
    <t>(135094, 82877, 5798)</t>
  </si>
  <si>
    <t>79944048085022331</t>
  </si>
  <si>
    <t>720575940622867687</t>
  </si>
  <si>
    <t>(129183, 82257, 5798)</t>
  </si>
  <si>
    <t>79521766900469777</t>
  </si>
  <si>
    <t>720575940630193060</t>
  </si>
  <si>
    <t>AN_AVLP_48</t>
  </si>
  <si>
    <t>(129244, 82332, 5798)</t>
  </si>
  <si>
    <t>79521766900489834</t>
  </si>
  <si>
    <t>720575940629561400</t>
  </si>
  <si>
    <t>(129261, 82257, 5798)</t>
  </si>
  <si>
    <t>79521766900475832</t>
  </si>
  <si>
    <t>720575940629810316</t>
  </si>
  <si>
    <t>(135596, 83234, 5798)</t>
  </si>
  <si>
    <t>79944048085026713</t>
  </si>
  <si>
    <t>720575940610501315</t>
  </si>
  <si>
    <t>(135715, 83233, 5798)</t>
  </si>
  <si>
    <t>79944048085022549</t>
  </si>
  <si>
    <t>720575940603453542</t>
  </si>
  <si>
    <t>(135783, 83108, 5798)</t>
  </si>
  <si>
    <t>79944048085026605</t>
  </si>
  <si>
    <t>720575940628686423</t>
  </si>
  <si>
    <t>(135819, 83321, 5798)</t>
  </si>
  <si>
    <t>79944048085029478</t>
  </si>
  <si>
    <t>720575940614528629</t>
  </si>
  <si>
    <t>(135858, 83373, 5798)</t>
  </si>
  <si>
    <t>79944048085021269</t>
  </si>
  <si>
    <t>720575940618599150</t>
  </si>
  <si>
    <t>(129286, 82303, 5798)</t>
  </si>
  <si>
    <t>79521766900478102</t>
  </si>
  <si>
    <t>720575940628820474</t>
  </si>
  <si>
    <t>(129792, 81787, 5798)</t>
  </si>
  <si>
    <t>79521766900477838</t>
  </si>
  <si>
    <t>720575940638800437</t>
  </si>
  <si>
    <t>AN_AVLP_49</t>
  </si>
  <si>
    <t>(134435, 82400, 5798)</t>
  </si>
  <si>
    <t>79873610621379895</t>
  </si>
  <si>
    <t>720575940621567564</t>
  </si>
  <si>
    <t>(127546, 83214, 5799)</t>
  </si>
  <si>
    <t>79381098131582501</t>
  </si>
  <si>
    <t>720575940610624682</t>
  </si>
  <si>
    <t>AN_AVLP_5</t>
  </si>
  <si>
    <t>(135427, 84057, 5798)</t>
  </si>
  <si>
    <t>79944116804498855</t>
  </si>
  <si>
    <t>720575940615879965</t>
  </si>
  <si>
    <t>(130637, 81889, 5798)</t>
  </si>
  <si>
    <t>79592135644638855</t>
  </si>
  <si>
    <t>720575940621970445</t>
  </si>
  <si>
    <t>AN_AVLP_50</t>
  </si>
  <si>
    <t>(134936, 82231, 5798)</t>
  </si>
  <si>
    <t>79873610621379773</t>
  </si>
  <si>
    <t>720575940629044854</t>
  </si>
  <si>
    <t>(129798, 82136, 5798)</t>
  </si>
  <si>
    <t>79521766900478010</t>
  </si>
  <si>
    <t>720575940623553936</t>
  </si>
  <si>
    <t>AN_AVLP_51</t>
  </si>
  <si>
    <t>(129828, 81908, 5798)</t>
  </si>
  <si>
    <t>79521766900481280</t>
  </si>
  <si>
    <t>720575940609025092</t>
  </si>
  <si>
    <t>(129898, 81962, 5798)</t>
  </si>
  <si>
    <t>79521766900479033</t>
  </si>
  <si>
    <t>720575940626574504</t>
  </si>
  <si>
    <t>(129919, 82173, 5798)</t>
  </si>
  <si>
    <t>79521766900480241</t>
  </si>
  <si>
    <t>720575940612608790</t>
  </si>
  <si>
    <t>(129921, 82278, 5798)</t>
  </si>
  <si>
    <t>79521766900473450</t>
  </si>
  <si>
    <t>720575940616169787</t>
  </si>
  <si>
    <t>(130132, 82153, 5798)</t>
  </si>
  <si>
    <t>79592135644645369</t>
  </si>
  <si>
    <t>720575940620257750</t>
  </si>
  <si>
    <t>(130209, 82041, 5798)</t>
  </si>
  <si>
    <t>79592135644647865</t>
  </si>
  <si>
    <t>720575940622136573</t>
  </si>
  <si>
    <t>(130308, 82209, 5798)</t>
  </si>
  <si>
    <t>79592135644645398</t>
  </si>
  <si>
    <t>720575940619841886</t>
  </si>
  <si>
    <t>(134527, 83204, 5798)</t>
  </si>
  <si>
    <t>79873679340849985</t>
  </si>
  <si>
    <t>720575940627239336</t>
  </si>
  <si>
    <t>(134595, 83223, 5798)</t>
  </si>
  <si>
    <t>79873679340852818</t>
  </si>
  <si>
    <t>720575940639746979</t>
  </si>
  <si>
    <t>(134785, 83016, 5798)</t>
  </si>
  <si>
    <t>79873679340847124</t>
  </si>
  <si>
    <t>720575940614380771</t>
  </si>
  <si>
    <t>(134874, 83110, 5798)</t>
  </si>
  <si>
    <t>79873679340847178</t>
  </si>
  <si>
    <t>720575940614398570</t>
  </si>
  <si>
    <t>(134888, 83028, 5798)</t>
  </si>
  <si>
    <t>79873679340845775</t>
  </si>
  <si>
    <t>720575940629008655</t>
  </si>
  <si>
    <t>(134950, 82971, 5798)</t>
  </si>
  <si>
    <t>79873679340847084</t>
  </si>
  <si>
    <t>720575940622239553</t>
  </si>
  <si>
    <t>(135057, 82965, 5798)</t>
  </si>
  <si>
    <t>79873679340844333</t>
  </si>
  <si>
    <t>720575940632632474</t>
  </si>
  <si>
    <t>(135192, 82782, 5798)</t>
  </si>
  <si>
    <t>79944048085022206</t>
  </si>
  <si>
    <t>720575940629087682</t>
  </si>
  <si>
    <t>(135209, 83062, 5798)</t>
  </si>
  <si>
    <t>79944048085022402</t>
  </si>
  <si>
    <t>720575940625140755</t>
  </si>
  <si>
    <t>(128335, 85571, 5382)</t>
  </si>
  <si>
    <t>79451604247770438</t>
  </si>
  <si>
    <t>720575940627022824</t>
  </si>
  <si>
    <t>AN_AVLP_52</t>
  </si>
  <si>
    <t>(135083, 84208, 5798)</t>
  </si>
  <si>
    <t>79873748060325297</t>
  </si>
  <si>
    <t>720575940620706486</t>
  </si>
  <si>
    <t>(129266, 82209, 5798)</t>
  </si>
  <si>
    <t>79521766900482577</t>
  </si>
  <si>
    <t>720575940618542808</t>
  </si>
  <si>
    <t>AN_AVLP_53</t>
  </si>
  <si>
    <t>(129335, 82394, 5798)</t>
  </si>
  <si>
    <t>79521766900478147</t>
  </si>
  <si>
    <t>720575940607136707</t>
  </si>
  <si>
    <t>(129337, 82531, 5798)</t>
  </si>
  <si>
    <t>79521766900472596</t>
  </si>
  <si>
    <t>720575940611427697</t>
  </si>
  <si>
    <t>(129379, 82221, 5798)</t>
  </si>
  <si>
    <t>79521766900482584</t>
  </si>
  <si>
    <t>720575940611444633</t>
  </si>
  <si>
    <t>(129381, 82369, 5798)</t>
  </si>
  <si>
    <t>79521766900480333</t>
  </si>
  <si>
    <t>720575940609073506</t>
  </si>
  <si>
    <t>(129393, 82581, 5798)</t>
  </si>
  <si>
    <t>79521835619950109</t>
  </si>
  <si>
    <t>720575940652663457</t>
  </si>
  <si>
    <t>(129395, 82521, 5798)</t>
  </si>
  <si>
    <t>79521766900481734</t>
  </si>
  <si>
    <t>720575940625923527</t>
  </si>
  <si>
    <t>(129400, 82309, 5798)</t>
  </si>
  <si>
    <t>79521766900473470</t>
  </si>
  <si>
    <t>720575940635989390</t>
  </si>
  <si>
    <t>(129405, 82020, 5798)</t>
  </si>
  <si>
    <t>79521766900472101</t>
  </si>
  <si>
    <t>720575940603574374</t>
  </si>
  <si>
    <t>(129411, 82412, 5798)</t>
  </si>
  <si>
    <t>79521766900475919</t>
  </si>
  <si>
    <t>720575940641703584</t>
  </si>
  <si>
    <t>(129427, 82477, 5798)</t>
  </si>
  <si>
    <t>79521766900478239</t>
  </si>
  <si>
    <t>720575940626426823</t>
  </si>
  <si>
    <t>(129445, 82242, 5798)</t>
  </si>
  <si>
    <t>79521766900480273</t>
  </si>
  <si>
    <t>720575940620677302</t>
  </si>
  <si>
    <t>(129477, 82439, 5798)</t>
  </si>
  <si>
    <t>79521766900474747</t>
  </si>
  <si>
    <t>720575940618899041</t>
  </si>
  <si>
    <t>(129500, 82221, 5798)</t>
  </si>
  <si>
    <t>79521766900477005</t>
  </si>
  <si>
    <t>720575940635905893</t>
  </si>
  <si>
    <t>(129718, 82283, 5798)</t>
  </si>
  <si>
    <t>79521766900481482</t>
  </si>
  <si>
    <t>720575940626210949</t>
  </si>
  <si>
    <t>(134761, 83231, 5798)</t>
  </si>
  <si>
    <t>79873679340847294</t>
  </si>
  <si>
    <t>720575940635677668</t>
  </si>
  <si>
    <t>(135224, 83273, 5798)</t>
  </si>
  <si>
    <t>79944048085025357</t>
  </si>
  <si>
    <t>720575940634858096</t>
  </si>
  <si>
    <t>(135450, 83204, 5798)</t>
  </si>
  <si>
    <t>79944048085025273</t>
  </si>
  <si>
    <t>720575940628116183</t>
  </si>
  <si>
    <t>(135494, 83238, 5798)</t>
  </si>
  <si>
    <t>79944048085026718</t>
  </si>
  <si>
    <t>720575940613608089</t>
  </si>
  <si>
    <t>(135530, 83202, 5798)</t>
  </si>
  <si>
    <t>79944048085023873</t>
  </si>
  <si>
    <t>720575940629856505</t>
  </si>
  <si>
    <t>(135547, 83151, 5798)</t>
  </si>
  <si>
    <t>79944048085029361</t>
  </si>
  <si>
    <t>720575940620637576</t>
  </si>
  <si>
    <t>(135604, 83144, 5798)</t>
  </si>
  <si>
    <t>79944048085023839</t>
  </si>
  <si>
    <t>720575940605256894</t>
  </si>
  <si>
    <t>(135604, 83181, 5798)</t>
  </si>
  <si>
    <t>79944048085025263</t>
  </si>
  <si>
    <t>720575940629598521</t>
  </si>
  <si>
    <t>(135617, 83066, 5798)</t>
  </si>
  <si>
    <t>79944048085027896</t>
  </si>
  <si>
    <t>720575940614607675</t>
  </si>
  <si>
    <t>(135758, 83157, 5798)</t>
  </si>
  <si>
    <t>79944048085023843</t>
  </si>
  <si>
    <t>720575940631978592</t>
  </si>
  <si>
    <t>(135785, 83023, 5798)</t>
  </si>
  <si>
    <t>79944048085026549</t>
  </si>
  <si>
    <t>720575940616824197</t>
  </si>
  <si>
    <t>(135833, 83159, 5798)</t>
  </si>
  <si>
    <t>79944048085029374</t>
  </si>
  <si>
    <t>720575940616824709</t>
  </si>
  <si>
    <t>(129207, 82865, 5798)</t>
  </si>
  <si>
    <t>79521835619945703</t>
  </si>
  <si>
    <t>720575940631240403</t>
  </si>
  <si>
    <t>AN_AVLP_54</t>
  </si>
  <si>
    <t>(129414, 82895, 5798)</t>
  </si>
  <si>
    <t>79521835619942231</t>
  </si>
  <si>
    <t>720575940639057973</t>
  </si>
  <si>
    <t>(133835, 84383, 5798)</t>
  </si>
  <si>
    <t>79803379316152382</t>
  </si>
  <si>
    <t>720575940617307097</t>
  </si>
  <si>
    <t>(134566, 83797, 5798)</t>
  </si>
  <si>
    <t>79873748060327638</t>
  </si>
  <si>
    <t>720575940612435353</t>
  </si>
  <si>
    <t>(128656, 82295, 5798)</t>
  </si>
  <si>
    <t>79451398156294055</t>
  </si>
  <si>
    <t>720575940645704996</t>
  </si>
  <si>
    <t>AN_AVLP_6</t>
  </si>
  <si>
    <t>(135059, 83471, 5798)</t>
  </si>
  <si>
    <t>79873679340848883</t>
  </si>
  <si>
    <t>720575940610244266</t>
  </si>
  <si>
    <t>(128132, 82870, 5799)</t>
  </si>
  <si>
    <t>79451466875753743</t>
  </si>
  <si>
    <t>720575940629264938</t>
  </si>
  <si>
    <t>AN_AVLP_7</t>
  </si>
  <si>
    <t>(135945, 83961, 5798)</t>
  </si>
  <si>
    <t>79944116804501482</t>
  </si>
  <si>
    <t>720575940637679421</t>
  </si>
  <si>
    <t>(128585, 82704, 5798)</t>
  </si>
  <si>
    <t>79451466875756063</t>
  </si>
  <si>
    <t>720575940628552699</t>
  </si>
  <si>
    <t>AN_AVLP_8</t>
  </si>
  <si>
    <t>(134416, 84376, 5798)</t>
  </si>
  <si>
    <t>79873748060325411</t>
  </si>
  <si>
    <t>720575940630107855</t>
  </si>
  <si>
    <t>(128538, 83332, 5798)</t>
  </si>
  <si>
    <t>79451466875757710</t>
  </si>
  <si>
    <t>720575940629901047</t>
  </si>
  <si>
    <t>AN_AVLP_9</t>
  </si>
  <si>
    <t>(134779, 83788, 5798)</t>
  </si>
  <si>
    <t>79873748060331215</t>
  </si>
  <si>
    <t>720575940630058752</t>
  </si>
  <si>
    <t>(135483, 84353, 5798)</t>
  </si>
  <si>
    <t>79944116804502960</t>
  </si>
  <si>
    <t>720575940606586325</t>
  </si>
  <si>
    <t>AN_AVLP_unmatched</t>
  </si>
  <si>
    <t>(124453, 80101, 5797)</t>
  </si>
  <si>
    <t>79169785740608735</t>
  </si>
  <si>
    <t>720575940626339130</t>
  </si>
  <si>
    <t>AN_AVLP_GNG_1</t>
  </si>
  <si>
    <t>AVLP_GNG</t>
  </si>
  <si>
    <t>(139356, 82851, 5798)</t>
  </si>
  <si>
    <t>80225523061722478</t>
  </si>
  <si>
    <t>720575940623646963</t>
  </si>
  <si>
    <t>(131121, 83508, 5798)</t>
  </si>
  <si>
    <t>79662573108306186</t>
  </si>
  <si>
    <t>720575940617894429</t>
  </si>
  <si>
    <t>AN_AVLP_GNG_10</t>
  </si>
  <si>
    <t>(132473, 83451, 5798)</t>
  </si>
  <si>
    <t>79732941852496600</t>
  </si>
  <si>
    <t>720575940621327913</t>
  </si>
  <si>
    <t>(131139, 83414, 5798)</t>
  </si>
  <si>
    <t>79662573108313118</t>
  </si>
  <si>
    <t>720575940628772034</t>
  </si>
  <si>
    <t>AN_AVLP_GNG_11</t>
  </si>
  <si>
    <t>(132597, 83736, 5798)</t>
  </si>
  <si>
    <t>79733010571964116</t>
  </si>
  <si>
    <t>720575940631095289</t>
  </si>
  <si>
    <t>(129384, 83099, 5798)</t>
  </si>
  <si>
    <t>79521835619944577</t>
  </si>
  <si>
    <t>720575940644555572</t>
  </si>
  <si>
    <t>AN_AVLP_GNG_12</t>
  </si>
  <si>
    <t>(133646, 84051, 5798)</t>
  </si>
  <si>
    <t>79803379316150958</t>
  </si>
  <si>
    <t>720575940627538370</t>
  </si>
  <si>
    <t>(129966, 82986, 5798)</t>
  </si>
  <si>
    <t>79521835619948245</t>
  </si>
  <si>
    <t>720575940617662438</t>
  </si>
  <si>
    <t>AN_AVLP_GNG_13</t>
  </si>
  <si>
    <t>(133430, 83659, 5798)</t>
  </si>
  <si>
    <t>79803379316155050</t>
  </si>
  <si>
    <t>720575940627226450</t>
  </si>
  <si>
    <t>(133792, 83833, 5798)</t>
  </si>
  <si>
    <t>79803379316145625</t>
  </si>
  <si>
    <t>720575940625370194</t>
  </si>
  <si>
    <t>(129396, 83341, 5798)</t>
  </si>
  <si>
    <t>79521835619949676</t>
  </si>
  <si>
    <t>720575940608958788</t>
  </si>
  <si>
    <t>AN_AVLP_GNG_14</t>
  </si>
  <si>
    <t>(133601, 84139, 5798)</t>
  </si>
  <si>
    <t>79803379316148346</t>
  </si>
  <si>
    <t>720575940626271806</t>
  </si>
  <si>
    <t>(129499, 82876, 5798)</t>
  </si>
  <si>
    <t>79521835619948215</t>
  </si>
  <si>
    <t>720575940629459420</t>
  </si>
  <si>
    <t>AN_AVLP_GNG_15</t>
  </si>
  <si>
    <t>(133964, 84445, 5798)</t>
  </si>
  <si>
    <t>79803379316151216</t>
  </si>
  <si>
    <t>720575940606617557</t>
  </si>
  <si>
    <t>(129623, 82958, 5798)</t>
  </si>
  <si>
    <t>79521835619948255</t>
  </si>
  <si>
    <t>720575940629725033</t>
  </si>
  <si>
    <t>AN_AVLP_GNG_16</t>
  </si>
  <si>
    <t>(133428, 83954, 5798)</t>
  </si>
  <si>
    <t>79803379316149523</t>
  </si>
  <si>
    <t>720575940617932289</t>
  </si>
  <si>
    <t>(127768, 83342, 5798)</t>
  </si>
  <si>
    <t>79381098131576083</t>
  </si>
  <si>
    <t>720575940612775130</t>
  </si>
  <si>
    <t>AN_AVLP_GNG_17</t>
  </si>
  <si>
    <t>(135256, 84726, 5798)</t>
  </si>
  <si>
    <t>79944185523947409</t>
  </si>
  <si>
    <t>720575940637464691</t>
  </si>
  <si>
    <t>(127815, 83184, 5799)</t>
  </si>
  <si>
    <t>79381098131580271</t>
  </si>
  <si>
    <t>720575940628595944</t>
  </si>
  <si>
    <t>AN_AVLP_GNG_18</t>
  </si>
  <si>
    <t>(135859, 84569, 5798)</t>
  </si>
  <si>
    <t>79944116804492796</t>
  </si>
  <si>
    <t>720575940628635751</t>
  </si>
  <si>
    <t>(130977, 83537, 5798)</t>
  </si>
  <si>
    <t>79592204364120247</t>
  </si>
  <si>
    <t>720575940623776743</t>
  </si>
  <si>
    <t>AN_AVLP_GNG_19</t>
  </si>
  <si>
    <t>(132953, 83637, 5798)</t>
  </si>
  <si>
    <t>79733010571957298</t>
  </si>
  <si>
    <t>720575940612580067</t>
  </si>
  <si>
    <t>(127385, 82233, 5798)</t>
  </si>
  <si>
    <t>79381029412119524</t>
  </si>
  <si>
    <t>720575940626985220</t>
  </si>
  <si>
    <t>AN_AVLP_GNG_2</t>
  </si>
  <si>
    <t>(136423, 84363, 5798)</t>
  </si>
  <si>
    <t>80014485548674904</t>
  </si>
  <si>
    <t>720575940625638916</t>
  </si>
  <si>
    <t>(130865, 83299, 5798)</t>
  </si>
  <si>
    <t>79592204364125542</t>
  </si>
  <si>
    <t>720575940604843710</t>
  </si>
  <si>
    <t>AN_AVLP_GNG_20</t>
  </si>
  <si>
    <t>(133063, 83620, 5798)</t>
  </si>
  <si>
    <t>79803379316150286</t>
  </si>
  <si>
    <t>720575940610522210</t>
  </si>
  <si>
    <t>(128175, 82734, 5799)</t>
  </si>
  <si>
    <t>79451466875756075</t>
  </si>
  <si>
    <t>720575940622102182</t>
  </si>
  <si>
    <t>AN_AVLP_GNG_21</t>
  </si>
  <si>
    <t>(128495, 82490, 5798)</t>
  </si>
  <si>
    <t>79451398156299074</t>
  </si>
  <si>
    <t>720575940610514073</t>
  </si>
  <si>
    <t>(128824, 81896, 5798)</t>
  </si>
  <si>
    <t>79451398156293747</t>
  </si>
  <si>
    <t>720575940625161530</t>
  </si>
  <si>
    <t>(135655, 82854, 5798)</t>
  </si>
  <si>
    <t>79944048085030502</t>
  </si>
  <si>
    <t>720575940616892062</t>
  </si>
  <si>
    <t>(136184, 83906, 5798)</t>
  </si>
  <si>
    <t>80014485548682692</t>
  </si>
  <si>
    <t>720575940637671552</t>
  </si>
  <si>
    <t>(127711, 82987, 5799)</t>
  </si>
  <si>
    <t>79381098131575900</t>
  </si>
  <si>
    <t>720575940632996920</t>
  </si>
  <si>
    <t>AN_AVLP_GNG_22</t>
  </si>
  <si>
    <t>(128288, 85654, 5382)</t>
  </si>
  <si>
    <t>79451672967232660</t>
  </si>
  <si>
    <t>720575940635047068</t>
  </si>
  <si>
    <t>(134428, 84533, 5798)</t>
  </si>
  <si>
    <t>79873748060318854</t>
  </si>
  <si>
    <t>720575940623165965</t>
  </si>
  <si>
    <t>(134916, 84537, 5798)</t>
  </si>
  <si>
    <t>79873748060328452</t>
  </si>
  <si>
    <t>720575940625319245</t>
  </si>
  <si>
    <t>(129103, 82911, 5798)</t>
  </si>
  <si>
    <t>79521835619943305</t>
  </si>
  <si>
    <t>720575940627560386</t>
  </si>
  <si>
    <t>AN_AVLP_GNG_23</t>
  </si>
  <si>
    <t>(129200, 83310, 5798)</t>
  </si>
  <si>
    <t>79521835619948456</t>
  </si>
  <si>
    <t>720575940623222185</t>
  </si>
  <si>
    <t>(129607, 83053, 5798)</t>
  </si>
  <si>
    <t>79521835619951779</t>
  </si>
  <si>
    <t>720575940623900052</t>
  </si>
  <si>
    <t>(129638, 82870, 5798)</t>
  </si>
  <si>
    <t>79521835619945724</t>
  </si>
  <si>
    <t>720575940603814060</t>
  </si>
  <si>
    <t>(129907, 83291, 5798)</t>
  </si>
  <si>
    <t>79521835619948449</t>
  </si>
  <si>
    <t>720575940634381454</t>
  </si>
  <si>
    <t>(130075, 83004, 5798)</t>
  </si>
  <si>
    <t>79592204364127638</t>
  </si>
  <si>
    <t>720575940609265476</t>
  </si>
  <si>
    <t>(130245, 83120, 5798)</t>
  </si>
  <si>
    <t>79592204364118871</t>
  </si>
  <si>
    <t>720575940659523969</t>
  </si>
  <si>
    <t>(133330, 83885, 5798)</t>
  </si>
  <si>
    <t>79803379316150773</t>
  </si>
  <si>
    <t>720575940621846525</t>
  </si>
  <si>
    <t>(133433, 83880, 5798)</t>
  </si>
  <si>
    <t>79803379316149439</t>
  </si>
  <si>
    <t>720575940615322553</t>
  </si>
  <si>
    <t>(133507, 84114, 5798)</t>
  </si>
  <si>
    <t>79803379316149652</t>
  </si>
  <si>
    <t>720575940622976845</t>
  </si>
  <si>
    <t>(133532, 84032, 5798)</t>
  </si>
  <si>
    <t>79803379316149602</t>
  </si>
  <si>
    <t>720575940603767473</t>
  </si>
  <si>
    <t>(133836, 83737, 5798)</t>
  </si>
  <si>
    <t>79803379316150657</t>
  </si>
  <si>
    <t>720575940628508534</t>
  </si>
  <si>
    <t>(133897, 83803, 5798)</t>
  </si>
  <si>
    <t>79803379316149414</t>
  </si>
  <si>
    <t>720575940624807301</t>
  </si>
  <si>
    <t>(133943, 84030, 5798)</t>
  </si>
  <si>
    <t>79803379316145729</t>
  </si>
  <si>
    <t>720575940635473886</t>
  </si>
  <si>
    <t>(134025, 84061, 5798)</t>
  </si>
  <si>
    <t>79803379316140080</t>
  </si>
  <si>
    <t>720575940638197737</t>
  </si>
  <si>
    <t>(127594, 83456, 5798)</t>
  </si>
  <si>
    <t>79381098131579353</t>
  </si>
  <si>
    <t>720575940628894251</t>
  </si>
  <si>
    <t>AN_AVLP_GNG_3</t>
  </si>
  <si>
    <t>(134866, 84097, 5798)</t>
  </si>
  <si>
    <t>79873748060331405</t>
  </si>
  <si>
    <t>720575940624005834</t>
  </si>
  <si>
    <t>(127568, 83349, 5799)</t>
  </si>
  <si>
    <t>79381098131580372</t>
  </si>
  <si>
    <t>720575940616553300</t>
  </si>
  <si>
    <t>AN_AVLP_GNG_4</t>
  </si>
  <si>
    <t>(135737, 84716, 5798)</t>
  </si>
  <si>
    <t>79944185523949816</t>
  </si>
  <si>
    <t>720575940615537041</t>
  </si>
  <si>
    <t>(127375, 83256, 5799)</t>
  </si>
  <si>
    <t>79381098131581445</t>
  </si>
  <si>
    <t>720575940613706546</t>
  </si>
  <si>
    <t>AN_AVLP_GNG_5</t>
  </si>
  <si>
    <t>(135913, 84704, 5798)</t>
  </si>
  <si>
    <t>79944185523948777</t>
  </si>
  <si>
    <t>720575940624901107</t>
  </si>
  <si>
    <t>(128897, 82774, 5798)</t>
  </si>
  <si>
    <t>79451466875761044</t>
  </si>
  <si>
    <t>720575940632875746</t>
  </si>
  <si>
    <t>AN_AVLP_GNG_6</t>
  </si>
  <si>
    <t>(134881, 83683, 5798)</t>
  </si>
  <si>
    <t>79873748060331079</t>
  </si>
  <si>
    <t>720575940659264385</t>
  </si>
  <si>
    <t>(129728, 83408, 5798)</t>
  </si>
  <si>
    <t>79521835619946080</t>
  </si>
  <si>
    <t>720575940634725345</t>
  </si>
  <si>
    <t>AN_AVLP_GNG_7</t>
  </si>
  <si>
    <t>(129930, 83042, 5798)</t>
  </si>
  <si>
    <t>79521835619948280</t>
  </si>
  <si>
    <t>720575940626663187</t>
  </si>
  <si>
    <t>(133405, 83734, 5798)</t>
  </si>
  <si>
    <t>79803379316151984</t>
  </si>
  <si>
    <t>720575940627331940</t>
  </si>
  <si>
    <t>(133566, 84249, 5798)</t>
  </si>
  <si>
    <t>79803379316154534</t>
  </si>
  <si>
    <t>720575940607625737</t>
  </si>
  <si>
    <t>(130368, 83233, 5798)</t>
  </si>
  <si>
    <t>79592204364122259</t>
  </si>
  <si>
    <t>720575940640934363</t>
  </si>
  <si>
    <t>AN_AVLP_GNG_8</t>
  </si>
  <si>
    <t>(132972, 83457, 5798)</t>
  </si>
  <si>
    <t>79732941852494239</t>
  </si>
  <si>
    <t>720575940624431288</t>
  </si>
  <si>
    <t>(130712, 83261, 5798)</t>
  </si>
  <si>
    <t>79592204364126629</t>
  </si>
  <si>
    <t>720575940604865312</t>
  </si>
  <si>
    <t>AN_AVLP_GNG_9</t>
  </si>
  <si>
    <t>(132314, 83347, 5798)</t>
  </si>
  <si>
    <t>79732941852491792</t>
  </si>
  <si>
    <t>720575940605694752</t>
  </si>
  <si>
    <t>(128863, 82473, 5798)</t>
  </si>
  <si>
    <t>79451398156296614</t>
  </si>
  <si>
    <t>720575940632015699</t>
  </si>
  <si>
    <t>AN_AVLP_GNG_unmatched</t>
  </si>
  <si>
    <t>(128332, 82800, 5798)</t>
  </si>
  <si>
    <t>79451466875756115</t>
  </si>
  <si>
    <t>720575940606663881</t>
  </si>
  <si>
    <t>AN_AVLP_PVLP_1</t>
  </si>
  <si>
    <t>(135448, 84597, 5798)</t>
  </si>
  <si>
    <t>79944116804490379</t>
  </si>
  <si>
    <t>720575940619519092</t>
  </si>
  <si>
    <t>(131229, 83592, 5798)</t>
  </si>
  <si>
    <t>79662641827777899</t>
  </si>
  <si>
    <t>720575940614298986</t>
  </si>
  <si>
    <t>AN_AVLP_PVLP_10</t>
  </si>
  <si>
    <t>(132399, 83729, 5798)</t>
  </si>
  <si>
    <t>79733010571956060</t>
  </si>
  <si>
    <t>720575940621650712</t>
  </si>
  <si>
    <t>(129895, 83416, 5798)</t>
  </si>
  <si>
    <t>79521835619933018</t>
  </si>
  <si>
    <t>720575940620887536</t>
  </si>
  <si>
    <t>AN_AVLP_PVLP_2</t>
  </si>
  <si>
    <t>(132682, 84161, 5798)</t>
  </si>
  <si>
    <t>79733010571966584</t>
  </si>
  <si>
    <t>720575940639468160</t>
  </si>
  <si>
    <t>(130466, 82105, 5798)</t>
  </si>
  <si>
    <t>79592135644645351</t>
  </si>
  <si>
    <t>720575940622160460</t>
  </si>
  <si>
    <t>AN_AVLP_PVLP_3</t>
  </si>
  <si>
    <t>(134647, 83559, 5798)</t>
  </si>
  <si>
    <t>79873679340844891</t>
  </si>
  <si>
    <t>720575940620107585</t>
  </si>
  <si>
    <t>(130679, 83007, 5798)</t>
  </si>
  <si>
    <t>79592204364119888</t>
  </si>
  <si>
    <t>720575940643683744</t>
  </si>
  <si>
    <t>AN_AVLP_PVLP_4</t>
  </si>
  <si>
    <t>(133198, 83810, 5798)</t>
  </si>
  <si>
    <t>79803379316146831</t>
  </si>
  <si>
    <t>720575940644275223</t>
  </si>
  <si>
    <t>(130570, 83315, 5798)</t>
  </si>
  <si>
    <t>79592204364125577</t>
  </si>
  <si>
    <t>720575940614633122</t>
  </si>
  <si>
    <t>AN_AVLP_PVLP_5</t>
  </si>
  <si>
    <t>(132287, 83640, 5798)</t>
  </si>
  <si>
    <t>79733010571963742</t>
  </si>
  <si>
    <t>720575940604276652</t>
  </si>
  <si>
    <t>(130290, 82926, 5798)</t>
  </si>
  <si>
    <t>79592204364126478</t>
  </si>
  <si>
    <t>720575940621493068</t>
  </si>
  <si>
    <t>AN_AVLP_PVLP_6</t>
  </si>
  <si>
    <t>(133272, 84007, 5798)</t>
  </si>
  <si>
    <t>79803379316150875</t>
  </si>
  <si>
    <t>720575940626569554</t>
  </si>
  <si>
    <t>(130148, 83561, 5798)</t>
  </si>
  <si>
    <t>79592204364128141</t>
  </si>
  <si>
    <t>720575940620192677</t>
  </si>
  <si>
    <t>AN_AVLP_PVLP_7</t>
  </si>
  <si>
    <t>(133340, 84299, 5798)</t>
  </si>
  <si>
    <t>79803379316147203</t>
  </si>
  <si>
    <t>720575940632815315</t>
  </si>
  <si>
    <t>(131278, 83128, 5798)</t>
  </si>
  <si>
    <t>79662573108303571</t>
  </si>
  <si>
    <t>720575940623324395</t>
  </si>
  <si>
    <t>AN_AVLP_PVLP_8</t>
  </si>
  <si>
    <t>(132461, 83590, 5798)</t>
  </si>
  <si>
    <t>79733010571961156</t>
  </si>
  <si>
    <t>720575940618238635</t>
  </si>
  <si>
    <t>(131128, 83275, 5798)</t>
  </si>
  <si>
    <t>79662573108307198</t>
  </si>
  <si>
    <t>720575940607909899</t>
  </si>
  <si>
    <t>AN_AVLP_PVLP_9</t>
  </si>
  <si>
    <t>(132430, 83881, 5798)</t>
  </si>
  <si>
    <t>79733010571962895</t>
  </si>
  <si>
    <t>720575940636538340</t>
  </si>
  <si>
    <t>(136134, 82744, 5798)</t>
  </si>
  <si>
    <t>80014416829204322</t>
  </si>
  <si>
    <t>720575940643552366</t>
  </si>
  <si>
    <t>(128096, 83092, 5799)</t>
  </si>
  <si>
    <t>79451466875757577</t>
  </si>
  <si>
    <t>720575940625486357</t>
  </si>
  <si>
    <t>AN_AVLP_SAD_1</t>
  </si>
  <si>
    <t>(135011, 83256, 5798)</t>
  </si>
  <si>
    <t>79873679340843159</t>
  </si>
  <si>
    <t>720575940620928647</t>
  </si>
  <si>
    <t>(127960, 83078, 5799)</t>
  </si>
  <si>
    <t>79451466875774002</t>
  </si>
  <si>
    <t>720575940618260500</t>
  </si>
  <si>
    <t>AN_AVLP_SAD_2</t>
  </si>
  <si>
    <t>(134633, 84150, 5798)</t>
  </si>
  <si>
    <t>79873748060329059</t>
  </si>
  <si>
    <t>720575940631558597</t>
  </si>
  <si>
    <t>(128109, 83353, 5798)</t>
  </si>
  <si>
    <t>79451466875750690</t>
  </si>
  <si>
    <t>720575940609984881</t>
  </si>
  <si>
    <t>AN_AVLP_SAD_3</t>
  </si>
  <si>
    <t>(134859, 83924, 5798)</t>
  </si>
  <si>
    <t>79873748060336191</t>
  </si>
  <si>
    <t>720575940632011091</t>
  </si>
  <si>
    <t>(129826, 82392, 5798)</t>
  </si>
  <si>
    <t>79521766900479279</t>
  </si>
  <si>
    <t>720575940630121503</t>
  </si>
  <si>
    <t>AN_AVLP_SAD_5</t>
  </si>
  <si>
    <t>(129926, 81939, 5798)</t>
  </si>
  <si>
    <t>79521766900477912</t>
  </si>
  <si>
    <t>720575940625758980</t>
  </si>
  <si>
    <t>(130128, 82084, 5798)</t>
  </si>
  <si>
    <t>79592135644647896</t>
  </si>
  <si>
    <t>720575940620228428</t>
  </si>
  <si>
    <t>(134472, 83172, 5798)</t>
  </si>
  <si>
    <t>79873679340841696</t>
  </si>
  <si>
    <t>720575940628074199</t>
  </si>
  <si>
    <t>SA</t>
  </si>
  <si>
    <t>SA_DLV</t>
  </si>
  <si>
    <t>(128925, 82344, 5798)</t>
  </si>
  <si>
    <t>79451398156296573</t>
  </si>
  <si>
    <t>720575940607157955</t>
  </si>
  <si>
    <t>(128931, 82296, 5798)</t>
  </si>
  <si>
    <t>79451398156281347</t>
  </si>
  <si>
    <t>720575940623753765</t>
  </si>
  <si>
    <t>(128993, 82386, 5798)</t>
  </si>
  <si>
    <t>79521766900479278</t>
  </si>
  <si>
    <t>720575940613796806</t>
  </si>
  <si>
    <t>(129042, 82346, 5798)</t>
  </si>
  <si>
    <t>79521766900478133</t>
  </si>
  <si>
    <t>720575940629847436</t>
  </si>
  <si>
    <t>(129114, 82303, 5798)</t>
  </si>
  <si>
    <t>79521766900479229</t>
  </si>
  <si>
    <t>720575940610022642</t>
  </si>
  <si>
    <t>(129131, 82554, 5798)</t>
  </si>
  <si>
    <t>79521766900476126</t>
  </si>
  <si>
    <t>720575940630163281</t>
  </si>
  <si>
    <t>(134973, 83590, 5798)</t>
  </si>
  <si>
    <t>79873748060327340</t>
  </si>
  <si>
    <t>720575940608612984</t>
  </si>
  <si>
    <t>(134982, 84010, 5798)</t>
  </si>
  <si>
    <t>79873748060327747</t>
  </si>
  <si>
    <t>720575940612326654</t>
  </si>
  <si>
    <t>(135092, 84120, 5798)</t>
  </si>
  <si>
    <t>79944116804497471</t>
  </si>
  <si>
    <t>720575940603516006</t>
  </si>
  <si>
    <t>(135093, 84050, 5798)</t>
  </si>
  <si>
    <t>79944116804500189</t>
  </si>
  <si>
    <t>720575940630139556</t>
  </si>
  <si>
    <t>(135115, 83981, 5798)</t>
  </si>
  <si>
    <t>79944116804498795</t>
  </si>
  <si>
    <t>720575940616683678</t>
  </si>
  <si>
    <t>(135192, 84135, 5798)</t>
  </si>
  <si>
    <t>79944116804498919</t>
  </si>
  <si>
    <t>720575940620762723</t>
  </si>
  <si>
    <t>(135208, 84007, 5798)</t>
  </si>
  <si>
    <t>79944116804494726</t>
  </si>
  <si>
    <t>720575940603374624</t>
  </si>
  <si>
    <t>(129027, 82292, 5798)</t>
  </si>
  <si>
    <t>79521766900478101</t>
  </si>
  <si>
    <t>720575940626655311</t>
  </si>
  <si>
    <t>AN_AVLP_WED_unmatched</t>
  </si>
  <si>
    <t>AVLP_WED</t>
  </si>
  <si>
    <t>(129003, 82447, 5798)</t>
  </si>
  <si>
    <t>79521766900482728</t>
  </si>
  <si>
    <t>720575940611871919</t>
  </si>
  <si>
    <t>(129117, 82491, 5798)</t>
  </si>
  <si>
    <t>79521766900480509</t>
  </si>
  <si>
    <t>720575940622948028</t>
  </si>
  <si>
    <t>(129132, 82412, 5798)</t>
  </si>
  <si>
    <t>79521766900477085</t>
  </si>
  <si>
    <t>720575940622527015</t>
  </si>
  <si>
    <t>(131491, 77878, 5798)</t>
  </si>
  <si>
    <t>79662229510927414</t>
  </si>
  <si>
    <t>720575940634321855</t>
  </si>
  <si>
    <t>AN_FLA_1</t>
  </si>
  <si>
    <t>FLA</t>
  </si>
  <si>
    <t>(132831, 79237, 5798)</t>
  </si>
  <si>
    <t>79732666974585903</t>
  </si>
  <si>
    <t>720575940619953065</t>
  </si>
  <si>
    <t>(131425, 77863, 5798)</t>
  </si>
  <si>
    <t>79662229510939874</t>
  </si>
  <si>
    <t>720575940630170421</t>
  </si>
  <si>
    <t>AN_FLA_GNG_1</t>
  </si>
  <si>
    <t>FLA_GNG</t>
  </si>
  <si>
    <t>(131468, 77575, 5798)</t>
  </si>
  <si>
    <t>79662229510925920</t>
  </si>
  <si>
    <t>720575940622642663</t>
  </si>
  <si>
    <t>(132048, 77601, 5798)</t>
  </si>
  <si>
    <t>79732598255098624</t>
  </si>
  <si>
    <t>720575940628991051</t>
  </si>
  <si>
    <t>(132502, 77737, 5798)</t>
  </si>
  <si>
    <t>79732598255084040</t>
  </si>
  <si>
    <t>720575940638604021</t>
  </si>
  <si>
    <t>(131446, 78087, 5798)</t>
  </si>
  <si>
    <t>79662229510928861</t>
  </si>
  <si>
    <t>720575940628249938</t>
  </si>
  <si>
    <t>AN_FLA_GNG_2</t>
  </si>
  <si>
    <t>(132673, 76961, 5798)</t>
  </si>
  <si>
    <t>79732529535644906</t>
  </si>
  <si>
    <t>720575940602703072</t>
  </si>
  <si>
    <t>SA_MDA</t>
  </si>
  <si>
    <t>(132165, 78469, 5798)</t>
  </si>
  <si>
    <t>79732666974574856</t>
  </si>
  <si>
    <t>720575940625905660</t>
  </si>
  <si>
    <t>SA_MDA_2</t>
  </si>
  <si>
    <t>(131534, 78136, 5798)</t>
  </si>
  <si>
    <t>79662229510938608</t>
  </si>
  <si>
    <t>720575940633697903</t>
  </si>
  <si>
    <t>SA_MDA_4</t>
  </si>
  <si>
    <t>(131674, 78089, 5798)</t>
  </si>
  <si>
    <t>79662229510935889</t>
  </si>
  <si>
    <t>720575940639521902</t>
  </si>
  <si>
    <t>(131700, 77984, 5798)</t>
  </si>
  <si>
    <t>79662229510924969</t>
  </si>
  <si>
    <t>720575940628744023</t>
  </si>
  <si>
    <t>(132129, 77889, 5798)</t>
  </si>
  <si>
    <t>79732598255096387</t>
  </si>
  <si>
    <t>720575940639792494</t>
  </si>
  <si>
    <t>(132336, 77817, 5798)</t>
  </si>
  <si>
    <t>79732598255087577</t>
  </si>
  <si>
    <t>720575940625080197</t>
  </si>
  <si>
    <t>(132361, 77940, 5798)</t>
  </si>
  <si>
    <t>79732598255091306</t>
  </si>
  <si>
    <t>720575940616224576</t>
  </si>
  <si>
    <t>(123978, 79971, 5798)</t>
  </si>
  <si>
    <t>79169785740607676</t>
  </si>
  <si>
    <t>720575940620672432</t>
  </si>
  <si>
    <t>AN_FLA_PRW_1</t>
  </si>
  <si>
    <t>(139575, 82541, 5798)</t>
  </si>
  <si>
    <t>80225454342248010</t>
  </si>
  <si>
    <t>720575940627244200</t>
  </si>
  <si>
    <t>(131431, 77718, 5798)</t>
  </si>
  <si>
    <t>79662229510927343</t>
  </si>
  <si>
    <t>720575940637434202</t>
  </si>
  <si>
    <t>AN_FLA_PRW_2</t>
  </si>
  <si>
    <t>(131544, 77724, 5798)</t>
  </si>
  <si>
    <t>79662229510931417</t>
  </si>
  <si>
    <t>720575940618354267</t>
  </si>
  <si>
    <t>(132259, 77684, 5798)</t>
  </si>
  <si>
    <t>79732598255106718</t>
  </si>
  <si>
    <t>720575940626750723</t>
  </si>
  <si>
    <t>(132426, 77608, 5798)</t>
  </si>
  <si>
    <t>79732598255103950</t>
  </si>
  <si>
    <t>720575940611290354</t>
  </si>
  <si>
    <t>(131500, 78257, 5798)</t>
  </si>
  <si>
    <t>79662229510923859</t>
  </si>
  <si>
    <t>720575940611868825</t>
  </si>
  <si>
    <t>(131689, 77865, 5798)</t>
  </si>
  <si>
    <t>79662229510926151</t>
  </si>
  <si>
    <t>720575940627594540</t>
  </si>
  <si>
    <t>(132238, 78483, 5798)</t>
  </si>
  <si>
    <t>79732666974574862</t>
  </si>
  <si>
    <t>720575940618206006</t>
  </si>
  <si>
    <t>(132388, 77826, 5798)</t>
  </si>
  <si>
    <t>79732598255108127</t>
  </si>
  <si>
    <t>720575940636822069</t>
  </si>
  <si>
    <t>(131228, 79351, 5798)</t>
  </si>
  <si>
    <t>79662298230401360</t>
  </si>
  <si>
    <t>720575940632647725</t>
  </si>
  <si>
    <t>AN_FLA_SMP_1</t>
  </si>
  <si>
    <t>FLA_SMP</t>
  </si>
  <si>
    <t>(133098, 79155, 5798)</t>
  </si>
  <si>
    <t>79803035718763088</t>
  </si>
  <si>
    <t>720575940622489302</t>
  </si>
  <si>
    <t>(131311, 79397, 5798)</t>
  </si>
  <si>
    <t>79662298230406850</t>
  </si>
  <si>
    <t>720575940614614162</t>
  </si>
  <si>
    <t>AN_FLA_SMP_2</t>
  </si>
  <si>
    <t>(132910, 78945, 5798)</t>
  </si>
  <si>
    <t>79732666974578479</t>
  </si>
  <si>
    <t>720575940638396998</t>
  </si>
  <si>
    <t>(128407, 82362, 5798)</t>
  </si>
  <si>
    <t>79451398156297772</t>
  </si>
  <si>
    <t>720575940632786586</t>
  </si>
  <si>
    <t>AN_FLA_VES_1</t>
  </si>
  <si>
    <t>FLA_VES</t>
  </si>
  <si>
    <t>(135917, 83323, 5798)</t>
  </si>
  <si>
    <t>79944048085021196</t>
  </si>
  <si>
    <t>720575940618423899</t>
  </si>
  <si>
    <t>(128426, 82423, 5798)</t>
  </si>
  <si>
    <t>79451398156297802</t>
  </si>
  <si>
    <t>720575940615689634</t>
  </si>
  <si>
    <t>AN_FLA_VES_2</t>
  </si>
  <si>
    <t>(135890, 83235, 5798)</t>
  </si>
  <si>
    <t>79944048085029431</t>
  </si>
  <si>
    <t>720575940622118566</t>
  </si>
  <si>
    <t>(130330, 83083, 5798)</t>
  </si>
  <si>
    <t>79592204364126542</t>
  </si>
  <si>
    <t>720575940625519633</t>
  </si>
  <si>
    <t>AN_GNG_1</t>
  </si>
  <si>
    <t>(134171, 84102, 5798)</t>
  </si>
  <si>
    <t>79873748060325275</t>
  </si>
  <si>
    <t>720575940635837786</t>
  </si>
  <si>
    <t>(125186, 80047, 5798)</t>
  </si>
  <si>
    <t>79240154484803163</t>
  </si>
  <si>
    <t>720575940611813362</t>
  </si>
  <si>
    <t>AN_GNG_10</t>
  </si>
  <si>
    <t>(138943, 82895, 5798)</t>
  </si>
  <si>
    <t>80155154317554614</t>
  </si>
  <si>
    <t>720575940645125508</t>
  </si>
  <si>
    <t>(130686, 84222, 5798)</t>
  </si>
  <si>
    <t>79592273083595200</t>
  </si>
  <si>
    <t>720575940639606747</t>
  </si>
  <si>
    <t>AN_GNG_100</t>
  </si>
  <si>
    <t>(131357, 83809, 5798)</t>
  </si>
  <si>
    <t>79662641827779377</t>
  </si>
  <si>
    <t>720575940617227042</t>
  </si>
  <si>
    <t>(130144, 83729, 5799)</t>
  </si>
  <si>
    <t>79592273083598404</t>
  </si>
  <si>
    <t>720575940620094366</t>
  </si>
  <si>
    <t>AN_GNG_101</t>
  </si>
  <si>
    <t>(132535, 84073, 5798)</t>
  </si>
  <si>
    <t>79733010571961720</t>
  </si>
  <si>
    <t>720575940641229520</t>
  </si>
  <si>
    <t>(131124, 75247, 5798)</t>
  </si>
  <si>
    <t>79662023352488662</t>
  </si>
  <si>
    <t>720575940621406090</t>
  </si>
  <si>
    <t>AN_GNG_102</t>
  </si>
  <si>
    <t>(132073, 77153, 5798)</t>
  </si>
  <si>
    <t>79732529535639054</t>
  </si>
  <si>
    <t>720575940634629353</t>
  </si>
  <si>
    <t>(131489, 77398, 5798)</t>
  </si>
  <si>
    <t>79662160791462353</t>
  </si>
  <si>
    <t>720575940638206773</t>
  </si>
  <si>
    <t>AN_GNG_103</t>
  </si>
  <si>
    <t>(132181, 77072, 5798)</t>
  </si>
  <si>
    <t>79732529535641460</t>
  </si>
  <si>
    <t>720575940641728712</t>
  </si>
  <si>
    <t>(132751, 76416, 5798)</t>
  </si>
  <si>
    <t>79732529535638389</t>
  </si>
  <si>
    <t>720575940615900189</t>
  </si>
  <si>
    <t>(131408, 78249, 5798)</t>
  </si>
  <si>
    <t>79662229510928990</t>
  </si>
  <si>
    <t>720575940631803929</t>
  </si>
  <si>
    <t>AN_GNG_104</t>
  </si>
  <si>
    <t>(132257, 77259, 5798)</t>
  </si>
  <si>
    <t>79732529535645101</t>
  </si>
  <si>
    <t>720575940628274396</t>
  </si>
  <si>
    <t>(131129, 77607, 5798)</t>
  </si>
  <si>
    <t>79662229510936922</t>
  </si>
  <si>
    <t>720575940633299481</t>
  </si>
  <si>
    <t>AN_GNG_105</t>
  </si>
  <si>
    <t>(132621, 76844, 5798)</t>
  </si>
  <si>
    <t>79732529535645978</t>
  </si>
  <si>
    <t>720575940638637022</t>
  </si>
  <si>
    <t>(131265, 79264, 5798)</t>
  </si>
  <si>
    <t>79662298230403937</t>
  </si>
  <si>
    <t>720575940614569944</t>
  </si>
  <si>
    <t>AN_GNG_106</t>
  </si>
  <si>
    <t>(132393, 78992, 5798)</t>
  </si>
  <si>
    <t>79732666974574175</t>
  </si>
  <si>
    <t>720575940624352747</t>
  </si>
  <si>
    <t>(131089, 82120, 5798)</t>
  </si>
  <si>
    <t>79662504388827338</t>
  </si>
  <si>
    <t>720575940631244648</t>
  </si>
  <si>
    <t>AN_GNG_107</t>
  </si>
  <si>
    <t>(133044, 82377, 5798)</t>
  </si>
  <si>
    <t>79803241877202121</t>
  </si>
  <si>
    <t>720575940612950642</t>
  </si>
  <si>
    <t>(131182, 82286, 5798)</t>
  </si>
  <si>
    <t>79662504388835270</t>
  </si>
  <si>
    <t>720575940632519588</t>
  </si>
  <si>
    <t>AN_GNG_108</t>
  </si>
  <si>
    <t>(133670, 82509, 5798)</t>
  </si>
  <si>
    <t>79803241877196773</t>
  </si>
  <si>
    <t>720575940621380220</t>
  </si>
  <si>
    <t>(131510, 82099, 5798)</t>
  </si>
  <si>
    <t>79662504388836308</t>
  </si>
  <si>
    <t>720575940640096976</t>
  </si>
  <si>
    <t>AN_GNG_109</t>
  </si>
  <si>
    <t>(132720, 82229, 5798)</t>
  </si>
  <si>
    <t>79732873133021396</t>
  </si>
  <si>
    <t>720575940613958194</t>
  </si>
  <si>
    <t>(125180, 80121, 5798)</t>
  </si>
  <si>
    <t>79240154484803199</t>
  </si>
  <si>
    <t>720575940629212098</t>
  </si>
  <si>
    <t>AN_GNG_11</t>
  </si>
  <si>
    <t>(139467, 82614, 5798)</t>
  </si>
  <si>
    <t>80225523061724212</t>
  </si>
  <si>
    <t>720575940618092289</t>
  </si>
  <si>
    <t>(131335, 82702, 5798)</t>
  </si>
  <si>
    <t>79662573108312641</t>
  </si>
  <si>
    <t>720575940630791597</t>
  </si>
  <si>
    <t>AN_GNG_110</t>
  </si>
  <si>
    <t>(132927, 83542, 5798)</t>
  </si>
  <si>
    <t>79732941852489711</t>
  </si>
  <si>
    <t>720575940621651383</t>
  </si>
  <si>
    <t>(129614, 84173, 5799)</t>
  </si>
  <si>
    <t>79521904339411713</t>
  </si>
  <si>
    <t>720575940647036724</t>
  </si>
  <si>
    <t>AN_GNG_111</t>
  </si>
  <si>
    <t>(131606, 84194, 5798)</t>
  </si>
  <si>
    <t>79662641827779574</t>
  </si>
  <si>
    <t>720575940625175310</t>
  </si>
  <si>
    <t>(130749, 82721, 5798)</t>
  </si>
  <si>
    <t>79592204364122009</t>
  </si>
  <si>
    <t>720575940608321922</t>
  </si>
  <si>
    <t>AN_GNG_112</t>
  </si>
  <si>
    <t>(132977, 83363, 5798)</t>
  </si>
  <si>
    <t>79732941852475630</t>
  </si>
  <si>
    <t>720575940631989817</t>
  </si>
  <si>
    <t>(125122, 76313, 5798)</t>
  </si>
  <si>
    <t>79239879606911895</t>
  </si>
  <si>
    <t>720575940620718605</t>
  </si>
  <si>
    <t>AN_GNG_113</t>
  </si>
  <si>
    <t>(133064, 77779, 5798)</t>
  </si>
  <si>
    <t>79802966999300744</t>
  </si>
  <si>
    <t>720575940627333826</t>
  </si>
  <si>
    <t>(130488, 77807, 5798)</t>
  </si>
  <si>
    <t>79591860766749055</t>
  </si>
  <si>
    <t>720575940620082598</t>
  </si>
  <si>
    <t>AN_GNG_114</t>
  </si>
  <si>
    <t>(133988, 79452, 5798)</t>
  </si>
  <si>
    <t>79803035718752730</t>
  </si>
  <si>
    <t>720575940622519591</t>
  </si>
  <si>
    <t>(130902, 80889, 5798)</t>
  </si>
  <si>
    <t>79592066925179360</t>
  </si>
  <si>
    <t>720575940630021392</t>
  </si>
  <si>
    <t>AN_GNG_115</t>
  </si>
  <si>
    <t>(133495, 82130, 5798)</t>
  </si>
  <si>
    <t>79803241877199798</t>
  </si>
  <si>
    <t>720575940637568613</t>
  </si>
  <si>
    <t>(130187, 83028, 5798)</t>
  </si>
  <si>
    <t>79592204364122169</t>
  </si>
  <si>
    <t>720575940634557594</t>
  </si>
  <si>
    <t>AN_GNG_116</t>
  </si>
  <si>
    <t>(133672, 82865, 5798)</t>
  </si>
  <si>
    <t>79803310596669706</t>
  </si>
  <si>
    <t>720575940620472956</t>
  </si>
  <si>
    <t>(130267, 83041, 5798)</t>
  </si>
  <si>
    <t>79592204364127649</t>
  </si>
  <si>
    <t>720575940611778713</t>
  </si>
  <si>
    <t>AN_GNG_117</t>
  </si>
  <si>
    <t>(133477, 83578, 5798)</t>
  </si>
  <si>
    <t>79803310596673074</t>
  </si>
  <si>
    <t>720575940617555897</t>
  </si>
  <si>
    <t>(130362, 83165, 5798)</t>
  </si>
  <si>
    <t>79592204364124352</t>
  </si>
  <si>
    <t>720575940608996450</t>
  </si>
  <si>
    <t>AN_GNG_118</t>
  </si>
  <si>
    <t>(133364, 83816, 5798)</t>
  </si>
  <si>
    <t>79803379316145609</t>
  </si>
  <si>
    <t>720575940619206772</t>
  </si>
  <si>
    <t>(130336, 83018, 5798)</t>
  </si>
  <si>
    <t>79592204364118833</t>
  </si>
  <si>
    <t>720575940610906773</t>
  </si>
  <si>
    <t>AN_GNG_119</t>
  </si>
  <si>
    <t>(133529, 83720, 5798)</t>
  </si>
  <si>
    <t>79803379316148052</t>
  </si>
  <si>
    <t>720575940621399156</t>
  </si>
  <si>
    <t>(124890, 80151, 5798)</t>
  </si>
  <si>
    <t>79240154484803233</t>
  </si>
  <si>
    <t>720575940632001640</t>
  </si>
  <si>
    <t>AN_GNG_12</t>
  </si>
  <si>
    <t>(138945, 83014, 5798)</t>
  </si>
  <si>
    <t>80155154317558394</t>
  </si>
  <si>
    <t>720575940623224811</t>
  </si>
  <si>
    <t>(129462, 83126, 5798)</t>
  </si>
  <si>
    <t>79521835619951821</t>
  </si>
  <si>
    <t>720575940606346332</t>
  </si>
  <si>
    <t>AN_GNG_120</t>
  </si>
  <si>
    <t>(129885, 83110, 5798)</t>
  </si>
  <si>
    <t>79521835619944589</t>
  </si>
  <si>
    <t>720575940617422941</t>
  </si>
  <si>
    <t>(129407, 83494, 5798)</t>
  </si>
  <si>
    <t>79521835619942581</t>
  </si>
  <si>
    <t>720575940606197193</t>
  </si>
  <si>
    <t>AN_GNG_121</t>
  </si>
  <si>
    <t>(133429, 84614, 5798)</t>
  </si>
  <si>
    <t>79803448035588965</t>
  </si>
  <si>
    <t>720575940646687364</t>
  </si>
  <si>
    <t>(130354, 81326, 5798)</t>
  </si>
  <si>
    <t>79592066925172524</t>
  </si>
  <si>
    <t>720575940629810882</t>
  </si>
  <si>
    <t>AN_GNG_122</t>
  </si>
  <si>
    <t>(134705, 82147, 5798)</t>
  </si>
  <si>
    <t>79873610621376227</t>
  </si>
  <si>
    <t>720575940628971008</t>
  </si>
  <si>
    <t>(128998, 83202, 5798)</t>
  </si>
  <si>
    <t>79521835619944690</t>
  </si>
  <si>
    <t>720575940640515699</t>
  </si>
  <si>
    <t>AN_GNG_123</t>
  </si>
  <si>
    <t>(134188, 84507, 5798)</t>
  </si>
  <si>
    <t>79873748060328022</t>
  </si>
  <si>
    <t>720575940639301747</t>
  </si>
  <si>
    <t>(125913, 74008, 5794)</t>
  </si>
  <si>
    <t>79310110912033279</t>
  </si>
  <si>
    <t>720575940620551046</t>
  </si>
  <si>
    <t>AN_GNG_124</t>
  </si>
  <si>
    <t>(126481, 74033, 5798)</t>
  </si>
  <si>
    <t>79310110912034764</t>
  </si>
  <si>
    <t>720575940621949675</t>
  </si>
  <si>
    <t>(128848, 74914, 5798)</t>
  </si>
  <si>
    <t>79450917119963600</t>
  </si>
  <si>
    <t>720575940618092965</t>
  </si>
  <si>
    <t>(128940, 74949, 5798)</t>
  </si>
  <si>
    <t>79450917119963614</t>
  </si>
  <si>
    <t>720575940645264260</t>
  </si>
  <si>
    <t>(128510, 81477, 5798)</t>
  </si>
  <si>
    <t>79451329436812368</t>
  </si>
  <si>
    <t>720575940637737088</t>
  </si>
  <si>
    <t>AN_GNG_125</t>
  </si>
  <si>
    <t>(135162, 81041, 5798)</t>
  </si>
  <si>
    <t>79943910646062744</t>
  </si>
  <si>
    <t>720575940652617121</t>
  </si>
  <si>
    <t>(127708, 83069, 5799)</t>
  </si>
  <si>
    <t>79381098131581344</t>
  </si>
  <si>
    <t>720575940627398855</t>
  </si>
  <si>
    <t>AN_GNG_126</t>
  </si>
  <si>
    <t>(135425, 84884, 5798)</t>
  </si>
  <si>
    <t>79944185523945403</t>
  </si>
  <si>
    <t>720575940614658727</t>
  </si>
  <si>
    <t>(127798, 83079, 5799)</t>
  </si>
  <si>
    <t>79381098131582445</t>
  </si>
  <si>
    <t>720575940627558082</t>
  </si>
  <si>
    <t>AN_GNG_127</t>
  </si>
  <si>
    <t>(135278, 84827, 5798)</t>
  </si>
  <si>
    <t>79944185523946466</t>
  </si>
  <si>
    <t>720575940612547698</t>
  </si>
  <si>
    <t>(127786, 82992, 5799)</t>
  </si>
  <si>
    <t>79381098131585310</t>
  </si>
  <si>
    <t>720575940623315856</t>
  </si>
  <si>
    <t>AN_GNG_128</t>
  </si>
  <si>
    <t>(135352, 84968, 5798)</t>
  </si>
  <si>
    <t>79944185523947537</t>
  </si>
  <si>
    <t>720575940613148625</t>
  </si>
  <si>
    <t>(135339, 84980, 5807)</t>
  </si>
  <si>
    <t>79944185523952722</t>
  </si>
  <si>
    <t>720575940622941005</t>
  </si>
  <si>
    <t>AN_GNG_129</t>
  </si>
  <si>
    <t>(135393, 84791, 5798)</t>
  </si>
  <si>
    <t>79944185523949860</t>
  </si>
  <si>
    <t>720575940628641879</t>
  </si>
  <si>
    <t>(125528, 80360, 5798)</t>
  </si>
  <si>
    <t>79240154484803345</t>
  </si>
  <si>
    <t>720575940634472590</t>
  </si>
  <si>
    <t>AN_GNG_13</t>
  </si>
  <si>
    <t>(139483, 82768, 5798)</t>
  </si>
  <si>
    <t>80225523061718268</t>
  </si>
  <si>
    <t>720575940610487410</t>
  </si>
  <si>
    <t>(124923, 74881, 5798)</t>
  </si>
  <si>
    <t>79239810887418136</t>
  </si>
  <si>
    <t>720575940650261494</t>
  </si>
  <si>
    <t>AN_GNG_130</t>
  </si>
  <si>
    <t>(126391, 74122, 5798)</t>
  </si>
  <si>
    <t>79310110912036925</t>
  </si>
  <si>
    <t>720575940627760640</t>
  </si>
  <si>
    <t>(124262, 85382, 5368)</t>
  </si>
  <si>
    <t>79170129271038440</t>
  </si>
  <si>
    <t>720575940623564435</t>
  </si>
  <si>
    <t>AN_GNG_131</t>
  </si>
  <si>
    <t>(136640, 84611, 5798)</t>
  </si>
  <si>
    <t>80014554268110555</t>
  </si>
  <si>
    <t>720575940615814171</t>
  </si>
  <si>
    <t>(123810, 76324, 5798)</t>
  </si>
  <si>
    <t>79099142118519269</t>
  </si>
  <si>
    <t>720575940622109769</t>
  </si>
  <si>
    <t>AN_GNG_132</t>
  </si>
  <si>
    <t>(139325, 75672, 5798)</t>
  </si>
  <si>
    <t>80225042025364403</t>
  </si>
  <si>
    <t>720575940631096527</t>
  </si>
  <si>
    <t>(126687, 82680, 5799)</t>
  </si>
  <si>
    <t>79310729387397022</t>
  </si>
  <si>
    <t>720575940622714004</t>
  </si>
  <si>
    <t>AN_GNG_133</t>
  </si>
  <si>
    <t>(136393, 84916, 5798)</t>
  </si>
  <si>
    <t>80014554268106814</t>
  </si>
  <si>
    <t>720575940637842246</t>
  </si>
  <si>
    <t>(130643, 82685, 5798)</t>
  </si>
  <si>
    <t>79592204364129624</t>
  </si>
  <si>
    <t>720575940633185676</t>
  </si>
  <si>
    <t>AN_GNG_134</t>
  </si>
  <si>
    <t>(132995, 82786, 5798)</t>
  </si>
  <si>
    <t>79732941852492567</t>
  </si>
  <si>
    <t>720575940629041790</t>
  </si>
  <si>
    <t>(128638, 82961, 5798)</t>
  </si>
  <si>
    <t>79451466875758640</t>
  </si>
  <si>
    <t>720575940626582095</t>
  </si>
  <si>
    <t>AN_GNG_135</t>
  </si>
  <si>
    <t>(135903, 84456, 5798)</t>
  </si>
  <si>
    <t>79944116804501826</t>
  </si>
  <si>
    <t>720575940625584783</t>
  </si>
  <si>
    <t>(131987, 84234, 5798)</t>
  </si>
  <si>
    <t>79662641827773815</t>
  </si>
  <si>
    <t>720575940626035556</t>
  </si>
  <si>
    <t>AN_GNG_136</t>
  </si>
  <si>
    <t>(132190, 84034, 5798)</t>
  </si>
  <si>
    <t>79733010571969431</t>
  </si>
  <si>
    <t>720575940622018565</t>
  </si>
  <si>
    <t>(130378, 83095, 5798)</t>
  </si>
  <si>
    <t>79592204364118879</t>
  </si>
  <si>
    <t>720575940607118275</t>
  </si>
  <si>
    <t>AN_GNG_137</t>
  </si>
  <si>
    <t>(133350, 83670, 5798)</t>
  </si>
  <si>
    <t>79803379316154070</t>
  </si>
  <si>
    <t>720575940628833989</t>
  </si>
  <si>
    <t>(129405, 83191, 5798)</t>
  </si>
  <si>
    <t>79521835619943401</t>
  </si>
  <si>
    <t>720575940627415827</t>
  </si>
  <si>
    <t>AN_GNG_138</t>
  </si>
  <si>
    <t>(133427, 84031, 5798)</t>
  </si>
  <si>
    <t>79803379316150912</t>
  </si>
  <si>
    <t>720575940624208201</t>
  </si>
  <si>
    <t>(129750, 81670, 5798)</t>
  </si>
  <si>
    <t>79521766900481159</t>
  </si>
  <si>
    <t>720575940603600230</t>
  </si>
  <si>
    <t>AN_GNG_139</t>
  </si>
  <si>
    <t>(134661, 82218, 5798)</t>
  </si>
  <si>
    <t>79873610621382303</t>
  </si>
  <si>
    <t>720575940618572270</t>
  </si>
  <si>
    <t>(125582, 80520, 5798)</t>
  </si>
  <si>
    <t>79240223204268759</t>
  </si>
  <si>
    <t>720575940627775375</t>
  </si>
  <si>
    <t>AN_GNG_14</t>
  </si>
  <si>
    <t>(139588, 82867, 5798)</t>
  </si>
  <si>
    <t>80225523061722480</t>
  </si>
  <si>
    <t>720575940615520159</t>
  </si>
  <si>
    <t>(130876, 82536, 5798)</t>
  </si>
  <si>
    <t>79592135644640808</t>
  </si>
  <si>
    <t>720575940627754496</t>
  </si>
  <si>
    <t>AN_GNG_140</t>
  </si>
  <si>
    <t>(130987, 82506, 5798)</t>
  </si>
  <si>
    <t>79592135644643009</t>
  </si>
  <si>
    <t>720575940645199748</t>
  </si>
  <si>
    <t>(133307, 82747, 5798)</t>
  </si>
  <si>
    <t>79803310596681457</t>
  </si>
  <si>
    <t>720575940625287998</t>
  </si>
  <si>
    <t>(133432, 83394, 5798)</t>
  </si>
  <si>
    <t>79803310596681834</t>
  </si>
  <si>
    <t>720575940633206924</t>
  </si>
  <si>
    <t>(127528, 81132, 5798)</t>
  </si>
  <si>
    <t>79380960692626831</t>
  </si>
  <si>
    <t>720575940633059179</t>
  </si>
  <si>
    <t>AN_GNG_141</t>
  </si>
  <si>
    <t>(137022, 81877, 5798)</t>
  </si>
  <si>
    <t>80014348109716926</t>
  </si>
  <si>
    <t>720575940625411109</t>
  </si>
  <si>
    <t>(125373, 79544, 5798)</t>
  </si>
  <si>
    <t>79240154484801553</t>
  </si>
  <si>
    <t>720575940637149006</t>
  </si>
  <si>
    <t>AN_GNG_142</t>
  </si>
  <si>
    <t>(125557, 79571, 5798)</t>
  </si>
  <si>
    <t>79240154484805911</t>
  </si>
  <si>
    <t>720575940602447328</t>
  </si>
  <si>
    <t>(125597, 79536, 5798)</t>
  </si>
  <si>
    <t>79240154484799435</t>
  </si>
  <si>
    <t>720575940623777061</t>
  </si>
  <si>
    <t>(137803, 82212, 5798)</t>
  </si>
  <si>
    <t>80084716853899401</t>
  </si>
  <si>
    <t>720575940634361998</t>
  </si>
  <si>
    <t>(137891, 81388, 5798)</t>
  </si>
  <si>
    <t>80084648134409329</t>
  </si>
  <si>
    <t>720575940633782135</t>
  </si>
  <si>
    <t>(138345, 81167, 5798)</t>
  </si>
  <si>
    <t>80155016878602284</t>
  </si>
  <si>
    <t>720575940637714560</t>
  </si>
  <si>
    <t>(126576, 82886, 5799)</t>
  </si>
  <si>
    <t>79310729387391689</t>
  </si>
  <si>
    <t>720575940633791599</t>
  </si>
  <si>
    <t>AN_GNG_143</t>
  </si>
  <si>
    <t>(136757, 84673, 5798)</t>
  </si>
  <si>
    <t>80014554268108887</t>
  </si>
  <si>
    <t>720575940622912500</t>
  </si>
  <si>
    <t>(125683, 79682, 5798)</t>
  </si>
  <si>
    <t>79240154484801819</t>
  </si>
  <si>
    <t>720575940608672092</t>
  </si>
  <si>
    <t>AN_GNG_144</t>
  </si>
  <si>
    <t>(138804, 81075, 5798)</t>
  </si>
  <si>
    <t>80155016878608664</t>
  </si>
  <si>
    <t>720575940618066555</t>
  </si>
  <si>
    <t>(129436, 80661, 5798)</t>
  </si>
  <si>
    <t>79521698180992193</t>
  </si>
  <si>
    <t>720575940606450955</t>
  </si>
  <si>
    <t>AN_GNG_145</t>
  </si>
  <si>
    <t>(133005, 79925, 5798)</t>
  </si>
  <si>
    <t>79732735694057508</t>
  </si>
  <si>
    <t>720575940631283727</t>
  </si>
  <si>
    <t>(130390, 81288, 5798)</t>
  </si>
  <si>
    <t>79592066925174959</t>
  </si>
  <si>
    <t>720575940629676857</t>
  </si>
  <si>
    <t>AN_GNG_146</t>
  </si>
  <si>
    <t>(134240, 82197, 5798)</t>
  </si>
  <si>
    <t>79873610621379745</t>
  </si>
  <si>
    <t>720575940608655883</t>
  </si>
  <si>
    <t>(130397, 81081, 5798)</t>
  </si>
  <si>
    <t>79592066925171096</t>
  </si>
  <si>
    <t>720575940630598671</t>
  </si>
  <si>
    <t>AN_GNG_147</t>
  </si>
  <si>
    <t>(134849, 82000, 5798)</t>
  </si>
  <si>
    <t>79873610621376142</t>
  </si>
  <si>
    <t>720575940634333338</t>
  </si>
  <si>
    <t>(129045, 81740, 5798)</t>
  </si>
  <si>
    <t>79521766900487051</t>
  </si>
  <si>
    <t>720575940619801793</t>
  </si>
  <si>
    <t>AN_GNG_148</t>
  </si>
  <si>
    <t>(129648, 81515, 5798)</t>
  </si>
  <si>
    <t>79521698180989076</t>
  </si>
  <si>
    <t>720575940630461302</t>
  </si>
  <si>
    <t>(130166, 81248, 5798)</t>
  </si>
  <si>
    <t>79592066925180831</t>
  </si>
  <si>
    <t>720575940612373362</t>
  </si>
  <si>
    <t>(133835, 81749, 5798)</t>
  </si>
  <si>
    <t>79803241877206222</t>
  </si>
  <si>
    <t>720575940625739056</t>
  </si>
  <si>
    <t>(133839, 82153, 5798)</t>
  </si>
  <si>
    <t>79803241877204032</t>
  </si>
  <si>
    <t>720575940635044344</t>
  </si>
  <si>
    <t>(134332, 81804, 5798)</t>
  </si>
  <si>
    <t>79873610621382066</t>
  </si>
  <si>
    <t>720575940624311369</t>
  </si>
  <si>
    <t>(129896, 81547, 5798)</t>
  </si>
  <si>
    <t>79521766900483271</t>
  </si>
  <si>
    <t>720575940627283475</t>
  </si>
  <si>
    <t>AN_GNG_149</t>
  </si>
  <si>
    <t>(130803, 81359, 5798)</t>
  </si>
  <si>
    <t>79592066925177256</t>
  </si>
  <si>
    <t>720575940617992000</t>
  </si>
  <si>
    <t>(134148, 81867, 5798)</t>
  </si>
  <si>
    <t>79873610621384386</t>
  </si>
  <si>
    <t>720575940626206809</t>
  </si>
  <si>
    <t>(134274, 81870, 5798)</t>
  </si>
  <si>
    <t>79873610621377262</t>
  </si>
  <si>
    <t>720575940627245992</t>
  </si>
  <si>
    <t>(126646, 80252, 5798)</t>
  </si>
  <si>
    <t>79310523228956876</t>
  </si>
  <si>
    <t>720575940619657972</t>
  </si>
  <si>
    <t>AN_GNG_15</t>
  </si>
  <si>
    <t>(138516, 81550, 5798)</t>
  </si>
  <si>
    <t>80155085598070776</t>
  </si>
  <si>
    <t>720575940620580272</t>
  </si>
  <si>
    <t>(130940, 83380, 5798)</t>
  </si>
  <si>
    <t>79592204364120114</t>
  </si>
  <si>
    <t>720575940625355920</t>
  </si>
  <si>
    <t>AN_GNG_150</t>
  </si>
  <si>
    <t>(133229, 83658, 5798)</t>
  </si>
  <si>
    <t>79803379316138106</t>
  </si>
  <si>
    <t>720575940652593398</t>
  </si>
  <si>
    <t>(133014, 84938, 5809)</t>
  </si>
  <si>
    <t>79733079291401382</t>
  </si>
  <si>
    <t>720575940638842933</t>
  </si>
  <si>
    <t>AN_GNG_151</t>
  </si>
  <si>
    <t>(130423, 86772, 5348)</t>
  </si>
  <si>
    <t>79592479175032619</t>
  </si>
  <si>
    <t>720575940635768895</t>
  </si>
  <si>
    <t>(129443, 83727, 5798)</t>
  </si>
  <si>
    <t>79521904339409254</t>
  </si>
  <si>
    <t>720575940623962430</t>
  </si>
  <si>
    <t>AN_GNG_152</t>
  </si>
  <si>
    <t>(132714, 84362, 5798)</t>
  </si>
  <si>
    <t>79733010571963224</t>
  </si>
  <si>
    <t>720575940625164302</t>
  </si>
  <si>
    <t>(129591, 83936, 5799)</t>
  </si>
  <si>
    <t>79521904339408370</t>
  </si>
  <si>
    <t>720575940627538690</t>
  </si>
  <si>
    <t>AN_GNG_153</t>
  </si>
  <si>
    <t>(132711, 84482, 5798)</t>
  </si>
  <si>
    <t>79733010571962007</t>
  </si>
  <si>
    <t>720575940636168628</t>
  </si>
  <si>
    <t>(129338, 83764, 5798)</t>
  </si>
  <si>
    <t>79521904339402360</t>
  </si>
  <si>
    <t>720575940637106295</t>
  </si>
  <si>
    <t>AN_GNG_154</t>
  </si>
  <si>
    <t>(133213, 84641, 5798)</t>
  </si>
  <si>
    <t>79803448035589782</t>
  </si>
  <si>
    <t>720575940628946731</t>
  </si>
  <si>
    <t>(127026, 82729, 5799)</t>
  </si>
  <si>
    <t>79381098131578977</t>
  </si>
  <si>
    <t>720575940618422875</t>
  </si>
  <si>
    <t>AN_GNG_155</t>
  </si>
  <si>
    <t>(137000, 83053, 5798)</t>
  </si>
  <si>
    <t>80014416829197279</t>
  </si>
  <si>
    <t>720575940633969815</t>
  </si>
  <si>
    <t>(127721, 81403, 5798)</t>
  </si>
  <si>
    <t>79380960692620427</t>
  </si>
  <si>
    <t>720575940634584312</t>
  </si>
  <si>
    <t>AN_GNG_156</t>
  </si>
  <si>
    <t>(136400, 81985, 5798)</t>
  </si>
  <si>
    <t>80014348109724388</t>
  </si>
  <si>
    <t>720575940623264904</t>
  </si>
  <si>
    <t>(135334, 74006, 5773)</t>
  </si>
  <si>
    <t>79943429609507935</t>
  </si>
  <si>
    <t>720575940657604225</t>
  </si>
  <si>
    <t>AN_GNG_157</t>
  </si>
  <si>
    <t>(127177, 72837, 5421)</t>
  </si>
  <si>
    <t>79380410869907675</t>
  </si>
  <si>
    <t>720575940659056001</t>
  </si>
  <si>
    <t>(127663, 81569, 5798)</t>
  </si>
  <si>
    <t>79381029412120032</t>
  </si>
  <si>
    <t>720575940620015787</t>
  </si>
  <si>
    <t>AN_GNG_158</t>
  </si>
  <si>
    <t>(136575, 82210, 5798)</t>
  </si>
  <si>
    <t>80014348109715036</t>
  </si>
  <si>
    <t>720575940635164779</t>
  </si>
  <si>
    <t>(129321, 81742, 5798)</t>
  </si>
  <si>
    <t>79521766900470673</t>
  </si>
  <si>
    <t>720575940626654107</t>
  </si>
  <si>
    <t>AN_GNG_159</t>
  </si>
  <si>
    <t>(129437, 81795, 5798)</t>
  </si>
  <si>
    <t>79521766900475594</t>
  </si>
  <si>
    <t>720575940627963947</t>
  </si>
  <si>
    <t>(133744, 81615, 5798)</t>
  </si>
  <si>
    <t>79803241877200599</t>
  </si>
  <si>
    <t>720575940617625413</t>
  </si>
  <si>
    <t>(134779, 81902, 5798)</t>
  </si>
  <si>
    <t>79873610621382112</t>
  </si>
  <si>
    <t>720575940616831877</t>
  </si>
  <si>
    <t>(126487, 80510, 5798)</t>
  </si>
  <si>
    <t>79310523228972073</t>
  </si>
  <si>
    <t>720575940630114079</t>
  </si>
  <si>
    <t>AN_GNG_16</t>
  </si>
  <si>
    <t>(137110, 82584, 5798)</t>
  </si>
  <si>
    <t>80014416829199154</t>
  </si>
  <si>
    <t>720575940624387992</t>
  </si>
  <si>
    <t>(129435, 83029, 5798)</t>
  </si>
  <si>
    <t>79521835619943359</t>
  </si>
  <si>
    <t>720575940622264444</t>
  </si>
  <si>
    <t>AN_GNG_160</t>
  </si>
  <si>
    <t>(134310, 83979, 5798)</t>
  </si>
  <si>
    <t>79873748060337585</t>
  </si>
  <si>
    <t>720575940615572597</t>
  </si>
  <si>
    <t>(130270, 76578, 5798)</t>
  </si>
  <si>
    <t>79591792047274597</t>
  </si>
  <si>
    <t>720575940620354262</t>
  </si>
  <si>
    <t>AN_GNG_161</t>
  </si>
  <si>
    <t>(130336, 77537, 5798)</t>
  </si>
  <si>
    <t>79591860766751435</t>
  </si>
  <si>
    <t>720575940633954927</t>
  </si>
  <si>
    <t>(133735, 77107, 5798)</t>
  </si>
  <si>
    <t>79802898279816269</t>
  </si>
  <si>
    <t>720575940631417057</t>
  </si>
  <si>
    <t>(124209, 84931, 5411)</t>
  </si>
  <si>
    <t>79170129271093354</t>
  </si>
  <si>
    <t>720575940631922489</t>
  </si>
  <si>
    <t>AN_GNG_162</t>
  </si>
  <si>
    <t>(124808, 84272, 5418)</t>
  </si>
  <si>
    <t>79170060551631165</t>
  </si>
  <si>
    <t>720575940633302995</t>
  </si>
  <si>
    <t>(125989, 82333, 5799)</t>
  </si>
  <si>
    <t>79310660667934268</t>
  </si>
  <si>
    <t>720575940627697664</t>
  </si>
  <si>
    <t>(126118, 82314, 5799)</t>
  </si>
  <si>
    <t>79310660667942595</t>
  </si>
  <si>
    <t>720575940612303271</t>
  </si>
  <si>
    <t>(137126, 84698, 5798)</t>
  </si>
  <si>
    <t>80014554268109408</t>
  </si>
  <si>
    <t>720575940629023870</t>
  </si>
  <si>
    <t>(137256, 84680, 5798)</t>
  </si>
  <si>
    <t>80084923012280506</t>
  </si>
  <si>
    <t>720575940618066369</t>
  </si>
  <si>
    <t>(137330, 84757, 5798)</t>
  </si>
  <si>
    <t>80084923012280987</t>
  </si>
  <si>
    <t>720575940625393189</t>
  </si>
  <si>
    <t>(137395, 84664, 5798)</t>
  </si>
  <si>
    <t>80084923012282059</t>
  </si>
  <si>
    <t>720575940634126711</t>
  </si>
  <si>
    <t>(126690, 80396, 5798)</t>
  </si>
  <si>
    <t>79310523228976516</t>
  </si>
  <si>
    <t>720575940647523705</t>
  </si>
  <si>
    <t>AN_GNG_163</t>
  </si>
  <si>
    <t>(126705, 80118, 5798)</t>
  </si>
  <si>
    <t>79310523228978518</t>
  </si>
  <si>
    <t>720575940625100169</t>
  </si>
  <si>
    <t>(126839, 80538, 5798)</t>
  </si>
  <si>
    <t>79310591948461642</t>
  </si>
  <si>
    <t>720575940614284946</t>
  </si>
  <si>
    <t>(138104, 81578, 5798)</t>
  </si>
  <si>
    <t>80084716853902503</t>
  </si>
  <si>
    <t>720575940635206763</t>
  </si>
  <si>
    <t>(138138, 81762, 5798)</t>
  </si>
  <si>
    <t>80084716853892925</t>
  </si>
  <si>
    <t>720575940621318420</t>
  </si>
  <si>
    <t>(138220, 81631, 5798)</t>
  </si>
  <si>
    <t>80155085598069819</t>
  </si>
  <si>
    <t>720575940623471044</t>
  </si>
  <si>
    <t>(138234, 81523, 5798)</t>
  </si>
  <si>
    <t>80155016878606407</t>
  </si>
  <si>
    <t>720575940603792486</t>
  </si>
  <si>
    <t>(130277, 81561, 5798)</t>
  </si>
  <si>
    <t>79592135644652233</t>
  </si>
  <si>
    <t>720575940633206831</t>
  </si>
  <si>
    <t>AN_GNG_164</t>
  </si>
  <si>
    <t>(130343, 81540, 5798)</t>
  </si>
  <si>
    <t>79592135644643391</t>
  </si>
  <si>
    <t>720575940620312797</t>
  </si>
  <si>
    <t>(130397, 81453, 5798)</t>
  </si>
  <si>
    <t>79592066925180961</t>
  </si>
  <si>
    <t>720575940629460986</t>
  </si>
  <si>
    <t>(130493, 81524, 5798)</t>
  </si>
  <si>
    <t>79592066925174074</t>
  </si>
  <si>
    <t>720575940629921835</t>
  </si>
  <si>
    <t>(130577, 81498, 5798)</t>
  </si>
  <si>
    <t>79592066925186197</t>
  </si>
  <si>
    <t>720575940607128771</t>
  </si>
  <si>
    <t>(133693, 82047, 5798)</t>
  </si>
  <si>
    <t>79803241877209598</t>
  </si>
  <si>
    <t>720575940660211841</t>
  </si>
  <si>
    <t>(133709, 81979, 5798)</t>
  </si>
  <si>
    <t>79803241877200793</t>
  </si>
  <si>
    <t>720575940647022644</t>
  </si>
  <si>
    <t>(133804, 81968, 5798)</t>
  </si>
  <si>
    <t>79803241877200776</t>
  </si>
  <si>
    <t>720575940616858501</t>
  </si>
  <si>
    <t>(133909, 81823, 5798)</t>
  </si>
  <si>
    <t>79803241877201790</t>
  </si>
  <si>
    <t>720575940622947475</t>
  </si>
  <si>
    <t>(134055, 82137, 5798)</t>
  </si>
  <si>
    <t>79803241877207501</t>
  </si>
  <si>
    <t>720575940627744143</t>
  </si>
  <si>
    <t>(134277, 82283, 5798)</t>
  </si>
  <si>
    <t>79873610621378595</t>
  </si>
  <si>
    <t>720575940615385823</t>
  </si>
  <si>
    <t>(129772, 82087, 5798)</t>
  </si>
  <si>
    <t>79521766900480197</t>
  </si>
  <si>
    <t>720575940613530093</t>
  </si>
  <si>
    <t>AN_GNG_165</t>
  </si>
  <si>
    <t>(129788, 82356, 5798)</t>
  </si>
  <si>
    <t>79521766900481536</t>
  </si>
  <si>
    <t>720575940613882822</t>
  </si>
  <si>
    <t>(129822, 82090, 5798)</t>
  </si>
  <si>
    <t>79521766900480214</t>
  </si>
  <si>
    <t>720575940630182716</t>
  </si>
  <si>
    <t>(129902, 81874, 5798)</t>
  </si>
  <si>
    <t>79521766900477886</t>
  </si>
  <si>
    <t>720575940631928121</t>
  </si>
  <si>
    <t>(129907, 82057, 5798)</t>
  </si>
  <si>
    <t>79521766900476904</t>
  </si>
  <si>
    <t>720575940622150152</t>
  </si>
  <si>
    <t>(129910, 82220, 5798)</t>
  </si>
  <si>
    <t>79521766900479156</t>
  </si>
  <si>
    <t>720575940624933765</t>
  </si>
  <si>
    <t>(129952, 81978, 5798)</t>
  </si>
  <si>
    <t>79521766900472049</t>
  </si>
  <si>
    <t>720575940615438521</t>
  </si>
  <si>
    <t>(129960, 82221, 5798)</t>
  </si>
  <si>
    <t>79521766900477003</t>
  </si>
  <si>
    <t>720575940621288230</t>
  </si>
  <si>
    <t>(129966, 82163, 5798)</t>
  </si>
  <si>
    <t>79521766900473406</t>
  </si>
  <si>
    <t>720575940624310601</t>
  </si>
  <si>
    <t>(130006, 82189, 5798)</t>
  </si>
  <si>
    <t>79592135644645376</t>
  </si>
  <si>
    <t>720575940618556142</t>
  </si>
  <si>
    <t>(130153, 82355, 5798)</t>
  </si>
  <si>
    <t>79592135644648072</t>
  </si>
  <si>
    <t>720575940622510323</t>
  </si>
  <si>
    <t>(130339, 82166, 5798)</t>
  </si>
  <si>
    <t>79592135644647932</t>
  </si>
  <si>
    <t>720575940618083749</t>
  </si>
  <si>
    <t>(130368, 82077, 5798)</t>
  </si>
  <si>
    <t>79592135644646621</t>
  </si>
  <si>
    <t>720575940624339996</t>
  </si>
  <si>
    <t>(130377, 82229, 5798)</t>
  </si>
  <si>
    <t>79592135644652901</t>
  </si>
  <si>
    <t>720575940617641301</t>
  </si>
  <si>
    <t>(130392, 82165, 5798)</t>
  </si>
  <si>
    <t>79592135644642828</t>
  </si>
  <si>
    <t>720575940621978365</t>
  </si>
  <si>
    <t>(130458, 82228, 5798)</t>
  </si>
  <si>
    <t>79592135644648012</t>
  </si>
  <si>
    <t>720575940644530484</t>
  </si>
  <si>
    <t>(134418, 82961, 5798)</t>
  </si>
  <si>
    <t>79873679340848462</t>
  </si>
  <si>
    <t>720575940625178501</t>
  </si>
  <si>
    <t>(134434, 82847, 5798)</t>
  </si>
  <si>
    <t>79873679340847030</t>
  </si>
  <si>
    <t>720575940633000162</t>
  </si>
  <si>
    <t>(134467, 82885, 5798)</t>
  </si>
  <si>
    <t>79873679340848418</t>
  </si>
  <si>
    <t>720575940624974473</t>
  </si>
  <si>
    <t>(134493, 82943, 5798)</t>
  </si>
  <si>
    <t>79873679340851257</t>
  </si>
  <si>
    <t>720575940633281272</t>
  </si>
  <si>
    <t>(134495, 83064, 5798)</t>
  </si>
  <si>
    <t>79873679340851337</t>
  </si>
  <si>
    <t>720575940613194818</t>
  </si>
  <si>
    <t>(134533, 82891, 5798)</t>
  </si>
  <si>
    <t>79873679340845684</t>
  </si>
  <si>
    <t>720575940618880865</t>
  </si>
  <si>
    <t>(134547, 83024, 5798)</t>
  </si>
  <si>
    <t>79873679340854086</t>
  </si>
  <si>
    <t>720575940619297520</t>
  </si>
  <si>
    <t>(134573, 82935, 5798)</t>
  </si>
  <si>
    <t>79873679340848448</t>
  </si>
  <si>
    <t>720575940613580594</t>
  </si>
  <si>
    <t>(134592, 82891, 5798)</t>
  </si>
  <si>
    <t>79873679340847053</t>
  </si>
  <si>
    <t>720575940614118546</t>
  </si>
  <si>
    <t>(134712, 82829, 5798)</t>
  </si>
  <si>
    <t>79873679340842832</t>
  </si>
  <si>
    <t>720575940606300508</t>
  </si>
  <si>
    <t>(134799, 82897, 5798)</t>
  </si>
  <si>
    <t>79873679340848436</t>
  </si>
  <si>
    <t>720575940617937287</t>
  </si>
  <si>
    <t>(134810, 82944, 5798)</t>
  </si>
  <si>
    <t>79873679340845703</t>
  </si>
  <si>
    <t>720575940622399783</t>
  </si>
  <si>
    <t>(134825, 83192, 5798)</t>
  </si>
  <si>
    <t>79873679340844513</t>
  </si>
  <si>
    <t>720575940624082788</t>
  </si>
  <si>
    <t>(134862, 82939, 5798)</t>
  </si>
  <si>
    <t>79873679340851251</t>
  </si>
  <si>
    <t>720575940657604737</t>
  </si>
  <si>
    <t>(134865, 82897, 5798)</t>
  </si>
  <si>
    <t>79873679340849768</t>
  </si>
  <si>
    <t>720575940608603512</t>
  </si>
  <si>
    <t>(134871, 82983, 5798)</t>
  </si>
  <si>
    <t>79873679340844342</t>
  </si>
  <si>
    <t>720575940613235615</t>
  </si>
  <si>
    <t>(134874, 83176, 5798)</t>
  </si>
  <si>
    <t>79873679340843089</t>
  </si>
  <si>
    <t>720575940634388622</t>
  </si>
  <si>
    <t>(134878, 82852, 5798)</t>
  </si>
  <si>
    <t>79873679340849730</t>
  </si>
  <si>
    <t>720575940621668533</t>
  </si>
  <si>
    <t>(134929, 83150, 5798)</t>
  </si>
  <si>
    <t>79873679340847220</t>
  </si>
  <si>
    <t>720575940621712821</t>
  </si>
  <si>
    <t>(134942, 83009, 5798)</t>
  </si>
  <si>
    <t>79873679340845740</t>
  </si>
  <si>
    <t>720575940627008359</t>
  </si>
  <si>
    <t>(134974, 83173, 5798)</t>
  </si>
  <si>
    <t>79873679340847238</t>
  </si>
  <si>
    <t>720575940619119600</t>
  </si>
  <si>
    <t>(135064, 82524, 5798)</t>
  </si>
  <si>
    <t>79873610621372834</t>
  </si>
  <si>
    <t>720575940632512703</t>
  </si>
  <si>
    <t>(129090, 82381, 5798)</t>
  </si>
  <si>
    <t>79521766900481563</t>
  </si>
  <si>
    <t>720575940622577300</t>
  </si>
  <si>
    <t>AN_GNG_166</t>
  </si>
  <si>
    <t>(129729, 82193, 5798)</t>
  </si>
  <si>
    <t>79521766900479139</t>
  </si>
  <si>
    <t>720575940620695387</t>
  </si>
  <si>
    <t>(129866, 82208, 5798)</t>
  </si>
  <si>
    <t>79521766900478061</t>
  </si>
  <si>
    <t>720575940638991349</t>
  </si>
  <si>
    <t>(130029, 82108, 5798)</t>
  </si>
  <si>
    <t>79592135644644058</t>
  </si>
  <si>
    <t>720575940605811657</t>
  </si>
  <si>
    <t>(134513, 82986, 5798)</t>
  </si>
  <si>
    <t>79873679340852667</t>
  </si>
  <si>
    <t>720575940632815199</t>
  </si>
  <si>
    <t>(134579, 82995, 5798)</t>
  </si>
  <si>
    <t>79873679340851299</t>
  </si>
  <si>
    <t>720575940617291421</t>
  </si>
  <si>
    <t>(135010, 83654, 5798)</t>
  </si>
  <si>
    <t>79873748060329924</t>
  </si>
  <si>
    <t>720575940642495524</t>
  </si>
  <si>
    <t>(135019, 83023, 5798)</t>
  </si>
  <si>
    <t>79873679340847125</t>
  </si>
  <si>
    <t>720575940624989833</t>
  </si>
  <si>
    <t>(135200, 82839, 5798)</t>
  </si>
  <si>
    <t>79944048085025025</t>
  </si>
  <si>
    <t>720575940627026279</t>
  </si>
  <si>
    <t>(135303, 82831, 5798)</t>
  </si>
  <si>
    <t>79944048085022287</t>
  </si>
  <si>
    <t>720575940638722549</t>
  </si>
  <si>
    <t>(135389, 82841, 5798)</t>
  </si>
  <si>
    <t>79944048085027797</t>
  </si>
  <si>
    <t>720575940628407963</t>
  </si>
  <si>
    <t>(130279, 83730, 5798)</t>
  </si>
  <si>
    <t>79592273083595990</t>
  </si>
  <si>
    <t>720575940626258448</t>
  </si>
  <si>
    <t>AN_GNG_167</t>
  </si>
  <si>
    <t>(130340, 83612, 5798)</t>
  </si>
  <si>
    <t>79592273083598098</t>
  </si>
  <si>
    <t>720575940628034108</t>
  </si>
  <si>
    <t>(130349, 83841, 5798)</t>
  </si>
  <si>
    <t>79592273083598481</t>
  </si>
  <si>
    <t>720575940629185084</t>
  </si>
  <si>
    <t>(130572, 82752, 5798)</t>
  </si>
  <si>
    <t>79592204364126397</t>
  </si>
  <si>
    <t>720575940622488103</t>
  </si>
  <si>
    <t>(130680, 82782, 5798)</t>
  </si>
  <si>
    <t>79592204364127509</t>
  </si>
  <si>
    <t>720575940623426192</t>
  </si>
  <si>
    <t>(131926, 84378, 5798)</t>
  </si>
  <si>
    <t>79662641827776174</t>
  </si>
  <si>
    <t>720575940629876473</t>
  </si>
  <si>
    <t>(132910, 82833, 5798)</t>
  </si>
  <si>
    <t>79732941852492610</t>
  </si>
  <si>
    <t>720575940637723008</t>
  </si>
  <si>
    <t>(133038, 84022, 5798)</t>
  </si>
  <si>
    <t>79733010571960340</t>
  </si>
  <si>
    <t>720575940624109340</t>
  </si>
  <si>
    <t>(133140, 83927, 5798)</t>
  </si>
  <si>
    <t>79803379316150827</t>
  </si>
  <si>
    <t>720575940620298260</t>
  </si>
  <si>
    <t>(133560, 83427, 5798)</t>
  </si>
  <si>
    <t>79803310596675480</t>
  </si>
  <si>
    <t>720575940640373557</t>
  </si>
  <si>
    <t>(130352, 83676, 5798)</t>
  </si>
  <si>
    <t>79592273083593799</t>
  </si>
  <si>
    <t>720575940637396851</t>
  </si>
  <si>
    <t>AN_GNG_168</t>
  </si>
  <si>
    <t>(130854, 83461, 5798)</t>
  </si>
  <si>
    <t>79592204364127927</t>
  </si>
  <si>
    <t>720575940627904828</t>
  </si>
  <si>
    <t>(133049, 83943, 5798)</t>
  </si>
  <si>
    <t>79803379316150822</t>
  </si>
  <si>
    <t>720575940604820354</t>
  </si>
  <si>
    <t>(126285, 82624, 5799)</t>
  </si>
  <si>
    <t>79310729387393675</t>
  </si>
  <si>
    <t>720575940613266026</t>
  </si>
  <si>
    <t>AN_GNG_169</t>
  </si>
  <si>
    <t>(126483, 82767, 5799)</t>
  </si>
  <si>
    <t>79310729387400955</t>
  </si>
  <si>
    <t>720575940641824200</t>
  </si>
  <si>
    <t>(136837, 84684, 5798)</t>
  </si>
  <si>
    <t>80014554268108467</t>
  </si>
  <si>
    <t>720575940625985098</t>
  </si>
  <si>
    <t>(136865, 84769, 5798)</t>
  </si>
  <si>
    <t>80014554268110397</t>
  </si>
  <si>
    <t>720575940618096321</t>
  </si>
  <si>
    <t>(126397, 80391, 5798)</t>
  </si>
  <si>
    <t>79310523228975334</t>
  </si>
  <si>
    <t>720575940619657989</t>
  </si>
  <si>
    <t>AN_GNG_17</t>
  </si>
  <si>
    <t>(137275, 82100, 5798)</t>
  </si>
  <si>
    <t>80084716853901692</t>
  </si>
  <si>
    <t>720575940628586071</t>
  </si>
  <si>
    <t>(126936, 80828, 5798)</t>
  </si>
  <si>
    <t>79380960692631684</t>
  </si>
  <si>
    <t>720575940635891546</t>
  </si>
  <si>
    <t>AN_GNG_170</t>
  </si>
  <si>
    <t>(138462, 82206, 5798)</t>
  </si>
  <si>
    <t>80155085598068967</t>
  </si>
  <si>
    <t>720575940646307574</t>
  </si>
  <si>
    <t>(124322, 79287, 5798)</t>
  </si>
  <si>
    <t>79169717021143153</t>
  </si>
  <si>
    <t>720575940615509734</t>
  </si>
  <si>
    <t>AN_GNG_171</t>
  </si>
  <si>
    <t>(125028, 80098, 5798)</t>
  </si>
  <si>
    <t>79240154484796197</t>
  </si>
  <si>
    <t>720575940613439903</t>
  </si>
  <si>
    <t>(138951, 81600, 5798)</t>
  </si>
  <si>
    <t>80155085598066090</t>
  </si>
  <si>
    <t>720575940609656689</t>
  </si>
  <si>
    <t>(139313, 82591, 5798)</t>
  </si>
  <si>
    <t>80225523061720500</t>
  </si>
  <si>
    <t>720575940628539735</t>
  </si>
  <si>
    <t>(125172, 79193, 5798)</t>
  </si>
  <si>
    <t>79240085765334056</t>
  </si>
  <si>
    <t>720575940619910177</t>
  </si>
  <si>
    <t>AN_GNG_172</t>
  </si>
  <si>
    <t>(125213, 79131, 5798)</t>
  </si>
  <si>
    <t>79240085765317636</t>
  </si>
  <si>
    <t>720575940611399573</t>
  </si>
  <si>
    <t>(125430, 79174, 5798)</t>
  </si>
  <si>
    <t>79240085765327864</t>
  </si>
  <si>
    <t>720575940621084040</t>
  </si>
  <si>
    <t>(125433, 79522, 5798)</t>
  </si>
  <si>
    <t>79240154484803759</t>
  </si>
  <si>
    <t>720575940616862550</t>
  </si>
  <si>
    <t>(125439, 79102, 5798)</t>
  </si>
  <si>
    <t>79240085765325401</t>
  </si>
  <si>
    <t>720575940619054433</t>
  </si>
  <si>
    <t>(125894, 79736, 5798)</t>
  </si>
  <si>
    <t>79310523228971381</t>
  </si>
  <si>
    <t>720575940629473067</t>
  </si>
  <si>
    <t>(126189, 79841, 5798)</t>
  </si>
  <si>
    <t>79310523228970134</t>
  </si>
  <si>
    <t>720575940639022707</t>
  </si>
  <si>
    <t>(126291, 79904, 5798)</t>
  </si>
  <si>
    <t>79310523228973940</t>
  </si>
  <si>
    <t>720575940627606394</t>
  </si>
  <si>
    <t>(126390, 79978, 5798)</t>
  </si>
  <si>
    <t>79310523228973979</t>
  </si>
  <si>
    <t>720575940618699841</t>
  </si>
  <si>
    <t>(126497, 79887, 5798)</t>
  </si>
  <si>
    <t>79310523228968865</t>
  </si>
  <si>
    <t>720575940621363469</t>
  </si>
  <si>
    <t>(126703, 80189, 5798)</t>
  </si>
  <si>
    <t>79310523228976400</t>
  </si>
  <si>
    <t>720575940631414180</t>
  </si>
  <si>
    <t>(137935, 81025, 5798)</t>
  </si>
  <si>
    <t>80084648134394919</t>
  </si>
  <si>
    <t>720575940616877456</t>
  </si>
  <si>
    <t>(138056, 81121, 5798)</t>
  </si>
  <si>
    <t>80084648134400556</t>
  </si>
  <si>
    <t>720575940627554604</t>
  </si>
  <si>
    <t>(138163, 81155, 5798)</t>
  </si>
  <si>
    <t>80155016878607353</t>
  </si>
  <si>
    <t>720575940617373072</t>
  </si>
  <si>
    <t>(138211, 81758, 5798)</t>
  </si>
  <si>
    <t>80155085598069908</t>
  </si>
  <si>
    <t>720575940613264799</t>
  </si>
  <si>
    <t>(138242, 81057, 5798)</t>
  </si>
  <si>
    <t>80155016878599702</t>
  </si>
  <si>
    <t>720575940610158821</t>
  </si>
  <si>
    <t>(125985, 79761, 5798)</t>
  </si>
  <si>
    <t>79310523228976099</t>
  </si>
  <si>
    <t>720575940624888445</t>
  </si>
  <si>
    <t>AN_GNG_173</t>
  </si>
  <si>
    <t>(126102, 79870, 5798)</t>
  </si>
  <si>
    <t>79310523228979414</t>
  </si>
  <si>
    <t>720575940622025989</t>
  </si>
  <si>
    <t>(138053, 81630, 5798)</t>
  </si>
  <si>
    <t>80084716853896680</t>
  </si>
  <si>
    <t>720575940614132177</t>
  </si>
  <si>
    <t>(138238, 81471, 5798)</t>
  </si>
  <si>
    <t>80155016878597446</t>
  </si>
  <si>
    <t>720575940615646109</t>
  </si>
  <si>
    <t>(126643, 80016, 5798)</t>
  </si>
  <si>
    <t>79310523228978466</t>
  </si>
  <si>
    <t>720575940637496179</t>
  </si>
  <si>
    <t>AN_GNG_174</t>
  </si>
  <si>
    <t>(138179, 81950, 5798)</t>
  </si>
  <si>
    <t>80155085598070050</t>
  </si>
  <si>
    <t>720575940631365089</t>
  </si>
  <si>
    <t>(124559, 77933, 5798)</t>
  </si>
  <si>
    <t>79169648301667263</t>
  </si>
  <si>
    <t>720575940616813947</t>
  </si>
  <si>
    <t>AN_GNG_175</t>
  </si>
  <si>
    <t>(124602, 77797, 5798)</t>
  </si>
  <si>
    <t>79169648301666164</t>
  </si>
  <si>
    <t>720575940608508681</t>
  </si>
  <si>
    <t>(124650, 78603, 5798)</t>
  </si>
  <si>
    <t>79169717021145809</t>
  </si>
  <si>
    <t>720575940605692704</t>
  </si>
  <si>
    <t>(124678, 78094, 5798)</t>
  </si>
  <si>
    <t>79169648301673599</t>
  </si>
  <si>
    <t>720575940629972983</t>
  </si>
  <si>
    <t>(124681, 77349, 5798)</t>
  </si>
  <si>
    <t>79169579582195852</t>
  </si>
  <si>
    <t>720575940622072299</t>
  </si>
  <si>
    <t>(124975, 77429, 5798)</t>
  </si>
  <si>
    <t>79239948326362601</t>
  </si>
  <si>
    <t>720575940617484248</t>
  </si>
  <si>
    <t>(125278, 76848, 5798)</t>
  </si>
  <si>
    <t>79239948326385848</t>
  </si>
  <si>
    <t>720575940650875769</t>
  </si>
  <si>
    <t>(125303, 77044, 5798)</t>
  </si>
  <si>
    <t>79239948326378706</t>
  </si>
  <si>
    <t>720575940631401698</t>
  </si>
  <si>
    <t>(125413, 76700, 5798)</t>
  </si>
  <si>
    <t>79239948326382300</t>
  </si>
  <si>
    <t>720575940650215670</t>
  </si>
  <si>
    <t>(125529, 79524, 5798)</t>
  </si>
  <si>
    <t>79240154484787259</t>
  </si>
  <si>
    <t>720575940650924022</t>
  </si>
  <si>
    <t>(126712, 80047, 5798)</t>
  </si>
  <si>
    <t>79310523228969015</t>
  </si>
  <si>
    <t>720575940612281086</t>
  </si>
  <si>
    <t>(137290, 76796, 5798)</t>
  </si>
  <si>
    <t>80084373256503323</t>
  </si>
  <si>
    <t>720575940633284276</t>
  </si>
  <si>
    <t>(137798, 80837, 5798)</t>
  </si>
  <si>
    <t>80084648134403963</t>
  </si>
  <si>
    <t>720575940612836374</t>
  </si>
  <si>
    <t>(137906, 82119, 5798)</t>
  </si>
  <si>
    <t>80084716853898145</t>
  </si>
  <si>
    <t>720575940614780219</t>
  </si>
  <si>
    <t>(138011, 81048, 5798)</t>
  </si>
  <si>
    <t>80084648134402919</t>
  </si>
  <si>
    <t>720575940637431613</t>
  </si>
  <si>
    <t>(138265, 81544, 5798)</t>
  </si>
  <si>
    <t>80155085598069455</t>
  </si>
  <si>
    <t>720575940621022856</t>
  </si>
  <si>
    <t>(138330, 81551, 5798)</t>
  </si>
  <si>
    <t>80155085598070758</t>
  </si>
  <si>
    <t>720575940630307639</t>
  </si>
  <si>
    <t>(138352, 80767, 5798)</t>
  </si>
  <si>
    <t>80155016878599493</t>
  </si>
  <si>
    <t>720575940639245631</t>
  </si>
  <si>
    <t>(138492, 81002, 5798)</t>
  </si>
  <si>
    <t>80155016878600968</t>
  </si>
  <si>
    <t>720575940631821891</t>
  </si>
  <si>
    <t>(138537, 80532, 5798)</t>
  </si>
  <si>
    <t>80155016878606604</t>
  </si>
  <si>
    <t>720575940627372165</t>
  </si>
  <si>
    <t>(138579, 81809, 5798)</t>
  </si>
  <si>
    <t>80155085598071129</t>
  </si>
  <si>
    <t>720575940606699989</t>
  </si>
  <si>
    <t>(138589, 80163, 5798)</t>
  </si>
  <si>
    <t>80154948159104873</t>
  </si>
  <si>
    <t>720575940614773307</t>
  </si>
  <si>
    <t>(138702, 80616, 5798)</t>
  </si>
  <si>
    <t>80155016878608274</t>
  </si>
  <si>
    <t>720575940613879227</t>
  </si>
  <si>
    <t>(138763, 80713, 5798)</t>
  </si>
  <si>
    <t>80155016878604538</t>
  </si>
  <si>
    <t>720575940622871117</t>
  </si>
  <si>
    <t>(138782, 80555, 5798)</t>
  </si>
  <si>
    <t>80155016878604123</t>
  </si>
  <si>
    <t>720575940628884267</t>
  </si>
  <si>
    <t>(138900, 80462, 5798)</t>
  </si>
  <si>
    <t>80154948159102907</t>
  </si>
  <si>
    <t>720575940602444512</t>
  </si>
  <si>
    <t>(139195, 80351, 5798)</t>
  </si>
  <si>
    <t>80225316903314495</t>
  </si>
  <si>
    <t>720575940617618137</t>
  </si>
  <si>
    <t>(137497, 80760, 5798)</t>
  </si>
  <si>
    <t>80084648134405016</t>
  </si>
  <si>
    <t>720575940626340624</t>
  </si>
  <si>
    <t>AN_GNG_176</t>
  </si>
  <si>
    <t>(137863, 78645, 5798)</t>
  </si>
  <si>
    <t>80084510695469152</t>
  </si>
  <si>
    <t>720575940609108174</t>
  </si>
  <si>
    <t>(138067, 81178, 5798)</t>
  </si>
  <si>
    <t>80084648134399394</t>
  </si>
  <si>
    <t>720575940636400966</t>
  </si>
  <si>
    <t>(125158, 75857, 5798)</t>
  </si>
  <si>
    <t>79239879606917763</t>
  </si>
  <si>
    <t>720575940606552450</t>
  </si>
  <si>
    <t>AN_GNG_177</t>
  </si>
  <si>
    <t>(125545, 77954, 5798)</t>
  </si>
  <si>
    <t>79240017045853118</t>
  </si>
  <si>
    <t>720575940605223601</t>
  </si>
  <si>
    <t>(125846, 79708, 5798)</t>
  </si>
  <si>
    <t>79240154484787397</t>
  </si>
  <si>
    <t>720575940621362835</t>
  </si>
  <si>
    <t>(138394, 80958, 5798)</t>
  </si>
  <si>
    <t>80155016878591143</t>
  </si>
  <si>
    <t>720575940628250076</t>
  </si>
  <si>
    <t>(138810, 80642, 5798)</t>
  </si>
  <si>
    <t>80155016878599429</t>
  </si>
  <si>
    <t>720575940628832516</t>
  </si>
  <si>
    <t>(128338, 81285, 5798)</t>
  </si>
  <si>
    <t>79451329436815947</t>
  </si>
  <si>
    <t>720575940641781152</t>
  </si>
  <si>
    <t>AN_GNG_178</t>
  </si>
  <si>
    <t>(128667, 81275, 5798)</t>
  </si>
  <si>
    <t>79451329436812227</t>
  </si>
  <si>
    <t>720575940639652678</t>
  </si>
  <si>
    <t>(128747, 81376, 5798)</t>
  </si>
  <si>
    <t>79451329436816023</t>
  </si>
  <si>
    <t>720575940633142831</t>
  </si>
  <si>
    <t>(136409, 81727, 5798)</t>
  </si>
  <si>
    <t>80014348109719009</t>
  </si>
  <si>
    <t>720575940617871394</t>
  </si>
  <si>
    <t>(136532, 81878, 5798)</t>
  </si>
  <si>
    <t>80014348109720273</t>
  </si>
  <si>
    <t>720575940620589147</t>
  </si>
  <si>
    <t>(136847, 81757, 5798)</t>
  </si>
  <si>
    <t>80014348109716895</t>
  </si>
  <si>
    <t>720575940638858549</t>
  </si>
  <si>
    <t>(128457, 81331, 5798)</t>
  </si>
  <si>
    <t>79451329436814671</t>
  </si>
  <si>
    <t>720575940645167492</t>
  </si>
  <si>
    <t>AN_GNG_179</t>
  </si>
  <si>
    <t>(128784, 81195, 5798)</t>
  </si>
  <si>
    <t>79451329436812179</t>
  </si>
  <si>
    <t>720575940620095356</t>
  </si>
  <si>
    <t>(128883, 81125, 5798)</t>
  </si>
  <si>
    <t>79451329436819775</t>
  </si>
  <si>
    <t>720575940613235423</t>
  </si>
  <si>
    <t>(128893, 80993, 5798)</t>
  </si>
  <si>
    <t>79451329436805026</t>
  </si>
  <si>
    <t>720575940632223457</t>
  </si>
  <si>
    <t>(135934, 81484, 5798)</t>
  </si>
  <si>
    <t>79943910646061783</t>
  </si>
  <si>
    <t>720575940607771972</t>
  </si>
  <si>
    <t>(136235, 81581, 5798)</t>
  </si>
  <si>
    <t>80014348109727899</t>
  </si>
  <si>
    <t>720575940620859416</t>
  </si>
  <si>
    <t>(136894, 81895, 5798)</t>
  </si>
  <si>
    <t>80014348109716932</t>
  </si>
  <si>
    <t>720575940622675016</t>
  </si>
  <si>
    <t>(137001, 81960, 5798)</t>
  </si>
  <si>
    <t>80014348109720365</t>
  </si>
  <si>
    <t>720575940622674504</t>
  </si>
  <si>
    <t>(126263, 80577, 5798)</t>
  </si>
  <si>
    <t>79310591948441758</t>
  </si>
  <si>
    <t>720575940628422139</t>
  </si>
  <si>
    <t>AN_GNG_18</t>
  </si>
  <si>
    <t>(138429, 82397, 5798)</t>
  </si>
  <si>
    <t>80155085598062431</t>
  </si>
  <si>
    <t>720575940619411327</t>
  </si>
  <si>
    <t>(129193, 81518, 5798)</t>
  </si>
  <si>
    <t>79521698180982789</t>
  </si>
  <si>
    <t>720575940632987859</t>
  </si>
  <si>
    <t>AN_GNG_180</t>
  </si>
  <si>
    <t>(130604, 81105, 5798)</t>
  </si>
  <si>
    <t>79592066925175987</t>
  </si>
  <si>
    <t>720575940628885264</t>
  </si>
  <si>
    <t>(135216, 82119, 5798)</t>
  </si>
  <si>
    <t>79943979365545646</t>
  </si>
  <si>
    <t>720575940624791941</t>
  </si>
  <si>
    <t>(135252, 81772, 5798)</t>
  </si>
  <si>
    <t>79943979365540431</t>
  </si>
  <si>
    <t>720575940616838789</t>
  </si>
  <si>
    <t>(128629, 81072, 5798)</t>
  </si>
  <si>
    <t>79451329436819718</t>
  </si>
  <si>
    <t>720575940624822003</t>
  </si>
  <si>
    <t>AN_GNG_181</t>
  </si>
  <si>
    <t>(129596, 80495, 5798)</t>
  </si>
  <si>
    <t>79521629461512950</t>
  </si>
  <si>
    <t>720575940615110450</t>
  </si>
  <si>
    <t>(135309, 80707, 5798)</t>
  </si>
  <si>
    <t>79943910646067700</t>
  </si>
  <si>
    <t>720575940618230443</t>
  </si>
  <si>
    <t>(135973, 81269, 5798)</t>
  </si>
  <si>
    <t>79943910646065433</t>
  </si>
  <si>
    <t>720575940639740368</t>
  </si>
  <si>
    <t>(129575, 81596, 5798)</t>
  </si>
  <si>
    <t>79521766900486766</t>
  </si>
  <si>
    <t>720575940617378843</t>
  </si>
  <si>
    <t>AN_GNG_182</t>
  </si>
  <si>
    <t>(133940, 82160, 5798)</t>
  </si>
  <si>
    <t>79803241877206389</t>
  </si>
  <si>
    <t>720575940641679501</t>
  </si>
  <si>
    <t>(134194, 81803, 5798)</t>
  </si>
  <si>
    <t>79873610621378283</t>
  </si>
  <si>
    <t>720575940627684614</t>
  </si>
  <si>
    <t>(134384, 81694, 5798)</t>
  </si>
  <si>
    <t>79873610621382014</t>
  </si>
  <si>
    <t>720575940627382405</t>
  </si>
  <si>
    <t>(134437, 81594, 5798)</t>
  </si>
  <si>
    <t>79873610621386366</t>
  </si>
  <si>
    <t>720575940631958615</t>
  </si>
  <si>
    <t>(130446, 81518, 5798)</t>
  </si>
  <si>
    <t>79592066925173968</t>
  </si>
  <si>
    <t>720575940611832490</t>
  </si>
  <si>
    <t>AN_GNG_183</t>
  </si>
  <si>
    <t>(133901, 81669, 5798)</t>
  </si>
  <si>
    <t>79803241877206190</t>
  </si>
  <si>
    <t>720575940625729342</t>
  </si>
  <si>
    <t>(134504, 82749, 5798)</t>
  </si>
  <si>
    <t>79873679340845589</t>
  </si>
  <si>
    <t>720575940637309924</t>
  </si>
  <si>
    <t>(134726, 82025, 5798)</t>
  </si>
  <si>
    <t>79873610621380889</t>
  </si>
  <si>
    <t>720575940607403275</t>
  </si>
  <si>
    <t>(129546, 81753, 5798)</t>
  </si>
  <si>
    <t>79521766900473126</t>
  </si>
  <si>
    <t>720575940628599803</t>
  </si>
  <si>
    <t>AN_GNG_184</t>
  </si>
  <si>
    <t>(129588, 81726, 5798)</t>
  </si>
  <si>
    <t>79521766900480001</t>
  </si>
  <si>
    <t>720575940644591668</t>
  </si>
  <si>
    <t>(130008, 82142, 5798)</t>
  </si>
  <si>
    <t>79592135644650441</t>
  </si>
  <si>
    <t>720575940623078221</t>
  </si>
  <si>
    <t>(133876, 81717, 5798)</t>
  </si>
  <si>
    <t>79803241877202796</t>
  </si>
  <si>
    <t>720575940633724271</t>
  </si>
  <si>
    <t>(134117, 81779, 5798)</t>
  </si>
  <si>
    <t>79873610621373505</t>
  </si>
  <si>
    <t>720575940627738679</t>
  </si>
  <si>
    <t>(134146, 82137, 5798)</t>
  </si>
  <si>
    <t>79873610621376192</t>
  </si>
  <si>
    <t>720575940619737876</t>
  </si>
  <si>
    <t>(134501, 81914, 5798)</t>
  </si>
  <si>
    <t>79873610621376086</t>
  </si>
  <si>
    <t>720575940610160357</t>
  </si>
  <si>
    <t>(134030, 81895, 5798)</t>
  </si>
  <si>
    <t>79803241877193054</t>
  </si>
  <si>
    <t>720575940613694634</t>
  </si>
  <si>
    <t>AN_GNG_185</t>
  </si>
  <si>
    <t>(134163, 81986, 5798)</t>
  </si>
  <si>
    <t>79873610621380828</t>
  </si>
  <si>
    <t>720575940617942036</t>
  </si>
  <si>
    <t>(134477, 81963, 5798)</t>
  </si>
  <si>
    <t>79873610621379598</t>
  </si>
  <si>
    <t>720575940617296945</t>
  </si>
  <si>
    <t>(134665, 81796, 5798)</t>
  </si>
  <si>
    <t>79873610621372203</t>
  </si>
  <si>
    <t>720575940611373169</t>
  </si>
  <si>
    <t>(129641, 81618, 5798)</t>
  </si>
  <si>
    <t>79521766900483401</t>
  </si>
  <si>
    <t>720575940620116001</t>
  </si>
  <si>
    <t>AN_GNG_186</t>
  </si>
  <si>
    <t>(129726, 81445, 5798)</t>
  </si>
  <si>
    <t>79521698180994960</t>
  </si>
  <si>
    <t>720575940620492246</t>
  </si>
  <si>
    <t>(134519, 82253, 5798)</t>
  </si>
  <si>
    <t>79873610621372431</t>
  </si>
  <si>
    <t>720575940623778229</t>
  </si>
  <si>
    <t>(135254, 82296, 5798)</t>
  </si>
  <si>
    <t>79943979365542089</t>
  </si>
  <si>
    <t>720575940623371920</t>
  </si>
  <si>
    <t>(134126, 82059, 5798)</t>
  </si>
  <si>
    <t>79873610621376148</t>
  </si>
  <si>
    <t>720575940625845242</t>
  </si>
  <si>
    <t>AN_GNG_187</t>
  </si>
  <si>
    <t>(134182, 81933, 5798)</t>
  </si>
  <si>
    <t>79873610621382133</t>
  </si>
  <si>
    <t>720575940619057054</t>
  </si>
  <si>
    <t>(134254, 81917, 5798)</t>
  </si>
  <si>
    <t>79873610621379566</t>
  </si>
  <si>
    <t>720575940634814832</t>
  </si>
  <si>
    <t>(134256, 82127, 5798)</t>
  </si>
  <si>
    <t>79873610621376173</t>
  </si>
  <si>
    <t>720575940625844474</t>
  </si>
  <si>
    <t>(134392, 81910, 5798)</t>
  </si>
  <si>
    <t>79873610621377284</t>
  </si>
  <si>
    <t>720575940624872581</t>
  </si>
  <si>
    <t>(134565, 82046, 5798)</t>
  </si>
  <si>
    <t>79873610621378462</t>
  </si>
  <si>
    <t>720575940628911620</t>
  </si>
  <si>
    <t>(134621, 82164, 5798)</t>
  </si>
  <si>
    <t>79873610621376214</t>
  </si>
  <si>
    <t>720575940617693264</t>
  </si>
  <si>
    <t>(134634, 82114, 5798)</t>
  </si>
  <si>
    <t>79873610621379698</t>
  </si>
  <si>
    <t>720575940626505551</t>
  </si>
  <si>
    <t>(134857, 82121, 5798)</t>
  </si>
  <si>
    <t>79873610621382265</t>
  </si>
  <si>
    <t>720575940627544451</t>
  </si>
  <si>
    <t>(127552, 83088, 5799)</t>
  </si>
  <si>
    <t>79381098131579172</t>
  </si>
  <si>
    <t>720575940612713322</t>
  </si>
  <si>
    <t>AN_GNG_188</t>
  </si>
  <si>
    <t>(127859, 82958, 5799)</t>
  </si>
  <si>
    <t>79381098131575878</t>
  </si>
  <si>
    <t>720575940617050196</t>
  </si>
  <si>
    <t>(135025, 84983, 5798)</t>
  </si>
  <si>
    <t>79873816779774735</t>
  </si>
  <si>
    <t>720575940650082038</t>
  </si>
  <si>
    <t>(135258, 84885, 5798)</t>
  </si>
  <si>
    <t>79944185523948891</t>
  </si>
  <si>
    <t>720575940629971852</t>
  </si>
  <si>
    <t>(135750, 83947, 5798)</t>
  </si>
  <si>
    <t>79944116804498781</t>
  </si>
  <si>
    <t>720575940635886682</t>
  </si>
  <si>
    <t>(127385, 83186, 5799)</t>
  </si>
  <si>
    <t>79381098131574830</t>
  </si>
  <si>
    <t>720575940626232848</t>
  </si>
  <si>
    <t>AN_GNG_189</t>
  </si>
  <si>
    <t>(127850, 83020, 5799)</t>
  </si>
  <si>
    <t>79381098131605638</t>
  </si>
  <si>
    <t>720575940630126161</t>
  </si>
  <si>
    <t>(126477, 80892, 5798)</t>
  </si>
  <si>
    <t>79310591948460699</t>
  </si>
  <si>
    <t>720575940618942721</t>
  </si>
  <si>
    <t>AN_GNG_19</t>
  </si>
  <si>
    <t>(138871, 82152, 5798)</t>
  </si>
  <si>
    <t>80155085598063682</t>
  </si>
  <si>
    <t>720575940632126412</t>
  </si>
  <si>
    <t>(129984, 83110, 5798)</t>
  </si>
  <si>
    <t>79592204364122184</t>
  </si>
  <si>
    <t>720575940631295703</t>
  </si>
  <si>
    <t>AN_GNG_190</t>
  </si>
  <si>
    <t>(130498, 82804, 5798)</t>
  </si>
  <si>
    <t>79592204364128618</t>
  </si>
  <si>
    <t>720575940627403719</t>
  </si>
  <si>
    <t>(130726, 82112, 5798)</t>
  </si>
  <si>
    <t>79592135644647947</t>
  </si>
  <si>
    <t>720575940646684292</t>
  </si>
  <si>
    <t>(133336, 83480, 5798)</t>
  </si>
  <si>
    <t>79803310596670149</t>
  </si>
  <si>
    <t>720575940626986877</t>
  </si>
  <si>
    <t>(133631, 83432, 5798)</t>
  </si>
  <si>
    <t>79803310596675508</t>
  </si>
  <si>
    <t>720575940629669433</t>
  </si>
  <si>
    <t>(130444, 83014, 5798)</t>
  </si>
  <si>
    <t>79592204364126534</t>
  </si>
  <si>
    <t>720575940622401267</t>
  </si>
  <si>
    <t>AN_GNG_191</t>
  </si>
  <si>
    <t>(130527, 83024, 5798)</t>
  </si>
  <si>
    <t>79592204364127635</t>
  </si>
  <si>
    <t>720575940619679471</t>
  </si>
  <si>
    <t>(130796, 82932, 5798)</t>
  </si>
  <si>
    <t>79592204364127581</t>
  </si>
  <si>
    <t>720575940621978109</t>
  </si>
  <si>
    <t>(133341, 82859, 5798)</t>
  </si>
  <si>
    <t>79803310596671100</t>
  </si>
  <si>
    <t>720575940623405948</t>
  </si>
  <si>
    <t>(133549, 83653, 5798)</t>
  </si>
  <si>
    <t>79803379316150627</t>
  </si>
  <si>
    <t>720575940643108718</t>
  </si>
  <si>
    <t>(130886, 83410, 5798)</t>
  </si>
  <si>
    <t>79592204364125653</t>
  </si>
  <si>
    <t>720575940626046282</t>
  </si>
  <si>
    <t>AN_GNG_192</t>
  </si>
  <si>
    <t>(130920, 83472, 5798)</t>
  </si>
  <si>
    <t>79592204364121268</t>
  </si>
  <si>
    <t>720575940615660033</t>
  </si>
  <si>
    <t>(132557, 83517, 5798)</t>
  </si>
  <si>
    <t>79732941852495498</t>
  </si>
  <si>
    <t>720575940622159117</t>
  </si>
  <si>
    <t>(132849, 83583, 5798)</t>
  </si>
  <si>
    <t>79732941852493218</t>
  </si>
  <si>
    <t>720575940639571931</t>
  </si>
  <si>
    <t>(132863, 84003, 5798)</t>
  </si>
  <si>
    <t>79733010571961662</t>
  </si>
  <si>
    <t>720575940629280835</t>
  </si>
  <si>
    <t>(132903, 83912, 5798)</t>
  </si>
  <si>
    <t>79733010571960292</t>
  </si>
  <si>
    <t>720575940621098887</t>
  </si>
  <si>
    <t>(129522, 83617, 5798)</t>
  </si>
  <si>
    <t>79521904339410104</t>
  </si>
  <si>
    <t>720575940615040662</t>
  </si>
  <si>
    <t>AN_GNG_193</t>
  </si>
  <si>
    <t>(130798, 83330, 5798)</t>
  </si>
  <si>
    <t>79592204364127834</t>
  </si>
  <si>
    <t>720575940650882937</t>
  </si>
  <si>
    <t>(132109, 84189, 5798)</t>
  </si>
  <si>
    <t>79733010571960485</t>
  </si>
  <si>
    <t>720575940622019333</t>
  </si>
  <si>
    <t>(132635, 82796, 5798)</t>
  </si>
  <si>
    <t>79732941852496226</t>
  </si>
  <si>
    <t>720575940620225612</t>
  </si>
  <si>
    <t>(133063, 83550, 5798)</t>
  </si>
  <si>
    <t>79803310596671645</t>
  </si>
  <si>
    <t>720575940618057921</t>
  </si>
  <si>
    <t>(132231, 79311, 5798)</t>
  </si>
  <si>
    <t>79732666974577361</t>
  </si>
  <si>
    <t>720575940633475695</t>
  </si>
  <si>
    <t>AN_GNG_194</t>
  </si>
  <si>
    <t>(132289, 79359, 5798)</t>
  </si>
  <si>
    <t>79732666974571859</t>
  </si>
  <si>
    <t>720575940629420135</t>
  </si>
  <si>
    <t>(133131, 79856, 5798)</t>
  </si>
  <si>
    <t>79803104438250967</t>
  </si>
  <si>
    <t>720575940624868485</t>
  </si>
  <si>
    <t>(129514, 84149, 5799)</t>
  </si>
  <si>
    <t>79521904339412777</t>
  </si>
  <si>
    <t>720575940644561518</t>
  </si>
  <si>
    <t>AN_GNG_195</t>
  </si>
  <si>
    <t>(132203, 84152, 5798)</t>
  </si>
  <si>
    <t>79733010571960471</t>
  </si>
  <si>
    <t>720575940632974443</t>
  </si>
  <si>
    <t>(129118, 83966, 5798)</t>
  </si>
  <si>
    <t>79521904339402544</t>
  </si>
  <si>
    <t>720575940627718444</t>
  </si>
  <si>
    <t>AN_GNG_196</t>
  </si>
  <si>
    <t>(129181, 83193, 5798)</t>
  </si>
  <si>
    <t>79521835619942359</t>
  </si>
  <si>
    <t>720575940631622681</t>
  </si>
  <si>
    <t>(133290, 84749, 5798)</t>
  </si>
  <si>
    <t>79803448035590033</t>
  </si>
  <si>
    <t>720575940647654521</t>
  </si>
  <si>
    <t>(133344, 84810, 5798)</t>
  </si>
  <si>
    <t>79803448035586186</t>
  </si>
  <si>
    <t>720575940627572602</t>
  </si>
  <si>
    <t>(134146, 84050, 5798)</t>
  </si>
  <si>
    <t>79873748060332599</t>
  </si>
  <si>
    <t>720575940629704297</t>
  </si>
  <si>
    <t>(134223, 83983, 5798)</t>
  </si>
  <si>
    <t>79873748060323870</t>
  </si>
  <si>
    <t>720575940628267259</t>
  </si>
  <si>
    <t>(128622, 83510, 5798)</t>
  </si>
  <si>
    <t>79451466875765461</t>
  </si>
  <si>
    <t>720575940634332773</t>
  </si>
  <si>
    <t>AN_GNG_197</t>
  </si>
  <si>
    <t>(129231, 83365, 5798)</t>
  </si>
  <si>
    <t>79521835619950827</t>
  </si>
  <si>
    <t>720575940639458037</t>
  </si>
  <si>
    <t>(129468, 83439, 5798)</t>
  </si>
  <si>
    <t>79521835619948619</t>
  </si>
  <si>
    <t>720575940606310748</t>
  </si>
  <si>
    <t>(129471, 83267, 5798)</t>
  </si>
  <si>
    <t>79521835619941328</t>
  </si>
  <si>
    <t>720575940613598514</t>
  </si>
  <si>
    <t>(129540, 83493, 5798)</t>
  </si>
  <si>
    <t>79521835619948645</t>
  </si>
  <si>
    <t>720575940614678751</t>
  </si>
  <si>
    <t>(129555, 83285, 5798)</t>
  </si>
  <si>
    <t>79521835619943520</t>
  </si>
  <si>
    <t>720575940633387768</t>
  </si>
  <si>
    <t>(133428, 84534, 5798)</t>
  </si>
  <si>
    <t>79803379316148609</t>
  </si>
  <si>
    <t>720575940621308933</t>
  </si>
  <si>
    <t>(133433, 84171, 5798)</t>
  </si>
  <si>
    <t>79803379316144434</t>
  </si>
  <si>
    <t>720575940640167552</t>
  </si>
  <si>
    <t>(133465, 84684, 5798)</t>
  </si>
  <si>
    <t>79803448035589226</t>
  </si>
  <si>
    <t>720575940614976662</t>
  </si>
  <si>
    <t>(133509, 84292, 5798)</t>
  </si>
  <si>
    <t>79803379316147194</t>
  </si>
  <si>
    <t>720575940614381283</t>
  </si>
  <si>
    <t>(133517, 84362, 5798)</t>
  </si>
  <si>
    <t>79803379316151160</t>
  </si>
  <si>
    <t>720575940608276181</t>
  </si>
  <si>
    <t>(133535, 84706, 5798)</t>
  </si>
  <si>
    <t>79803448035589613</t>
  </si>
  <si>
    <t>720575940629670723</t>
  </si>
  <si>
    <t>(133689, 84265, 5798)</t>
  </si>
  <si>
    <t>79803379316152296</t>
  </si>
  <si>
    <t>720575940633038443</t>
  </si>
  <si>
    <t>(133758, 84460, 5798)</t>
  </si>
  <si>
    <t>79803379316151212</t>
  </si>
  <si>
    <t>720575940625070650</t>
  </si>
  <si>
    <t>(133900, 83871, 5798)</t>
  </si>
  <si>
    <t>79803379316150745</t>
  </si>
  <si>
    <t>720575940634360462</t>
  </si>
  <si>
    <t>(128956, 83727, 5798)</t>
  </si>
  <si>
    <t>79521904339407087</t>
  </si>
  <si>
    <t>720575940630204959</t>
  </si>
  <si>
    <t>AN_GNG_198</t>
  </si>
  <si>
    <t>(129002, 83835, 5798)</t>
  </si>
  <si>
    <t>79521904339381944</t>
  </si>
  <si>
    <t>720575940610784370</t>
  </si>
  <si>
    <t>(133589, 84471, 5798)</t>
  </si>
  <si>
    <t>79803379316148517</t>
  </si>
  <si>
    <t>720575940625821672</t>
  </si>
  <si>
    <t>(133937, 84702, 5798)</t>
  </si>
  <si>
    <t>79803448035591268</t>
  </si>
  <si>
    <t>720575940620453040</t>
  </si>
  <si>
    <t>(126126, 74316, 5798)</t>
  </si>
  <si>
    <t>79310110912027272</t>
  </si>
  <si>
    <t>720575940629941507</t>
  </si>
  <si>
    <t>AN_GNG_199</t>
  </si>
  <si>
    <t>(135574, 84829, 5798)</t>
  </si>
  <si>
    <t>79944185523949865</t>
  </si>
  <si>
    <t>720575940628797608</t>
  </si>
  <si>
    <t>(135610, 75215, 5798)</t>
  </si>
  <si>
    <t>79943498329109820</t>
  </si>
  <si>
    <t>720575940615288276</t>
  </si>
  <si>
    <t>(135905, 75589, 5798)</t>
  </si>
  <si>
    <t>79943567048670674</t>
  </si>
  <si>
    <t>720575940615076418</t>
  </si>
  <si>
    <t>(123830, 78487, 5798)</t>
  </si>
  <si>
    <t>79169717021133080</t>
  </si>
  <si>
    <t>720575940644666916</t>
  </si>
  <si>
    <t>AN_GNG_2</t>
  </si>
  <si>
    <t>(139970, 79353, 5798)</t>
  </si>
  <si>
    <t>80225248183820803</t>
  </si>
  <si>
    <t>720575940617440539</t>
  </si>
  <si>
    <t>(126658, 82130, 5798)</t>
  </si>
  <si>
    <t>79310660667924961</t>
  </si>
  <si>
    <t>720575940614128593</t>
  </si>
  <si>
    <t>AN_GNG_20</t>
  </si>
  <si>
    <t>(137253, 83884, 5798)</t>
  </si>
  <si>
    <t>80084854292846260</t>
  </si>
  <si>
    <t>720575940622155290</t>
  </si>
  <si>
    <t>(127432, 83137, 5799)</t>
  </si>
  <si>
    <t>79381098131577125</t>
  </si>
  <si>
    <t>720575940612416766</t>
  </si>
  <si>
    <t>AN_GNG_200</t>
  </si>
  <si>
    <t>(127485, 83102, 5799)</t>
  </si>
  <si>
    <t>79381098131582463</t>
  </si>
  <si>
    <t>720575940625947335</t>
  </si>
  <si>
    <t>(127616, 83091, 5799)</t>
  </si>
  <si>
    <t>79381098131578095</t>
  </si>
  <si>
    <t>720575940620303830</t>
  </si>
  <si>
    <t>(135589, 84886, 5798)</t>
  </si>
  <si>
    <t>79944185523948425</t>
  </si>
  <si>
    <t>720575940639971536</t>
  </si>
  <si>
    <t>(135598, 84770, 5798)</t>
  </si>
  <si>
    <t>79944185523947417</t>
  </si>
  <si>
    <t>720575940625348389</t>
  </si>
  <si>
    <t>(127494, 82242, 5798)</t>
  </si>
  <si>
    <t>79381029412119556</t>
  </si>
  <si>
    <t>720575940651404022</t>
  </si>
  <si>
    <t>AN_GNG_201</t>
  </si>
  <si>
    <t>(136092, 84523, 5798)</t>
  </si>
  <si>
    <t>79944116804500587</t>
  </si>
  <si>
    <t>720575940621062655</t>
  </si>
  <si>
    <t>(136858, 83593, 5798)</t>
  </si>
  <si>
    <t>80014485548677783</t>
  </si>
  <si>
    <t>720575940628233731</t>
  </si>
  <si>
    <t>(130285, 77633, 5798)</t>
  </si>
  <si>
    <t>79591860766752898</t>
  </si>
  <si>
    <t>720575940603537766</t>
  </si>
  <si>
    <t>AN_GNG_202</t>
  </si>
  <si>
    <t>(134093, 78117, 5798)</t>
  </si>
  <si>
    <t>79873335743471900</t>
  </si>
  <si>
    <t>720575940642245742</t>
  </si>
  <si>
    <t>(126161, 80940, 5798)</t>
  </si>
  <si>
    <t>79310591948463497</t>
  </si>
  <si>
    <t>720575940621013517</t>
  </si>
  <si>
    <t>AN_GNG_203</t>
  </si>
  <si>
    <t>(139407, 83044, 5798)</t>
  </si>
  <si>
    <t>80225523061725505</t>
  </si>
  <si>
    <t>720575940621708981</t>
  </si>
  <si>
    <t>(139447, 83085, 5798)</t>
  </si>
  <si>
    <t>80225523061720783</t>
  </si>
  <si>
    <t>720575940626494722</t>
  </si>
  <si>
    <t>(131679, 78189, 5798)</t>
  </si>
  <si>
    <t>79662229510938703</t>
  </si>
  <si>
    <t>720575940604705481</t>
  </si>
  <si>
    <t>AN_GNG_204</t>
  </si>
  <si>
    <t>(131717, 78159, 5798)</t>
  </si>
  <si>
    <t>79662229510931750</t>
  </si>
  <si>
    <t>720575940629292842</t>
  </si>
  <si>
    <t>(131725, 78527, 5798)</t>
  </si>
  <si>
    <t>79662298230422479</t>
  </si>
  <si>
    <t>720575940637490776</t>
  </si>
  <si>
    <t>(131796, 78021, 5798)</t>
  </si>
  <si>
    <t>79662229510926319</t>
  </si>
  <si>
    <t>720575940620262621</t>
  </si>
  <si>
    <t>(132098, 78030, 5798)</t>
  </si>
  <si>
    <t>79732598255106917</t>
  </si>
  <si>
    <t>720575940644598324</t>
  </si>
  <si>
    <t>(132108, 77966, 5798)</t>
  </si>
  <si>
    <t>79732598255098823</t>
  </si>
  <si>
    <t>720575940627430906</t>
  </si>
  <si>
    <t>(132149, 78404, 5798)</t>
  </si>
  <si>
    <t>79732598255100404</t>
  </si>
  <si>
    <t>720575940628415951</t>
  </si>
  <si>
    <t>(132415, 78349, 5798)</t>
  </si>
  <si>
    <t>79732598255094123</t>
  </si>
  <si>
    <t>720575940624089188</t>
  </si>
  <si>
    <t>(126330, 82548, 5799)</t>
  </si>
  <si>
    <t>79310660667926712</t>
  </si>
  <si>
    <t>720575940623210445</t>
  </si>
  <si>
    <t>AN_GNG_21</t>
  </si>
  <si>
    <t>(137327, 84899, 5798)</t>
  </si>
  <si>
    <t>80084923012279486</t>
  </si>
  <si>
    <t>720575940614998166</t>
  </si>
  <si>
    <t>(126670, 82314, 5798)</t>
  </si>
  <si>
    <t>79310660667934264</t>
  </si>
  <si>
    <t>720575940625176957</t>
  </si>
  <si>
    <t>AN_GNG_22</t>
  </si>
  <si>
    <t>(126815, 82361, 5798)</t>
  </si>
  <si>
    <t>79310660667927791</t>
  </si>
  <si>
    <t>720575940618737954</t>
  </si>
  <si>
    <t>(137231, 84289, 5798)</t>
  </si>
  <si>
    <t>80084854292846490</t>
  </si>
  <si>
    <t>720575940609311586</t>
  </si>
  <si>
    <t>(137378, 84194, 5798)</t>
  </si>
  <si>
    <t>80084854292847557</t>
  </si>
  <si>
    <t>720575940626625179</t>
  </si>
  <si>
    <t>(126143, 82536, 5799)</t>
  </si>
  <si>
    <t>79310660667929424</t>
  </si>
  <si>
    <t>720575940635274615</t>
  </si>
  <si>
    <t>AN_GNG_23</t>
  </si>
  <si>
    <t>(137015, 84686, 5798)</t>
  </si>
  <si>
    <t>80014554268107827</t>
  </si>
  <si>
    <t>720575940630705170</t>
  </si>
  <si>
    <t>(126891, 81826, 5798)</t>
  </si>
  <si>
    <t>79310660667934013</t>
  </si>
  <si>
    <t>720575940620066142</t>
  </si>
  <si>
    <t>AN_GNG_24</t>
  </si>
  <si>
    <t>(137138, 83419, 5798)</t>
  </si>
  <si>
    <t>80084785573382640</t>
  </si>
  <si>
    <t>720575940628754453</t>
  </si>
  <si>
    <t>(126511, 81707, 5798)</t>
  </si>
  <si>
    <t>79310660667940235</t>
  </si>
  <si>
    <t>720575940629847451</t>
  </si>
  <si>
    <t>AN_GNG_25</t>
  </si>
  <si>
    <t>(137473, 83223, 5798)</t>
  </si>
  <si>
    <t>80084785573379471</t>
  </si>
  <si>
    <t>720575940619822942</t>
  </si>
  <si>
    <t>(126339, 82712, 5799)</t>
  </si>
  <si>
    <t>79310729387391621</t>
  </si>
  <si>
    <t>720575940638928868</t>
  </si>
  <si>
    <t>AN_GNG_26</t>
  </si>
  <si>
    <t>(136796, 84919, 5798)</t>
  </si>
  <si>
    <t>80014554268110033</t>
  </si>
  <si>
    <t>720575940624461576</t>
  </si>
  <si>
    <t>(126559, 82712, 5799)</t>
  </si>
  <si>
    <t>79310729387392646</t>
  </si>
  <si>
    <t>720575940630137425</t>
  </si>
  <si>
    <t>AN_GNG_27</t>
  </si>
  <si>
    <t>(136733, 84564, 5798)</t>
  </si>
  <si>
    <t>80014485548668637</t>
  </si>
  <si>
    <t>720575940627663100</t>
  </si>
  <si>
    <t>(126762, 82747, 5799)</t>
  </si>
  <si>
    <t>79310729387394885</t>
  </si>
  <si>
    <t>720575940634057335</t>
  </si>
  <si>
    <t>AN_GNG_28</t>
  </si>
  <si>
    <t>(136546, 84415, 5798)</t>
  </si>
  <si>
    <t>80014485548677276</t>
  </si>
  <si>
    <t>720575940624403843</t>
  </si>
  <si>
    <t>(126427, 82710, 5799)</t>
  </si>
  <si>
    <t>79310729387397002</t>
  </si>
  <si>
    <t>720575940617953241</t>
  </si>
  <si>
    <t>AN_GNG_29</t>
  </si>
  <si>
    <t>(136782, 84806, 5798)</t>
  </si>
  <si>
    <t>80014554268110441</t>
  </si>
  <si>
    <t>720575940623195530</t>
  </si>
  <si>
    <t>(124704, 79434, 5798)</t>
  </si>
  <si>
    <t>79169717021133724</t>
  </si>
  <si>
    <t>720575940631769058</t>
  </si>
  <si>
    <t>AN_GNG_3</t>
  </si>
  <si>
    <t>(139215, 81789, 5798)</t>
  </si>
  <si>
    <t>80225454342264136</t>
  </si>
  <si>
    <t>720575940622730239</t>
  </si>
  <si>
    <t>(126651, 82751, 5799)</t>
  </si>
  <si>
    <t>79310729387400943</t>
  </si>
  <si>
    <t>720575940655014049</t>
  </si>
  <si>
    <t>AN_GNG_30</t>
  </si>
  <si>
    <t>(136426, 84923, 5807)</t>
  </si>
  <si>
    <t>80014554268112111</t>
  </si>
  <si>
    <t>720575940632648868</t>
  </si>
  <si>
    <t>(126932, 80439, 5798)</t>
  </si>
  <si>
    <t>79380891973150727</t>
  </si>
  <si>
    <t>720575940629202962</t>
  </si>
  <si>
    <t>AN_GNG_31</t>
  </si>
  <si>
    <t>(138175, 81526, 5798)</t>
  </si>
  <si>
    <t>80155016878597523</t>
  </si>
  <si>
    <t>720575940609019093</t>
  </si>
  <si>
    <t>(127044, 81093, 5798)</t>
  </si>
  <si>
    <t>79380960692631826</t>
  </si>
  <si>
    <t>720575940625969351</t>
  </si>
  <si>
    <t>AN_GNG_32</t>
  </si>
  <si>
    <t>(138711, 81306, 5798)</t>
  </si>
  <si>
    <t>80155016878603627</t>
  </si>
  <si>
    <t>720575940626664235</t>
  </si>
  <si>
    <t>(127009, 82528, 5799)</t>
  </si>
  <si>
    <t>79381029412108282</t>
  </si>
  <si>
    <t>720575940627230722</t>
  </si>
  <si>
    <t>AN_GNG_33</t>
  </si>
  <si>
    <t>(136480, 83490, 5798)</t>
  </si>
  <si>
    <t>80014416829203583</t>
  </si>
  <si>
    <t>720575940636008559</t>
  </si>
  <si>
    <t>(127110, 81858, 5798)</t>
  </si>
  <si>
    <t>79381029412120482</t>
  </si>
  <si>
    <t>720575940610000602</t>
  </si>
  <si>
    <t>AN_GNG_34</t>
  </si>
  <si>
    <t>(137175, 83188, 5798)</t>
  </si>
  <si>
    <t>80084785573375472</t>
  </si>
  <si>
    <t>720575940612268199</t>
  </si>
  <si>
    <t>(127310, 82203, 5798)</t>
  </si>
  <si>
    <t>79381029412120694</t>
  </si>
  <si>
    <t>720575940627348712</t>
  </si>
  <si>
    <t>AN_GNG_35</t>
  </si>
  <si>
    <t>(134129, 84972, 5810)</t>
  </si>
  <si>
    <t>79873816779783389</t>
  </si>
  <si>
    <t>720575940619932363</t>
  </si>
  <si>
    <t>(127004, 81883, 5798)</t>
  </si>
  <si>
    <t>79381029412124231</t>
  </si>
  <si>
    <t>720575940620189004</t>
  </si>
  <si>
    <t>AN_GNG_36</t>
  </si>
  <si>
    <t>(137317, 83343, 5798)</t>
  </si>
  <si>
    <t>80084785573378245</t>
  </si>
  <si>
    <t>720575940612578962</t>
  </si>
  <si>
    <t>(127439, 82135, 5798)</t>
  </si>
  <si>
    <t>79381029412124416</t>
  </si>
  <si>
    <t>720575940640396173</t>
  </si>
  <si>
    <t>AN_GNG_37</t>
  </si>
  <si>
    <t>(136494, 84276, 5798)</t>
  </si>
  <si>
    <t>80014485548679348</t>
  </si>
  <si>
    <t>720575940612050033</t>
  </si>
  <si>
    <t>(127280, 81965, 5798)</t>
  </si>
  <si>
    <t>79381029412125441</t>
  </si>
  <si>
    <t>720575940641259392</t>
  </si>
  <si>
    <t>AN_GNG_38</t>
  </si>
  <si>
    <t>(137142, 83542, 5798)</t>
  </si>
  <si>
    <t>80084785573377035</t>
  </si>
  <si>
    <t>720575940629946951</t>
  </si>
  <si>
    <t>(127630, 82847, 5799)</t>
  </si>
  <si>
    <t>79381098131576941</t>
  </si>
  <si>
    <t>720575940610612850</t>
  </si>
  <si>
    <t>AN_GNG_39</t>
  </si>
  <si>
    <t>(136184, 82184, 5798)</t>
  </si>
  <si>
    <t>80014348109713850</t>
  </si>
  <si>
    <t>720575940613175215</t>
  </si>
  <si>
    <t>(124480, 79375, 5798)</t>
  </si>
  <si>
    <t>79169717021141187</t>
  </si>
  <si>
    <t>720575940622002086</t>
  </si>
  <si>
    <t>AN_GNG_4</t>
  </si>
  <si>
    <t>(139434, 81070, 5798)</t>
  </si>
  <si>
    <t>80225385622790153</t>
  </si>
  <si>
    <t>720575940628746690</t>
  </si>
  <si>
    <t>(126959, 82598, 5799)</t>
  </si>
  <si>
    <t>79381098131577721</t>
  </si>
  <si>
    <t>720575940614291181</t>
  </si>
  <si>
    <t>AN_GNG_40</t>
  </si>
  <si>
    <t>(136343, 84197, 5798)</t>
  </si>
  <si>
    <t>80014485548678218</t>
  </si>
  <si>
    <t>720575940605154988</t>
  </si>
  <si>
    <t>(126898, 82842, 5799)</t>
  </si>
  <si>
    <t>79381098131579014</t>
  </si>
  <si>
    <t>720575940632834911</t>
  </si>
  <si>
    <t>AN_GNG_41</t>
  </si>
  <si>
    <t>(136430, 84494, 5798)</t>
  </si>
  <si>
    <t>80014485548677351</t>
  </si>
  <si>
    <t>720575940633251320</t>
  </si>
  <si>
    <t>(127927, 81231, 5798)</t>
  </si>
  <si>
    <t>79451329436813323</t>
  </si>
  <si>
    <t>720575940641702304</t>
  </si>
  <si>
    <t>AN_GNG_42</t>
  </si>
  <si>
    <t>(135791, 81218, 5798)</t>
  </si>
  <si>
    <t>79943910646060336</t>
  </si>
  <si>
    <t>720575940622665544</t>
  </si>
  <si>
    <t>(128585, 81155, 5798)</t>
  </si>
  <si>
    <t>79451329436814571</t>
  </si>
  <si>
    <t>720575940642513444</t>
  </si>
  <si>
    <t>AN_GNG_43</t>
  </si>
  <si>
    <t>(136849, 81993, 5798)</t>
  </si>
  <si>
    <t>80014348109720363</t>
  </si>
  <si>
    <t>720575940635715647</t>
  </si>
  <si>
    <t>(137199, 81969, 5798)</t>
  </si>
  <si>
    <t>80084716853896897</t>
  </si>
  <si>
    <t>720575940628631639</t>
  </si>
  <si>
    <t>(127980, 81297, 5798)</t>
  </si>
  <si>
    <t>79451329436814658</t>
  </si>
  <si>
    <t>720575940622879758</t>
  </si>
  <si>
    <t>AN_GNG_44</t>
  </si>
  <si>
    <t>(136833, 82114, 5798)</t>
  </si>
  <si>
    <t>80014348109719282</t>
  </si>
  <si>
    <t>720575940616836485</t>
  </si>
  <si>
    <t>(128326, 81398, 5798)</t>
  </si>
  <si>
    <t>79451329436821293</t>
  </si>
  <si>
    <t>720575940624912535</t>
  </si>
  <si>
    <t>AN_GNG_45</t>
  </si>
  <si>
    <t>(136544, 81646, 5798)</t>
  </si>
  <si>
    <t>80014348109724136</t>
  </si>
  <si>
    <t>720575940614511614</t>
  </si>
  <si>
    <t>(128438, 81889, 5798)</t>
  </si>
  <si>
    <t>79451398156296287</t>
  </si>
  <si>
    <t>720575940620811656</t>
  </si>
  <si>
    <t>AN_GNG_46</t>
  </si>
  <si>
    <t>(135073, 81853, 5798)</t>
  </si>
  <si>
    <t>79873610621372225</t>
  </si>
  <si>
    <t>720575940616832901</t>
  </si>
  <si>
    <t>(127946, 82142, 5798)</t>
  </si>
  <si>
    <t>79451398156302799</t>
  </si>
  <si>
    <t>720575940623804260</t>
  </si>
  <si>
    <t>AN_GNG_47</t>
  </si>
  <si>
    <t>(136532, 82716, 5798)</t>
  </si>
  <si>
    <t>80014416829203051</t>
  </si>
  <si>
    <t>720575940603545190</t>
  </si>
  <si>
    <t>(128815, 83478, 5798)</t>
  </si>
  <si>
    <t>79451466875757787</t>
  </si>
  <si>
    <t>720575940618608110</t>
  </si>
  <si>
    <t>AN_GNG_48</t>
  </si>
  <si>
    <t>(133597, 84590, 5798)</t>
  </si>
  <si>
    <t>79803379316148802</t>
  </si>
  <si>
    <t>720575940615138397</t>
  </si>
  <si>
    <t>(128682, 83642, 5798)</t>
  </si>
  <si>
    <t>79451535595220796</t>
  </si>
  <si>
    <t>720575940617301563</t>
  </si>
  <si>
    <t>AN_GNG_49</t>
  </si>
  <si>
    <t>(133937, 84580, 5798)</t>
  </si>
  <si>
    <t>79803379316137960</t>
  </si>
  <si>
    <t>720575940622707592</t>
  </si>
  <si>
    <t>(124279, 85519, 5368)</t>
  </si>
  <si>
    <t>79170129271047139</t>
  </si>
  <si>
    <t>720575940619114918</t>
  </si>
  <si>
    <t>AN_GNG_5</t>
  </si>
  <si>
    <t>(136745, 84753, 5798)</t>
  </si>
  <si>
    <t>80014554268109923</t>
  </si>
  <si>
    <t>720575940630690678</t>
  </si>
  <si>
    <t>(128190, 83592, 5798)</t>
  </si>
  <si>
    <t>79451535595225564</t>
  </si>
  <si>
    <t>720575940629965932</t>
  </si>
  <si>
    <t>AN_GNG_51</t>
  </si>
  <si>
    <t>(134275, 84907, 5798)</t>
  </si>
  <si>
    <t>79873816779775253</t>
  </si>
  <si>
    <t>720575940629075697</t>
  </si>
  <si>
    <t>(129362, 73092, 5791)</t>
  </si>
  <si>
    <t>79521148424950696</t>
  </si>
  <si>
    <t>720575940627541954</t>
  </si>
  <si>
    <t>AN_GNG_52</t>
  </si>
  <si>
    <t>(134704, 74007, 5798)</t>
  </si>
  <si>
    <t>79873060865338730</t>
  </si>
  <si>
    <t>720575940631356235</t>
  </si>
  <si>
    <t>(129233, 73046, 5793)</t>
  </si>
  <si>
    <t>79521148424950708</t>
  </si>
  <si>
    <t>720575940630424407</t>
  </si>
  <si>
    <t>AN_GNG_53</t>
  </si>
  <si>
    <t>(133591, 74229, 5798)</t>
  </si>
  <si>
    <t>79802692121173721</t>
  </si>
  <si>
    <t>720575940630012663</t>
  </si>
  <si>
    <t>(128944, 72999, 5798)</t>
  </si>
  <si>
    <t>79521148424951732</t>
  </si>
  <si>
    <t>720575940623700661</t>
  </si>
  <si>
    <t>AN_GNG_54</t>
  </si>
  <si>
    <t>(134525, 74155, 5798)</t>
  </si>
  <si>
    <t>79873060865342003</t>
  </si>
  <si>
    <t>720575940620600929</t>
  </si>
  <si>
    <t>(129467, 73074, 5800)</t>
  </si>
  <si>
    <t>79521148424954044</t>
  </si>
  <si>
    <t>720575940620205900</t>
  </si>
  <si>
    <t>AN_GNG_55</t>
  </si>
  <si>
    <t>(133664, 74056, 5798)</t>
  </si>
  <si>
    <t>79802692121173634</t>
  </si>
  <si>
    <t>720575940606537429</t>
  </si>
  <si>
    <t>(129552, 73058, 5800)</t>
  </si>
  <si>
    <t>79521148424954614</t>
  </si>
  <si>
    <t>720575940639190205</t>
  </si>
  <si>
    <t>AN_GNG_56</t>
  </si>
  <si>
    <t>(134778, 74429, 5798)</t>
  </si>
  <si>
    <t>79873129584944574</t>
  </si>
  <si>
    <t>720575940618095892</t>
  </si>
  <si>
    <t>(129915, 80115, 5798)</t>
  </si>
  <si>
    <t>79521629461504706</t>
  </si>
  <si>
    <t>720575940635697380</t>
  </si>
  <si>
    <t>AN_GNG_57</t>
  </si>
  <si>
    <t>(134953, 80422, 5798)</t>
  </si>
  <si>
    <t>79873473182401979</t>
  </si>
  <si>
    <t>720575940645246004</t>
  </si>
  <si>
    <t>(129212, 80936, 5798)</t>
  </si>
  <si>
    <t>79521698180985960</t>
  </si>
  <si>
    <t>720575940623388198</t>
  </si>
  <si>
    <t>AN_GNG_58</t>
  </si>
  <si>
    <t>(138016, 81370, 5798)</t>
  </si>
  <si>
    <t>80084648134403073</t>
  </si>
  <si>
    <t>720575940628675945</t>
  </si>
  <si>
    <t>(129089, 80934, 5798)</t>
  </si>
  <si>
    <t>79521698180995830</t>
  </si>
  <si>
    <t>720575940625575592</t>
  </si>
  <si>
    <t>AN_GNG_59</t>
  </si>
  <si>
    <t>(136085, 81565, 5798)</t>
  </si>
  <si>
    <t>79943979365529489</t>
  </si>
  <si>
    <t>720575940623529354</t>
  </si>
  <si>
    <t>(136228, 81677, 5798)</t>
  </si>
  <si>
    <t>80014348109715799</t>
  </si>
  <si>
    <t>720575940619295728</t>
  </si>
  <si>
    <t>(124983, 76920, 5798)</t>
  </si>
  <si>
    <t>79239948326377341</t>
  </si>
  <si>
    <t>720575940614990486</t>
  </si>
  <si>
    <t>AN_GNG_6</t>
  </si>
  <si>
    <t>(139404, 79755, 5798)</t>
  </si>
  <si>
    <t>80225316903319352</t>
  </si>
  <si>
    <t>720575940629745022</t>
  </si>
  <si>
    <t>(129475, 81408, 5798)</t>
  </si>
  <si>
    <t>79521698180996132</t>
  </si>
  <si>
    <t>720575940626239881</t>
  </si>
  <si>
    <t>AN_GNG_60</t>
  </si>
  <si>
    <t>(130763, 76904, 5798)</t>
  </si>
  <si>
    <t>79591792047276266</t>
  </si>
  <si>
    <t>720575940621765813</t>
  </si>
  <si>
    <t>(134397, 80508, 5798)</t>
  </si>
  <si>
    <t>79873473182401048</t>
  </si>
  <si>
    <t>720575940638441525</t>
  </si>
  <si>
    <t>(134827, 80690, 5798)</t>
  </si>
  <si>
    <t>79873541901899916</t>
  </si>
  <si>
    <t>720575940621591477</t>
  </si>
  <si>
    <t>(129947, 81475, 5798)</t>
  </si>
  <si>
    <t>79521698180996176</t>
  </si>
  <si>
    <t>720575940626648634</t>
  </si>
  <si>
    <t>AN_GNG_61</t>
  </si>
  <si>
    <t>(134140, 82210, 5798)</t>
  </si>
  <si>
    <t>79873610621379739</t>
  </si>
  <si>
    <t>720575940622020613</t>
  </si>
  <si>
    <t>(129173, 83544, 5798)</t>
  </si>
  <si>
    <t>79521835619939312</t>
  </si>
  <si>
    <t>720575940628692055</t>
  </si>
  <si>
    <t>AN_GNG_62</t>
  </si>
  <si>
    <t>(133807, 84281, 5798)</t>
  </si>
  <si>
    <t>79803379316151100</t>
  </si>
  <si>
    <t>720575940606718642</t>
  </si>
  <si>
    <t>(129255, 83569, 5798)</t>
  </si>
  <si>
    <t>79521835619941669</t>
  </si>
  <si>
    <t>720575940618208310</t>
  </si>
  <si>
    <t>AN_GNG_63</t>
  </si>
  <si>
    <t>(133424, 83513, 5798)</t>
  </si>
  <si>
    <t>79803310596676959</t>
  </si>
  <si>
    <t>720575940624500313</t>
  </si>
  <si>
    <t>(128995, 83497, 5798)</t>
  </si>
  <si>
    <t>79521835619943599</t>
  </si>
  <si>
    <t>720575940654227105</t>
  </si>
  <si>
    <t>AN_GNG_64</t>
  </si>
  <si>
    <t>(134172, 84762, 5798)</t>
  </si>
  <si>
    <t>79873816779775154</t>
  </si>
  <si>
    <t>720575940624276733</t>
  </si>
  <si>
    <t>(129332, 83428, 5798)</t>
  </si>
  <si>
    <t>79521835619946090</t>
  </si>
  <si>
    <t>720575940623934600</t>
  </si>
  <si>
    <t>AN_GNG_65</t>
  </si>
  <si>
    <t>(133722, 84770, 5798)</t>
  </si>
  <si>
    <t>79803448035590059</t>
  </si>
  <si>
    <t>720575940622447309</t>
  </si>
  <si>
    <t>(129134, 83425, 5798)</t>
  </si>
  <si>
    <t>79521835619948558</t>
  </si>
  <si>
    <t>720575940640413043</t>
  </si>
  <si>
    <t>AN_GNG_66</t>
  </si>
  <si>
    <t>(133619, 84651, 5798)</t>
  </si>
  <si>
    <t>79803448035589350</t>
  </si>
  <si>
    <t>720575940624954185</t>
  </si>
  <si>
    <t>(129384, 83563, 5798)</t>
  </si>
  <si>
    <t>79521835619949864</t>
  </si>
  <si>
    <t>720575940620096926</t>
  </si>
  <si>
    <t>AN_GNG_67</t>
  </si>
  <si>
    <t>(133413, 84934, 5798)</t>
  </si>
  <si>
    <t>79803448035588456</t>
  </si>
  <si>
    <t>720575940611817779</t>
  </si>
  <si>
    <t>(129540, 83695, 5798)</t>
  </si>
  <si>
    <t>79521904339404828</t>
  </si>
  <si>
    <t>720575940628114684</t>
  </si>
  <si>
    <t>AN_GNG_68</t>
  </si>
  <si>
    <t>(132524, 84873, 5798)</t>
  </si>
  <si>
    <t>79733079291397322</t>
  </si>
  <si>
    <t>720575940621902085</t>
  </si>
  <si>
    <t>(129092, 83619, 5798)</t>
  </si>
  <si>
    <t>79521904339408143</t>
  </si>
  <si>
    <t>720575940625328401</t>
  </si>
  <si>
    <t>AN_GNG_69</t>
  </si>
  <si>
    <t>(129179, 83626, 5798)</t>
  </si>
  <si>
    <t>79521904339408183</t>
  </si>
  <si>
    <t>720575940628962891</t>
  </si>
  <si>
    <t>(129233, 83688, 5798)</t>
  </si>
  <si>
    <t>79521904339407081</t>
  </si>
  <si>
    <t>720575940631041956</t>
  </si>
  <si>
    <t>(129462, 83520, 5798)</t>
  </si>
  <si>
    <t>79521835619948651</t>
  </si>
  <si>
    <t>720575940622756536</t>
  </si>
  <si>
    <t>(129517, 83198, 5798)</t>
  </si>
  <si>
    <t>79521835619942383</t>
  </si>
  <si>
    <t>720575940618459485</t>
  </si>
  <si>
    <t>(132980, 84484, 5798)</t>
  </si>
  <si>
    <t>79733010571960687</t>
  </si>
  <si>
    <t>720575940613553202</t>
  </si>
  <si>
    <t>(133085, 84335, 5798)</t>
  </si>
  <si>
    <t>79803379316149765</t>
  </si>
  <si>
    <t>720575940619127472</t>
  </si>
  <si>
    <t>(133087, 84498, 5798)</t>
  </si>
  <si>
    <t>79803379316153622</t>
  </si>
  <si>
    <t>720575940617393435</t>
  </si>
  <si>
    <t>(133310, 84638, 5798)</t>
  </si>
  <si>
    <t>79803448035590680</t>
  </si>
  <si>
    <t>720575940636981070</t>
  </si>
  <si>
    <t>(133371, 84591, 5798)</t>
  </si>
  <si>
    <t>79803379316150092</t>
  </si>
  <si>
    <t>720575940607380914</t>
  </si>
  <si>
    <t>(133707, 84552, 5798)</t>
  </si>
  <si>
    <t>79803379316152463</t>
  </si>
  <si>
    <t>720575940646367267</t>
  </si>
  <si>
    <t>(124944, 80031, 5798)</t>
  </si>
  <si>
    <t>79240154484793719</t>
  </si>
  <si>
    <t>720575940628177863</t>
  </si>
  <si>
    <t>AN_GNG_7</t>
  </si>
  <si>
    <t>(140155, 81436, 5798)</t>
  </si>
  <si>
    <t>80225385622786758</t>
  </si>
  <si>
    <t>720575940614642491</t>
  </si>
  <si>
    <t>(129306, 84076, 5798)</t>
  </si>
  <si>
    <t>79521904339408428</t>
  </si>
  <si>
    <t>720575940614418794</t>
  </si>
  <si>
    <t>AN_GNG_70</t>
  </si>
  <si>
    <t>(131710, 84277, 5798)</t>
  </si>
  <si>
    <t>79662641827779625</t>
  </si>
  <si>
    <t>720575940635197291</t>
  </si>
  <si>
    <t>(129710, 84152, 5799)</t>
  </si>
  <si>
    <t>79521904339408493</t>
  </si>
  <si>
    <t>720575940632664268</t>
  </si>
  <si>
    <t>AN_GNG_71</t>
  </si>
  <si>
    <t>(131840, 84247, 5798)</t>
  </si>
  <si>
    <t>79662641827776086</t>
  </si>
  <si>
    <t>720575940615407583</t>
  </si>
  <si>
    <t>(129363, 84152, 5798)</t>
  </si>
  <si>
    <t>79521904339411720</t>
  </si>
  <si>
    <t>720575940615926796</t>
  </si>
  <si>
    <t>AN_GNG_72</t>
  </si>
  <si>
    <t>(132385, 84950, 5805)</t>
  </si>
  <si>
    <t>79733079291400446</t>
  </si>
  <si>
    <t>720575940627758135</t>
  </si>
  <si>
    <t>(129086, 83698, 5798)</t>
  </si>
  <si>
    <t>79521904339412543</t>
  </si>
  <si>
    <t>720575940621706605</t>
  </si>
  <si>
    <t>AN_GNG_73</t>
  </si>
  <si>
    <t>(132930, 84382, 5798)</t>
  </si>
  <si>
    <t>79733010571963250</t>
  </si>
  <si>
    <t>720575940623351295</t>
  </si>
  <si>
    <t>(129700, 83969, 5799)</t>
  </si>
  <si>
    <t>79521904339413854</t>
  </si>
  <si>
    <t>720575940630724652</t>
  </si>
  <si>
    <t>AN_GNG_74</t>
  </si>
  <si>
    <t>(132544, 84220, 5798)</t>
  </si>
  <si>
    <t>79733010571963127</t>
  </si>
  <si>
    <t>720575940624789652</t>
  </si>
  <si>
    <t>(129327, 83629, 5798)</t>
  </si>
  <si>
    <t>79521904339414886</t>
  </si>
  <si>
    <t>720575940641285877</t>
  </si>
  <si>
    <t>AN_GNG_75</t>
  </si>
  <si>
    <t>(133096, 84396, 5798)</t>
  </si>
  <si>
    <t>79803379316149835</t>
  </si>
  <si>
    <t>720575940613190978</t>
  </si>
  <si>
    <t>(130660, 73267, 5464)</t>
  </si>
  <si>
    <t>79591517102485327</t>
  </si>
  <si>
    <t>720575940620631974</t>
  </si>
  <si>
    <t>AN_GNG_76</t>
  </si>
  <si>
    <t>(134097, 74089, 5798)</t>
  </si>
  <si>
    <t>79873060865344534</t>
  </si>
  <si>
    <t>720575940635632888</t>
  </si>
  <si>
    <t>(130455, 76341, 5798)</t>
  </si>
  <si>
    <t>79591723327812269</t>
  </si>
  <si>
    <t>720575940634111351</t>
  </si>
  <si>
    <t>AN_GNG_77</t>
  </si>
  <si>
    <t>(133675, 77183, 5798)</t>
  </si>
  <si>
    <t>79802898279820241</t>
  </si>
  <si>
    <t>720575940633119149</t>
  </si>
  <si>
    <t>(130572, 77762, 5798)</t>
  </si>
  <si>
    <t>79591860766751569</t>
  </si>
  <si>
    <t>720575940628515115</t>
  </si>
  <si>
    <t>AN_GNG_78</t>
  </si>
  <si>
    <t>(133349, 77367, 5798)</t>
  </si>
  <si>
    <t>79802898279811119</t>
  </si>
  <si>
    <t>720575940630145311</t>
  </si>
  <si>
    <t>(130588, 78544, 5798)</t>
  </si>
  <si>
    <t>79591929486221008</t>
  </si>
  <si>
    <t>720575940630404311</t>
  </si>
  <si>
    <t>AN_GNG_79</t>
  </si>
  <si>
    <t>(133499, 78125, 5798)</t>
  </si>
  <si>
    <t>79802966999302396</t>
  </si>
  <si>
    <t>720575940630121078</t>
  </si>
  <si>
    <t>(125503, 80494, 5798)</t>
  </si>
  <si>
    <t>79240154484795263</t>
  </si>
  <si>
    <t>720575940610200217</t>
  </si>
  <si>
    <t>AN_GNG_8</t>
  </si>
  <si>
    <t>(139424, 82989, 5798)</t>
  </si>
  <si>
    <t>80225523061724463</t>
  </si>
  <si>
    <t>720575940611831603</t>
  </si>
  <si>
    <t>(130293, 79412, 5798)</t>
  </si>
  <si>
    <t>79591929486224016</t>
  </si>
  <si>
    <t>720575940606224318</t>
  </si>
  <si>
    <t>(134372, 77625, 5798)</t>
  </si>
  <si>
    <t>79873335743476782</t>
  </si>
  <si>
    <t>720575940613522413</t>
  </si>
  <si>
    <t>(130437, 78957, 5798)</t>
  </si>
  <si>
    <t>79591929486225046</t>
  </si>
  <si>
    <t>720575940647447161</t>
  </si>
  <si>
    <t>AN_GNG_81</t>
  </si>
  <si>
    <t>(134401, 80021, 5798)</t>
  </si>
  <si>
    <t>79873473182409285</t>
  </si>
  <si>
    <t>720575940636004975</t>
  </si>
  <si>
    <t>(130850, 78911, 5798)</t>
  </si>
  <si>
    <t>79591929486226249</t>
  </si>
  <si>
    <t>720575940605075116</t>
  </si>
  <si>
    <t>AN_GNG_82</t>
  </si>
  <si>
    <t>(132908, 76509, 5798)</t>
  </si>
  <si>
    <t>79732529535645604</t>
  </si>
  <si>
    <t>720575940638155497</t>
  </si>
  <si>
    <t>(130097, 80024, 5798)</t>
  </si>
  <si>
    <t>79591998205709779</t>
  </si>
  <si>
    <t>720575940627200004</t>
  </si>
  <si>
    <t>AN_GNG_83</t>
  </si>
  <si>
    <t>(134128, 80106, 5798)</t>
  </si>
  <si>
    <t>79873473182420618</t>
  </si>
  <si>
    <t>720575940620055454</t>
  </si>
  <si>
    <t>(130981, 80990, 5798)</t>
  </si>
  <si>
    <t>79592066925163688</t>
  </si>
  <si>
    <t>720575940632805983</t>
  </si>
  <si>
    <t>AN_GNG_84</t>
  </si>
  <si>
    <t>(132209, 79365, 5798)</t>
  </si>
  <si>
    <t>79732666974573110</t>
  </si>
  <si>
    <t>720575940631361249</t>
  </si>
  <si>
    <t>(130312, 81261, 5798)</t>
  </si>
  <si>
    <t>79592066925174978</t>
  </si>
  <si>
    <t>720575940644751908</t>
  </si>
  <si>
    <t>AN_GNG_85</t>
  </si>
  <si>
    <t>(134378, 82162, 5798)</t>
  </si>
  <si>
    <t>79873610621380988</t>
  </si>
  <si>
    <t>720575940614004143</t>
  </si>
  <si>
    <t>(130500, 81122, 5798)</t>
  </si>
  <si>
    <t>79592066925180759</t>
  </si>
  <si>
    <t>720575940632466643</t>
  </si>
  <si>
    <t>AN_GNG_86</t>
  </si>
  <si>
    <t>(134087, 81981, 5798)</t>
  </si>
  <si>
    <t>79873610621374840</t>
  </si>
  <si>
    <t>720575940619753761</t>
  </si>
  <si>
    <t>(130638, 82544, 5798)</t>
  </si>
  <si>
    <t>79592135644638246</t>
  </si>
  <si>
    <t>720575940633701487</t>
  </si>
  <si>
    <t>AN_GNG_87</t>
  </si>
  <si>
    <t>(132785, 82799, 5798)</t>
  </si>
  <si>
    <t>79732941852499850</t>
  </si>
  <si>
    <t>720575940623194333</t>
  </si>
  <si>
    <t>(129995, 82033, 5798)</t>
  </si>
  <si>
    <t>79592135644641439</t>
  </si>
  <si>
    <t>720575940633324724</t>
  </si>
  <si>
    <t>AN_GNG_88</t>
  </si>
  <si>
    <t>(134753, 82866, 5798)</t>
  </si>
  <si>
    <t>79873679340848412</t>
  </si>
  <si>
    <t>720575940633051499</t>
  </si>
  <si>
    <t>(130638, 82317, 5798)</t>
  </si>
  <si>
    <t>79592135644641622</t>
  </si>
  <si>
    <t>720575940638907108</t>
  </si>
  <si>
    <t>AN_GNG_89</t>
  </si>
  <si>
    <t>(133552, 82415, 5798)</t>
  </si>
  <si>
    <t>79803241877206615</t>
  </si>
  <si>
    <t>720575940637218672</t>
  </si>
  <si>
    <t>(125559, 79692, 5798)</t>
  </si>
  <si>
    <t>79240154484797185</t>
  </si>
  <si>
    <t>720575940623060883</t>
  </si>
  <si>
    <t>AN_GNG_9</t>
  </si>
  <si>
    <t>(138279, 82295, 5798)</t>
  </si>
  <si>
    <t>80155085598062362</t>
  </si>
  <si>
    <t>720575940619410303</t>
  </si>
  <si>
    <t>(130424, 82198, 5798)</t>
  </si>
  <si>
    <t>79592135644644094</t>
  </si>
  <si>
    <t>720575940619781914</t>
  </si>
  <si>
    <t>AN_GNG_90</t>
  </si>
  <si>
    <t>(131419, 79221, 5798)</t>
  </si>
  <si>
    <t>79662298230405272</t>
  </si>
  <si>
    <t>720575940612294311</t>
  </si>
  <si>
    <t>(133957, 81853, 5798)</t>
  </si>
  <si>
    <t>79803241877206255</t>
  </si>
  <si>
    <t>720575940629794700</t>
  </si>
  <si>
    <t>(130207, 82446, 5798)</t>
  </si>
  <si>
    <t>79592135644648167</t>
  </si>
  <si>
    <t>720575940637160937</t>
  </si>
  <si>
    <t>AN_GNG_91</t>
  </si>
  <si>
    <t>(133784, 82803, 5798)</t>
  </si>
  <si>
    <t>79803310596662498</t>
  </si>
  <si>
    <t>720575940637650830</t>
  </si>
  <si>
    <t>(130622, 81603, 5798)</t>
  </si>
  <si>
    <t>79592135644648922</t>
  </si>
  <si>
    <t>720575940603456288</t>
  </si>
  <si>
    <t>AN_GNG_92</t>
  </si>
  <si>
    <t>(130874, 81420, 5798)</t>
  </si>
  <si>
    <t>79592066925186174</t>
  </si>
  <si>
    <t>720575940623725616</t>
  </si>
  <si>
    <t>(130902, 81495, 5798)</t>
  </si>
  <si>
    <t>79592066925183551</t>
  </si>
  <si>
    <t>720575940622904094</t>
  </si>
  <si>
    <t>(130952, 81438, 5798)</t>
  </si>
  <si>
    <t>79592066925184867</t>
  </si>
  <si>
    <t>720575940604912770</t>
  </si>
  <si>
    <t>(134410, 82784, 5798)</t>
  </si>
  <si>
    <t>79873679340844242</t>
  </si>
  <si>
    <t>720575940615247316</t>
  </si>
  <si>
    <t>(134426, 82692, 5798)</t>
  </si>
  <si>
    <t>79873679340844194</t>
  </si>
  <si>
    <t>720575940617143124</t>
  </si>
  <si>
    <t>(134493, 82824, 5798)</t>
  </si>
  <si>
    <t>79873679340845658</t>
  </si>
  <si>
    <t>720575940608269102</t>
  </si>
  <si>
    <t>(130114, 83085, 5798)</t>
  </si>
  <si>
    <t>79592204364125435</t>
  </si>
  <si>
    <t>720575940647516025</t>
  </si>
  <si>
    <t>AN_GNG_93</t>
  </si>
  <si>
    <t>(132920, 84297, 5798)</t>
  </si>
  <si>
    <t>79733010571960530</t>
  </si>
  <si>
    <t>720575940640173184</t>
  </si>
  <si>
    <t>(130296, 82842, 5798)</t>
  </si>
  <si>
    <t>79592204364127553</t>
  </si>
  <si>
    <t>720575940616195467</t>
  </si>
  <si>
    <t>AN_GNG_94</t>
  </si>
  <si>
    <t>(130404, 82693, 5798)</t>
  </si>
  <si>
    <t>79592204364126385</t>
  </si>
  <si>
    <t>720575940633432568</t>
  </si>
  <si>
    <t>(133502, 83499, 5798)</t>
  </si>
  <si>
    <t>79803310596676909</t>
  </si>
  <si>
    <t>720575940636706118</t>
  </si>
  <si>
    <t>(133639, 83541, 5798)</t>
  </si>
  <si>
    <t>79803310596682968</t>
  </si>
  <si>
    <t>720575940629337600</t>
  </si>
  <si>
    <t>(130528, 82503, 5798)</t>
  </si>
  <si>
    <t>79592135644632071</t>
  </si>
  <si>
    <t>720575940616348480</t>
  </si>
  <si>
    <t>AN_GNG_95</t>
  </si>
  <si>
    <t>(133452, 83614, 5798)</t>
  </si>
  <si>
    <t>79803379316149120</t>
  </si>
  <si>
    <t>720575940615301009</t>
  </si>
  <si>
    <t>(130492, 83155, 5798)</t>
  </si>
  <si>
    <t>79592204364128787</t>
  </si>
  <si>
    <t>720575940631412778</t>
  </si>
  <si>
    <t>AN_GNG_96</t>
  </si>
  <si>
    <t>(132676, 83587, 5798)</t>
  </si>
  <si>
    <t>79733010571962462</t>
  </si>
  <si>
    <t>720575940630300434</t>
  </si>
  <si>
    <t>(130779, 83481, 5798)</t>
  </si>
  <si>
    <t>79592204364129993</t>
  </si>
  <si>
    <t>720575940622915004</t>
  </si>
  <si>
    <t>AN_GNG_97</t>
  </si>
  <si>
    <t>(132825, 83333, 5798)</t>
  </si>
  <si>
    <t>79732941852492901</t>
  </si>
  <si>
    <t>720575940638985050</t>
  </si>
  <si>
    <t>(130211, 83648, 5798)</t>
  </si>
  <si>
    <t>79592273083592671</t>
  </si>
  <si>
    <t>720575940625530114</t>
  </si>
  <si>
    <t>AN_GNG_98</t>
  </si>
  <si>
    <t>(132866, 83190, 5798)</t>
  </si>
  <si>
    <t>79732941852496455</t>
  </si>
  <si>
    <t>720575940609244110</t>
  </si>
  <si>
    <t>(130676, 84162, 5798)</t>
  </si>
  <si>
    <t>79592273083594061</t>
  </si>
  <si>
    <t>720575940608900050</t>
  </si>
  <si>
    <t>AN_GNG_99</t>
  </si>
  <si>
    <t>(131461, 84000, 5798)</t>
  </si>
  <si>
    <t>79662641827779493</t>
  </si>
  <si>
    <t>720575940657585025</t>
  </si>
  <si>
    <t>(131502, 84042, 5798)</t>
  </si>
  <si>
    <t>79662641827771327</t>
  </si>
  <si>
    <t>720575940627044901</t>
  </si>
  <si>
    <t>(124064, 77462, 5798)</t>
  </si>
  <si>
    <t>79169648301659813</t>
  </si>
  <si>
    <t>720575940632781722</t>
  </si>
  <si>
    <t>GNG_unmatched</t>
  </si>
  <si>
    <t>(124091, 76677, 5798)</t>
  </si>
  <si>
    <t>79169579582195535</t>
  </si>
  <si>
    <t>720575940625716552</t>
  </si>
  <si>
    <t>(124563, 79625, 5798)</t>
  </si>
  <si>
    <t>79169785740612640</t>
  </si>
  <si>
    <t>720575940621481450</t>
  </si>
  <si>
    <t>(133076, 84869, 5798)</t>
  </si>
  <si>
    <t>79803448035589708</t>
  </si>
  <si>
    <t>720575940626522910</t>
  </si>
  <si>
    <t>(124799, 74609, 5798)</t>
  </si>
  <si>
    <t>79169442143216318</t>
  </si>
  <si>
    <t>720575940619423216</t>
  </si>
  <si>
    <t>(125086, 79026, 5798)</t>
  </si>
  <si>
    <t>79240085765325334</t>
  </si>
  <si>
    <t>720575940622561063</t>
  </si>
  <si>
    <t>(125129, 79639, 5798)</t>
  </si>
  <si>
    <t>79240154484805078</t>
  </si>
  <si>
    <t>720575940627123206</t>
  </si>
  <si>
    <t>(126143, 79823, 5798)</t>
  </si>
  <si>
    <t>79310523228979358</t>
  </si>
  <si>
    <t>720575940626791964</t>
  </si>
  <si>
    <t>(126204, 74143, 5798)</t>
  </si>
  <si>
    <t>79310110912035591</t>
  </si>
  <si>
    <t>720575940639152117</t>
  </si>
  <si>
    <t>(126361, 80455, 5798)</t>
  </si>
  <si>
    <t>79310523228965592</t>
  </si>
  <si>
    <t>720575940635221172</t>
  </si>
  <si>
    <t>(126438, 82845, 5799)</t>
  </si>
  <si>
    <t>79310729387397056</t>
  </si>
  <si>
    <t>720575940612341683</t>
  </si>
  <si>
    <t>(127403, 83305, 5799)</t>
  </si>
  <si>
    <t>79381098131581486</t>
  </si>
  <si>
    <t>720575940628597455</t>
  </si>
  <si>
    <t>(127878, 78859, 5798)</t>
  </si>
  <si>
    <t>79380823253679089</t>
  </si>
  <si>
    <t>720575940621762567</t>
  </si>
  <si>
    <t>(128235, 83652, 5798)</t>
  </si>
  <si>
    <t>79451535595219588</t>
  </si>
  <si>
    <t>720575940630254929</t>
  </si>
  <si>
    <t>(128400, 80986, 5798)</t>
  </si>
  <si>
    <t>79451329436813186</t>
  </si>
  <si>
    <t>720575940628591567</t>
  </si>
  <si>
    <t>(128864, 80909, 5798)</t>
  </si>
  <si>
    <t>79451329436817047</t>
  </si>
  <si>
    <t>720575940626098694</t>
  </si>
  <si>
    <t>(129056, 81040, 5798)</t>
  </si>
  <si>
    <t>79521698180992401</t>
  </si>
  <si>
    <t>720575940615263188</t>
  </si>
  <si>
    <t>(129134, 73766, 5793)</t>
  </si>
  <si>
    <t>79521217144522842</t>
  </si>
  <si>
    <t>720575940612137895</t>
  </si>
  <si>
    <t>(129136, 73591, 5793)</t>
  </si>
  <si>
    <t>79521217144521683</t>
  </si>
  <si>
    <t>720575940628335611</t>
  </si>
  <si>
    <t>(129232, 81866, 5798)</t>
  </si>
  <si>
    <t>79521766900474432</t>
  </si>
  <si>
    <t>720575940634325916</t>
  </si>
  <si>
    <t>(129349, 81896, 5798)</t>
  </si>
  <si>
    <t>79521766900480088</t>
  </si>
  <si>
    <t>720575940628851984</t>
  </si>
  <si>
    <t>(129491, 73011, 5791)</t>
  </si>
  <si>
    <t>79521148424950662</t>
  </si>
  <si>
    <t>720575940632381970</t>
  </si>
  <si>
    <t>(129508, 82933, 5798)</t>
  </si>
  <si>
    <t>79521835619942267</t>
  </si>
  <si>
    <t>720575940629425346</t>
  </si>
  <si>
    <t>(129554, 74525, 5798)</t>
  </si>
  <si>
    <t>79521285864136369</t>
  </si>
  <si>
    <t>720575940620896525</t>
  </si>
  <si>
    <t>(129577, 84024, 5799)</t>
  </si>
  <si>
    <t>79521904339411628</t>
  </si>
  <si>
    <t>720575940630127660</t>
  </si>
  <si>
    <t>(129618, 81785, 5798)</t>
  </si>
  <si>
    <t>79521766900471946</t>
  </si>
  <si>
    <t>720575940627844407</t>
  </si>
  <si>
    <t>(129796, 83294, 5798)</t>
  </si>
  <si>
    <t>79521835619941334</t>
  </si>
  <si>
    <t>720575940619066881</t>
  </si>
  <si>
    <t>(129818, 82192, 5798)</t>
  </si>
  <si>
    <t>79521766900479149</t>
  </si>
  <si>
    <t>720575940630633231</t>
  </si>
  <si>
    <t>(129821, 82246, 5798)</t>
  </si>
  <si>
    <t>79521766900477006</t>
  </si>
  <si>
    <t>720575940647474041</t>
  </si>
  <si>
    <t>(129865, 81610, 5798)</t>
  </si>
  <si>
    <t>79521766900482265</t>
  </si>
  <si>
    <t>720575940613977706</t>
  </si>
  <si>
    <t>(129876, 82259, 5798)</t>
  </si>
  <si>
    <t>79521766900480280</t>
  </si>
  <si>
    <t>720575940622951757</t>
  </si>
  <si>
    <t>(130121, 79877, 5798)</t>
  </si>
  <si>
    <t>79591998205702177</t>
  </si>
  <si>
    <t>720575940623538884</t>
  </si>
  <si>
    <t>(130315, 81390, 5798)</t>
  </si>
  <si>
    <t>79592066925177282</t>
  </si>
  <si>
    <t>720575940628030972</t>
  </si>
  <si>
    <t>(130370, 81150, 5798)</t>
  </si>
  <si>
    <t>79592066925176025</t>
  </si>
  <si>
    <t>720575940628065852</t>
  </si>
  <si>
    <t>(130374, 82117, 5798)</t>
  </si>
  <si>
    <t>79592135644649246</t>
  </si>
  <si>
    <t>720575940639048181</t>
  </si>
  <si>
    <t>(130381, 83937, 5798)</t>
  </si>
  <si>
    <t>79592273083595017</t>
  </si>
  <si>
    <t>720575940604621257</t>
  </si>
  <si>
    <t>(130429, 76577, 5798)</t>
  </si>
  <si>
    <t>79591792047277419</t>
  </si>
  <si>
    <t>720575940639696499</t>
  </si>
  <si>
    <t>(130433, 81741, 5798)</t>
  </si>
  <si>
    <t>79592135644652642</t>
  </si>
  <si>
    <t>720575940621463699</t>
  </si>
  <si>
    <t>(130504, 74896, 5798)</t>
  </si>
  <si>
    <t>79591654608321678</t>
  </si>
  <si>
    <t>720575940619533483</t>
  </si>
  <si>
    <t>(130512, 79802, 5798)</t>
  </si>
  <si>
    <t>79591998205710926</t>
  </si>
  <si>
    <t>720575940617757269</t>
  </si>
  <si>
    <t>(130598, 80963, 5798)</t>
  </si>
  <si>
    <t>79592066925175938</t>
  </si>
  <si>
    <t>720575940606401970</t>
  </si>
  <si>
    <t>(130775, 74482, 5798)</t>
  </si>
  <si>
    <t>79591654608331549</t>
  </si>
  <si>
    <t>720575940619767073</t>
  </si>
  <si>
    <t>(130781, 81843, 5798)</t>
  </si>
  <si>
    <t>79592135644656335</t>
  </si>
  <si>
    <t>720575940611937967</t>
  </si>
  <si>
    <t>(130808, 81264, 5798)</t>
  </si>
  <si>
    <t>79592066925178319</t>
  </si>
  <si>
    <t>720575940630513060</t>
  </si>
  <si>
    <t>(130890, 74475, 5798)</t>
  </si>
  <si>
    <t>79591654608326354</t>
  </si>
  <si>
    <t>720575940627252808</t>
  </si>
  <si>
    <t>(131039, 83389, 5798)</t>
  </si>
  <si>
    <t>79662573108313091</t>
  </si>
  <si>
    <t>720575940633294817</t>
  </si>
  <si>
    <t>(131100, 79198, 5798)</t>
  </si>
  <si>
    <t>79662298230405241</t>
  </si>
  <si>
    <t>720575940620405869</t>
  </si>
  <si>
    <t>(131167, 76959, 5798)</t>
  </si>
  <si>
    <t>79662160791458917</t>
  </si>
  <si>
    <t>720575940610935062</t>
  </si>
  <si>
    <t>(131248, 79539, 5798)</t>
  </si>
  <si>
    <t>79662366949899934</t>
  </si>
  <si>
    <t>720575940621201092</t>
  </si>
  <si>
    <t>(131309, 81806, 5798)</t>
  </si>
  <si>
    <t>79662504388833859</t>
  </si>
  <si>
    <t>720575940626216720</t>
  </si>
  <si>
    <t>(131667, 76399, 5798)</t>
  </si>
  <si>
    <t>79662092071979162</t>
  </si>
  <si>
    <t>720575940614736699</t>
  </si>
  <si>
    <t>(131699, 83429, 5798)</t>
  </si>
  <si>
    <t>79662573108310808</t>
  </si>
  <si>
    <t>720575940639960717</t>
  </si>
  <si>
    <t>(131875, 82723, 5798)</t>
  </si>
  <si>
    <t>79662573108309244</t>
  </si>
  <si>
    <t>720575940629483576</t>
  </si>
  <si>
    <t>(132015, 83428, 5798)</t>
  </si>
  <si>
    <t>79662573108307298</t>
  </si>
  <si>
    <t>720575940632237408</t>
  </si>
  <si>
    <t>(132425, 83996, 5798)</t>
  </si>
  <si>
    <t>79733010571964254</t>
  </si>
  <si>
    <t>720575940631815844</t>
  </si>
  <si>
    <t>(133035, 81620, 5798)</t>
  </si>
  <si>
    <t>79732873133017031</t>
  </si>
  <si>
    <t>720575940611477229</t>
  </si>
  <si>
    <t>(133202, 84958, 5798)</t>
  </si>
  <si>
    <t>79803448035590862</t>
  </si>
  <si>
    <t>720575940619037616</t>
  </si>
  <si>
    <t>(133245, 83416, 5798)</t>
  </si>
  <si>
    <t>79803310596672793</t>
  </si>
  <si>
    <t>720575940634224540</t>
  </si>
  <si>
    <t>(133346, 79848, 5798)</t>
  </si>
  <si>
    <t>79803104438250965</t>
  </si>
  <si>
    <t>720575940624810270</t>
  </si>
  <si>
    <t>(133656, 81987, 5798)</t>
  </si>
  <si>
    <t>79803241877203960</t>
  </si>
  <si>
    <t>720575940635883327</t>
  </si>
  <si>
    <t>(133666, 81671, 5798)</t>
  </si>
  <si>
    <t>79803241877196293</t>
  </si>
  <si>
    <t>720575940622870349</t>
  </si>
  <si>
    <t>(133749, 84331, 5798)</t>
  </si>
  <si>
    <t>79803379316148435</t>
  </si>
  <si>
    <t>720575940615333076</t>
  </si>
  <si>
    <t>(133886, 82019, 5798)</t>
  </si>
  <si>
    <t>79803241877207453</t>
  </si>
  <si>
    <t>720575940618018497</t>
  </si>
  <si>
    <t>(134016, 83742, 5798)</t>
  </si>
  <si>
    <t>79803379316149355</t>
  </si>
  <si>
    <t>720575940614444959</t>
  </si>
  <si>
    <t>(134120, 81947, 5798)</t>
  </si>
  <si>
    <t>79873610621384451</t>
  </si>
  <si>
    <t>720575940626967399</t>
  </si>
  <si>
    <t>(134152, 84942, 5806)</t>
  </si>
  <si>
    <t>79873816779776924</t>
  </si>
  <si>
    <t>720575940620287820</t>
  </si>
  <si>
    <t>(134234, 82061, 5798)</t>
  </si>
  <si>
    <t>79873610621377336</t>
  </si>
  <si>
    <t>720575940621321706</t>
  </si>
  <si>
    <t>(134302, 81999, 5798)</t>
  </si>
  <si>
    <t>79873610621374844</t>
  </si>
  <si>
    <t>720575940615430450</t>
  </si>
  <si>
    <t>(134308, 82092, 5798)</t>
  </si>
  <si>
    <t>79873610621378484</t>
  </si>
  <si>
    <t>720575940612468130</t>
  </si>
  <si>
    <t>(134311, 81922, 5798)</t>
  </si>
  <si>
    <t>79873610621382129</t>
  </si>
  <si>
    <t>720575940626626949</t>
  </si>
  <si>
    <t>(134323, 82232, 5798)</t>
  </si>
  <si>
    <t>79873610621379746</t>
  </si>
  <si>
    <t>720575940603479910</t>
  </si>
  <si>
    <t>(134370, 82080, 5798)</t>
  </si>
  <si>
    <t>79873610621376164</t>
  </si>
  <si>
    <t>720575940618388614</t>
  </si>
  <si>
    <t>(134406, 82243, 5798)</t>
  </si>
  <si>
    <t>79873610621379787</t>
  </si>
  <si>
    <t>720575940621709237</t>
  </si>
  <si>
    <t>(134422, 81996, 5798)</t>
  </si>
  <si>
    <t>79873610621378426</t>
  </si>
  <si>
    <t>720575940630729005</t>
  </si>
  <si>
    <t>(134426, 82117, 5798)</t>
  </si>
  <si>
    <t>79873610621383411</t>
  </si>
  <si>
    <t>720575940615934069</t>
  </si>
  <si>
    <t>(134430, 82058, 5798)</t>
  </si>
  <si>
    <t>79873610621378449</t>
  </si>
  <si>
    <t>720575940611223445</t>
  </si>
  <si>
    <t>(134457, 82203, 5798)</t>
  </si>
  <si>
    <t>79873610621378547</t>
  </si>
  <si>
    <t>720575940628226012</t>
  </si>
  <si>
    <t>(134458, 82251, 5798)</t>
  </si>
  <si>
    <t>79873610621379806</t>
  </si>
  <si>
    <t>720575940631603737</t>
  </si>
  <si>
    <t>(134466, 82159, 5798)</t>
  </si>
  <si>
    <t>79873610621379721</t>
  </si>
  <si>
    <t>720575940613584652</t>
  </si>
  <si>
    <t>(134489, 82024, 5798)</t>
  </si>
  <si>
    <t>79873610621382184</t>
  </si>
  <si>
    <t>720575940620606600</t>
  </si>
  <si>
    <t>(134493, 82083, 5798)</t>
  </si>
  <si>
    <t>79873610621382255</t>
  </si>
  <si>
    <t>720575940629321734</t>
  </si>
  <si>
    <t>(134561, 77813, 5798)</t>
  </si>
  <si>
    <t>79873335743471673</t>
  </si>
  <si>
    <t>720575940615977541</t>
  </si>
  <si>
    <t>(134613, 84957, 5819)</t>
  </si>
  <si>
    <t>79873816779789403</t>
  </si>
  <si>
    <t>720575940618447238</t>
  </si>
  <si>
    <t>(134645, 82304, 5798)</t>
  </si>
  <si>
    <t>79873610621377465</t>
  </si>
  <si>
    <t>720575940620291286</t>
  </si>
  <si>
    <t>(134646, 77704, 5798)</t>
  </si>
  <si>
    <t>79873335743467926</t>
  </si>
  <si>
    <t>720575940637374323</t>
  </si>
  <si>
    <t>(134689, 84498, 5798)</t>
  </si>
  <si>
    <t>79873748060329270</t>
  </si>
  <si>
    <t>720575940618291883</t>
  </si>
  <si>
    <t>(134710, 82299, 5798)</t>
  </si>
  <si>
    <t>79873610621377461</t>
  </si>
  <si>
    <t>720575940627467642</t>
  </si>
  <si>
    <t>(134925, 73996, 5775)</t>
  </si>
  <si>
    <t>79873060865327833</t>
  </si>
  <si>
    <t>720575940628614487</t>
  </si>
  <si>
    <t>(134973, 82910, 5798)</t>
  </si>
  <si>
    <t>79873679340847056</t>
  </si>
  <si>
    <t>720575940626623387</t>
  </si>
  <si>
    <t>(135027, 82024, 5798)</t>
  </si>
  <si>
    <t>79873610621373620</t>
  </si>
  <si>
    <t>720575940618202539</t>
  </si>
  <si>
    <t>(135517, 84154, 5798)</t>
  </si>
  <si>
    <t>79944116804504007</t>
  </si>
  <si>
    <t>720575940632716698</t>
  </si>
  <si>
    <t>(135661, 84884, 5798)</t>
  </si>
  <si>
    <t>79944185523947971</t>
  </si>
  <si>
    <t>720575940613834438</t>
  </si>
  <si>
    <t>(135672, 84813, 5798)</t>
  </si>
  <si>
    <t>79944185523949859</t>
  </si>
  <si>
    <t>720575940604023724</t>
  </si>
  <si>
    <t>(135719, 75386, 5798)</t>
  </si>
  <si>
    <t>79943498329105668</t>
  </si>
  <si>
    <t>720575940631316281</t>
  </si>
  <si>
    <t>(135728, 83856, 5798)</t>
  </si>
  <si>
    <t>79944116804503864</t>
  </si>
  <si>
    <t>720575940629994755</t>
  </si>
  <si>
    <t>(135966, 75830, 5798)</t>
  </si>
  <si>
    <t>79943567048678155</t>
  </si>
  <si>
    <t>720575940627788032</t>
  </si>
  <si>
    <t>(136473, 83366, 5798)</t>
  </si>
  <si>
    <t>80014416829195126</t>
  </si>
  <si>
    <t>720575940619973134</t>
  </si>
  <si>
    <t>(136700, 81899, 5798)</t>
  </si>
  <si>
    <t>80014348109718015</t>
  </si>
  <si>
    <t>720575940626008160</t>
  </si>
  <si>
    <t>(136784, 81864, 5798)</t>
  </si>
  <si>
    <t>80014348109718013</t>
  </si>
  <si>
    <t>720575940618518766</t>
  </si>
  <si>
    <t>(137992, 80923, 5798)</t>
  </si>
  <si>
    <t>80084648134403976</t>
  </si>
  <si>
    <t>720575940642477860</t>
  </si>
  <si>
    <t>(138364, 82510, 5798)</t>
  </si>
  <si>
    <t>80155085598069292</t>
  </si>
  <si>
    <t>720575940627480442</t>
  </si>
  <si>
    <t>(139078, 82353, 5798)</t>
  </si>
  <si>
    <t>80155085598070224</t>
  </si>
  <si>
    <t>720575940619346102</t>
  </si>
  <si>
    <t>SA_DMT_ADMN</t>
  </si>
  <si>
    <t>(128209, 80592, 5798)</t>
  </si>
  <si>
    <t>79451329436820716</t>
  </si>
  <si>
    <t>720575940619389680</t>
  </si>
  <si>
    <t>SA_DMT_ADMN_1</t>
  </si>
  <si>
    <t>(128250, 80947, 5798)</t>
  </si>
  <si>
    <t>79451329436813182</t>
  </si>
  <si>
    <t>720575940617567691</t>
  </si>
  <si>
    <t>(128295, 80724, 5798)</t>
  </si>
  <si>
    <t>79451329436813057</t>
  </si>
  <si>
    <t>720575940630042951</t>
  </si>
  <si>
    <t>(128593, 80562, 5798)</t>
  </si>
  <si>
    <t>79451329436815473</t>
  </si>
  <si>
    <t>720575940625033653</t>
  </si>
  <si>
    <t>(136177, 80920, 5798)</t>
  </si>
  <si>
    <t>80014279390229624</t>
  </si>
  <si>
    <t>720575940617718864</t>
  </si>
  <si>
    <t>(137409, 81673, 5798)</t>
  </si>
  <si>
    <t>80084716853891611</t>
  </si>
  <si>
    <t>720575940647524473</t>
  </si>
  <si>
    <t>(127881, 81050, 5798)</t>
  </si>
  <si>
    <t>79380960692625638</t>
  </si>
  <si>
    <t>720575940631635271</t>
  </si>
  <si>
    <t>SA_DMT_ADMN_10</t>
  </si>
  <si>
    <t>(128462, 80529, 5798)</t>
  </si>
  <si>
    <t>79451329436815203</t>
  </si>
  <si>
    <t>720575940619981550</t>
  </si>
  <si>
    <t>(129125, 80417, 5798)</t>
  </si>
  <si>
    <t>79521629461492578</t>
  </si>
  <si>
    <t>720575940628494587</t>
  </si>
  <si>
    <t>(127117, 80713, 5798)</t>
  </si>
  <si>
    <t>79380960692627807</t>
  </si>
  <si>
    <t>720575940618095173</t>
  </si>
  <si>
    <t>SA_DMT_ADMN_11</t>
  </si>
  <si>
    <t>(127262, 80740, 5798)</t>
  </si>
  <si>
    <t>79380960692629140</t>
  </si>
  <si>
    <t>720575940619679111</t>
  </si>
  <si>
    <t>(127389, 80752, 5798)</t>
  </si>
  <si>
    <t>79380960692627822</t>
  </si>
  <si>
    <t>720575940622517784</t>
  </si>
  <si>
    <t>(127489, 80787, 5798)</t>
  </si>
  <si>
    <t>79380960692625490</t>
  </si>
  <si>
    <t>720575940605999049</t>
  </si>
  <si>
    <t>(127692, 80920, 5798)</t>
  </si>
  <si>
    <t>79380960692617644</t>
  </si>
  <si>
    <t>720575940630179579</t>
  </si>
  <si>
    <t>(127754, 80690, 5798)</t>
  </si>
  <si>
    <t>79380960692634220</t>
  </si>
  <si>
    <t>720575940622788071</t>
  </si>
  <si>
    <t>(127864, 80596, 5798)</t>
  </si>
  <si>
    <t>79380960692634160</t>
  </si>
  <si>
    <t>720575940623060924</t>
  </si>
  <si>
    <t>(127886, 80669, 5798)</t>
  </si>
  <si>
    <t>79380960692635448</t>
  </si>
  <si>
    <t>720575940616729211</t>
  </si>
  <si>
    <t>(127947, 81149, 5798)</t>
  </si>
  <si>
    <t>79451329436813277</t>
  </si>
  <si>
    <t>720575940630118186</t>
  </si>
  <si>
    <t>(136579, 81102, 5798)</t>
  </si>
  <si>
    <t>80014279390235281</t>
  </si>
  <si>
    <t>720575940615242964</t>
  </si>
  <si>
    <t>(137311, 81585, 5798)</t>
  </si>
  <si>
    <t>80084716853905917</t>
  </si>
  <si>
    <t>720575940620967679</t>
  </si>
  <si>
    <t>(137433, 81446, 5798)</t>
  </si>
  <si>
    <t>80084648134400712</t>
  </si>
  <si>
    <t>720575940626336784</t>
  </si>
  <si>
    <t>(137438, 81552, 5798)</t>
  </si>
  <si>
    <t>80084716853901113</t>
  </si>
  <si>
    <t>720575940627362715</t>
  </si>
  <si>
    <t>(137605, 81543, 5798)</t>
  </si>
  <si>
    <t>80084716853899975</t>
  </si>
  <si>
    <t>720575940652606881</t>
  </si>
  <si>
    <t>(127641, 80846, 5798)</t>
  </si>
  <si>
    <t>79380960692625531</t>
  </si>
  <si>
    <t>720575940637955968</t>
  </si>
  <si>
    <t>SA_DMT_ADMN_3</t>
  </si>
  <si>
    <t>(127993, 80957, 5798)</t>
  </si>
  <si>
    <t>79451329436815738</t>
  </si>
  <si>
    <t>720575940613770182</t>
  </si>
  <si>
    <t>(128113, 80759, 5798)</t>
  </si>
  <si>
    <t>79451329436816904</t>
  </si>
  <si>
    <t>720575940630790723</t>
  </si>
  <si>
    <t>SA_DMT_ADMN_4</t>
  </si>
  <si>
    <t>(127715, 80750, 5798)</t>
  </si>
  <si>
    <t>79380960692624432</t>
  </si>
  <si>
    <t>720575940641791904</t>
  </si>
  <si>
    <t>SA_DMT_ADMN_5</t>
  </si>
  <si>
    <t>(127810, 80864, 5798)</t>
  </si>
  <si>
    <t>79380960692624467</t>
  </si>
  <si>
    <t>720575940628651369</t>
  </si>
  <si>
    <t>(136984, 81509, 5798)</t>
  </si>
  <si>
    <t>80014279390234344</t>
  </si>
  <si>
    <t>720575940626348560</t>
  </si>
  <si>
    <t>(127664, 80793, 5798)</t>
  </si>
  <si>
    <t>79380960692623359</t>
  </si>
  <si>
    <t>720575940637457571</t>
  </si>
  <si>
    <t>SA_DMT_ADMN_6</t>
  </si>
  <si>
    <t>(136879, 81487, 5798)</t>
  </si>
  <si>
    <t>80014279390237960</t>
  </si>
  <si>
    <t>720575940657606529</t>
  </si>
  <si>
    <t>(127177, 80328, 5798)</t>
  </si>
  <si>
    <t>79380891973150487</t>
  </si>
  <si>
    <t>720575940629633536</t>
  </si>
  <si>
    <t>SA_DMT_ADMN_7</t>
  </si>
  <si>
    <t>(127429, 80840, 5798)</t>
  </si>
  <si>
    <t>79380960692626692</t>
  </si>
  <si>
    <t>720575940638457552</t>
  </si>
  <si>
    <t>(127489, 80666, 5798)</t>
  </si>
  <si>
    <t>79380960692623275</t>
  </si>
  <si>
    <t>720575940617867589</t>
  </si>
  <si>
    <t>(127582, 80752, 5798)</t>
  </si>
  <si>
    <t>79380960692630393</t>
  </si>
  <si>
    <t>720575940638128198</t>
  </si>
  <si>
    <t>(127598, 80697, 5798)</t>
  </si>
  <si>
    <t>79380960692636659</t>
  </si>
  <si>
    <t>720575940604191200</t>
  </si>
  <si>
    <t>(128268, 80827, 5798)</t>
  </si>
  <si>
    <t>79451329436822286</t>
  </si>
  <si>
    <t>720575940615810717</t>
  </si>
  <si>
    <t>(136619, 81274, 5798)</t>
  </si>
  <si>
    <t>80014279390231985</t>
  </si>
  <si>
    <t>720575940629017419</t>
  </si>
  <si>
    <t>(136923, 80955, 5798)</t>
  </si>
  <si>
    <t>80014279390235236</t>
  </si>
  <si>
    <t>720575940620804109</t>
  </si>
  <si>
    <t>(137007, 81112, 5798)</t>
  </si>
  <si>
    <t>80014279390235326</t>
  </si>
  <si>
    <t>720575940632628122</t>
  </si>
  <si>
    <t>(137355, 81168, 5798)</t>
  </si>
  <si>
    <t>80084648134407771</t>
  </si>
  <si>
    <t>720575940619037342</t>
  </si>
  <si>
    <t>(127924, 80997, 5798)</t>
  </si>
  <si>
    <t>79451329436812077</t>
  </si>
  <si>
    <t>720575940622328328</t>
  </si>
  <si>
    <t>SA_DMT_ADMN_8</t>
  </si>
  <si>
    <t>(128096, 80907, 5798)</t>
  </si>
  <si>
    <t>79451329436815719</t>
  </si>
  <si>
    <t>720575940620357597</t>
  </si>
  <si>
    <t>(127496, 80615, 5798)</t>
  </si>
  <si>
    <t>79380960692637740</t>
  </si>
  <si>
    <t>720575940621761293</t>
  </si>
  <si>
    <t>SA_DMT_ADMN_9</t>
  </si>
  <si>
    <t>(127819, 80462, 5798)</t>
  </si>
  <si>
    <t>79380891973157416</t>
  </si>
  <si>
    <t>720575940627748352</t>
  </si>
  <si>
    <t>(128089, 80978, 5798)</t>
  </si>
  <si>
    <t>79451329436818368</t>
  </si>
  <si>
    <t>720575940613066207</t>
  </si>
  <si>
    <t>(137562, 81242, 5798)</t>
  </si>
  <si>
    <t>80084648134403009</t>
  </si>
  <si>
    <t>720575940631976544</t>
  </si>
  <si>
    <t>(137610, 81156, 5798)</t>
  </si>
  <si>
    <t>80084648134413180</t>
  </si>
  <si>
    <t>720575940633009121</t>
  </si>
  <si>
    <t>(137621, 81395, 5798)</t>
  </si>
  <si>
    <t>80084648134404199</t>
  </si>
  <si>
    <t>720575940627915580</t>
  </si>
  <si>
    <t>(137635, 81331, 5798)</t>
  </si>
  <si>
    <t>80084648134407856</t>
  </si>
  <si>
    <t>720575940625403409</t>
  </si>
  <si>
    <t>SA_DMT_DMetaN</t>
  </si>
  <si>
    <t>(126925, 77785, 5798)</t>
  </si>
  <si>
    <t>79380754534201510</t>
  </si>
  <si>
    <t>720575940636985934</t>
  </si>
  <si>
    <t>SA_DMT_DMetaN_1</t>
  </si>
  <si>
    <t>(137305, 78092, 5798)</t>
  </si>
  <si>
    <t>80084441975998097</t>
  </si>
  <si>
    <t>720575940624107548</t>
  </si>
  <si>
    <t>(128451, 81064, 5798)</t>
  </si>
  <si>
    <t>79451329436821092</t>
  </si>
  <si>
    <t>720575940604926082</t>
  </si>
  <si>
    <t>SA_DMT_DMetaN_10</t>
  </si>
  <si>
    <t>(135225, 80236, 5798)</t>
  </si>
  <si>
    <t>79943841926582373</t>
  </si>
  <si>
    <t>720575940623933626</t>
  </si>
  <si>
    <t>(126943, 79334, 5798)</t>
  </si>
  <si>
    <t>79380823253680585</t>
  </si>
  <si>
    <t>720575940618705902</t>
  </si>
  <si>
    <t>SA_DMT_DMetaN_11</t>
  </si>
  <si>
    <t>(136765, 79803, 5798)</t>
  </si>
  <si>
    <t>80014210670757376</t>
  </si>
  <si>
    <t>720575940633726575</t>
  </si>
  <si>
    <t>(124965, 78238, 5798)</t>
  </si>
  <si>
    <t>79240017045860292</t>
  </si>
  <si>
    <t>720575940614413685</t>
  </si>
  <si>
    <t>SA_DMT_DMetaN_12</t>
  </si>
  <si>
    <t>(125108, 78898, 5798)</t>
  </si>
  <si>
    <t>79240085765328936</t>
  </si>
  <si>
    <t>720575940630384927</t>
  </si>
  <si>
    <t>(125134, 78554, 5798)</t>
  </si>
  <si>
    <t>79240085765331208</t>
  </si>
  <si>
    <t>720575940642609700</t>
  </si>
  <si>
    <t>(125212, 78685, 5798)</t>
  </si>
  <si>
    <t>79240085765340883</t>
  </si>
  <si>
    <t>720575940618375104</t>
  </si>
  <si>
    <t>(125554, 78262, 5798)</t>
  </si>
  <si>
    <t>79240017045850839</t>
  </si>
  <si>
    <t>720575940627588602</t>
  </si>
  <si>
    <t>(125588, 78373, 5798)</t>
  </si>
  <si>
    <t>79240017045849808</t>
  </si>
  <si>
    <t>720575940633807215</t>
  </si>
  <si>
    <t>(125681, 78474, 5798)</t>
  </si>
  <si>
    <t>79240085765321680</t>
  </si>
  <si>
    <t>720575940623532176</t>
  </si>
  <si>
    <t>(126072, 79568, 5798)</t>
  </si>
  <si>
    <t>79310523228980490</t>
  </si>
  <si>
    <t>720575940617244445</t>
  </si>
  <si>
    <t>(126719, 78908, 5798)</t>
  </si>
  <si>
    <t>79310454509501455</t>
  </si>
  <si>
    <t>720575940615772706</t>
  </si>
  <si>
    <t>(127163, 79480, 5798)</t>
  </si>
  <si>
    <t>79380823253672170</t>
  </si>
  <si>
    <t>720575940622140680</t>
  </si>
  <si>
    <t>(127248, 78057, 5798)</t>
  </si>
  <si>
    <t>79380754534208540</t>
  </si>
  <si>
    <t>720575940615861405</t>
  </si>
  <si>
    <t>(127570, 77869, 5798)</t>
  </si>
  <si>
    <t>79380754534195410</t>
  </si>
  <si>
    <t>720575940618171073</t>
  </si>
  <si>
    <t>(128070, 77796, 5798)</t>
  </si>
  <si>
    <t>79451123278378622</t>
  </si>
  <si>
    <t>720575940606388060</t>
  </si>
  <si>
    <t>(128338, 77364, 5798)</t>
  </si>
  <si>
    <t>79451054558903265</t>
  </si>
  <si>
    <t>720575940627585730</t>
  </si>
  <si>
    <t>(128944, 78492, 5798)</t>
  </si>
  <si>
    <t>79521560742027460</t>
  </si>
  <si>
    <t>720575940614796171</t>
  </si>
  <si>
    <t>(134475, 78165, 5798)</t>
  </si>
  <si>
    <t>79873335743469419</t>
  </si>
  <si>
    <t>720575940624082532</t>
  </si>
  <si>
    <t>(134606, 78749, 5798)</t>
  </si>
  <si>
    <t>79873404462937320</t>
  </si>
  <si>
    <t>720575940616878882</t>
  </si>
  <si>
    <t>(135073, 78768, 5798)</t>
  </si>
  <si>
    <t>79873404462933208</t>
  </si>
  <si>
    <t>720575940625083175</t>
  </si>
  <si>
    <t>(135207, 78413, 5798)</t>
  </si>
  <si>
    <t>79943704487629624</t>
  </si>
  <si>
    <t>720575940628959685</t>
  </si>
  <si>
    <t>(135207, 78840, 5798)</t>
  </si>
  <si>
    <t>79943773207120624</t>
  </si>
  <si>
    <t>720575940629943623</t>
  </si>
  <si>
    <t>(135217, 77900, 5798)</t>
  </si>
  <si>
    <t>79943704487629014</t>
  </si>
  <si>
    <t>720575940622906189</t>
  </si>
  <si>
    <t>(135370, 80176, 5798)</t>
  </si>
  <si>
    <t>79943841926569677</t>
  </si>
  <si>
    <t>720575940610976739</t>
  </si>
  <si>
    <t>(135415, 79989, 5798)</t>
  </si>
  <si>
    <t>79943841926581024</t>
  </si>
  <si>
    <t>720575940624321538</t>
  </si>
  <si>
    <t>(135434, 80127, 5798)</t>
  </si>
  <si>
    <t>79943841926584549</t>
  </si>
  <si>
    <t>720575940613533234</t>
  </si>
  <si>
    <t>(135519, 80238, 5798)</t>
  </si>
  <si>
    <t>79943841926581206</t>
  </si>
  <si>
    <t>720575940628251100</t>
  </si>
  <si>
    <t>(135608, 77599, 5798)</t>
  </si>
  <si>
    <t>79943704487632461</t>
  </si>
  <si>
    <t>720575940606261084</t>
  </si>
  <si>
    <t>(135615, 80317, 5798)</t>
  </si>
  <si>
    <t>79943841926583529</t>
  </si>
  <si>
    <t>720575940616279872</t>
  </si>
  <si>
    <t>(135632, 80602, 5798)</t>
  </si>
  <si>
    <t>79943910646070118</t>
  </si>
  <si>
    <t>720575940633296052</t>
  </si>
  <si>
    <t>(135715, 80463, 5798)</t>
  </si>
  <si>
    <t>79943841926573576</t>
  </si>
  <si>
    <t>720575940628360812</t>
  </si>
  <si>
    <t>(135899, 80452, 5798)</t>
  </si>
  <si>
    <t>79943841926587949</t>
  </si>
  <si>
    <t>720575940606291211</t>
  </si>
  <si>
    <t>(135978, 77665, 5798)</t>
  </si>
  <si>
    <t>79943704487627759</t>
  </si>
  <si>
    <t>720575940622574823</t>
  </si>
  <si>
    <t>(135998, 80070, 5798)</t>
  </si>
  <si>
    <t>79943841926585531</t>
  </si>
  <si>
    <t>720575940637354355</t>
  </si>
  <si>
    <t>(136002, 79873, 5798)</t>
  </si>
  <si>
    <t>79943841926584353</t>
  </si>
  <si>
    <t>720575940622104584</t>
  </si>
  <si>
    <t>(136022, 78595, 5798)</t>
  </si>
  <si>
    <t>79943773207122771</t>
  </si>
  <si>
    <t>720575940617973524</t>
  </si>
  <si>
    <t>(136032, 77404, 5798)</t>
  </si>
  <si>
    <t>79943635768155606</t>
  </si>
  <si>
    <t>720575940626174193</t>
  </si>
  <si>
    <t>(136232, 80675, 5798)</t>
  </si>
  <si>
    <t>80014279390230563</t>
  </si>
  <si>
    <t>720575940615360657</t>
  </si>
  <si>
    <t>(136324, 77994, 5798)</t>
  </si>
  <si>
    <t>80014073231800309</t>
  </si>
  <si>
    <t>720575940637915113</t>
  </si>
  <si>
    <t>(136359, 77736, 5798)</t>
  </si>
  <si>
    <t>80014073231802216</t>
  </si>
  <si>
    <t>720575940635847231</t>
  </si>
  <si>
    <t>(136378, 78128, 5798)</t>
  </si>
  <si>
    <t>80014073231809421</t>
  </si>
  <si>
    <t>720575940620254796</t>
  </si>
  <si>
    <t>(136419, 78557, 5798)</t>
  </si>
  <si>
    <t>80014141951290871</t>
  </si>
  <si>
    <t>720575940639950733</t>
  </si>
  <si>
    <t>(136445, 77050, 5798)</t>
  </si>
  <si>
    <t>80014004512342837</t>
  </si>
  <si>
    <t>720575940619095472</t>
  </si>
  <si>
    <t>(136453, 78670, 5798)</t>
  </si>
  <si>
    <t>80014141951280166</t>
  </si>
  <si>
    <t>720575940615719252</t>
  </si>
  <si>
    <t>(136507, 78439, 5798)</t>
  </si>
  <si>
    <t>80014073231803835</t>
  </si>
  <si>
    <t>720575940619028144</t>
  </si>
  <si>
    <t>(136654, 80721, 5798)</t>
  </si>
  <si>
    <t>80014279390242023</t>
  </si>
  <si>
    <t>720575940612511894</t>
  </si>
  <si>
    <t>(136711, 80541, 5798)</t>
  </si>
  <si>
    <t>80014279390232523</t>
  </si>
  <si>
    <t>720575940618724517</t>
  </si>
  <si>
    <t>(136741, 80643, 5798)</t>
  </si>
  <si>
    <t>80014279390239676</t>
  </si>
  <si>
    <t>720575940622877884</t>
  </si>
  <si>
    <t>(136859, 79217, 5797)</t>
  </si>
  <si>
    <t>80014141951281649</t>
  </si>
  <si>
    <t>720575940623135053</t>
  </si>
  <si>
    <t>(137048, 80037, 5798)</t>
  </si>
  <si>
    <t>80014210670763998</t>
  </si>
  <si>
    <t>720575940622950844</t>
  </si>
  <si>
    <t>(137331, 78720, 5798)</t>
  </si>
  <si>
    <t>80084510695471546</t>
  </si>
  <si>
    <t>720575940607045059</t>
  </si>
  <si>
    <t>(137378, 78014, 5798)</t>
  </si>
  <si>
    <t>80084441975993355</t>
  </si>
  <si>
    <t>720575940619307504</t>
  </si>
  <si>
    <t>(137468, 78089, 5798)</t>
  </si>
  <si>
    <t>80084441975980329</t>
  </si>
  <si>
    <t>720575940618040997</t>
  </si>
  <si>
    <t>(137470, 78806, 5798)</t>
  </si>
  <si>
    <t>80084510695466677</t>
  </si>
  <si>
    <t>720575940625893372</t>
  </si>
  <si>
    <t>(137585, 79518, 5798)</t>
  </si>
  <si>
    <t>80084579414925799</t>
  </si>
  <si>
    <t>720575940624851589</t>
  </si>
  <si>
    <t>(137841, 79615, 5798)</t>
  </si>
  <si>
    <t>80084579414934274</t>
  </si>
  <si>
    <t>720575940633165816</t>
  </si>
  <si>
    <t>(138340, 79411, 5798)</t>
  </si>
  <si>
    <t>80154879439646301</t>
  </si>
  <si>
    <t>720575940632615359</t>
  </si>
  <si>
    <t>(138664, 78875, 5798)</t>
  </si>
  <si>
    <t>80154879439652971</t>
  </si>
  <si>
    <t>720575940633085463</t>
  </si>
  <si>
    <t>(138730, 78710, 5798)</t>
  </si>
  <si>
    <t>80154879439634989</t>
  </si>
  <si>
    <t>720575940628958405</t>
  </si>
  <si>
    <t>(138892, 78610, 5798)</t>
  </si>
  <si>
    <t>80154879439654979</t>
  </si>
  <si>
    <t>720575940631616360</t>
  </si>
  <si>
    <t>(138894, 79189, 5798)</t>
  </si>
  <si>
    <t>80154879439646135</t>
  </si>
  <si>
    <t>720575940613725371</t>
  </si>
  <si>
    <t>(138974, 78997, 5798)</t>
  </si>
  <si>
    <t>80154879439653049</t>
  </si>
  <si>
    <t>720575940621229962</t>
  </si>
  <si>
    <t>(139038, 79362, 5798)</t>
  </si>
  <si>
    <t>80154879439642475</t>
  </si>
  <si>
    <t>720575940622093832</t>
  </si>
  <si>
    <t>(139124, 79135, 5798)</t>
  </si>
  <si>
    <t>80154879439643498</t>
  </si>
  <si>
    <t>720575940621264010</t>
  </si>
  <si>
    <t>(129823, 78726, 5798)</t>
  </si>
  <si>
    <t>79521560742043447</t>
  </si>
  <si>
    <t>720575940621219524</t>
  </si>
  <si>
    <t>SA_DMT_DMetaN_2</t>
  </si>
  <si>
    <t>(136440, 79362, 5798)</t>
  </si>
  <si>
    <t>80014141951280557</t>
  </si>
  <si>
    <t>720575940622638294</t>
  </si>
  <si>
    <t>(124629, 78683, 5798)</t>
  </si>
  <si>
    <t>79169717021147939</t>
  </si>
  <si>
    <t>720575940639764083</t>
  </si>
  <si>
    <t>SA_DMT_DMetaN_3</t>
  </si>
  <si>
    <t>(137863, 80584, 5798)</t>
  </si>
  <si>
    <t>80084648134422104</t>
  </si>
  <si>
    <t>720575940608588408</t>
  </si>
  <si>
    <t>(137998, 80789, 5798)</t>
  </si>
  <si>
    <t>80084648134405044</t>
  </si>
  <si>
    <t>720575940620275677</t>
  </si>
  <si>
    <t>(126902, 79150, 5798)</t>
  </si>
  <si>
    <t>79380823253673096</t>
  </si>
  <si>
    <t>720575940632737946</t>
  </si>
  <si>
    <t>SA_DMT_DMetaN_4</t>
  </si>
  <si>
    <t>(127121, 78723, 5798)</t>
  </si>
  <si>
    <t>79380823253671658</t>
  </si>
  <si>
    <t>720575940620352109</t>
  </si>
  <si>
    <t>(135517, 80395, 5798)</t>
  </si>
  <si>
    <t>79943841926578945</t>
  </si>
  <si>
    <t>720575940617686357</t>
  </si>
  <si>
    <t>(135737, 79835, 5798)</t>
  </si>
  <si>
    <t>79943841926584361</t>
  </si>
  <si>
    <t>720575940613668845</t>
  </si>
  <si>
    <t>(135917, 79905, 5798)</t>
  </si>
  <si>
    <t>79943841926585466</t>
  </si>
  <si>
    <t>720575940626182385</t>
  </si>
  <si>
    <t>(125664, 78349, 5798)</t>
  </si>
  <si>
    <t>79240017045846128</t>
  </si>
  <si>
    <t>720575940607910980</t>
  </si>
  <si>
    <t>SA_DMT_DMetaN_5</t>
  </si>
  <si>
    <t>(128407, 79623, 5798)</t>
  </si>
  <si>
    <t>79451260717333444</t>
  </si>
  <si>
    <t>720575940630798893</t>
  </si>
  <si>
    <t>(136767, 78754, 5798)</t>
  </si>
  <si>
    <t>80014141951285189</t>
  </si>
  <si>
    <t>720575940624984378</t>
  </si>
  <si>
    <t>(137145, 78883, 5798)</t>
  </si>
  <si>
    <t>80084510695474888</t>
  </si>
  <si>
    <t>720575940630050335</t>
  </si>
  <si>
    <t>(129182, 75490, 5798)</t>
  </si>
  <si>
    <t>79521354583619138</t>
  </si>
  <si>
    <t>720575940647412601</t>
  </si>
  <si>
    <t>SA_DMT_DMetaN_6</t>
  </si>
  <si>
    <t>(129410, 76175, 5798)</t>
  </si>
  <si>
    <t>79521354583627734</t>
  </si>
  <si>
    <t>720575940609187101</t>
  </si>
  <si>
    <t>(129563, 76818, 5798)</t>
  </si>
  <si>
    <t>79521423303089879</t>
  </si>
  <si>
    <t>720575940621068996</t>
  </si>
  <si>
    <t>(129611, 77286, 5798)</t>
  </si>
  <si>
    <t>79521423303087623</t>
  </si>
  <si>
    <t>720575940625727560</t>
  </si>
  <si>
    <t>(129800, 76734, 5798)</t>
  </si>
  <si>
    <t>79521423303091032</t>
  </si>
  <si>
    <t>720575940657630337</t>
  </si>
  <si>
    <t>(134211, 77389, 5798)</t>
  </si>
  <si>
    <t>79873267024017954</t>
  </si>
  <si>
    <t>720575940621521422</t>
  </si>
  <si>
    <t>(134395, 78825, 5798)</t>
  </si>
  <si>
    <t>79873404462940087</t>
  </si>
  <si>
    <t>720575940625929671</t>
  </si>
  <si>
    <t>(134423, 77203, 5798)</t>
  </si>
  <si>
    <t>79873267024008922</t>
  </si>
  <si>
    <t>720575940621522190</t>
  </si>
  <si>
    <t>(134475, 78783, 5798)</t>
  </si>
  <si>
    <t>79873404462942716</t>
  </si>
  <si>
    <t>720575940620097262</t>
  </si>
  <si>
    <t>(135001, 79623, 5798)</t>
  </si>
  <si>
    <t>79873473182406384</t>
  </si>
  <si>
    <t>720575940624820861</t>
  </si>
  <si>
    <t>(129398, 77883, 5798)</t>
  </si>
  <si>
    <t>79521492022562897</t>
  </si>
  <si>
    <t>720575940611875503</t>
  </si>
  <si>
    <t>SA_DMT_DMetaN_7</t>
  </si>
  <si>
    <t>(135190, 79677, 5798)</t>
  </si>
  <si>
    <t>79943841926579677</t>
  </si>
  <si>
    <t>720575940612469654</t>
  </si>
  <si>
    <t>(124732, 78667, 5798)</t>
  </si>
  <si>
    <t>79169717021137625</t>
  </si>
  <si>
    <t>720575940615450854</t>
  </si>
  <si>
    <t>SA_DMT_DMetaN_8</t>
  </si>
  <si>
    <t>(124749, 78796, 5798)</t>
  </si>
  <si>
    <t>79169717021133278</t>
  </si>
  <si>
    <t>720575940627386884</t>
  </si>
  <si>
    <t>(124916, 78767, 5798)</t>
  </si>
  <si>
    <t>79240085765334986</t>
  </si>
  <si>
    <t>720575940631689753</t>
  </si>
  <si>
    <t>(125298, 77999, 5798)</t>
  </si>
  <si>
    <t>79240017045844659</t>
  </si>
  <si>
    <t>720575940616356672</t>
  </si>
  <si>
    <t>(125307, 79064, 5798)</t>
  </si>
  <si>
    <t>79240085765330230</t>
  </si>
  <si>
    <t>720575940610595442</t>
  </si>
  <si>
    <t>(125389, 77964, 5798)</t>
  </si>
  <si>
    <t>79240017045853134</t>
  </si>
  <si>
    <t>720575940619361520</t>
  </si>
  <si>
    <t>(138134, 80843, 5798)</t>
  </si>
  <si>
    <t>80084648134397016</t>
  </si>
  <si>
    <t>720575940618366447</t>
  </si>
  <si>
    <t>(138151, 80267, 5798)</t>
  </si>
  <si>
    <t>80084579414939828</t>
  </si>
  <si>
    <t>720575940625145221</t>
  </si>
  <si>
    <t>(138507, 80316, 5798)</t>
  </si>
  <si>
    <t>80154948159117193</t>
  </si>
  <si>
    <t>720575940617492939</t>
  </si>
  <si>
    <t>(139091, 79826, 5798)</t>
  </si>
  <si>
    <t>80154948159123757</t>
  </si>
  <si>
    <t>720575940628263388</t>
  </si>
  <si>
    <t>(139306, 79339, 5798)</t>
  </si>
  <si>
    <t>80225248183815040</t>
  </si>
  <si>
    <t>720575940609787285</t>
  </si>
  <si>
    <t>(139397, 79626, 5798)</t>
  </si>
  <si>
    <t>80225316903311654</t>
  </si>
  <si>
    <t>720575940630395852</t>
  </si>
  <si>
    <t>(125885, 77546, 5798)</t>
  </si>
  <si>
    <t>79310385790020987</t>
  </si>
  <si>
    <t>720575940625030922</t>
  </si>
  <si>
    <t>SA_DMT_DMetaN_9</t>
  </si>
  <si>
    <t>(137116, 80246, 5798)</t>
  </si>
  <si>
    <t>80014210670768641</t>
  </si>
  <si>
    <t>720575940629062162</t>
  </si>
  <si>
    <t>(137584, 80562, 5798)</t>
  </si>
  <si>
    <t>80084648134404620</t>
  </si>
  <si>
    <t>720575940626494210</t>
  </si>
  <si>
    <t>(137587, 80095, 5798)</t>
  </si>
  <si>
    <t>80084579414935793</t>
  </si>
  <si>
    <t>720575940630060831</t>
  </si>
  <si>
    <t>(137636, 80478, 5798)</t>
  </si>
  <si>
    <t>80084579414929299</t>
  </si>
  <si>
    <t>720575940613237654</t>
  </si>
  <si>
    <t>(138191, 80502, 5798)</t>
  </si>
  <si>
    <t>80154948159100502</t>
  </si>
  <si>
    <t>720575940618051237</t>
  </si>
  <si>
    <t>(138319, 79895, 5798)</t>
  </si>
  <si>
    <t>80154948159112698</t>
  </si>
  <si>
    <t>720575940627575495</t>
  </si>
  <si>
    <t>SA_VTV_pro_meso_meta</t>
  </si>
  <si>
    <t>(130593, 83903, 5798)</t>
  </si>
  <si>
    <t>79592273083596116</t>
  </si>
  <si>
    <t>720575940632706970</t>
  </si>
  <si>
    <t>SA_VTV_3</t>
  </si>
  <si>
    <t>(130634, 84011, 5798)</t>
  </si>
  <si>
    <t>79592273083596207</t>
  </si>
  <si>
    <t>720575940626022218</t>
  </si>
  <si>
    <t>(130763, 84099, 5798)</t>
  </si>
  <si>
    <t>79592273083598662</t>
  </si>
  <si>
    <t>720575940637562469</t>
  </si>
  <si>
    <t>(130300, 84167, 5798)</t>
  </si>
  <si>
    <t>79592273083595181</t>
  </si>
  <si>
    <t>720575940619625792</t>
  </si>
  <si>
    <t>SA_VTV_4</t>
  </si>
  <si>
    <t>(130505, 83904, 5798)</t>
  </si>
  <si>
    <t>79592273083595012</t>
  </si>
  <si>
    <t>720575940621082623</t>
  </si>
  <si>
    <t>(130707, 84059, 5798)</t>
  </si>
  <si>
    <t>79592273083591811</t>
  </si>
  <si>
    <t>720575940615853851</t>
  </si>
  <si>
    <t>(130731, 83931, 5798)</t>
  </si>
  <si>
    <t>79592273083595023</t>
  </si>
  <si>
    <t>720575940623626288</t>
  </si>
  <si>
    <t>(131864, 83766, 5798)</t>
  </si>
  <si>
    <t>79662641827779343</t>
  </si>
  <si>
    <t>720575940620797976</t>
  </si>
  <si>
    <t>(130057, 84201, 5799)</t>
  </si>
  <si>
    <t>79592273083596325</t>
  </si>
  <si>
    <t>720575940640912291</t>
  </si>
  <si>
    <t>SA_VTV_6</t>
  </si>
  <si>
    <t>(130195, 84234, 5798)</t>
  </si>
  <si>
    <t>79592273083594091</t>
  </si>
  <si>
    <t>720575940610156697</t>
  </si>
  <si>
    <t>(130494, 83838, 5798)</t>
  </si>
  <si>
    <t>79592273083593884</t>
  </si>
  <si>
    <t>720575940619668741</t>
  </si>
  <si>
    <t>(130655, 83597, 5798)</t>
  </si>
  <si>
    <t>79592273083581316</t>
  </si>
  <si>
    <t>720575940636709958</t>
  </si>
  <si>
    <t>(130703, 83858, 5798)</t>
  </si>
  <si>
    <t>79592273083593891</t>
  </si>
  <si>
    <t>720575940623013564</t>
  </si>
  <si>
    <t>(130882, 83832, 5798)</t>
  </si>
  <si>
    <t>79592273083593892</t>
  </si>
  <si>
    <t>720575940612312499</t>
  </si>
  <si>
    <t>(131469, 84127, 5798)</t>
  </si>
  <si>
    <t>79662641827778465</t>
  </si>
  <si>
    <t>720575940612487574</t>
  </si>
  <si>
    <t>(131761, 84202, 5798)</t>
  </si>
  <si>
    <t>79662641827777241</t>
  </si>
  <si>
    <t>720575940619421311</t>
  </si>
  <si>
    <t>(131822, 84165, 5798)</t>
  </si>
  <si>
    <t>79662641827778492</t>
  </si>
  <si>
    <t>720575940615133789</t>
  </si>
  <si>
    <t>(131929, 83960, 5798)</t>
  </si>
  <si>
    <t>79662641827777115</t>
  </si>
  <si>
    <t>720575940618220480</t>
  </si>
  <si>
    <t>(132064, 83915, 5798)</t>
  </si>
  <si>
    <t>79733010571961580</t>
  </si>
  <si>
    <t>720575940627575596</t>
  </si>
  <si>
    <t>(132078, 84003, 5798)</t>
  </si>
  <si>
    <t>79733010571961691</t>
  </si>
  <si>
    <t>720575940637415843</t>
  </si>
  <si>
    <t>(124854, 78530, 5798)</t>
  </si>
  <si>
    <t>79240085765327427</t>
  </si>
  <si>
    <t>720575940621776135</t>
  </si>
  <si>
    <t>SA_DMT_DMetaN_unmatched</t>
  </si>
  <si>
    <t>(124880, 78126, 5798)</t>
  </si>
  <si>
    <t>79240017045865717</t>
  </si>
  <si>
    <t>720575940616925819</t>
  </si>
  <si>
    <t>(125111, 77142, 5798)</t>
  </si>
  <si>
    <t>79239948326378759</t>
  </si>
  <si>
    <t>720575940612734570</t>
  </si>
  <si>
    <t>(125133, 79134, 5798)</t>
  </si>
  <si>
    <t>79240085765332868</t>
  </si>
  <si>
    <t>720575940626668443</t>
  </si>
  <si>
    <t>(125134, 78214, 5798)</t>
  </si>
  <si>
    <t>79240017045857983</t>
  </si>
  <si>
    <t>720575940618424235</t>
  </si>
  <si>
    <t>(125227, 77705, 5798)</t>
  </si>
  <si>
    <t>79240017045861115</t>
  </si>
  <si>
    <t>720575940631028266</t>
  </si>
  <si>
    <t>(125398, 77727, 5798)</t>
  </si>
  <si>
    <t>79240017045852960</t>
  </si>
  <si>
    <t>720575940644695860</t>
  </si>
  <si>
    <t>(125427, 78616, 5798)</t>
  </si>
  <si>
    <t>79240085765331274</t>
  </si>
  <si>
    <t>720575940623296333</t>
  </si>
  <si>
    <t>(125477, 76906, 5798)</t>
  </si>
  <si>
    <t>79239948326377311</t>
  </si>
  <si>
    <t>720575940615465913</t>
  </si>
  <si>
    <t>(125541, 79612, 5798)</t>
  </si>
  <si>
    <t>79240154484800665</t>
  </si>
  <si>
    <t>720575940616709022</t>
  </si>
  <si>
    <t>(125544, 76828, 5798)</t>
  </si>
  <si>
    <t>79239948326368556</t>
  </si>
  <si>
    <t>720575940623856176</t>
  </si>
  <si>
    <t>(125606, 78010, 5798)</t>
  </si>
  <si>
    <t>79240017045857864</t>
  </si>
  <si>
    <t>720575940618473920</t>
  </si>
  <si>
    <t>(125646, 79561, 5798)</t>
  </si>
  <si>
    <t>79240154484806889</t>
  </si>
  <si>
    <t>720575940624058549</t>
  </si>
  <si>
    <t>(125710, 77998, 5798)</t>
  </si>
  <si>
    <t>79240017045863521</t>
  </si>
  <si>
    <t>720575940621157887</t>
  </si>
  <si>
    <t>(125818, 79418, 5798)</t>
  </si>
  <si>
    <t>79240085765326826</t>
  </si>
  <si>
    <t>720575940620785869</t>
  </si>
  <si>
    <t>(125850, 76878, 5798)</t>
  </si>
  <si>
    <t>79239948326376050</t>
  </si>
  <si>
    <t>720575940613684274</t>
  </si>
  <si>
    <t>(126113, 79622, 5798)</t>
  </si>
  <si>
    <t>79310523228977137</t>
  </si>
  <si>
    <t>720575940632460951</t>
  </si>
  <si>
    <t>(126229, 79572, 5798)</t>
  </si>
  <si>
    <t>79310523228964902</t>
  </si>
  <si>
    <t>720575940618941025</t>
  </si>
  <si>
    <t>(126279, 78478, 5798)</t>
  </si>
  <si>
    <t>79310454509494002</t>
  </si>
  <si>
    <t>720575940614001595</t>
  </si>
  <si>
    <t>(126463, 76413, 5798)</t>
  </si>
  <si>
    <t>79310248351071585</t>
  </si>
  <si>
    <t>720575940629926284</t>
  </si>
  <si>
    <t>(126527, 79955, 5798)</t>
  </si>
  <si>
    <t>79310523228972746</t>
  </si>
  <si>
    <t>720575940640141965</t>
  </si>
  <si>
    <t>(126541, 78344, 5798)</t>
  </si>
  <si>
    <t>79310385790027048</t>
  </si>
  <si>
    <t>720575940624049338</t>
  </si>
  <si>
    <t>(126621, 77960, 5798)</t>
  </si>
  <si>
    <t>79310385790030073</t>
  </si>
  <si>
    <t>720575940608613934</t>
  </si>
  <si>
    <t>(126633, 76202, 5798)</t>
  </si>
  <si>
    <t>79310248351079305</t>
  </si>
  <si>
    <t>720575940611900968</t>
  </si>
  <si>
    <t>(126634, 77910, 5798)</t>
  </si>
  <si>
    <t>79310385790026819</t>
  </si>
  <si>
    <t>720575940612824170</t>
  </si>
  <si>
    <t>(126662, 77858, 5798)</t>
  </si>
  <si>
    <t>79310385790033505</t>
  </si>
  <si>
    <t>720575940605057922</t>
  </si>
  <si>
    <t>(126670, 78004, 5798)</t>
  </si>
  <si>
    <t>79310385790017803</t>
  </si>
  <si>
    <t>720575940627593978</t>
  </si>
  <si>
    <t>(126719, 79486, 5798)</t>
  </si>
  <si>
    <t>79310454509470038</t>
  </si>
  <si>
    <t>720575940617816661</t>
  </si>
  <si>
    <t>(126824, 77490, 5798)</t>
  </si>
  <si>
    <t>79310385790033120</t>
  </si>
  <si>
    <t>720575940615515537</t>
  </si>
  <si>
    <t>(126846, 79423, 5798)</t>
  </si>
  <si>
    <t>79310454509480108</t>
  </si>
  <si>
    <t>720575940602953388</t>
  </si>
  <si>
    <t>(126851, 76288, 5798)</t>
  </si>
  <si>
    <t>79310248351071196</t>
  </si>
  <si>
    <t>720575940625652879</t>
  </si>
  <si>
    <t>(126906, 79639, 5798)</t>
  </si>
  <si>
    <t>79380891973155412</t>
  </si>
  <si>
    <t>720575940647673721</t>
  </si>
  <si>
    <t>(126914, 79255, 5798)</t>
  </si>
  <si>
    <t>79380823253684958</t>
  </si>
  <si>
    <t>720575940614957115</t>
  </si>
  <si>
    <t>(126936, 78823, 5798)</t>
  </si>
  <si>
    <t>79380823253679090</t>
  </si>
  <si>
    <t>720575940621568490</t>
  </si>
  <si>
    <t>(126970, 77358, 5798)</t>
  </si>
  <si>
    <t>79380685814724595</t>
  </si>
  <si>
    <t>720575940613137375</t>
  </si>
  <si>
    <t>(127005, 76079, 5798)</t>
  </si>
  <si>
    <t>79380617095266370</t>
  </si>
  <si>
    <t>720575940609157074</t>
  </si>
  <si>
    <t>(127006, 79219, 5798)</t>
  </si>
  <si>
    <t>79380823253680549</t>
  </si>
  <si>
    <t>720575940643209582</t>
  </si>
  <si>
    <t>(127016, 78732, 5797)</t>
  </si>
  <si>
    <t>79380823253672812</t>
  </si>
  <si>
    <t>720575940617429208</t>
  </si>
  <si>
    <t>(127042, 79119, 5798)</t>
  </si>
  <si>
    <t>79380823253675709</t>
  </si>
  <si>
    <t>720575940638991605</t>
  </si>
  <si>
    <t>(127066, 79444, 5798)</t>
  </si>
  <si>
    <t>79380823253678365</t>
  </si>
  <si>
    <t>720575940613302431</t>
  </si>
  <si>
    <t>(127140, 77540, 5798)</t>
  </si>
  <si>
    <t>79380754534196282</t>
  </si>
  <si>
    <t>720575940609307854</t>
  </si>
  <si>
    <t>(127186, 77815, 5798)</t>
  </si>
  <si>
    <t>79380754534206296</t>
  </si>
  <si>
    <t>720575940612012207</t>
  </si>
  <si>
    <t>(127189, 78458, 5797)</t>
  </si>
  <si>
    <t>79380754534197860</t>
  </si>
  <si>
    <t>720575940642624292</t>
  </si>
  <si>
    <t>(127194, 79280, 5798)</t>
  </si>
  <si>
    <t>79380823253678216</t>
  </si>
  <si>
    <t>720575940632807263</t>
  </si>
  <si>
    <t>(127209, 77993, 5798)</t>
  </si>
  <si>
    <t>79380754534207418</t>
  </si>
  <si>
    <t>720575940614721110</t>
  </si>
  <si>
    <t>(127233, 77868, 5798)</t>
  </si>
  <si>
    <t>79380754534211688</t>
  </si>
  <si>
    <t>720575940619193264</t>
  </si>
  <si>
    <t>(127244, 77177, 5798)</t>
  </si>
  <si>
    <t>79380685814727472</t>
  </si>
  <si>
    <t>720575940621445779</t>
  </si>
  <si>
    <t>(127244, 79337, 5798)</t>
  </si>
  <si>
    <t>79380823253677041</t>
  </si>
  <si>
    <t>720575940624604547</t>
  </si>
  <si>
    <t>(127254, 78196, 5798)</t>
  </si>
  <si>
    <t>79380754534202664</t>
  </si>
  <si>
    <t>720575940629548600</t>
  </si>
  <si>
    <t>(127259, 78717, 5798)</t>
  </si>
  <si>
    <t>79380823253683620</t>
  </si>
  <si>
    <t>720575940625588904</t>
  </si>
  <si>
    <t>(127305, 80370, 5798)</t>
  </si>
  <si>
    <t>79380891973155860</t>
  </si>
  <si>
    <t>720575940618671854</t>
  </si>
  <si>
    <t>(127320, 76688, 5798)</t>
  </si>
  <si>
    <t>79380685814730289</t>
  </si>
  <si>
    <t>720575940625771780</t>
  </si>
  <si>
    <t>(127357, 79965, 5798)</t>
  </si>
  <si>
    <t>79380891973160919</t>
  </si>
  <si>
    <t>720575940625431122</t>
  </si>
  <si>
    <t>(127395, 79614, 5798)</t>
  </si>
  <si>
    <t>79380891973156733</t>
  </si>
  <si>
    <t>720575940612683670</t>
  </si>
  <si>
    <t>(127458, 78727, 5798)</t>
  </si>
  <si>
    <t>79380823253685901</t>
  </si>
  <si>
    <t>720575940603776702</t>
  </si>
  <si>
    <t>(127473, 77980, 5798)</t>
  </si>
  <si>
    <t>79380754534199566</t>
  </si>
  <si>
    <t>720575940628557519</t>
  </si>
  <si>
    <t>(127479, 79241, 5798)</t>
  </si>
  <si>
    <t>79380823253678212</t>
  </si>
  <si>
    <t>720575940619543120</t>
  </si>
  <si>
    <t>(127486, 79992, 5798)</t>
  </si>
  <si>
    <t>79380891973152965</t>
  </si>
  <si>
    <t>720575940626426654</t>
  </si>
  <si>
    <t>(127491, 79047, 5798)</t>
  </si>
  <si>
    <t>79380823253682734</t>
  </si>
  <si>
    <t>720575940635931994</t>
  </si>
  <si>
    <t>(127504, 80503, 5798)</t>
  </si>
  <si>
    <t>79380891973153562</t>
  </si>
  <si>
    <t>720575940610183154</t>
  </si>
  <si>
    <t>(127511, 78519, 5798)</t>
  </si>
  <si>
    <t>79380823253678745</t>
  </si>
  <si>
    <t>720575940634963824</t>
  </si>
  <si>
    <t>(127628, 80661, 5798)</t>
  </si>
  <si>
    <t>79380960692627758</t>
  </si>
  <si>
    <t>720575940611557357</t>
  </si>
  <si>
    <t>(127668, 78454, 5798)</t>
  </si>
  <si>
    <t>79380754534190231</t>
  </si>
  <si>
    <t>720575940629587011</t>
  </si>
  <si>
    <t>(127712, 78974, 5798)</t>
  </si>
  <si>
    <t>79380823253682653</t>
  </si>
  <si>
    <t>720575940621494561</t>
  </si>
  <si>
    <t>(127796, 76344, 5798)</t>
  </si>
  <si>
    <t>79380617095262953</t>
  </si>
  <si>
    <t>720575940631542753</t>
  </si>
  <si>
    <t>(127872, 79485, 5798)</t>
  </si>
  <si>
    <t>79380823253666641</t>
  </si>
  <si>
    <t>720575940604891522</t>
  </si>
  <si>
    <t>(127912, 78129, 5798)</t>
  </si>
  <si>
    <t>79380754534196628</t>
  </si>
  <si>
    <t>720575940630846125</t>
  </si>
  <si>
    <t>(127933, 77126, 5798)</t>
  </si>
  <si>
    <t>79451054558902113</t>
  </si>
  <si>
    <t>720575940610334634</t>
  </si>
  <si>
    <t>(127933, 77837, 5798)</t>
  </si>
  <si>
    <t>79451123278385352</t>
  </si>
  <si>
    <t>720575940644648244</t>
  </si>
  <si>
    <t>(127939, 80329, 5797)</t>
  </si>
  <si>
    <t>79451260717331474</t>
  </si>
  <si>
    <t>720575940627383614</t>
  </si>
  <si>
    <t>(127973, 78333, 5798)</t>
  </si>
  <si>
    <t>79451123278370932</t>
  </si>
  <si>
    <t>720575940606375772</t>
  </si>
  <si>
    <t>(127994, 78720, 5798)</t>
  </si>
  <si>
    <t>79451191997858686</t>
  </si>
  <si>
    <t>720575940619617919</t>
  </si>
  <si>
    <t>(128011, 77907, 5798)</t>
  </si>
  <si>
    <t>79451123278384248</t>
  </si>
  <si>
    <t>720575940650268150</t>
  </si>
  <si>
    <t>(128019, 78612, 5798)</t>
  </si>
  <si>
    <t>79451191997866244</t>
  </si>
  <si>
    <t>720575940632676833</t>
  </si>
  <si>
    <t>(128064, 78786, 5798)</t>
  </si>
  <si>
    <t>79451191997862527</t>
  </si>
  <si>
    <t>720575940624106340</t>
  </si>
  <si>
    <t>(128077, 77834, 5798)</t>
  </si>
  <si>
    <t>79451123278386509</t>
  </si>
  <si>
    <t>720575940633426168</t>
  </si>
  <si>
    <t>(128118, 78212, 5798)</t>
  </si>
  <si>
    <t>79451123278379937</t>
  </si>
  <si>
    <t>720575940603605024</t>
  </si>
  <si>
    <t>(128122, 77329, 5798)</t>
  </si>
  <si>
    <t>79451054558908067</t>
  </si>
  <si>
    <t>720575940630839213</t>
  </si>
  <si>
    <t>(128179, 78370, 5798)</t>
  </si>
  <si>
    <t>79451123278385653</t>
  </si>
  <si>
    <t>720575940615063711</t>
  </si>
  <si>
    <t>(128182, 78757, 5798)</t>
  </si>
  <si>
    <t>79451191997862516</t>
  </si>
  <si>
    <t>720575940625864424</t>
  </si>
  <si>
    <t>(128248, 76687, 5798)</t>
  </si>
  <si>
    <t>79451054558908826</t>
  </si>
  <si>
    <t>720575940616261844</t>
  </si>
  <si>
    <t>(128280, 78505, 5798)</t>
  </si>
  <si>
    <t>79451191997863644</t>
  </si>
  <si>
    <t>720575940626702159</t>
  </si>
  <si>
    <t>(128322, 77683, 5798)</t>
  </si>
  <si>
    <t>79451123278377440</t>
  </si>
  <si>
    <t>720575940633304312</t>
  </si>
  <si>
    <t>(128363, 76434, 5798)</t>
  </si>
  <si>
    <t>79451054558899372</t>
  </si>
  <si>
    <t>720575940624372738</t>
  </si>
  <si>
    <t>(128372, 78271, 5798)</t>
  </si>
  <si>
    <t>79451123278384457</t>
  </si>
  <si>
    <t>720575940625175059</t>
  </si>
  <si>
    <t>(128534, 80380, 5798)</t>
  </si>
  <si>
    <t>79451260717341075</t>
  </si>
  <si>
    <t>720575940605305010</t>
  </si>
  <si>
    <t>(128563, 78108, 5798)</t>
  </si>
  <si>
    <t>79451123278384376</t>
  </si>
  <si>
    <t>720575940610376658</t>
  </si>
  <si>
    <t>(128589, 77048, 5798)</t>
  </si>
  <si>
    <t>79451054558911483</t>
  </si>
  <si>
    <t>720575940629043986</t>
  </si>
  <si>
    <t>(128603, 80288, 5798)</t>
  </si>
  <si>
    <t>79451260717331451</t>
  </si>
  <si>
    <t>720575940642829079</t>
  </si>
  <si>
    <t>(128650, 78552, 5798)</t>
  </si>
  <si>
    <t>79451191997867495</t>
  </si>
  <si>
    <t>720575940615346617</t>
  </si>
  <si>
    <t>(128671, 78950, 5798)</t>
  </si>
  <si>
    <t>79451191997856054</t>
  </si>
  <si>
    <t>720575940619381108</t>
  </si>
  <si>
    <t>(128722, 78040, 5798)</t>
  </si>
  <si>
    <t>79451123278389003</t>
  </si>
  <si>
    <t>720575940630127148</t>
  </si>
  <si>
    <t>(128724, 77657, 5798)</t>
  </si>
  <si>
    <t>79451123278384069</t>
  </si>
  <si>
    <t>720575940627149415</t>
  </si>
  <si>
    <t>(128973, 80391, 5798)</t>
  </si>
  <si>
    <t>79521629461509821</t>
  </si>
  <si>
    <t>720575940639166197</t>
  </si>
  <si>
    <t>(129252, 79890, 5798)</t>
  </si>
  <si>
    <t>79521629461508239</t>
  </si>
  <si>
    <t>720575940618768806</t>
  </si>
  <si>
    <t>(129317, 77020, 5798)</t>
  </si>
  <si>
    <t>79521423303089972</t>
  </si>
  <si>
    <t>720575940618027143</t>
  </si>
  <si>
    <t>(129348, 77786, 5798)</t>
  </si>
  <si>
    <t>79521492022570750</t>
  </si>
  <si>
    <t>720575940620404044</t>
  </si>
  <si>
    <t>(129349, 76618, 5798)</t>
  </si>
  <si>
    <t>79521423303097602</t>
  </si>
  <si>
    <t>720575940629438531</t>
  </si>
  <si>
    <t>(129413, 78578, 5798)</t>
  </si>
  <si>
    <t>79521560742040796</t>
  </si>
  <si>
    <t>720575940632163923</t>
  </si>
  <si>
    <t>(129461, 80000, 5798)</t>
  </si>
  <si>
    <t>79521629461514919</t>
  </si>
  <si>
    <t>720575940621840297</t>
  </si>
  <si>
    <t>(129466, 79410, 5798)</t>
  </si>
  <si>
    <t>79521560742040030</t>
  </si>
  <si>
    <t>720575940611510765</t>
  </si>
  <si>
    <t>(129475, 78014, 5798)</t>
  </si>
  <si>
    <t>79521492022572106</t>
  </si>
  <si>
    <t>720575940625063049</t>
  </si>
  <si>
    <t>(129497, 80271, 5798)</t>
  </si>
  <si>
    <t>79521629461522963</t>
  </si>
  <si>
    <t>720575940619904380</t>
  </si>
  <si>
    <t>(129536, 76138, 5798)</t>
  </si>
  <si>
    <t>79521354583610014</t>
  </si>
  <si>
    <t>720575940629070155</t>
  </si>
  <si>
    <t>(129578, 77809, 5798)</t>
  </si>
  <si>
    <t>79521492022561728</t>
  </si>
  <si>
    <t>720575940619643771</t>
  </si>
  <si>
    <t>(129595, 80151, 5798)</t>
  </si>
  <si>
    <t>79521629461522926</t>
  </si>
  <si>
    <t>720575940633705560</t>
  </si>
  <si>
    <t>(129658, 77670, 5798)</t>
  </si>
  <si>
    <t>79521492022561571</t>
  </si>
  <si>
    <t>720575940630914733</t>
  </si>
  <si>
    <t>(129666, 75851, 5798)</t>
  </si>
  <si>
    <t>79521354583615286</t>
  </si>
  <si>
    <t>720575940610824214</t>
  </si>
  <si>
    <t>(129686, 75695, 5798)</t>
  </si>
  <si>
    <t>79521354583609672</t>
  </si>
  <si>
    <t>720575940626393104</t>
  </si>
  <si>
    <t>(129762, 77596, 5798)</t>
  </si>
  <si>
    <t>79521492022568340</t>
  </si>
  <si>
    <t>720575940603511584</t>
  </si>
  <si>
    <t>(129795, 78436, 5798)</t>
  </si>
  <si>
    <t>79521492022563197</t>
  </si>
  <si>
    <t>720575940615401945</t>
  </si>
  <si>
    <t>(129796, 76555, 5798)</t>
  </si>
  <si>
    <t>79521423303087263</t>
  </si>
  <si>
    <t>720575940637005390</t>
  </si>
  <si>
    <t>(129832, 78022, 5798)</t>
  </si>
  <si>
    <t>79521492022558238</t>
  </si>
  <si>
    <t>720575940637470627</t>
  </si>
  <si>
    <t>(129869, 78154, 5798)</t>
  </si>
  <si>
    <t>79521492022567477</t>
  </si>
  <si>
    <t>720575940610219237</t>
  </si>
  <si>
    <t>(129927, 79990, 5798)</t>
  </si>
  <si>
    <t>79521629461502331</t>
  </si>
  <si>
    <t>720575940638909429</t>
  </si>
  <si>
    <t>(129933, 78336, 5798)</t>
  </si>
  <si>
    <t>79521492022568733</t>
  </si>
  <si>
    <t>720575940623225549</t>
  </si>
  <si>
    <t>(129965, 77752, 5798)</t>
  </si>
  <si>
    <t>79521492022559328</t>
  </si>
  <si>
    <t>720575940612755050</t>
  </si>
  <si>
    <t>(130022, 76921, 5798)</t>
  </si>
  <si>
    <t>79591792047280236</t>
  </si>
  <si>
    <t>720575940629029647</t>
  </si>
  <si>
    <t>(130061, 79800, 5798)</t>
  </si>
  <si>
    <t>79591998205704651</t>
  </si>
  <si>
    <t>720575940639668688</t>
  </si>
  <si>
    <t>(130063, 79027, 5798)</t>
  </si>
  <si>
    <t>79591929486217334</t>
  </si>
  <si>
    <t>720575940610366122</t>
  </si>
  <si>
    <t>(130138, 79149, 5798)</t>
  </si>
  <si>
    <t>79591929486221322</t>
  </si>
  <si>
    <t>720575940625653391</t>
  </si>
  <si>
    <t>(130139, 77912, 5798)</t>
  </si>
  <si>
    <t>79591860766750361</t>
  </si>
  <si>
    <t>720575940627425918</t>
  </si>
  <si>
    <t>(130194, 77553, 5798)</t>
  </si>
  <si>
    <t>79591860766740717</t>
  </si>
  <si>
    <t>720575940627087463</t>
  </si>
  <si>
    <t>(130361, 76902, 5798)</t>
  </si>
  <si>
    <t>79591792047270696</t>
  </si>
  <si>
    <t>720575940635901274</t>
  </si>
  <si>
    <t>(133952, 77547, 5798)</t>
  </si>
  <si>
    <t>79802966999302024</t>
  </si>
  <si>
    <t>720575940607870749</t>
  </si>
  <si>
    <t>(133985, 76967, 5798)</t>
  </si>
  <si>
    <t>79802898279825190</t>
  </si>
  <si>
    <t>720575940627078650</t>
  </si>
  <si>
    <t>(133988, 77483, 5798)</t>
  </si>
  <si>
    <t>79802966999311276</t>
  </si>
  <si>
    <t>720575940628389883</t>
  </si>
  <si>
    <t>(134030, 77575, 5798)</t>
  </si>
  <si>
    <t>79802966999300615</t>
  </si>
  <si>
    <t>720575940633356280</t>
  </si>
  <si>
    <t>(134038, 77471, 5798)</t>
  </si>
  <si>
    <t>79802966999301805</t>
  </si>
  <si>
    <t>720575940621180457</t>
  </si>
  <si>
    <t>(134048, 76838, 5798)</t>
  </si>
  <si>
    <t>79802898279818709</t>
  </si>
  <si>
    <t>720575940619685125</t>
  </si>
  <si>
    <t>(134117, 77857, 5798)</t>
  </si>
  <si>
    <t>79873335743466826</t>
  </si>
  <si>
    <t>720575940614609750</t>
  </si>
  <si>
    <t>(134175, 77987, 5798)</t>
  </si>
  <si>
    <t>79873335743465773</t>
  </si>
  <si>
    <t>720575940626093386</t>
  </si>
  <si>
    <t>(134227, 76043, 5798)</t>
  </si>
  <si>
    <t>79873198304530774</t>
  </si>
  <si>
    <t>720575940625294674</t>
  </si>
  <si>
    <t>(134256, 78452, 5798)</t>
  </si>
  <si>
    <t>79873335743462502</t>
  </si>
  <si>
    <t>720575940640271605</t>
  </si>
  <si>
    <t>(134261, 78562, 5798)</t>
  </si>
  <si>
    <t>79873404462947826</t>
  </si>
  <si>
    <t>720575940625118138</t>
  </si>
  <si>
    <t>(134295, 76025, 5798)</t>
  </si>
  <si>
    <t>79873198304534767</t>
  </si>
  <si>
    <t>720575940613756347</t>
  </si>
  <si>
    <t>(134335, 77208, 5798)</t>
  </si>
  <si>
    <t>79873267024013264</t>
  </si>
  <si>
    <t>720575940621521678</t>
  </si>
  <si>
    <t>(134342, 77379, 5798)</t>
  </si>
  <si>
    <t>79873267024006171</t>
  </si>
  <si>
    <t>720575940620771853</t>
  </si>
  <si>
    <t>(134394, 78729, 5798)</t>
  </si>
  <si>
    <t>79873404462934629</t>
  </si>
  <si>
    <t>720575940643001288</t>
  </si>
  <si>
    <t>(134430, 78539, 5798)</t>
  </si>
  <si>
    <t>79873404462948801</t>
  </si>
  <si>
    <t>720575940641808328</t>
  </si>
  <si>
    <t>(134452, 78664, 5798)</t>
  </si>
  <si>
    <t>79873404462942616</t>
  </si>
  <si>
    <t>720575940626029693</t>
  </si>
  <si>
    <t>(134456, 78936, 5798)</t>
  </si>
  <si>
    <t>79873404462948055</t>
  </si>
  <si>
    <t>720575940626117904</t>
  </si>
  <si>
    <t>(134457, 77413, 5798)</t>
  </si>
  <si>
    <t>79873267024000245</t>
  </si>
  <si>
    <t>720575940621522446</t>
  </si>
  <si>
    <t>(134490, 77882, 5798)</t>
  </si>
  <si>
    <t>79873335743466823</t>
  </si>
  <si>
    <t>720575940624381315</t>
  </si>
  <si>
    <t>(134535, 79429, 5798)</t>
  </si>
  <si>
    <t>79873404462928259</t>
  </si>
  <si>
    <t>720575940629859432</t>
  </si>
  <si>
    <t>(134541, 77497, 5798)</t>
  </si>
  <si>
    <t>79873335743470221</t>
  </si>
  <si>
    <t>720575940629999919</t>
  </si>
  <si>
    <t>(134548, 77397, 5798)</t>
  </si>
  <si>
    <t>79873267024006337</t>
  </si>
  <si>
    <t>720575940617940359</t>
  </si>
  <si>
    <t>(134553, 78648, 5798)</t>
  </si>
  <si>
    <t>79873404462937231</t>
  </si>
  <si>
    <t>720575940621153916</t>
  </si>
  <si>
    <t>(134579, 79949, 5798)</t>
  </si>
  <si>
    <t>79873473182406599</t>
  </si>
  <si>
    <t>720575940623452540</t>
  </si>
  <si>
    <t>(134589, 79094, 5798)</t>
  </si>
  <si>
    <t>79873404462937546</t>
  </si>
  <si>
    <t>720575940625029130</t>
  </si>
  <si>
    <t>(134590, 78952, 5798)</t>
  </si>
  <si>
    <t>79873404462942832</t>
  </si>
  <si>
    <t>720575940622345471</t>
  </si>
  <si>
    <t>(134598, 79024, 5798)</t>
  </si>
  <si>
    <t>79873404462945481</t>
  </si>
  <si>
    <t>720575940636643406</t>
  </si>
  <si>
    <t>(134628, 79160, 5798)</t>
  </si>
  <si>
    <t>79873404462941653</t>
  </si>
  <si>
    <t>720575940612857055</t>
  </si>
  <si>
    <t>(134632, 79532, 5798)</t>
  </si>
  <si>
    <t>79873473182408671</t>
  </si>
  <si>
    <t>720575940629134080</t>
  </si>
  <si>
    <t>(134636, 77543, 5798)</t>
  </si>
  <si>
    <t>79873335743457103</t>
  </si>
  <si>
    <t>720575940623776458</t>
  </si>
  <si>
    <t>(134729, 79159, 5798)</t>
  </si>
  <si>
    <t>79873404462927838</t>
  </si>
  <si>
    <t>720575940657611393</t>
  </si>
  <si>
    <t>(134785, 78622, 5798)</t>
  </si>
  <si>
    <t>79873404462934467</t>
  </si>
  <si>
    <t>720575940647328889</t>
  </si>
  <si>
    <t>(134786, 77052, 5798)</t>
  </si>
  <si>
    <t>79873267024020923</t>
  </si>
  <si>
    <t>720575940633778551</t>
  </si>
  <si>
    <t>(134813, 79078, 5798)</t>
  </si>
  <si>
    <t>79873404462948125</t>
  </si>
  <si>
    <t>720575940615357585</t>
  </si>
  <si>
    <t>(134880, 78467, 5798)</t>
  </si>
  <si>
    <t>79873404462932730</t>
  </si>
  <si>
    <t>720575940635650276</t>
  </si>
  <si>
    <t>(134899, 79148, 5798)</t>
  </si>
  <si>
    <t>79873404462944293</t>
  </si>
  <si>
    <t>720575940629797260</t>
  </si>
  <si>
    <t>(134929, 78833, 5798)</t>
  </si>
  <si>
    <t>79873404462940106</t>
  </si>
  <si>
    <t>720575940628373199</t>
  </si>
  <si>
    <t>(135003, 78684, 5798)</t>
  </si>
  <si>
    <t>79873404462938583</t>
  </si>
  <si>
    <t>720575940615121501</t>
  </si>
  <si>
    <t>(135041, 79282, 5798)</t>
  </si>
  <si>
    <t>79873404462936302</t>
  </si>
  <si>
    <t>720575940625805288</t>
  </si>
  <si>
    <t>(135056, 77696, 5798)</t>
  </si>
  <si>
    <t>79873335743462981</t>
  </si>
  <si>
    <t>720575940627783223</t>
  </si>
  <si>
    <t>(135060, 79031, 5798)</t>
  </si>
  <si>
    <t>79873404462929211</t>
  </si>
  <si>
    <t>720575940603461478</t>
  </si>
  <si>
    <t>(135101, 78636, 5798)</t>
  </si>
  <si>
    <t>79943773207101196</t>
  </si>
  <si>
    <t>720575940615294609</t>
  </si>
  <si>
    <t>(135126, 79785, 5798)</t>
  </si>
  <si>
    <t>79943841926582033</t>
  </si>
  <si>
    <t>720575940625804008</t>
  </si>
  <si>
    <t>(135222, 79592, 5798)</t>
  </si>
  <si>
    <t>79943841926585078</t>
  </si>
  <si>
    <t>720575940625898983</t>
  </si>
  <si>
    <t>(135234, 75447, 5798)</t>
  </si>
  <si>
    <t>79943567048675933</t>
  </si>
  <si>
    <t>720575940626097482</t>
  </si>
  <si>
    <t>(135239, 77663, 5798)</t>
  </si>
  <si>
    <t>79943704487633839</t>
  </si>
  <si>
    <t>720575940614574166</t>
  </si>
  <si>
    <t>(135265, 80056, 5798)</t>
  </si>
  <si>
    <t>79943841926584466</t>
  </si>
  <si>
    <t>720575940631163091</t>
  </si>
  <si>
    <t>(135363, 79200, 5798)</t>
  </si>
  <si>
    <t>79943773207109424</t>
  </si>
  <si>
    <t>720575940618614254</t>
  </si>
  <si>
    <t>(135396, 79398, 5798)</t>
  </si>
  <si>
    <t>79943773207116261</t>
  </si>
  <si>
    <t>720575940615411942</t>
  </si>
  <si>
    <t>(135461, 75995, 5798)</t>
  </si>
  <si>
    <t>79943567048681686</t>
  </si>
  <si>
    <t>720575940628994063</t>
  </si>
  <si>
    <t>(135487, 80288, 5798)</t>
  </si>
  <si>
    <t>79943841926583504</t>
  </si>
  <si>
    <t>720575940613878459</t>
  </si>
  <si>
    <t>(135513, 78994, 5798)</t>
  </si>
  <si>
    <t>79943773207114880</t>
  </si>
  <si>
    <t>720575940615241940</t>
  </si>
  <si>
    <t>(135515, 80514, 5798)</t>
  </si>
  <si>
    <t>79943910646064647</t>
  </si>
  <si>
    <t>720575940617446449</t>
  </si>
  <si>
    <t>(135559, 75500, 5798)</t>
  </si>
  <si>
    <t>79943567048669528</t>
  </si>
  <si>
    <t>720575940628952619</t>
  </si>
  <si>
    <t>(135596, 78842, 5798)</t>
  </si>
  <si>
    <t>79943773207117047</t>
  </si>
  <si>
    <t>720575940619492033</t>
  </si>
  <si>
    <t>(135599, 80664, 5798)</t>
  </si>
  <si>
    <t>79943910646061239</t>
  </si>
  <si>
    <t>720575940618339823</t>
  </si>
  <si>
    <t>(135614, 80527, 5798)</t>
  </si>
  <si>
    <t>79943910646062089</t>
  </si>
  <si>
    <t>720575940609778289</t>
  </si>
  <si>
    <t>(135621, 77369, 5798)</t>
  </si>
  <si>
    <t>79943635768154478</t>
  </si>
  <si>
    <t>720575940618672806</t>
  </si>
  <si>
    <t>(135638, 78572, 5798)</t>
  </si>
  <si>
    <t>79943773207120341</t>
  </si>
  <si>
    <t>720575940611810001</t>
  </si>
  <si>
    <t>(135728, 77329, 5798)</t>
  </si>
  <si>
    <t>79943635768151278</t>
  </si>
  <si>
    <t>720575940603446118</t>
  </si>
  <si>
    <t>(135737, 80602, 5798)</t>
  </si>
  <si>
    <t>79943910646067610</t>
  </si>
  <si>
    <t>720575940625340945</t>
  </si>
  <si>
    <t>(135770, 78830, 5798)</t>
  </si>
  <si>
    <t>79943773207118215</t>
  </si>
  <si>
    <t>720575940634128247</t>
  </si>
  <si>
    <t>(135788, 78042, 5798)</t>
  </si>
  <si>
    <t>79943704487627942</t>
  </si>
  <si>
    <t>720575940641653920</t>
  </si>
  <si>
    <t>(135806, 77340, 5798)</t>
  </si>
  <si>
    <t>79943635768157760</t>
  </si>
  <si>
    <t>720575940628469967</t>
  </si>
  <si>
    <t>(135811, 78226, 5798)</t>
  </si>
  <si>
    <t>79943704487626945</t>
  </si>
  <si>
    <t>720575940618002964</t>
  </si>
  <si>
    <t>(135816, 77569, 5798)</t>
  </si>
  <si>
    <t>79943704487639206</t>
  </si>
  <si>
    <t>720575940624840069</t>
  </si>
  <si>
    <t>(135846, 79039, 5798)</t>
  </si>
  <si>
    <t>79943773207117158</t>
  </si>
  <si>
    <t>720575940620724504</t>
  </si>
  <si>
    <t>(135863, 75933, 5798)</t>
  </si>
  <si>
    <t>79943567048678239</t>
  </si>
  <si>
    <t>720575940640012173</t>
  </si>
  <si>
    <t>(135902, 79220, 5798)</t>
  </si>
  <si>
    <t>79943773207117282</t>
  </si>
  <si>
    <t>720575940628701015</t>
  </si>
  <si>
    <t>(135929, 77454, 5798)</t>
  </si>
  <si>
    <t>79943704487622667</t>
  </si>
  <si>
    <t>720575940625161349</t>
  </si>
  <si>
    <t>(136078, 80534, 5798)</t>
  </si>
  <si>
    <t>79943910646072693</t>
  </si>
  <si>
    <t>720575940626995559</t>
  </si>
  <si>
    <t>(136113, 78778, 5798)</t>
  </si>
  <si>
    <t>80014141951289781</t>
  </si>
  <si>
    <t>720575940602309600</t>
  </si>
  <si>
    <t>(136191, 79963, 5798)</t>
  </si>
  <si>
    <t>80014210670756317</t>
  </si>
  <si>
    <t>720575940629993007</t>
  </si>
  <si>
    <t>(136206, 80801, 5798)</t>
  </si>
  <si>
    <t>80014279390236313</t>
  </si>
  <si>
    <t>720575940611025874</t>
  </si>
  <si>
    <t>(136212, 80048, 5798)</t>
  </si>
  <si>
    <t>80014210670753886</t>
  </si>
  <si>
    <t>720575940610883043</t>
  </si>
  <si>
    <t>(136223, 80415, 5798)</t>
  </si>
  <si>
    <t>80014210670764185</t>
  </si>
  <si>
    <t>720575940623887422</t>
  </si>
  <si>
    <t>(136264, 78308, 5798)</t>
  </si>
  <si>
    <t>80014073231813098</t>
  </si>
  <si>
    <t>720575940618398086</t>
  </si>
  <si>
    <t>(136305, 80048, 5798)</t>
  </si>
  <si>
    <t>80014210670762972</t>
  </si>
  <si>
    <t>720575940615295121</t>
  </si>
  <si>
    <t>(136360, 77546, 5798)</t>
  </si>
  <si>
    <t>80014073231803232</t>
  </si>
  <si>
    <t>720575940626613659</t>
  </si>
  <si>
    <t>(136371, 79839, 5798)</t>
  </si>
  <si>
    <t>80014210670759634</t>
  </si>
  <si>
    <t>720575940627663872</t>
  </si>
  <si>
    <t>(136412, 78760, 5798)</t>
  </si>
  <si>
    <t>80014141951289737</t>
  </si>
  <si>
    <t>720575940622249736</t>
  </si>
  <si>
    <t>(136460, 79488, 5798)</t>
  </si>
  <si>
    <t>80014210670756927</t>
  </si>
  <si>
    <t>720575940629367352</t>
  </si>
  <si>
    <t>(136491, 80311, 5798)</t>
  </si>
  <si>
    <t>80014210670760874</t>
  </si>
  <si>
    <t>720575940613206594</t>
  </si>
  <si>
    <t>(136512, 78020, 5798)</t>
  </si>
  <si>
    <t>80014073231808158</t>
  </si>
  <si>
    <t>720575940627717676</t>
  </si>
  <si>
    <t>(136515, 80154, 5798)</t>
  </si>
  <si>
    <t>80014210670767469</t>
  </si>
  <si>
    <t>720575940628266235</t>
  </si>
  <si>
    <t>(136565, 80435, 5798)</t>
  </si>
  <si>
    <t>80014210670764197</t>
  </si>
  <si>
    <t>720575940615700820</t>
  </si>
  <si>
    <t>(136583, 80792, 5798)</t>
  </si>
  <si>
    <t>80014279390229588</t>
  </si>
  <si>
    <t>720575940624124956</t>
  </si>
  <si>
    <t>(136600, 80394, 5798)</t>
  </si>
  <si>
    <t>80014210670763156</t>
  </si>
  <si>
    <t>720575940609764721</t>
  </si>
  <si>
    <t>(136615, 77848, 5798)</t>
  </si>
  <si>
    <t>80014073231796880</t>
  </si>
  <si>
    <t>720575940619286512</t>
  </si>
  <si>
    <t>(136631, 79129, 5798)</t>
  </si>
  <si>
    <t>80014141951282860</t>
  </si>
  <si>
    <t>720575940622153385</t>
  </si>
  <si>
    <t>(136650, 78886, 5798)</t>
  </si>
  <si>
    <t>80014141951283993</t>
  </si>
  <si>
    <t>720575940647547769</t>
  </si>
  <si>
    <t>(136666, 78029, 5798)</t>
  </si>
  <si>
    <t>80014073231809396</t>
  </si>
  <si>
    <t>720575940620200413</t>
  </si>
  <si>
    <t>(136687, 78649, 5798)</t>
  </si>
  <si>
    <t>80014141951281228</t>
  </si>
  <si>
    <t>720575940632607935</t>
  </si>
  <si>
    <t>(136690, 80860, 5798)</t>
  </si>
  <si>
    <t>80014279390234036</t>
  </si>
  <si>
    <t>720575940634622103</t>
  </si>
  <si>
    <t>(136761, 78528, 5798)</t>
  </si>
  <si>
    <t>80014141951294137</t>
  </si>
  <si>
    <t>720575940626057990</t>
  </si>
  <si>
    <t>(136777, 75964, 5798)</t>
  </si>
  <si>
    <t>80013935792847413</t>
  </si>
  <si>
    <t>720575940622013257</t>
  </si>
  <si>
    <t>(136785, 78037, 5798)</t>
  </si>
  <si>
    <t>80014073231809405</t>
  </si>
  <si>
    <t>720575940633354232</t>
  </si>
  <si>
    <t>(136804, 78384, 5798)</t>
  </si>
  <si>
    <t>80014073231808338</t>
  </si>
  <si>
    <t>720575940635628516</t>
  </si>
  <si>
    <t>(136872, 78002, 5798)</t>
  </si>
  <si>
    <t>80014073231814175</t>
  </si>
  <si>
    <t>720575940620862051</t>
  </si>
  <si>
    <t>(136901, 78054, 5798)</t>
  </si>
  <si>
    <t>80014073231804692</t>
  </si>
  <si>
    <t>720575940618109460</t>
  </si>
  <si>
    <t>(136925, 79422, 5798)</t>
  </si>
  <si>
    <t>80014141951290134</t>
  </si>
  <si>
    <t>720575940626628507</t>
  </si>
  <si>
    <t>(136981, 79265, 5798)</t>
  </si>
  <si>
    <t>80014141951275835</t>
  </si>
  <si>
    <t>720575940618723303</t>
  </si>
  <si>
    <t>(137008, 79377, 5798)</t>
  </si>
  <si>
    <t>80014141951279427</t>
  </si>
  <si>
    <t>720575940618261696</t>
  </si>
  <si>
    <t>(137026, 78299, 5798)</t>
  </si>
  <si>
    <t>80014073231810682</t>
  </si>
  <si>
    <t>720575940634080887</t>
  </si>
  <si>
    <t>(137027, 76307, 5798)</t>
  </si>
  <si>
    <t>80013935792855204</t>
  </si>
  <si>
    <t>720575940611759569</t>
  </si>
  <si>
    <t>(137037, 79469, 5798)</t>
  </si>
  <si>
    <t>80014141951281973</t>
  </si>
  <si>
    <t>720575940607695428</t>
  </si>
  <si>
    <t>(137041, 77106, 5798)</t>
  </si>
  <si>
    <t>80014004512330133</t>
  </si>
  <si>
    <t>720575940621391850</t>
  </si>
  <si>
    <t>(137045, 79621, 5798)</t>
  </si>
  <si>
    <t>80014210670762691</t>
  </si>
  <si>
    <t>720575940620777315</t>
  </si>
  <si>
    <t>(137083, 79291, 5798)</t>
  </si>
  <si>
    <t>80014141951290067</t>
  </si>
  <si>
    <t>720575940628147671</t>
  </si>
  <si>
    <t>(137099, 80903, 5798)</t>
  </si>
  <si>
    <t>80014279390232912</t>
  </si>
  <si>
    <t>720575940630169764</t>
  </si>
  <si>
    <t>(137117, 79986, 5798)</t>
  </si>
  <si>
    <t>80014210670762935</t>
  </si>
  <si>
    <t>720575940629273130</t>
  </si>
  <si>
    <t>(137184, 78494, 5798)</t>
  </si>
  <si>
    <t>80084510695464920</t>
  </si>
  <si>
    <t>720575940615965765</t>
  </si>
  <si>
    <t>(137200, 78075, 5798)</t>
  </si>
  <si>
    <t>80084441975989827</t>
  </si>
  <si>
    <t>720575940628463823</t>
  </si>
  <si>
    <t>(137203, 79450, 5798)</t>
  </si>
  <si>
    <t>80084510695464776</t>
  </si>
  <si>
    <t>720575940633196280</t>
  </si>
  <si>
    <t>(137214, 79335, 5798)</t>
  </si>
  <si>
    <t>80084510695463312</t>
  </si>
  <si>
    <t>720575940630159268</t>
  </si>
  <si>
    <t>(137229, 77819, 5798)</t>
  </si>
  <si>
    <t>80084441975995562</t>
  </si>
  <si>
    <t>720575940634087287</t>
  </si>
  <si>
    <t>(137250, 80789, 5798)</t>
  </si>
  <si>
    <t>80084648134396907</t>
  </si>
  <si>
    <t>720575940622021117</t>
  </si>
  <si>
    <t>(137252, 80062, 5798)</t>
  </si>
  <si>
    <t>80084579414937033</t>
  </si>
  <si>
    <t>720575940622568423</t>
  </si>
  <si>
    <t>(137255, 78414, 5798)</t>
  </si>
  <si>
    <t>80084441975987692</t>
  </si>
  <si>
    <t>720575940627768375</t>
  </si>
  <si>
    <t>(137261, 78763, 5798)</t>
  </si>
  <si>
    <t>80084510695465443</t>
  </si>
  <si>
    <t>720575940609647729</t>
  </si>
  <si>
    <t>(137360, 79212, 5798)</t>
  </si>
  <si>
    <t>80084510695466953</t>
  </si>
  <si>
    <t>720575940622385703</t>
  </si>
  <si>
    <t>(137386, 80157, 5798)</t>
  </si>
  <si>
    <t>80084579414931173</t>
  </si>
  <si>
    <t>720575940645150852</t>
  </si>
  <si>
    <t>(137432, 78570, 5798)</t>
  </si>
  <si>
    <t>80084510695464088</t>
  </si>
  <si>
    <t>720575940633198615</t>
  </si>
  <si>
    <t>(137509, 80882, 5798)</t>
  </si>
  <si>
    <t>80084648134384024</t>
  </si>
  <si>
    <t>720575940612869087</t>
  </si>
  <si>
    <t>(137521, 78532, 5798)</t>
  </si>
  <si>
    <t>80084510695471097</t>
  </si>
  <si>
    <t>720575940621254282</t>
  </si>
  <si>
    <t>(137564, 79817, 5798)</t>
  </si>
  <si>
    <t>80084579414932079</t>
  </si>
  <si>
    <t>720575940628610647</t>
  </si>
  <si>
    <t>(137591, 77533, 5798)</t>
  </si>
  <si>
    <t>80084441976002090</t>
  </si>
  <si>
    <t>720575940645007748</t>
  </si>
  <si>
    <t>(137591, 79062, 5798)</t>
  </si>
  <si>
    <t>80084510695473911</t>
  </si>
  <si>
    <t>720575940633125911</t>
  </si>
  <si>
    <t>(137617, 77886, 5798)</t>
  </si>
  <si>
    <t>80084441975990939</t>
  </si>
  <si>
    <t>720575940639574235</t>
  </si>
  <si>
    <t>(137623, 78588, 5798)</t>
  </si>
  <si>
    <t>80084510695475564</t>
  </si>
  <si>
    <t>720575940618759078</t>
  </si>
  <si>
    <t>(137642, 80842, 5798)</t>
  </si>
  <si>
    <t>80084648134410355</t>
  </si>
  <si>
    <t>720575940624999994</t>
  </si>
  <si>
    <t>(137660, 79468, 5798)</t>
  </si>
  <si>
    <t>80084510695451990</t>
  </si>
  <si>
    <t>720575940618290523</t>
  </si>
  <si>
    <t>(137754, 79446, 5798)</t>
  </si>
  <si>
    <t>80084510695462238</t>
  </si>
  <si>
    <t>720575940628074711</t>
  </si>
  <si>
    <t>(137769, 78751, 5798)</t>
  </si>
  <si>
    <t>80084510695469201</t>
  </si>
  <si>
    <t>720575940628268226</t>
  </si>
  <si>
    <t>(137784, 79243, 5798)</t>
  </si>
  <si>
    <t>80084510695470629</t>
  </si>
  <si>
    <t>720575940627675648</t>
  </si>
  <si>
    <t>(137786, 79382, 5798)</t>
  </si>
  <si>
    <t>80084510695470739</t>
  </si>
  <si>
    <t>720575940613726150</t>
  </si>
  <si>
    <t>(137801, 78678, 5798)</t>
  </si>
  <si>
    <t>80084510695465410</t>
  </si>
  <si>
    <t>720575940628628055</t>
  </si>
  <si>
    <t>(137826, 79233, 5798)</t>
  </si>
  <si>
    <t>80084510695464486</t>
  </si>
  <si>
    <t>720575940639944077</t>
  </si>
  <si>
    <t>(137897, 79364, 5798)</t>
  </si>
  <si>
    <t>80084510695464726</t>
  </si>
  <si>
    <t>720575940615964485</t>
  </si>
  <si>
    <t>(137906, 78531, 5798)</t>
  </si>
  <si>
    <t>80084510695466497</t>
  </si>
  <si>
    <t>720575940612387474</t>
  </si>
  <si>
    <t>(137947, 79473, 5798)</t>
  </si>
  <si>
    <t>80084510695465808</t>
  </si>
  <si>
    <t>720575940622742286</t>
  </si>
  <si>
    <t>(137967, 79566, 5798)</t>
  </si>
  <si>
    <t>80084579414930893</t>
  </si>
  <si>
    <t>720575940603768497</t>
  </si>
  <si>
    <t>(138010, 79596, 5798)</t>
  </si>
  <si>
    <t>80084579414928464</t>
  </si>
  <si>
    <t>720575940619249648</t>
  </si>
  <si>
    <t>(138025, 79876, 5798)</t>
  </si>
  <si>
    <t>80084579414922722</t>
  </si>
  <si>
    <t>720575940633199383</t>
  </si>
  <si>
    <t>(138153, 80682, 5798)</t>
  </si>
  <si>
    <t>80084648134395750</t>
  </si>
  <si>
    <t>720575940629243434</t>
  </si>
  <si>
    <t>(138162, 79551, 5798)</t>
  </si>
  <si>
    <t>80154948159108463</t>
  </si>
  <si>
    <t>720575940613726406</t>
  </si>
  <si>
    <t>(138171, 79430, 5798)</t>
  </si>
  <si>
    <t>80154879439652117</t>
  </si>
  <si>
    <t>720575940624211202</t>
  </si>
  <si>
    <t>(138322, 78562, 5798)</t>
  </si>
  <si>
    <t>80154879439653982</t>
  </si>
  <si>
    <t>720575940618094356</t>
  </si>
  <si>
    <t>(138373, 78126, 5798)</t>
  </si>
  <si>
    <t>80154810720170251</t>
  </si>
  <si>
    <t>720575940633136663</t>
  </si>
  <si>
    <t>(138511, 79560, 5798)</t>
  </si>
  <si>
    <t>80154948159109795</t>
  </si>
  <si>
    <t>720575940618922992</t>
  </si>
  <si>
    <t>(138759, 79952, 5798)</t>
  </si>
  <si>
    <t>80154948159112768</t>
  </si>
  <si>
    <t>720575940621322634</t>
  </si>
  <si>
    <t>(138846, 79317, 5798)</t>
  </si>
  <si>
    <t>80154879439654301</t>
  </si>
  <si>
    <t>720575940619625703</t>
  </si>
  <si>
    <t>(139005, 80466, 5798)</t>
  </si>
  <si>
    <t>80154948159105131</t>
  </si>
  <si>
    <t>720575940644994436</t>
  </si>
  <si>
    <t>(139007, 79568, 5798)</t>
  </si>
  <si>
    <t>80154948159120968</t>
  </si>
  <si>
    <t>720575940617876455</t>
  </si>
  <si>
    <t>(139066, 78651, 5798)</t>
  </si>
  <si>
    <t>80154879439640858</t>
  </si>
  <si>
    <t>720575940626559055</t>
  </si>
  <si>
    <t>(139145, 78909, 5798)</t>
  </si>
  <si>
    <t>80154879439642229</t>
  </si>
  <si>
    <t>720575940613262495</t>
  </si>
  <si>
    <t>(139219, 78828, 5798)</t>
  </si>
  <si>
    <t>80225248183822795</t>
  </si>
  <si>
    <t>720575940633132055</t>
  </si>
  <si>
    <t>(139234, 78723, 5798)</t>
  </si>
  <si>
    <t>80225248183818070</t>
  </si>
  <si>
    <t>720575940631067347</t>
  </si>
  <si>
    <t>(139278, 79066, 5798)</t>
  </si>
  <si>
    <t>80225248183819487</t>
  </si>
  <si>
    <t>720575940613003487</t>
  </si>
  <si>
    <t>(139301, 78968, 5798)</t>
  </si>
  <si>
    <t>80225248183819405</t>
  </si>
  <si>
    <t>720575940617901447</t>
  </si>
  <si>
    <t>(127822, 83510, 5798)</t>
  </si>
  <si>
    <t>79381098131583605</t>
  </si>
  <si>
    <t>720575940627824712</t>
  </si>
  <si>
    <t>AN_GNG_AMMC_1</t>
  </si>
  <si>
    <t>GNG_AMMC</t>
  </si>
  <si>
    <t>(134799, 84321, 5798)</t>
  </si>
  <si>
    <t>79873748060339165</t>
  </si>
  <si>
    <t>720575940644096712</t>
  </si>
  <si>
    <t>(128280, 83326, 5798)</t>
  </si>
  <si>
    <t>79451466875755202</t>
  </si>
  <si>
    <t>720575940617716566</t>
  </si>
  <si>
    <t>AN_GNG_AMMC_2</t>
  </si>
  <si>
    <t>(134636, 83907, 5798)</t>
  </si>
  <si>
    <t>79873748060341687</t>
  </si>
  <si>
    <t>720575940639232309</t>
  </si>
  <si>
    <t>(128286, 83198, 5798)</t>
  </si>
  <si>
    <t>79451466875767780</t>
  </si>
  <si>
    <t>720575940623400629</t>
  </si>
  <si>
    <t>AN_GNG_AMMC_3</t>
  </si>
  <si>
    <t>(134550, 84286, 5798)</t>
  </si>
  <si>
    <t>79873748060330284</t>
  </si>
  <si>
    <t>720575940603801056</t>
  </si>
  <si>
    <t>(139237, 82521, 5798)</t>
  </si>
  <si>
    <t>80225454342256699</t>
  </si>
  <si>
    <t>720575940636437172</t>
  </si>
  <si>
    <t>AN_GNG_AMMC_4</t>
  </si>
  <si>
    <t>(124711, 81213, 5644)</t>
  </si>
  <si>
    <t>79169854393449432</t>
  </si>
  <si>
    <t>720575940636436916</t>
  </si>
  <si>
    <t>(129978, 81590, 5798)</t>
  </si>
  <si>
    <t>79592135644639825</t>
  </si>
  <si>
    <t>720575940604091308</t>
  </si>
  <si>
    <t>AN_GNG_AVLP_1</t>
  </si>
  <si>
    <t>(130126, 81323, 5798)</t>
  </si>
  <si>
    <t>79592066925177240</t>
  </si>
  <si>
    <t>720575940651689206</t>
  </si>
  <si>
    <t>(134222, 82275, 5798)</t>
  </si>
  <si>
    <t>79873610621377447</t>
  </si>
  <si>
    <t>720575940615706018</t>
  </si>
  <si>
    <t>(134658, 81883, 5798)</t>
  </si>
  <si>
    <t>79873610621382106</t>
  </si>
  <si>
    <t>720575940619066625</t>
  </si>
  <si>
    <t>(130282, 83571, 5798)</t>
  </si>
  <si>
    <t>79592204364121449</t>
  </si>
  <si>
    <t>720575940619266183</t>
  </si>
  <si>
    <t>AN_GNG_AVLP_2</t>
  </si>
  <si>
    <t>(133196, 83531, 5798)</t>
  </si>
  <si>
    <t>79803310596667591</t>
  </si>
  <si>
    <t>720575940627855620</t>
  </si>
  <si>
    <t>(129635, 83518, 5798)</t>
  </si>
  <si>
    <t>79521835619943626</t>
  </si>
  <si>
    <t>720575940626444051</t>
  </si>
  <si>
    <t>AN_GNG_FLA_1</t>
  </si>
  <si>
    <t>(132363, 84146, 5798)</t>
  </si>
  <si>
    <t>79733010571957733</t>
  </si>
  <si>
    <t>720575940625941762</t>
  </si>
  <si>
    <t>(129773, 83381, 5798)</t>
  </si>
  <si>
    <t>79521835619948509</t>
  </si>
  <si>
    <t>720575940623118029</t>
  </si>
  <si>
    <t>AN_GNG_FLA_2</t>
  </si>
  <si>
    <t>(132273, 83802, 5798)</t>
  </si>
  <si>
    <t>79733010571965293</t>
  </si>
  <si>
    <t>720575940624967561</t>
  </si>
  <si>
    <t>(130966, 79472, 5798)</t>
  </si>
  <si>
    <t>79591929486220458</t>
  </si>
  <si>
    <t>720575940611429489</t>
  </si>
  <si>
    <t>AN_GNG_FLA_3</t>
  </si>
  <si>
    <t>(133077, 79764, 5798)</t>
  </si>
  <si>
    <t>79803104438246830</t>
  </si>
  <si>
    <t>720575940632517028</t>
  </si>
  <si>
    <t>(130666, 82894, 5798)</t>
  </si>
  <si>
    <t>79592204364128644</t>
  </si>
  <si>
    <t>720575940615500798</t>
  </si>
  <si>
    <t>AN_GNG_FLA_4</t>
  </si>
  <si>
    <t>(132365, 83231, 5798)</t>
  </si>
  <si>
    <t>79732941852492855</t>
  </si>
  <si>
    <t>720575940636556718</t>
  </si>
  <si>
    <t>(129564, 84099, 5799)</t>
  </si>
  <si>
    <t>79521904339411680</t>
  </si>
  <si>
    <t>720575940628074556</t>
  </si>
  <si>
    <t>AN_GNG_FLA_5</t>
  </si>
  <si>
    <t>(131974, 84309, 5798)</t>
  </si>
  <si>
    <t>79662641827778535</t>
  </si>
  <si>
    <t>720575940614513662</t>
  </si>
  <si>
    <t>(131296, 82855, 5798)</t>
  </si>
  <si>
    <t>79662573108310416</t>
  </si>
  <si>
    <t>720575940628975107</t>
  </si>
  <si>
    <t>AN_GNG_FLA_6</t>
  </si>
  <si>
    <t>(132274, 82695, 5798)</t>
  </si>
  <si>
    <t>79732941852494925</t>
  </si>
  <si>
    <t>720575940615598849</t>
  </si>
  <si>
    <t>(131617, 78155, 5798)</t>
  </si>
  <si>
    <t>79662229510934501</t>
  </si>
  <si>
    <t>720575940610198442</t>
  </si>
  <si>
    <t>SA_MDA_3</t>
  </si>
  <si>
    <t>SA_VTV_DProN</t>
  </si>
  <si>
    <t>(131361, 82624, 5798)</t>
  </si>
  <si>
    <t>79662573108313570</t>
  </si>
  <si>
    <t>720575940617884692</t>
  </si>
  <si>
    <t>SA_VTV_DProN_1</t>
  </si>
  <si>
    <t>(132535, 82584, 5798)</t>
  </si>
  <si>
    <t>79732941852493434</t>
  </si>
  <si>
    <t>720575940612508133</t>
  </si>
  <si>
    <t>SA_VTV_PDMN_1</t>
  </si>
  <si>
    <t>(125551, 77296, 5798)</t>
  </si>
  <si>
    <t>79239948326376307</t>
  </si>
  <si>
    <t>720575940624057525</t>
  </si>
  <si>
    <t>AN_GNG_IPS_1</t>
  </si>
  <si>
    <t>(139261, 79864, 5798)</t>
  </si>
  <si>
    <t>80225316903315469</t>
  </si>
  <si>
    <t>720575940622947333</t>
  </si>
  <si>
    <t>(129430, 80762, 5798)</t>
  </si>
  <si>
    <t>79521698180993472</t>
  </si>
  <si>
    <t>720575940645413940</t>
  </si>
  <si>
    <t>AN_GNG_IPS_10</t>
  </si>
  <si>
    <t>(134961, 80778, 5798)</t>
  </si>
  <si>
    <t>79873541901901259</t>
  </si>
  <si>
    <t>720575940628435151</t>
  </si>
  <si>
    <t>(124703, 79533, 5798)</t>
  </si>
  <si>
    <t>79169785740605114</t>
  </si>
  <si>
    <t>720575940627377285</t>
  </si>
  <si>
    <t>AN_GNG_IPS_11</t>
  </si>
  <si>
    <t>(138979, 81287, 5798)</t>
  </si>
  <si>
    <t>80155016878607495</t>
  </si>
  <si>
    <t>720575940634038041</t>
  </si>
  <si>
    <t>(129821, 77425, 5798)</t>
  </si>
  <si>
    <t>79521423303078351</t>
  </si>
  <si>
    <t>720575940630763724</t>
  </si>
  <si>
    <t>AN_GNG_IPS_12</t>
  </si>
  <si>
    <t>(134339, 77900, 5798)</t>
  </si>
  <si>
    <t>79873335743472970</t>
  </si>
  <si>
    <t>720575940615990614</t>
  </si>
  <si>
    <t>(129516, 80337, 5798)</t>
  </si>
  <si>
    <t>79521629461512514</t>
  </si>
  <si>
    <t>720575940618659008</t>
  </si>
  <si>
    <t>AN_GNG_IPS_13</t>
  </si>
  <si>
    <t>(137187, 80972, 5798)</t>
  </si>
  <si>
    <t>80084648134405150</t>
  </si>
  <si>
    <t>720575940625086666</t>
  </si>
  <si>
    <t>(137826, 81267, 5798)</t>
  </si>
  <si>
    <t>80084648134406550</t>
  </si>
  <si>
    <t>720575940628064016</t>
  </si>
  <si>
    <t>(129989, 77092, 5798)</t>
  </si>
  <si>
    <t>79591792047273563</t>
  </si>
  <si>
    <t>720575940633717615</t>
  </si>
  <si>
    <t>AN_GNG_IPS_14</t>
  </si>
  <si>
    <t>(129994, 77011, 5798)</t>
  </si>
  <si>
    <t>79591792047282837</t>
  </si>
  <si>
    <t>720575940619079152</t>
  </si>
  <si>
    <t>(130016, 77618, 5798)</t>
  </si>
  <si>
    <t>79591860766748832</t>
  </si>
  <si>
    <t>720575940621871797</t>
  </si>
  <si>
    <t>(130433, 76687, 5798)</t>
  </si>
  <si>
    <t>79591792047274674</t>
  </si>
  <si>
    <t>720575940613292610</t>
  </si>
  <si>
    <t>(133520, 77851, 5798)</t>
  </si>
  <si>
    <t>79802966999291450</t>
  </si>
  <si>
    <t>720575940627701548</t>
  </si>
  <si>
    <t>(134157, 78039, 5798)</t>
  </si>
  <si>
    <t>79873335743464473</t>
  </si>
  <si>
    <t>720575940623008550</t>
  </si>
  <si>
    <t>(134207, 77880, 5798)</t>
  </si>
  <si>
    <t>79873335743470436</t>
  </si>
  <si>
    <t>720575940620762904</t>
  </si>
  <si>
    <t>(134120, 77468, 5798)</t>
  </si>
  <si>
    <t>79873335743471246</t>
  </si>
  <si>
    <t>720575940613938973</t>
  </si>
  <si>
    <t>AN_GNG_IPS_15</t>
  </si>
  <si>
    <t>(134140, 77625, 5798)</t>
  </si>
  <si>
    <t>79873335743457091</t>
  </si>
  <si>
    <t>720575940620665816</t>
  </si>
  <si>
    <t>(134166, 77761, 5798)</t>
  </si>
  <si>
    <t>79873335743463017</t>
  </si>
  <si>
    <t>720575940623637482</t>
  </si>
  <si>
    <t>(126699, 80520, 5798)</t>
  </si>
  <si>
    <t>79310591948466855</t>
  </si>
  <si>
    <t>720575940626198790</t>
  </si>
  <si>
    <t>AN_GNG_IPS_16</t>
  </si>
  <si>
    <t>(126799, 80474, 5798)</t>
  </si>
  <si>
    <t>79310523228981116</t>
  </si>
  <si>
    <t>720575940620807437</t>
  </si>
  <si>
    <t>(138019, 81711, 5798)</t>
  </si>
  <si>
    <t>80084716853896721</t>
  </si>
  <si>
    <t>720575940631943008</t>
  </si>
  <si>
    <t>(124667, 78372, 5798)</t>
  </si>
  <si>
    <t>79169648301672789</t>
  </si>
  <si>
    <t>720575940610284441</t>
  </si>
  <si>
    <t>AN_GNG_IPS_17</t>
  </si>
  <si>
    <t>(138429, 80859, 5798)</t>
  </si>
  <si>
    <t>80155016878592294</t>
  </si>
  <si>
    <t>720575940625363808</t>
  </si>
  <si>
    <t>(139040, 80358, 5798)</t>
  </si>
  <si>
    <t>80154948159101430</t>
  </si>
  <si>
    <t>720575940622766925</t>
  </si>
  <si>
    <t>(137916, 81341, 5798)</t>
  </si>
  <si>
    <t>80084648134404175</t>
  </si>
  <si>
    <t>720575940622444780</t>
  </si>
  <si>
    <t>AN_GNG_IPS_18</t>
  </si>
  <si>
    <t>(137917, 81286, 5798)</t>
  </si>
  <si>
    <t>80084648134407839</t>
  </si>
  <si>
    <t>720575940615873309</t>
  </si>
  <si>
    <t>(137930, 82041, 5798)</t>
  </si>
  <si>
    <t>80084716853901631</t>
  </si>
  <si>
    <t>720575940613586700</t>
  </si>
  <si>
    <t>(138334, 81480, 5798)</t>
  </si>
  <si>
    <t>80155016878606183</t>
  </si>
  <si>
    <t>720575940624427865</t>
  </si>
  <si>
    <t>(138375, 81106, 5798)</t>
  </si>
  <si>
    <t>80155016878603491</t>
  </si>
  <si>
    <t>720575940621833933</t>
  </si>
  <si>
    <t>(126332, 80008, 5798)</t>
  </si>
  <si>
    <t>79310523228977356</t>
  </si>
  <si>
    <t>720575940622569255</t>
  </si>
  <si>
    <t>AN_GNG_IPS_19</t>
  </si>
  <si>
    <t>(126512, 80124, 5798)</t>
  </si>
  <si>
    <t>79310523228963989</t>
  </si>
  <si>
    <t>720575940627108967</t>
  </si>
  <si>
    <t>(126555, 80364, 5798)</t>
  </si>
  <si>
    <t>79310523228980998</t>
  </si>
  <si>
    <t>720575940618647768</t>
  </si>
  <si>
    <t>(126570, 80281, 5798)</t>
  </si>
  <si>
    <t>79310523228966593</t>
  </si>
  <si>
    <t>720575940624138569</t>
  </si>
  <si>
    <t>(127302, 81099, 5798)</t>
  </si>
  <si>
    <t>79380960692630571</t>
  </si>
  <si>
    <t>720575940610821654</t>
  </si>
  <si>
    <t>(138176, 81683, 5798)</t>
  </si>
  <si>
    <t>80155085598051012</t>
  </si>
  <si>
    <t>720575940631958368</t>
  </si>
  <si>
    <t>(138543, 81096, 5798)</t>
  </si>
  <si>
    <t>80155016878603454</t>
  </si>
  <si>
    <t>720575940622484211</t>
  </si>
  <si>
    <t>(138587, 80820, 5798)</t>
  </si>
  <si>
    <t>80155016878600899</t>
  </si>
  <si>
    <t>720575940627931196</t>
  </si>
  <si>
    <t>(138628, 80719, 5798)</t>
  </si>
  <si>
    <t>80155016878600842</t>
  </si>
  <si>
    <t>720575940606303755</t>
  </si>
  <si>
    <t>(138702, 80831, 5798)</t>
  </si>
  <si>
    <t>80155016878603316</t>
  </si>
  <si>
    <t>720575940624108060</t>
  </si>
  <si>
    <t>(125012, 76674, 5798)</t>
  </si>
  <si>
    <t>79239948326383436</t>
  </si>
  <si>
    <t>720575940636674190</t>
  </si>
  <si>
    <t>AN_GNG_IPS_2</t>
  </si>
  <si>
    <t>(136737, 76299, 5798)</t>
  </si>
  <si>
    <t>80013935792857536</t>
  </si>
  <si>
    <t>720575940619559232</t>
  </si>
  <si>
    <t>(125217, 77046, 5798)</t>
  </si>
  <si>
    <t>79239948326374999</t>
  </si>
  <si>
    <t>720575940622944915</t>
  </si>
  <si>
    <t>AN_GNG_IPS_20</t>
  </si>
  <si>
    <t>(139247, 79412, 5798)</t>
  </si>
  <si>
    <t>80225248183817385</t>
  </si>
  <si>
    <t>720575940623387430</t>
  </si>
  <si>
    <t>(139390, 79300, 5798)</t>
  </si>
  <si>
    <t>80225248183818423</t>
  </si>
  <si>
    <t>720575940607434564</t>
  </si>
  <si>
    <t>(139437, 79080, 5798)</t>
  </si>
  <si>
    <t>80225248183822991</t>
  </si>
  <si>
    <t>720575940633362719</t>
  </si>
  <si>
    <t>(125087, 79845, 5798)</t>
  </si>
  <si>
    <t>79240154484788666</t>
  </si>
  <si>
    <t>720575940632879917</t>
  </si>
  <si>
    <t>AN_GNG_IPS_3</t>
  </si>
  <si>
    <t>(139234, 81107, 5798)</t>
  </si>
  <si>
    <t>80225385622790181</t>
  </si>
  <si>
    <t>720575940635139439</t>
  </si>
  <si>
    <t>(125896, 79799, 5798)</t>
  </si>
  <si>
    <t>79310523228979363</t>
  </si>
  <si>
    <t>720575940628361554</t>
  </si>
  <si>
    <t>AN_GNG_IPS_4</t>
  </si>
  <si>
    <t>(138110, 81377, 5798)</t>
  </si>
  <si>
    <t>80084648134405383</t>
  </si>
  <si>
    <t>720575940620320214</t>
  </si>
  <si>
    <t>(126412, 79871, 5798)</t>
  </si>
  <si>
    <t>79310523228981870</t>
  </si>
  <si>
    <t>720575940620769741</t>
  </si>
  <si>
    <t>AN_GNG_IPS_5</t>
  </si>
  <si>
    <t>(138589, 80057, 5798)</t>
  </si>
  <si>
    <t>80154948159107431</t>
  </si>
  <si>
    <t>720575940610745373</t>
  </si>
  <si>
    <t>(126475, 82621, 5799)</t>
  </si>
  <si>
    <t>79310729387399997</t>
  </si>
  <si>
    <t>720575940626545410</t>
  </si>
  <si>
    <t>AN_GNG_IPS_6</t>
  </si>
  <si>
    <t>(136921, 84587, 5798)</t>
  </si>
  <si>
    <t>80014485548671667</t>
  </si>
  <si>
    <t>720575940617438016</t>
  </si>
  <si>
    <t>(128364, 81232, 5798)</t>
  </si>
  <si>
    <t>79451329436811050</t>
  </si>
  <si>
    <t>720575940629449027</t>
  </si>
  <si>
    <t>AN_GNG_IPS_7</t>
  </si>
  <si>
    <t>(137415, 82083, 5798)</t>
  </si>
  <si>
    <t>80084716853901725</t>
  </si>
  <si>
    <t>720575940630670893</t>
  </si>
  <si>
    <t>(129195, 80702, 5798)</t>
  </si>
  <si>
    <t>79521698180993454</t>
  </si>
  <si>
    <t>720575940628337511</t>
  </si>
  <si>
    <t>AN_GNG_IPS_8</t>
  </si>
  <si>
    <t>(135523, 81017, 5798)</t>
  </si>
  <si>
    <t>79943910646062705</t>
  </si>
  <si>
    <t>720575940607161218</t>
  </si>
  <si>
    <t>(130191, 76939, 5798)</t>
  </si>
  <si>
    <t>79591792047273467</t>
  </si>
  <si>
    <t>720575940613527021</t>
  </si>
  <si>
    <t>AN_GNG_IPS_9</t>
  </si>
  <si>
    <t>(133982, 77908, 5798)</t>
  </si>
  <si>
    <t>79802966999299532</t>
  </si>
  <si>
    <t>720575940633569903</t>
  </si>
  <si>
    <t>(125466, 77782, 5798)</t>
  </si>
  <si>
    <t>79240017045854203</t>
  </si>
  <si>
    <t>720575940618019207</t>
  </si>
  <si>
    <t>AN_GNG_IPS_unmatched</t>
  </si>
  <si>
    <t>(126613, 75801, 5798)</t>
  </si>
  <si>
    <t>79310248351086765</t>
  </si>
  <si>
    <t>720575940608073602</t>
  </si>
  <si>
    <t>(129878, 77316, 5798)</t>
  </si>
  <si>
    <t>79521423303093565</t>
  </si>
  <si>
    <t>720575940608969938</t>
  </si>
  <si>
    <t>(136093, 76580, 5798)</t>
  </si>
  <si>
    <t>79943635768150886</t>
  </si>
  <si>
    <t>720575940620552326</t>
  </si>
  <si>
    <t>(135937, 80758, 5798)</t>
  </si>
  <si>
    <t>79943910646063809</t>
  </si>
  <si>
    <t>720575940626931708</t>
  </si>
  <si>
    <t>(137555, 81686, 5798)</t>
  </si>
  <si>
    <t>80084716853892909</t>
  </si>
  <si>
    <t>720575940625897603</t>
  </si>
  <si>
    <t>(127180, 80492, 5798)</t>
  </si>
  <si>
    <t>79380891973136114</t>
  </si>
  <si>
    <t>720575940605244704</t>
  </si>
  <si>
    <t>(136204, 81034, 5798)</t>
  </si>
  <si>
    <t>80014279390231865</t>
  </si>
  <si>
    <t>720575940619800560</t>
  </si>
  <si>
    <t>(136807, 81310, 5798)</t>
  </si>
  <si>
    <t>80014279390226647</t>
  </si>
  <si>
    <t>720575940620245718</t>
  </si>
  <si>
    <t>(137241, 81691, 5798)</t>
  </si>
  <si>
    <t>80084716853905173</t>
  </si>
  <si>
    <t>720575940615634589</t>
  </si>
  <si>
    <t>(137100, 81521, 5798)</t>
  </si>
  <si>
    <t>80014279390231066</t>
  </si>
  <si>
    <t>720575940630216735</t>
  </si>
  <si>
    <t>(137290, 81448, 5798)</t>
  </si>
  <si>
    <t>80084648134404217</t>
  </si>
  <si>
    <t>720575940626484523</t>
  </si>
  <si>
    <t>(137522, 81337, 5798)</t>
  </si>
  <si>
    <t>80084648134405375</t>
  </si>
  <si>
    <t>720575940638446032</t>
  </si>
  <si>
    <t>(127812, 80758, 5798)</t>
  </si>
  <si>
    <t>79380960692630395</t>
  </si>
  <si>
    <t>720575940626866691</t>
  </si>
  <si>
    <t>(136544, 80879, 5798)</t>
  </si>
  <si>
    <t>80014279390234023</t>
  </si>
  <si>
    <t>720575940609348676</t>
  </si>
  <si>
    <t>(136642, 80988, 5798)</t>
  </si>
  <si>
    <t>80014279390228522</t>
  </si>
  <si>
    <t>720575940626357865</t>
  </si>
  <si>
    <t>(136840, 81067, 5798)</t>
  </si>
  <si>
    <t>80014279390233013</t>
  </si>
  <si>
    <t>720575940630020639</t>
  </si>
  <si>
    <t>(136830, 81126, 5798)</t>
  </si>
  <si>
    <t>80014279390230799</t>
  </si>
  <si>
    <t>720575940632607423</t>
  </si>
  <si>
    <t>(137032, 81428, 5798)</t>
  </si>
  <si>
    <t>80014279390234304</t>
  </si>
  <si>
    <t>720575940617582107</t>
  </si>
  <si>
    <t>(130648, 77794, 5798)</t>
  </si>
  <si>
    <t>79591860766750269</t>
  </si>
  <si>
    <t>720575940622259811</t>
  </si>
  <si>
    <t>AN_GNG_LAL_1</t>
  </si>
  <si>
    <t>GNG_LAL</t>
  </si>
  <si>
    <t>(134248, 82411, 5798)</t>
  </si>
  <si>
    <t>79873610621377536</t>
  </si>
  <si>
    <t>720575940630693494</t>
  </si>
  <si>
    <t>(130550, 84231, 5798)</t>
  </si>
  <si>
    <t>79592273083594105</t>
  </si>
  <si>
    <t>720575940623696362</t>
  </si>
  <si>
    <t>AN_GNG_PRW_1</t>
  </si>
  <si>
    <t>(131560, 84331, 5798)</t>
  </si>
  <si>
    <t>79662641827772687</t>
  </si>
  <si>
    <t>720575940617539355</t>
  </si>
  <si>
    <t>(130958, 84245, 5798)</t>
  </si>
  <si>
    <t>79592273083598771</t>
  </si>
  <si>
    <t>720575940647033396</t>
  </si>
  <si>
    <t>AN_GNG_PRW_2</t>
  </si>
  <si>
    <t>(131445, 83613, 5798)</t>
  </si>
  <si>
    <t>79662641827780204</t>
  </si>
  <si>
    <t>720575940610916465</t>
  </si>
  <si>
    <t>(129881, 84224, 5799)</t>
  </si>
  <si>
    <t>79521904339411743</t>
  </si>
  <si>
    <t>720575940604891360</t>
  </si>
  <si>
    <t>AN_GNG_PRW_3</t>
  </si>
  <si>
    <t>(131367, 84057, 5798)</t>
  </si>
  <si>
    <t>79662641827777179</t>
  </si>
  <si>
    <t>720575940623207885</t>
  </si>
  <si>
    <t>(130001, 84113, 5799)</t>
  </si>
  <si>
    <t>79592273083605276</t>
  </si>
  <si>
    <t>720575940605158572</t>
  </si>
  <si>
    <t>AN_GNG_PRW_4</t>
  </si>
  <si>
    <t>(131354, 84148, 5798)</t>
  </si>
  <si>
    <t>79662641827781709</t>
  </si>
  <si>
    <t>720575940626622339</t>
  </si>
  <si>
    <t>(131488, 83891, 5798)</t>
  </si>
  <si>
    <t>79662641827775883</t>
  </si>
  <si>
    <t>720575940624967305</t>
  </si>
  <si>
    <t>SA_VTV_2</t>
  </si>
  <si>
    <t>(131605, 83907, 5798)</t>
  </si>
  <si>
    <t>79662641827779453</t>
  </si>
  <si>
    <t>720575940625632516</t>
  </si>
  <si>
    <t>(131630, 83784, 5798)</t>
  </si>
  <si>
    <t>79662641827778266</t>
  </si>
  <si>
    <t>720575940633189624</t>
  </si>
  <si>
    <t>(131657, 83883, 5798)</t>
  </si>
  <si>
    <t>79662641827781557</t>
  </si>
  <si>
    <t>720575940622861326</t>
  </si>
  <si>
    <t>(131680, 83824, 5798)</t>
  </si>
  <si>
    <t>79662641827774708</t>
  </si>
  <si>
    <t>720575940627903804</t>
  </si>
  <si>
    <t>(130617, 82424, 5798)</t>
  </si>
  <si>
    <t>79592135644641739</t>
  </si>
  <si>
    <t>720575940612195495</t>
  </si>
  <si>
    <t>AN_GNG_SAD_1</t>
  </si>
  <si>
    <t>(133101, 83416, 5798)</t>
  </si>
  <si>
    <t>79803310596674074</t>
  </si>
  <si>
    <t>720575940619153136</t>
  </si>
  <si>
    <t>(130377, 82535, 5798)</t>
  </si>
  <si>
    <t>79592135644653094</t>
  </si>
  <si>
    <t>720575940638250293</t>
  </si>
  <si>
    <t>AN_GNG_SAD_10</t>
  </si>
  <si>
    <t>(134009, 82881, 5798)</t>
  </si>
  <si>
    <t>79803310596668292</t>
  </si>
  <si>
    <t>720575940635860058</t>
  </si>
  <si>
    <t>(130509, 81906, 5798)</t>
  </si>
  <si>
    <t>79592135644653922</t>
  </si>
  <si>
    <t>720575940653617910</t>
  </si>
  <si>
    <t>AN_GNG_SAD_11</t>
  </si>
  <si>
    <t>(134745, 83136, 5798)</t>
  </si>
  <si>
    <t>79873679340843015</t>
  </si>
  <si>
    <t>720575940632879405</t>
  </si>
  <si>
    <t>(130416, 82861, 5798)</t>
  </si>
  <si>
    <t>79592204364123151</t>
  </si>
  <si>
    <t>720575940620079440</t>
  </si>
  <si>
    <t>AN_GNG_SAD_12</t>
  </si>
  <si>
    <t>(133659, 83923, 5798)</t>
  </si>
  <si>
    <t>79803379316150834</t>
  </si>
  <si>
    <t>720575940611775717</t>
  </si>
  <si>
    <t>(130878, 83547, 5798)</t>
  </si>
  <si>
    <t>79592204364134343</t>
  </si>
  <si>
    <t>720575940602382304</t>
  </si>
  <si>
    <t>AN_GNG_SAD_13</t>
  </si>
  <si>
    <t>(131949, 83467, 5798)</t>
  </si>
  <si>
    <t>79662573108300329</t>
  </si>
  <si>
    <t>720575940632879149</t>
  </si>
  <si>
    <t>(130661, 83903, 5798)</t>
  </si>
  <si>
    <t>79592273083591727</t>
  </si>
  <si>
    <t>720575940640177280</t>
  </si>
  <si>
    <t>AN_GNG_SAD_14</t>
  </si>
  <si>
    <t>(132217, 83710, 5798)</t>
  </si>
  <si>
    <t>79733010571960171</t>
  </si>
  <si>
    <t>720575940632000104</t>
  </si>
  <si>
    <t>(131282, 75819, 5798)</t>
  </si>
  <si>
    <t>79662092071972916</t>
  </si>
  <si>
    <t>720575940636812772</t>
  </si>
  <si>
    <t>AN_GNG_SAD_15</t>
  </si>
  <si>
    <t>(133097, 77942, 5798)</t>
  </si>
  <si>
    <t>79802966999311874</t>
  </si>
  <si>
    <t>720575940615309106</t>
  </si>
  <si>
    <t>(131675, 76061, 5798)</t>
  </si>
  <si>
    <t>79662092071987020</t>
  </si>
  <si>
    <t>720575940635329180</t>
  </si>
  <si>
    <t>AN_GNG_SAD_16</t>
  </si>
  <si>
    <t>(132854, 77562, 5798)</t>
  </si>
  <si>
    <t>79732598255106491</t>
  </si>
  <si>
    <t>720575940645187784</t>
  </si>
  <si>
    <t>(131024, 82401, 5798)</t>
  </si>
  <si>
    <t>79662504388830794</t>
  </si>
  <si>
    <t>720575940632830163</t>
  </si>
  <si>
    <t>AN_GNG_SAD_17</t>
  </si>
  <si>
    <t>(133530, 82827, 5798)</t>
  </si>
  <si>
    <t>79803310596677837</t>
  </si>
  <si>
    <t>720575940627070494</t>
  </si>
  <si>
    <t>(131141, 81884, 5798)</t>
  </si>
  <si>
    <t>79662504388841832</t>
  </si>
  <si>
    <t>720575940630234684</t>
  </si>
  <si>
    <t>AN_GNG_SAD_18</t>
  </si>
  <si>
    <t>(132760, 82036, 5798)</t>
  </si>
  <si>
    <t>79732873133021255</t>
  </si>
  <si>
    <t>720575940626252163</t>
  </si>
  <si>
    <t>(129752, 84227, 5799)</t>
  </si>
  <si>
    <t>79521904339411742</t>
  </si>
  <si>
    <t>720575940630456028</t>
  </si>
  <si>
    <t>AN_GNG_SAD_19</t>
  </si>
  <si>
    <t>(131534, 83554, 5798)</t>
  </si>
  <si>
    <t>79662573108304012</t>
  </si>
  <si>
    <t>720575940633075885</t>
  </si>
  <si>
    <t>(128722, 83403, 5798)</t>
  </si>
  <si>
    <t>79451466875761420</t>
  </si>
  <si>
    <t>720575940605119776</t>
  </si>
  <si>
    <t>AN_GNG_SAD_2</t>
  </si>
  <si>
    <t>(133765, 84156, 5798)</t>
  </si>
  <si>
    <t>79803379316147073</t>
  </si>
  <si>
    <t>720575940625454162</t>
  </si>
  <si>
    <t>(131494, 82644, 5798)</t>
  </si>
  <si>
    <t>79662573108310275</t>
  </si>
  <si>
    <t>720575940623330192</t>
  </si>
  <si>
    <t>AN_GNG_SAD_20</t>
  </si>
  <si>
    <t>(132669, 82531, 5798)</t>
  </si>
  <si>
    <t>79732873133025060</t>
  </si>
  <si>
    <t>720575940614595643</t>
  </si>
  <si>
    <t>(130194, 82550, 5798)</t>
  </si>
  <si>
    <t>79592135644643204</t>
  </si>
  <si>
    <t>720575940620052059</t>
  </si>
  <si>
    <t>AN_GNG_SAD_21</t>
  </si>
  <si>
    <t>(134022, 82759, 5798)</t>
  </si>
  <si>
    <t>79803310596665352</t>
  </si>
  <si>
    <t>720575940622197313</t>
  </si>
  <si>
    <t>(127955, 83649, 5798)</t>
  </si>
  <si>
    <t>79451535595232521</t>
  </si>
  <si>
    <t>720575940627488252</t>
  </si>
  <si>
    <t>AN_GNG_SAD_22</t>
  </si>
  <si>
    <t>(135164, 84973, 5810)</t>
  </si>
  <si>
    <t>79944185523955650</t>
  </si>
  <si>
    <t>720575940642798359</t>
  </si>
  <si>
    <t>(125613, 80241, 5798)</t>
  </si>
  <si>
    <t>79240154484804329</t>
  </si>
  <si>
    <t>720575940626901521</t>
  </si>
  <si>
    <t>AN_GNG_SAD_23</t>
  </si>
  <si>
    <t>(138715, 81802, 5798)</t>
  </si>
  <si>
    <t>80155085598062119</t>
  </si>
  <si>
    <t>720575940633264888</t>
  </si>
  <si>
    <t>(129386, 72995, 5792)</t>
  </si>
  <si>
    <t>79521148424950656</t>
  </si>
  <si>
    <t>720575940605662822</t>
  </si>
  <si>
    <t>AN_GNG_SAD_24</t>
  </si>
  <si>
    <t>(134949, 74032, 5786)</t>
  </si>
  <si>
    <t>79873060865335168</t>
  </si>
  <si>
    <t>720575940635659748</t>
  </si>
  <si>
    <t>(129322, 83062, 5798)</t>
  </si>
  <si>
    <t>79521835619942336</t>
  </si>
  <si>
    <t>720575940635968319</t>
  </si>
  <si>
    <t>AN_GNG_SAD_25</t>
  </si>
  <si>
    <t>(133925, 84111, 5798)</t>
  </si>
  <si>
    <t>79803379316148298</t>
  </si>
  <si>
    <t>720575940611765032</t>
  </si>
  <si>
    <t>(129322, 83173, 5798)</t>
  </si>
  <si>
    <t>79521835619943405</t>
  </si>
  <si>
    <t>720575940633292769</t>
  </si>
  <si>
    <t>AN_GNG_SAD_26</t>
  </si>
  <si>
    <t>(129325, 83252, 5798)</t>
  </si>
  <si>
    <t>79521835619941277</t>
  </si>
  <si>
    <t>720575940610167961</t>
  </si>
  <si>
    <t>(133012, 84968, 5798)</t>
  </si>
  <si>
    <t>79733079291394332</t>
  </si>
  <si>
    <t>720575940617621734</t>
  </si>
  <si>
    <t>(133391, 84697, 5798)</t>
  </si>
  <si>
    <t>79803448035590020</t>
  </si>
  <si>
    <t>720575940620332253</t>
  </si>
  <si>
    <t>(133455, 84760, 5798)</t>
  </si>
  <si>
    <t>79803448035590048</t>
  </si>
  <si>
    <t>720575940618831213</t>
  </si>
  <si>
    <t>(131676, 82078, 5798)</t>
  </si>
  <si>
    <t>79662504388828534</t>
  </si>
  <si>
    <t>720575940629183131</t>
  </si>
  <si>
    <t>AN_GNG_SAD_27</t>
  </si>
  <si>
    <t>(133175, 81884, 5798)</t>
  </si>
  <si>
    <t>79803241877200721</t>
  </si>
  <si>
    <t>720575940605173792</t>
  </si>
  <si>
    <t>(131305, 82518, 5798)</t>
  </si>
  <si>
    <t>79662504388836486</t>
  </si>
  <si>
    <t>720575940617999700</t>
  </si>
  <si>
    <t>AN_GNG_SAD_28</t>
  </si>
  <si>
    <t>(133147, 82843, 5798)</t>
  </si>
  <si>
    <t>79803310596676499</t>
  </si>
  <si>
    <t>720575940607375794</t>
  </si>
  <si>
    <t>(131464, 82555, 5798)</t>
  </si>
  <si>
    <t>79662504388833391</t>
  </si>
  <si>
    <t>720575940640713843</t>
  </si>
  <si>
    <t>AN_GNG_SAD_29</t>
  </si>
  <si>
    <t>(132825, 82470, 5798)</t>
  </si>
  <si>
    <t>79732873133026304</t>
  </si>
  <si>
    <t>720575940613622501</t>
  </si>
  <si>
    <t>(128779, 85700, 5382)</t>
  </si>
  <si>
    <t>79451672967240824</t>
  </si>
  <si>
    <t>720575940613497395</t>
  </si>
  <si>
    <t>AN_GNG_SAD_3</t>
  </si>
  <si>
    <t>(134660, 84815, 5798)</t>
  </si>
  <si>
    <t>79873816779775760</t>
  </si>
  <si>
    <t>720575940624910887</t>
  </si>
  <si>
    <t>(130488, 83685, 5798)</t>
  </si>
  <si>
    <t>79592273083605019</t>
  </si>
  <si>
    <t>720575940627493638</t>
  </si>
  <si>
    <t>AN_GNG_SAD_30</t>
  </si>
  <si>
    <t>(130650, 83735, 5798)</t>
  </si>
  <si>
    <t>79592273083593845</t>
  </si>
  <si>
    <t>720575940626227774</t>
  </si>
  <si>
    <t>(132120, 83762, 5798)</t>
  </si>
  <si>
    <t>79733010571961474</t>
  </si>
  <si>
    <t>720575940615137804</t>
  </si>
  <si>
    <t>(132188, 83866, 5798)</t>
  </si>
  <si>
    <t>79733010571960242</t>
  </si>
  <si>
    <t>720575940620303380</t>
  </si>
  <si>
    <t>(125829, 79760, 5798)</t>
  </si>
  <si>
    <t>79240154484802991</t>
  </si>
  <si>
    <t>720575940619389168</t>
  </si>
  <si>
    <t>AN_GNG_SAD_31</t>
  </si>
  <si>
    <t>(126605, 80068, 5798)</t>
  </si>
  <si>
    <t>79310523228973998</t>
  </si>
  <si>
    <t>720575940623160202</t>
  </si>
  <si>
    <t>(138103, 81819, 5798)</t>
  </si>
  <si>
    <t>80084716853891719</t>
  </si>
  <si>
    <t>720575940612220071</t>
  </si>
  <si>
    <t>(129454, 81672, 5798)</t>
  </si>
  <si>
    <t>79521766900481153</t>
  </si>
  <si>
    <t>720575940628347471</t>
  </si>
  <si>
    <t>AN_GNG_SAD_32</t>
  </si>
  <si>
    <t>(129519, 81791, 5798)</t>
  </si>
  <si>
    <t>79521766900466019</t>
  </si>
  <si>
    <t>720575940627404090</t>
  </si>
  <si>
    <t>(129529, 81686, 5798)</t>
  </si>
  <si>
    <t>79521766900478874</t>
  </si>
  <si>
    <t>720575940631811097</t>
  </si>
  <si>
    <t>(130235, 81323, 5798)</t>
  </si>
  <si>
    <t>79592066925179551</t>
  </si>
  <si>
    <t>720575940606635186</t>
  </si>
  <si>
    <t>(133807, 82040, 5798)</t>
  </si>
  <si>
    <t>79803241877198603</t>
  </si>
  <si>
    <t>720575940625837799</t>
  </si>
  <si>
    <t>(134072, 81690, 5798)</t>
  </si>
  <si>
    <t>79873610621380643</t>
  </si>
  <si>
    <t>720575940642468644</t>
  </si>
  <si>
    <t>(134189, 81694, 5798)</t>
  </si>
  <si>
    <t>79873610621378186</t>
  </si>
  <si>
    <t>720575940624728504</t>
  </si>
  <si>
    <t>(134580, 81851, 5798)</t>
  </si>
  <si>
    <t>79873610621376059</t>
  </si>
  <si>
    <t>720575940619655814</t>
  </si>
  <si>
    <t>(127085, 82929, 5799)</t>
  </si>
  <si>
    <t>79381098131579113</t>
  </si>
  <si>
    <t>720575940659379073</t>
  </si>
  <si>
    <t>AN_GNG_SAD_33</t>
  </si>
  <si>
    <t>(127125, 82872, 5799)</t>
  </si>
  <si>
    <t>79381098131571382</t>
  </si>
  <si>
    <t>720575940611123093</t>
  </si>
  <si>
    <t>(136674, 83502, 5798)</t>
  </si>
  <si>
    <t>80014416829201077</t>
  </si>
  <si>
    <t>720575940625003653</t>
  </si>
  <si>
    <t>(136892, 82917, 5798)</t>
  </si>
  <si>
    <t>80014416829194796</t>
  </si>
  <si>
    <t>720575940627803720</t>
  </si>
  <si>
    <t>(130639, 79714, 5798)</t>
  </si>
  <si>
    <t>79591998205712097</t>
  </si>
  <si>
    <t>720575940617423105</t>
  </si>
  <si>
    <t>AN_GNG_SAD_34</t>
  </si>
  <si>
    <t>(130817, 79795, 5798)</t>
  </si>
  <si>
    <t>79591998205712146</t>
  </si>
  <si>
    <t>720575940625202505</t>
  </si>
  <si>
    <t>(133270, 78159, 5798)</t>
  </si>
  <si>
    <t>79802966999309278</t>
  </si>
  <si>
    <t>720575940631344971</t>
  </si>
  <si>
    <t>(133494, 78247, 5798)</t>
  </si>
  <si>
    <t>79802966999301063</t>
  </si>
  <si>
    <t>720575940618106553</t>
  </si>
  <si>
    <t>(132598, 82413, 5798)</t>
  </si>
  <si>
    <t>79732873133025027</t>
  </si>
  <si>
    <t>720575940629748606</t>
  </si>
  <si>
    <t>AN_GNG_SAD_35</t>
  </si>
  <si>
    <t>(132912, 82592, 5798)</t>
  </si>
  <si>
    <t>79732941852490036</t>
  </si>
  <si>
    <t>720575940623619549</t>
  </si>
  <si>
    <t>(129830, 81525, 5798)</t>
  </si>
  <si>
    <t>79521698180991493</t>
  </si>
  <si>
    <t>720575940621697193</t>
  </si>
  <si>
    <t>AN_GNG_SAD_4</t>
  </si>
  <si>
    <t>(135012, 81935, 5798)</t>
  </si>
  <si>
    <t>79873610621378369</t>
  </si>
  <si>
    <t>720575940629524483</t>
  </si>
  <si>
    <t>(129501, 82127, 5798)</t>
  </si>
  <si>
    <t>79521766900489729</t>
  </si>
  <si>
    <t>720575940633764247</t>
  </si>
  <si>
    <t>AN_GNG_SAD_5</t>
  </si>
  <si>
    <t>(135434, 82761, 5798)</t>
  </si>
  <si>
    <t>79944048085024946</t>
  </si>
  <si>
    <t>720575940624810782</t>
  </si>
  <si>
    <t>(129503, 83553, 5798)</t>
  </si>
  <si>
    <t>79521835619942647</t>
  </si>
  <si>
    <t>720575940626180638</t>
  </si>
  <si>
    <t>AN_GNG_SAD_6</t>
  </si>
  <si>
    <t>(132488, 84319, 5798)</t>
  </si>
  <si>
    <t>79733010571960555</t>
  </si>
  <si>
    <t>720575940632680895</t>
  </si>
  <si>
    <t>(130944, 81985, 5798)</t>
  </si>
  <si>
    <t>79592135644632890</t>
  </si>
  <si>
    <t>720575940626021016</t>
  </si>
  <si>
    <t>AN_GNG_SAD_7</t>
  </si>
  <si>
    <t>(133786, 82504, 5798)</t>
  </si>
  <si>
    <t>79803241877205533</t>
  </si>
  <si>
    <t>720575940617251841</t>
  </si>
  <si>
    <t>(130037, 81853, 5798)</t>
  </si>
  <si>
    <t>79592135644635270</t>
  </si>
  <si>
    <t>720575940629176007</t>
  </si>
  <si>
    <t>AN_GNG_SAD_8</t>
  </si>
  <si>
    <t>(134089, 82312, 5798)</t>
  </si>
  <si>
    <t>79873610621381131</t>
  </si>
  <si>
    <t>720575940606913202</t>
  </si>
  <si>
    <t>(130856, 81670, 5798)</t>
  </si>
  <si>
    <t>79592135644647626</t>
  </si>
  <si>
    <t>720575940617084673</t>
  </si>
  <si>
    <t>AN_GNG_SAD_9</t>
  </si>
  <si>
    <t>(132937, 81990, 5798)</t>
  </si>
  <si>
    <t>79732873133026017</t>
  </si>
  <si>
    <t>720575940630798378</t>
  </si>
  <si>
    <t>(130229, 82117, 5798)</t>
  </si>
  <si>
    <t>79592135644649255</t>
  </si>
  <si>
    <t>720575940625883934</t>
  </si>
  <si>
    <t>AN_GNG_SAD_unmatched</t>
  </si>
  <si>
    <t>(130548, 81674, 5798)</t>
  </si>
  <si>
    <t>79592135644645054</t>
  </si>
  <si>
    <t>720575940621883844</t>
  </si>
  <si>
    <t>(130930, 80954, 5798)</t>
  </si>
  <si>
    <t>79592066925175932</t>
  </si>
  <si>
    <t>720575940622803494</t>
  </si>
  <si>
    <t>(130954, 80829, 5798)</t>
  </si>
  <si>
    <t>79592066925176937</t>
  </si>
  <si>
    <t>720575940623997539</t>
  </si>
  <si>
    <t>(130990, 80915, 5798)</t>
  </si>
  <si>
    <t>79592066925169760</t>
  </si>
  <si>
    <t>720575940625101389</t>
  </si>
  <si>
    <t>(134184, 82023, 5798)</t>
  </si>
  <si>
    <t>79873610621378436</t>
  </si>
  <si>
    <t>720575940624928137</t>
  </si>
  <si>
    <t>(134580, 82815, 5798)</t>
  </si>
  <si>
    <t>79873679340847000</t>
  </si>
  <si>
    <t>720575940630173689</t>
  </si>
  <si>
    <t>(134780, 82224, 5798)</t>
  </si>
  <si>
    <t>79873610621376260</t>
  </si>
  <si>
    <t>720575940627083080</t>
  </si>
  <si>
    <t>(135362, 81692, 5798)</t>
  </si>
  <si>
    <t>79943979365535745</t>
  </si>
  <si>
    <t>720575940619818876</t>
  </si>
  <si>
    <t>(139216, 75123, 5798)</t>
  </si>
  <si>
    <t>80224973305837780</t>
  </si>
  <si>
    <t>720575940619029680</t>
  </si>
  <si>
    <t>(137051, 81215, 5798)</t>
  </si>
  <si>
    <t>80014279390233103</t>
  </si>
  <si>
    <t>720575940623862590</t>
  </si>
  <si>
    <t>(137220, 81285, 5798)</t>
  </si>
  <si>
    <t>80084648134405356</t>
  </si>
  <si>
    <t>720575940632286816</t>
  </si>
  <si>
    <t>(137360, 81788, 5798)</t>
  </si>
  <si>
    <t>80084716853890433</t>
  </si>
  <si>
    <t>720575940626551707</t>
  </si>
  <si>
    <t>(136580, 81541, 5798)</t>
  </si>
  <si>
    <t>80014348109719881</t>
  </si>
  <si>
    <t>720575940636068270</t>
  </si>
  <si>
    <t>(136030, 80926, 5798)</t>
  </si>
  <si>
    <t>79943910646071905</t>
  </si>
  <si>
    <t>720575940629371960</t>
  </si>
  <si>
    <t>(136413, 81310, 5798)</t>
  </si>
  <si>
    <t>80014279390227672</t>
  </si>
  <si>
    <t>720575940638863093</t>
  </si>
  <si>
    <t>(137045, 81623, 5798)</t>
  </si>
  <si>
    <t>80014348109714701</t>
  </si>
  <si>
    <t>720575940636970830</t>
  </si>
  <si>
    <t>(128172, 80855, 5798)</t>
  </si>
  <si>
    <t>79451329436820949</t>
  </si>
  <si>
    <t>720575940615354054</t>
  </si>
  <si>
    <t>SA_DMT_ADMN_2</t>
  </si>
  <si>
    <t>(136659, 81386, 5798)</t>
  </si>
  <si>
    <t>80014279390235451</t>
  </si>
  <si>
    <t>720575940614697275</t>
  </si>
  <si>
    <t>(136626, 81461, 5798)</t>
  </si>
  <si>
    <t>80014279390223717</t>
  </si>
  <si>
    <t>720575940625599304</t>
  </si>
  <si>
    <t>(132298, 77873, 5798)</t>
  </si>
  <si>
    <t>79732598255088793</t>
  </si>
  <si>
    <t>720575940610138026</t>
  </si>
  <si>
    <t>(130560, 84033, 5798)</t>
  </si>
  <si>
    <t>79592273083593989</t>
  </si>
  <si>
    <t>720575940626217744</t>
  </si>
  <si>
    <t>SA_VTV_1</t>
  </si>
  <si>
    <t>(130574, 83955, 5798)</t>
  </si>
  <si>
    <t>79592273083595030</t>
  </si>
  <si>
    <t>720575940657653633</t>
  </si>
  <si>
    <t>(131902, 84123, 5798)</t>
  </si>
  <si>
    <t>79662641827777194</t>
  </si>
  <si>
    <t>720575940618029733</t>
  </si>
  <si>
    <t>(130214, 84108, 5798)</t>
  </si>
  <si>
    <t>79592273083594019</t>
  </si>
  <si>
    <t>720575940618388463</t>
  </si>
  <si>
    <t>SA_VTV_10</t>
  </si>
  <si>
    <t>(130373, 83741, 5798)</t>
  </si>
  <si>
    <t>79592273083597234</t>
  </si>
  <si>
    <t>720575940608664184</t>
  </si>
  <si>
    <t>(130394, 84099, 5798)</t>
  </si>
  <si>
    <t>79592273083594031</t>
  </si>
  <si>
    <t>720575940623804106</t>
  </si>
  <si>
    <t>(130436, 83802, 5798)</t>
  </si>
  <si>
    <t>79592273083598460</t>
  </si>
  <si>
    <t>720575940634407566</t>
  </si>
  <si>
    <t>(130698, 83801, 5798)</t>
  </si>
  <si>
    <t>79592273083599558</t>
  </si>
  <si>
    <t>720575940619696133</t>
  </si>
  <si>
    <t>(130331, 84030, 5798)</t>
  </si>
  <si>
    <t>79592273083599788</t>
  </si>
  <si>
    <t>720575940617597268</t>
  </si>
  <si>
    <t>(130358, 83967, 5798)</t>
  </si>
  <si>
    <t>79592273083598598</t>
  </si>
  <si>
    <t>720575940606567125</t>
  </si>
  <si>
    <t>(130476, 84200, 5798)</t>
  </si>
  <si>
    <t>79592273083598767</t>
  </si>
  <si>
    <t>720575940625526805</t>
  </si>
  <si>
    <t>(130478, 84134, 5798)</t>
  </si>
  <si>
    <t>79592273083595145</t>
  </si>
  <si>
    <t>720575940612446866</t>
  </si>
  <si>
    <t>(130490, 84071, 5798)</t>
  </si>
  <si>
    <t>79592273083596226</t>
  </si>
  <si>
    <t>720575940627588218</t>
  </si>
  <si>
    <t>(130557, 84098, 5798)</t>
  </si>
  <si>
    <t>79592273083590664</t>
  </si>
  <si>
    <t>720575940633366498</t>
  </si>
  <si>
    <t>(131749, 83741, 5798)</t>
  </si>
  <si>
    <t>79662641827773496</t>
  </si>
  <si>
    <t>720575940624968841</t>
  </si>
  <si>
    <t>(131829, 83688, 5798)</t>
  </si>
  <si>
    <t>79662641827776909</t>
  </si>
  <si>
    <t>720575940625021573</t>
  </si>
  <si>
    <t>(131889, 83654, 5798)</t>
  </si>
  <si>
    <t>79662641827776903</t>
  </si>
  <si>
    <t>720575940626163697</t>
  </si>
  <si>
    <t>(131901, 83805, 5798)</t>
  </si>
  <si>
    <t>79662641827779382</t>
  </si>
  <si>
    <t>720575940637689728</t>
  </si>
  <si>
    <t>(130652, 83951, 5798)</t>
  </si>
  <si>
    <t>79592273083597405</t>
  </si>
  <si>
    <t>720575940618586862</t>
  </si>
  <si>
    <t>(130695, 84110, 5798)</t>
  </si>
  <si>
    <t>79592273083596251</t>
  </si>
  <si>
    <t>720575940633320628</t>
  </si>
  <si>
    <t>(130709, 83990, 5798)</t>
  </si>
  <si>
    <t>79592273083598578</t>
  </si>
  <si>
    <t>720575940614190709</t>
  </si>
  <si>
    <t>(130773, 84027, 5798)</t>
  </si>
  <si>
    <t>79592273083596219</t>
  </si>
  <si>
    <t>720575940645126020</t>
  </si>
  <si>
    <t>(130787, 83963, 5798)</t>
  </si>
  <si>
    <t>79592273083592817</t>
  </si>
  <si>
    <t>720575940629593401</t>
  </si>
  <si>
    <t>(131550, 83973, 5798)</t>
  </si>
  <si>
    <t>79662641827787956</t>
  </si>
  <si>
    <t>720575940625907143</t>
  </si>
  <si>
    <t>(131576, 84051, 5798)</t>
  </si>
  <si>
    <t>79662641827775983</t>
  </si>
  <si>
    <t>720575940603765937</t>
  </si>
  <si>
    <t>(131808, 83618, 5798)</t>
  </si>
  <si>
    <t>79662641827776875</t>
  </si>
  <si>
    <t>720575940638065469</t>
  </si>
  <si>
    <t>(131885, 83728, 5798)</t>
  </si>
  <si>
    <t>79662641827781469</t>
  </si>
  <si>
    <t>720575940615677090</t>
  </si>
  <si>
    <t>(131891, 84066, 5798)</t>
  </si>
  <si>
    <t>79662641827778452</t>
  </si>
  <si>
    <t>720575940606279179</t>
  </si>
  <si>
    <t>(131961, 84069, 5798)</t>
  </si>
  <si>
    <t>79662641827779523</t>
  </si>
  <si>
    <t>720575940638631843</t>
  </si>
  <si>
    <t>(131982, 84019, 5798)</t>
  </si>
  <si>
    <t>79662641827770224</t>
  </si>
  <si>
    <t>720575940624449881</t>
  </si>
  <si>
    <t>(131991, 83719, 5798)</t>
  </si>
  <si>
    <t>79662641827778204</t>
  </si>
  <si>
    <t>720575940640390709</t>
  </si>
  <si>
    <t>(130351, 83789, 5798)</t>
  </si>
  <si>
    <t>79592273083597280</t>
  </si>
  <si>
    <t>720575940615903259</t>
  </si>
  <si>
    <t>SA_VTV_5</t>
  </si>
  <si>
    <t>(130378, 84213, 5798)</t>
  </si>
  <si>
    <t>79592273083596343</t>
  </si>
  <si>
    <t>720575940628524150</t>
  </si>
  <si>
    <t>SA_VTV_8</t>
  </si>
  <si>
    <t>(130422, 83898, 5798)</t>
  </si>
  <si>
    <t>79592273083595007</t>
  </si>
  <si>
    <t>720575940631454433</t>
  </si>
  <si>
    <t>SA_VTV_9</t>
  </si>
  <si>
    <t>(130545, 84156, 5798)</t>
  </si>
  <si>
    <t>79592273083594068</t>
  </si>
  <si>
    <t>720575940627513210</t>
  </si>
  <si>
    <t>(130622, 84188, 5798)</t>
  </si>
  <si>
    <t>79592273083595176</t>
  </si>
  <si>
    <t>720575940623158154</t>
  </si>
  <si>
    <t>(133020, 82685, 5798)</t>
  </si>
  <si>
    <t>79732941852491375</t>
  </si>
  <si>
    <t>720575940619620596</t>
  </si>
  <si>
    <t>(131418, 82723, 5798)</t>
  </si>
  <si>
    <t>79662573108308049</t>
  </si>
  <si>
    <t>720575940624846039</t>
  </si>
  <si>
    <t>SA_VTV_PDMN</t>
  </si>
  <si>
    <t>(131236, 82630, 5798)</t>
  </si>
  <si>
    <t>79662573108306786</t>
  </si>
  <si>
    <t>720575940622929847</t>
  </si>
  <si>
    <t>(132444, 82462, 5798)</t>
  </si>
  <si>
    <t>79732873133023944</t>
  </si>
  <si>
    <t>720575940617674053</t>
  </si>
  <si>
    <t>(126652, 80302, 5798)</t>
  </si>
  <si>
    <t>79310523228959394</t>
  </si>
  <si>
    <t>720575940622620455</t>
  </si>
  <si>
    <t>AN_GNG_SPS_1</t>
  </si>
  <si>
    <t>GNG_SPS</t>
  </si>
  <si>
    <t>(126789, 80415, 5798)</t>
  </si>
  <si>
    <t>79310523228974254</t>
  </si>
  <si>
    <t>720575940623161869</t>
  </si>
  <si>
    <t>(138040, 81776, 5798)</t>
  </si>
  <si>
    <t>80084716853892958</t>
  </si>
  <si>
    <t>720575940619296752</t>
  </si>
  <si>
    <t>(138106, 81704, 5798)</t>
  </si>
  <si>
    <t>80084716853899064</t>
  </si>
  <si>
    <t>720575940625063694</t>
  </si>
  <si>
    <t>(126865, 83055, 5799)</t>
  </si>
  <si>
    <t>79310729387397134</t>
  </si>
  <si>
    <t>720575940629820794</t>
  </si>
  <si>
    <t>AN_GNG_VES_1</t>
  </si>
  <si>
    <t>(136200, 84730, 5798)</t>
  </si>
  <si>
    <t>80014554268108393</t>
  </si>
  <si>
    <t>720575940622276744</t>
  </si>
  <si>
    <t>(130904, 76548, 5798)</t>
  </si>
  <si>
    <t>79591792047266057</t>
  </si>
  <si>
    <t>720575940624471683</t>
  </si>
  <si>
    <t>AN_GNG_VES_10</t>
  </si>
  <si>
    <t>(130977, 76766, 5798)</t>
  </si>
  <si>
    <t>79591792047278858</t>
  </si>
  <si>
    <t>720575940629528380</t>
  </si>
  <si>
    <t>(133472, 77884, 5798)</t>
  </si>
  <si>
    <t>79802966999300868</t>
  </si>
  <si>
    <t>720575940613772317</t>
  </si>
  <si>
    <t>(133510, 77988, 5798)</t>
  </si>
  <si>
    <t>79802966999298278</t>
  </si>
  <si>
    <t>720575940613772829</t>
  </si>
  <si>
    <t>(127347, 82534, 5798)</t>
  </si>
  <si>
    <t>79381029412124608</t>
  </si>
  <si>
    <t>720575940623695252</t>
  </si>
  <si>
    <t>AN_GNG_VES_11</t>
  </si>
  <si>
    <t>(136737, 83574, 5798)</t>
  </si>
  <si>
    <t>80014416829197673</t>
  </si>
  <si>
    <t>720575940636656888</t>
  </si>
  <si>
    <t>(130874, 76723, 5798)</t>
  </si>
  <si>
    <t>79591792047274737</t>
  </si>
  <si>
    <t>720575940634138743</t>
  </si>
  <si>
    <t>AN_GNG_VES_12</t>
  </si>
  <si>
    <t>(130926, 76683, 5798)</t>
  </si>
  <si>
    <t>79591792047271897</t>
  </si>
  <si>
    <t>720575940627177800</t>
  </si>
  <si>
    <t>(133525, 77927, 5798)</t>
  </si>
  <si>
    <t>79802966999306437</t>
  </si>
  <si>
    <t>720575940629411962</t>
  </si>
  <si>
    <t>(127337, 82144, 5798)</t>
  </si>
  <si>
    <t>79381029412123129</t>
  </si>
  <si>
    <t>720575940619273398</t>
  </si>
  <si>
    <t>AN_GNG_VES_2</t>
  </si>
  <si>
    <t>(136285, 84572, 5798)</t>
  </si>
  <si>
    <t>80014485548679677</t>
  </si>
  <si>
    <t>720575940632033361</t>
  </si>
  <si>
    <t>(130945, 80625, 5798)</t>
  </si>
  <si>
    <t>79592066925158837</t>
  </si>
  <si>
    <t>720575940644570932</t>
  </si>
  <si>
    <t>AN_GNG_VES_3</t>
  </si>
  <si>
    <t>(132326, 79551, 5798)</t>
  </si>
  <si>
    <t>79732735694078318</t>
  </si>
  <si>
    <t>720575940613749702</t>
  </si>
  <si>
    <t>(127112, 82603, 5799)</t>
  </si>
  <si>
    <t>79381098131582086</t>
  </si>
  <si>
    <t>720575940627734293</t>
  </si>
  <si>
    <t>AN_GNG_VES_4</t>
  </si>
  <si>
    <t>(127188, 82658, 5799)</t>
  </si>
  <si>
    <t>79381098131584152</t>
  </si>
  <si>
    <t>720575940619145045</t>
  </si>
  <si>
    <t>(127272, 82676, 5799)</t>
  </si>
  <si>
    <t>79381098131578952</t>
  </si>
  <si>
    <t>720575940646473838</t>
  </si>
  <si>
    <t>(136849, 82763, 5798)</t>
  </si>
  <si>
    <t>80014416829204316</t>
  </si>
  <si>
    <t>720575940620862746</t>
  </si>
  <si>
    <t>(136913, 82724, 5798)</t>
  </si>
  <si>
    <t>80014416829200624</t>
  </si>
  <si>
    <t>720575940611164634</t>
  </si>
  <si>
    <t>(136932, 82847, 5798)</t>
  </si>
  <si>
    <t>80014416829200688</t>
  </si>
  <si>
    <t>720575940652563361</t>
  </si>
  <si>
    <t>(127287, 82593, 5799)</t>
  </si>
  <si>
    <t>79381098131580774</t>
  </si>
  <si>
    <t>720575940621170721</t>
  </si>
  <si>
    <t>AN_GNG_VES_5</t>
  </si>
  <si>
    <t>(136687, 84176, 5798)</t>
  </si>
  <si>
    <t>80014485548677049</t>
  </si>
  <si>
    <t>720575940626669355</t>
  </si>
  <si>
    <t>(127075, 82678, 5799)</t>
  </si>
  <si>
    <t>79381098131580038</t>
  </si>
  <si>
    <t>720575940617387549</t>
  </si>
  <si>
    <t>AN_GNG_VES_6</t>
  </si>
  <si>
    <t>(136985, 82965, 5798)</t>
  </si>
  <si>
    <t>80014416829198357</t>
  </si>
  <si>
    <t>720575940633507637</t>
  </si>
  <si>
    <t>(126955, 82966, 5799)</t>
  </si>
  <si>
    <t>79381098131580201</t>
  </si>
  <si>
    <t>720575940635029146</t>
  </si>
  <si>
    <t>AN_GNG_VES_7</t>
  </si>
  <si>
    <t>(127194, 82756, 5799)</t>
  </si>
  <si>
    <t>79381098131578974</t>
  </si>
  <si>
    <t>720575940621590237</t>
  </si>
  <si>
    <t>(127194, 82930, 5799)</t>
  </si>
  <si>
    <t>79381098131584303</t>
  </si>
  <si>
    <t>720575940608729795</t>
  </si>
  <si>
    <t>(133497, 84969, 5798)</t>
  </si>
  <si>
    <t>79803448035590479</t>
  </si>
  <si>
    <t>720575940621975773</t>
  </si>
  <si>
    <t>(136558, 83431, 5798)</t>
  </si>
  <si>
    <t>80014416829198603</t>
  </si>
  <si>
    <t>720575940620294420</t>
  </si>
  <si>
    <t>(136762, 83316, 5798)</t>
  </si>
  <si>
    <t>80014416829199672</t>
  </si>
  <si>
    <t>720575940620752408</t>
  </si>
  <si>
    <t>(127088, 82479, 5799)</t>
  </si>
  <si>
    <t>79381029412129334</t>
  </si>
  <si>
    <t>720575940603599206</t>
  </si>
  <si>
    <t>AN_GNG_VES_8</t>
  </si>
  <si>
    <t>(136756, 83990, 5798)</t>
  </si>
  <si>
    <t>80014485548673511</t>
  </si>
  <si>
    <t>720575940631269843</t>
  </si>
  <si>
    <t>(130882, 76808, 5798)</t>
  </si>
  <si>
    <t>79591792047284009</t>
  </si>
  <si>
    <t>720575940611853265</t>
  </si>
  <si>
    <t>AN_GNG_VES_9</t>
  </si>
  <si>
    <t>(130886, 76633, 5798)</t>
  </si>
  <si>
    <t>79591792047270540</t>
  </si>
  <si>
    <t>720575940633183559</t>
  </si>
  <si>
    <t>(133453, 77819, 5798)</t>
  </si>
  <si>
    <t>79802966999311748</t>
  </si>
  <si>
    <t>720575940623396240</t>
  </si>
  <si>
    <t>(133463, 77940, 5798)</t>
  </si>
  <si>
    <t>79802966999298202</t>
  </si>
  <si>
    <t>720575940611835955</t>
  </si>
  <si>
    <t>(130415, 83718, 5798)</t>
  </si>
  <si>
    <t>79592273083598409</t>
  </si>
  <si>
    <t>720575940615929373</t>
  </si>
  <si>
    <t>(130586, 83772, 5798)</t>
  </si>
  <si>
    <t>79592273083592734</t>
  </si>
  <si>
    <t>720575940629717097</t>
  </si>
  <si>
    <t>(126253, 82394, 5799)</t>
  </si>
  <si>
    <t>79310660667933011</t>
  </si>
  <si>
    <t>720575940621751792</t>
  </si>
  <si>
    <t>AN_GNG_WED_1</t>
  </si>
  <si>
    <t>(136925, 84314, 5798)</t>
  </si>
  <si>
    <t>80014485548674854</t>
  </si>
  <si>
    <t>720575940615961542</t>
  </si>
  <si>
    <t>(131571, 83696, 5798)</t>
  </si>
  <si>
    <t>79662641827776919</t>
  </si>
  <si>
    <t>720575940628952875</t>
  </si>
  <si>
    <t>AN_GNG_WED_2</t>
  </si>
  <si>
    <t>(128250, 83835, 5798)</t>
  </si>
  <si>
    <t>79451535595223640</t>
  </si>
  <si>
    <t>720575940639276349</t>
  </si>
  <si>
    <t>(128594, 83714, 5798)</t>
  </si>
  <si>
    <t>79451535595224673</t>
  </si>
  <si>
    <t>720575940644376355</t>
  </si>
  <si>
    <t>(133720, 84613, 5798)</t>
  </si>
  <si>
    <t>79803448035590202</t>
  </si>
  <si>
    <t>720575940615915805</t>
  </si>
  <si>
    <t>(130735, 78055, 5798)</t>
  </si>
  <si>
    <t>79591860766750493</t>
  </si>
  <si>
    <t>720575940627621628</t>
  </si>
  <si>
    <t>AN_GNG_WED_3</t>
  </si>
  <si>
    <t>(133158, 78473, 5798)</t>
  </si>
  <si>
    <t>79803035718769289</t>
  </si>
  <si>
    <t>720575940631505711</t>
  </si>
  <si>
    <t>(138043, 80989, 5798)</t>
  </si>
  <si>
    <t>80084648134405166</t>
  </si>
  <si>
    <t>720575940637383027</t>
  </si>
  <si>
    <t>AN_IPS_1</t>
  </si>
  <si>
    <t>(138172, 80921, 5798)</t>
  </si>
  <si>
    <t>80155016878599637</t>
  </si>
  <si>
    <t>720575940640773491</t>
  </si>
  <si>
    <t>(126634, 76960, 5798)</t>
  </si>
  <si>
    <t>79310317070551094</t>
  </si>
  <si>
    <t>720575940626894394</t>
  </si>
  <si>
    <t>AN_IPS_GNG_1</t>
  </si>
  <si>
    <t>(137444, 80585, 5798)</t>
  </si>
  <si>
    <t>80084648134400131</t>
  </si>
  <si>
    <t>720575940612786995</t>
  </si>
  <si>
    <t>(128917, 75664, 5798)</t>
  </si>
  <si>
    <t>79450985839433374</t>
  </si>
  <si>
    <t>720575940627881728</t>
  </si>
  <si>
    <t>AN_IPS_GNG_2</t>
  </si>
  <si>
    <t>(135417, 76458, 5798)</t>
  </si>
  <si>
    <t>79943635768162634</t>
  </si>
  <si>
    <t>720575940628558679</t>
  </si>
  <si>
    <t>(129184, 81010, 5798)</t>
  </si>
  <si>
    <t>79521698180992398</t>
  </si>
  <si>
    <t>720575940626333971</t>
  </si>
  <si>
    <t>AN_IPS_GNG_3</t>
  </si>
  <si>
    <t>(135902, 81568, 5798)</t>
  </si>
  <si>
    <t>79943979365550136</t>
  </si>
  <si>
    <t>720575940627175445</t>
  </si>
  <si>
    <t>(130287, 76817, 5798)</t>
  </si>
  <si>
    <t>79591792047269168</t>
  </si>
  <si>
    <t>720575940606421001</t>
  </si>
  <si>
    <t>AN_IPS_GNG_4</t>
  </si>
  <si>
    <t>(134132, 77932, 5798)</t>
  </si>
  <si>
    <t>79873335743456149</t>
  </si>
  <si>
    <t>720575940634081655</t>
  </si>
  <si>
    <t>(130313, 79890, 5798)</t>
  </si>
  <si>
    <t>79591998205706022</t>
  </si>
  <si>
    <t>720575940623854276</t>
  </si>
  <si>
    <t>AN_IPS_GNG_5</t>
  </si>
  <si>
    <t>(134046, 80240, 5798)</t>
  </si>
  <si>
    <t>79803104438245827</t>
  </si>
  <si>
    <t>720575940620882603</t>
  </si>
  <si>
    <t>(124965, 78896, 5798)</t>
  </si>
  <si>
    <t>79240085765330164</t>
  </si>
  <si>
    <t>720575940625429647</t>
  </si>
  <si>
    <t>AN_IPS_GNG_6</t>
  </si>
  <si>
    <t>(125045, 78963, 5798)</t>
  </si>
  <si>
    <t>79240085765332775</t>
  </si>
  <si>
    <t>720575940602893228</t>
  </si>
  <si>
    <t>(125133, 79073, 5798)</t>
  </si>
  <si>
    <t>79240085765329054</t>
  </si>
  <si>
    <t>720575940627604471</t>
  </si>
  <si>
    <t>(125239, 79260, 5798)</t>
  </si>
  <si>
    <t>79240085765332902</t>
  </si>
  <si>
    <t>720575940633702511</t>
  </si>
  <si>
    <t>(125285, 79195, 5798)</t>
  </si>
  <si>
    <t>79240085765326614</t>
  </si>
  <si>
    <t>720575940618401605</t>
  </si>
  <si>
    <t>(125288, 79312, 5798)</t>
  </si>
  <si>
    <t>79240085765327913</t>
  </si>
  <si>
    <t>720575940623467664</t>
  </si>
  <si>
    <t>(125308, 79240, 5798)</t>
  </si>
  <si>
    <t>79240085765330325</t>
  </si>
  <si>
    <t>720575940628005676</t>
  </si>
  <si>
    <t>(138129, 80972, 5798)</t>
  </si>
  <si>
    <t>80084648134406400</t>
  </si>
  <si>
    <t>720575940628375148</t>
  </si>
  <si>
    <t>(138133, 81028, 5798)</t>
  </si>
  <si>
    <t>80084648134390154</t>
  </si>
  <si>
    <t>720575940606274827</t>
  </si>
  <si>
    <t>(138211, 80983, 5798)</t>
  </si>
  <si>
    <t>80155016878602178</t>
  </si>
  <si>
    <t>720575940627925564</t>
  </si>
  <si>
    <t>(138252, 80854, 5798)</t>
  </si>
  <si>
    <t>80155016878593515</t>
  </si>
  <si>
    <t>720575940625865724</t>
  </si>
  <si>
    <t>(138275, 80926, 5798)</t>
  </si>
  <si>
    <t>80155016878600951</t>
  </si>
  <si>
    <t>720575940627578306</t>
  </si>
  <si>
    <t>(138296, 80985, 5798)</t>
  </si>
  <si>
    <t>80155016878603399</t>
  </si>
  <si>
    <t>720575940620252630</t>
  </si>
  <si>
    <t>(130826, 78751, 5798)</t>
  </si>
  <si>
    <t>79591929486219820</t>
  </si>
  <si>
    <t>720575940623747984</t>
  </si>
  <si>
    <t>AN_IPS_GNG_7</t>
  </si>
  <si>
    <t>(130853, 81008, 5798)</t>
  </si>
  <si>
    <t>79592066925187331</t>
  </si>
  <si>
    <t>720575940612861077</t>
  </si>
  <si>
    <t>(130909, 80735, 5798)</t>
  </si>
  <si>
    <t>79592066925175828</t>
  </si>
  <si>
    <t>720575940626621317</t>
  </si>
  <si>
    <t>(130958, 79822, 5798)</t>
  </si>
  <si>
    <t>79591998205687850</t>
  </si>
  <si>
    <t>720575940631372088</t>
  </si>
  <si>
    <t>(130960, 78877, 5798)</t>
  </si>
  <si>
    <t>79591929486226276</t>
  </si>
  <si>
    <t>720575940632530913</t>
  </si>
  <si>
    <t>(130962, 81110, 5798)</t>
  </si>
  <si>
    <t>79592066925167381</t>
  </si>
  <si>
    <t>720575940627137540</t>
  </si>
  <si>
    <t>(132283, 79459, 5798)</t>
  </si>
  <si>
    <t>79732666974565558</t>
  </si>
  <si>
    <t>720575940623606857</t>
  </si>
  <si>
    <t>(133387, 82030, 5798)</t>
  </si>
  <si>
    <t>79803241877201881</t>
  </si>
  <si>
    <t>720575940651145857</t>
  </si>
  <si>
    <t>(133410, 79636, 5798)</t>
  </si>
  <si>
    <t>79803104438250870</t>
  </si>
  <si>
    <t>720575940630652876</t>
  </si>
  <si>
    <t>(133440, 79431, 5798)</t>
  </si>
  <si>
    <t>79803035718752779</t>
  </si>
  <si>
    <t>720575940638745060</t>
  </si>
  <si>
    <t>(133667, 79936, 5798)</t>
  </si>
  <si>
    <t>79803104438252495</t>
  </si>
  <si>
    <t>720575940620809599</t>
  </si>
  <si>
    <t>(133779, 79798, 5798)</t>
  </si>
  <si>
    <t>79803104438245533</t>
  </si>
  <si>
    <t>720575940616194443</t>
  </si>
  <si>
    <t>(125589, 76710, 5798)</t>
  </si>
  <si>
    <t>79239948326386940</t>
  </si>
  <si>
    <t>720575940624245176</t>
  </si>
  <si>
    <t>AN_IPS_GNG_unmatched</t>
  </si>
  <si>
    <t>(128391, 80852, 5798)</t>
  </si>
  <si>
    <t>79451329436813142</t>
  </si>
  <si>
    <t>720575940619003969</t>
  </si>
  <si>
    <t>(126839, 80181, 5798)</t>
  </si>
  <si>
    <t>79310523228977468</t>
  </si>
  <si>
    <t>720575940654222241</t>
  </si>
  <si>
    <t>AN_IPS_LAL_1</t>
  </si>
  <si>
    <t>IPS_LAL</t>
  </si>
  <si>
    <t>(126970, 80333, 5798)</t>
  </si>
  <si>
    <t>79380891973154532</t>
  </si>
  <si>
    <t>720575940631106767</t>
  </si>
  <si>
    <t>(127354, 80974, 5798)</t>
  </si>
  <si>
    <t>79380960692631767</t>
  </si>
  <si>
    <t>720575940634523232</t>
  </si>
  <si>
    <t>(137715, 81971, 5798)</t>
  </si>
  <si>
    <t>80084716853901611</t>
  </si>
  <si>
    <t>720575940611772914</t>
  </si>
  <si>
    <t>(138000, 81919, 5798)</t>
  </si>
  <si>
    <t>80084716853895612</t>
  </si>
  <si>
    <t>720575940628876111</t>
  </si>
  <si>
    <t>(138164, 82110, 5798)</t>
  </si>
  <si>
    <t>80155085598067646</t>
  </si>
  <si>
    <t>720575940605076401</t>
  </si>
  <si>
    <t>(128254, 81164, 5798)</t>
  </si>
  <si>
    <t>79451329436814554</t>
  </si>
  <si>
    <t>720575940644733988</t>
  </si>
  <si>
    <t>AN_IPS_SPS_1</t>
  </si>
  <si>
    <t>(137972, 81607, 5798)</t>
  </si>
  <si>
    <t>80084716853904916</t>
  </si>
  <si>
    <t>720575940625346130</t>
  </si>
  <si>
    <t>(129745, 78892, 5798)</t>
  </si>
  <si>
    <t>79521560742035854</t>
  </si>
  <si>
    <t>720575940610033394</t>
  </si>
  <si>
    <t>AN_IPS_SPS_unmatched</t>
  </si>
  <si>
    <t>(134261, 78132, 5798)</t>
  </si>
  <si>
    <t>79873335743471937</t>
  </si>
  <si>
    <t>720575940622137443</t>
  </si>
  <si>
    <t>(128556, 81397, 5798)</t>
  </si>
  <si>
    <t>79451329436813444</t>
  </si>
  <si>
    <t>720575940602430944</t>
  </si>
  <si>
    <t>AN_IPS_WED_1</t>
  </si>
  <si>
    <t>IPS_WED</t>
  </si>
  <si>
    <t>(136659, 81796, 5798)</t>
  </si>
  <si>
    <t>80014348109715876</t>
  </si>
  <si>
    <t>720575940631844300</t>
  </si>
  <si>
    <t>(128129, 81265, 5798)</t>
  </si>
  <si>
    <t>79451329436815931</t>
  </si>
  <si>
    <t>720575940615443805</t>
  </si>
  <si>
    <t>AN_IPS_WED_2</t>
  </si>
  <si>
    <t>(137816, 81608, 5798)</t>
  </si>
  <si>
    <t>80084716853894128</t>
  </si>
  <si>
    <t>720575940627640817</t>
  </si>
  <si>
    <t>(130768, 76689, 5798)</t>
  </si>
  <si>
    <t>79591792047276128</t>
  </si>
  <si>
    <t>720575940622631382</t>
  </si>
  <si>
    <t>AN_LAL_1</t>
  </si>
  <si>
    <t>LAL</t>
  </si>
  <si>
    <t>(133379, 77268, 5798)</t>
  </si>
  <si>
    <t>79802898279816363</t>
  </si>
  <si>
    <t>720575940640962158</t>
  </si>
  <si>
    <t>(130004, 83921, 5799)</t>
  </si>
  <si>
    <t>79592273083595037</t>
  </si>
  <si>
    <t>720575940612599215</t>
  </si>
  <si>
    <t>AN_LH_AVLP_1</t>
  </si>
  <si>
    <t>LH_AVLP</t>
  </si>
  <si>
    <t>(131093, 84116, 5798)</t>
  </si>
  <si>
    <t>79662641827781683</t>
  </si>
  <si>
    <t>720575940612087758</t>
  </si>
  <si>
    <t>(131726, 83339, 5798)</t>
  </si>
  <si>
    <t>79662573108318739</t>
  </si>
  <si>
    <t>720575940615460255</t>
  </si>
  <si>
    <t>(131805, 84354, 5798)</t>
  </si>
  <si>
    <t>79662641827773866</t>
  </si>
  <si>
    <t>720575940619644336</t>
  </si>
  <si>
    <t>(131449, 77049, 5798)</t>
  </si>
  <si>
    <t>79662160791454328</t>
  </si>
  <si>
    <t>720575940634615288</t>
  </si>
  <si>
    <t>AN_multi_1</t>
  </si>
  <si>
    <t>(132213, 76936, 5798)</t>
  </si>
  <si>
    <t>79732529535647276</t>
  </si>
  <si>
    <t>720575940622779076</t>
  </si>
  <si>
    <t>(124536, 79774, 5798)</t>
  </si>
  <si>
    <t>79169785740611720</t>
  </si>
  <si>
    <t>720575940616414859</t>
  </si>
  <si>
    <t>AN_multi_10</t>
  </si>
  <si>
    <t>(139985, 80716, 5798)</t>
  </si>
  <si>
    <t>80225385622792639</t>
  </si>
  <si>
    <t>720575940609713710</t>
  </si>
  <si>
    <t>(130476, 78265, 5798)</t>
  </si>
  <si>
    <t>79591860766762051</t>
  </si>
  <si>
    <t>720575940615964614</t>
  </si>
  <si>
    <t>AN_multi_100</t>
  </si>
  <si>
    <t>(134134, 79715, 5798)</t>
  </si>
  <si>
    <t>79873473182399151</t>
  </si>
  <si>
    <t>720575940633565536</t>
  </si>
  <si>
    <t>(130390, 81221, 5798)</t>
  </si>
  <si>
    <t>79592066925186088</t>
  </si>
  <si>
    <t>720575940605916640</t>
  </si>
  <si>
    <t>AN_multi_101</t>
  </si>
  <si>
    <t>(134539, 81692, 5798)</t>
  </si>
  <si>
    <t>79873610621377145</t>
  </si>
  <si>
    <t>720575940611514282</t>
  </si>
  <si>
    <t>(130243, 81212, 5798)</t>
  </si>
  <si>
    <t>79592066925179562</t>
  </si>
  <si>
    <t>720575940612018545</t>
  </si>
  <si>
    <t>AN_multi_102</t>
  </si>
  <si>
    <t>(134468, 81846, 5798)</t>
  </si>
  <si>
    <t>79873610621379557</t>
  </si>
  <si>
    <t>720575940618907376</t>
  </si>
  <si>
    <t>(129124, 83035, 5798)</t>
  </si>
  <si>
    <t>79521835619945804</t>
  </si>
  <si>
    <t>720575940611904296</t>
  </si>
  <si>
    <t>AN_multi_103</t>
  </si>
  <si>
    <t>(134409, 84156, 5798)</t>
  </si>
  <si>
    <t>79873748060323940</t>
  </si>
  <si>
    <t>720575940613603737</t>
  </si>
  <si>
    <t>(130145, 81525, 5798)</t>
  </si>
  <si>
    <t>79592066925167713</t>
  </si>
  <si>
    <t>720575940619273126</t>
  </si>
  <si>
    <t>AN_multi_104</t>
  </si>
  <si>
    <t>(135508, 82571, 5798)</t>
  </si>
  <si>
    <t>79944048085027452</t>
  </si>
  <si>
    <t>720575940621787371</t>
  </si>
  <si>
    <t>(124308, 79468, 5798)</t>
  </si>
  <si>
    <t>79169717021137038</t>
  </si>
  <si>
    <t>720575940636821616</t>
  </si>
  <si>
    <t>AN_multi_105</t>
  </si>
  <si>
    <t>(140127, 81278, 5798)</t>
  </si>
  <si>
    <t>80225385622785483</t>
  </si>
  <si>
    <t>720575940626768442</t>
  </si>
  <si>
    <t>(131377, 83711, 5798)</t>
  </si>
  <si>
    <t>79662641827779306</t>
  </si>
  <si>
    <t>720575940625809539</t>
  </si>
  <si>
    <t>AN_multi_106</t>
  </si>
  <si>
    <t>(132967, 84631, 5798)</t>
  </si>
  <si>
    <t>79733079291397048</t>
  </si>
  <si>
    <t>720575940621241072</t>
  </si>
  <si>
    <t>(133278, 79185, 5798)</t>
  </si>
  <si>
    <t>79803035718772931</t>
  </si>
  <si>
    <t>720575940623531301</t>
  </si>
  <si>
    <t>AN_multi_107</t>
  </si>
  <si>
    <t>(131279, 79618, 5683)</t>
  </si>
  <si>
    <t>79662366949742150</t>
  </si>
  <si>
    <t>720575940631914783</t>
  </si>
  <si>
    <t>(139351, 82662, 5798)</t>
  </si>
  <si>
    <t>80225523061715255</t>
  </si>
  <si>
    <t>720575940612102769</t>
  </si>
  <si>
    <t>AN_multi_108</t>
  </si>
  <si>
    <t>(125583, 81276, 5690)</t>
  </si>
  <si>
    <t>79240223204151601</t>
  </si>
  <si>
    <t>720575940622479763</t>
  </si>
  <si>
    <t>(134809, 80843, 5798)</t>
  </si>
  <si>
    <t>79873541901892102</t>
  </si>
  <si>
    <t>720575940631183330</t>
  </si>
  <si>
    <t>AN_multi_109</t>
  </si>
  <si>
    <t>(128260, 81232, 5307)</t>
  </si>
  <si>
    <t>79451329369744360</t>
  </si>
  <si>
    <t>720575940622443400</t>
  </si>
  <si>
    <t>(125740, 76578, 5798)</t>
  </si>
  <si>
    <t>79239948326375882</t>
  </si>
  <si>
    <t>720575940629486714</t>
  </si>
  <si>
    <t>AN_multi_11</t>
  </si>
  <si>
    <t>(139174, 80053, 5798)</t>
  </si>
  <si>
    <t>80154948159107404</t>
  </si>
  <si>
    <t>720575940610640482</t>
  </si>
  <si>
    <t>(140090, 80917, 5798)</t>
  </si>
  <si>
    <t>80225385622785245</t>
  </si>
  <si>
    <t>720575940627331560</t>
  </si>
  <si>
    <t>AN_multi_110</t>
  </si>
  <si>
    <t>(124133, 79811, 5798)</t>
  </si>
  <si>
    <t>79169785740610677</t>
  </si>
  <si>
    <t>720575940633767588</t>
  </si>
  <si>
    <t>(134436, 83776, 5798)</t>
  </si>
  <si>
    <t>79873748060325068</t>
  </si>
  <si>
    <t>720575940633049963</t>
  </si>
  <si>
    <t>AN_multi_111</t>
  </si>
  <si>
    <t>(130043, 82576, 5798)</t>
  </si>
  <si>
    <t>79592204364123936</t>
  </si>
  <si>
    <t>720575940623865748</t>
  </si>
  <si>
    <t>(128724, 83837, 5798)</t>
  </si>
  <si>
    <t>79451535595225908</t>
  </si>
  <si>
    <t>720575940629752190</t>
  </si>
  <si>
    <t>AN_multi_112</t>
  </si>
  <si>
    <t>(133348, 84831, 5828)</t>
  </si>
  <si>
    <t>79803448035603539</t>
  </si>
  <si>
    <t>720575940615624961</t>
  </si>
  <si>
    <t>(129908, 83201, 5798)</t>
  </si>
  <si>
    <t>79521835619942346</t>
  </si>
  <si>
    <t>720575940619048315</t>
  </si>
  <si>
    <t>AN_multi_113</t>
  </si>
  <si>
    <t>(132770, 84031, 5798)</t>
  </si>
  <si>
    <t>79733010571960353</t>
  </si>
  <si>
    <t>720575940620463732</t>
  </si>
  <si>
    <t>(130758, 82524, 5798)</t>
  </si>
  <si>
    <t>79592135644635791</t>
  </si>
  <si>
    <t>720575940612512146</t>
  </si>
  <si>
    <t>AN_multi_114</t>
  </si>
  <si>
    <t>(133008, 82894, 5798)</t>
  </si>
  <si>
    <t>79732941852495091</t>
  </si>
  <si>
    <t>720575940624448138</t>
  </si>
  <si>
    <t>(128845, 83849, 5798)</t>
  </si>
  <si>
    <t>79451535595216929</t>
  </si>
  <si>
    <t>720575940639429504</t>
  </si>
  <si>
    <t>AN_multi_115</t>
  </si>
  <si>
    <t>(133000, 84969, 5814)</t>
  </si>
  <si>
    <t>79733079291404985</t>
  </si>
  <si>
    <t>720575940622166664</t>
  </si>
  <si>
    <t>(130530, 82603, 5798)</t>
  </si>
  <si>
    <t>79592204364127253</t>
  </si>
  <si>
    <t>720575940620670657</t>
  </si>
  <si>
    <t>AN_multi_116</t>
  </si>
  <si>
    <t>(132900, 82904, 5798)</t>
  </si>
  <si>
    <t>79732941852495107</t>
  </si>
  <si>
    <t>720575940625760912</t>
  </si>
  <si>
    <t>(129983, 84020, 5799)</t>
  </si>
  <si>
    <t>79592273083597492</t>
  </si>
  <si>
    <t>720575940621227173</t>
  </si>
  <si>
    <t>AN_multi_117</t>
  </si>
  <si>
    <t>(130070, 83957, 5799)</t>
  </si>
  <si>
    <t>79592273083599744</t>
  </si>
  <si>
    <t>720575940626148520</t>
  </si>
  <si>
    <t>(132090, 84115, 5798)</t>
  </si>
  <si>
    <t>79733010571963040</t>
  </si>
  <si>
    <t>720575940626760600</t>
  </si>
  <si>
    <t>(132308, 82535, 5798)</t>
  </si>
  <si>
    <t>79732873133025077</t>
  </si>
  <si>
    <t>720575940626953049</t>
  </si>
  <si>
    <t>(130715, 82623, 5798)</t>
  </si>
  <si>
    <t>79592204364124086</t>
  </si>
  <si>
    <t>720575940610960021</t>
  </si>
  <si>
    <t>AN_multi_118</t>
  </si>
  <si>
    <t>(133161, 83021, 5798)</t>
  </si>
  <si>
    <t>79803310596673756</t>
  </si>
  <si>
    <t>720575940639297408</t>
  </si>
  <si>
    <t>(130148, 83867, 5798)</t>
  </si>
  <si>
    <t>79592273083588397</t>
  </si>
  <si>
    <t>720575940627699599</t>
  </si>
  <si>
    <t>AN_multi_119</t>
  </si>
  <si>
    <t>(132310, 83895, 5798)</t>
  </si>
  <si>
    <t>79733010571961604</t>
  </si>
  <si>
    <t>720575940616541585</t>
  </si>
  <si>
    <t>(126785, 72990, 5780)</t>
  </si>
  <si>
    <t>79310042192432870</t>
  </si>
  <si>
    <t>720575940633157919</t>
  </si>
  <si>
    <t>AN_multi_12</t>
  </si>
  <si>
    <t>(133892, 74808, 5798)</t>
  </si>
  <si>
    <t>79802760840782256</t>
  </si>
  <si>
    <t>720575940632847661</t>
  </si>
  <si>
    <t>(130751, 84168, 5798)</t>
  </si>
  <si>
    <t>79592273083597601</t>
  </si>
  <si>
    <t>720575940630137655</t>
  </si>
  <si>
    <t>AN_multi_120</t>
  </si>
  <si>
    <t>(131680, 83642, 5798)</t>
  </si>
  <si>
    <t>79662641827778151</t>
  </si>
  <si>
    <t>720575940624012981</t>
  </si>
  <si>
    <t>(130926, 83636, 5798)</t>
  </si>
  <si>
    <t>79592273083592661</t>
  </si>
  <si>
    <t>720575940629416266</t>
  </si>
  <si>
    <t>AN_multi_121</t>
  </si>
  <si>
    <t>(132089, 83288, 5798)</t>
  </si>
  <si>
    <t>79732941852496519</t>
  </si>
  <si>
    <t>720575940638681919</t>
  </si>
  <si>
    <t>(130712, 83348, 5798)</t>
  </si>
  <si>
    <t>79592204364120115</t>
  </si>
  <si>
    <t>720575940608090069</t>
  </si>
  <si>
    <t>AN_multi_122</t>
  </si>
  <si>
    <t>(132189, 83603, 5798)</t>
  </si>
  <si>
    <t>79733010571967060</t>
  </si>
  <si>
    <t>720575940623064909</t>
  </si>
  <si>
    <t>(127317, 82768, 5799)</t>
  </si>
  <si>
    <t>79381098131581147</t>
  </si>
  <si>
    <t>720575940610264490</t>
  </si>
  <si>
    <t>AN_multi_123</t>
  </si>
  <si>
    <t>(137008, 84076, 5798)</t>
  </si>
  <si>
    <t>80014485548674741</t>
  </si>
  <si>
    <t>720575940625002633</t>
  </si>
  <si>
    <t>(131643, 76602, 5798)</t>
  </si>
  <si>
    <t>79662160791462005</t>
  </si>
  <si>
    <t>720575940628209801</t>
  </si>
  <si>
    <t>AN_multi_124</t>
  </si>
  <si>
    <t>(131727, 76406, 5798)</t>
  </si>
  <si>
    <t>79662092071980403</t>
  </si>
  <si>
    <t>720575940628644239</t>
  </si>
  <si>
    <t>(131851, 76524, 5798)</t>
  </si>
  <si>
    <t>79662160791458657</t>
  </si>
  <si>
    <t>720575940619985089</t>
  </si>
  <si>
    <t>(132130, 75659, 5798)</t>
  </si>
  <si>
    <t>79732460816161863</t>
  </si>
  <si>
    <t>720575940628680177</t>
  </si>
  <si>
    <t>(132267, 77455, 5798)</t>
  </si>
  <si>
    <t>79732598255108957</t>
  </si>
  <si>
    <t>720575940635487845</t>
  </si>
  <si>
    <t>(132355, 75941, 5798)</t>
  </si>
  <si>
    <t>79732460816168890</t>
  </si>
  <si>
    <t>720575940631530348</t>
  </si>
  <si>
    <t>(132376, 76613, 5798)</t>
  </si>
  <si>
    <t>79732529535641159</t>
  </si>
  <si>
    <t>720575940622474868</t>
  </si>
  <si>
    <t>(132393, 76295, 5798)</t>
  </si>
  <si>
    <t>79732460816158472</t>
  </si>
  <si>
    <t>720575940615411161</t>
  </si>
  <si>
    <t>(132464, 76338, 5798)</t>
  </si>
  <si>
    <t>79732460816162280</t>
  </si>
  <si>
    <t>720575940644438039</t>
  </si>
  <si>
    <t>(132701, 76227, 5798)</t>
  </si>
  <si>
    <t>79732460816154304</t>
  </si>
  <si>
    <t>720575940629306667</t>
  </si>
  <si>
    <t>(131243, 76538, 5798)</t>
  </si>
  <si>
    <t>79662160791456382</t>
  </si>
  <si>
    <t>720575940623758377</t>
  </si>
  <si>
    <t>AN_multi_125</t>
  </si>
  <si>
    <t>(131720, 76314, 5798)</t>
  </si>
  <si>
    <t>79662092071985734</t>
  </si>
  <si>
    <t>720575940629591793</t>
  </si>
  <si>
    <t>(128387, 83792, 5798)</t>
  </si>
  <si>
    <t>79451535595219706</t>
  </si>
  <si>
    <t>720575940627302908</t>
  </si>
  <si>
    <t>AN_multi_127</t>
  </si>
  <si>
    <t>(128541, 83462, 5798)</t>
  </si>
  <si>
    <t>79451466875762783</t>
  </si>
  <si>
    <t>720575940632958253</t>
  </si>
  <si>
    <t>(133759, 84675, 5798)</t>
  </si>
  <si>
    <t>79803448035589213</t>
  </si>
  <si>
    <t>720575940610275192</t>
  </si>
  <si>
    <t>(133839, 84534, 5798)</t>
  </si>
  <si>
    <t>79803379316143566</t>
  </si>
  <si>
    <t>720575940627758833</t>
  </si>
  <si>
    <t>(123926, 79985, 5620)</t>
  </si>
  <si>
    <t>79169785673958024</t>
  </si>
  <si>
    <t>720575940627368079</t>
  </si>
  <si>
    <t>AN_multi_128</t>
  </si>
  <si>
    <t>(124733, 80424, 5668)</t>
  </si>
  <si>
    <t>79169785740459835</t>
  </si>
  <si>
    <t>720575940617918091</t>
  </si>
  <si>
    <t>(139968, 81223, 5798)</t>
  </si>
  <si>
    <t>80225385622786641</t>
  </si>
  <si>
    <t>720575940620705240</t>
  </si>
  <si>
    <t>(139987, 81374, 5798)</t>
  </si>
  <si>
    <t>80225385622784400</t>
  </si>
  <si>
    <t>720575940630391639</t>
  </si>
  <si>
    <t>(126823, 75940, 5798)</t>
  </si>
  <si>
    <t>79310248351077649</t>
  </si>
  <si>
    <t>720575940618206262</t>
  </si>
  <si>
    <t>AN_multi_13</t>
  </si>
  <si>
    <t>(133938, 79117, 5798)</t>
  </si>
  <si>
    <t>79803035718767264</t>
  </si>
  <si>
    <t>720575940624568416</t>
  </si>
  <si>
    <t>(125880, 80576, 5798)</t>
  </si>
  <si>
    <t>79310591948460501</t>
  </si>
  <si>
    <t>720575940622303446</t>
  </si>
  <si>
    <t>AN_multi_14</t>
  </si>
  <si>
    <t>(139286, 82297, 5798)</t>
  </si>
  <si>
    <t>80225454342262043</t>
  </si>
  <si>
    <t>720575940612358642</t>
  </si>
  <si>
    <t>(127426, 82404, 5798)</t>
  </si>
  <si>
    <t>79381029412126987</t>
  </si>
  <si>
    <t>720575940615307154</t>
  </si>
  <si>
    <t>AN_multi_15</t>
  </si>
  <si>
    <t>(136814, 82652, 5798)</t>
  </si>
  <si>
    <t>80014416829207845</t>
  </si>
  <si>
    <t>720575940615942924</t>
  </si>
  <si>
    <t>(127899, 82869, 5799)</t>
  </si>
  <si>
    <t>79381098131569031</t>
  </si>
  <si>
    <t>720575940603882174</t>
  </si>
  <si>
    <t>AN_multi_16</t>
  </si>
  <si>
    <t>(135655, 84008, 5798)</t>
  </si>
  <si>
    <t>79944116804501498</t>
  </si>
  <si>
    <t>720575940639843035</t>
  </si>
  <si>
    <t>(128282, 81604, 5798)</t>
  </si>
  <si>
    <t>79451398156294488</t>
  </si>
  <si>
    <t>720575940609643017</t>
  </si>
  <si>
    <t>AN_multi_17</t>
  </si>
  <si>
    <t>(135586, 81359, 5798)</t>
  </si>
  <si>
    <t>79943910646054675</t>
  </si>
  <si>
    <t>720575940611932586</t>
  </si>
  <si>
    <t>(128434, 83517, 5798)</t>
  </si>
  <si>
    <t>79451466875744711</t>
  </si>
  <si>
    <t>720575940649812857</t>
  </si>
  <si>
    <t>AN_multi_18</t>
  </si>
  <si>
    <t>(128722, 83530, 5798)</t>
  </si>
  <si>
    <t>79451466875744578</t>
  </si>
  <si>
    <t>720575940639623795</t>
  </si>
  <si>
    <t>(133002, 84841, 5798)</t>
  </si>
  <si>
    <t>79733079291396314</t>
  </si>
  <si>
    <t>720575940628391686</t>
  </si>
  <si>
    <t>(134165, 84219, 5798)</t>
  </si>
  <si>
    <t>79873748060331469</t>
  </si>
  <si>
    <t>720575940632670156</t>
  </si>
  <si>
    <t>(128633, 83131, 5798)</t>
  </si>
  <si>
    <t>79451466875761305</t>
  </si>
  <si>
    <t>720575940611932842</t>
  </si>
  <si>
    <t>AN_multi_19</t>
  </si>
  <si>
    <t>(135166, 84422, 5798)</t>
  </si>
  <si>
    <t>79944116804499167</t>
  </si>
  <si>
    <t>720575940623295415</t>
  </si>
  <si>
    <t>(123270, 76332, 5798)</t>
  </si>
  <si>
    <t>79099142118511655</t>
  </si>
  <si>
    <t>720575940611877841</t>
  </si>
  <si>
    <t>AN_multi_2</t>
  </si>
  <si>
    <t>(139790, 77590, 5798)</t>
  </si>
  <si>
    <t>80225179464347661</t>
  </si>
  <si>
    <t>720575940654123169</t>
  </si>
  <si>
    <t>(128603, 83864, 5798)</t>
  </si>
  <si>
    <t>79451535595224787</t>
  </si>
  <si>
    <t>720575940637993542</t>
  </si>
  <si>
    <t>AN_multi_20</t>
  </si>
  <si>
    <t>(133207, 84959, 5823)</t>
  </si>
  <si>
    <t>79803448035603592</t>
  </si>
  <si>
    <t>720575940614668347</t>
  </si>
  <si>
    <t>(128179, 83709, 5798)</t>
  </si>
  <si>
    <t>79451535595225835</t>
  </si>
  <si>
    <t>720575940623871015</t>
  </si>
  <si>
    <t>AN_multi_21</t>
  </si>
  <si>
    <t>(134794, 84949, 5806)</t>
  </si>
  <si>
    <t>79873816779780669</t>
  </si>
  <si>
    <t>720575940615254782</t>
  </si>
  <si>
    <t>(129742, 82441, 5798)</t>
  </si>
  <si>
    <t>79521766900478153</t>
  </si>
  <si>
    <t>720575940632533203</t>
  </si>
  <si>
    <t>AN_multi_22</t>
  </si>
  <si>
    <t>(134528, 83674, 5798)</t>
  </si>
  <si>
    <t>79873748060325050</t>
  </si>
  <si>
    <t>720575940630440645</t>
  </si>
  <si>
    <t>(129735, 81560, 5798)</t>
  </si>
  <si>
    <t>79521766900478673</t>
  </si>
  <si>
    <t>720575940622830836</t>
  </si>
  <si>
    <t>AN_multi_23</t>
  </si>
  <si>
    <t>(134628, 81980, 5798)</t>
  </si>
  <si>
    <t>79873610621378395</t>
  </si>
  <si>
    <t>720575940629297664</t>
  </si>
  <si>
    <t>(129230, 81977, 5798)</t>
  </si>
  <si>
    <t>79521766900487181</t>
  </si>
  <si>
    <t>720575940616449093</t>
  </si>
  <si>
    <t>AN_multi_24</t>
  </si>
  <si>
    <t>(135153, 81606, 5798)</t>
  </si>
  <si>
    <t>79943979365539241</t>
  </si>
  <si>
    <t>720575940634332570</t>
  </si>
  <si>
    <t>(129724, 82345, 5798)</t>
  </si>
  <si>
    <t>79521766900489836</t>
  </si>
  <si>
    <t>720575940631011781</t>
  </si>
  <si>
    <t>AN_multi_25</t>
  </si>
  <si>
    <t>(134314, 82735, 5798)</t>
  </si>
  <si>
    <t>79873679340845575</t>
  </si>
  <si>
    <t>720575940625857923</t>
  </si>
  <si>
    <t>(129110, 82736, 5798)</t>
  </si>
  <si>
    <t>79521835619935098</t>
  </si>
  <si>
    <t>720575940642427789</t>
  </si>
  <si>
    <t>AN_multi_26</t>
  </si>
  <si>
    <t>(134912, 83234, 5798)</t>
  </si>
  <si>
    <t>79873679340847318</t>
  </si>
  <si>
    <t>720575940620731608</t>
  </si>
  <si>
    <t>(129817, 82856, 5798)</t>
  </si>
  <si>
    <t>79521835619944486</t>
  </si>
  <si>
    <t>720575940632754003</t>
  </si>
  <si>
    <t>AN_multi_27</t>
  </si>
  <si>
    <t>(133928, 84280, 5798)</t>
  </si>
  <si>
    <t>79803379316152302</t>
  </si>
  <si>
    <t>720575940612306786</t>
  </si>
  <si>
    <t>(129922, 83472, 5798)</t>
  </si>
  <si>
    <t>79521835619944858</t>
  </si>
  <si>
    <t>720575940626462014</t>
  </si>
  <si>
    <t>AN_multi_28</t>
  </si>
  <si>
    <t>(133635, 83047, 5798)</t>
  </si>
  <si>
    <t>79803310596666951</t>
  </si>
  <si>
    <t>720575940612718563</t>
  </si>
  <si>
    <t>(129437, 82686, 5798)</t>
  </si>
  <si>
    <t>79521835619945574</t>
  </si>
  <si>
    <t>720575940611562393</t>
  </si>
  <si>
    <t>AN_multi_29</t>
  </si>
  <si>
    <t>(134625, 82449, 5798)</t>
  </si>
  <si>
    <t>79873610621369934</t>
  </si>
  <si>
    <t>720575940627125842</t>
  </si>
  <si>
    <t>(123471, 78316, 5798)</t>
  </si>
  <si>
    <t>79099279557490928</t>
  </si>
  <si>
    <t>720575940633304601</t>
  </si>
  <si>
    <t>AN_multi_3</t>
  </si>
  <si>
    <t>(140169, 80768, 5798)</t>
  </si>
  <si>
    <t>80225385622782757</t>
  </si>
  <si>
    <t>720575940631008824</t>
  </si>
  <si>
    <t>(129035, 83331, 5798)</t>
  </si>
  <si>
    <t>79521835619951975</t>
  </si>
  <si>
    <t>720575940636686170</t>
  </si>
  <si>
    <t>AN_multi_30</t>
  </si>
  <si>
    <t>(133770, 84927, 5798)</t>
  </si>
  <si>
    <t>79803448035591168</t>
  </si>
  <si>
    <t>720575940622262493</t>
  </si>
  <si>
    <t>(129402, 84049, 5798)</t>
  </si>
  <si>
    <t>79521904339401452</t>
  </si>
  <si>
    <t>720575940621749697</t>
  </si>
  <si>
    <t>AN_multi_31</t>
  </si>
  <si>
    <t>(132711, 84631, 5798)</t>
  </si>
  <si>
    <t>79733079291397006</t>
  </si>
  <si>
    <t>720575940632116943</t>
  </si>
  <si>
    <t>(129848, 84011, 5799)</t>
  </si>
  <si>
    <t>79521904339406126</t>
  </si>
  <si>
    <t>720575940627372090</t>
  </si>
  <si>
    <t>AN_multi_32</t>
  </si>
  <si>
    <t>(133289, 84524, 5798)</t>
  </si>
  <si>
    <t>79803379316151237</t>
  </si>
  <si>
    <t>720575940617556153</t>
  </si>
  <si>
    <t>(129836, 83709, 5799)</t>
  </si>
  <si>
    <t>79521904339411424</t>
  </si>
  <si>
    <t>720575940619891591</t>
  </si>
  <si>
    <t>AN_multi_33</t>
  </si>
  <si>
    <t>(132324, 84387, 5798)</t>
  </si>
  <si>
    <t>79733010571950314</t>
  </si>
  <si>
    <t>720575940617286517</t>
  </si>
  <si>
    <t>(129722, 84054, 5799)</t>
  </si>
  <si>
    <t>79521904339411666</t>
  </si>
  <si>
    <t>720575940637013349</t>
  </si>
  <si>
    <t>AN_multi_34</t>
  </si>
  <si>
    <t>(131523, 83438, 5798)</t>
  </si>
  <si>
    <t>79662573108310811</t>
  </si>
  <si>
    <t>720575940605976521</t>
  </si>
  <si>
    <t>(129652, 84095, 5799)</t>
  </si>
  <si>
    <t>79521904339413971</t>
  </si>
  <si>
    <t>720575940628212695</t>
  </si>
  <si>
    <t>AN_multi_35</t>
  </si>
  <si>
    <t>(132011, 84138, 5798)</t>
  </si>
  <si>
    <t>79662641827773761</t>
  </si>
  <si>
    <t>720575940648652921</t>
  </si>
  <si>
    <t>(130829, 76392, 5798)</t>
  </si>
  <si>
    <t>79591723327797135</t>
  </si>
  <si>
    <t>720575940637635429</t>
  </si>
  <si>
    <t>AN_multi_36</t>
  </si>
  <si>
    <t>(133341, 78418, 5798)</t>
  </si>
  <si>
    <t>79802966999297389</t>
  </si>
  <si>
    <t>720575940645995543</t>
  </si>
  <si>
    <t>(130697, 76293, 5798)</t>
  </si>
  <si>
    <t>79591723327812160</t>
  </si>
  <si>
    <t>720575940639137955</t>
  </si>
  <si>
    <t>AN_multi_37</t>
  </si>
  <si>
    <t>(133597, 77996, 5798)</t>
  </si>
  <si>
    <t>79802966999298289</t>
  </si>
  <si>
    <t>720575940638453437</t>
  </si>
  <si>
    <t>(130526, 77376, 5798)</t>
  </si>
  <si>
    <t>79591792047262286</t>
  </si>
  <si>
    <t>720575940612331618</t>
  </si>
  <si>
    <t>AN_multi_38</t>
  </si>
  <si>
    <t>(133484, 78340, 5798)</t>
  </si>
  <si>
    <t>79802966999297173</t>
  </si>
  <si>
    <t>720575940611227029</t>
  </si>
  <si>
    <t>(130581, 76983, 5798)</t>
  </si>
  <si>
    <t>79591792047269309</t>
  </si>
  <si>
    <t>720575940621523421</t>
  </si>
  <si>
    <t>AN_multi_39</t>
  </si>
  <si>
    <t>(133177, 77172, 5798)</t>
  </si>
  <si>
    <t>79802898279808501</t>
  </si>
  <si>
    <t>720575940642875080</t>
  </si>
  <si>
    <t>(123772, 79659, 5798)</t>
  </si>
  <si>
    <t>79099416996422744</t>
  </si>
  <si>
    <t>720575940635591776</t>
  </si>
  <si>
    <t>AN_multi_4</t>
  </si>
  <si>
    <t>(139645, 79537, 5798)</t>
  </si>
  <si>
    <t>80225316903321943</t>
  </si>
  <si>
    <t>720575940637388004</t>
  </si>
  <si>
    <t>(130372, 77064, 5798)</t>
  </si>
  <si>
    <t>79591792047276380</t>
  </si>
  <si>
    <t>720575940633884512</t>
  </si>
  <si>
    <t>AN_multi_40</t>
  </si>
  <si>
    <t>(133745, 78536, 5798)</t>
  </si>
  <si>
    <t>79803035718763955</t>
  </si>
  <si>
    <t>720575940617109004</t>
  </si>
  <si>
    <t>(130802, 76788, 5798)</t>
  </si>
  <si>
    <t>79591792047280146</t>
  </si>
  <si>
    <t>720575940631262252</t>
  </si>
  <si>
    <t>AN_multi_41</t>
  </si>
  <si>
    <t>(133527, 77760, 5798)</t>
  </si>
  <si>
    <t>79802966999296740</t>
  </si>
  <si>
    <t>720575940617208065</t>
  </si>
  <si>
    <t>(130771, 78323, 5798)</t>
  </si>
  <si>
    <t>79591860766745315</t>
  </si>
  <si>
    <t>720575940610083682</t>
  </si>
  <si>
    <t>AN_multi_42</t>
  </si>
  <si>
    <t>(133409, 78011, 5798)</t>
  </si>
  <si>
    <t>79802966999300976</t>
  </si>
  <si>
    <t>720575940639654515</t>
  </si>
  <si>
    <t>(130619, 78114, 5798)</t>
  </si>
  <si>
    <t>79591860766747847</t>
  </si>
  <si>
    <t>720575940626625546</t>
  </si>
  <si>
    <t>AN_multi_43</t>
  </si>
  <si>
    <t>(133838, 79342, 5798)</t>
  </si>
  <si>
    <t>79803035718759245</t>
  </si>
  <si>
    <t>720575940631274745</t>
  </si>
  <si>
    <t>(130762, 78182, 5798)</t>
  </si>
  <si>
    <t>79591860766751886</t>
  </si>
  <si>
    <t>720575940614438685</t>
  </si>
  <si>
    <t>AN_multi_44</t>
  </si>
  <si>
    <t>(133061, 78576, 5798)</t>
  </si>
  <si>
    <t>79803035718764007</t>
  </si>
  <si>
    <t>720575940638700707</t>
  </si>
  <si>
    <t>(130592, 77996, 5798)</t>
  </si>
  <si>
    <t>79591860766753155</t>
  </si>
  <si>
    <t>720575940636703374</t>
  </si>
  <si>
    <t>AN_multi_45</t>
  </si>
  <si>
    <t>(133804, 79205, 5798)</t>
  </si>
  <si>
    <t>79803035718775804</t>
  </si>
  <si>
    <t>720575940617997716</t>
  </si>
  <si>
    <t>(130740, 79434, 5798)</t>
  </si>
  <si>
    <t>79591929486203345</t>
  </si>
  <si>
    <t>720575940620373469</t>
  </si>
  <si>
    <t>AN_multi_46</t>
  </si>
  <si>
    <t>(133193, 78271, 5798)</t>
  </si>
  <si>
    <t>79802966999305310</t>
  </si>
  <si>
    <t>720575940614153937</t>
  </si>
  <si>
    <t>(130872, 79152, 5798)</t>
  </si>
  <si>
    <t>79591929486227693</t>
  </si>
  <si>
    <t>720575940614189310</t>
  </si>
  <si>
    <t>AN_multi_47</t>
  </si>
  <si>
    <t>(133617, 79741, 5798)</t>
  </si>
  <si>
    <t>79803104438246796</t>
  </si>
  <si>
    <t>720575940622300429</t>
  </si>
  <si>
    <t>(130814, 78513, 5798)</t>
  </si>
  <si>
    <t>79591929486232297</t>
  </si>
  <si>
    <t>720575940614784710</t>
  </si>
  <si>
    <t>AN_multi_48</t>
  </si>
  <si>
    <t>(132918, 76627, 5798)</t>
  </si>
  <si>
    <t>79732529535641183</t>
  </si>
  <si>
    <t>720575940623743892</t>
  </si>
  <si>
    <t>(130293, 79649, 5798)</t>
  </si>
  <si>
    <t>79591998205699160</t>
  </si>
  <si>
    <t>720575940628428443</t>
  </si>
  <si>
    <t>AN_multi_49</t>
  </si>
  <si>
    <t>(134524, 80420, 5798)</t>
  </si>
  <si>
    <t>79873473182411905</t>
  </si>
  <si>
    <t>720575940612409059</t>
  </si>
  <si>
    <t>(123790, 80044, 5798)</t>
  </si>
  <si>
    <t>79099416996422892</t>
  </si>
  <si>
    <t>720575940614997555</t>
  </si>
  <si>
    <t>AN_multi_5</t>
  </si>
  <si>
    <t>(139565, 82338, 5798)</t>
  </si>
  <si>
    <t>80225454342259343</t>
  </si>
  <si>
    <t>720575940630175276</t>
  </si>
  <si>
    <t>(130294, 80028, 5798)</t>
  </si>
  <si>
    <t>79591998205702234</t>
  </si>
  <si>
    <t>720575940631672268</t>
  </si>
  <si>
    <t>AN_multi_50</t>
  </si>
  <si>
    <t>(134371, 80271, 5798)</t>
  </si>
  <si>
    <t>79873473182410546</t>
  </si>
  <si>
    <t>720575940621166625</t>
  </si>
  <si>
    <t>(130124, 80145, 5798)</t>
  </si>
  <si>
    <t>79591998205703510</t>
  </si>
  <si>
    <t>720575940635620709</t>
  </si>
  <si>
    <t>AN_multi_51</t>
  </si>
  <si>
    <t>(135412, 81578, 5798)</t>
  </si>
  <si>
    <t>79943979365542592</t>
  </si>
  <si>
    <t>720575940633416604</t>
  </si>
  <si>
    <t>(130745, 79685, 5798)</t>
  </si>
  <si>
    <t>79591998205707138</t>
  </si>
  <si>
    <t>720575940615903605</t>
  </si>
  <si>
    <t>AN_multi_52</t>
  </si>
  <si>
    <t>(133347, 78254, 5798)</t>
  </si>
  <si>
    <t>79802966999295735</t>
  </si>
  <si>
    <t>720575940615949836</t>
  </si>
  <si>
    <t>(130514, 81216, 5798)</t>
  </si>
  <si>
    <t>79592066925171172</t>
  </si>
  <si>
    <t>720575940630016761</t>
  </si>
  <si>
    <t>AN_multi_53</t>
  </si>
  <si>
    <t>(134546, 81475, 5798)</t>
  </si>
  <si>
    <t>79873541901883015</t>
  </si>
  <si>
    <t>720575940615637334</t>
  </si>
  <si>
    <t>(130196, 81123, 5798)</t>
  </si>
  <si>
    <t>79592066925174851</t>
  </si>
  <si>
    <t>720575940623497340</t>
  </si>
  <si>
    <t>AN_multi_54</t>
  </si>
  <si>
    <t>(134535, 81588, 5798)</t>
  </si>
  <si>
    <t>79873610621382949</t>
  </si>
  <si>
    <t>720575940603789228</t>
  </si>
  <si>
    <t>(130524, 81456, 5798)</t>
  </si>
  <si>
    <t>79592066925176179</t>
  </si>
  <si>
    <t>720575940635754853</t>
  </si>
  <si>
    <t>AN_multi_55</t>
  </si>
  <si>
    <t>(133802, 82364, 5798)</t>
  </si>
  <si>
    <t>79803241877204206</t>
  </si>
  <si>
    <t>720575940644050376</t>
  </si>
  <si>
    <t>(130503, 81011, 5798)</t>
  </si>
  <si>
    <t>79592066925179420</t>
  </si>
  <si>
    <t>720575940610610990</t>
  </si>
  <si>
    <t>AN_multi_56</t>
  </si>
  <si>
    <t>(135127, 81963, 5798)</t>
  </si>
  <si>
    <t>79943979365534604</t>
  </si>
  <si>
    <t>720575940614138163</t>
  </si>
  <si>
    <t>(130211, 81431, 5798)</t>
  </si>
  <si>
    <t>79592066925183493</t>
  </si>
  <si>
    <t>720575940613656557</t>
  </si>
  <si>
    <t>AN_multi_57</t>
  </si>
  <si>
    <t>(133964, 81970, 5798)</t>
  </si>
  <si>
    <t>79803241877205074</t>
  </si>
  <si>
    <t>720575940627637521</t>
  </si>
  <si>
    <t>(130820, 80558, 5798)</t>
  </si>
  <si>
    <t>79592066925186695</t>
  </si>
  <si>
    <t>720575940619202901</t>
  </si>
  <si>
    <t>AN_multi_58</t>
  </si>
  <si>
    <t>(133442, 79967, 5798)</t>
  </si>
  <si>
    <t>79803104438249659</t>
  </si>
  <si>
    <t>720575940622416628</t>
  </si>
  <si>
    <t>(130503, 81335, 5798)</t>
  </si>
  <si>
    <t>79592066925188734</t>
  </si>
  <si>
    <t>720575940626951513</t>
  </si>
  <si>
    <t>AN_multi_59</t>
  </si>
  <si>
    <t>(134036, 81552, 5798)</t>
  </si>
  <si>
    <t>79803241877199411</t>
  </si>
  <si>
    <t>720575940625480394</t>
  </si>
  <si>
    <t>(124431, 78244, 5798)</t>
  </si>
  <si>
    <t>79169648301664180</t>
  </si>
  <si>
    <t>720575940621114974</t>
  </si>
  <si>
    <t>AN_multi_6</t>
  </si>
  <si>
    <t>(138758, 80350, 5798)</t>
  </si>
  <si>
    <t>80154948159104990</t>
  </si>
  <si>
    <t>720575940615799179</t>
  </si>
  <si>
    <t>(130725, 82260, 5798)</t>
  </si>
  <si>
    <t>79592135644642865</t>
  </si>
  <si>
    <t>720575940618426021</t>
  </si>
  <si>
    <t>AN_multi_60</t>
  </si>
  <si>
    <t>(134245, 82807, 5798)</t>
  </si>
  <si>
    <t>79873679340838976</t>
  </si>
  <si>
    <t>720575940613632997</t>
  </si>
  <si>
    <t>(130412, 81964, 5798)</t>
  </si>
  <si>
    <t>79592135644645256</t>
  </si>
  <si>
    <t>720575940624910128</t>
  </si>
  <si>
    <t>AN_multi_61</t>
  </si>
  <si>
    <t>(134600, 82703, 5798)</t>
  </si>
  <si>
    <t>79873679340853877</t>
  </si>
  <si>
    <t>720575940630521931</t>
  </si>
  <si>
    <t>(129984, 81777, 5798)</t>
  </si>
  <si>
    <t>79592135644650268</t>
  </si>
  <si>
    <t>720575940618344606</t>
  </si>
  <si>
    <t>AN_multi_62</t>
  </si>
  <si>
    <t>(133688, 82410, 5798)</t>
  </si>
  <si>
    <t>79803241877205462</t>
  </si>
  <si>
    <t>720575940626533634</t>
  </si>
  <si>
    <t>(130459, 82355, 5798)</t>
  </si>
  <si>
    <t>79592135644652988</t>
  </si>
  <si>
    <t>720575940616343441</t>
  </si>
  <si>
    <t>AN_multi_63</t>
  </si>
  <si>
    <t>(133464, 82644, 5798)</t>
  </si>
  <si>
    <t>79803310596684425</t>
  </si>
  <si>
    <t>720575940613981330</t>
  </si>
  <si>
    <t>(130270, 81822, 5798)</t>
  </si>
  <si>
    <t>79592135644653882</t>
  </si>
  <si>
    <t>720575940636444742</t>
  </si>
  <si>
    <t>AN_multi_64</t>
  </si>
  <si>
    <t>(134236, 82558, 5798)</t>
  </si>
  <si>
    <t>79873610621370280</t>
  </si>
  <si>
    <t>720575940625479370</t>
  </si>
  <si>
    <t>(130979, 83201, 5798)</t>
  </si>
  <si>
    <t>79592204364118908</t>
  </si>
  <si>
    <t>720575940612327091</t>
  </si>
  <si>
    <t>AN_multi_65</t>
  </si>
  <si>
    <t>(132588, 83345, 5798)</t>
  </si>
  <si>
    <t>79732941852494156</t>
  </si>
  <si>
    <t>720575940629015040</t>
  </si>
  <si>
    <t>(130380, 83323, 5798)</t>
  </si>
  <si>
    <t>79592204364123409</t>
  </si>
  <si>
    <t>720575940619987438</t>
  </si>
  <si>
    <t>AN_multi_66</t>
  </si>
  <si>
    <t>(133347, 83582, 5798)</t>
  </si>
  <si>
    <t>79803310596671776</t>
  </si>
  <si>
    <t>720575940631000773</t>
  </si>
  <si>
    <t>(130071, 82782, 5798)</t>
  </si>
  <si>
    <t>79592204364125263</t>
  </si>
  <si>
    <t>720575940617593157</t>
  </si>
  <si>
    <t>AN_multi_67</t>
  </si>
  <si>
    <t>(134033, 84169, 5798)</t>
  </si>
  <si>
    <t>79803379316137304</t>
  </si>
  <si>
    <t>720575940621553348</t>
  </si>
  <si>
    <t>(130054, 82901, 5798)</t>
  </si>
  <si>
    <t>79592204364125328</t>
  </si>
  <si>
    <t>720575940613510002</t>
  </si>
  <si>
    <t>AN_multi_68</t>
  </si>
  <si>
    <t>(133817, 83985, 5798)</t>
  </si>
  <si>
    <t>79803379316145683</t>
  </si>
  <si>
    <t>720575940616943572</t>
  </si>
  <si>
    <t>(130657, 83069, 5798)</t>
  </si>
  <si>
    <t>79592204364125425</t>
  </si>
  <si>
    <t>720575940639295347</t>
  </si>
  <si>
    <t>AN_multi_69</t>
  </si>
  <si>
    <t>(132332, 83518, 5798)</t>
  </si>
  <si>
    <t>79732941852482194</t>
  </si>
  <si>
    <t>720575940626394114</t>
  </si>
  <si>
    <t>(124246, 79302, 5798)</t>
  </si>
  <si>
    <t>79169717021143184</t>
  </si>
  <si>
    <t>720575940613403378</t>
  </si>
  <si>
    <t>AN_multi_7</t>
  </si>
  <si>
    <t>(139619, 81056, 5798)</t>
  </si>
  <si>
    <t>80225385622785332</t>
  </si>
  <si>
    <t>720575940608646665</t>
  </si>
  <si>
    <t>(130256, 83940, 5798)</t>
  </si>
  <si>
    <t>79592273083593963</t>
  </si>
  <si>
    <t>720575940613524973</t>
  </si>
  <si>
    <t>AN_multi_70</t>
  </si>
  <si>
    <t>(131940, 83585, 5798)</t>
  </si>
  <si>
    <t>79662641827780248</t>
  </si>
  <si>
    <t>720575940622323382</t>
  </si>
  <si>
    <t>(130859, 84047, 5798)</t>
  </si>
  <si>
    <t>79592273083594003</t>
  </si>
  <si>
    <t>720575940619914581</t>
  </si>
  <si>
    <t>AN_multi_71</t>
  </si>
  <si>
    <t>(132098, 83659, 5798)</t>
  </si>
  <si>
    <t>79733010571966163</t>
  </si>
  <si>
    <t>720575940617936641</t>
  </si>
  <si>
    <t>(130247, 83822, 5798)</t>
  </si>
  <si>
    <t>79592273083599576</t>
  </si>
  <si>
    <t>720575940634626144</t>
  </si>
  <si>
    <t>AN_multi_72</t>
  </si>
  <si>
    <t>(132118, 84253, 5798)</t>
  </si>
  <si>
    <t>79733010571961820</t>
  </si>
  <si>
    <t>720575940613640429</t>
  </si>
  <si>
    <t>(131462, 76673, 5798)</t>
  </si>
  <si>
    <t>79662160791450433</t>
  </si>
  <si>
    <t>720575940620390054</t>
  </si>
  <si>
    <t>AN_multi_73</t>
  </si>
  <si>
    <t>(132134, 77363, 5798)</t>
  </si>
  <si>
    <t>79732529535642817</t>
  </si>
  <si>
    <t>720575940626727301</t>
  </si>
  <si>
    <t>(131391, 77353, 5798)</t>
  </si>
  <si>
    <t>79662160791450795</t>
  </si>
  <si>
    <t>720575940635416686</t>
  </si>
  <si>
    <t>AN_multi_74</t>
  </si>
  <si>
    <t>(132291, 77114, 5798)</t>
  </si>
  <si>
    <t>79732529535639048</t>
  </si>
  <si>
    <t>720575940638737341</t>
  </si>
  <si>
    <t>(131457, 77215, 5798)</t>
  </si>
  <si>
    <t>79662160791467759</t>
  </si>
  <si>
    <t>720575940605708478</t>
  </si>
  <si>
    <t>AN_multi_75</t>
  </si>
  <si>
    <t>(132249, 76708, 5798)</t>
  </si>
  <si>
    <t>79732529535640001</t>
  </si>
  <si>
    <t>720575940620718472</t>
  </si>
  <si>
    <t>(131812, 78389, 5798)</t>
  </si>
  <si>
    <t>79662229510920184</t>
  </si>
  <si>
    <t>720575940606324402</t>
  </si>
  <si>
    <t>AN_multi_76</t>
  </si>
  <si>
    <t>(132560, 78780, 5798)</t>
  </si>
  <si>
    <t>79732666974579877</t>
  </si>
  <si>
    <t>720575940628397775</t>
  </si>
  <si>
    <t>(131813, 77888, 5798)</t>
  </si>
  <si>
    <t>79662229510926209</t>
  </si>
  <si>
    <t>720575940618054981</t>
  </si>
  <si>
    <t>AN_multi_77</t>
  </si>
  <si>
    <t>(132337, 78270, 5798)</t>
  </si>
  <si>
    <t>79732598255103031</t>
  </si>
  <si>
    <t>720575940637957446</t>
  </si>
  <si>
    <t>(131593, 77449, 5798)</t>
  </si>
  <si>
    <t>79662229510930937</t>
  </si>
  <si>
    <t>720575940614648273</t>
  </si>
  <si>
    <t>AN_multi_78</t>
  </si>
  <si>
    <t>(132247, 78066, 5798)</t>
  </si>
  <si>
    <t>79732598255091335</t>
  </si>
  <si>
    <t>720575940609082180</t>
  </si>
  <si>
    <t>(131698, 78272, 5798)</t>
  </si>
  <si>
    <t>79662229510931838</t>
  </si>
  <si>
    <t>720575940622461636</t>
  </si>
  <si>
    <t>AN_multi_79</t>
  </si>
  <si>
    <t>(132193, 78708, 5798)</t>
  </si>
  <si>
    <t>79732666974571232</t>
  </si>
  <si>
    <t>720575940622467113</t>
  </si>
  <si>
    <t>(124128, 79131, 5798)</t>
  </si>
  <si>
    <t>79169717021145067</t>
  </si>
  <si>
    <t>720575940642422157</t>
  </si>
  <si>
    <t>AN_multi_8</t>
  </si>
  <si>
    <t>(139297, 81278, 5798)</t>
  </si>
  <si>
    <t>80225385622785455</t>
  </si>
  <si>
    <t>720575940614138577</t>
  </si>
  <si>
    <t>(131593, 79354, 5798)</t>
  </si>
  <si>
    <t>79662298230403945</t>
  </si>
  <si>
    <t>720575940636805958</t>
  </si>
  <si>
    <t>AN_multi_80</t>
  </si>
  <si>
    <t>(132712, 79490, 5798)</t>
  </si>
  <si>
    <t>79732735694069665</t>
  </si>
  <si>
    <t>720575940638744804</t>
  </si>
  <si>
    <t>(131683, 79175, 5798)</t>
  </si>
  <si>
    <t>79662298230408089</t>
  </si>
  <si>
    <t>720575940623302988</t>
  </si>
  <si>
    <t>AN_multi_81</t>
  </si>
  <si>
    <t>(132106, 78188, 5798)</t>
  </si>
  <si>
    <t>79732598255100232</t>
  </si>
  <si>
    <t>720575940629247682</t>
  </si>
  <si>
    <t>(131567, 79168, 5798)</t>
  </si>
  <si>
    <t>79662298230413664</t>
  </si>
  <si>
    <t>720575940617611921</t>
  </si>
  <si>
    <t>AN_multi_82</t>
  </si>
  <si>
    <t>(132363, 78704, 5798)</t>
  </si>
  <si>
    <t>79732666974578354</t>
  </si>
  <si>
    <t>720575940608683477</t>
  </si>
  <si>
    <t>(131539, 79027, 5798)</t>
  </si>
  <si>
    <t>79662298230419039</t>
  </si>
  <si>
    <t>720575940630689388</t>
  </si>
  <si>
    <t>AN_multi_83</t>
  </si>
  <si>
    <t>(132238, 78574, 5798)</t>
  </si>
  <si>
    <t>79732666974579778</t>
  </si>
  <si>
    <t>720575940606603186</t>
  </si>
  <si>
    <t>(131763, 78761, 5798)</t>
  </si>
  <si>
    <t>79662298230420244</t>
  </si>
  <si>
    <t>720575940611548273</t>
  </si>
  <si>
    <t>AN_multi_84</t>
  </si>
  <si>
    <t>(132183, 78291, 5798)</t>
  </si>
  <si>
    <t>79732598255099006</t>
  </si>
  <si>
    <t>720575940621599741</t>
  </si>
  <si>
    <t>(131085, 79506, 5798)</t>
  </si>
  <si>
    <t>79662366949898643</t>
  </si>
  <si>
    <t>720575940620407105</t>
  </si>
  <si>
    <t>AN_multi_85</t>
  </si>
  <si>
    <t>(133220, 79766, 5798)</t>
  </si>
  <si>
    <t>79803104438245519</t>
  </si>
  <si>
    <t>720575940627417064</t>
  </si>
  <si>
    <t>(131237, 79650, 5798)</t>
  </si>
  <si>
    <t>79662366949902707</t>
  </si>
  <si>
    <t>720575940618957825</t>
  </si>
  <si>
    <t>AN_multi_86</t>
  </si>
  <si>
    <t>(132975, 79666, 5798)</t>
  </si>
  <si>
    <t>79732735694060019</t>
  </si>
  <si>
    <t>720575940611872149</t>
  </si>
  <si>
    <t>(131611, 82549, 5798)</t>
  </si>
  <si>
    <t>79662504388828955</t>
  </si>
  <si>
    <t>720575940630026745</t>
  </si>
  <si>
    <t>AN_multi_87</t>
  </si>
  <si>
    <t>(132395, 82646, 5798)</t>
  </si>
  <si>
    <t>79732941852498602</t>
  </si>
  <si>
    <t>720575940630609170</t>
  </si>
  <si>
    <t>(131188, 81743, 5798)</t>
  </si>
  <si>
    <t>79662504388836160</t>
  </si>
  <si>
    <t>720575940618395205</t>
  </si>
  <si>
    <t>AN_multi_88</t>
  </si>
  <si>
    <t>(133454, 81907, 5798)</t>
  </si>
  <si>
    <t>79803241877201836</t>
  </si>
  <si>
    <t>720575940634525792</t>
  </si>
  <si>
    <t>(131344, 82015, 5798)</t>
  </si>
  <si>
    <t>79662504388837324</t>
  </si>
  <si>
    <t>720575940627304424</t>
  </si>
  <si>
    <t>AN_multi_89</t>
  </si>
  <si>
    <t>(133254, 82410, 5798)</t>
  </si>
  <si>
    <t>79803241877203155</t>
  </si>
  <si>
    <t>720575940635611060</t>
  </si>
  <si>
    <t>(124670, 80086, 5798)</t>
  </si>
  <si>
    <t>79169785740604558</t>
  </si>
  <si>
    <t>720575940626044418</t>
  </si>
  <si>
    <t>AN_multi_9</t>
  </si>
  <si>
    <t>(139710, 81968, 5798)</t>
  </si>
  <si>
    <t>80225454342257654</t>
  </si>
  <si>
    <t>720575940638558953</t>
  </si>
  <si>
    <t>(131042, 81650, 5798)</t>
  </si>
  <si>
    <t>79662504388840515</t>
  </si>
  <si>
    <t>720575940613261810</t>
  </si>
  <si>
    <t>AN_multi_90</t>
  </si>
  <si>
    <t>(133185, 82094, 5798)</t>
  </si>
  <si>
    <t>79803241877205181</t>
  </si>
  <si>
    <t>720575940634243775</t>
  </si>
  <si>
    <t>(131281, 82769, 5798)</t>
  </si>
  <si>
    <t>79662573108305702</t>
  </si>
  <si>
    <t>720575940623147802</t>
  </si>
  <si>
    <t>AN_multi_91</t>
  </si>
  <si>
    <t>(132154, 82896, 5798)</t>
  </si>
  <si>
    <t>79732941852490311</t>
  </si>
  <si>
    <t>720575940618192694</t>
  </si>
  <si>
    <t>(131274, 82957, 5798)</t>
  </si>
  <si>
    <t>79662573108305875</t>
  </si>
  <si>
    <t>720575940635527092</t>
  </si>
  <si>
    <t>AN_multi_92</t>
  </si>
  <si>
    <t>(132223, 83057, 5798)</t>
  </si>
  <si>
    <t>79732941852491573</t>
  </si>
  <si>
    <t>720575940620833901</t>
  </si>
  <si>
    <t>(131084, 83084, 5798)</t>
  </si>
  <si>
    <t>79662573108307033</t>
  </si>
  <si>
    <t>720575940630993194</t>
  </si>
  <si>
    <t>AN_multi_93</t>
  </si>
  <si>
    <t>(132774, 83493, 5798)</t>
  </si>
  <si>
    <t>79732941852493023</t>
  </si>
  <si>
    <t>720575940639205821</t>
  </si>
  <si>
    <t>(130593, 83823, 5798)</t>
  </si>
  <si>
    <t>79592273083598482</t>
  </si>
  <si>
    <t>720575940620181825</t>
  </si>
  <si>
    <t>AN_multi_94</t>
  </si>
  <si>
    <t>(131676, 83509, 5798)</t>
  </si>
  <si>
    <t>79662573108309760</t>
  </si>
  <si>
    <t>720575940622443007</t>
  </si>
  <si>
    <t>(131160, 83760, 5798)</t>
  </si>
  <si>
    <t>79662641827774673</t>
  </si>
  <si>
    <t>720575940618259269</t>
  </si>
  <si>
    <t>AN_multi_95</t>
  </si>
  <si>
    <t>(131730, 83227, 5798)</t>
  </si>
  <si>
    <t>79662573108307130</t>
  </si>
  <si>
    <t>720575940623982323</t>
  </si>
  <si>
    <t>(131094, 83889, 5798)</t>
  </si>
  <si>
    <t>79662641827773602</t>
  </si>
  <si>
    <t>720575940620122503</t>
  </si>
  <si>
    <t>AN_multi_96</t>
  </si>
  <si>
    <t>(132181, 83363, 5798)</t>
  </si>
  <si>
    <t>79732941852492958</t>
  </si>
  <si>
    <t>720575940627330566</t>
  </si>
  <si>
    <t>(131344, 83296, 5798)</t>
  </si>
  <si>
    <t>79662573108307202</t>
  </si>
  <si>
    <t>720575940631295506</t>
  </si>
  <si>
    <t>AN_multi_97</t>
  </si>
  <si>
    <t>(132201, 83215, 5798)</t>
  </si>
  <si>
    <t>79732941852497711</t>
  </si>
  <si>
    <t>720575940636263543</t>
  </si>
  <si>
    <t>(130276, 81054, 5798)</t>
  </si>
  <si>
    <t>79592066925177046</t>
  </si>
  <si>
    <t>720575940615394527</t>
  </si>
  <si>
    <t>AN_multi_98</t>
  </si>
  <si>
    <t>(130684, 81336, 5798)</t>
  </si>
  <si>
    <t>79592066925182094</t>
  </si>
  <si>
    <t>720575940639772221</t>
  </si>
  <si>
    <t>(133669, 82207, 5798)</t>
  </si>
  <si>
    <t>79803241877200893</t>
  </si>
  <si>
    <t>720575940608887235</t>
  </si>
  <si>
    <t>(134998, 82106, 5798)</t>
  </si>
  <si>
    <t>79873610621383399</t>
  </si>
  <si>
    <t>720575940612586905</t>
  </si>
  <si>
    <t>(130072, 81431, 5798)</t>
  </si>
  <si>
    <t>79592066925184870</t>
  </si>
  <si>
    <t>720575940621157364</t>
  </si>
  <si>
    <t>AN_multi_99</t>
  </si>
  <si>
    <t>(133914, 82327, 5798)</t>
  </si>
  <si>
    <t>79803241877204178</t>
  </si>
  <si>
    <t>720575940628382875</t>
  </si>
  <si>
    <t>(128930, 81285, 5798)</t>
  </si>
  <si>
    <t>79451329436812235</t>
  </si>
  <si>
    <t>720575940623195725</t>
  </si>
  <si>
    <t>AN_multi_unmatched</t>
  </si>
  <si>
    <t>(130872, 81209, 5798)</t>
  </si>
  <si>
    <t>79592066925184767</t>
  </si>
  <si>
    <t>720575940613808326</t>
  </si>
  <si>
    <t>(131620, 77023, 5798)</t>
  </si>
  <si>
    <t>79662160791461128</t>
  </si>
  <si>
    <t>720575940626981157</t>
  </si>
  <si>
    <t>(131706, 78491, 5798)</t>
  </si>
  <si>
    <t>79662298230412860</t>
  </si>
  <si>
    <t>720575940626890027</t>
  </si>
  <si>
    <t>(131718, 78637, 5798)</t>
  </si>
  <si>
    <t>79662298230408934</t>
  </si>
  <si>
    <t>720575940628876741</t>
  </si>
  <si>
    <t>(131826, 76835, 5798)</t>
  </si>
  <si>
    <t>79662160791456573</t>
  </si>
  <si>
    <t>720575940634614008</t>
  </si>
  <si>
    <t>(133310, 79357, 5798)</t>
  </si>
  <si>
    <t>79803035718739894</t>
  </si>
  <si>
    <t>720575940629202114</t>
  </si>
  <si>
    <t>(134532, 81985, 5798)</t>
  </si>
  <si>
    <t>79873610621382181</t>
  </si>
  <si>
    <t>720575940619762341</t>
  </si>
  <si>
    <t>(134763, 83261, 5798)</t>
  </si>
  <si>
    <t>79873679340843146</t>
  </si>
  <si>
    <t>720575940616302912</t>
  </si>
  <si>
    <t>(137951, 81742, 5798)</t>
  </si>
  <si>
    <t>80084716853896724</t>
  </si>
  <si>
    <t>720575940626170865</t>
  </si>
  <si>
    <t>(136452, 81181, 5798)</t>
  </si>
  <si>
    <t>80014279390237703</t>
  </si>
  <si>
    <t>720575940627404154</t>
  </si>
  <si>
    <t>(136906, 81610, 5798)</t>
  </si>
  <si>
    <t>80014348109717840</t>
  </si>
  <si>
    <t>720575940640002071</t>
  </si>
  <si>
    <t>(136998, 81311, 5798)</t>
  </si>
  <si>
    <t>80014279390231979</t>
  </si>
  <si>
    <t>720575940630217503</t>
  </si>
  <si>
    <t>(136761, 81514, 5798)</t>
  </si>
  <si>
    <t>80014279390228902</t>
  </si>
  <si>
    <t>720575940615881501</t>
  </si>
  <si>
    <t>(131609, 84122, 5798)</t>
  </si>
  <si>
    <t>79662641827781659</t>
  </si>
  <si>
    <t>720575940606343945</t>
  </si>
  <si>
    <t>(131718, 83871, 5798)</t>
  </si>
  <si>
    <t>79662641827780526</t>
  </si>
  <si>
    <t>720575940628265467</t>
  </si>
  <si>
    <t>(131728, 83923, 5798)</t>
  </si>
  <si>
    <t>79662641827778374</t>
  </si>
  <si>
    <t>720575940627902268</t>
  </si>
  <si>
    <t>(131846, 83888, 5798)</t>
  </si>
  <si>
    <t>79662641827773597</t>
  </si>
  <si>
    <t>720575940627764780</t>
  </si>
  <si>
    <t>(131989, 83853, 5798)</t>
  </si>
  <si>
    <t>79662641827775871</t>
  </si>
  <si>
    <t>720575940634672610</t>
  </si>
  <si>
    <t>(131480, 83955, 5798)</t>
  </si>
  <si>
    <t>79662641827778377</t>
  </si>
  <si>
    <t>720575940622450924</t>
  </si>
  <si>
    <t>(130402, 84002, 5798)</t>
  </si>
  <si>
    <t>79592273083597433</t>
  </si>
  <si>
    <t>720575940645084548</t>
  </si>
  <si>
    <t>(130436, 83955, 5798)</t>
  </si>
  <si>
    <t>79592273083597416</t>
  </si>
  <si>
    <t>720575940637507645</t>
  </si>
  <si>
    <t>(130478, 84003, 5798)</t>
  </si>
  <si>
    <t>79592273083591775</t>
  </si>
  <si>
    <t>720575940633366242</t>
  </si>
  <si>
    <t>(130620, 84125, 5798)</t>
  </si>
  <si>
    <t>79592273083598714</t>
  </si>
  <si>
    <t>720575940608787413</t>
  </si>
  <si>
    <t>(131643, 83694, 5798)</t>
  </si>
  <si>
    <t>79662641827785553</t>
  </si>
  <si>
    <t>720575940630911991</t>
  </si>
  <si>
    <t>(131664, 83952, 5798)</t>
  </si>
  <si>
    <t>79662641827775933</t>
  </si>
  <si>
    <t>720575940619421823</t>
  </si>
  <si>
    <t>(131760, 83672, 5798)</t>
  </si>
  <si>
    <t>79662641827775733</t>
  </si>
  <si>
    <t>720575940631092947</t>
  </si>
  <si>
    <t>(131912, 84021, 5798)</t>
  </si>
  <si>
    <t>79662641827773676</t>
  </si>
  <si>
    <t>720575940636985422</t>
  </si>
  <si>
    <t>(132009, 83799, 5798)</t>
  </si>
  <si>
    <t>79662641827771174</t>
  </si>
  <si>
    <t>720575940633303988</t>
  </si>
  <si>
    <t>(132043, 84074, 5798)</t>
  </si>
  <si>
    <t>79733010571961716</t>
  </si>
  <si>
    <t>720575940624805765</t>
  </si>
  <si>
    <t>(132053, 83840, 5798)</t>
  </si>
  <si>
    <t>79733010571961552</t>
  </si>
  <si>
    <t>720575940606526421</t>
  </si>
  <si>
    <t>(130267, 84246, 5798)</t>
  </si>
  <si>
    <t>79592273083599928</t>
  </si>
  <si>
    <t>720575940622949820</t>
  </si>
  <si>
    <t>SA_VTV_7</t>
  </si>
  <si>
    <t>(131397, 83951, 5798)</t>
  </si>
  <si>
    <t>79662641827780618</t>
  </si>
  <si>
    <t>720575940624433027</t>
  </si>
  <si>
    <t>(131581, 83842, 5798)</t>
  </si>
  <si>
    <t>79662641827780512</t>
  </si>
  <si>
    <t>720575940635630308</t>
  </si>
  <si>
    <t>(131737, 84058, 5798)</t>
  </si>
  <si>
    <t>79662641827778421</t>
  </si>
  <si>
    <t>720575940615134557</t>
  </si>
  <si>
    <t>(131854, 83984, 5798)</t>
  </si>
  <si>
    <t>79662641827774800</t>
  </si>
  <si>
    <t>720575940644464919</t>
  </si>
  <si>
    <t>(131894, 84183, 5798)</t>
  </si>
  <si>
    <t>79662641827776073</t>
  </si>
  <si>
    <t>720575940624813437</t>
  </si>
  <si>
    <t>(124306, 79951, 5798)</t>
  </si>
  <si>
    <t>79169785740606585</t>
  </si>
  <si>
    <t>720575940619888622</t>
  </si>
  <si>
    <t>AN_PRW_FLA_1</t>
  </si>
  <si>
    <t>(139697, 82497, 5798)</t>
  </si>
  <si>
    <t>80225454342258279</t>
  </si>
  <si>
    <t>720575940615222634</t>
  </si>
  <si>
    <t>(140163, 80162, 5798)</t>
  </si>
  <si>
    <t>80225316903316913</t>
  </si>
  <si>
    <t>720575940633548128</t>
  </si>
  <si>
    <t>(132244, 78386, 5798)</t>
  </si>
  <si>
    <t>79732598255100406</t>
  </si>
  <si>
    <t>720575940633288372</t>
  </si>
  <si>
    <t>SA_MDA_1</t>
  </si>
  <si>
    <t>(131579, 77888, 5798)</t>
  </si>
  <si>
    <t>79662229510923624</t>
  </si>
  <si>
    <t>720575940615088434</t>
  </si>
  <si>
    <t>(131591, 78033, 5798)</t>
  </si>
  <si>
    <t>79662229510941448</t>
  </si>
  <si>
    <t>720575940619035989</t>
  </si>
  <si>
    <t>(132218, 77843, 5798)</t>
  </si>
  <si>
    <t>79732598255104099</t>
  </si>
  <si>
    <t>720575940639787630</t>
  </si>
  <si>
    <t>(129066, 82529, 5798)</t>
  </si>
  <si>
    <t>79521766900465428</t>
  </si>
  <si>
    <t>720575940623801034</t>
  </si>
  <si>
    <t>SAD_AVLP</t>
  </si>
  <si>
    <t>(129173, 82346, 5798)</t>
  </si>
  <si>
    <t>79521766900480323</t>
  </si>
  <si>
    <t>720575940627816492</t>
  </si>
  <si>
    <t>(135037, 83998, 5798)</t>
  </si>
  <si>
    <t>79873748060330155</t>
  </si>
  <si>
    <t>720575940626193168</t>
  </si>
  <si>
    <t>(135096, 83613, 5798)</t>
  </si>
  <si>
    <t>79944116804499822</t>
  </si>
  <si>
    <t>720575940618544622</t>
  </si>
  <si>
    <t>(135186, 84073, 5798)</t>
  </si>
  <si>
    <t>79944116804498850</t>
  </si>
  <si>
    <t>720575940633178872</t>
  </si>
  <si>
    <t>(135261, 84196, 5798)</t>
  </si>
  <si>
    <t>79944116804500319</t>
  </si>
  <si>
    <t>720575940609116622</t>
  </si>
  <si>
    <t>(135263, 84096, 5798)</t>
  </si>
  <si>
    <t>79944116804503989</t>
  </si>
  <si>
    <t>720575940615961157</t>
  </si>
  <si>
    <t>(135275, 84033, 5798)</t>
  </si>
  <si>
    <t>79944116804501513</t>
  </si>
  <si>
    <t>720575940610186905</t>
  </si>
  <si>
    <t>(135287, 84155, 5798)</t>
  </si>
  <si>
    <t>79944116804500276</t>
  </si>
  <si>
    <t>720575940614677307</t>
  </si>
  <si>
    <t>(131751, 78114, 5798)</t>
  </si>
  <si>
    <t>79662229510926378</t>
  </si>
  <si>
    <t>720575940616986310</t>
  </si>
  <si>
    <t>AN_SAD_FLA_1</t>
  </si>
  <si>
    <t>SAD_FLA</t>
  </si>
  <si>
    <t>(132218, 77906, 5798)</t>
  </si>
  <si>
    <t>79732598255098812</t>
  </si>
  <si>
    <t>720575940603708350</t>
  </si>
  <si>
    <t>(130384, 77649, 5798)</t>
  </si>
  <si>
    <t>79591860766744787</t>
  </si>
  <si>
    <t>720575940628548711</t>
  </si>
  <si>
    <t>AN_SAD_GNG_1</t>
  </si>
  <si>
    <t>(134090, 79364, 5798)</t>
  </si>
  <si>
    <t>79873404462929480</t>
  </si>
  <si>
    <t>720575940631083833</t>
  </si>
  <si>
    <t>(131342, 81727, 5798)</t>
  </si>
  <si>
    <t>79662504388841728</t>
  </si>
  <si>
    <t>720575940637444771</t>
  </si>
  <si>
    <t>AN_SAD_GNG_2</t>
  </si>
  <si>
    <t>(133344, 82109, 5798)</t>
  </si>
  <si>
    <t>79803241877198639</t>
  </si>
  <si>
    <t>720575940629163820</t>
  </si>
  <si>
    <t>(129575, 83640, 5798)</t>
  </si>
  <si>
    <t>79521904339411389</t>
  </si>
  <si>
    <t>720575940631901977</t>
  </si>
  <si>
    <t>AN_SAD_GNG_unmatched</t>
  </si>
  <si>
    <t>(131440, 85917, 5637)</t>
  </si>
  <si>
    <t>79662779200068148</t>
  </si>
  <si>
    <t>720575940639264590</t>
  </si>
  <si>
    <t>AN_SLP_AVLP_1</t>
  </si>
  <si>
    <t>SLP_AVLP</t>
  </si>
  <si>
    <t>(131945, 83248, 5798)</t>
  </si>
  <si>
    <t>79662573108304764</t>
  </si>
  <si>
    <t>720575940621044048</t>
  </si>
  <si>
    <t>(132245, 82464, 5798)</t>
  </si>
  <si>
    <t>79732873133025045</t>
  </si>
  <si>
    <t>720575940622913123</t>
  </si>
  <si>
    <t>(131423, 86704, 5493)</t>
  </si>
  <si>
    <t>79662847919409697</t>
  </si>
  <si>
    <t>720575940611878258</t>
  </si>
  <si>
    <t>(130067, 84039, 5799)</t>
  </si>
  <si>
    <t>79592273083598660</t>
  </si>
  <si>
    <t>720575940632556831</t>
  </si>
  <si>
    <t>AN_SLP_LH_1</t>
  </si>
  <si>
    <t>(131509, 83784, 5798)</t>
  </si>
  <si>
    <t>79662641827778236</t>
  </si>
  <si>
    <t>720575940608601355</t>
  </si>
  <si>
    <t>(131246, 78543, 5391)</t>
  </si>
  <si>
    <t>79662298163420445</t>
  </si>
  <si>
    <t>720575940627490065</t>
  </si>
  <si>
    <t>AN_SMP_1</t>
  </si>
  <si>
    <t>(131700, 77797, 5798)</t>
  </si>
  <si>
    <t>79662229510937020</t>
  </si>
  <si>
    <t>720575940653877409</t>
  </si>
  <si>
    <t>(131745, 77613, 5798)</t>
  </si>
  <si>
    <t>79662229510935507</t>
  </si>
  <si>
    <t>720575940611003858</t>
  </si>
  <si>
    <t>(131782, 78589, 5798)</t>
  </si>
  <si>
    <t>79662298230408944</t>
  </si>
  <si>
    <t>720575940620686360</t>
  </si>
  <si>
    <t>(131868, 78570, 5798)</t>
  </si>
  <si>
    <t>79662298230410324</t>
  </si>
  <si>
    <t>720575940606762953</t>
  </si>
  <si>
    <t>(131686, 78470, 5798)</t>
  </si>
  <si>
    <t>79662298230412859</t>
  </si>
  <si>
    <t>720575940623363000</t>
  </si>
  <si>
    <t>AN_SMP_2</t>
  </si>
  <si>
    <t>(132100, 78551, 5798)</t>
  </si>
  <si>
    <t>79732666974576731</t>
  </si>
  <si>
    <t>720575940631004202</t>
  </si>
  <si>
    <t>(131610, 78588, 5798)</t>
  </si>
  <si>
    <t>79662298230408929</t>
  </si>
  <si>
    <t>720575940619661888</t>
  </si>
  <si>
    <t>AN_SMP_3</t>
  </si>
  <si>
    <t>(132351, 78816, 5798)</t>
  </si>
  <si>
    <t>79732666974581293</t>
  </si>
  <si>
    <t>720575940614501672</t>
  </si>
  <si>
    <t>(131343, 79281, 5798)</t>
  </si>
  <si>
    <t>79662298230416516</t>
  </si>
  <si>
    <t>720575940620860654</t>
  </si>
  <si>
    <t>AN_SMP_FLA_1</t>
  </si>
  <si>
    <t>(132841, 78844, 5798)</t>
  </si>
  <si>
    <t>79732666974586953</t>
  </si>
  <si>
    <t>720575940644446062</t>
  </si>
  <si>
    <t>(126904, 76351, 5798)</t>
  </si>
  <si>
    <t>79380617095270382</t>
  </si>
  <si>
    <t>720575940640281653</t>
  </si>
  <si>
    <t>SPS_GNG</t>
  </si>
  <si>
    <t>(136714, 76932, 5798)</t>
  </si>
  <si>
    <t>80014004512331048</t>
  </si>
  <si>
    <t>720575940621147998</t>
  </si>
  <si>
    <t>(126013, 79845, 5798)</t>
  </si>
  <si>
    <t>79310523228981810</t>
  </si>
  <si>
    <t>720575940621314836</t>
  </si>
  <si>
    <t>AN_SPS_IPS_1</t>
  </si>
  <si>
    <t>(138556, 81181, 5798)</t>
  </si>
  <si>
    <t>80155016878599787</t>
  </si>
  <si>
    <t>720575940654759553</t>
  </si>
  <si>
    <t>(126109, 79951, 5798)</t>
  </si>
  <si>
    <t>79310523228983134</t>
  </si>
  <si>
    <t>720575940619241456</t>
  </si>
  <si>
    <t>AN_SPS_IPS_2</t>
  </si>
  <si>
    <t>(126177, 79930, 5798)</t>
  </si>
  <si>
    <t>79310523228973943</t>
  </si>
  <si>
    <t>720575940612066223</t>
  </si>
  <si>
    <t>(126480, 80013, 5798)</t>
  </si>
  <si>
    <t>79310523228977376</t>
  </si>
  <si>
    <t>720575940646554659</t>
  </si>
  <si>
    <t>(138239, 81844, 5798)</t>
  </si>
  <si>
    <t>80155085598072278</t>
  </si>
  <si>
    <t>720575940607561540</t>
  </si>
  <si>
    <t>(138415, 81536, 5798)</t>
  </si>
  <si>
    <t>80155085598071793</t>
  </si>
  <si>
    <t>720575940610850965</t>
  </si>
  <si>
    <t>(138454, 81161, 5798)</t>
  </si>
  <si>
    <t>80155016878606029</t>
  </si>
  <si>
    <t>720575940613171454</t>
  </si>
  <si>
    <t>(127350, 81310, 5798)</t>
  </si>
  <si>
    <t>79380960692623614</t>
  </si>
  <si>
    <t>720575940629439043</t>
  </si>
  <si>
    <t>AN_SPS_IPS_3</t>
  </si>
  <si>
    <t>(138016, 82431, 5798)</t>
  </si>
  <si>
    <t>80084716853895883</t>
  </si>
  <si>
    <t>720575940620983902</t>
  </si>
  <si>
    <t>(128953, 74815, 5798)</t>
  </si>
  <si>
    <t>79521285864126962</t>
  </si>
  <si>
    <t>720575940629739068</t>
  </si>
  <si>
    <t>AN_SPS_IPS_4</t>
  </si>
  <si>
    <t>(135201, 75799, 5798)</t>
  </si>
  <si>
    <t>79943567048685225</t>
  </si>
  <si>
    <t>720575940629312768</t>
  </si>
  <si>
    <t>(130351, 77811, 5798)</t>
  </si>
  <si>
    <t>79591860766746248</t>
  </si>
  <si>
    <t>720575940620539563</t>
  </si>
  <si>
    <t>AN_SPS_IPS_5</t>
  </si>
  <si>
    <t>(134565, 77139, 5798)</t>
  </si>
  <si>
    <t>79873267024002916</t>
  </si>
  <si>
    <t>720575940615211195</t>
  </si>
  <si>
    <t>(128602, 80418, 5798)</t>
  </si>
  <si>
    <t>79451260717339934</t>
  </si>
  <si>
    <t>720575940623202633</t>
  </si>
  <si>
    <t>AN_SPS_IPS_6</t>
  </si>
  <si>
    <t>(134679, 80599, 5798)</t>
  </si>
  <si>
    <t>79873541901902513</t>
  </si>
  <si>
    <t>720575940619487425</t>
  </si>
  <si>
    <t>(126866, 82683, 5799)</t>
  </si>
  <si>
    <t>79310729387394867</t>
  </si>
  <si>
    <t>720575940612887080</t>
  </si>
  <si>
    <t>AN_VES_GNG_1</t>
  </si>
  <si>
    <t>(136841, 82998, 5798)</t>
  </si>
  <si>
    <t>80014416829198371</t>
  </si>
  <si>
    <t>720575940613693469</t>
  </si>
  <si>
    <t>(127302, 82284, 5798)</t>
  </si>
  <si>
    <t>79381029412120771</t>
  </si>
  <si>
    <t>720575940639140341</t>
  </si>
  <si>
    <t>AN_VES_GNG_2</t>
  </si>
  <si>
    <t>(136944, 83365, 5798)</t>
  </si>
  <si>
    <t>80014416829206054</t>
  </si>
  <si>
    <t>720575940618014528</t>
  </si>
  <si>
    <t>(128161, 81369, 5798)</t>
  </si>
  <si>
    <t>79451329436818639</t>
  </si>
  <si>
    <t>720575940627313180</t>
  </si>
  <si>
    <t>AN_VES_GNG_3</t>
  </si>
  <si>
    <t>(136659, 82014, 5798)</t>
  </si>
  <si>
    <t>80014348109729855</t>
  </si>
  <si>
    <t>720575940635462757</t>
  </si>
  <si>
    <t>(130968, 79307, 5798)</t>
  </si>
  <si>
    <t>79591929486220085</t>
  </si>
  <si>
    <t>720575940628505039</t>
  </si>
  <si>
    <t>AN_VES_GNG_4</t>
  </si>
  <si>
    <t>(133187, 79296, 5798)</t>
  </si>
  <si>
    <t>79803035718760543</t>
  </si>
  <si>
    <t>720575940618393398</t>
  </si>
  <si>
    <t>(130957, 81815, 5798)</t>
  </si>
  <si>
    <t>79592135644642519</t>
  </si>
  <si>
    <t>720575940626719621</t>
  </si>
  <si>
    <t>AN_VES_GNG_5</t>
  </si>
  <si>
    <t>(133465, 82504, 5798)</t>
  </si>
  <si>
    <t>79803241877205558</t>
  </si>
  <si>
    <t>720575940616001036</t>
  </si>
  <si>
    <t>(130991, 79176, 5798)</t>
  </si>
  <si>
    <t>79591929486211426</t>
  </si>
  <si>
    <t>720575940639352947</t>
  </si>
  <si>
    <t>AN_VES_GNG_6</t>
  </si>
  <si>
    <t>(133196, 79027, 5798)</t>
  </si>
  <si>
    <t>79803035718768634</t>
  </si>
  <si>
    <t>720575940623497653</t>
  </si>
  <si>
    <t>(129647, 81360, 5798)</t>
  </si>
  <si>
    <t>79521698180990031</t>
  </si>
  <si>
    <t>720575940615669826</t>
  </si>
  <si>
    <t>AN_VES_GNG_7</t>
  </si>
  <si>
    <t>(135216, 81889, 5798)</t>
  </si>
  <si>
    <t>79943979365542978</t>
  </si>
  <si>
    <t>720575940616833669</t>
  </si>
  <si>
    <t>(128361, 83874, 5798)</t>
  </si>
  <si>
    <t>79451535595216952</t>
  </si>
  <si>
    <t>720575940624511833</t>
  </si>
  <si>
    <t>AN_VES_GNG_8</t>
  </si>
  <si>
    <t>(128844, 83975, 5798)</t>
  </si>
  <si>
    <t>79451535595225960</t>
  </si>
  <si>
    <t>720575940628598142</t>
  </si>
  <si>
    <t>(132830, 84969, 5815)</t>
  </si>
  <si>
    <t>79733079291404126</t>
  </si>
  <si>
    <t>720575940631594015</t>
  </si>
  <si>
    <t>(133863, 84967, 5813)</t>
  </si>
  <si>
    <t>79803448035596249</t>
  </si>
  <si>
    <t>720575940611905433</t>
  </si>
  <si>
    <t>(128538, 83615, 5798)</t>
  </si>
  <si>
    <t>79451535595225605</t>
  </si>
  <si>
    <t>720575940632300973</t>
  </si>
  <si>
    <t>AN_VES_WED_1</t>
  </si>
  <si>
    <t>(133585, 84951, 5798)</t>
  </si>
  <si>
    <t>79803448035588448</t>
  </si>
  <si>
    <t>720575940625854616</t>
  </si>
  <si>
    <t>(130913, 79030, 5798)</t>
  </si>
  <si>
    <t>79591929486216170</t>
  </si>
  <si>
    <t>720575940622135757</t>
  </si>
  <si>
    <t>AN_VES_WED_2</t>
  </si>
  <si>
    <t>(133988, 81759, 5798)</t>
  </si>
  <si>
    <t>79803241877201769</t>
  </si>
  <si>
    <t>720575940628400650</t>
  </si>
  <si>
    <t>(130835, 80822, 5798)</t>
  </si>
  <si>
    <t>79592066925174706</t>
  </si>
  <si>
    <t>720575940626728323</t>
  </si>
  <si>
    <t>AN_VES_WED_3</t>
  </si>
  <si>
    <t>(133801, 80148, 5798)</t>
  </si>
  <si>
    <t>79803104438244447</t>
  </si>
  <si>
    <t>720575940611061038</t>
  </si>
  <si>
    <t>(127909, 83739, 5798)</t>
  </si>
  <si>
    <t>79381166851023141</t>
  </si>
  <si>
    <t>720575940624309006</t>
  </si>
  <si>
    <t>AN_WED_GNG_1</t>
  </si>
  <si>
    <t>WED_GNG</t>
  </si>
  <si>
    <t>(133495, 84929, 5812)</t>
  </si>
  <si>
    <t>79803448035596711</t>
  </si>
  <si>
    <t>720575940628319335</t>
  </si>
  <si>
    <t>(129510, 83042, 5798)</t>
  </si>
  <si>
    <t>79521835619949460</t>
  </si>
  <si>
    <t>720575940620742605</t>
  </si>
  <si>
    <t>AN_WED_GNG_2</t>
  </si>
  <si>
    <t>(130027, 83048, 5798)</t>
  </si>
  <si>
    <t>79592204364124303</t>
  </si>
  <si>
    <t>720575940645197188</t>
  </si>
  <si>
    <t>(133589, 84331, 5798)</t>
  </si>
  <si>
    <t>79803379316151130</t>
  </si>
  <si>
    <t>720575940621369066</t>
  </si>
  <si>
    <t>(134342, 83835, 5798)</t>
  </si>
  <si>
    <t>79873748060331201</t>
  </si>
  <si>
    <t>720575940625481749</t>
  </si>
  <si>
    <t>MANC_match</t>
  </si>
  <si>
    <t>dimorphic</t>
  </si>
  <si>
    <t>figure</t>
  </si>
  <si>
    <t>name_in_figure</t>
  </si>
  <si>
    <t>11674</t>
  </si>
  <si>
    <t>648518346503590561</t>
  </si>
  <si>
    <t>IN12A010</t>
  </si>
  <si>
    <t>intrinsic</t>
  </si>
  <si>
    <t>dimorphic in connectivity</t>
  </si>
  <si>
    <t>dimorphic AN figure</t>
  </si>
  <si>
    <t>IN12A010_f</t>
  </si>
  <si>
    <t>12047</t>
  </si>
  <si>
    <t>648518346501071382</t>
  </si>
  <si>
    <t>10025</t>
  </si>
  <si>
    <t>648518346486928865</t>
  </si>
  <si>
    <t>IN12B002</t>
  </si>
  <si>
    <t>IN12B002_f</t>
  </si>
  <si>
    <t>10070</t>
  </si>
  <si>
    <t>648518346485566995</t>
  </si>
  <si>
    <t>10136</t>
  </si>
  <si>
    <t>648518346495942032</t>
  </si>
  <si>
    <t>10141</t>
  </si>
  <si>
    <t>648518346506863650</t>
  </si>
  <si>
    <t>10367</t>
  </si>
  <si>
    <t>648518346484249895</t>
  </si>
  <si>
    <t>10379</t>
  </si>
  <si>
    <t>648518346487729322</t>
  </si>
  <si>
    <t>10348</t>
  </si>
  <si>
    <t>648518346488166224</t>
  </si>
  <si>
    <t>IN27X001</t>
  </si>
  <si>
    <t>IN27X001_f</t>
  </si>
  <si>
    <t>10441</t>
  </si>
  <si>
    <t>648518346491241336</t>
  </si>
  <si>
    <t>11898</t>
  </si>
  <si>
    <t>648518346486754556</t>
  </si>
  <si>
    <t>INXXX078</t>
  </si>
  <si>
    <t>INXXX078_f</t>
  </si>
  <si>
    <t>12084</t>
  </si>
  <si>
    <t>648518346479718294</t>
  </si>
  <si>
    <t>13341</t>
  </si>
  <si>
    <t>648518346496049725</t>
  </si>
  <si>
    <t>13930</t>
  </si>
  <si>
    <t>648518346477854957</t>
  </si>
  <si>
    <t>11937</t>
  </si>
  <si>
    <t>648518346500411964</t>
  </si>
  <si>
    <t>INXXX095</t>
  </si>
  <si>
    <t>INXXX095_f</t>
  </si>
  <si>
    <t>12031</t>
  </si>
  <si>
    <t>648518346514160427</t>
  </si>
  <si>
    <t>12087</t>
  </si>
  <si>
    <t>648518346497020844</t>
  </si>
  <si>
    <t>12097</t>
  </si>
  <si>
    <t>648518346512256447</t>
  </si>
  <si>
    <t>11314</t>
  </si>
  <si>
    <t>648518346513903385</t>
  </si>
  <si>
    <t>EA06B010</t>
  </si>
  <si>
    <t>efferent_ascending</t>
  </si>
  <si>
    <t>dimorphic DN figure, DNa12</t>
  </si>
  <si>
    <t>EA06B010_f</t>
  </si>
  <si>
    <t>10011</t>
  </si>
  <si>
    <t>648518346491708222</t>
  </si>
  <si>
    <t>hg1 MN</t>
  </si>
  <si>
    <t>motor</t>
  </si>
  <si>
    <t>hg1 MN_f</t>
  </si>
  <si>
    <t>10123</t>
  </si>
  <si>
    <t>648518346493247552</t>
  </si>
  <si>
    <t>13584</t>
  </si>
  <si>
    <t>648518346484735901</t>
  </si>
  <si>
    <t>IN05B032</t>
  </si>
  <si>
    <t>IN05B032_f</t>
  </si>
  <si>
    <t>14189</t>
  </si>
  <si>
    <t>648518346483607215</t>
  </si>
  <si>
    <t>IN05B041</t>
  </si>
  <si>
    <t>IN05B041_f</t>
  </si>
  <si>
    <t>15306</t>
  </si>
  <si>
    <t>648518346494183538</t>
  </si>
  <si>
    <t>11532</t>
  </si>
  <si>
    <t>648518346485879236</t>
  </si>
  <si>
    <t>IN06A004</t>
  </si>
  <si>
    <t>IN06A004_f</t>
  </si>
  <si>
    <t>11646</t>
  </si>
  <si>
    <t>648518346500449717</t>
  </si>
  <si>
    <t>11686</t>
  </si>
  <si>
    <t>648518346506641442</t>
  </si>
  <si>
    <t>IN06B019</t>
  </si>
  <si>
    <t>IN06B019_f</t>
  </si>
  <si>
    <t>11944</t>
  </si>
  <si>
    <t>648518346472248626</t>
  </si>
  <si>
    <t>14683</t>
  </si>
  <si>
    <t>648518346490303496</t>
  </si>
  <si>
    <t>IN07B034</t>
  </si>
  <si>
    <t>IN07B034_f</t>
  </si>
  <si>
    <t>18511</t>
  </si>
  <si>
    <t>648518346490554877</t>
  </si>
  <si>
    <t>IN08B076</t>
  </si>
  <si>
    <t>IN08B076_f</t>
  </si>
  <si>
    <t>21466</t>
  </si>
  <si>
    <t>648518346500651443</t>
  </si>
  <si>
    <t>10085</t>
  </si>
  <si>
    <t>648518346492978608</t>
  </si>
  <si>
    <t>IN11A001</t>
  </si>
  <si>
    <t>IN11A001_f</t>
  </si>
  <si>
    <t>27642</t>
  </si>
  <si>
    <t>648518346497682166</t>
  </si>
  <si>
    <t>101683</t>
  </si>
  <si>
    <t>648518346496594005</t>
  </si>
  <si>
    <t>IN11A007</t>
  </si>
  <si>
    <t>IN11A007_f</t>
  </si>
  <si>
    <t>16076</t>
  </si>
  <si>
    <t>648518346488713997</t>
  </si>
  <si>
    <t>12323</t>
  </si>
  <si>
    <t>648518346490089937</t>
  </si>
  <si>
    <t>IN11A035</t>
  </si>
  <si>
    <t>IN11A035_f</t>
  </si>
  <si>
    <t>31106</t>
  </si>
  <si>
    <t>648518346499836995</t>
  </si>
  <si>
    <t>11594</t>
  </si>
  <si>
    <t>648518346487473834</t>
  </si>
  <si>
    <t>IN12A001</t>
  </si>
  <si>
    <t>IN12A001_f</t>
  </si>
  <si>
    <t>12111</t>
  </si>
  <si>
    <t>648518346507422585</t>
  </si>
  <si>
    <t>11514</t>
  </si>
  <si>
    <t>648518346493947761</t>
  </si>
  <si>
    <t>IN12A008</t>
  </si>
  <si>
    <t>IN12A008_f</t>
  </si>
  <si>
    <t>11593</t>
  </si>
  <si>
    <t>648518346500807324</t>
  </si>
  <si>
    <t>11577</t>
  </si>
  <si>
    <t>648518346490283016</t>
  </si>
  <si>
    <t>IN12B014</t>
  </si>
  <si>
    <t>IN12B014_f</t>
  </si>
  <si>
    <t>12343</t>
  </si>
  <si>
    <t>648518346496881532</t>
  </si>
  <si>
    <t>10495</t>
  </si>
  <si>
    <t>648518346487529642</t>
  </si>
  <si>
    <t>IN12B018</t>
  </si>
  <si>
    <t>IN12B018_f</t>
  </si>
  <si>
    <t>12542</t>
  </si>
  <si>
    <t>648518346490434652</t>
  </si>
  <si>
    <t>12862</t>
  </si>
  <si>
    <t>648518346486576049</t>
  </si>
  <si>
    <t>13120</t>
  </si>
  <si>
    <t>648518346489666143</t>
  </si>
  <si>
    <t>13211</t>
  </si>
  <si>
    <t>648518346494905738</t>
  </si>
  <si>
    <t>13349</t>
  </si>
  <si>
    <t>648518346475849442</t>
  </si>
  <si>
    <t>11113</t>
  </si>
  <si>
    <t>648518346493763832</t>
  </si>
  <si>
    <t>IN17B010</t>
  </si>
  <si>
    <t>IN17B010_f</t>
  </si>
  <si>
    <t>20267</t>
  </si>
  <si>
    <t>648518346466840942</t>
  </si>
  <si>
    <t>15670</t>
  </si>
  <si>
    <t>648518346496698925</t>
  </si>
  <si>
    <t>IN18B028</t>
  </si>
  <si>
    <t>IN18B028_f</t>
  </si>
  <si>
    <t>15837</t>
  </si>
  <si>
    <t>648518346501127565</t>
  </si>
  <si>
    <t>17073</t>
  </si>
  <si>
    <t>648518346488542136</t>
  </si>
  <si>
    <t>IN21A026</t>
  </si>
  <si>
    <t>IN21A026_f</t>
  </si>
  <si>
    <t>11917</t>
  </si>
  <si>
    <t>648518346480838657</t>
  </si>
  <si>
    <t>IN27X014</t>
  </si>
  <si>
    <t>IN27X014_f</t>
  </si>
  <si>
    <t>174427</t>
  </si>
  <si>
    <t>648518346487932240</t>
  </si>
  <si>
    <t>24613</t>
  </si>
  <si>
    <t>648518346496529527</t>
  </si>
  <si>
    <t>INXXX355</t>
  </si>
  <si>
    <t>INXXX355_f</t>
  </si>
  <si>
    <t>27839</t>
  </si>
  <si>
    <t>648518346480946176</t>
  </si>
  <si>
    <t>12628</t>
  </si>
  <si>
    <t>648518346486571929</t>
  </si>
  <si>
    <t>Tergopleural/Pleural promotor MN</t>
  </si>
  <si>
    <t>Tergopleural/Pleural promotor MN_f</t>
  </si>
  <si>
    <t>12686</t>
  </si>
  <si>
    <t>648518346500725685</t>
  </si>
  <si>
    <t>16250</t>
  </si>
  <si>
    <t>648518346514660039</t>
  </si>
  <si>
    <t>19319</t>
  </si>
  <si>
    <t>648518346491659326</t>
  </si>
  <si>
    <t>13006</t>
  </si>
  <si>
    <t>648518346488949853</t>
  </si>
  <si>
    <t>Ti extensor MN</t>
  </si>
  <si>
    <t>Ti extensor MN_f</t>
  </si>
  <si>
    <t>13075</t>
  </si>
  <si>
    <t>648518346481125722</t>
  </si>
  <si>
    <t>15007</t>
  </si>
  <si>
    <t>648518346494075127</t>
  </si>
  <si>
    <t>IN00A013</t>
  </si>
  <si>
    <t>no</t>
  </si>
  <si>
    <t>dimorphic DN figure, DNp13</t>
  </si>
  <si>
    <t>16066</t>
  </si>
  <si>
    <t>648518346489417669</t>
  </si>
  <si>
    <t>IN06A063</t>
  </si>
  <si>
    <t>16886</t>
  </si>
  <si>
    <t>648518346501778249</t>
  </si>
  <si>
    <t>11682</t>
  </si>
  <si>
    <t>648518346491587270</t>
  </si>
  <si>
    <t>IN06B013</t>
  </si>
  <si>
    <t>170897</t>
  </si>
  <si>
    <t>648518346493933600</t>
  </si>
  <si>
    <t>IN06B035</t>
  </si>
  <si>
    <t>28229</t>
  </si>
  <si>
    <t>648518346502494790</t>
  </si>
  <si>
    <t>19760</t>
  </si>
  <si>
    <t>648518346478634580</t>
  </si>
  <si>
    <t>11261</t>
  </si>
  <si>
    <t>648518346506609186</t>
  </si>
  <si>
    <t>14766</t>
  </si>
  <si>
    <t>648518346485363731</t>
  </si>
  <si>
    <t>IN06B038</t>
  </si>
  <si>
    <t>14989</t>
  </si>
  <si>
    <t>648518346493559288</t>
  </si>
  <si>
    <t>15008</t>
  </si>
  <si>
    <t>648518346501759561</t>
  </si>
  <si>
    <t>IN06B047</t>
  </si>
  <si>
    <t>15701</t>
  </si>
  <si>
    <t>648518346501087320</t>
  </si>
  <si>
    <t>15856</t>
  </si>
  <si>
    <t>648518346485795454</t>
  </si>
  <si>
    <t>16302</t>
  </si>
  <si>
    <t>648518346491067681</t>
  </si>
  <si>
    <t>IN06B050</t>
  </si>
  <si>
    <t>19879</t>
  </si>
  <si>
    <t>648518346493788785</t>
  </si>
  <si>
    <t>11322</t>
  </si>
  <si>
    <t>648518346479386843</t>
  </si>
  <si>
    <t>IN12A002</t>
  </si>
  <si>
    <t>11814</t>
  </si>
  <si>
    <t>648518346480034726</t>
  </si>
  <si>
    <t>11078</t>
  </si>
  <si>
    <t>648518346486471044</t>
  </si>
  <si>
    <t>IN18B009</t>
  </si>
  <si>
    <t>dimorphic in morphology</t>
  </si>
  <si>
    <t>11339</t>
  </si>
  <si>
    <t>648518346487973076</t>
  </si>
  <si>
    <t>IN19B016</t>
  </si>
  <si>
    <t>11461</t>
  </si>
  <si>
    <t>648518346496755428</t>
  </si>
  <si>
    <t>14368</t>
  </si>
  <si>
    <t>648518346500806300</t>
  </si>
  <si>
    <t>IN23B012</t>
  </si>
  <si>
    <t>10330</t>
  </si>
  <si>
    <t>648518346489861215</t>
  </si>
  <si>
    <t>IN27X004</t>
  </si>
  <si>
    <t>10197</t>
  </si>
  <si>
    <t>648518346474699202</t>
  </si>
  <si>
    <t>11021</t>
  </si>
  <si>
    <t>648518346482787493</t>
  </si>
  <si>
    <t>INXXX039</t>
  </si>
  <si>
    <t>12346</t>
  </si>
  <si>
    <t>648518346489431237</t>
  </si>
  <si>
    <t>INXXX104</t>
  </si>
  <si>
    <t>12493</t>
  </si>
  <si>
    <t>648518346489656371</t>
  </si>
  <si>
    <t>12353</t>
  </si>
  <si>
    <t>INXXX107</t>
  </si>
  <si>
    <t>12447</t>
  </si>
  <si>
    <t>12793</t>
  </si>
  <si>
    <t>648518346476906440</t>
  </si>
  <si>
    <t>INXXX121</t>
  </si>
  <si>
    <t>13420</t>
  </si>
  <si>
    <t>648518346479510482</t>
  </si>
  <si>
    <t>17540</t>
  </si>
  <si>
    <t>648518346531217690</t>
  </si>
  <si>
    <t>INXXX247</t>
  </si>
  <si>
    <t>16584</t>
  </si>
  <si>
    <t>648518346478269141</t>
  </si>
  <si>
    <t>INXXX301</t>
  </si>
  <si>
    <t>14094</t>
  </si>
  <si>
    <t>648518346511874495</t>
  </si>
  <si>
    <t>INXXX315</t>
  </si>
  <si>
    <t>dim</t>
  </si>
  <si>
    <t>648518346510175526</t>
  </si>
  <si>
    <t>INXXX999</t>
  </si>
  <si>
    <t>648518346515427911</t>
  </si>
  <si>
    <t>16949</t>
  </si>
  <si>
    <t>648518346487026841</t>
  </si>
  <si>
    <t>MNad44</t>
  </si>
  <si>
    <t>16956</t>
  </si>
  <si>
    <t>648518346496723764</t>
  </si>
  <si>
    <t>14206</t>
  </si>
  <si>
    <t>648518346511910335</t>
  </si>
  <si>
    <t>IN19B040</t>
  </si>
  <si>
    <t>dimorphic overview figure</t>
  </si>
  <si>
    <t>14208</t>
  </si>
  <si>
    <t>648518346499039809</t>
  </si>
  <si>
    <t>14342</t>
  </si>
  <si>
    <t>648518346493926798</t>
  </si>
  <si>
    <t>14473</t>
  </si>
  <si>
    <t>648518346481455759</t>
  </si>
  <si>
    <t>10383</t>
  </si>
  <si>
    <t>648518346481415567</t>
  </si>
  <si>
    <t>MNad22</t>
  </si>
  <si>
    <t>10386</t>
  </si>
  <si>
    <t>648518346488950424</t>
  </si>
  <si>
    <t>10477</t>
  </si>
  <si>
    <t>648518346492522879</t>
  </si>
  <si>
    <t>IN00A001</t>
  </si>
  <si>
    <t>stereotypy</t>
  </si>
  <si>
    <t>leg premotor circuit</t>
  </si>
  <si>
    <t>10977</t>
  </si>
  <si>
    <t>648518346490590556</t>
  </si>
  <si>
    <t>10273</t>
  </si>
  <si>
    <t>648518346509381498</t>
  </si>
  <si>
    <t>IN00A002</t>
  </si>
  <si>
    <t>10860</t>
  </si>
  <si>
    <t>648518346465288309</t>
  </si>
  <si>
    <t>14253</t>
  </si>
  <si>
    <t>648518346507340616</t>
  </si>
  <si>
    <t>10084</t>
  </si>
  <si>
    <t>648518346501176732</t>
  </si>
  <si>
    <t>IN01A001</t>
  </si>
  <si>
    <t>10152</t>
  </si>
  <si>
    <t>648518346499996812</t>
  </si>
  <si>
    <t>10303</t>
  </si>
  <si>
    <t>648518346489136106</t>
  </si>
  <si>
    <t>IN01A002</t>
  </si>
  <si>
    <t>10328</t>
  </si>
  <si>
    <t>648518346479196368</t>
  </si>
  <si>
    <t>10039</t>
  </si>
  <si>
    <t>648518346486981857</t>
  </si>
  <si>
    <t>IN01A007</t>
  </si>
  <si>
    <t>10569</t>
  </si>
  <si>
    <t>648518346493928184</t>
  </si>
  <si>
    <t>10665</t>
  </si>
  <si>
    <t>648518346480316886</t>
  </si>
  <si>
    <t>11091</t>
  </si>
  <si>
    <t>648518346503109875</t>
  </si>
  <si>
    <t>10600</t>
  </si>
  <si>
    <t>648518346520789558</t>
  </si>
  <si>
    <t>IN01A009</t>
  </si>
  <si>
    <t>11079</t>
  </si>
  <si>
    <t>648518346509000767</t>
  </si>
  <si>
    <t>11258</t>
  </si>
  <si>
    <t>648518346478938708</t>
  </si>
  <si>
    <t>12815</t>
  </si>
  <si>
    <t>648518346486205538</t>
  </si>
  <si>
    <t>10984</t>
  </si>
  <si>
    <t>648518346510209318</t>
  </si>
  <si>
    <t>IN01A010</t>
  </si>
  <si>
    <t>11062</t>
  </si>
  <si>
    <t>648518346490339932</t>
  </si>
  <si>
    <t>11165</t>
  </si>
  <si>
    <t>648518346490292251</t>
  </si>
  <si>
    <t>12307</t>
  </si>
  <si>
    <t>648518346500577852</t>
  </si>
  <si>
    <t>10789</t>
  </si>
  <si>
    <t>648518346512052848</t>
  </si>
  <si>
    <t>IN01A011</t>
  </si>
  <si>
    <t>10792</t>
  </si>
  <si>
    <t>648518346489014001</t>
  </si>
  <si>
    <t>10935</t>
  </si>
  <si>
    <t>648518346496530807</t>
  </si>
  <si>
    <t>11108</t>
  </si>
  <si>
    <t>648518346498356890</t>
  </si>
  <si>
    <t>11191</t>
  </si>
  <si>
    <t>648518346490884605</t>
  </si>
  <si>
    <t>IN01A015</t>
  </si>
  <si>
    <t>11288</t>
  </si>
  <si>
    <t>648518346480100340</t>
  </si>
  <si>
    <t>11704</t>
  </si>
  <si>
    <t>648518346494817813</t>
  </si>
  <si>
    <t>11955</t>
  </si>
  <si>
    <t>648518346486131838</t>
  </si>
  <si>
    <t>11976</t>
  </si>
  <si>
    <t>648518346490136072</t>
  </si>
  <si>
    <t>14767</t>
  </si>
  <si>
    <t>648518346487897410</t>
  </si>
  <si>
    <t>11688</t>
  </si>
  <si>
    <t>648518346500520764</t>
  </si>
  <si>
    <t>IN01A018</t>
  </si>
  <si>
    <t>24896</t>
  </si>
  <si>
    <t>648518346486107262</t>
  </si>
  <si>
    <t>102601</t>
  </si>
  <si>
    <t>648518346492848059</t>
  </si>
  <si>
    <t>IN01A038</t>
  </si>
  <si>
    <t>13833</t>
  </si>
  <si>
    <t>648518346506760738</t>
  </si>
  <si>
    <t>14154</t>
  </si>
  <si>
    <t>648518346517791592</t>
  </si>
  <si>
    <t>14176</t>
  </si>
  <si>
    <t>648518346496204300</t>
  </si>
  <si>
    <t>15467</t>
  </si>
  <si>
    <t>648518346482808229</t>
  </si>
  <si>
    <t>15542</t>
  </si>
  <si>
    <t>648518346493782897</t>
  </si>
  <si>
    <t>15758</t>
  </si>
  <si>
    <t>648518346467321607</t>
  </si>
  <si>
    <t>15881</t>
  </si>
  <si>
    <t>648518346509445763</t>
  </si>
  <si>
    <t>17161</t>
  </si>
  <si>
    <t>648518346488876216</t>
  </si>
  <si>
    <t>17473</t>
  </si>
  <si>
    <t>648518346504223182</t>
  </si>
  <si>
    <t>18132</t>
  </si>
  <si>
    <t>648518346524351493</t>
  </si>
  <si>
    <t>22813</t>
  </si>
  <si>
    <t>648518346486992636</t>
  </si>
  <si>
    <t>10193</t>
  </si>
  <si>
    <t>648518346486710916</t>
  </si>
  <si>
    <t>IN02A003</t>
  </si>
  <si>
    <t>10209</t>
  </si>
  <si>
    <t>648518346492933040</t>
  </si>
  <si>
    <t>10337</t>
  </si>
  <si>
    <t>648518346485722899</t>
  </si>
  <si>
    <t>10421</t>
  </si>
  <si>
    <t>648518346480714973</t>
  </si>
  <si>
    <t>10262</t>
  </si>
  <si>
    <t>648518346518995423</t>
  </si>
  <si>
    <t>IN03A001</t>
  </si>
  <si>
    <t>10362</t>
  </si>
  <si>
    <t>648518346472748297</t>
  </si>
  <si>
    <t>10388</t>
  </si>
  <si>
    <t>648518346499999116</t>
  </si>
  <si>
    <t>10412</t>
  </si>
  <si>
    <t>648518346502596934</t>
  </si>
  <si>
    <t>10827</t>
  </si>
  <si>
    <t>648518346501071209</t>
  </si>
  <si>
    <t>IN03A004</t>
  </si>
  <si>
    <t>10870</t>
  </si>
  <si>
    <t>648518346491815791</t>
  </si>
  <si>
    <t>11831</t>
  </si>
  <si>
    <t>648518346481212506</t>
  </si>
  <si>
    <t>157964</t>
  </si>
  <si>
    <t>648518346472363467</t>
  </si>
  <si>
    <t>20948</t>
  </si>
  <si>
    <t>648518346479453138</t>
  </si>
  <si>
    <t>10784</t>
  </si>
  <si>
    <t>648518346482893353</t>
  </si>
  <si>
    <t>IN03A007</t>
  </si>
  <si>
    <t>11320</t>
  </si>
  <si>
    <t>648518346491067565</t>
  </si>
  <si>
    <t>11599</t>
  </si>
  <si>
    <t>648518346495045291</t>
  </si>
  <si>
    <t>11635</t>
  </si>
  <si>
    <t>648518346466992238</t>
  </si>
  <si>
    <t>11734</t>
  </si>
  <si>
    <t>648518346496866940</t>
  </si>
  <si>
    <t>11788</t>
  </si>
  <si>
    <t>648518346487082393</t>
  </si>
  <si>
    <t>IN03A009</t>
  </si>
  <si>
    <t>12276</t>
  </si>
  <si>
    <t>648518346495311439</t>
  </si>
  <si>
    <t>12508</t>
  </si>
  <si>
    <t>648518346486813999</t>
  </si>
  <si>
    <t>12740</t>
  </si>
  <si>
    <t>648518346515163207</t>
  </si>
  <si>
    <t>100492</t>
  </si>
  <si>
    <t>648518346503299451</t>
  </si>
  <si>
    <t>IN03A010</t>
  </si>
  <si>
    <t>12050</t>
  </si>
  <si>
    <t>648518346495874250</t>
  </si>
  <si>
    <t>12160</t>
  </si>
  <si>
    <t>648518346466992494</t>
  </si>
  <si>
    <t>12605</t>
  </si>
  <si>
    <t>648518346479971990</t>
  </si>
  <si>
    <t>12769</t>
  </si>
  <si>
    <t>648518346500127043</t>
  </si>
  <si>
    <t>13908</t>
  </si>
  <si>
    <t>648518346483915413</t>
  </si>
  <si>
    <t>10791</t>
  </si>
  <si>
    <t>648518346481985981</t>
  </si>
  <si>
    <t>IN03B015</t>
  </si>
  <si>
    <t>11030</t>
  </si>
  <si>
    <t>648518346491240312</t>
  </si>
  <si>
    <t>11373</t>
  </si>
  <si>
    <t>648518346500248319</t>
  </si>
  <si>
    <t>11655</t>
  </si>
  <si>
    <t>648518346487906114</t>
  </si>
  <si>
    <t>10599</t>
  </si>
  <si>
    <t>648518346486786863</t>
  </si>
  <si>
    <t>IN03B021</t>
  </si>
  <si>
    <t>11717</t>
  </si>
  <si>
    <t>648518346500049292</t>
  </si>
  <si>
    <t>11559</t>
  </si>
  <si>
    <t>648518346479556050</t>
  </si>
  <si>
    <t>IN03B025</t>
  </si>
  <si>
    <t>11662</t>
  </si>
  <si>
    <t>648518346490301723</t>
  </si>
  <si>
    <t>13635</t>
  </si>
  <si>
    <t>648518346467249134</t>
  </si>
  <si>
    <t>IN03B042</t>
  </si>
  <si>
    <t>13931</t>
  </si>
  <si>
    <t>648518346503914592</t>
  </si>
  <si>
    <t>14076</t>
  </si>
  <si>
    <t>648518346491529278</t>
  </si>
  <si>
    <t>15105</t>
  </si>
  <si>
    <t>648518346491611322</t>
  </si>
  <si>
    <t>23648</t>
  </si>
  <si>
    <t>648518346490696189</t>
  </si>
  <si>
    <t>15525</t>
  </si>
  <si>
    <t>648518346517338666</t>
  </si>
  <si>
    <t>IN04B031</t>
  </si>
  <si>
    <t>15793</t>
  </si>
  <si>
    <t>648518346492759993</t>
  </si>
  <si>
    <t>16092</t>
  </si>
  <si>
    <t>648518346514440926</t>
  </si>
  <si>
    <t>16917</t>
  </si>
  <si>
    <t>648518346514126558</t>
  </si>
  <si>
    <t>17435</t>
  </si>
  <si>
    <t>648518346491332641</t>
  </si>
  <si>
    <t>18605</t>
  </si>
  <si>
    <t>648518346490040347</t>
  </si>
  <si>
    <t>26241</t>
  </si>
  <si>
    <t>648518346491926034</t>
  </si>
  <si>
    <t>18712</t>
  </si>
  <si>
    <t>648518346484959133</t>
  </si>
  <si>
    <t>IN04B037</t>
  </si>
  <si>
    <t>18831</t>
  </si>
  <si>
    <t>648518346498641172</t>
  </si>
  <si>
    <t>100339</t>
  </si>
  <si>
    <t>648518346476708214</t>
  </si>
  <si>
    <t>IN04B078</t>
  </si>
  <si>
    <t>153351</t>
  </si>
  <si>
    <t>648518346501049110</t>
  </si>
  <si>
    <t>158029</t>
  </si>
  <si>
    <t>648518346479827941</t>
  </si>
  <si>
    <t>16938</t>
  </si>
  <si>
    <t>648518346484012839</t>
  </si>
  <si>
    <t>18857</t>
  </si>
  <si>
    <t>648518346500733144</t>
  </si>
  <si>
    <t>19611</t>
  </si>
  <si>
    <t>648518346486137480</t>
  </si>
  <si>
    <t>20836</t>
  </si>
  <si>
    <t>648518346496991533</t>
  </si>
  <si>
    <t>20982</t>
  </si>
  <si>
    <t>648518346478271469</t>
  </si>
  <si>
    <t>21160</t>
  </si>
  <si>
    <t>648518346496063563</t>
  </si>
  <si>
    <t>21183</t>
  </si>
  <si>
    <t>648518346479857381</t>
  </si>
  <si>
    <t>21216</t>
  </si>
  <si>
    <t>648518346500277564</t>
  </si>
  <si>
    <t>10349</t>
  </si>
  <si>
    <t>648518346496395325</t>
  </si>
  <si>
    <t>IN06A028</t>
  </si>
  <si>
    <t>11678</t>
  </si>
  <si>
    <t>648518346492765113</t>
  </si>
  <si>
    <t>10031</t>
  </si>
  <si>
    <t>648518346494300427</t>
  </si>
  <si>
    <t>IN06B001</t>
  </si>
  <si>
    <t>10053</t>
  </si>
  <si>
    <t>648518346494744965</t>
  </si>
  <si>
    <t>10605</t>
  </si>
  <si>
    <t>648518346512208575</t>
  </si>
  <si>
    <t>IN06B012</t>
  </si>
  <si>
    <t>10654</t>
  </si>
  <si>
    <t>648518346494290443</t>
  </si>
  <si>
    <t>10952</t>
  </si>
  <si>
    <t>648518346481240154</t>
  </si>
  <si>
    <t>IN06B018</t>
  </si>
  <si>
    <t>11740</t>
  </si>
  <si>
    <t>648518346490341147</t>
  </si>
  <si>
    <t>10794</t>
  </si>
  <si>
    <t>648518346493348672</t>
  </si>
  <si>
    <t>IN06B022</t>
  </si>
  <si>
    <t>11934</t>
  </si>
  <si>
    <t>648518346497439256</t>
  </si>
  <si>
    <t>14071</t>
  </si>
  <si>
    <t>648518346479798245</t>
  </si>
  <si>
    <t>IN06B028</t>
  </si>
  <si>
    <t>15444</t>
  </si>
  <si>
    <t>648518346497040180</t>
  </si>
  <si>
    <t>159145</t>
  </si>
  <si>
    <t>648518346489661273</t>
  </si>
  <si>
    <t>227869</t>
  </si>
  <si>
    <t>648518346518631254</t>
  </si>
  <si>
    <t>10010</t>
  </si>
  <si>
    <t>648518346492602307</t>
  </si>
  <si>
    <t>IN07B001</t>
  </si>
  <si>
    <t>10018</t>
  </si>
  <si>
    <t>648518346496938029</t>
  </si>
  <si>
    <t>10087</t>
  </si>
  <si>
    <t>648518346515421767</t>
  </si>
  <si>
    <t>10166</t>
  </si>
  <si>
    <t>648518346495588175</t>
  </si>
  <si>
    <t>10090</t>
  </si>
  <si>
    <t>648518346489732460</t>
  </si>
  <si>
    <t>IN07B002</t>
  </si>
  <si>
    <t>10264</t>
  </si>
  <si>
    <t>648518346514037017</t>
  </si>
  <si>
    <t>10298</t>
  </si>
  <si>
    <t>648518346494507143</t>
  </si>
  <si>
    <t>10373</t>
  </si>
  <si>
    <t>648518346491078264</t>
  </si>
  <si>
    <t>10404</t>
  </si>
  <si>
    <t>648518346495029419</t>
  </si>
  <si>
    <t>10416</t>
  </si>
  <si>
    <t>648518346495436470</t>
  </si>
  <si>
    <t>10148</t>
  </si>
  <si>
    <t>648518346489320793</t>
  </si>
  <si>
    <t>IN07B006</t>
  </si>
  <si>
    <t>DNa02 circuit</t>
  </si>
  <si>
    <t>10206</t>
  </si>
  <si>
    <t>648518346494538039</t>
  </si>
  <si>
    <t>10297</t>
  </si>
  <si>
    <t>648518346489929433</t>
  </si>
  <si>
    <t>10340</t>
  </si>
  <si>
    <t>648518346483471524</t>
  </si>
  <si>
    <t>11879</t>
  </si>
  <si>
    <t>648518346487897666</t>
  </si>
  <si>
    <t>12072</t>
  </si>
  <si>
    <t>648518346481131008</t>
  </si>
  <si>
    <t>10306</t>
  </si>
  <si>
    <t>648518346483440460</t>
  </si>
  <si>
    <t>IN07B007</t>
  </si>
  <si>
    <t>10423</t>
  </si>
  <si>
    <t>648518346489704645</t>
  </si>
  <si>
    <t>10587</t>
  </si>
  <si>
    <t>648518346500066883</t>
  </si>
  <si>
    <t>10593</t>
  </si>
  <si>
    <t>648518346501404438</t>
  </si>
  <si>
    <t>10802</t>
  </si>
  <si>
    <t>648518346487530922</t>
  </si>
  <si>
    <t>10463</t>
  </si>
  <si>
    <t>648518346485677843</t>
  </si>
  <si>
    <t>IN07B009</t>
  </si>
  <si>
    <t>10673</t>
  </si>
  <si>
    <t>648518346513926169</t>
  </si>
  <si>
    <t>11128</t>
  </si>
  <si>
    <t>648518346483081125</t>
  </si>
  <si>
    <t>10335</t>
  </si>
  <si>
    <t>648518346496479351</t>
  </si>
  <si>
    <t>IN07B010</t>
  </si>
  <si>
    <t>10440</t>
  </si>
  <si>
    <t>648518346499632219</t>
  </si>
  <si>
    <t>10799</t>
  </si>
  <si>
    <t>648518346504996486</t>
  </si>
  <si>
    <t>IN07B104</t>
  </si>
  <si>
    <t>11127</t>
  </si>
  <si>
    <t>648518346480562390</t>
  </si>
  <si>
    <t>10198</t>
  </si>
  <si>
    <t>648518346490561277</t>
  </si>
  <si>
    <t>IN08A002</t>
  </si>
  <si>
    <t>10203</t>
  </si>
  <si>
    <t>648518346479221455</t>
  </si>
  <si>
    <t>10332</t>
  </si>
  <si>
    <t>648518346496053067</t>
  </si>
  <si>
    <t>10354</t>
  </si>
  <si>
    <t>648518346486997657</t>
  </si>
  <si>
    <t>10691</t>
  </si>
  <si>
    <t>648518346511425666</t>
  </si>
  <si>
    <t>17188</t>
  </si>
  <si>
    <t>648518346496548732</t>
  </si>
  <si>
    <t>10586</t>
  </si>
  <si>
    <t>648518346482874854</t>
  </si>
  <si>
    <t>IN08A005</t>
  </si>
  <si>
    <t>10653</t>
  </si>
  <si>
    <t>648518346477007632</t>
  </si>
  <si>
    <t>10671</t>
  </si>
  <si>
    <t>648518346483437132</t>
  </si>
  <si>
    <t>10672</t>
  </si>
  <si>
    <t>648518346489321561</t>
  </si>
  <si>
    <t>10678</t>
  </si>
  <si>
    <t>648518346494381589</t>
  </si>
  <si>
    <t>10803</t>
  </si>
  <si>
    <t>648518346498210386</t>
  </si>
  <si>
    <t>100855</t>
  </si>
  <si>
    <t>648518346494455784</t>
  </si>
  <si>
    <t>IN08A006</t>
  </si>
  <si>
    <t>10652</t>
  </si>
  <si>
    <t>648518346496866684</t>
  </si>
  <si>
    <t>10722</t>
  </si>
  <si>
    <t>648518346481712321</t>
  </si>
  <si>
    <t>10890</t>
  </si>
  <si>
    <t>648518346496958772</t>
  </si>
  <si>
    <t>11195</t>
  </si>
  <si>
    <t>648518346478252245</t>
  </si>
  <si>
    <t>11819</t>
  </si>
  <si>
    <t>648518346494680040</t>
  </si>
  <si>
    <t>11340</t>
  </si>
  <si>
    <t>648518346497239212</t>
  </si>
  <si>
    <t>IN08A007</t>
  </si>
  <si>
    <t>11367</t>
  </si>
  <si>
    <t>648518346492812219</t>
  </si>
  <si>
    <t>11744</t>
  </si>
  <si>
    <t>648518346518644054</t>
  </si>
  <si>
    <t>12028</t>
  </si>
  <si>
    <t>648518346478922191</t>
  </si>
  <si>
    <t>12099</t>
  </si>
  <si>
    <t>648518346507375481</t>
  </si>
  <si>
    <t>10089</t>
  </si>
  <si>
    <t>648518346472700425</t>
  </si>
  <si>
    <t>IN08B001</t>
  </si>
  <si>
    <t>10091</t>
  </si>
  <si>
    <t>648518346487889730</t>
  </si>
  <si>
    <t>10538</t>
  </si>
  <si>
    <t>648518346518606422</t>
  </si>
  <si>
    <t>IN08B004</t>
  </si>
  <si>
    <t>10579</t>
  </si>
  <si>
    <t>648518346475998690</t>
  </si>
  <si>
    <t>10342</t>
  </si>
  <si>
    <t>648518346494824247</t>
  </si>
  <si>
    <t>IN09A002</t>
  </si>
  <si>
    <t>10380</t>
  </si>
  <si>
    <t>648518346472407755</t>
  </si>
  <si>
    <t>10403</t>
  </si>
  <si>
    <t>648518346477746908</t>
  </si>
  <si>
    <t>10445</t>
  </si>
  <si>
    <t>648518346478528340</t>
  </si>
  <si>
    <t>10630</t>
  </si>
  <si>
    <t>648518346501052438</t>
  </si>
  <si>
    <t>10810</t>
  </si>
  <si>
    <t>648518346481163008</t>
  </si>
  <si>
    <t>10786</t>
  </si>
  <si>
    <t>648518346514376391</t>
  </si>
  <si>
    <t>IN09A003</t>
  </si>
  <si>
    <t>10801</t>
  </si>
  <si>
    <t>648518346479423195</t>
  </si>
  <si>
    <t>10983</t>
  </si>
  <si>
    <t>648518346499888197</t>
  </si>
  <si>
    <t>11196</t>
  </si>
  <si>
    <t>648518346518309718</t>
  </si>
  <si>
    <t>10051</t>
  </si>
  <si>
    <t>648518346491231352</t>
  </si>
  <si>
    <t>IN09A004</t>
  </si>
  <si>
    <t>10979</t>
  </si>
  <si>
    <t>648518346507309433</t>
  </si>
  <si>
    <t>11471</t>
  </si>
  <si>
    <t>648518346494261499</t>
  </si>
  <si>
    <t>100491</t>
  </si>
  <si>
    <t>648518346497081316</t>
  </si>
  <si>
    <t>IN09A009</t>
  </si>
  <si>
    <t>11194</t>
  </si>
  <si>
    <t>648518346481505217</t>
  </si>
  <si>
    <t>11590</t>
  </si>
  <si>
    <t>648518346492431545</t>
  </si>
  <si>
    <t>10679</t>
  </si>
  <si>
    <t>648518346490478346</t>
  </si>
  <si>
    <t>IN09A010</t>
  </si>
  <si>
    <t>11687</t>
  </si>
  <si>
    <t>648518346475474232</t>
  </si>
  <si>
    <t>11766</t>
  </si>
  <si>
    <t>648518346492932784</t>
  </si>
  <si>
    <t>12118</t>
  </si>
  <si>
    <t>648518346506706722</t>
  </si>
  <si>
    <t>13090</t>
  </si>
  <si>
    <t>648518346479260367</t>
  </si>
  <si>
    <t>10838</t>
  </si>
  <si>
    <t>648518346503239803</t>
  </si>
  <si>
    <t>IN10B004</t>
  </si>
  <si>
    <t>10946</t>
  </si>
  <si>
    <t>648518346489217001</t>
  </si>
  <si>
    <t>12289</t>
  </si>
  <si>
    <t>648518346496617852</t>
  </si>
  <si>
    <t>IN10B014</t>
  </si>
  <si>
    <t>12543</t>
  </si>
  <si>
    <t>648518346501179241</t>
  </si>
  <si>
    <t>12630</t>
  </si>
  <si>
    <t>648518346481911711</t>
  </si>
  <si>
    <t>IN11A003</t>
  </si>
  <si>
    <t>13093</t>
  </si>
  <si>
    <t>648518346507446047</t>
  </si>
  <si>
    <t>14367</t>
  </si>
  <si>
    <t>648518346486765956</t>
  </si>
  <si>
    <t>14875</t>
  </si>
  <si>
    <t>648518346504996723</t>
  </si>
  <si>
    <t>15075</t>
  </si>
  <si>
    <t>648518346507446303</t>
  </si>
  <si>
    <t>10253</t>
  </si>
  <si>
    <t>648518346484731907</t>
  </si>
  <si>
    <t>IN12B005</t>
  </si>
  <si>
    <t>10735</t>
  </si>
  <si>
    <t>648518346488887565</t>
  </si>
  <si>
    <t>11858</t>
  </si>
  <si>
    <t>648518346496344893</t>
  </si>
  <si>
    <t>11983</t>
  </si>
  <si>
    <t>648518346502051434</t>
  </si>
  <si>
    <t>11750</t>
  </si>
  <si>
    <t>648518346478898772</t>
  </si>
  <si>
    <t>IN12B013</t>
  </si>
  <si>
    <t>11778</t>
  </si>
  <si>
    <t>648518346504380652</t>
  </si>
  <si>
    <t>12066</t>
  </si>
  <si>
    <t>648518346494500231</t>
  </si>
  <si>
    <t>12150</t>
  </si>
  <si>
    <t>648518346493119296</t>
  </si>
  <si>
    <t>152755</t>
  </si>
  <si>
    <t>648518346517586756</t>
  </si>
  <si>
    <t>IN12B040</t>
  </si>
  <si>
    <t>16165</t>
  </si>
  <si>
    <t>648518346489678681</t>
  </si>
  <si>
    <t>23076</t>
  </si>
  <si>
    <t>648518346491496766</t>
  </si>
  <si>
    <t>29239</t>
  </si>
  <si>
    <t>648518346488108055</t>
  </si>
  <si>
    <t>42106483966</t>
  </si>
  <si>
    <t>648518346490904099</t>
  </si>
  <si>
    <t>10153</t>
  </si>
  <si>
    <t>648518346476885008</t>
  </si>
  <si>
    <t>IN13A001</t>
  </si>
  <si>
    <t>10186</t>
  </si>
  <si>
    <t>648518346501808234</t>
  </si>
  <si>
    <t>10235</t>
  </si>
  <si>
    <t>648518346483079845</t>
  </si>
  <si>
    <t>10640</t>
  </si>
  <si>
    <t>648518346498580017</t>
  </si>
  <si>
    <t>11323</t>
  </si>
  <si>
    <t>648518346483111358</t>
  </si>
  <si>
    <t>162539</t>
  </si>
  <si>
    <t>648518346484661507</t>
  </si>
  <si>
    <t>10824</t>
  </si>
  <si>
    <t>648518346517355332</t>
  </si>
  <si>
    <t>IN13A006</t>
  </si>
  <si>
    <t>10940</t>
  </si>
  <si>
    <t>648518346500315829</t>
  </si>
  <si>
    <t>11152</t>
  </si>
  <si>
    <t>648518346483398220</t>
  </si>
  <si>
    <t>11271</t>
  </si>
  <si>
    <t>648518346479614683</t>
  </si>
  <si>
    <t>11610</t>
  </si>
  <si>
    <t>648518346488932073</t>
  </si>
  <si>
    <t>11640</t>
  </si>
  <si>
    <t>648518346489565548</t>
  </si>
  <si>
    <t>10230</t>
  </si>
  <si>
    <t>648518346502652839</t>
  </si>
  <si>
    <t>IN13A009</t>
  </si>
  <si>
    <t>10565</t>
  </si>
  <si>
    <t>648518346486644220</t>
  </si>
  <si>
    <t>11240</t>
  </si>
  <si>
    <t>648518346496978092</t>
  </si>
  <si>
    <t>11435</t>
  </si>
  <si>
    <t>648518346500132614</t>
  </si>
  <si>
    <t>13578</t>
  </si>
  <si>
    <t>648518346500658357</t>
  </si>
  <si>
    <t>170932</t>
  </si>
  <si>
    <t>648518346479241660</t>
  </si>
  <si>
    <t>10888</t>
  </si>
  <si>
    <t>648518346517465124</t>
  </si>
  <si>
    <t>IN13A010</t>
  </si>
  <si>
    <t>12026</t>
  </si>
  <si>
    <t>648518346488710840</t>
  </si>
  <si>
    <t>18137</t>
  </si>
  <si>
    <t>648518346499567451</t>
  </si>
  <si>
    <t>25210</t>
  </si>
  <si>
    <t>648518346514218777</t>
  </si>
  <si>
    <t>11103</t>
  </si>
  <si>
    <t>648518346519008735</t>
  </si>
  <si>
    <t>IN13A014</t>
  </si>
  <si>
    <t>11277</t>
  </si>
  <si>
    <t>648518346487355539</t>
  </si>
  <si>
    <t>11501</t>
  </si>
  <si>
    <t>648518346474616770</t>
  </si>
  <si>
    <t>11538</t>
  </si>
  <si>
    <t>648518346484634701</t>
  </si>
  <si>
    <t>11780</t>
  </si>
  <si>
    <t>648518346490196954</t>
  </si>
  <si>
    <t>12790</t>
  </si>
  <si>
    <t>648518346507449887</t>
  </si>
  <si>
    <t>12373</t>
  </si>
  <si>
    <t>648518346491909137</t>
  </si>
  <si>
    <t>IN13A015</t>
  </si>
  <si>
    <t>12741</t>
  </si>
  <si>
    <t>648518346486980833</t>
  </si>
  <si>
    <t>13310</t>
  </si>
  <si>
    <t>648518346487847147</t>
  </si>
  <si>
    <t>15715</t>
  </si>
  <si>
    <t>648518346492366380</t>
  </si>
  <si>
    <t>100904</t>
  </si>
  <si>
    <t>648518346515626314</t>
  </si>
  <si>
    <t>IN13A020</t>
  </si>
  <si>
    <t>13335</t>
  </si>
  <si>
    <t>648518346504812166</t>
  </si>
  <si>
    <t>13659</t>
  </si>
  <si>
    <t>648518346489694815</t>
  </si>
  <si>
    <t>13789</t>
  </si>
  <si>
    <t>648518346498423024</t>
  </si>
  <si>
    <t>13850</t>
  </si>
  <si>
    <t>648518346486939545</t>
  </si>
  <si>
    <t>14232</t>
  </si>
  <si>
    <t>648518346483957167</t>
  </si>
  <si>
    <t>14333</t>
  </si>
  <si>
    <t>648518346487817296</t>
  </si>
  <si>
    <t>16744</t>
  </si>
  <si>
    <t>648518346477206728</t>
  </si>
  <si>
    <t>14450</t>
  </si>
  <si>
    <t>648518346486963708</t>
  </si>
  <si>
    <t>IN13A021</t>
  </si>
  <si>
    <t>14838</t>
  </si>
  <si>
    <t>648518346490517084</t>
  </si>
  <si>
    <t>15519</t>
  </si>
  <si>
    <t>648518346498422768</t>
  </si>
  <si>
    <t>15810</t>
  </si>
  <si>
    <t>648518346488772686</t>
  </si>
  <si>
    <t>16108</t>
  </si>
  <si>
    <t>648518346485898692</t>
  </si>
  <si>
    <t>15775</t>
  </si>
  <si>
    <t>648518346520466486</t>
  </si>
  <si>
    <t>IN13A042</t>
  </si>
  <si>
    <t>17709</t>
  </si>
  <si>
    <t>648518346480509142</t>
  </si>
  <si>
    <t>19803</t>
  </si>
  <si>
    <t>648518346482952489</t>
  </si>
  <si>
    <t>19825</t>
  </si>
  <si>
    <t>648518346496223178</t>
  </si>
  <si>
    <t>20366</t>
  </si>
  <si>
    <t>648518346492074540</t>
  </si>
  <si>
    <t>21233</t>
  </si>
  <si>
    <t>648518346487962910</t>
  </si>
  <si>
    <t>10116</t>
  </si>
  <si>
    <t>648518346512116014</t>
  </si>
  <si>
    <t>IN13B001</t>
  </si>
  <si>
    <t>10227</t>
  </si>
  <si>
    <t>648518346515957066</t>
  </si>
  <si>
    <t>10229</t>
  </si>
  <si>
    <t>648518346497417601</t>
  </si>
  <si>
    <t>10265</t>
  </si>
  <si>
    <t>648518346472733899</t>
  </si>
  <si>
    <t>10268</t>
  </si>
  <si>
    <t>648518346483038117</t>
  </si>
  <si>
    <t>10320</t>
  </si>
  <si>
    <t>648518346480818177</t>
  </si>
  <si>
    <t>10124</t>
  </si>
  <si>
    <t>648518346497880310</t>
  </si>
  <si>
    <t>IN13B006</t>
  </si>
  <si>
    <t>10425</t>
  </si>
  <si>
    <t>648518346497185304</t>
  </si>
  <si>
    <t>10486</t>
  </si>
  <si>
    <t>648518346500682165</t>
  </si>
  <si>
    <t>10705</t>
  </si>
  <si>
    <t>648518346483487140</t>
  </si>
  <si>
    <t>10738</t>
  </si>
  <si>
    <t>648518346492029740</t>
  </si>
  <si>
    <t>12044</t>
  </si>
  <si>
    <t>648518346489995863</t>
  </si>
  <si>
    <t>101684</t>
  </si>
  <si>
    <t>648518346472727049</t>
  </si>
  <si>
    <t>IN13B012</t>
  </si>
  <si>
    <t>11235</t>
  </si>
  <si>
    <t>648518346482126484</t>
  </si>
  <si>
    <t>11950</t>
  </si>
  <si>
    <t>648518346486547149</t>
  </si>
  <si>
    <t>11967</t>
  </si>
  <si>
    <t>648518346494337000</t>
  </si>
  <si>
    <t>12738</t>
  </si>
  <si>
    <t>648518346487050905</t>
  </si>
  <si>
    <t>13210</t>
  </si>
  <si>
    <t>648518346502557766</t>
  </si>
  <si>
    <t>13167</t>
  </si>
  <si>
    <t>648518346493388864</t>
  </si>
  <si>
    <t>IN13B018</t>
  </si>
  <si>
    <t>13504</t>
  </si>
  <si>
    <t>648518346481726141</t>
  </si>
  <si>
    <t>15368</t>
  </si>
  <si>
    <t>648518346517719400</t>
  </si>
  <si>
    <t>15728</t>
  </si>
  <si>
    <t>648518346491055651</t>
  </si>
  <si>
    <t>24327</t>
  </si>
  <si>
    <t>648518346495149194</t>
  </si>
  <si>
    <t>10852</t>
  </si>
  <si>
    <t>648518346483989533</t>
  </si>
  <si>
    <t>IN14A004</t>
  </si>
  <si>
    <t>11309</t>
  </si>
  <si>
    <t>648518346483121228</t>
  </si>
  <si>
    <t>12176</t>
  </si>
  <si>
    <t>648518346480488763</t>
  </si>
  <si>
    <t>12285</t>
  </si>
  <si>
    <t>648518346477909399</t>
  </si>
  <si>
    <t>12812</t>
  </si>
  <si>
    <t>648518346495165578</t>
  </si>
  <si>
    <t>13068</t>
  </si>
  <si>
    <t>648518346480193509</t>
  </si>
  <si>
    <t>10739</t>
  </si>
  <si>
    <t>648518346496696365</t>
  </si>
  <si>
    <t>IN14A008</t>
  </si>
  <si>
    <t>12550</t>
  </si>
  <si>
    <t>648518346500867177</t>
  </si>
  <si>
    <t>13286</t>
  </si>
  <si>
    <t>648518346486100616</t>
  </si>
  <si>
    <t>13364</t>
  </si>
  <si>
    <t>648518346489885199</t>
  </si>
  <si>
    <t>10398</t>
  </si>
  <si>
    <t>648518346501361037</t>
  </si>
  <si>
    <t>IN14B001</t>
  </si>
  <si>
    <t>10575</t>
  </si>
  <si>
    <t>648518346483868565</t>
  </si>
  <si>
    <t>11147</t>
  </si>
  <si>
    <t>648518346486071934</t>
  </si>
  <si>
    <t>IN14B005</t>
  </si>
  <si>
    <t>11449</t>
  </si>
  <si>
    <t>648518346502144073</t>
  </si>
  <si>
    <t>12515</t>
  </si>
  <si>
    <t>648518346512410158</t>
  </si>
  <si>
    <t>12724</t>
  </si>
  <si>
    <t>648518346483700885</t>
  </si>
  <si>
    <t>12007</t>
  </si>
  <si>
    <t>648518346515868922</t>
  </si>
  <si>
    <t>IN14B006</t>
  </si>
  <si>
    <t>12193</t>
  </si>
  <si>
    <t>648518346486930145</t>
  </si>
  <si>
    <t>10659</t>
  </si>
  <si>
    <t>648518346506811426</t>
  </si>
  <si>
    <t>IN16B014</t>
  </si>
  <si>
    <t>10834</t>
  </si>
  <si>
    <t>648518346495840418</t>
  </si>
  <si>
    <t>10497</t>
  </si>
  <si>
    <t>648518346479987173</t>
  </si>
  <si>
    <t>IN16B018</t>
  </si>
  <si>
    <t>10580</t>
  </si>
  <si>
    <t>648518346481313423</t>
  </si>
  <si>
    <t>10756</t>
  </si>
  <si>
    <t>648518346504285736</t>
  </si>
  <si>
    <t>11472</t>
  </si>
  <si>
    <t>648518346517536554</t>
  </si>
  <si>
    <t>22970</t>
  </si>
  <si>
    <t>648518346514329131</t>
  </si>
  <si>
    <t>10060</t>
  </si>
  <si>
    <t>648518346515441991</t>
  </si>
  <si>
    <t>IN16B020</t>
  </si>
  <si>
    <t>11158</t>
  </si>
  <si>
    <t>648518346495021227</t>
  </si>
  <si>
    <t>11444</t>
  </si>
  <si>
    <t>648518346512953246</t>
  </si>
  <si>
    <t>11536</t>
  </si>
  <si>
    <t>648518346496140349</t>
  </si>
  <si>
    <t>11846</t>
  </si>
  <si>
    <t>648518346483416908</t>
  </si>
  <si>
    <t>14424</t>
  </si>
  <si>
    <t>648518346486095998</t>
  </si>
  <si>
    <t>14245</t>
  </si>
  <si>
    <t>648518346486140002</t>
  </si>
  <si>
    <t>IN16B041</t>
  </si>
  <si>
    <t>16894</t>
  </si>
  <si>
    <t>648518346489023210</t>
  </si>
  <si>
    <t>10570</t>
  </si>
  <si>
    <t>648518346507391007</t>
  </si>
  <si>
    <t>IN17A007</t>
  </si>
  <si>
    <t>10578</t>
  </si>
  <si>
    <t>648518346480103412</t>
  </si>
  <si>
    <t>11028</t>
  </si>
  <si>
    <t>648518346498528817</t>
  </si>
  <si>
    <t>11281</t>
  </si>
  <si>
    <t>648518346491271969</t>
  </si>
  <si>
    <t>11381</t>
  </si>
  <si>
    <t>648518346486353810</t>
  </si>
  <si>
    <t>IN17A017</t>
  </si>
  <si>
    <t>11404</t>
  </si>
  <si>
    <t>648518346486765283</t>
  </si>
  <si>
    <t>11724</t>
  </si>
  <si>
    <t>648518346486716548</t>
  </si>
  <si>
    <t>11812</t>
  </si>
  <si>
    <t>648518346507442975</t>
  </si>
  <si>
    <t>11850</t>
  </si>
  <si>
    <t>648518346488457609</t>
  </si>
  <si>
    <t>11666</t>
  </si>
  <si>
    <t>648518346479396796</t>
  </si>
  <si>
    <t>IN17A041</t>
  </si>
  <si>
    <t>12633</t>
  </si>
  <si>
    <t>648518346475454388</t>
  </si>
  <si>
    <t>13430</t>
  </si>
  <si>
    <t>648518346481311631</t>
  </si>
  <si>
    <t>16045</t>
  </si>
  <si>
    <t>648518346493912352</t>
  </si>
  <si>
    <t>15251</t>
  </si>
  <si>
    <t>648518346494817301</t>
  </si>
  <si>
    <t>IN17A044</t>
  </si>
  <si>
    <t>15395</t>
  </si>
  <si>
    <t>648518346487964752</t>
  </si>
  <si>
    <t>16371</t>
  </si>
  <si>
    <t>648518346500629173</t>
  </si>
  <si>
    <t>17079</t>
  </si>
  <si>
    <t>648518346479220668</t>
  </si>
  <si>
    <t>14073</t>
  </si>
  <si>
    <t>648518346510021158</t>
  </si>
  <si>
    <t>IN17A052</t>
  </si>
  <si>
    <t>14645</t>
  </si>
  <si>
    <t>648518346494641653</t>
  </si>
  <si>
    <t>14797</t>
  </si>
  <si>
    <t>648518346490139656</t>
  </si>
  <si>
    <t>14803</t>
  </si>
  <si>
    <t>648518346485914052</t>
  </si>
  <si>
    <t>15150</t>
  </si>
  <si>
    <t>648518346474245741</t>
  </si>
  <si>
    <t>15230</t>
  </si>
  <si>
    <t>648518346494005305</t>
  </si>
  <si>
    <t>16930</t>
  </si>
  <si>
    <t>648518346482460308</t>
  </si>
  <si>
    <t>16987</t>
  </si>
  <si>
    <t>648518346509008703</t>
  </si>
  <si>
    <t>13944</t>
  </si>
  <si>
    <t>648518346489760620</t>
  </si>
  <si>
    <t>IN17A061</t>
  </si>
  <si>
    <t>15372</t>
  </si>
  <si>
    <t>648518346499758291</t>
  </si>
  <si>
    <t>15497</t>
  </si>
  <si>
    <t>648518346499929811</t>
  </si>
  <si>
    <t>15530</t>
  </si>
  <si>
    <t>648518346496062795</t>
  </si>
  <si>
    <t>16515</t>
  </si>
  <si>
    <t>648518346498731504</t>
  </si>
  <si>
    <t>16526</t>
  </si>
  <si>
    <t>648518346493106240</t>
  </si>
  <si>
    <t>17251</t>
  </si>
  <si>
    <t>648518346479917044</t>
  </si>
  <si>
    <t>19236</t>
  </si>
  <si>
    <t>648518346496424277</t>
  </si>
  <si>
    <t>19842</t>
  </si>
  <si>
    <t>648518346495486287</t>
  </si>
  <si>
    <t>11287</t>
  </si>
  <si>
    <t>648518346501151132</t>
  </si>
  <si>
    <t>IN18B006</t>
  </si>
  <si>
    <t>10846</t>
  </si>
  <si>
    <t>648518346479171280</t>
  </si>
  <si>
    <t>IN18B011</t>
  </si>
  <si>
    <t>10858</t>
  </si>
  <si>
    <t>648518346501598808</t>
  </si>
  <si>
    <t>12094</t>
  </si>
  <si>
    <t>648518346502419623</t>
  </si>
  <si>
    <t>14712</t>
  </si>
  <si>
    <t>648518346486929889</t>
  </si>
  <si>
    <t>10144</t>
  </si>
  <si>
    <t>648518346493324464</t>
  </si>
  <si>
    <t>IN19A003</t>
  </si>
  <si>
    <t>10154</t>
  </si>
  <si>
    <t>648518346502609063</t>
  </si>
  <si>
    <t>10156</t>
  </si>
  <si>
    <t>648518346494425735</t>
  </si>
  <si>
    <t>10192</t>
  </si>
  <si>
    <t>648518346510036026</t>
  </si>
  <si>
    <t>10372</t>
  </si>
  <si>
    <t>648518346482006461</t>
  </si>
  <si>
    <t>11303</t>
  </si>
  <si>
    <t>648518346501142428</t>
  </si>
  <si>
    <t>10108</t>
  </si>
  <si>
    <t>648518346485426195</t>
  </si>
  <si>
    <t>IN19A004</t>
  </si>
  <si>
    <t>10188</t>
  </si>
  <si>
    <t>648518346502299987</t>
  </si>
  <si>
    <t>10191</t>
  </si>
  <si>
    <t>648518346483499684</t>
  </si>
  <si>
    <t>10363</t>
  </si>
  <si>
    <t>648518346495160458</t>
  </si>
  <si>
    <t>10618</t>
  </si>
  <si>
    <t>648518346475328056</t>
  </si>
  <si>
    <t>10259</t>
  </si>
  <si>
    <t>648518346495271350</t>
  </si>
  <si>
    <t>IN19A005</t>
  </si>
  <si>
    <t>10317</t>
  </si>
  <si>
    <t>648518346501414166</t>
  </si>
  <si>
    <t>10352</t>
  </si>
  <si>
    <t>648518346479591387</t>
  </si>
  <si>
    <t>10358</t>
  </si>
  <si>
    <t>648518346503145203</t>
  </si>
  <si>
    <t>10489</t>
  </si>
  <si>
    <t>648518346486507433</t>
  </si>
  <si>
    <t>10376</t>
  </si>
  <si>
    <t>648518346478565748</t>
  </si>
  <si>
    <t>IN19A006</t>
  </si>
  <si>
    <t>10447</t>
  </si>
  <si>
    <t>648518346499715678</t>
  </si>
  <si>
    <t>11065</t>
  </si>
  <si>
    <t>648518346459898116</t>
  </si>
  <si>
    <t>10215</t>
  </si>
  <si>
    <t>648518346496212748</t>
  </si>
  <si>
    <t>IN19A007</t>
  </si>
  <si>
    <t>10242</t>
  </si>
  <si>
    <t>648518346510192422</t>
  </si>
  <si>
    <t>10252</t>
  </si>
  <si>
    <t>648518346475574369</t>
  </si>
  <si>
    <t>10346</t>
  </si>
  <si>
    <t>648518346517900904</t>
  </si>
  <si>
    <t>10427</t>
  </si>
  <si>
    <t>648518346495820450</t>
  </si>
  <si>
    <t>10125</t>
  </si>
  <si>
    <t>648518346487774890</t>
  </si>
  <si>
    <t>IN19A008</t>
  </si>
  <si>
    <t>10199</t>
  </si>
  <si>
    <t>648518346524262149</t>
  </si>
  <si>
    <t>11316</t>
  </si>
  <si>
    <t>648518346490983713</t>
  </si>
  <si>
    <t>11891</t>
  </si>
  <si>
    <t>648518346514223897</t>
  </si>
  <si>
    <t>174828</t>
  </si>
  <si>
    <t>648518346488083998</t>
  </si>
  <si>
    <t>10173</t>
  </si>
  <si>
    <t>648518346500071747</t>
  </si>
  <si>
    <t>IN19A009</t>
  </si>
  <si>
    <t>10453</t>
  </si>
  <si>
    <t>648518346489133802</t>
  </si>
  <si>
    <t>10555</t>
  </si>
  <si>
    <t>648518346496215910</t>
  </si>
  <si>
    <t>10499</t>
  </si>
  <si>
    <t>648518346483558293</t>
  </si>
  <si>
    <t>IN19A010</t>
  </si>
  <si>
    <t>10522</t>
  </si>
  <si>
    <t>648518346479083983</t>
  </si>
  <si>
    <t>10609</t>
  </si>
  <si>
    <t>648518346480526395</t>
  </si>
  <si>
    <t>101794</t>
  </si>
  <si>
    <t>648518346481710273</t>
  </si>
  <si>
    <t>IN19A011</t>
  </si>
  <si>
    <t>10184</t>
  </si>
  <si>
    <t>648518346517359172</t>
  </si>
  <si>
    <t>10308</t>
  </si>
  <si>
    <t>648518346494062583</t>
  </si>
  <si>
    <t>172107</t>
  </si>
  <si>
    <t>648518346513954329</t>
  </si>
  <si>
    <t>19111</t>
  </si>
  <si>
    <t>648518346495642274</t>
  </si>
  <si>
    <t>10730</t>
  </si>
  <si>
    <t>648518346498363290</t>
  </si>
  <si>
    <t>IN19A012</t>
  </si>
  <si>
    <t>10828</t>
  </si>
  <si>
    <t>648518346505038195</t>
  </si>
  <si>
    <t>10310</t>
  </si>
  <si>
    <t>648518346517689892</t>
  </si>
  <si>
    <t>IN19A014</t>
  </si>
  <si>
    <t>10731</t>
  </si>
  <si>
    <t>648518346497968794</t>
  </si>
  <si>
    <t>11331</t>
  </si>
  <si>
    <t>648518346493914616</t>
  </si>
  <si>
    <t>10343</t>
  </si>
  <si>
    <t>648518346491498302</t>
  </si>
  <si>
    <t>IN19A015</t>
  </si>
  <si>
    <t>10551</t>
  </si>
  <si>
    <t>648518346498412564</t>
  </si>
  <si>
    <t>11148</t>
  </si>
  <si>
    <t>648518346489559639</t>
  </si>
  <si>
    <t>12219</t>
  </si>
  <si>
    <t>648518346493440796</t>
  </si>
  <si>
    <t>14393</t>
  </si>
  <si>
    <t>648518346491250552</t>
  </si>
  <si>
    <t>10236</t>
  </si>
  <si>
    <t>648518346499867717</t>
  </si>
  <si>
    <t>IN19A016</t>
  </si>
  <si>
    <t>11411</t>
  </si>
  <si>
    <t>648518346488212816</t>
  </si>
  <si>
    <t>11511</t>
  </si>
  <si>
    <t>648518346499887941</t>
  </si>
  <si>
    <t>11747</t>
  </si>
  <si>
    <t>648518346494407163</t>
  </si>
  <si>
    <t>11793</t>
  </si>
  <si>
    <t>648518346480301526</t>
  </si>
  <si>
    <t>11935</t>
  </si>
  <si>
    <t>648518346494497927</t>
  </si>
  <si>
    <t>11936</t>
  </si>
  <si>
    <t>648518346504219086</t>
  </si>
  <si>
    <t>12049</t>
  </si>
  <si>
    <t>648518346495992208</t>
  </si>
  <si>
    <t>12567</t>
  </si>
  <si>
    <t>648518346481711041</t>
  </si>
  <si>
    <t>26823</t>
  </si>
  <si>
    <t>648518346498529585</t>
  </si>
  <si>
    <t>10588</t>
  </si>
  <si>
    <t>648518346494819861</t>
  </si>
  <si>
    <t>IN19A019</t>
  </si>
  <si>
    <t>11382</t>
  </si>
  <si>
    <t>648518346494304759</t>
  </si>
  <si>
    <t>12661</t>
  </si>
  <si>
    <t>648518346496046667</t>
  </si>
  <si>
    <t>102694</t>
  </si>
  <si>
    <t>648518346494798469</t>
  </si>
  <si>
    <t>IN19A022</t>
  </si>
  <si>
    <t>11029</t>
  </si>
  <si>
    <t>648518346497473048</t>
  </si>
  <si>
    <t>12121</t>
  </si>
  <si>
    <t>648518346487069337</t>
  </si>
  <si>
    <t>12860</t>
  </si>
  <si>
    <t>648518346479261903</t>
  </si>
  <si>
    <t>154800</t>
  </si>
  <si>
    <t>648518346492221807</t>
  </si>
  <si>
    <t>171403</t>
  </si>
  <si>
    <t>648518346490037555</t>
  </si>
  <si>
    <t>101589</t>
  </si>
  <si>
    <t>648518346486984673</t>
  </si>
  <si>
    <t>IN19A029</t>
  </si>
  <si>
    <t>12247</t>
  </si>
  <si>
    <t>648518346495883622</t>
  </si>
  <si>
    <t>12351</t>
  </si>
  <si>
    <t>648518346486383506</t>
  </si>
  <si>
    <t>12367</t>
  </si>
  <si>
    <t>648518346494945781</t>
  </si>
  <si>
    <t>12475</t>
  </si>
  <si>
    <t>648518346517423397</t>
  </si>
  <si>
    <t>12679</t>
  </si>
  <si>
    <t>648518346488227152</t>
  </si>
  <si>
    <t>12595</t>
  </si>
  <si>
    <t>648518346491868555</t>
  </si>
  <si>
    <t>IN19A030</t>
  </si>
  <si>
    <t>12849</t>
  </si>
  <si>
    <t>648518346477905678</t>
  </si>
  <si>
    <t>13125</t>
  </si>
  <si>
    <t>648518346494842250</t>
  </si>
  <si>
    <t>14175</t>
  </si>
  <si>
    <t>648518346504262696</t>
  </si>
  <si>
    <t>15339</t>
  </si>
  <si>
    <t>648518346483992349</t>
  </si>
  <si>
    <t>17726</t>
  </si>
  <si>
    <t>648518346495163274</t>
  </si>
  <si>
    <t>12569</t>
  </si>
  <si>
    <t>648518346507108168</t>
  </si>
  <si>
    <t>IN19A040</t>
  </si>
  <si>
    <t>10220</t>
  </si>
  <si>
    <t>648518346489985111</t>
  </si>
  <si>
    <t>IN19B003</t>
  </si>
  <si>
    <t>10231</t>
  </si>
  <si>
    <t>648518346491541672</t>
  </si>
  <si>
    <t>10478</t>
  </si>
  <si>
    <t>648518346499440219</t>
  </si>
  <si>
    <t>11057</t>
  </si>
  <si>
    <t>648518346490605578</t>
  </si>
  <si>
    <t>12246</t>
  </si>
  <si>
    <t>648518346486910433</t>
  </si>
  <si>
    <t>10534</t>
  </si>
  <si>
    <t>648518346497288728</t>
  </si>
  <si>
    <t>IN19B004</t>
  </si>
  <si>
    <t>10561</t>
  </si>
  <si>
    <t>648518346494765589</t>
  </si>
  <si>
    <t>10385</t>
  </si>
  <si>
    <t>648518346483402828</t>
  </si>
  <si>
    <t>IN19B005</t>
  </si>
  <si>
    <t>10450</t>
  </si>
  <si>
    <t>648518346488163920</t>
  </si>
  <si>
    <t>10715</t>
  </si>
  <si>
    <t>648518346490998819</t>
  </si>
  <si>
    <t>IN19B012</t>
  </si>
  <si>
    <t>10790</t>
  </si>
  <si>
    <t>648518346486746159</t>
  </si>
  <si>
    <t>11093</t>
  </si>
  <si>
    <t>648518346485497107</t>
  </si>
  <si>
    <t>11984</t>
  </si>
  <si>
    <t>648518346489891709</t>
  </si>
  <si>
    <t>154691</t>
  </si>
  <si>
    <t>648518346476817936</t>
  </si>
  <si>
    <t>11551</t>
  </si>
  <si>
    <t>648518346492202770</t>
  </si>
  <si>
    <t>IN19B021</t>
  </si>
  <si>
    <t>11591</t>
  </si>
  <si>
    <t>648518346490583644</t>
  </si>
  <si>
    <t>11893</t>
  </si>
  <si>
    <t>648518346494776853</t>
  </si>
  <si>
    <t>12489</t>
  </si>
  <si>
    <t>648518346480360614</t>
  </si>
  <si>
    <t>11843</t>
  </si>
  <si>
    <t>648518346488142615</t>
  </si>
  <si>
    <t>IN19B027</t>
  </si>
  <si>
    <t>11928</t>
  </si>
  <si>
    <t>648518346506829090</t>
  </si>
  <si>
    <t>11043</t>
  </si>
  <si>
    <t>648518346498730992</t>
  </si>
  <si>
    <t>IN20A.22A001</t>
  </si>
  <si>
    <t>11516</t>
  </si>
  <si>
    <t>648518346488218192</t>
  </si>
  <si>
    <t>11530</t>
  </si>
  <si>
    <t>648518346480568635</t>
  </si>
  <si>
    <t>11636</t>
  </si>
  <si>
    <t>648518346502097993</t>
  </si>
  <si>
    <t>11877</t>
  </si>
  <si>
    <t>648518346491834686</t>
  </si>
  <si>
    <t>11973</t>
  </si>
  <si>
    <t>648518346497012020</t>
  </si>
  <si>
    <t>12005</t>
  </si>
  <si>
    <t>648518346495310927</t>
  </si>
  <si>
    <t>12808</t>
  </si>
  <si>
    <t>648518346499831107</t>
  </si>
  <si>
    <t>154383</t>
  </si>
  <si>
    <t>648518346497240492</t>
  </si>
  <si>
    <t>159502</t>
  </si>
  <si>
    <t>648518346480336598</t>
  </si>
  <si>
    <t>165009</t>
  </si>
  <si>
    <t>648518346485388563</t>
  </si>
  <si>
    <t>18501</t>
  </si>
  <si>
    <t>648518346482671145</t>
  </si>
  <si>
    <t>12670</t>
  </si>
  <si>
    <t>648518346496357388</t>
  </si>
  <si>
    <t>IN20A.22A005</t>
  </si>
  <si>
    <t>13245</t>
  </si>
  <si>
    <t>648518346495839650</t>
  </si>
  <si>
    <t>13385</t>
  </si>
  <si>
    <t>648518346488919274</t>
  </si>
  <si>
    <t>14582</t>
  </si>
  <si>
    <t>648518346479956886</t>
  </si>
  <si>
    <t>16137</t>
  </si>
  <si>
    <t>648518346498732016</t>
  </si>
  <si>
    <t>30020</t>
  </si>
  <si>
    <t>648518346475824820</t>
  </si>
  <si>
    <t>14764</t>
  </si>
  <si>
    <t>648518346465916464</t>
  </si>
  <si>
    <t>IN20A.22A007</t>
  </si>
  <si>
    <t>154829</t>
  </si>
  <si>
    <t>648518346502190409</t>
  </si>
  <si>
    <t>15731</t>
  </si>
  <si>
    <t>648518346472054171</t>
  </si>
  <si>
    <t>15835</t>
  </si>
  <si>
    <t>648518346501816938</t>
  </si>
  <si>
    <t>15966</t>
  </si>
  <si>
    <t>648518346507374457</t>
  </si>
  <si>
    <t>171636</t>
  </si>
  <si>
    <t>648518346489628255</t>
  </si>
  <si>
    <t>19201</t>
  </si>
  <si>
    <t>648518346490884387</t>
  </si>
  <si>
    <t>218896</t>
  </si>
  <si>
    <t>648518346480079604</t>
  </si>
  <si>
    <t>30650</t>
  </si>
  <si>
    <t>648518346489950412</t>
  </si>
  <si>
    <t>34221</t>
  </si>
  <si>
    <t>648518346487112163</t>
  </si>
  <si>
    <t>18204</t>
  </si>
  <si>
    <t>648518346509837187</t>
  </si>
  <si>
    <t>IN20A.22A023</t>
  </si>
  <si>
    <t>20044</t>
  </si>
  <si>
    <t>648518346494796165</t>
  </si>
  <si>
    <t>21921</t>
  </si>
  <si>
    <t>648518346501176937</t>
  </si>
  <si>
    <t>23631</t>
  </si>
  <si>
    <t>648518346498358170</t>
  </si>
  <si>
    <t>10305</t>
  </si>
  <si>
    <t>648518346518044264</t>
  </si>
  <si>
    <t>IN21A001</t>
  </si>
  <si>
    <t>10312</t>
  </si>
  <si>
    <t>648518346481524581</t>
  </si>
  <si>
    <t>10662</t>
  </si>
  <si>
    <t>648518346487918146</t>
  </si>
  <si>
    <t>10692</t>
  </si>
  <si>
    <t>648518346494325495</t>
  </si>
  <si>
    <t>10728</t>
  </si>
  <si>
    <t>648518346491816047</t>
  </si>
  <si>
    <t>10780</t>
  </si>
  <si>
    <t>648518346490276279</t>
  </si>
  <si>
    <t>10062</t>
  </si>
  <si>
    <t>648518346486505897</t>
  </si>
  <si>
    <t>IN21A002</t>
  </si>
  <si>
    <t>10377</t>
  </si>
  <si>
    <t>648518346481219418</t>
  </si>
  <si>
    <t>10918</t>
  </si>
  <si>
    <t>648518346476037090</t>
  </si>
  <si>
    <t>12533</t>
  </si>
  <si>
    <t>648518346512022719</t>
  </si>
  <si>
    <t>15527</t>
  </si>
  <si>
    <t>648518346518974687</t>
  </si>
  <si>
    <t>10187</t>
  </si>
  <si>
    <t>648518346494812949</t>
  </si>
  <si>
    <t>IN21A004</t>
  </si>
  <si>
    <t>10978</t>
  </si>
  <si>
    <t>648518346494290311</t>
  </si>
  <si>
    <t>11122</t>
  </si>
  <si>
    <t>648518346491611153</t>
  </si>
  <si>
    <t>11171</t>
  </si>
  <si>
    <t>648518346489463148</t>
  </si>
  <si>
    <t>11239</t>
  </si>
  <si>
    <t>648518346511876543</t>
  </si>
  <si>
    <t>12650</t>
  </si>
  <si>
    <t>648518346526360791</t>
  </si>
  <si>
    <t>11206</t>
  </si>
  <si>
    <t>648518346486496388</t>
  </si>
  <si>
    <t>IN21A008</t>
  </si>
  <si>
    <t>11438</t>
  </si>
  <si>
    <t>648518346496559189</t>
  </si>
  <si>
    <t>11709</t>
  </si>
  <si>
    <t>648518346524353541</t>
  </si>
  <si>
    <t>12067</t>
  </si>
  <si>
    <t>648518346493107264</t>
  </si>
  <si>
    <t>171761</t>
  </si>
  <si>
    <t>648518346478192877</t>
  </si>
  <si>
    <t>11348</t>
  </si>
  <si>
    <t>648518346483959325</t>
  </si>
  <si>
    <t>IN21A009</t>
  </si>
  <si>
    <t>11484</t>
  </si>
  <si>
    <t>648518346478924916</t>
  </si>
  <si>
    <t>11606</t>
  </si>
  <si>
    <t>648518346484505091</t>
  </si>
  <si>
    <t>11982</t>
  </si>
  <si>
    <t>648518346497372545</t>
  </si>
  <si>
    <t>14874</t>
  </si>
  <si>
    <t>648518346496268390</t>
  </si>
  <si>
    <t>22538</t>
  </si>
  <si>
    <t>648518346491504702</t>
  </si>
  <si>
    <t>100820</t>
  </si>
  <si>
    <t>648518346496018027</t>
  </si>
  <si>
    <t>IN21A010</t>
  </si>
  <si>
    <t>10875</t>
  </si>
  <si>
    <t>648518346495078578</t>
  </si>
  <si>
    <t>11038</t>
  </si>
  <si>
    <t>648518346474759362</t>
  </si>
  <si>
    <t>11325</t>
  </si>
  <si>
    <t>648518346486135166</t>
  </si>
  <si>
    <t>11589</t>
  </si>
  <si>
    <t>648518346493401330</t>
  </si>
  <si>
    <t>11854</t>
  </si>
  <si>
    <t>648518346492411775</t>
  </si>
  <si>
    <t>11289</t>
  </si>
  <si>
    <t>648518346497667574</t>
  </si>
  <si>
    <t>IN21A012</t>
  </si>
  <si>
    <t>11550</t>
  </si>
  <si>
    <t>648518346493324208</t>
  </si>
  <si>
    <t>11927</t>
  </si>
  <si>
    <t>648518346500046476</t>
  </si>
  <si>
    <t>11965</t>
  </si>
  <si>
    <t>648518346510034234</t>
  </si>
  <si>
    <t>12202</t>
  </si>
  <si>
    <t>648518346496316940</t>
  </si>
  <si>
    <t>11297</t>
  </si>
  <si>
    <t>648518346494048503</t>
  </si>
  <si>
    <t>IN21A015</t>
  </si>
  <si>
    <t>11941</t>
  </si>
  <si>
    <t>648518346492181871</t>
  </si>
  <si>
    <t>12105</t>
  </si>
  <si>
    <t>648518346500286268</t>
  </si>
  <si>
    <t>12299</t>
  </si>
  <si>
    <t>648518346500393176</t>
  </si>
  <si>
    <t>13141</t>
  </si>
  <si>
    <t>648518346514655175</t>
  </si>
  <si>
    <t>22039</t>
  </si>
  <si>
    <t>648518346506713122</t>
  </si>
  <si>
    <t>11631</t>
  </si>
  <si>
    <t>648518346492630211</t>
  </si>
  <si>
    <t>IN21A017</t>
  </si>
  <si>
    <t>12073</t>
  </si>
  <si>
    <t>648518346486095742</t>
  </si>
  <si>
    <t>12233</t>
  </si>
  <si>
    <t>648518346496538743</t>
  </si>
  <si>
    <t>12240</t>
  </si>
  <si>
    <t>648518346498251930</t>
  </si>
  <si>
    <t>12283</t>
  </si>
  <si>
    <t>648518346509377402</t>
  </si>
  <si>
    <t>10435</t>
  </si>
  <si>
    <t>648518346501378838</t>
  </si>
  <si>
    <t>IN27X005</t>
  </si>
  <si>
    <t>10989</t>
  </si>
  <si>
    <t>648518346496232906</t>
  </si>
  <si>
    <t>10059</t>
  </si>
  <si>
    <t>648518346491282040</t>
  </si>
  <si>
    <t>INXXX003</t>
  </si>
  <si>
    <t>10065</t>
  </si>
  <si>
    <t>648518346484896845</t>
  </si>
  <si>
    <t>10222</t>
  </si>
  <si>
    <t>648518346481561957</t>
  </si>
  <si>
    <t>INXXX008</t>
  </si>
  <si>
    <t>15067</t>
  </si>
  <si>
    <t>648518346465292405</t>
  </si>
  <si>
    <t>10500</t>
  </si>
  <si>
    <t>648518346495972298</t>
  </si>
  <si>
    <t>INXXX011</t>
  </si>
  <si>
    <t>10509</t>
  </si>
  <si>
    <t>648518346496953346</t>
  </si>
  <si>
    <t>11031</t>
  </si>
  <si>
    <t>648518346478878068</t>
  </si>
  <si>
    <t>INXXX036</t>
  </si>
  <si>
    <t>11324</t>
  </si>
  <si>
    <t>648518346472573387</t>
  </si>
  <si>
    <t>11125</t>
  </si>
  <si>
    <t>648518346488171088</t>
  </si>
  <si>
    <t>INXXX042</t>
  </si>
  <si>
    <t>11266</t>
  </si>
  <si>
    <t>648518346470655742</t>
  </si>
  <si>
    <t>11390</t>
  </si>
  <si>
    <t>648518346501618776</t>
  </si>
  <si>
    <t>INXXX064</t>
  </si>
  <si>
    <t>11439</t>
  </si>
  <si>
    <t>648518346517552938</t>
  </si>
  <si>
    <t>11742</t>
  </si>
  <si>
    <t>648518346500194047</t>
  </si>
  <si>
    <t>INXXX073</t>
  </si>
  <si>
    <t>11992</t>
  </si>
  <si>
    <t>648518346501573464</t>
  </si>
  <si>
    <t>11729</t>
  </si>
  <si>
    <t>648518346492971694</t>
  </si>
  <si>
    <t>INXXX089</t>
  </si>
  <si>
    <t>13508</t>
  </si>
  <si>
    <t>648518346510024506</t>
  </si>
  <si>
    <t>12407</t>
  </si>
  <si>
    <t>648518346496216166</t>
  </si>
  <si>
    <t>INXXX115</t>
  </si>
  <si>
    <t>12976</t>
  </si>
  <si>
    <t>648518346488839352</t>
  </si>
  <si>
    <t>100544</t>
  </si>
  <si>
    <t>648518346467462919</t>
  </si>
  <si>
    <t>INXXX464</t>
  </si>
  <si>
    <t>10274</t>
  </si>
  <si>
    <t>648518346494049783</t>
  </si>
  <si>
    <t>10677</t>
  </si>
  <si>
    <t>648518346501788010</t>
  </si>
  <si>
    <t>10927</t>
  </si>
  <si>
    <t>648518346500127299</t>
  </si>
  <si>
    <t>11450</t>
  </si>
  <si>
    <t>648518346499890245</t>
  </si>
  <si>
    <t>162543</t>
  </si>
  <si>
    <t>648518346481651905</t>
  </si>
  <si>
    <t>11751</t>
  </si>
  <si>
    <t>648518346497857270</t>
  </si>
  <si>
    <t>11767</t>
  </si>
  <si>
    <t>648518346518573142</t>
  </si>
  <si>
    <t>12107</t>
  </si>
  <si>
    <t>648518346493079282</t>
  </si>
  <si>
    <t>10994</t>
  </si>
  <si>
    <t>648518346500871859</t>
  </si>
  <si>
    <t>LBL40</t>
  </si>
  <si>
    <t>10147</t>
  </si>
  <si>
    <t>648518346487927106</t>
  </si>
  <si>
    <t>w-cHIN</t>
  </si>
  <si>
    <t>10183</t>
  </si>
  <si>
    <t>648518346500038028</t>
  </si>
  <si>
    <t>10244</t>
  </si>
  <si>
    <t>648518346500236287</t>
  </si>
  <si>
    <t>10251</t>
  </si>
  <si>
    <t>648518346483903381</t>
  </si>
  <si>
    <t>10276</t>
  </si>
  <si>
    <t>648518346491813288</t>
  </si>
  <si>
    <t>stereotypy, dimorphic DN figure, DNa12</t>
  </si>
  <si>
    <t>11244</t>
  </si>
  <si>
    <t>648518346488251166</t>
  </si>
  <si>
    <t>10889</t>
  </si>
  <si>
    <t>648518346501484899</t>
  </si>
  <si>
    <t>IN13A011</t>
  </si>
  <si>
    <t>IN13A011_f</t>
  </si>
  <si>
    <t>162586</t>
  </si>
  <si>
    <t>648518346498563633</t>
  </si>
  <si>
    <t>not found, profile potentially runs outside the neuropil in the neck</t>
  </si>
  <si>
    <t>lines for DNp61 and DNp62 label the same DN, douplicate</t>
  </si>
  <si>
    <t>FBbt_00047572</t>
  </si>
  <si>
    <t>FBbt_00047573</t>
  </si>
  <si>
    <t>FBbt_00047574</t>
  </si>
  <si>
    <t>FBbt_00047575</t>
  </si>
  <si>
    <t>FBbt_00047576</t>
  </si>
  <si>
    <t>FBbt_00047577</t>
  </si>
  <si>
    <t>FBbt_00047578</t>
  </si>
  <si>
    <t>FBbt_00047579</t>
  </si>
  <si>
    <t>FBbt_00047580</t>
  </si>
  <si>
    <t>FBbt_00047581</t>
  </si>
  <si>
    <t>FBbt_00047512</t>
  </si>
  <si>
    <t>FBbt_00047582</t>
  </si>
  <si>
    <t>FBbt_00047583</t>
  </si>
  <si>
    <t>FBbt_00047584</t>
  </si>
  <si>
    <t>FBbt_00047585</t>
  </si>
  <si>
    <t>FBbt_00047587</t>
  </si>
  <si>
    <t>FBbt_00047513</t>
  </si>
  <si>
    <t>FBbt_00047588</t>
  </si>
  <si>
    <t>FBbt_00047589</t>
  </si>
  <si>
    <t>FBbt_00047590</t>
  </si>
  <si>
    <t>FBbt_00047515</t>
  </si>
  <si>
    <t>FBbt_00047593</t>
  </si>
  <si>
    <t>FBbt_00047594</t>
  </si>
  <si>
    <t>FBbt_00047595</t>
  </si>
  <si>
    <t>FBbt_00047596</t>
  </si>
  <si>
    <t>FBbt_00047598</t>
  </si>
  <si>
    <t>FBbt_00047600</t>
  </si>
  <si>
    <t>FBbt_00047601</t>
  </si>
  <si>
    <t>FBbt_00047602</t>
  </si>
  <si>
    <t>FBbt_00047603</t>
  </si>
  <si>
    <t>FBbt_00047604</t>
  </si>
  <si>
    <t>FBbt_00047605</t>
  </si>
  <si>
    <t>FBbt_00047606</t>
  </si>
  <si>
    <t>FBbt_00047608</t>
  </si>
  <si>
    <t>FBbt_00047609</t>
  </si>
  <si>
    <t>FBbt_00047610</t>
  </si>
  <si>
    <t>FBbt_00047611</t>
  </si>
  <si>
    <t>FBbt_00047612</t>
  </si>
  <si>
    <t>FBbt_00047613</t>
  </si>
  <si>
    <t>FBbt_00047614</t>
  </si>
  <si>
    <t>FBbt_00047615</t>
  </si>
  <si>
    <t>FBbt_00047617</t>
  </si>
  <si>
    <t>FBbt_00047618</t>
  </si>
  <si>
    <t>FBbt_00047619</t>
  </si>
  <si>
    <t>FBbt_00047620</t>
  </si>
  <si>
    <t>FBbt_00047621</t>
  </si>
  <si>
    <t>FBbt_00047622</t>
  </si>
  <si>
    <t>FBbt_00047623</t>
  </si>
  <si>
    <t>FBbt_00047624</t>
  </si>
  <si>
    <t>FBbt_00047625</t>
  </si>
  <si>
    <t>FBbt_00047627</t>
  </si>
  <si>
    <t>FBbt_00047628</t>
  </si>
  <si>
    <t>FBbt_00047629</t>
  </si>
  <si>
    <t>FBbt_00047630</t>
  </si>
  <si>
    <t>FBbt_00047631</t>
  </si>
  <si>
    <t>FBbt_00047632</t>
  </si>
  <si>
    <t>FBbt_00047633</t>
  </si>
  <si>
    <t>FBbt_00047516</t>
  </si>
  <si>
    <t>FBbt_00051859</t>
  </si>
  <si>
    <t>FBbt_00051938</t>
  </si>
  <si>
    <t>FBbt_00051886</t>
  </si>
  <si>
    <t>FBbt_00051961</t>
  </si>
  <si>
    <t>FBbt_00051940</t>
  </si>
  <si>
    <t>FBbt_00051889</t>
  </si>
  <si>
    <t>FBbt_00051922</t>
  </si>
  <si>
    <t>FBbt_00047636</t>
  </si>
  <si>
    <t>FBbt_00047637</t>
  </si>
  <si>
    <t>FBbt_00047640</t>
  </si>
  <si>
    <t>FBbt_00047641</t>
  </si>
  <si>
    <t>FBbt_00047642</t>
  </si>
  <si>
    <t>FBbt_00047643</t>
  </si>
  <si>
    <t>FBbt_00047645</t>
  </si>
  <si>
    <t>FBbt_00047647</t>
  </si>
  <si>
    <t>FBbt_00047648</t>
  </si>
  <si>
    <t>FBbt_00047649</t>
  </si>
  <si>
    <t>FBbt_00047650</t>
  </si>
  <si>
    <t>FBbt_00047652</t>
  </si>
  <si>
    <t>FBbt_00047653</t>
  </si>
  <si>
    <t>FBbt_00047654</t>
  </si>
  <si>
    <t>FBbt_00047655</t>
  </si>
  <si>
    <t>FBbt_00047656</t>
  </si>
  <si>
    <t>FBbt_00047657</t>
  </si>
  <si>
    <t>FBbt_00047658</t>
  </si>
  <si>
    <t>FBbt_00047659</t>
  </si>
  <si>
    <t>FBbt_00047660</t>
  </si>
  <si>
    <t>FBbt_00047661</t>
  </si>
  <si>
    <t>FBbt_00047663</t>
  </si>
  <si>
    <t>FBbt_00047664</t>
  </si>
  <si>
    <t>FBbt_00047665</t>
  </si>
  <si>
    <t>FBbt_00047667</t>
  </si>
  <si>
    <t>FBbt_00047668</t>
  </si>
  <si>
    <t>FBbt_00048405</t>
  </si>
  <si>
    <t>FBbt_00047517</t>
  </si>
  <si>
    <t>FBbt_00049697</t>
  </si>
  <si>
    <t>FBbt_00111308</t>
  </si>
  <si>
    <t>FBbt_00047669</t>
  </si>
  <si>
    <t>FBbt_00047518</t>
  </si>
  <si>
    <t>648518346459513860</t>
  </si>
  <si>
    <t>648518346459858436</t>
  </si>
  <si>
    <t>648518346459862788</t>
  </si>
  <si>
    <t>648518346479585234</t>
  </si>
  <si>
    <t>648518346459874052</t>
  </si>
  <si>
    <t>648518346484223773</t>
  </si>
  <si>
    <t>648518346483418956</t>
  </si>
  <si>
    <t>648518346488587503</t>
  </si>
  <si>
    <t>648518346501149545</t>
  </si>
  <si>
    <t>648518346518022760</t>
  </si>
  <si>
    <t>648518346512923038</t>
  </si>
  <si>
    <t>648518346492350252</t>
  </si>
  <si>
    <t>648518346473960813</t>
  </si>
  <si>
    <t>648518346475281208</t>
  </si>
  <si>
    <t>648518346496991540</t>
  </si>
  <si>
    <t>648518346475470004</t>
  </si>
  <si>
    <t>648518346479231695</t>
  </si>
  <si>
    <t>648518346475891170</t>
  </si>
  <si>
    <t>648518346486786225</t>
  </si>
  <si>
    <t>648518346504178894</t>
  </si>
  <si>
    <t>648518346481508239</t>
  </si>
  <si>
    <t>648518346477656021</t>
  </si>
  <si>
    <t>648518346477779925</t>
  </si>
  <si>
    <t>648518346477822478</t>
  </si>
  <si>
    <t>648518346478739572</t>
  </si>
  <si>
    <t>648518346494803511</t>
  </si>
  <si>
    <t>648518346496982580</t>
  </si>
  <si>
    <t>648518346501389453</t>
  </si>
  <si>
    <t>648518346492189039</t>
  </si>
  <si>
    <t>648518346521739001</t>
  </si>
  <si>
    <t>648518346489992279</t>
  </si>
  <si>
    <t>648518346484219677</t>
  </si>
  <si>
    <t>648518346475647616</t>
  </si>
  <si>
    <t>648518346502168649</t>
  </si>
  <si>
    <t>648518346497430401</t>
  </si>
  <si>
    <t>648518346480981213</t>
  </si>
  <si>
    <t>648518346495616335</t>
  </si>
  <si>
    <t>648518346492200331</t>
  </si>
  <si>
    <t>648518346500718040</t>
  </si>
  <si>
    <t>648518346481506719</t>
  </si>
  <si>
    <t>648518346497090020</t>
  </si>
  <si>
    <t>648518346482488361</t>
  </si>
  <si>
    <t>648518346482962662</t>
  </si>
  <si>
    <t>648518346509937097</t>
  </si>
  <si>
    <t>648518346483016613</t>
  </si>
  <si>
    <t>648518346483260236</t>
  </si>
  <si>
    <t>648518346507691385</t>
  </si>
  <si>
    <t>648518346484222493</t>
  </si>
  <si>
    <t>648518346481690561</t>
  </si>
  <si>
    <t>648518346483950365</t>
  </si>
  <si>
    <t>648518346484181789</t>
  </si>
  <si>
    <t>648518346499757799</t>
  </si>
  <si>
    <t>648518346518983391</t>
  </si>
  <si>
    <t>648518346489859965</t>
  </si>
  <si>
    <t>648518346486741892</t>
  </si>
  <si>
    <t>648518346486308498</t>
  </si>
  <si>
    <t>648518346497246872</t>
  </si>
  <si>
    <t>648518346486728324</t>
  </si>
  <si>
    <t>648518346486779597</t>
  </si>
  <si>
    <t>648518346486236612</t>
  </si>
  <si>
    <t>648518346488699529</t>
  </si>
  <si>
    <t>648518346487582355</t>
  </si>
  <si>
    <t>648518346487610026</t>
  </si>
  <si>
    <t>648518346490535688</t>
  </si>
  <si>
    <t>648518346480601302</t>
  </si>
  <si>
    <t>648518346487087587</t>
  </si>
  <si>
    <t>648518346483927983</t>
  </si>
  <si>
    <t>648518346475803060</t>
  </si>
  <si>
    <t>648518346488602205</t>
  </si>
  <si>
    <t>648518346494781317</t>
  </si>
  <si>
    <t>648518346490535432</t>
  </si>
  <si>
    <t>648518346477883031</t>
  </si>
  <si>
    <t>648518346489850039</t>
  </si>
  <si>
    <t>648518346490003251</t>
  </si>
  <si>
    <t>648518346503106035</t>
  </si>
  <si>
    <t>648518346526447319</t>
  </si>
  <si>
    <t>648518346488813390</t>
  </si>
  <si>
    <t>648518346502060650</t>
  </si>
  <si>
    <t>648518346481127648</t>
  </si>
  <si>
    <t>648518346481011165</t>
  </si>
  <si>
    <t>648518346479479953</t>
  </si>
  <si>
    <t>648518346482496404</t>
  </si>
  <si>
    <t>648518346490993784</t>
  </si>
  <si>
    <t>648518346491405254</t>
  </si>
  <si>
    <t>648518346491445178</t>
  </si>
  <si>
    <t>648518346499287617</t>
  </si>
  <si>
    <t>648518346486089598</t>
  </si>
  <si>
    <t>648518346491586622</t>
  </si>
  <si>
    <t>648518346491822447</t>
  </si>
  <si>
    <t>648518346496961837</t>
  </si>
  <si>
    <t>648518346492289324</t>
  </si>
  <si>
    <t>648518346503962785</t>
  </si>
  <si>
    <t>648518346518028392</t>
  </si>
  <si>
    <t>648518346501147241</t>
  </si>
  <si>
    <t>648518346493892343</t>
  </si>
  <si>
    <t>648518346472711689</t>
  </si>
  <si>
    <t>648518346480073716</t>
  </si>
  <si>
    <t>648518346494551541</t>
  </si>
  <si>
    <t>648518346478240213</t>
  </si>
  <si>
    <t>648518346487907906</t>
  </si>
  <si>
    <t>648518346499683678</t>
  </si>
  <si>
    <t>648518346495755682</t>
  </si>
  <si>
    <t>648518346475485752</t>
  </si>
  <si>
    <t>648518346496229132</t>
  </si>
  <si>
    <t>648518346497461272</t>
  </si>
  <si>
    <t>648518346496669698</t>
  </si>
  <si>
    <t>648518346479477137</t>
  </si>
  <si>
    <t>648518346467223022</t>
  </si>
  <si>
    <t>648518346497186968</t>
  </si>
  <si>
    <t>648518346481993917</t>
  </si>
  <si>
    <t>648518346495627087</t>
  </si>
  <si>
    <t>648518346492735417</t>
  </si>
  <si>
    <t>648518346497839094</t>
  </si>
  <si>
    <t>648518346500268038</t>
  </si>
  <si>
    <t>648518346518634070</t>
  </si>
  <si>
    <t>648518346514428203</t>
  </si>
  <si>
    <t>648518346488588271</t>
  </si>
  <si>
    <t>648518346492606403</t>
  </si>
  <si>
    <t>648518346496333836</t>
  </si>
  <si>
    <t>648518346466193200</t>
  </si>
  <si>
    <t>648518346500024019</t>
  </si>
  <si>
    <t>648518346480595414</t>
  </si>
  <si>
    <t>648518346472719563</t>
  </si>
  <si>
    <t>648518346475570529</t>
  </si>
  <si>
    <t>648518346488189264</t>
  </si>
  <si>
    <t>648518346497845750</t>
  </si>
  <si>
    <t>648518346500891158</t>
  </si>
  <si>
    <t>648518346505013638</t>
  </si>
  <si>
    <t>648518346517720868</t>
  </si>
  <si>
    <t>648518346496230758</t>
  </si>
  <si>
    <t>648518346501069590</t>
  </si>
  <si>
    <t>648518346504250152</t>
  </si>
  <si>
    <t>648518346501386637</t>
  </si>
  <si>
    <t>648518346501369688</t>
  </si>
  <si>
    <t>648518346505026419</t>
  </si>
  <si>
    <t>648518346459921412</t>
  </si>
  <si>
    <t>648518346501586008</t>
  </si>
  <si>
    <t>648518346502668358</t>
  </si>
  <si>
    <t>648518346496047179</t>
  </si>
  <si>
    <t>648518346486105982</t>
  </si>
  <si>
    <t>648518346506456098</t>
  </si>
  <si>
    <t>648518346494780181</t>
  </si>
  <si>
    <t>648518346489859709</t>
  </si>
  <si>
    <t>648518346494507378</t>
  </si>
  <si>
    <t>648518346510868098</t>
  </si>
  <si>
    <t>648518346479579099</t>
  </si>
  <si>
    <t>648518346511418677</t>
  </si>
  <si>
    <t>648518346511538800</t>
  </si>
  <si>
    <t>648518346486574752</t>
  </si>
  <si>
    <t>648518346509354362</t>
  </si>
  <si>
    <t>648518346506845474</t>
  </si>
  <si>
    <t>648518346514174489</t>
  </si>
  <si>
    <t>648518346502176841</t>
  </si>
  <si>
    <t>648518346487755946</t>
  </si>
  <si>
    <t>648518346517577540</t>
  </si>
  <si>
    <t>648518346494801719</t>
  </si>
  <si>
    <t>648518346502169673</t>
  </si>
  <si>
    <t>648518346480072692</t>
  </si>
  <si>
    <t>648518346524278021</t>
  </si>
  <si>
    <t>648518346526275799</t>
  </si>
  <si>
    <t>648518346486348946</t>
  </si>
  <si>
    <t>648518346500499672</t>
  </si>
  <si>
    <t>648518346483331492</t>
  </si>
  <si>
    <t>648518346493384690</t>
  </si>
  <si>
    <t>648518346501447267</t>
  </si>
  <si>
    <t>648518346485705747</t>
  </si>
  <si>
    <t>648518346490026458</t>
  </si>
  <si>
    <t>648518346480549633</t>
  </si>
  <si>
    <t>648518346477746327</t>
  </si>
  <si>
    <t>648518346517424170</t>
  </si>
  <si>
    <t>648518346486012030</t>
  </si>
  <si>
    <t>648518346472487627</t>
  </si>
  <si>
    <t>648518346501229197</t>
  </si>
  <si>
    <t>648518346507528825</t>
  </si>
  <si>
    <t>648518346515711562</t>
  </si>
  <si>
    <t>648518346491561534</t>
  </si>
  <si>
    <t>648518346511890544</t>
  </si>
  <si>
    <t>648518346467012334</t>
  </si>
  <si>
    <t>648518346486536580</t>
  </si>
  <si>
    <t>648518346479752342</t>
  </si>
  <si>
    <t>648518346481605821</t>
  </si>
  <si>
    <t>648518346494877106</t>
  </si>
  <si>
    <t>648518346459866628</t>
  </si>
  <si>
    <t>648518346480845533</t>
  </si>
  <si>
    <t>648518346467012590</t>
  </si>
  <si>
    <t>648518346479282620</t>
  </si>
  <si>
    <t>648518346494508309</t>
  </si>
  <si>
    <t>648518346486290336</t>
  </si>
  <si>
    <t>648518346515717370</t>
  </si>
  <si>
    <t>648518346501910345</t>
  </si>
  <si>
    <t>648518346500370236</t>
  </si>
  <si>
    <t>648518346506680610</t>
  </si>
  <si>
    <t>648518346467012846</t>
  </si>
  <si>
    <t>648518346496799540</t>
  </si>
  <si>
    <t>648518346486842595</t>
  </si>
  <si>
    <t>648518346492406467</t>
  </si>
  <si>
    <t>648518346501228941</t>
  </si>
  <si>
    <t>648518346489507948</t>
  </si>
  <si>
    <t>648518346486182546</t>
  </si>
  <si>
    <t>648518346480845277</t>
  </si>
  <si>
    <t>648518346481694623</t>
  </si>
  <si>
    <t>648518346497654631</t>
  </si>
  <si>
    <t>648518346486056864</t>
  </si>
  <si>
    <t>648518346493853809</t>
  </si>
  <si>
    <t>648518346515620346</t>
  </si>
  <si>
    <t>648518346467012078</t>
  </si>
  <si>
    <t>648518346486183266</t>
  </si>
  <si>
    <t>648518346490974755</t>
  </si>
  <si>
    <t>648518346479778710</t>
  </si>
  <si>
    <t>648518346514469575</t>
  </si>
  <si>
    <t>648518346465095541</t>
  </si>
  <si>
    <t>648518346481266533</t>
  </si>
  <si>
    <t>648518346486536836</t>
  </si>
  <si>
    <t>648518346496174909</t>
  </si>
  <si>
    <t>648518346479368402</t>
  </si>
  <si>
    <t>648518346481326437</t>
  </si>
  <si>
    <t>648518346491696145</t>
  </si>
  <si>
    <t>648518346500370748</t>
  </si>
  <si>
    <t>648518346494139387</t>
  </si>
  <si>
    <t>648518346487882263</t>
  </si>
  <si>
    <t>648518346499667781</t>
  </si>
  <si>
    <t>648518346491009912</t>
  </si>
  <si>
    <t>648518346480997632</t>
  </si>
  <si>
    <t>648518346491542214</t>
  </si>
  <si>
    <t>648518346497060268</t>
  </si>
  <si>
    <t>648518346480796893</t>
  </si>
  <si>
    <t>648518346481482689</t>
  </si>
  <si>
    <t>648518346526244055</t>
  </si>
  <si>
    <t>648518346509149050</t>
  </si>
  <si>
    <t>648518346496808164</t>
  </si>
  <si>
    <t>648518346496353399</t>
  </si>
  <si>
    <t>648518346486843363</t>
  </si>
  <si>
    <t>648518346487636650</t>
  </si>
  <si>
    <t>648518346487490474</t>
  </si>
  <si>
    <t>648518346487239571</t>
  </si>
  <si>
    <t>648518346487931728</t>
  </si>
  <si>
    <t>648518346495388239</t>
  </si>
  <si>
    <t>648518346485931912</t>
  </si>
  <si>
    <t>648518346496017610</t>
  </si>
  <si>
    <t>648518346493803256</t>
  </si>
  <si>
    <t>648518346479019215</t>
  </si>
  <si>
    <t>648518346496744749</t>
  </si>
  <si>
    <t>648518346509945382</t>
  </si>
  <si>
    <t>648518346479492288</t>
  </si>
  <si>
    <t>648518346488091216</t>
  </si>
  <si>
    <t>648518346489955546</t>
  </si>
  <si>
    <t>648518346487439507</t>
  </si>
  <si>
    <t>648518346483310500</t>
  </si>
  <si>
    <t>648518346490166711</t>
  </si>
  <si>
    <t>648518346483343948</t>
  </si>
  <si>
    <t>648518346501911113</t>
  </si>
  <si>
    <t>648518346480850909</t>
  </si>
  <si>
    <t>648518346501911369</t>
  </si>
  <si>
    <t>648518346486289568</t>
  </si>
  <si>
    <t>648518346484214055</t>
  </si>
  <si>
    <t>648518346488920042</t>
  </si>
  <si>
    <t>648518346497230360</t>
  </si>
  <si>
    <t>648518346480213670</t>
  </si>
  <si>
    <t>648518346499941955</t>
  </si>
  <si>
    <t>648518346486535089</t>
  </si>
  <si>
    <t>648518346487858206</t>
  </si>
  <si>
    <t>648518346512027583</t>
  </si>
  <si>
    <t>648518346477746583</t>
  </si>
  <si>
    <t>648518346490863021</t>
  </si>
  <si>
    <t>648518346517386538</t>
  </si>
  <si>
    <t>648518346467011822</t>
  </si>
  <si>
    <t>648518346526245847</t>
  </si>
  <si>
    <t>648518346512182062</t>
  </si>
  <si>
    <t>648518346488925162</t>
  </si>
  <si>
    <t>648518346496713218</t>
  </si>
  <si>
    <t>648518346491007523</t>
  </si>
  <si>
    <t>648518346483345828</t>
  </si>
  <si>
    <t>648518346486596761</t>
  </si>
  <si>
    <t>648518346496022730</t>
  </si>
  <si>
    <t>648518346517462058</t>
  </si>
  <si>
    <t>648518346480213414</t>
  </si>
  <si>
    <t>648518346503723681</t>
  </si>
  <si>
    <t>648518346514242014</t>
  </si>
  <si>
    <t>648518346496353655</t>
  </si>
  <si>
    <t>648518346495972157</t>
  </si>
  <si>
    <t>648518346494084363</t>
  </si>
  <si>
    <t>648518346484718925</t>
  </si>
  <si>
    <t>648518346496662068</t>
  </si>
  <si>
    <t>648518346489760204</t>
  </si>
  <si>
    <t>648518346492296575</t>
  </si>
  <si>
    <t>648518346489566412</t>
  </si>
  <si>
    <t>648518346474334658</t>
  </si>
  <si>
    <t>648518346475194977</t>
  </si>
  <si>
    <t>648518346494848178</t>
  </si>
  <si>
    <t>648518346476923408</t>
  </si>
  <si>
    <t>648518346499502055</t>
  </si>
  <si>
    <t>648518346489678461</t>
  </si>
  <si>
    <t>648518346511124866</t>
  </si>
  <si>
    <t>648518346475250488</t>
  </si>
  <si>
    <t>648518346495239862</t>
  </si>
  <si>
    <t>648518346492355523</t>
  </si>
  <si>
    <t>648518346507503481</t>
  </si>
  <si>
    <t>648518346488647352</t>
  </si>
  <si>
    <t>648518346495304374</t>
  </si>
  <si>
    <t>648518346486774780</t>
  </si>
  <si>
    <t>648518346476641910</t>
  </si>
  <si>
    <t>648518346514429639</t>
  </si>
  <si>
    <t>648518346491442961</t>
  </si>
  <si>
    <t>648518346489497285</t>
  </si>
  <si>
    <t>648518346494011403</t>
  </si>
  <si>
    <t>648518346488920298</t>
  </si>
  <si>
    <t>648518346495793296</t>
  </si>
  <si>
    <t>648518346503856801</t>
  </si>
  <si>
    <t>648518346485980562</t>
  </si>
  <si>
    <t>648518346495793552</t>
  </si>
  <si>
    <t>648518346495854694</t>
  </si>
  <si>
    <t>648518346497244289</t>
  </si>
  <si>
    <t>648518346479756694</t>
  </si>
  <si>
    <t>648518346517463332</t>
  </si>
  <si>
    <t>648518346477746839</t>
  </si>
  <si>
    <t>648518346504647302</t>
  </si>
  <si>
    <t>648518346504923270</t>
  </si>
  <si>
    <t>648518346510855554</t>
  </si>
  <si>
    <t>648518346499487070</t>
  </si>
  <si>
    <t>648518346494625079</t>
  </si>
  <si>
    <t>648518346497313304</t>
  </si>
  <si>
    <t>648518346488821489</t>
  </si>
  <si>
    <t>648518346511929023</t>
  </si>
  <si>
    <t>648518346476853704</t>
  </si>
  <si>
    <t>648518346487673044</t>
  </si>
  <si>
    <t>648518346486646937</t>
  </si>
  <si>
    <t>648518346504295148</t>
  </si>
  <si>
    <t>648518346491098145</t>
  </si>
  <si>
    <t>648518346486173832</t>
  </si>
  <si>
    <t>648518346491875951</t>
  </si>
  <si>
    <t>648518346492175148</t>
  </si>
  <si>
    <t>648518346490048986</t>
  </si>
  <si>
    <t>648518346499263323</t>
  </si>
  <si>
    <t>648518346491561022</t>
  </si>
  <si>
    <t>648518346482823465</t>
  </si>
  <si>
    <t>648518346467310855</t>
  </si>
  <si>
    <t>648518346486006114</t>
  </si>
  <si>
    <t>648518346480012710</t>
  </si>
  <si>
    <t>648518346499058241</t>
  </si>
  <si>
    <t>648518346498394096</t>
  </si>
  <si>
    <t>648518346510843522</t>
  </si>
  <si>
    <t>648518346494550261</t>
  </si>
  <si>
    <t>648518346503848097</t>
  </si>
  <si>
    <t>648518346478337652</t>
  </si>
  <si>
    <t>648518346487834910</t>
  </si>
  <si>
    <t>648518346503847886</t>
  </si>
  <si>
    <t>648518346517164842</t>
  </si>
  <si>
    <t>648518346495894891</t>
  </si>
  <si>
    <t>648518346496082295</t>
  </si>
  <si>
    <t>648518346492971328</t>
  </si>
  <si>
    <t>648518346499871494</t>
  </si>
  <si>
    <t>648518346489555287</t>
  </si>
  <si>
    <t>648518346475107681</t>
  </si>
  <si>
    <t>648518346490988833</t>
  </si>
  <si>
    <t>648518346506839966</t>
  </si>
  <si>
    <t>648518346524078341</t>
  </si>
  <si>
    <t>648518346481081856</t>
  </si>
  <si>
    <t>648518346494841845</t>
  </si>
  <si>
    <t>648518346481082368</t>
  </si>
  <si>
    <t>648518346472478411</t>
  </si>
  <si>
    <t>648518346481082112</t>
  </si>
  <si>
    <t>648518346497985639</t>
  </si>
  <si>
    <t>648518346491713086</t>
  </si>
  <si>
    <t>648518346494622379</t>
  </si>
  <si>
    <t>648518346499771973</t>
  </si>
  <si>
    <t>648518346482384276</t>
  </si>
  <si>
    <t>648518346499854803</t>
  </si>
  <si>
    <t>648518346483481749</t>
  </si>
  <si>
    <t>648518346499703365</t>
  </si>
  <si>
    <t>648518346466732398</t>
  </si>
  <si>
    <t>648518346504923014</t>
  </si>
  <si>
    <t>648518346502381139</t>
  </si>
  <si>
    <t>648518346478496884</t>
  </si>
  <si>
    <t>648518346480082342</t>
  </si>
  <si>
    <t>648518346466830190</t>
  </si>
  <si>
    <t>648518346493037554</t>
  </si>
  <si>
    <t>648518346511325237</t>
  </si>
  <si>
    <t>648518346490176778</t>
  </si>
  <si>
    <t>648518346498163610</t>
  </si>
  <si>
    <t>648518346479660005</t>
  </si>
  <si>
    <t>648518346483806357</t>
  </si>
  <si>
    <t>648518346467324935</t>
  </si>
  <si>
    <t>648518346509589050</t>
  </si>
  <si>
    <t>648518346486467232</t>
  </si>
  <si>
    <t>648518346479473874</t>
  </si>
  <si>
    <t>648518346478167277</t>
  </si>
  <si>
    <t>648518346478788180</t>
  </si>
  <si>
    <t>648518346494666373</t>
  </si>
  <si>
    <t>648518346474280898</t>
  </si>
  <si>
    <t>648518346496555093</t>
  </si>
  <si>
    <t>648518346483051238</t>
  </si>
  <si>
    <t>648518346512410270</t>
  </si>
  <si>
    <t>648518346497917850</t>
  </si>
  <si>
    <t>648518346497311768</t>
  </si>
  <si>
    <t>648518346502354599</t>
  </si>
  <si>
    <t>648518346475487585</t>
  </si>
  <si>
    <t>648518346501682026</t>
  </si>
  <si>
    <t>648518346476810952</t>
  </si>
  <si>
    <t>648518346509827110</t>
  </si>
  <si>
    <t>648518346486453985</t>
  </si>
  <si>
    <t>648518346499204187</t>
  </si>
  <si>
    <t>648518346493616753</t>
  </si>
  <si>
    <t>648518346477148360</t>
  </si>
  <si>
    <t>648518346467355911</t>
  </si>
  <si>
    <t>648518346480325889</t>
  </si>
  <si>
    <t>648518346487802910</t>
  </si>
  <si>
    <t>648518346496452949</t>
  </si>
  <si>
    <t>648518346499734083</t>
  </si>
  <si>
    <t>648518346506946974</t>
  </si>
  <si>
    <t>648518346515379962</t>
  </si>
  <si>
    <t>648518346491917356</t>
  </si>
  <si>
    <t>648518346490836257</t>
  </si>
  <si>
    <t>648518346494027911</t>
  </si>
  <si>
    <t>648518346488918250</t>
  </si>
  <si>
    <t>648518346459427076</t>
  </si>
  <si>
    <t>648518346494130464</t>
  </si>
  <si>
    <t>648518346478807247</t>
  </si>
  <si>
    <t>648518346494582947</t>
  </si>
  <si>
    <t>648518346486453729</t>
  </si>
  <si>
    <t>648518346499493467</t>
  </si>
  <si>
    <t>648518346472369161</t>
  </si>
  <si>
    <t>648518346500199228</t>
  </si>
  <si>
    <t>648518346507148831</t>
  </si>
  <si>
    <t>648518346491380422</t>
  </si>
  <si>
    <t>648518346488465486</t>
  </si>
  <si>
    <t>648518346481382081</t>
  </si>
  <si>
    <t>648518346485934472</t>
  </si>
  <si>
    <t>648518346504175340</t>
  </si>
  <si>
    <t>648518346508563007</t>
  </si>
  <si>
    <t>648518346493748256</t>
  </si>
  <si>
    <t>648518346479775220</t>
  </si>
  <si>
    <t>648518346489788633</t>
  </si>
  <si>
    <t>648518346504955507</t>
  </si>
  <si>
    <t>648518346480583389</t>
  </si>
  <si>
    <t>648518346477739757</t>
  </si>
  <si>
    <t>648518346491465489</t>
  </si>
  <si>
    <t>648518346484562333</t>
  </si>
  <si>
    <t>648518346477774300</t>
  </si>
  <si>
    <t>648518346464896373</t>
  </si>
  <si>
    <t>648518346495390626</t>
  </si>
  <si>
    <t>648518346509855433</t>
  </si>
  <si>
    <t>648518346480720385</t>
  </si>
  <si>
    <t>648518346482450985</t>
  </si>
  <si>
    <t>648518346498269936</t>
  </si>
  <si>
    <t>648518346492853936</t>
  </si>
  <si>
    <t>648518346489773751</t>
  </si>
  <si>
    <t>648518346517060901</t>
  </si>
  <si>
    <t>648518346509675907</t>
  </si>
  <si>
    <t>648518346500836969</t>
  </si>
  <si>
    <t>648518346501157020</t>
  </si>
  <si>
    <t>648518346501055331</t>
  </si>
  <si>
    <t>648518346472382217</t>
  </si>
  <si>
    <t>648518346501048169</t>
  </si>
  <si>
    <t>648518346517262660</t>
  </si>
  <si>
    <t>648518346512818334</t>
  </si>
  <si>
    <t>648518346476900808</t>
  </si>
  <si>
    <t>648518346491950866</t>
  </si>
  <si>
    <t>648518346518820575</t>
  </si>
  <si>
    <t>648518346496639796</t>
  </si>
  <si>
    <t>648518346489568095</t>
  </si>
  <si>
    <t>648518346492357759</t>
  </si>
  <si>
    <t>648518346493057088</t>
  </si>
  <si>
    <t>648518346509233018</t>
  </si>
  <si>
    <t>648518346488912397</t>
  </si>
  <si>
    <t>648518346499541854</t>
  </si>
  <si>
    <t>648518346480527830</t>
  </si>
  <si>
    <t>648518346487964951</t>
  </si>
  <si>
    <t>648518346502576454</t>
  </si>
  <si>
    <t>648518346492002415</t>
  </si>
  <si>
    <t>648518346490994808</t>
  </si>
  <si>
    <t>648518346491297210</t>
  </si>
  <si>
    <t>648518346495304886</t>
  </si>
  <si>
    <t>648518346478985424</t>
  </si>
  <si>
    <t>648518346465928496</t>
  </si>
  <si>
    <t>648518346486703331</t>
  </si>
  <si>
    <t>648518346465095797</t>
  </si>
  <si>
    <t>648518346491030051</t>
  </si>
  <si>
    <t>648518346465096053</t>
  </si>
  <si>
    <t>648518346487697899</t>
  </si>
  <si>
    <t>648518346474295917</t>
  </si>
  <si>
    <t>648518346483559343</t>
  </si>
  <si>
    <t>648518346489760460</t>
  </si>
  <si>
    <t>648518346497313560</t>
  </si>
  <si>
    <t>648518346498490644</t>
  </si>
  <si>
    <t>648518346486427313</t>
  </si>
  <si>
    <t>648518346491390526</t>
  </si>
  <si>
    <t>648518346489758815</t>
  </si>
  <si>
    <t>648518346511173762</t>
  </si>
  <si>
    <t>648518346489760972</t>
  </si>
  <si>
    <t>648518346484564813</t>
  </si>
  <si>
    <t>648518346470508286</t>
  </si>
  <si>
    <t>648518346481211535</t>
  </si>
  <si>
    <t>648518346520724022</t>
  </si>
  <si>
    <t>648518346495891302</t>
  </si>
  <si>
    <t>648518346489850586</t>
  </si>
  <si>
    <t>648518346504289260</t>
  </si>
  <si>
    <t>648518346494481207</t>
  </si>
  <si>
    <t>648518346524009477</t>
  </si>
  <si>
    <t>648518346517157157</t>
  </si>
  <si>
    <t>648518346479781349</t>
  </si>
  <si>
    <t>648518346501409379</t>
  </si>
  <si>
    <t>648518346512528286</t>
  </si>
  <si>
    <t>648518346486224520</t>
  </si>
  <si>
    <t>648518346517916008</t>
  </si>
  <si>
    <t>648518346494700533</t>
  </si>
  <si>
    <t>648518346478558804</t>
  </si>
  <si>
    <t>648518346486548145</t>
  </si>
  <si>
    <t>648518346496703460</t>
  </si>
  <si>
    <t>648518346492296889</t>
  </si>
  <si>
    <t>648518346485818820</t>
  </si>
  <si>
    <t>648518346515094343</t>
  </si>
  <si>
    <t>648518346479780069</t>
  </si>
  <si>
    <t>648518346475376052</t>
  </si>
  <si>
    <t>648518346490541148</t>
  </si>
  <si>
    <t>648518346480270502</t>
  </si>
  <si>
    <t>648518346488414857</t>
  </si>
  <si>
    <t>648518346501131363</t>
  </si>
  <si>
    <t>648518346514066398</t>
  </si>
  <si>
    <t>648518346487335082</t>
  </si>
  <si>
    <t>648518346495891558</t>
  </si>
  <si>
    <t>648518346478646868</t>
  </si>
  <si>
    <t>648518346494921906</t>
  </si>
  <si>
    <t>648518346480920029</t>
  </si>
  <si>
    <t>648518346506681634</t>
  </si>
  <si>
    <t>648518346486354066</t>
  </si>
  <si>
    <t>648518346514248414</t>
  </si>
  <si>
    <t>648518346477737367</t>
  </si>
  <si>
    <t>648518346517503268</t>
  </si>
  <si>
    <t>648518346492174975</t>
  </si>
  <si>
    <t>648518346495304630</t>
  </si>
  <si>
    <t>648518346517263914</t>
  </si>
  <si>
    <t>648518346481332325</t>
  </si>
  <si>
    <t>648518346492387011</t>
  </si>
  <si>
    <t>648518346504163624</t>
  </si>
  <si>
    <t>648518346477654542</t>
  </si>
  <si>
    <t>648518346488821005</t>
  </si>
  <si>
    <t>648518346491842187</t>
  </si>
  <si>
    <t>648518346498543088</t>
  </si>
  <si>
    <t>648518346495528299</t>
  </si>
  <si>
    <t>648518346495445410</t>
  </si>
  <si>
    <t>648518346491760751</t>
  </si>
  <si>
    <t>648518346499938815</t>
  </si>
  <si>
    <t>648518346499156033</t>
  </si>
  <si>
    <t>648518346493874745</t>
  </si>
  <si>
    <t>648518346496046182</t>
  </si>
  <si>
    <t>648518346509606714</t>
  </si>
  <si>
    <t>648518346479777765</t>
  </si>
  <si>
    <t>648518346489553605</t>
  </si>
  <si>
    <t>648518346494035854</t>
  </si>
  <si>
    <t>648518346489748567</t>
  </si>
  <si>
    <t>648518346499401307</t>
  </si>
  <si>
    <t>648518346465091445</t>
  </si>
  <si>
    <t>648518346478033109</t>
  </si>
  <si>
    <t>648518346499401563</t>
  </si>
  <si>
    <t>648518346493037084</t>
  </si>
  <si>
    <t>648518346484212519</t>
  </si>
  <si>
    <t>648518346488817933</t>
  </si>
  <si>
    <t>648518346486532785</t>
  </si>
  <si>
    <t>648518346503982944</t>
  </si>
  <si>
    <t>648518346511116418</t>
  </si>
  <si>
    <t>648518346492351171</t>
  </si>
  <si>
    <t>648518346494875826</t>
  </si>
  <si>
    <t>648518346492495289</t>
  </si>
  <si>
    <t>648518346486532740</t>
  </si>
  <si>
    <t>648518346503086715</t>
  </si>
  <si>
    <t>648518346480873184</t>
  </si>
  <si>
    <t>648518346495342518</t>
  </si>
  <si>
    <t>648518346467239175</t>
  </si>
  <si>
    <t>648518346487978320</t>
  </si>
  <si>
    <t>648518346507529849</t>
  </si>
  <si>
    <t>648518346486320738</t>
  </si>
  <si>
    <t>648518346481370511</t>
  </si>
  <si>
    <t>648518346479155900</t>
  </si>
  <si>
    <t>648518346491008547</t>
  </si>
  <si>
    <t>648518346488285423</t>
  </si>
  <si>
    <t>648518346477614862</t>
  </si>
  <si>
    <t>648518346483177406</t>
  </si>
  <si>
    <t>648518346486288032</t>
  </si>
  <si>
    <t>648518346479774870</t>
  </si>
  <si>
    <t>648518346474418029</t>
  </si>
  <si>
    <t>648518346503052155</t>
  </si>
  <si>
    <t>648518346514338347</t>
  </si>
  <si>
    <t>648518346486254216</t>
  </si>
  <si>
    <t>648518346486287520</t>
  </si>
  <si>
    <t>648518346511174018</t>
  </si>
  <si>
    <t>648518346500048895</t>
  </si>
  <si>
    <t>648518346486820249</t>
  </si>
  <si>
    <t>648518346511121538</t>
  </si>
  <si>
    <t>648518346492105004</t>
  </si>
  <si>
    <t>648518346490115793</t>
  </si>
  <si>
    <t>648518346486533041</t>
  </si>
  <si>
    <t>648518346517468740</t>
  </si>
  <si>
    <t>648518346484022045</t>
  </si>
  <si>
    <t>648518346487877399</t>
  </si>
  <si>
    <t>648518346499399259</t>
  </si>
  <si>
    <t>648518346504112168</t>
  </si>
  <si>
    <t>648518346480322619</t>
  </si>
  <si>
    <t>648518346495754827</t>
  </si>
  <si>
    <t>648518346501964873</t>
  </si>
  <si>
    <t>648518346490116305</t>
  </si>
  <si>
    <t>648518346478752340</t>
  </si>
  <si>
    <t>648518346514200542</t>
  </si>
  <si>
    <t>648518346501905481</t>
  </si>
  <si>
    <t>648518346492319103</t>
  </si>
  <si>
    <t>648518346480649985</t>
  </si>
  <si>
    <t>648518346488817677</t>
  </si>
  <si>
    <t>648518346472435762</t>
  </si>
  <si>
    <t>648518346526212567</t>
  </si>
  <si>
    <t>648518346492487355</t>
  </si>
  <si>
    <t>648518346489761241</t>
  </si>
  <si>
    <t>648518346488749390</t>
  </si>
  <si>
    <t>648518346480991488</t>
  </si>
  <si>
    <t>648518346480874720</t>
  </si>
  <si>
    <t>648518346488822769</t>
  </si>
  <si>
    <t>648518346497836135</t>
  </si>
  <si>
    <t>648518346492499897</t>
  </si>
  <si>
    <t>648518346505350558</t>
  </si>
  <si>
    <t>648518346477693660</t>
  </si>
  <si>
    <t>648518346480993280</t>
  </si>
  <si>
    <t>648518346515599610</t>
  </si>
  <si>
    <t>648518346494140923</t>
  </si>
  <si>
    <t>648518346487433875</t>
  </si>
  <si>
    <t>648518346466875758</t>
  </si>
  <si>
    <t>648518346509979686</t>
  </si>
  <si>
    <t>648518346500991900</t>
  </si>
  <si>
    <t>648518346471718811</t>
  </si>
  <si>
    <t>648518346503979872</t>
  </si>
  <si>
    <t>648518346499502311</t>
  </si>
  <si>
    <t>648518346479896308</t>
  </si>
  <si>
    <t>648518346477748119</t>
  </si>
  <si>
    <t>648518346501406040</t>
  </si>
  <si>
    <t>648518346514483399</t>
  </si>
  <si>
    <t>648518346514482631</t>
  </si>
  <si>
    <t>648518346479548096</t>
  </si>
  <si>
    <t>648518346481466305</t>
  </si>
  <si>
    <t>648518346478985680</t>
  </si>
  <si>
    <t>648518346488688056</t>
  </si>
  <si>
    <t>648518346494786805</t>
  </si>
  <si>
    <t>648518346492260479</t>
  </si>
  <si>
    <t>648518346507504505</t>
  </si>
  <si>
    <t>648518346501123862</t>
  </si>
  <si>
    <t>648518346515598330</t>
  </si>
  <si>
    <t>648518346479015119</t>
  </si>
  <si>
    <t>648518346459503620</t>
  </si>
  <si>
    <t>648518346493760398</t>
  </si>
  <si>
    <t>648518346500831081</t>
  </si>
  <si>
    <t>648518346484560797</t>
  </si>
  <si>
    <t>648518346479776406</t>
  </si>
  <si>
    <t>648518346488013847</t>
  </si>
  <si>
    <t>648518346491078945</t>
  </si>
  <si>
    <t>648518346509207930</t>
  </si>
  <si>
    <t>648518346479015631</t>
  </si>
  <si>
    <t>648518346481382031</t>
  </si>
  <si>
    <t>648518346517345061</t>
  </si>
  <si>
    <t>648518346494248443</t>
  </si>
  <si>
    <t>648518346490274314</t>
  </si>
  <si>
    <t>648518346486737148</t>
  </si>
  <si>
    <t>648518346483087692</t>
  </si>
  <si>
    <t>648518346513149265</t>
  </si>
  <si>
    <t>648518346474375618</t>
  </si>
  <si>
    <t>648518346492535995</t>
  </si>
  <si>
    <t>648518346466632814</t>
  </si>
  <si>
    <t>648518346494285447</t>
  </si>
  <si>
    <t>648518346484457731</t>
  </si>
  <si>
    <t>648518346494489399</t>
  </si>
  <si>
    <t>648518346459521028</t>
  </si>
  <si>
    <t>648518346495941222</t>
  </si>
  <si>
    <t>648518346489284953</t>
  </si>
  <si>
    <t>648518346493676401</t>
  </si>
  <si>
    <t>648518346489862618</t>
  </si>
  <si>
    <t>648518346489862874</t>
  </si>
  <si>
    <t>648518346488533326</t>
  </si>
  <si>
    <t>648518346496511100</t>
  </si>
  <si>
    <t>648518346496217173</t>
  </si>
  <si>
    <t>648518346490201352</t>
  </si>
  <si>
    <t>648518346496633901</t>
  </si>
  <si>
    <t>648518346479477467</t>
  </si>
  <si>
    <t>648518346479791333</t>
  </si>
  <si>
    <t>648518346477476828</t>
  </si>
  <si>
    <t>648518346502968051</t>
  </si>
  <si>
    <t>648518346497337729</t>
  </si>
  <si>
    <t>648518346486725091</t>
  </si>
  <si>
    <t>648518346482803430</t>
  </si>
  <si>
    <t>648518346502321063</t>
  </si>
  <si>
    <t>648518346478894032</t>
  </si>
  <si>
    <t>648518346467148526</t>
  </si>
  <si>
    <t>648518346486210706</t>
  </si>
  <si>
    <t>648518346484617629</t>
  </si>
  <si>
    <t>648518346480858368</t>
  </si>
  <si>
    <t>648518346488791645</t>
  </si>
  <si>
    <t>648518346517368869</t>
  </si>
  <si>
    <t>648518346499225921</t>
  </si>
  <si>
    <t>648518346491846283</t>
  </si>
  <si>
    <t>648518346489408876</t>
  </si>
  <si>
    <t>648518346525832986</t>
  </si>
  <si>
    <t>648518346477148616</t>
  </si>
  <si>
    <t>648518346481585601</t>
  </si>
  <si>
    <t>648518346518859999</t>
  </si>
  <si>
    <t>648518346515753466</t>
  </si>
  <si>
    <t>648518346483371940</t>
  </si>
  <si>
    <t>648518346475224673</t>
  </si>
  <si>
    <t>648518346499225665</t>
  </si>
  <si>
    <t>648518346483280204</t>
  </si>
  <si>
    <t>648518346488823025</t>
  </si>
  <si>
    <t>648518346481374607</t>
  </si>
  <si>
    <t>648518346485536787</t>
  </si>
  <si>
    <t>648518346475410273</t>
  </si>
  <si>
    <t>648518346520127569</t>
  </si>
  <si>
    <t>648518346491473594</t>
  </si>
  <si>
    <t>648518346491983727</t>
  </si>
  <si>
    <t>648518346484680349</t>
  </si>
  <si>
    <t>648518346515637498</t>
  </si>
  <si>
    <t>648518346482793446</t>
  </si>
  <si>
    <t>648518346493735968</t>
  </si>
  <si>
    <t>648518346483308108</t>
  </si>
  <si>
    <t>648518346493239872</t>
  </si>
  <si>
    <t>648518346499953619</t>
  </si>
  <si>
    <t>648518346480287910</t>
  </si>
  <si>
    <t>648518346496908333</t>
  </si>
  <si>
    <t>648518346484099101</t>
  </si>
  <si>
    <t>648518346507115807</t>
  </si>
  <si>
    <t>648518346496592642</t>
  </si>
  <si>
    <t>648518346501780074</t>
  </si>
  <si>
    <t>648518346475162424</t>
  </si>
  <si>
    <t>648518346492356223</t>
  </si>
  <si>
    <t>648518346494808483</t>
  </si>
  <si>
    <t>648518346504488684</t>
  </si>
  <si>
    <t>648518346496311564</t>
  </si>
  <si>
    <t>648518346517854568</t>
  </si>
  <si>
    <t>648518346499923667</t>
  </si>
  <si>
    <t>648518346494764451</t>
  </si>
  <si>
    <t>648518346501297942</t>
  </si>
  <si>
    <t>648518346500441660</t>
  </si>
  <si>
    <t>648518346507210568</t>
  </si>
  <si>
    <t>648518346496399957</t>
  </si>
  <si>
    <t>648518346489538265</t>
  </si>
  <si>
    <t>648518346503137403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</si>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</sst>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9"/>
      <color rgb="FF000000"/>
      <name val="&quot;Google Sans Mono&quot;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Roboto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Arial"/>
      <family val="2"/>
    </font>
    <font>
      <sz val="9"/>
      <color theme="1"/>
      <name val="&quot;Google Sans Mono&quot;"/>
    </font>
    <font>
      <sz val="10"/>
      <color theme="1"/>
      <name val="Arial"/>
      <family val="2"/>
      <scheme val="minor"/>
    </font>
    <font>
      <sz val="10"/>
      <color rgb="FF000000"/>
      <name val="&quot;Google Sans Mono&quot;"/>
    </font>
    <font>
      <sz val="9"/>
      <color theme="1"/>
      <name val="Arial"/>
      <family val="2"/>
      <scheme val="minor"/>
    </font>
    <font>
      <sz val="9"/>
      <color theme="1"/>
      <name val="Google Sans Mono"/>
    </font>
    <font>
      <sz val="9"/>
      <color rgb="FF000000"/>
      <name val="Arial"/>
      <family val="2"/>
      <scheme val="minor"/>
    </font>
    <font>
      <b/>
      <sz val="9"/>
      <color theme="1"/>
      <name val="Google Sans Mono"/>
    </font>
    <font>
      <sz val="9"/>
      <color rgb="FF000000"/>
      <name val="Google Sans Mono"/>
    </font>
    <font>
      <u/>
      <sz val="10"/>
      <color rgb="FF0000FF"/>
      <name val="Arial"/>
      <family val="2"/>
    </font>
    <font>
      <u/>
      <sz val="10"/>
      <color theme="1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EAEA"/>
        <bgColor rgb="FFEAEAEA"/>
      </patternFill>
    </fill>
    <fill>
      <patternFill patternType="solid">
        <fgColor rgb="FFEFEFEF"/>
        <bgColor rgb="FFEFEFEF"/>
      </patternFill>
    </fill>
    <fill>
      <patternFill patternType="solid">
        <fgColor rgb="FFBDBDBD"/>
        <bgColor rgb="FFBDBDBD"/>
      </patternFill>
    </fill>
    <fill>
      <patternFill patternType="solid">
        <fgColor rgb="FFB7B7B7"/>
        <bgColor rgb="FFB7B7B7"/>
      </patternFill>
    </fill>
    <fill>
      <patternFill patternType="solid">
        <fgColor rgb="FFF3F3F3"/>
        <bgColor rgb="FFF3F3F3"/>
      </patternFill>
    </fill>
    <fill>
      <patternFill patternType="solid">
        <fgColor rgb="FFFCE5CD"/>
        <bgColor rgb="FFFCE5C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49" fontId="1" fillId="0" borderId="0" xfId="0" applyNumberFormat="1" applyFont="1"/>
    <xf numFmtId="0" fontId="1" fillId="0" borderId="0" xfId="0" applyFont="1"/>
    <xf numFmtId="0" fontId="2" fillId="2" borderId="0" xfId="0" applyFont="1" applyFill="1"/>
    <xf numFmtId="0" fontId="3" fillId="0" borderId="0" xfId="0" applyFont="1"/>
    <xf numFmtId="0" fontId="4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6" fillId="4" borderId="0" xfId="0" applyFont="1" applyFill="1" applyAlignment="1">
      <alignment horizontal="left"/>
    </xf>
    <xf numFmtId="0" fontId="3" fillId="2" borderId="0" xfId="0" applyFont="1" applyFill="1"/>
    <xf numFmtId="0" fontId="7" fillId="3" borderId="0" xfId="0" applyFont="1" applyFill="1" applyAlignment="1">
      <alignment horizontal="center"/>
    </xf>
    <xf numFmtId="0" fontId="8" fillId="0" borderId="0" xfId="0" applyFont="1"/>
    <xf numFmtId="0" fontId="9" fillId="0" borderId="0" xfId="0" applyFont="1"/>
    <xf numFmtId="0" fontId="3" fillId="0" borderId="0" xfId="0" applyFont="1" applyAlignment="1">
      <alignment wrapText="1"/>
    </xf>
    <xf numFmtId="0" fontId="10" fillId="0" borderId="0" xfId="0" applyFont="1" applyAlignment="1">
      <alignment horizontal="left"/>
    </xf>
    <xf numFmtId="0" fontId="11" fillId="0" borderId="0" xfId="0" applyFont="1"/>
    <xf numFmtId="0" fontId="12" fillId="0" borderId="0" xfId="0" applyFont="1"/>
    <xf numFmtId="0" fontId="7" fillId="5" borderId="0" xfId="0" applyFont="1" applyFill="1" applyAlignment="1">
      <alignment horizontal="center"/>
    </xf>
    <xf numFmtId="0" fontId="7" fillId="5" borderId="0" xfId="0" applyFont="1" applyFill="1"/>
    <xf numFmtId="0" fontId="5" fillId="5" borderId="0" xfId="0" applyFont="1" applyFill="1" applyAlignment="1">
      <alignment horizontal="center"/>
    </xf>
    <xf numFmtId="0" fontId="7" fillId="5" borderId="0" xfId="0" applyFont="1" applyFill="1" applyAlignment="1">
      <alignment horizontal="right"/>
    </xf>
    <xf numFmtId="0" fontId="5" fillId="6" borderId="0" xfId="0" applyFont="1" applyFill="1"/>
    <xf numFmtId="0" fontId="3" fillId="2" borderId="0" xfId="0" applyFont="1" applyFill="1" applyAlignment="1">
      <alignment horizontal="right"/>
    </xf>
    <xf numFmtId="49" fontId="13" fillId="2" borderId="0" xfId="0" applyNumberFormat="1" applyFont="1" applyFill="1"/>
    <xf numFmtId="0" fontId="3" fillId="7" borderId="0" xfId="0" applyFont="1" applyFill="1" applyAlignment="1">
      <alignment horizontal="right"/>
    </xf>
    <xf numFmtId="0" fontId="3" fillId="7" borderId="0" xfId="0" applyFont="1" applyFill="1"/>
    <xf numFmtId="49" fontId="13" fillId="7" borderId="0" xfId="0" applyNumberFormat="1" applyFont="1" applyFill="1"/>
    <xf numFmtId="0" fontId="13" fillId="0" borderId="0" xfId="0" applyFont="1"/>
    <xf numFmtId="49" fontId="3" fillId="2" borderId="0" xfId="0" applyNumberFormat="1" applyFont="1" applyFill="1"/>
    <xf numFmtId="49" fontId="3" fillId="7" borderId="0" xfId="0" applyNumberFormat="1" applyFont="1" applyFill="1"/>
    <xf numFmtId="49" fontId="3" fillId="8" borderId="0" xfId="0" applyNumberFormat="1" applyFont="1" applyFill="1"/>
    <xf numFmtId="49" fontId="13" fillId="8" borderId="0" xfId="0" applyNumberFormat="1" applyFont="1" applyFill="1"/>
    <xf numFmtId="0" fontId="1" fillId="0" borderId="0" xfId="0" quotePrefix="1" applyFont="1"/>
    <xf numFmtId="49" fontId="13" fillId="0" borderId="0" xfId="0" applyNumberFormat="1" applyFont="1"/>
    <xf numFmtId="0" fontId="1" fillId="5" borderId="0" xfId="0" applyFont="1" applyFill="1"/>
    <xf numFmtId="49" fontId="1" fillId="5" borderId="0" xfId="0" applyNumberFormat="1" applyFont="1" applyFill="1"/>
    <xf numFmtId="0" fontId="1" fillId="6" borderId="0" xfId="0" applyFont="1" applyFill="1"/>
    <xf numFmtId="0" fontId="14" fillId="0" borderId="0" xfId="0" applyFont="1"/>
    <xf numFmtId="0" fontId="15" fillId="2" borderId="0" xfId="0" applyFont="1" applyFill="1"/>
    <xf numFmtId="0" fontId="3" fillId="0" borderId="0" xfId="0" applyFont="1" applyAlignment="1">
      <alignment horizontal="right"/>
    </xf>
    <xf numFmtId="49" fontId="1" fillId="0" borderId="0" xfId="0" quotePrefix="1" applyNumberFormat="1" applyFont="1"/>
    <xf numFmtId="49" fontId="3" fillId="0" borderId="0" xfId="0" applyNumberFormat="1" applyFont="1"/>
    <xf numFmtId="49" fontId="16" fillId="0" borderId="0" xfId="0" applyNumberFormat="1" applyFont="1"/>
    <xf numFmtId="0" fontId="17" fillId="0" borderId="0" xfId="0" applyFont="1"/>
    <xf numFmtId="49" fontId="1" fillId="2" borderId="0" xfId="0" applyNumberFormat="1" applyFont="1" applyFill="1"/>
    <xf numFmtId="49" fontId="1" fillId="7" borderId="0" xfId="0" applyNumberFormat="1" applyFont="1" applyFill="1"/>
    <xf numFmtId="49" fontId="16" fillId="2" borderId="0" xfId="0" applyNumberFormat="1" applyFont="1" applyFill="1"/>
    <xf numFmtId="49" fontId="16" fillId="7" borderId="0" xfId="0" applyNumberFormat="1" applyFont="1" applyFill="1"/>
    <xf numFmtId="0" fontId="5" fillId="0" borderId="0" xfId="0" applyFont="1" applyAlignment="1">
      <alignment horizontal="center"/>
    </xf>
    <xf numFmtId="49" fontId="18" fillId="2" borderId="0" xfId="0" applyNumberFormat="1" applyFont="1" applyFill="1"/>
    <xf numFmtId="0" fontId="19" fillId="3" borderId="0" xfId="0" applyFont="1" applyFill="1" applyAlignment="1">
      <alignment horizontal="center"/>
    </xf>
    <xf numFmtId="0" fontId="20" fillId="2" borderId="0" xfId="0" applyFont="1" applyFill="1"/>
    <xf numFmtId="0" fontId="13" fillId="2" borderId="0" xfId="0" applyFont="1" applyFill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1" fillId="0" borderId="0" xfId="0" applyFont="1"/>
    <xf numFmtId="0" fontId="0" fillId="0" borderId="0" xfId="0"/>
    <xf numFmtId="0" fontId="3" fillId="0" borderId="0" xfId="0" applyFont="1"/>
    <xf numFmtId="0" fontId="21" fillId="0" borderId="0" xfId="0" applyFont="1"/>
    <xf numFmtId="0" fontId="1" fillId="0" borderId="0" xfId="0" applyFont="1" applyAlignment="1">
      <alignment wrapText="1"/>
    </xf>
    <xf numFmtId="0" fontId="2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elifesciences.org/articles/71679" TargetMode="External"/><Relationship Id="rId13" Type="http://schemas.openxmlformats.org/officeDocument/2006/relationships/hyperlink" Target="https://elifesciences.org/articles/71679" TargetMode="External"/><Relationship Id="rId18" Type="http://schemas.openxmlformats.org/officeDocument/2006/relationships/hyperlink" Target="https://onlinelibrary.wiley.com/doi/epdf/10.1002/cne.23955?sa" TargetMode="External"/><Relationship Id="rId26" Type="http://schemas.openxmlformats.org/officeDocument/2006/relationships/hyperlink" Target="https://onlinelibrary.wiley.com/doi/epdf/10.1002/cne.23955?sa" TargetMode="External"/><Relationship Id="rId3" Type="http://schemas.openxmlformats.org/officeDocument/2006/relationships/hyperlink" Target="https://elifesciences.org/articles/71679" TargetMode="External"/><Relationship Id="rId21" Type="http://schemas.openxmlformats.org/officeDocument/2006/relationships/hyperlink" Target="https://www.jneurosci.org/content/36/46/11768?utm_source=TrendMD&amp;utm_medium=cpc&amp;utm_campaign=JNeurosci_TrendMD_0" TargetMode="External"/><Relationship Id="rId7" Type="http://schemas.openxmlformats.org/officeDocument/2006/relationships/hyperlink" Target="https://elifesciences.org/articles/71679" TargetMode="External"/><Relationship Id="rId12" Type="http://schemas.openxmlformats.org/officeDocument/2006/relationships/hyperlink" Target="https://elifesciences.org/articles/71679" TargetMode="External"/><Relationship Id="rId17" Type="http://schemas.openxmlformats.org/officeDocument/2006/relationships/hyperlink" Target="https://onlinelibrary.wiley.com/doi/epdf/10.1002/cne.23955?sa" TargetMode="External"/><Relationship Id="rId25" Type="http://schemas.openxmlformats.org/officeDocument/2006/relationships/hyperlink" Target="https://www.pnas.org/doi/full/10.1073/pnas.1710552114" TargetMode="External"/><Relationship Id="rId2" Type="http://schemas.openxmlformats.org/officeDocument/2006/relationships/hyperlink" Target="https://doi.org/10.1002/cne.21966" TargetMode="External"/><Relationship Id="rId16" Type="http://schemas.openxmlformats.org/officeDocument/2006/relationships/hyperlink" Target="https://doi.org/10.1007/BF00603798" TargetMode="External"/><Relationship Id="rId20" Type="http://schemas.openxmlformats.org/officeDocument/2006/relationships/hyperlink" Target="https://onlinelibrary.wiley.com/doi/epdf/10.1002/cne.23955?sa" TargetMode="External"/><Relationship Id="rId1" Type="http://schemas.openxmlformats.org/officeDocument/2006/relationships/hyperlink" Target="https://doi.org/10.1002/cne.21966" TargetMode="External"/><Relationship Id="rId6" Type="http://schemas.openxmlformats.org/officeDocument/2006/relationships/hyperlink" Target="https://elifesciences.org/articles/71679" TargetMode="External"/><Relationship Id="rId11" Type="http://schemas.openxmlformats.org/officeDocument/2006/relationships/hyperlink" Target="https://elifesciences.org/articles/71679" TargetMode="External"/><Relationship Id="rId24" Type="http://schemas.openxmlformats.org/officeDocument/2006/relationships/hyperlink" Target="https://www.jneurosci.org/content/36/46/11768?utm_source=TrendMD&amp;utm_medium=cpc&amp;utm_campaign=JNeurosci_TrendMD_0" TargetMode="External"/><Relationship Id="rId5" Type="http://schemas.openxmlformats.org/officeDocument/2006/relationships/hyperlink" Target="https://doi.org/10.1016/j.neuron.2018.03.032" TargetMode="External"/><Relationship Id="rId15" Type="http://schemas.openxmlformats.org/officeDocument/2006/relationships/hyperlink" Target="https://www.cell.com/neuron/fulltext/S0896-6273(14)00392-4?_returnURL=https%3A%2F%2Flinkinghub.elsevier.com%2Fretrieve%2Fpii%2FS0896627314003924%3Fshowall%3Dtrue" TargetMode="External"/><Relationship Id="rId23" Type="http://schemas.openxmlformats.org/officeDocument/2006/relationships/hyperlink" Target="https://www.jneurosci.org/content/36/46/11768?utm_source=TrendMD&amp;utm_medium=cpc&amp;utm_campaign=JNeurosci_TrendMD_0" TargetMode="External"/><Relationship Id="rId10" Type="http://schemas.openxmlformats.org/officeDocument/2006/relationships/hyperlink" Target="https://elifesciences.org/articles/71679" TargetMode="External"/><Relationship Id="rId19" Type="http://schemas.openxmlformats.org/officeDocument/2006/relationships/hyperlink" Target="https://onlinelibrary.wiley.com/doi/epdf/10.1002/cne.23955?sa" TargetMode="External"/><Relationship Id="rId4" Type="http://schemas.openxmlformats.org/officeDocument/2006/relationships/hyperlink" Target="https://onlinelibrary.wiley.com/doi/epdf/10.1002/cne.23955?sa" TargetMode="External"/><Relationship Id="rId9" Type="http://schemas.openxmlformats.org/officeDocument/2006/relationships/hyperlink" Target="https://www.cell.com/neuron/fulltext/S0896-6273(14)00392-4?_returnURL=https%3A%2F%2Flinkinghub.elsevier.com%2Fretrieve%2Fpii%2FS0896627314003924%3Fshowall%3Dtrue" TargetMode="External"/><Relationship Id="rId14" Type="http://schemas.openxmlformats.org/officeDocument/2006/relationships/hyperlink" Target="https://elifesciences.org/articles/71679" TargetMode="External"/><Relationship Id="rId22" Type="http://schemas.openxmlformats.org/officeDocument/2006/relationships/hyperlink" Target="https://onlinelibrary.wiley.com/doi/epdf/10.1002/cne.23955?sa" TargetMode="External"/><Relationship Id="rId27" Type="http://schemas.openxmlformats.org/officeDocument/2006/relationships/hyperlink" Target="https://doi.org/10.1126/science.1249964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gen1mcfo.janelia.org/cgi-bin/view_gen1mcfo_imagery.cgi?slidecode=20190212_63_F5" TargetMode="External"/><Relationship Id="rId7" Type="http://schemas.openxmlformats.org/officeDocument/2006/relationships/hyperlink" Target="https://gen1mcfo.janelia.org/cgi-bin/view_gen1mcfo_imagery.cgi?slidecode=20181012_61_G6" TargetMode="External"/><Relationship Id="rId2" Type="http://schemas.openxmlformats.org/officeDocument/2006/relationships/hyperlink" Target="https://gen1mcfo.janelia.org/cgi-bin/view_gen1mcfo_imagery.cgi?slidecode=20180831_61_D5" TargetMode="External"/><Relationship Id="rId1" Type="http://schemas.openxmlformats.org/officeDocument/2006/relationships/hyperlink" Target="https://gen1mcfo.janelia.org/cgi-bin/view_gen1mcfo_imagery.cgi?slidecode=20191220_68_E1" TargetMode="External"/><Relationship Id="rId6" Type="http://schemas.openxmlformats.org/officeDocument/2006/relationships/hyperlink" Target="https://gen1mcfo.janelia.org/cgi-bin/view_gen1mcfo_imagery.cgi?slidecode=20200306_64_A2" TargetMode="External"/><Relationship Id="rId5" Type="http://schemas.openxmlformats.org/officeDocument/2006/relationships/hyperlink" Target="https://gen1mcfo.janelia.org/cgi-bin/view_gen1mcfo_imagery.cgi?slidecode=20190221_61_E1" TargetMode="External"/><Relationship Id="rId4" Type="http://schemas.openxmlformats.org/officeDocument/2006/relationships/hyperlink" Target="https://gen1mcfo.janelia.org/cgi-bin/view_gen1mcfo_imagery.cgi?slidecode=20191122_65_D1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316"/>
  <sheetViews>
    <sheetView workbookViewId="0">
      <pane ySplit="1" topLeftCell="A2" activePane="bottomLeft" state="frozen"/>
      <selection pane="bottomLeft" activeCell="N22" sqref="N22"/>
    </sheetView>
  </sheetViews>
  <sheetFormatPr baseColWidth="10" defaultColWidth="12.6640625" defaultRowHeight="15.75" customHeight="1"/>
  <cols>
    <col min="1" max="1" width="18.6640625" customWidth="1"/>
    <col min="2" max="2" width="18.33203125" customWidth="1"/>
    <col min="6" max="6" width="9.6640625" customWidth="1"/>
  </cols>
  <sheetData>
    <row r="1" spans="1:14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ht="15.75" customHeight="1">
      <c r="A2" s="1" t="s">
        <v>14</v>
      </c>
      <c r="B2" s="2" t="s">
        <v>15</v>
      </c>
      <c r="C2" s="2" t="s">
        <v>16</v>
      </c>
      <c r="D2" s="2" t="s">
        <v>17</v>
      </c>
      <c r="E2" s="2" t="s">
        <v>17</v>
      </c>
      <c r="G2" s="3" t="s">
        <v>18</v>
      </c>
      <c r="H2" s="2">
        <v>4</v>
      </c>
      <c r="I2" s="2" t="s">
        <v>19</v>
      </c>
      <c r="J2" s="2" t="s">
        <v>20</v>
      </c>
      <c r="K2" s="2" t="s">
        <v>20</v>
      </c>
      <c r="L2" s="2">
        <v>133529</v>
      </c>
      <c r="M2" s="2">
        <v>77125</v>
      </c>
      <c r="N2" s="2">
        <v>5798</v>
      </c>
    </row>
    <row r="3" spans="1:14" ht="15.75" customHeight="1">
      <c r="A3" s="1" t="s">
        <v>21</v>
      </c>
      <c r="B3" s="2" t="s">
        <v>22</v>
      </c>
      <c r="C3" s="2" t="s">
        <v>23</v>
      </c>
      <c r="D3" s="2" t="s">
        <v>17</v>
      </c>
      <c r="E3" s="2" t="s">
        <v>17</v>
      </c>
      <c r="G3" s="3" t="s">
        <v>18</v>
      </c>
      <c r="H3" s="2">
        <v>4</v>
      </c>
      <c r="I3" s="2" t="s">
        <v>19</v>
      </c>
      <c r="J3" s="2" t="s">
        <v>20</v>
      </c>
      <c r="K3" s="2" t="s">
        <v>20</v>
      </c>
      <c r="L3" s="2">
        <v>130844</v>
      </c>
      <c r="M3" s="2">
        <v>75988</v>
      </c>
      <c r="N3" s="2">
        <v>5798</v>
      </c>
    </row>
    <row r="4" spans="1:14" ht="15.75" customHeight="1">
      <c r="A4" s="1" t="s">
        <v>24</v>
      </c>
      <c r="B4" s="2" t="s">
        <v>25</v>
      </c>
      <c r="C4" s="2" t="s">
        <v>16</v>
      </c>
      <c r="D4" s="2" t="s">
        <v>26</v>
      </c>
      <c r="E4" s="2" t="s">
        <v>26</v>
      </c>
      <c r="G4" s="3" t="s">
        <v>27</v>
      </c>
      <c r="H4" s="2">
        <v>5</v>
      </c>
      <c r="I4" s="2" t="s">
        <v>19</v>
      </c>
      <c r="J4" s="2" t="s">
        <v>28</v>
      </c>
      <c r="K4" s="2" t="s">
        <v>29</v>
      </c>
      <c r="L4" s="2">
        <v>137715</v>
      </c>
      <c r="M4" s="2">
        <v>81039</v>
      </c>
      <c r="N4" s="2">
        <v>5798</v>
      </c>
    </row>
    <row r="5" spans="1:14" ht="15.75" customHeight="1">
      <c r="A5" s="1" t="s">
        <v>30</v>
      </c>
      <c r="B5" s="2" t="s">
        <v>31</v>
      </c>
      <c r="C5" s="2" t="s">
        <v>23</v>
      </c>
      <c r="D5" s="2" t="s">
        <v>26</v>
      </c>
      <c r="E5" s="2" t="s">
        <v>26</v>
      </c>
      <c r="G5" s="3" t="s">
        <v>27</v>
      </c>
      <c r="H5" s="2">
        <v>5</v>
      </c>
      <c r="I5" s="2" t="s">
        <v>19</v>
      </c>
      <c r="J5" s="2" t="s">
        <v>28</v>
      </c>
      <c r="K5" s="2" t="s">
        <v>29</v>
      </c>
      <c r="L5" s="2">
        <v>125640</v>
      </c>
      <c r="M5" s="2">
        <v>76907</v>
      </c>
      <c r="N5" s="2">
        <v>5798</v>
      </c>
    </row>
    <row r="6" spans="1:14" ht="15.75" customHeight="1">
      <c r="A6" s="1" t="s">
        <v>32</v>
      </c>
      <c r="B6" s="2" t="s">
        <v>33</v>
      </c>
      <c r="C6" s="2" t="s">
        <v>16</v>
      </c>
      <c r="D6" s="2" t="s">
        <v>34</v>
      </c>
      <c r="E6" s="2" t="s">
        <v>34</v>
      </c>
      <c r="G6" s="3" t="s">
        <v>35</v>
      </c>
      <c r="H6" s="2">
        <v>5</v>
      </c>
      <c r="I6" s="2" t="s">
        <v>19</v>
      </c>
      <c r="J6" s="2" t="s">
        <v>28</v>
      </c>
      <c r="K6" s="2" t="s">
        <v>29</v>
      </c>
      <c r="L6" s="2">
        <v>132962</v>
      </c>
      <c r="M6" s="2">
        <v>77269</v>
      </c>
      <c r="N6" s="2">
        <v>5798</v>
      </c>
    </row>
    <row r="7" spans="1:14" ht="15.75" customHeight="1">
      <c r="A7" s="1" t="s">
        <v>36</v>
      </c>
      <c r="B7" s="2" t="s">
        <v>37</v>
      </c>
      <c r="C7" s="2" t="s">
        <v>23</v>
      </c>
      <c r="D7" s="2" t="s">
        <v>34</v>
      </c>
      <c r="E7" s="2" t="s">
        <v>34</v>
      </c>
      <c r="G7" s="3" t="s">
        <v>35</v>
      </c>
      <c r="H7" s="2">
        <v>5</v>
      </c>
      <c r="I7" s="2" t="s">
        <v>19</v>
      </c>
      <c r="J7" s="2" t="s">
        <v>28</v>
      </c>
      <c r="K7" s="2" t="s">
        <v>29</v>
      </c>
      <c r="L7" s="2">
        <v>130814</v>
      </c>
      <c r="M7" s="2">
        <v>76235</v>
      </c>
      <c r="N7" s="2">
        <v>5798</v>
      </c>
    </row>
    <row r="8" spans="1:14" ht="15.75" customHeight="1">
      <c r="A8" s="1" t="s">
        <v>38</v>
      </c>
      <c r="B8" s="2" t="s">
        <v>39</v>
      </c>
      <c r="C8" s="2" t="s">
        <v>16</v>
      </c>
      <c r="D8" s="2" t="s">
        <v>40</v>
      </c>
      <c r="E8" s="2" t="s">
        <v>40</v>
      </c>
      <c r="G8" s="3" t="s">
        <v>35</v>
      </c>
      <c r="H8" s="2">
        <v>5</v>
      </c>
      <c r="I8" s="2" t="s">
        <v>19</v>
      </c>
      <c r="J8" s="2" t="s">
        <v>41</v>
      </c>
      <c r="K8" s="2" t="s">
        <v>29</v>
      </c>
      <c r="L8" s="2">
        <v>133810</v>
      </c>
      <c r="M8" s="2">
        <v>77363</v>
      </c>
      <c r="N8" s="2">
        <v>5798</v>
      </c>
    </row>
    <row r="9" spans="1:14" ht="15.75" customHeight="1">
      <c r="A9" s="1" t="s">
        <v>42</v>
      </c>
      <c r="B9" s="2" t="s">
        <v>43</v>
      </c>
      <c r="C9" s="2" t="s">
        <v>23</v>
      </c>
      <c r="D9" s="2" t="s">
        <v>40</v>
      </c>
      <c r="E9" s="2" t="s">
        <v>40</v>
      </c>
      <c r="G9" s="3" t="s">
        <v>35</v>
      </c>
      <c r="H9" s="2">
        <v>5</v>
      </c>
      <c r="I9" s="2" t="s">
        <v>19</v>
      </c>
      <c r="J9" s="2" t="s">
        <v>41</v>
      </c>
      <c r="K9" s="2" t="s">
        <v>29</v>
      </c>
      <c r="L9" s="2">
        <v>130256</v>
      </c>
      <c r="M9" s="2">
        <v>76130</v>
      </c>
      <c r="N9" s="2">
        <v>5798</v>
      </c>
    </row>
    <row r="10" spans="1:14" ht="15.75" customHeight="1">
      <c r="A10" s="1" t="s">
        <v>44</v>
      </c>
      <c r="B10" s="2" t="s">
        <v>45</v>
      </c>
      <c r="C10" s="2" t="s">
        <v>16</v>
      </c>
      <c r="D10" s="2" t="s">
        <v>46</v>
      </c>
      <c r="E10" s="2" t="s">
        <v>46</v>
      </c>
      <c r="G10" s="3" t="s">
        <v>35</v>
      </c>
      <c r="H10" s="2">
        <v>5</v>
      </c>
      <c r="I10" s="2" t="s">
        <v>19</v>
      </c>
      <c r="J10" s="2" t="s">
        <v>41</v>
      </c>
      <c r="K10" s="2" t="s">
        <v>29</v>
      </c>
      <c r="L10" s="2">
        <v>134049</v>
      </c>
      <c r="M10" s="2">
        <v>74999</v>
      </c>
      <c r="N10" s="2">
        <v>5798</v>
      </c>
    </row>
    <row r="11" spans="1:14" ht="15.75" customHeight="1">
      <c r="A11" s="1" t="s">
        <v>47</v>
      </c>
      <c r="B11" s="2" t="s">
        <v>48</v>
      </c>
      <c r="C11" s="2" t="s">
        <v>23</v>
      </c>
      <c r="D11" s="2" t="s">
        <v>46</v>
      </c>
      <c r="E11" s="2" t="s">
        <v>46</v>
      </c>
      <c r="G11" s="3" t="s">
        <v>35</v>
      </c>
      <c r="H11" s="2">
        <v>5</v>
      </c>
      <c r="I11" s="2" t="s">
        <v>19</v>
      </c>
      <c r="J11" s="2" t="s">
        <v>41</v>
      </c>
      <c r="K11" s="2" t="s">
        <v>29</v>
      </c>
      <c r="L11" s="2">
        <v>130350</v>
      </c>
      <c r="M11" s="2">
        <v>75534</v>
      </c>
      <c r="N11" s="2">
        <v>5798</v>
      </c>
    </row>
    <row r="12" spans="1:14" ht="15.75" customHeight="1">
      <c r="A12" s="1" t="s">
        <v>49</v>
      </c>
      <c r="B12" s="2" t="s">
        <v>50</v>
      </c>
      <c r="C12" s="2" t="s">
        <v>16</v>
      </c>
      <c r="D12" s="2" t="s">
        <v>51</v>
      </c>
      <c r="E12" s="2" t="s">
        <v>51</v>
      </c>
      <c r="G12" s="3" t="s">
        <v>27</v>
      </c>
      <c r="H12" s="2">
        <v>5</v>
      </c>
      <c r="I12" s="2" t="s">
        <v>19</v>
      </c>
      <c r="J12" s="2" t="s">
        <v>20</v>
      </c>
      <c r="K12" s="2" t="s">
        <v>20</v>
      </c>
      <c r="L12" s="2">
        <v>139230</v>
      </c>
      <c r="M12" s="2">
        <v>79544</v>
      </c>
      <c r="N12" s="2">
        <v>5798</v>
      </c>
    </row>
    <row r="13" spans="1:14" ht="15.75" customHeight="1">
      <c r="A13" s="1" t="s">
        <v>52</v>
      </c>
      <c r="B13" s="2" t="s">
        <v>53</v>
      </c>
      <c r="C13" s="2" t="s">
        <v>23</v>
      </c>
      <c r="D13" s="2" t="s">
        <v>51</v>
      </c>
      <c r="E13" s="2" t="s">
        <v>51</v>
      </c>
      <c r="G13" s="3" t="s">
        <v>27</v>
      </c>
      <c r="H13" s="2">
        <v>5</v>
      </c>
      <c r="I13" s="2" t="s">
        <v>19</v>
      </c>
      <c r="J13" s="2" t="s">
        <v>20</v>
      </c>
      <c r="K13" s="2" t="s">
        <v>20</v>
      </c>
      <c r="L13" s="2">
        <v>126471</v>
      </c>
      <c r="M13" s="2">
        <v>76819</v>
      </c>
      <c r="N13" s="2">
        <v>5798</v>
      </c>
    </row>
    <row r="14" spans="1:14" ht="15.75" customHeight="1">
      <c r="A14" s="1" t="s">
        <v>54</v>
      </c>
      <c r="B14" s="2" t="s">
        <v>55</v>
      </c>
      <c r="C14" s="2" t="s">
        <v>16</v>
      </c>
      <c r="D14" s="2" t="s">
        <v>56</v>
      </c>
      <c r="E14" s="2" t="s">
        <v>56</v>
      </c>
      <c r="G14" s="3" t="s">
        <v>35</v>
      </c>
      <c r="H14" s="2">
        <v>5</v>
      </c>
      <c r="I14" s="2" t="s">
        <v>19</v>
      </c>
      <c r="J14" s="2" t="s">
        <v>57</v>
      </c>
      <c r="K14" s="2" t="s">
        <v>58</v>
      </c>
      <c r="L14" s="2">
        <v>133063</v>
      </c>
      <c r="M14" s="2">
        <v>77393</v>
      </c>
      <c r="N14" s="2">
        <v>5798</v>
      </c>
    </row>
    <row r="15" spans="1:14" ht="15.75" customHeight="1">
      <c r="A15" s="1" t="s">
        <v>59</v>
      </c>
      <c r="B15" s="2" t="s">
        <v>60</v>
      </c>
      <c r="C15" s="2" t="s">
        <v>23</v>
      </c>
      <c r="D15" s="2" t="s">
        <v>56</v>
      </c>
      <c r="E15" s="2" t="s">
        <v>56</v>
      </c>
      <c r="G15" s="3" t="s">
        <v>35</v>
      </c>
      <c r="H15" s="2">
        <v>5</v>
      </c>
      <c r="I15" s="2" t="s">
        <v>19</v>
      </c>
      <c r="J15" s="2" t="s">
        <v>57</v>
      </c>
      <c r="K15" s="2" t="s">
        <v>58</v>
      </c>
      <c r="L15" s="2">
        <v>130697</v>
      </c>
      <c r="M15" s="2">
        <v>76849</v>
      </c>
      <c r="N15" s="2">
        <v>5798</v>
      </c>
    </row>
    <row r="16" spans="1:14" ht="15.75" customHeight="1">
      <c r="A16" s="1" t="s">
        <v>61</v>
      </c>
      <c r="B16" s="2" t="s">
        <v>62</v>
      </c>
      <c r="C16" s="2" t="s">
        <v>16</v>
      </c>
      <c r="D16" s="2" t="s">
        <v>63</v>
      </c>
      <c r="E16" s="2" t="s">
        <v>63</v>
      </c>
      <c r="G16" s="3" t="s">
        <v>64</v>
      </c>
      <c r="H16" s="2">
        <v>5</v>
      </c>
      <c r="I16" s="2" t="s">
        <v>19</v>
      </c>
      <c r="J16" s="2" t="s">
        <v>20</v>
      </c>
      <c r="K16" s="2" t="s">
        <v>20</v>
      </c>
      <c r="L16" s="2">
        <v>133491</v>
      </c>
      <c r="M16" s="2">
        <v>77348</v>
      </c>
      <c r="N16" s="2">
        <v>5798</v>
      </c>
    </row>
    <row r="17" spans="1:14" ht="15.75" customHeight="1">
      <c r="A17" s="1" t="s">
        <v>65</v>
      </c>
      <c r="B17" s="2" t="s">
        <v>66</v>
      </c>
      <c r="C17" s="2" t="s">
        <v>23</v>
      </c>
      <c r="D17" s="2" t="s">
        <v>63</v>
      </c>
      <c r="E17" s="2" t="s">
        <v>63</v>
      </c>
      <c r="G17" s="3" t="s">
        <v>64</v>
      </c>
      <c r="H17" s="2">
        <v>5</v>
      </c>
      <c r="I17" s="2" t="s">
        <v>19</v>
      </c>
      <c r="J17" s="2" t="s">
        <v>20</v>
      </c>
      <c r="K17" s="2" t="s">
        <v>20</v>
      </c>
      <c r="L17" s="2">
        <v>130206</v>
      </c>
      <c r="M17" s="2">
        <v>76734</v>
      </c>
      <c r="N17" s="2">
        <v>5798</v>
      </c>
    </row>
    <row r="18" spans="1:14" ht="15.75" customHeight="1">
      <c r="A18" s="1" t="s">
        <v>67</v>
      </c>
      <c r="B18" s="2" t="s">
        <v>68</v>
      </c>
      <c r="C18" s="2" t="s">
        <v>16</v>
      </c>
      <c r="D18" s="2" t="s">
        <v>69</v>
      </c>
      <c r="E18" s="2" t="s">
        <v>69</v>
      </c>
      <c r="G18" s="3" t="s">
        <v>35</v>
      </c>
      <c r="H18" s="2">
        <v>5</v>
      </c>
      <c r="I18" s="2" t="s">
        <v>19</v>
      </c>
      <c r="J18" s="2" t="s">
        <v>20</v>
      </c>
      <c r="K18" s="2" t="s">
        <v>20</v>
      </c>
      <c r="L18" s="2">
        <v>133900</v>
      </c>
      <c r="M18" s="2">
        <v>76761</v>
      </c>
      <c r="N18" s="2">
        <v>5798</v>
      </c>
    </row>
    <row r="19" spans="1:14" ht="15.75" customHeight="1">
      <c r="A19" s="1" t="s">
        <v>70</v>
      </c>
      <c r="B19" s="2" t="s">
        <v>71</v>
      </c>
      <c r="C19" s="2" t="s">
        <v>23</v>
      </c>
      <c r="D19" s="2" t="s">
        <v>69</v>
      </c>
      <c r="E19" s="2" t="s">
        <v>69</v>
      </c>
      <c r="G19" s="3" t="s">
        <v>35</v>
      </c>
      <c r="H19" s="2">
        <v>5</v>
      </c>
      <c r="I19" s="2" t="s">
        <v>19</v>
      </c>
      <c r="J19" s="2" t="s">
        <v>20</v>
      </c>
      <c r="K19" s="2" t="s">
        <v>20</v>
      </c>
      <c r="L19" s="2">
        <v>129949</v>
      </c>
      <c r="M19" s="2">
        <v>76489</v>
      </c>
      <c r="N19" s="2">
        <v>5798</v>
      </c>
    </row>
    <row r="20" spans="1:14" ht="15.75" customHeight="1">
      <c r="A20" s="1" t="s">
        <v>72</v>
      </c>
      <c r="B20" s="2" t="s">
        <v>73</v>
      </c>
      <c r="C20" s="2" t="s">
        <v>16</v>
      </c>
      <c r="D20" s="2" t="s">
        <v>74</v>
      </c>
      <c r="E20" s="2" t="s">
        <v>74</v>
      </c>
      <c r="G20" s="3" t="s">
        <v>64</v>
      </c>
      <c r="H20" s="2">
        <v>5</v>
      </c>
      <c r="I20" s="2" t="s">
        <v>19</v>
      </c>
      <c r="J20" s="2" t="s">
        <v>20</v>
      </c>
      <c r="K20" s="2" t="s">
        <v>20</v>
      </c>
      <c r="L20" s="2">
        <v>137015</v>
      </c>
      <c r="M20" s="2">
        <v>74070</v>
      </c>
      <c r="N20" s="2">
        <v>5798</v>
      </c>
    </row>
    <row r="21" spans="1:14" ht="15.75" customHeight="1">
      <c r="A21" s="1" t="s">
        <v>75</v>
      </c>
      <c r="B21" s="2" t="s">
        <v>76</v>
      </c>
      <c r="C21" s="2" t="s">
        <v>23</v>
      </c>
      <c r="D21" s="2" t="s">
        <v>74</v>
      </c>
      <c r="E21" s="2" t="s">
        <v>74</v>
      </c>
      <c r="G21" s="3" t="s">
        <v>64</v>
      </c>
      <c r="H21" s="2">
        <v>5</v>
      </c>
      <c r="I21" s="2" t="s">
        <v>19</v>
      </c>
      <c r="J21" s="2" t="s">
        <v>20</v>
      </c>
      <c r="K21" s="2" t="s">
        <v>20</v>
      </c>
      <c r="L21" s="2">
        <v>126653</v>
      </c>
      <c r="M21" s="2">
        <v>73166</v>
      </c>
      <c r="N21" s="2">
        <v>5793</v>
      </c>
    </row>
    <row r="22" spans="1:14" ht="15.75" customHeight="1">
      <c r="A22" s="1" t="s">
        <v>77</v>
      </c>
      <c r="B22" s="2" t="s">
        <v>78</v>
      </c>
      <c r="C22" s="2" t="s">
        <v>16</v>
      </c>
      <c r="D22" s="2" t="s">
        <v>79</v>
      </c>
      <c r="E22" s="2" t="s">
        <v>79</v>
      </c>
      <c r="G22" s="3" t="s">
        <v>80</v>
      </c>
      <c r="H22" s="2">
        <v>4</v>
      </c>
      <c r="I22" s="2" t="s">
        <v>19</v>
      </c>
      <c r="J22" s="2" t="s">
        <v>20</v>
      </c>
      <c r="K22" s="2" t="s">
        <v>20</v>
      </c>
      <c r="L22" s="2">
        <v>138436</v>
      </c>
      <c r="M22" s="2">
        <v>81861</v>
      </c>
      <c r="N22" s="2">
        <v>5798</v>
      </c>
    </row>
    <row r="23" spans="1:14" ht="15.75" customHeight="1">
      <c r="A23" s="1" t="s">
        <v>81</v>
      </c>
      <c r="B23" s="2" t="s">
        <v>82</v>
      </c>
      <c r="C23" s="2" t="s">
        <v>23</v>
      </c>
      <c r="D23" s="2" t="s">
        <v>79</v>
      </c>
      <c r="E23" s="2" t="s">
        <v>79</v>
      </c>
      <c r="G23" s="3" t="s">
        <v>80</v>
      </c>
      <c r="H23" s="2">
        <v>4</v>
      </c>
      <c r="I23" s="2" t="s">
        <v>19</v>
      </c>
      <c r="J23" s="2" t="s">
        <v>20</v>
      </c>
      <c r="K23" s="2" t="s">
        <v>20</v>
      </c>
      <c r="L23" s="2">
        <v>126421</v>
      </c>
      <c r="M23" s="2">
        <v>80214</v>
      </c>
      <c r="N23" s="2">
        <v>5798</v>
      </c>
    </row>
    <row r="24" spans="1:14" ht="15.75" customHeight="1">
      <c r="A24" s="1" t="s">
        <v>83</v>
      </c>
      <c r="B24" s="2" t="s">
        <v>84</v>
      </c>
      <c r="C24" s="2" t="s">
        <v>16</v>
      </c>
      <c r="D24" s="2" t="s">
        <v>85</v>
      </c>
      <c r="E24" s="2" t="s">
        <v>85</v>
      </c>
      <c r="F24" s="2" t="s">
        <v>86</v>
      </c>
      <c r="G24" s="3" t="s">
        <v>80</v>
      </c>
      <c r="H24" s="2">
        <v>4</v>
      </c>
      <c r="I24" s="2" t="s">
        <v>19</v>
      </c>
      <c r="J24" s="2" t="s">
        <v>20</v>
      </c>
      <c r="K24" s="2" t="s">
        <v>20</v>
      </c>
      <c r="L24" s="2">
        <v>137803</v>
      </c>
      <c r="M24" s="2">
        <v>81767</v>
      </c>
      <c r="N24" s="2">
        <v>5798</v>
      </c>
    </row>
    <row r="25" spans="1:14" ht="15.75" customHeight="1">
      <c r="A25" s="1" t="s">
        <v>87</v>
      </c>
      <c r="B25" s="2" t="s">
        <v>88</v>
      </c>
      <c r="C25" s="2" t="s">
        <v>23</v>
      </c>
      <c r="D25" s="2" t="s">
        <v>85</v>
      </c>
      <c r="E25" s="2" t="s">
        <v>85</v>
      </c>
      <c r="F25" s="2" t="s">
        <v>86</v>
      </c>
      <c r="G25" s="3" t="s">
        <v>80</v>
      </c>
      <c r="H25" s="2">
        <v>4</v>
      </c>
      <c r="I25" s="2" t="s">
        <v>19</v>
      </c>
      <c r="J25" s="2" t="s">
        <v>20</v>
      </c>
      <c r="K25" s="2" t="s">
        <v>20</v>
      </c>
      <c r="L25" s="2">
        <v>126796</v>
      </c>
      <c r="M25" s="2">
        <v>80296</v>
      </c>
      <c r="N25" s="2">
        <v>5798</v>
      </c>
    </row>
    <row r="26" spans="1:14" ht="15.75" customHeight="1">
      <c r="A26" s="1" t="s">
        <v>89</v>
      </c>
      <c r="B26" s="2" t="s">
        <v>90</v>
      </c>
      <c r="C26" s="2" t="s">
        <v>16</v>
      </c>
      <c r="D26" s="2" t="s">
        <v>91</v>
      </c>
      <c r="E26" s="2" t="s">
        <v>92</v>
      </c>
      <c r="G26" s="3" t="s">
        <v>18</v>
      </c>
      <c r="H26" s="2">
        <v>5</v>
      </c>
      <c r="I26" s="2" t="s">
        <v>19</v>
      </c>
      <c r="J26" s="2" t="s">
        <v>20</v>
      </c>
      <c r="K26" s="2" t="s">
        <v>20</v>
      </c>
      <c r="L26" s="2">
        <v>133225</v>
      </c>
      <c r="M26" s="2">
        <v>77322</v>
      </c>
      <c r="N26" s="2">
        <v>5798</v>
      </c>
    </row>
    <row r="27" spans="1:14" ht="15.75" customHeight="1">
      <c r="A27" s="1" t="s">
        <v>93</v>
      </c>
      <c r="B27" s="2" t="s">
        <v>94</v>
      </c>
      <c r="C27" s="2" t="s">
        <v>16</v>
      </c>
      <c r="D27" s="2" t="s">
        <v>95</v>
      </c>
      <c r="E27" s="2" t="s">
        <v>92</v>
      </c>
      <c r="G27" s="3" t="s">
        <v>18</v>
      </c>
      <c r="H27" s="2">
        <v>5</v>
      </c>
      <c r="I27" s="2" t="s">
        <v>19</v>
      </c>
      <c r="J27" s="2" t="s">
        <v>20</v>
      </c>
      <c r="K27" s="2" t="s">
        <v>20</v>
      </c>
      <c r="L27" s="2">
        <v>133291</v>
      </c>
      <c r="M27" s="2">
        <v>77575</v>
      </c>
      <c r="N27" s="2">
        <v>5798</v>
      </c>
    </row>
    <row r="28" spans="1:14" ht="15.75" customHeight="1">
      <c r="A28" s="1" t="s">
        <v>96</v>
      </c>
      <c r="B28" s="2" t="s">
        <v>97</v>
      </c>
      <c r="C28" s="2" t="s">
        <v>23</v>
      </c>
      <c r="D28" s="2" t="s">
        <v>91</v>
      </c>
      <c r="E28" s="2" t="s">
        <v>92</v>
      </c>
      <c r="G28" s="3" t="s">
        <v>18</v>
      </c>
      <c r="H28" s="2">
        <v>5</v>
      </c>
      <c r="I28" s="2" t="s">
        <v>19</v>
      </c>
      <c r="J28" s="2" t="s">
        <v>20</v>
      </c>
      <c r="K28" s="2" t="s">
        <v>20</v>
      </c>
      <c r="L28" s="2">
        <v>130772</v>
      </c>
      <c r="M28" s="2">
        <v>76548</v>
      </c>
      <c r="N28" s="2">
        <v>5798</v>
      </c>
    </row>
    <row r="29" spans="1:14" ht="15.75" customHeight="1">
      <c r="A29" s="1" t="s">
        <v>98</v>
      </c>
      <c r="B29" s="2" t="s">
        <v>99</v>
      </c>
      <c r="C29" s="2" t="s">
        <v>23</v>
      </c>
      <c r="D29" s="2" t="s">
        <v>95</v>
      </c>
      <c r="E29" s="2" t="s">
        <v>92</v>
      </c>
      <c r="G29" s="3" t="s">
        <v>18</v>
      </c>
      <c r="H29" s="2">
        <v>5</v>
      </c>
      <c r="I29" s="2" t="s">
        <v>19</v>
      </c>
      <c r="J29" s="2" t="s">
        <v>20</v>
      </c>
      <c r="K29" s="2" t="s">
        <v>20</v>
      </c>
      <c r="L29" s="2">
        <v>130556</v>
      </c>
      <c r="M29" s="2">
        <v>76465</v>
      </c>
      <c r="N29" s="2">
        <v>5798</v>
      </c>
    </row>
    <row r="30" spans="1:14" ht="15.75" customHeight="1">
      <c r="A30" s="1" t="s">
        <v>100</v>
      </c>
      <c r="B30" s="2" t="s">
        <v>101</v>
      </c>
      <c r="C30" s="2" t="s">
        <v>16</v>
      </c>
      <c r="D30" s="2" t="s">
        <v>102</v>
      </c>
      <c r="E30" s="2" t="s">
        <v>102</v>
      </c>
      <c r="G30" s="3" t="s">
        <v>35</v>
      </c>
      <c r="H30" s="2">
        <v>5</v>
      </c>
      <c r="I30" s="2" t="s">
        <v>103</v>
      </c>
      <c r="J30" s="2" t="s">
        <v>20</v>
      </c>
      <c r="K30" s="2" t="s">
        <v>20</v>
      </c>
      <c r="L30" s="2">
        <v>131686</v>
      </c>
      <c r="M30" s="2">
        <v>75803</v>
      </c>
      <c r="N30" s="2">
        <v>5798</v>
      </c>
    </row>
    <row r="31" spans="1:14" ht="15.75" customHeight="1">
      <c r="A31" s="1" t="s">
        <v>104</v>
      </c>
      <c r="B31" s="2" t="s">
        <v>105</v>
      </c>
      <c r="C31" s="2" t="s">
        <v>23</v>
      </c>
      <c r="D31" s="2" t="s">
        <v>102</v>
      </c>
      <c r="E31" s="2" t="s">
        <v>102</v>
      </c>
      <c r="G31" s="3" t="s">
        <v>35</v>
      </c>
      <c r="H31" s="2">
        <v>5</v>
      </c>
      <c r="I31" s="2" t="s">
        <v>103</v>
      </c>
      <c r="J31" s="2" t="s">
        <v>20</v>
      </c>
      <c r="K31" s="2" t="s">
        <v>20</v>
      </c>
      <c r="L31" s="2">
        <v>133632</v>
      </c>
      <c r="M31" s="2">
        <v>75887</v>
      </c>
      <c r="N31" s="2">
        <v>5798</v>
      </c>
    </row>
    <row r="32" spans="1:14" ht="15.75" customHeight="1">
      <c r="A32" s="1" t="s">
        <v>106</v>
      </c>
      <c r="B32" s="2" t="s">
        <v>107</v>
      </c>
      <c r="C32" s="2" t="s">
        <v>16</v>
      </c>
      <c r="D32" s="2" t="s">
        <v>108</v>
      </c>
      <c r="E32" s="2" t="s">
        <v>108</v>
      </c>
      <c r="G32" s="3" t="s">
        <v>27</v>
      </c>
      <c r="H32" s="2">
        <v>5</v>
      </c>
      <c r="I32" s="2" t="s">
        <v>103</v>
      </c>
      <c r="J32" s="2" t="s">
        <v>109</v>
      </c>
      <c r="K32" s="2" t="s">
        <v>29</v>
      </c>
      <c r="L32" s="2">
        <v>130359</v>
      </c>
      <c r="M32" s="2">
        <v>79230</v>
      </c>
      <c r="N32" s="2">
        <v>5798</v>
      </c>
    </row>
    <row r="33" spans="1:14" ht="15.75" customHeight="1">
      <c r="A33" s="1" t="s">
        <v>110</v>
      </c>
      <c r="B33" s="2" t="s">
        <v>111</v>
      </c>
      <c r="C33" s="2" t="s">
        <v>16</v>
      </c>
      <c r="D33" s="2" t="s">
        <v>108</v>
      </c>
      <c r="E33" s="2" t="s">
        <v>108</v>
      </c>
      <c r="G33" s="3" t="s">
        <v>27</v>
      </c>
      <c r="H33" s="2">
        <v>5</v>
      </c>
      <c r="I33" s="2" t="s">
        <v>103</v>
      </c>
      <c r="J33" s="2" t="s">
        <v>109</v>
      </c>
      <c r="K33" s="2" t="s">
        <v>29</v>
      </c>
      <c r="L33" s="2">
        <v>130355</v>
      </c>
      <c r="M33" s="2">
        <v>78153</v>
      </c>
      <c r="N33" s="2">
        <v>5798</v>
      </c>
    </row>
    <row r="34" spans="1:14" ht="15.75" customHeight="1">
      <c r="A34" s="1" t="s">
        <v>112</v>
      </c>
      <c r="B34" s="2" t="s">
        <v>113</v>
      </c>
      <c r="C34" s="2" t="s">
        <v>23</v>
      </c>
      <c r="D34" s="2" t="s">
        <v>108</v>
      </c>
      <c r="E34" s="2" t="s">
        <v>108</v>
      </c>
      <c r="G34" s="3" t="s">
        <v>27</v>
      </c>
      <c r="H34" s="2">
        <v>5</v>
      </c>
      <c r="I34" s="2" t="s">
        <v>103</v>
      </c>
      <c r="J34" s="2" t="s">
        <v>109</v>
      </c>
      <c r="K34" s="2" t="s">
        <v>29</v>
      </c>
      <c r="L34" s="2">
        <v>135300</v>
      </c>
      <c r="M34" s="2">
        <v>80966</v>
      </c>
      <c r="N34" s="2">
        <v>5798</v>
      </c>
    </row>
    <row r="35" spans="1:14" ht="15.75" customHeight="1">
      <c r="A35" s="1" t="s">
        <v>114</v>
      </c>
      <c r="B35" s="2" t="s">
        <v>115</v>
      </c>
      <c r="C35" s="2" t="s">
        <v>23</v>
      </c>
      <c r="D35" s="2" t="s">
        <v>108</v>
      </c>
      <c r="E35" s="2" t="s">
        <v>108</v>
      </c>
      <c r="G35" s="3" t="s">
        <v>27</v>
      </c>
      <c r="H35" s="2">
        <v>5</v>
      </c>
      <c r="I35" s="2" t="s">
        <v>103</v>
      </c>
      <c r="J35" s="2" t="s">
        <v>109</v>
      </c>
      <c r="K35" s="2" t="s">
        <v>29</v>
      </c>
      <c r="L35" s="2">
        <v>134344</v>
      </c>
      <c r="M35" s="2">
        <v>79883</v>
      </c>
      <c r="N35" s="2">
        <v>5798</v>
      </c>
    </row>
    <row r="36" spans="1:14" ht="15.75" customHeight="1">
      <c r="A36" s="1" t="s">
        <v>116</v>
      </c>
      <c r="B36" s="2" t="s">
        <v>117</v>
      </c>
      <c r="C36" s="2" t="s">
        <v>16</v>
      </c>
      <c r="D36" s="2" t="s">
        <v>118</v>
      </c>
      <c r="E36" s="2" t="s">
        <v>118</v>
      </c>
      <c r="G36" s="3" t="s">
        <v>27</v>
      </c>
      <c r="H36" s="2">
        <v>5</v>
      </c>
      <c r="I36" s="2" t="s">
        <v>103</v>
      </c>
      <c r="J36" s="2" t="s">
        <v>119</v>
      </c>
      <c r="K36" s="2" t="s">
        <v>29</v>
      </c>
      <c r="L36" s="2">
        <v>134304</v>
      </c>
      <c r="M36" s="2">
        <v>80112</v>
      </c>
      <c r="N36" s="2">
        <v>5798</v>
      </c>
    </row>
    <row r="37" spans="1:14" ht="15.75" customHeight="1">
      <c r="A37" s="1" t="s">
        <v>120</v>
      </c>
      <c r="B37" s="2" t="s">
        <v>121</v>
      </c>
      <c r="C37" s="2" t="s">
        <v>16</v>
      </c>
      <c r="D37" s="2" t="s">
        <v>118</v>
      </c>
      <c r="E37" s="2" t="s">
        <v>118</v>
      </c>
      <c r="G37" s="3" t="s">
        <v>27</v>
      </c>
      <c r="H37" s="2">
        <v>5</v>
      </c>
      <c r="I37" s="2" t="s">
        <v>103</v>
      </c>
      <c r="J37" s="2" t="s">
        <v>119</v>
      </c>
      <c r="K37" s="2" t="s">
        <v>29</v>
      </c>
      <c r="L37" s="2">
        <v>134027</v>
      </c>
      <c r="M37" s="2">
        <v>79919</v>
      </c>
      <c r="N37" s="2">
        <v>5798</v>
      </c>
    </row>
    <row r="38" spans="1:14" ht="15.75" customHeight="1">
      <c r="A38" s="1" t="s">
        <v>122</v>
      </c>
      <c r="B38" s="2" t="s">
        <v>123</v>
      </c>
      <c r="C38" s="2" t="s">
        <v>23</v>
      </c>
      <c r="D38" s="2" t="s">
        <v>118</v>
      </c>
      <c r="E38" s="2" t="s">
        <v>118</v>
      </c>
      <c r="G38" s="3" t="s">
        <v>27</v>
      </c>
      <c r="H38" s="2">
        <v>5</v>
      </c>
      <c r="I38" s="2" t="s">
        <v>103</v>
      </c>
      <c r="J38" s="2" t="s">
        <v>119</v>
      </c>
      <c r="K38" s="2" t="s">
        <v>29</v>
      </c>
      <c r="L38" s="2">
        <v>130451</v>
      </c>
      <c r="M38" s="2">
        <v>79074</v>
      </c>
      <c r="N38" s="2">
        <v>5798</v>
      </c>
    </row>
    <row r="39" spans="1:14" ht="15.75" customHeight="1">
      <c r="A39" s="1" t="s">
        <v>124</v>
      </c>
      <c r="B39" s="2" t="s">
        <v>125</v>
      </c>
      <c r="C39" s="2" t="s">
        <v>23</v>
      </c>
      <c r="D39" s="2" t="s">
        <v>118</v>
      </c>
      <c r="E39" s="2" t="s">
        <v>118</v>
      </c>
      <c r="G39" s="3" t="s">
        <v>27</v>
      </c>
      <c r="H39" s="2">
        <v>5</v>
      </c>
      <c r="I39" s="2" t="s">
        <v>103</v>
      </c>
      <c r="J39" s="2" t="s">
        <v>119</v>
      </c>
      <c r="K39" s="2" t="s">
        <v>29</v>
      </c>
      <c r="L39" s="2">
        <v>128763</v>
      </c>
      <c r="M39" s="2">
        <v>78735</v>
      </c>
      <c r="N39" s="2">
        <v>5179</v>
      </c>
    </row>
    <row r="40" spans="1:14" ht="15.75" customHeight="1">
      <c r="A40" s="1" t="s">
        <v>126</v>
      </c>
      <c r="B40" s="2" t="s">
        <v>127</v>
      </c>
      <c r="C40" s="2" t="s">
        <v>16</v>
      </c>
      <c r="D40" s="2" t="s">
        <v>128</v>
      </c>
      <c r="E40" s="2" t="s">
        <v>128</v>
      </c>
      <c r="G40" s="3" t="s">
        <v>35</v>
      </c>
      <c r="H40" s="2">
        <v>4</v>
      </c>
      <c r="I40" s="2" t="s">
        <v>103</v>
      </c>
      <c r="J40" s="2" t="s">
        <v>20</v>
      </c>
      <c r="K40" s="2" t="s">
        <v>20</v>
      </c>
      <c r="L40" s="2">
        <v>129812</v>
      </c>
      <c r="M40" s="2">
        <v>75113</v>
      </c>
      <c r="N40" s="2">
        <v>5798</v>
      </c>
    </row>
    <row r="41" spans="1:14" ht="15.75" customHeight="1">
      <c r="A41" s="1" t="s">
        <v>129</v>
      </c>
      <c r="B41" s="2" t="s">
        <v>130</v>
      </c>
      <c r="C41" s="2" t="s">
        <v>16</v>
      </c>
      <c r="D41" s="2" t="s">
        <v>128</v>
      </c>
      <c r="E41" s="2" t="s">
        <v>128</v>
      </c>
      <c r="G41" s="3" t="s">
        <v>35</v>
      </c>
      <c r="H41" s="2">
        <v>4</v>
      </c>
      <c r="I41" s="2" t="s">
        <v>103</v>
      </c>
      <c r="J41" s="2" t="s">
        <v>20</v>
      </c>
      <c r="K41" s="2" t="s">
        <v>20</v>
      </c>
      <c r="L41" s="2">
        <v>129709</v>
      </c>
      <c r="M41" s="2">
        <v>75984</v>
      </c>
      <c r="N41" s="2">
        <v>5798</v>
      </c>
    </row>
    <row r="42" spans="1:14" ht="15.75" customHeight="1">
      <c r="A42" s="1" t="s">
        <v>131</v>
      </c>
      <c r="B42" s="2" t="s">
        <v>132</v>
      </c>
      <c r="C42" s="2" t="s">
        <v>23</v>
      </c>
      <c r="D42" s="2" t="s">
        <v>128</v>
      </c>
      <c r="E42" s="2" t="s">
        <v>128</v>
      </c>
      <c r="G42" s="3" t="s">
        <v>35</v>
      </c>
      <c r="H42" s="2">
        <v>4</v>
      </c>
      <c r="I42" s="2" t="s">
        <v>103</v>
      </c>
      <c r="J42" s="2" t="s">
        <v>20</v>
      </c>
      <c r="K42" s="2" t="s">
        <v>20</v>
      </c>
      <c r="L42" s="2">
        <v>134213</v>
      </c>
      <c r="M42" s="2">
        <v>75902</v>
      </c>
      <c r="N42" s="2">
        <v>5798</v>
      </c>
    </row>
    <row r="43" spans="1:14" ht="15.75" customHeight="1">
      <c r="A43" s="1" t="s">
        <v>133</v>
      </c>
      <c r="B43" s="2" t="s">
        <v>134</v>
      </c>
      <c r="C43" s="2" t="s">
        <v>16</v>
      </c>
      <c r="D43" s="2" t="s">
        <v>135</v>
      </c>
      <c r="E43" s="2" t="s">
        <v>135</v>
      </c>
      <c r="G43" s="3" t="s">
        <v>80</v>
      </c>
      <c r="H43" s="2">
        <v>5</v>
      </c>
      <c r="I43" s="2" t="s">
        <v>103</v>
      </c>
      <c r="J43" s="2" t="s">
        <v>20</v>
      </c>
      <c r="K43" s="2" t="s">
        <v>20</v>
      </c>
      <c r="L43" s="2">
        <v>137512</v>
      </c>
      <c r="M43" s="2">
        <v>82467</v>
      </c>
      <c r="N43" s="2">
        <v>5798</v>
      </c>
    </row>
    <row r="44" spans="1:14" ht="15.75" customHeight="1">
      <c r="A44" s="1" t="s">
        <v>136</v>
      </c>
      <c r="B44" s="2" t="s">
        <v>137</v>
      </c>
      <c r="C44" s="2" t="s">
        <v>23</v>
      </c>
      <c r="D44" s="2" t="s">
        <v>135</v>
      </c>
      <c r="E44" s="2" t="s">
        <v>135</v>
      </c>
      <c r="G44" s="3" t="s">
        <v>80</v>
      </c>
      <c r="H44" s="2">
        <v>5</v>
      </c>
      <c r="I44" s="2" t="s">
        <v>103</v>
      </c>
      <c r="J44" s="2" t="s">
        <v>20</v>
      </c>
      <c r="K44" s="2" t="s">
        <v>20</v>
      </c>
      <c r="L44" s="2">
        <v>126786</v>
      </c>
      <c r="M44" s="2">
        <v>80638</v>
      </c>
      <c r="N44" s="2">
        <v>5798</v>
      </c>
    </row>
    <row r="45" spans="1:14" ht="15.75" customHeight="1">
      <c r="A45" s="1" t="s">
        <v>138</v>
      </c>
      <c r="B45" s="2" t="s">
        <v>139</v>
      </c>
      <c r="C45" s="2" t="s">
        <v>16</v>
      </c>
      <c r="D45" s="2" t="s">
        <v>140</v>
      </c>
      <c r="E45" s="2" t="s">
        <v>140</v>
      </c>
      <c r="G45" s="3" t="s">
        <v>80</v>
      </c>
      <c r="H45" s="2">
        <v>5</v>
      </c>
      <c r="I45" s="2" t="s">
        <v>103</v>
      </c>
      <c r="J45" s="2" t="s">
        <v>109</v>
      </c>
      <c r="K45" s="2" t="s">
        <v>29</v>
      </c>
      <c r="L45" s="2">
        <v>125721</v>
      </c>
      <c r="M45" s="2">
        <v>79998</v>
      </c>
      <c r="N45" s="2">
        <v>5798</v>
      </c>
    </row>
    <row r="46" spans="1:14" ht="15.75" customHeight="1">
      <c r="A46" s="1" t="s">
        <v>141</v>
      </c>
      <c r="B46" s="2" t="s">
        <v>142</v>
      </c>
      <c r="C46" s="2" t="s">
        <v>23</v>
      </c>
      <c r="D46" s="2" t="s">
        <v>140</v>
      </c>
      <c r="E46" s="2" t="s">
        <v>140</v>
      </c>
      <c r="G46" s="3" t="s">
        <v>80</v>
      </c>
      <c r="H46" s="2">
        <v>5</v>
      </c>
      <c r="I46" s="2" t="s">
        <v>103</v>
      </c>
      <c r="J46" s="2" t="s">
        <v>109</v>
      </c>
      <c r="K46" s="2" t="s">
        <v>29</v>
      </c>
      <c r="L46" s="2">
        <v>138832</v>
      </c>
      <c r="M46" s="2">
        <v>78143</v>
      </c>
      <c r="N46" s="2">
        <v>5798</v>
      </c>
    </row>
    <row r="47" spans="1:14" ht="15.75" customHeight="1">
      <c r="A47" s="1" t="s">
        <v>143</v>
      </c>
      <c r="B47" s="2" t="s">
        <v>144</v>
      </c>
      <c r="C47" s="2" t="s">
        <v>16</v>
      </c>
      <c r="D47" s="2" t="s">
        <v>145</v>
      </c>
      <c r="G47" s="3"/>
      <c r="I47" s="2" t="s">
        <v>103</v>
      </c>
      <c r="J47" s="2" t="s">
        <v>20</v>
      </c>
      <c r="K47" s="2" t="s">
        <v>20</v>
      </c>
      <c r="L47" s="2">
        <v>137051</v>
      </c>
      <c r="M47" s="2">
        <v>82099</v>
      </c>
      <c r="N47" s="2">
        <v>5798</v>
      </c>
    </row>
    <row r="48" spans="1:14" ht="15.75" customHeight="1">
      <c r="A48" s="1" t="s">
        <v>146</v>
      </c>
      <c r="B48" s="2" t="s">
        <v>147</v>
      </c>
      <c r="C48" s="2" t="s">
        <v>23</v>
      </c>
      <c r="D48" s="2" t="s">
        <v>145</v>
      </c>
      <c r="G48" s="3"/>
      <c r="I48" s="2" t="s">
        <v>103</v>
      </c>
      <c r="J48" s="2" t="s">
        <v>20</v>
      </c>
      <c r="K48" s="2" t="s">
        <v>20</v>
      </c>
      <c r="L48" s="2">
        <v>127910</v>
      </c>
      <c r="M48" s="2">
        <v>81387</v>
      </c>
      <c r="N48" s="2">
        <v>5798</v>
      </c>
    </row>
    <row r="49" spans="1:14" ht="15.75" customHeight="1">
      <c r="A49" s="1" t="s">
        <v>148</v>
      </c>
      <c r="B49" s="2" t="s">
        <v>149</v>
      </c>
      <c r="C49" s="2" t="s">
        <v>16</v>
      </c>
      <c r="D49" s="2" t="s">
        <v>150</v>
      </c>
      <c r="E49" s="2" t="s">
        <v>151</v>
      </c>
      <c r="G49" s="3" t="s">
        <v>80</v>
      </c>
      <c r="H49" s="2">
        <v>4</v>
      </c>
      <c r="I49" s="2" t="s">
        <v>103</v>
      </c>
      <c r="J49" s="2" t="s">
        <v>20</v>
      </c>
      <c r="K49" s="2" t="s">
        <v>20</v>
      </c>
      <c r="L49" s="2">
        <v>133925</v>
      </c>
      <c r="M49" s="2">
        <v>80009</v>
      </c>
      <c r="N49" s="2">
        <v>5798</v>
      </c>
    </row>
    <row r="50" spans="1:14" ht="15.75" customHeight="1">
      <c r="A50" s="1" t="s">
        <v>152</v>
      </c>
      <c r="B50" s="2" t="s">
        <v>153</v>
      </c>
      <c r="C50" s="2" t="s">
        <v>16</v>
      </c>
      <c r="D50" s="2" t="s">
        <v>154</v>
      </c>
      <c r="E50" s="2" t="s">
        <v>151</v>
      </c>
      <c r="G50" s="3" t="s">
        <v>80</v>
      </c>
      <c r="H50" s="2">
        <v>4</v>
      </c>
      <c r="I50" s="2" t="s">
        <v>103</v>
      </c>
      <c r="J50" s="2" t="s">
        <v>20</v>
      </c>
      <c r="K50" s="2" t="s">
        <v>20</v>
      </c>
      <c r="L50" s="2">
        <v>134207</v>
      </c>
      <c r="M50" s="2">
        <v>79923</v>
      </c>
      <c r="N50" s="2">
        <v>5798</v>
      </c>
    </row>
    <row r="51" spans="1:14" ht="15.75" customHeight="1">
      <c r="A51" s="1" t="s">
        <v>155</v>
      </c>
      <c r="B51" s="2" t="s">
        <v>156</v>
      </c>
      <c r="C51" s="2" t="s">
        <v>23</v>
      </c>
      <c r="D51" s="2" t="s">
        <v>150</v>
      </c>
      <c r="E51" s="2" t="s">
        <v>151</v>
      </c>
      <c r="G51" s="3" t="s">
        <v>80</v>
      </c>
      <c r="H51" s="2">
        <v>4</v>
      </c>
      <c r="I51" s="2" t="s">
        <v>103</v>
      </c>
      <c r="J51" s="2" t="s">
        <v>20</v>
      </c>
      <c r="K51" s="2" t="s">
        <v>20</v>
      </c>
      <c r="L51" s="2">
        <v>130657</v>
      </c>
      <c r="M51" s="2">
        <v>79546</v>
      </c>
      <c r="N51" s="2">
        <v>5798</v>
      </c>
    </row>
    <row r="52" spans="1:14" ht="15.75" customHeight="1">
      <c r="A52" s="1" t="s">
        <v>157</v>
      </c>
      <c r="B52" s="2" t="s">
        <v>158</v>
      </c>
      <c r="C52" s="2" t="s">
        <v>23</v>
      </c>
      <c r="D52" s="2" t="s">
        <v>154</v>
      </c>
      <c r="E52" s="2" t="s">
        <v>151</v>
      </c>
      <c r="G52" s="3" t="s">
        <v>80</v>
      </c>
      <c r="H52" s="2">
        <v>4</v>
      </c>
      <c r="I52" s="2" t="s">
        <v>103</v>
      </c>
      <c r="J52" s="2" t="s">
        <v>20</v>
      </c>
      <c r="K52" s="2" t="s">
        <v>20</v>
      </c>
      <c r="L52" s="2">
        <v>130517</v>
      </c>
      <c r="M52" s="2">
        <v>79701</v>
      </c>
      <c r="N52" s="2">
        <v>5798</v>
      </c>
    </row>
    <row r="53" spans="1:14" ht="15.75" customHeight="1">
      <c r="A53" s="1" t="s">
        <v>159</v>
      </c>
      <c r="B53" s="2" t="s">
        <v>160</v>
      </c>
      <c r="C53" s="2" t="s">
        <v>16</v>
      </c>
      <c r="D53" s="2" t="s">
        <v>161</v>
      </c>
      <c r="E53" s="2" t="s">
        <v>161</v>
      </c>
      <c r="G53" s="3" t="s">
        <v>35</v>
      </c>
      <c r="H53" s="2">
        <v>5</v>
      </c>
      <c r="I53" s="2" t="s">
        <v>103</v>
      </c>
      <c r="J53" s="2" t="s">
        <v>20</v>
      </c>
      <c r="K53" s="2" t="s">
        <v>20</v>
      </c>
      <c r="L53" s="2">
        <v>130439</v>
      </c>
      <c r="M53" s="2">
        <v>80122</v>
      </c>
      <c r="N53" s="2">
        <v>5798</v>
      </c>
    </row>
    <row r="54" spans="1:14" ht="15.75" customHeight="1">
      <c r="A54" s="1" t="s">
        <v>162</v>
      </c>
      <c r="B54" s="2" t="s">
        <v>163</v>
      </c>
      <c r="C54" s="2" t="s">
        <v>23</v>
      </c>
      <c r="D54" s="2" t="s">
        <v>161</v>
      </c>
      <c r="E54" s="2" t="s">
        <v>161</v>
      </c>
      <c r="G54" s="3" t="s">
        <v>35</v>
      </c>
      <c r="H54" s="2">
        <v>5</v>
      </c>
      <c r="I54" s="2" t="s">
        <v>103</v>
      </c>
      <c r="J54" s="2" t="s">
        <v>20</v>
      </c>
      <c r="K54" s="2" t="s">
        <v>20</v>
      </c>
      <c r="L54" s="2">
        <v>134816</v>
      </c>
      <c r="M54" s="2">
        <v>80520</v>
      </c>
      <c r="N54" s="2">
        <v>5798</v>
      </c>
    </row>
    <row r="55" spans="1:14" ht="15.75" customHeight="1">
      <c r="A55" s="1" t="s">
        <v>164</v>
      </c>
      <c r="B55" s="2" t="s">
        <v>165</v>
      </c>
      <c r="C55" s="2" t="s">
        <v>16</v>
      </c>
      <c r="D55" s="2" t="s">
        <v>166</v>
      </c>
      <c r="E55" s="2" t="s">
        <v>166</v>
      </c>
      <c r="G55" s="3" t="s">
        <v>167</v>
      </c>
      <c r="H55" s="2">
        <v>3</v>
      </c>
      <c r="I55" s="2" t="s">
        <v>168</v>
      </c>
      <c r="J55" s="2" t="s">
        <v>20</v>
      </c>
      <c r="K55" s="2" t="s">
        <v>20</v>
      </c>
      <c r="L55" s="2">
        <v>115147</v>
      </c>
      <c r="M55" s="2">
        <v>81289</v>
      </c>
      <c r="N55" s="2">
        <v>5120</v>
      </c>
    </row>
    <row r="56" spans="1:14" ht="15.75" customHeight="1">
      <c r="A56" s="1" t="s">
        <v>169</v>
      </c>
      <c r="B56" s="2" t="s">
        <v>170</v>
      </c>
      <c r="C56" s="2" t="s">
        <v>23</v>
      </c>
      <c r="D56" s="2" t="s">
        <v>166</v>
      </c>
      <c r="E56" s="2" t="s">
        <v>166</v>
      </c>
      <c r="G56" s="3" t="s">
        <v>167</v>
      </c>
      <c r="H56" s="2">
        <v>3</v>
      </c>
      <c r="I56" s="2" t="s">
        <v>168</v>
      </c>
      <c r="J56" s="2" t="s">
        <v>20</v>
      </c>
      <c r="K56" s="2" t="s">
        <v>20</v>
      </c>
      <c r="L56" s="2">
        <v>139864</v>
      </c>
      <c r="M56" s="2">
        <v>82060</v>
      </c>
      <c r="N56" s="2">
        <v>5798</v>
      </c>
    </row>
    <row r="57" spans="1:14" ht="15.75" customHeight="1">
      <c r="A57" s="1" t="s">
        <v>171</v>
      </c>
      <c r="B57" s="2" t="s">
        <v>172</v>
      </c>
      <c r="C57" s="2" t="s">
        <v>16</v>
      </c>
      <c r="D57" s="2" t="s">
        <v>173</v>
      </c>
      <c r="E57" s="2" t="s">
        <v>173</v>
      </c>
      <c r="G57" s="3" t="s">
        <v>167</v>
      </c>
      <c r="H57" s="2">
        <v>3</v>
      </c>
      <c r="I57" s="2" t="s">
        <v>168</v>
      </c>
      <c r="J57" s="2" t="s">
        <v>20</v>
      </c>
      <c r="K57" s="2" t="s">
        <v>20</v>
      </c>
      <c r="L57" s="2">
        <v>124437</v>
      </c>
      <c r="M57" s="2">
        <v>79671</v>
      </c>
      <c r="N57" s="2">
        <v>5798</v>
      </c>
    </row>
    <row r="58" spans="1:14" ht="15.75" customHeight="1">
      <c r="A58" s="1" t="s">
        <v>174</v>
      </c>
      <c r="B58" s="2" t="s">
        <v>175</v>
      </c>
      <c r="C58" s="2" t="s">
        <v>23</v>
      </c>
      <c r="D58" s="2" t="s">
        <v>173</v>
      </c>
      <c r="E58" s="2" t="s">
        <v>173</v>
      </c>
      <c r="G58" s="3" t="s">
        <v>167</v>
      </c>
      <c r="H58" s="2">
        <v>3</v>
      </c>
      <c r="I58" s="2" t="s">
        <v>168</v>
      </c>
      <c r="J58" s="2" t="s">
        <v>20</v>
      </c>
      <c r="K58" s="2" t="s">
        <v>20</v>
      </c>
      <c r="L58" s="2">
        <v>139867</v>
      </c>
      <c r="M58" s="2">
        <v>81887</v>
      </c>
      <c r="N58" s="2">
        <v>5798</v>
      </c>
    </row>
    <row r="59" spans="1:14" ht="15.75" customHeight="1">
      <c r="A59" s="1" t="s">
        <v>176</v>
      </c>
      <c r="B59" s="2" t="s">
        <v>177</v>
      </c>
      <c r="C59" s="2" t="s">
        <v>16</v>
      </c>
      <c r="D59" s="2" t="s">
        <v>178</v>
      </c>
      <c r="E59" s="2" t="s">
        <v>178</v>
      </c>
      <c r="G59" s="3" t="s">
        <v>179</v>
      </c>
      <c r="H59" s="2">
        <v>5</v>
      </c>
      <c r="I59" s="2" t="s">
        <v>180</v>
      </c>
      <c r="J59" s="2" t="s">
        <v>20</v>
      </c>
      <c r="K59" s="2" t="s">
        <v>20</v>
      </c>
      <c r="L59" s="2">
        <v>135712</v>
      </c>
      <c r="M59" s="2">
        <v>84959</v>
      </c>
      <c r="N59" s="2">
        <v>5798</v>
      </c>
    </row>
    <row r="60" spans="1:14" ht="15.75" customHeight="1">
      <c r="A60" s="1" t="s">
        <v>181</v>
      </c>
      <c r="B60" s="2" t="s">
        <v>182</v>
      </c>
      <c r="C60" s="2" t="s">
        <v>23</v>
      </c>
      <c r="D60" s="2" t="s">
        <v>178</v>
      </c>
      <c r="E60" s="2" t="s">
        <v>178</v>
      </c>
      <c r="G60" s="3" t="s">
        <v>179</v>
      </c>
      <c r="H60" s="2">
        <v>5</v>
      </c>
      <c r="I60" s="2" t="s">
        <v>180</v>
      </c>
      <c r="J60" s="2" t="s">
        <v>20</v>
      </c>
      <c r="K60" s="2" t="s">
        <v>20</v>
      </c>
      <c r="L60" s="2">
        <v>127154</v>
      </c>
      <c r="M60" s="2">
        <v>83010</v>
      </c>
      <c r="N60" s="2">
        <v>5799</v>
      </c>
    </row>
    <row r="61" spans="1:14" ht="15.75" customHeight="1">
      <c r="A61" s="1" t="s">
        <v>183</v>
      </c>
      <c r="B61" s="2" t="s">
        <v>184</v>
      </c>
      <c r="C61" s="2" t="s">
        <v>16</v>
      </c>
      <c r="D61" s="2" t="s">
        <v>185</v>
      </c>
      <c r="E61" s="2" t="s">
        <v>185</v>
      </c>
      <c r="G61" s="3" t="s">
        <v>167</v>
      </c>
      <c r="H61" s="2">
        <v>4</v>
      </c>
      <c r="I61" s="2" t="s">
        <v>180</v>
      </c>
      <c r="J61" s="2" t="s">
        <v>20</v>
      </c>
      <c r="K61" s="2" t="s">
        <v>20</v>
      </c>
      <c r="L61" s="2">
        <v>137430</v>
      </c>
      <c r="M61" s="2">
        <v>83025</v>
      </c>
      <c r="N61" s="2">
        <v>5798</v>
      </c>
    </row>
    <row r="62" spans="1:14" ht="15.75" customHeight="1">
      <c r="A62" s="1" t="s">
        <v>186</v>
      </c>
      <c r="B62" s="2" t="s">
        <v>187</v>
      </c>
      <c r="C62" s="2" t="s">
        <v>23</v>
      </c>
      <c r="D62" s="2" t="s">
        <v>185</v>
      </c>
      <c r="E62" s="2" t="s">
        <v>185</v>
      </c>
      <c r="G62" s="3" t="s">
        <v>167</v>
      </c>
      <c r="H62" s="2">
        <v>4</v>
      </c>
      <c r="I62" s="2" t="s">
        <v>180</v>
      </c>
      <c r="J62" s="2" t="s">
        <v>20</v>
      </c>
      <c r="K62" s="2" t="s">
        <v>20</v>
      </c>
      <c r="L62" s="2">
        <v>126995</v>
      </c>
      <c r="M62" s="2">
        <v>81211</v>
      </c>
      <c r="N62" s="2">
        <v>5798</v>
      </c>
    </row>
    <row r="63" spans="1:14" ht="15.75" customHeight="1">
      <c r="A63" s="1" t="s">
        <v>188</v>
      </c>
      <c r="B63" s="2" t="s">
        <v>189</v>
      </c>
      <c r="C63" s="2" t="s">
        <v>16</v>
      </c>
      <c r="D63" s="2" t="s">
        <v>190</v>
      </c>
      <c r="E63" s="2" t="s">
        <v>191</v>
      </c>
      <c r="G63" s="3" t="s">
        <v>64</v>
      </c>
      <c r="H63" s="2">
        <v>4</v>
      </c>
      <c r="I63" s="2" t="s">
        <v>192</v>
      </c>
      <c r="J63" s="2" t="s">
        <v>41</v>
      </c>
      <c r="K63" s="2" t="s">
        <v>29</v>
      </c>
      <c r="L63" s="2">
        <v>137813</v>
      </c>
      <c r="M63" s="2">
        <v>74022</v>
      </c>
      <c r="N63" s="2">
        <v>5798</v>
      </c>
    </row>
    <row r="64" spans="1:14" ht="15.75" customHeight="1">
      <c r="A64" s="1" t="s">
        <v>193</v>
      </c>
      <c r="B64" s="2" t="s">
        <v>194</v>
      </c>
      <c r="C64" s="2" t="s">
        <v>16</v>
      </c>
      <c r="D64" s="2" t="s">
        <v>190</v>
      </c>
      <c r="E64" s="2" t="s">
        <v>191</v>
      </c>
      <c r="G64" s="3" t="s">
        <v>64</v>
      </c>
      <c r="H64" s="2">
        <v>4</v>
      </c>
      <c r="I64" s="2" t="s">
        <v>192</v>
      </c>
      <c r="J64" s="2" t="s">
        <v>41</v>
      </c>
      <c r="K64" s="2" t="s">
        <v>29</v>
      </c>
      <c r="L64" s="2">
        <v>137776</v>
      </c>
      <c r="M64" s="2">
        <v>74105</v>
      </c>
      <c r="N64" s="2">
        <v>5798</v>
      </c>
    </row>
    <row r="65" spans="1:14" ht="15.75" customHeight="1">
      <c r="A65" s="1" t="s">
        <v>195</v>
      </c>
      <c r="B65" s="2" t="s">
        <v>196</v>
      </c>
      <c r="C65" s="2" t="s">
        <v>16</v>
      </c>
      <c r="D65" s="2" t="s">
        <v>190</v>
      </c>
      <c r="E65" s="2" t="s">
        <v>191</v>
      </c>
      <c r="G65" s="3" t="s">
        <v>64</v>
      </c>
      <c r="H65" s="2">
        <v>4</v>
      </c>
      <c r="I65" s="2" t="s">
        <v>192</v>
      </c>
      <c r="J65" s="2" t="s">
        <v>41</v>
      </c>
      <c r="K65" s="2" t="s">
        <v>29</v>
      </c>
      <c r="L65" s="2">
        <v>137919</v>
      </c>
      <c r="M65" s="2">
        <v>74058</v>
      </c>
      <c r="N65" s="2">
        <v>5798</v>
      </c>
    </row>
    <row r="66" spans="1:14" ht="15.75" customHeight="1">
      <c r="A66" s="1" t="s">
        <v>197</v>
      </c>
      <c r="B66" s="2" t="s">
        <v>198</v>
      </c>
      <c r="C66" s="2" t="s">
        <v>16</v>
      </c>
      <c r="D66" s="2" t="s">
        <v>190</v>
      </c>
      <c r="E66" s="2" t="s">
        <v>191</v>
      </c>
      <c r="G66" s="3" t="s">
        <v>64</v>
      </c>
      <c r="H66" s="2">
        <v>4</v>
      </c>
      <c r="I66" s="2" t="s">
        <v>192</v>
      </c>
      <c r="J66" s="2" t="s">
        <v>41</v>
      </c>
      <c r="K66" s="2" t="s">
        <v>29</v>
      </c>
      <c r="L66" s="2">
        <v>139118</v>
      </c>
      <c r="M66" s="2">
        <v>75482</v>
      </c>
      <c r="N66" s="2">
        <v>5798</v>
      </c>
    </row>
    <row r="67" spans="1:14" ht="15.75" customHeight="1">
      <c r="A67" s="1" t="s">
        <v>199</v>
      </c>
      <c r="B67" s="2" t="s">
        <v>200</v>
      </c>
      <c r="C67" s="2" t="s">
        <v>16</v>
      </c>
      <c r="D67" s="2" t="s">
        <v>201</v>
      </c>
      <c r="E67" s="2" t="s">
        <v>191</v>
      </c>
      <c r="G67" s="3" t="s">
        <v>64</v>
      </c>
      <c r="H67" s="2">
        <v>4</v>
      </c>
      <c r="I67" s="2" t="s">
        <v>192</v>
      </c>
      <c r="J67" s="2" t="s">
        <v>41</v>
      </c>
      <c r="K67" s="2" t="s">
        <v>29</v>
      </c>
      <c r="L67" s="2">
        <v>138745</v>
      </c>
      <c r="M67" s="2">
        <v>75336</v>
      </c>
      <c r="N67" s="2">
        <v>5798</v>
      </c>
    </row>
    <row r="68" spans="1:14" ht="13">
      <c r="A68" s="1" t="s">
        <v>202</v>
      </c>
      <c r="B68" s="2" t="s">
        <v>203</v>
      </c>
      <c r="C68" s="2" t="s">
        <v>23</v>
      </c>
      <c r="D68" s="2" t="s">
        <v>190</v>
      </c>
      <c r="E68" s="2" t="s">
        <v>191</v>
      </c>
      <c r="G68" s="3" t="s">
        <v>64</v>
      </c>
      <c r="H68" s="2">
        <v>4</v>
      </c>
      <c r="I68" s="2" t="s">
        <v>192</v>
      </c>
      <c r="J68" s="2" t="s">
        <v>41</v>
      </c>
      <c r="K68" s="2" t="s">
        <v>29</v>
      </c>
      <c r="L68" s="2">
        <v>124914</v>
      </c>
      <c r="M68" s="2">
        <v>73866</v>
      </c>
      <c r="N68" s="2">
        <v>5802</v>
      </c>
    </row>
    <row r="69" spans="1:14" ht="13">
      <c r="A69" s="1" t="s">
        <v>204</v>
      </c>
      <c r="B69" s="2" t="s">
        <v>205</v>
      </c>
      <c r="C69" s="2" t="s">
        <v>23</v>
      </c>
      <c r="D69" s="2" t="s">
        <v>190</v>
      </c>
      <c r="E69" s="2" t="s">
        <v>191</v>
      </c>
      <c r="G69" s="3" t="s">
        <v>64</v>
      </c>
      <c r="H69" s="2">
        <v>4</v>
      </c>
      <c r="I69" s="2" t="s">
        <v>192</v>
      </c>
      <c r="J69" s="2" t="s">
        <v>41</v>
      </c>
      <c r="K69" s="2" t="s">
        <v>29</v>
      </c>
      <c r="L69" s="2">
        <v>125996</v>
      </c>
      <c r="M69" s="2">
        <v>73303</v>
      </c>
      <c r="N69" s="2">
        <v>5792</v>
      </c>
    </row>
    <row r="70" spans="1:14" ht="13">
      <c r="A70" s="1" t="s">
        <v>206</v>
      </c>
      <c r="B70" s="2" t="s">
        <v>207</v>
      </c>
      <c r="C70" s="2" t="s">
        <v>23</v>
      </c>
      <c r="D70" s="2" t="s">
        <v>190</v>
      </c>
      <c r="E70" s="2" t="s">
        <v>191</v>
      </c>
      <c r="G70" s="3" t="s">
        <v>64</v>
      </c>
      <c r="H70" s="2">
        <v>4</v>
      </c>
      <c r="I70" s="2" t="s">
        <v>192</v>
      </c>
      <c r="J70" s="2" t="s">
        <v>41</v>
      </c>
      <c r="K70" s="2" t="s">
        <v>29</v>
      </c>
      <c r="L70" s="2">
        <v>124713</v>
      </c>
      <c r="M70" s="2">
        <v>74027</v>
      </c>
      <c r="N70" s="2">
        <v>5798</v>
      </c>
    </row>
    <row r="71" spans="1:14" ht="13">
      <c r="A71" s="1" t="s">
        <v>208</v>
      </c>
      <c r="B71" s="2" t="s">
        <v>209</v>
      </c>
      <c r="C71" s="2" t="s">
        <v>23</v>
      </c>
      <c r="D71" s="2" t="s">
        <v>190</v>
      </c>
      <c r="E71" s="2" t="s">
        <v>191</v>
      </c>
      <c r="G71" s="3" t="s">
        <v>64</v>
      </c>
      <c r="H71" s="2">
        <v>4</v>
      </c>
      <c r="I71" s="2" t="s">
        <v>192</v>
      </c>
      <c r="J71" s="2" t="s">
        <v>41</v>
      </c>
      <c r="K71" s="2" t="s">
        <v>29</v>
      </c>
      <c r="L71" s="2">
        <v>125164</v>
      </c>
      <c r="M71" s="2">
        <v>74121</v>
      </c>
      <c r="N71" s="2">
        <v>5798</v>
      </c>
    </row>
    <row r="72" spans="1:14" ht="13">
      <c r="A72" s="1" t="s">
        <v>210</v>
      </c>
      <c r="B72" s="2" t="s">
        <v>211</v>
      </c>
      <c r="C72" s="2" t="s">
        <v>23</v>
      </c>
      <c r="D72" s="2" t="s">
        <v>201</v>
      </c>
      <c r="E72" s="2" t="s">
        <v>191</v>
      </c>
      <c r="G72" s="3" t="s">
        <v>64</v>
      </c>
      <c r="H72" s="2">
        <v>4</v>
      </c>
      <c r="I72" s="2" t="s">
        <v>192</v>
      </c>
      <c r="J72" s="2" t="s">
        <v>41</v>
      </c>
      <c r="K72" s="2" t="s">
        <v>29</v>
      </c>
      <c r="L72" s="2">
        <v>124636</v>
      </c>
      <c r="M72" s="2">
        <v>74643</v>
      </c>
      <c r="N72" s="2">
        <v>5798</v>
      </c>
    </row>
    <row r="73" spans="1:14" ht="13">
      <c r="A73" s="1" t="s">
        <v>212</v>
      </c>
      <c r="B73" s="2" t="s">
        <v>213</v>
      </c>
      <c r="C73" s="2" t="s">
        <v>16</v>
      </c>
      <c r="D73" s="2" t="s">
        <v>214</v>
      </c>
      <c r="E73" s="2" t="s">
        <v>215</v>
      </c>
      <c r="G73" s="3" t="s">
        <v>64</v>
      </c>
      <c r="H73" s="2">
        <v>4</v>
      </c>
      <c r="I73" s="2" t="s">
        <v>192</v>
      </c>
      <c r="J73" s="2" t="s">
        <v>41</v>
      </c>
      <c r="K73" s="2" t="s">
        <v>29</v>
      </c>
      <c r="L73" s="2">
        <v>139110</v>
      </c>
      <c r="M73" s="2">
        <v>75217</v>
      </c>
      <c r="N73" s="2">
        <v>5798</v>
      </c>
    </row>
    <row r="74" spans="1:14" ht="13">
      <c r="A74" s="1" t="s">
        <v>216</v>
      </c>
      <c r="B74" s="2" t="s">
        <v>217</v>
      </c>
      <c r="C74" s="2" t="s">
        <v>16</v>
      </c>
      <c r="D74" s="2" t="s">
        <v>214</v>
      </c>
      <c r="E74" s="2" t="s">
        <v>215</v>
      </c>
      <c r="G74" s="3" t="s">
        <v>64</v>
      </c>
      <c r="H74" s="2">
        <v>4</v>
      </c>
      <c r="I74" s="2" t="s">
        <v>192</v>
      </c>
      <c r="J74" s="2" t="s">
        <v>41</v>
      </c>
      <c r="K74" s="2" t="s">
        <v>29</v>
      </c>
      <c r="L74" s="2">
        <v>138682</v>
      </c>
      <c r="M74" s="2">
        <v>75198</v>
      </c>
      <c r="N74" s="2">
        <v>5798</v>
      </c>
    </row>
    <row r="75" spans="1:14" ht="13">
      <c r="A75" s="1" t="s">
        <v>218</v>
      </c>
      <c r="B75" s="2" t="s">
        <v>219</v>
      </c>
      <c r="C75" s="2" t="s">
        <v>16</v>
      </c>
      <c r="D75" s="2" t="s">
        <v>214</v>
      </c>
      <c r="E75" s="2" t="s">
        <v>215</v>
      </c>
      <c r="G75" s="3" t="s">
        <v>64</v>
      </c>
      <c r="H75" s="2">
        <v>4</v>
      </c>
      <c r="I75" s="2" t="s">
        <v>192</v>
      </c>
      <c r="J75" s="2" t="s">
        <v>41</v>
      </c>
      <c r="K75" s="2" t="s">
        <v>29</v>
      </c>
      <c r="L75" s="2">
        <v>138640</v>
      </c>
      <c r="M75" s="2">
        <v>74955</v>
      </c>
      <c r="N75" s="2">
        <v>5798</v>
      </c>
    </row>
    <row r="76" spans="1:14" ht="13">
      <c r="A76" s="1" t="s">
        <v>220</v>
      </c>
      <c r="B76" s="2" t="s">
        <v>221</v>
      </c>
      <c r="C76" s="2" t="s">
        <v>16</v>
      </c>
      <c r="D76" s="2" t="s">
        <v>222</v>
      </c>
      <c r="E76" s="2" t="s">
        <v>215</v>
      </c>
      <c r="G76" s="3" t="s">
        <v>64</v>
      </c>
      <c r="H76" s="2">
        <v>4</v>
      </c>
      <c r="I76" s="2" t="s">
        <v>192</v>
      </c>
      <c r="J76" s="2" t="s">
        <v>109</v>
      </c>
      <c r="K76" s="2" t="s">
        <v>29</v>
      </c>
      <c r="L76" s="2">
        <v>138249</v>
      </c>
      <c r="M76" s="2">
        <v>74175</v>
      </c>
      <c r="N76" s="2">
        <v>5798</v>
      </c>
    </row>
    <row r="77" spans="1:14" ht="13">
      <c r="A77" s="1" t="s">
        <v>223</v>
      </c>
      <c r="B77" s="2" t="s">
        <v>224</v>
      </c>
      <c r="C77" s="2" t="s">
        <v>16</v>
      </c>
      <c r="D77" s="2" t="s">
        <v>222</v>
      </c>
      <c r="E77" s="2" t="s">
        <v>215</v>
      </c>
      <c r="G77" s="3" t="s">
        <v>64</v>
      </c>
      <c r="H77" s="2">
        <v>4</v>
      </c>
      <c r="I77" s="2" t="s">
        <v>192</v>
      </c>
      <c r="J77" s="2" t="s">
        <v>109</v>
      </c>
      <c r="K77" s="2" t="s">
        <v>29</v>
      </c>
      <c r="L77" s="2">
        <v>138356</v>
      </c>
      <c r="M77" s="2">
        <v>74335</v>
      </c>
      <c r="N77" s="2">
        <v>5798</v>
      </c>
    </row>
    <row r="78" spans="1:14" ht="13">
      <c r="A78" s="1" t="s">
        <v>225</v>
      </c>
      <c r="B78" s="2" t="s">
        <v>226</v>
      </c>
      <c r="C78" s="2" t="s">
        <v>16</v>
      </c>
      <c r="D78" s="2" t="s">
        <v>222</v>
      </c>
      <c r="E78" s="2" t="s">
        <v>215</v>
      </c>
      <c r="G78" s="3" t="s">
        <v>64</v>
      </c>
      <c r="H78" s="2">
        <v>4</v>
      </c>
      <c r="I78" s="2" t="s">
        <v>192</v>
      </c>
      <c r="J78" s="2" t="s">
        <v>109</v>
      </c>
      <c r="K78" s="2" t="s">
        <v>29</v>
      </c>
      <c r="L78" s="2">
        <v>138339</v>
      </c>
      <c r="M78" s="2">
        <v>74467</v>
      </c>
      <c r="N78" s="2">
        <v>5798</v>
      </c>
    </row>
    <row r="79" spans="1:14" ht="13">
      <c r="A79" s="1" t="s">
        <v>227</v>
      </c>
      <c r="B79" s="2" t="s">
        <v>228</v>
      </c>
      <c r="C79" s="2" t="s">
        <v>16</v>
      </c>
      <c r="D79" s="2" t="s">
        <v>229</v>
      </c>
      <c r="E79" s="2" t="s">
        <v>215</v>
      </c>
      <c r="G79" s="3" t="s">
        <v>64</v>
      </c>
      <c r="H79" s="2">
        <v>4</v>
      </c>
      <c r="I79" s="2" t="s">
        <v>192</v>
      </c>
      <c r="J79" s="2" t="s">
        <v>109</v>
      </c>
      <c r="K79" s="2" t="s">
        <v>29</v>
      </c>
      <c r="L79" s="2">
        <v>137955</v>
      </c>
      <c r="M79" s="2">
        <v>74115</v>
      </c>
      <c r="N79" s="2">
        <v>5798</v>
      </c>
    </row>
    <row r="80" spans="1:14" ht="13">
      <c r="A80" s="1" t="s">
        <v>230</v>
      </c>
      <c r="B80" s="2" t="s">
        <v>231</v>
      </c>
      <c r="C80" s="2" t="s">
        <v>16</v>
      </c>
      <c r="D80" s="2" t="s">
        <v>232</v>
      </c>
      <c r="E80" s="2" t="s">
        <v>215</v>
      </c>
      <c r="G80" s="3" t="s">
        <v>64</v>
      </c>
      <c r="H80" s="2">
        <v>4</v>
      </c>
      <c r="I80" s="2" t="s">
        <v>192</v>
      </c>
      <c r="J80" s="2" t="s">
        <v>233</v>
      </c>
      <c r="K80" s="2" t="s">
        <v>29</v>
      </c>
      <c r="L80" s="2">
        <v>138018</v>
      </c>
      <c r="M80" s="2">
        <v>74373</v>
      </c>
      <c r="N80" s="2">
        <v>5798</v>
      </c>
    </row>
    <row r="81" spans="1:14" ht="13">
      <c r="A81" s="1" t="s">
        <v>234</v>
      </c>
      <c r="B81" s="2" t="s">
        <v>235</v>
      </c>
      <c r="C81" s="2" t="s">
        <v>16</v>
      </c>
      <c r="D81" s="2" t="s">
        <v>236</v>
      </c>
      <c r="E81" s="2" t="s">
        <v>215</v>
      </c>
      <c r="G81" s="3" t="s">
        <v>64</v>
      </c>
      <c r="H81" s="2">
        <v>4</v>
      </c>
      <c r="I81" s="2" t="s">
        <v>192</v>
      </c>
      <c r="J81" s="2" t="s">
        <v>109</v>
      </c>
      <c r="K81" s="2" t="s">
        <v>29</v>
      </c>
      <c r="L81" s="2">
        <v>138990</v>
      </c>
      <c r="M81" s="2">
        <v>74826</v>
      </c>
      <c r="N81" s="2">
        <v>5798</v>
      </c>
    </row>
    <row r="82" spans="1:14" ht="13">
      <c r="A82" s="1" t="s">
        <v>237</v>
      </c>
      <c r="B82" s="2" t="s">
        <v>238</v>
      </c>
      <c r="C82" s="2" t="s">
        <v>16</v>
      </c>
      <c r="D82" s="2" t="s">
        <v>239</v>
      </c>
      <c r="E82" s="2" t="s">
        <v>215</v>
      </c>
      <c r="G82" s="3" t="s">
        <v>64</v>
      </c>
      <c r="H82" s="2">
        <v>4</v>
      </c>
      <c r="I82" s="2" t="s">
        <v>192</v>
      </c>
      <c r="J82" s="2" t="s">
        <v>233</v>
      </c>
      <c r="K82" s="2" t="s">
        <v>29</v>
      </c>
      <c r="L82" s="2">
        <v>137862</v>
      </c>
      <c r="M82" s="2">
        <v>74254</v>
      </c>
      <c r="N82" s="2">
        <v>5798</v>
      </c>
    </row>
    <row r="83" spans="1:14" ht="13">
      <c r="A83" s="1" t="s">
        <v>240</v>
      </c>
      <c r="B83" s="2" t="s">
        <v>241</v>
      </c>
      <c r="C83" s="2" t="s">
        <v>16</v>
      </c>
      <c r="D83" s="2" t="s">
        <v>242</v>
      </c>
      <c r="E83" s="2" t="s">
        <v>215</v>
      </c>
      <c r="G83" s="3" t="s">
        <v>64</v>
      </c>
      <c r="H83" s="2">
        <v>4</v>
      </c>
      <c r="I83" s="2" t="s">
        <v>192</v>
      </c>
      <c r="J83" s="2" t="s">
        <v>41</v>
      </c>
      <c r="K83" s="2" t="s">
        <v>29</v>
      </c>
      <c r="L83" s="2">
        <v>138237</v>
      </c>
      <c r="M83" s="2">
        <v>74559</v>
      </c>
      <c r="N83" s="2">
        <v>5798</v>
      </c>
    </row>
    <row r="84" spans="1:14" ht="13">
      <c r="A84" s="1" t="s">
        <v>243</v>
      </c>
      <c r="B84" s="2" t="s">
        <v>244</v>
      </c>
      <c r="C84" s="2" t="s">
        <v>16</v>
      </c>
      <c r="D84" s="2" t="s">
        <v>242</v>
      </c>
      <c r="E84" s="2" t="s">
        <v>215</v>
      </c>
      <c r="G84" s="3" t="s">
        <v>64</v>
      </c>
      <c r="H84" s="2">
        <v>4</v>
      </c>
      <c r="I84" s="2" t="s">
        <v>192</v>
      </c>
      <c r="J84" s="2" t="s">
        <v>41</v>
      </c>
      <c r="K84" s="2" t="s">
        <v>29</v>
      </c>
      <c r="L84" s="2">
        <v>138162</v>
      </c>
      <c r="M84" s="2">
        <v>74494</v>
      </c>
      <c r="N84" s="2">
        <v>5798</v>
      </c>
    </row>
    <row r="85" spans="1:14" ht="13">
      <c r="A85" s="1" t="s">
        <v>245</v>
      </c>
      <c r="B85" s="2" t="s">
        <v>246</v>
      </c>
      <c r="C85" s="2" t="s">
        <v>23</v>
      </c>
      <c r="D85" s="2" t="s">
        <v>214</v>
      </c>
      <c r="E85" s="2" t="s">
        <v>215</v>
      </c>
      <c r="G85" s="3" t="s">
        <v>64</v>
      </c>
      <c r="H85" s="2">
        <v>4</v>
      </c>
      <c r="I85" s="2" t="s">
        <v>192</v>
      </c>
      <c r="J85" s="2" t="s">
        <v>41</v>
      </c>
      <c r="K85" s="2" t="s">
        <v>29</v>
      </c>
      <c r="L85" s="2">
        <v>124166</v>
      </c>
      <c r="M85" s="2">
        <v>75286</v>
      </c>
      <c r="N85" s="2">
        <v>5551</v>
      </c>
    </row>
    <row r="86" spans="1:14" ht="13">
      <c r="A86" s="1" t="s">
        <v>247</v>
      </c>
      <c r="B86" s="2" t="s">
        <v>248</v>
      </c>
      <c r="C86" s="2" t="s">
        <v>23</v>
      </c>
      <c r="D86" s="2" t="s">
        <v>214</v>
      </c>
      <c r="E86" s="2" t="s">
        <v>215</v>
      </c>
      <c r="G86" s="3" t="s">
        <v>64</v>
      </c>
      <c r="H86" s="2">
        <v>4</v>
      </c>
      <c r="I86" s="2" t="s">
        <v>192</v>
      </c>
      <c r="J86" s="2" t="s">
        <v>41</v>
      </c>
      <c r="K86" s="2" t="s">
        <v>29</v>
      </c>
      <c r="L86" s="2">
        <v>124673</v>
      </c>
      <c r="M86" s="2">
        <v>74316</v>
      </c>
      <c r="N86" s="2">
        <v>5798</v>
      </c>
    </row>
    <row r="87" spans="1:14" ht="13">
      <c r="A87" s="1" t="s">
        <v>249</v>
      </c>
      <c r="B87" s="2" t="s">
        <v>250</v>
      </c>
      <c r="C87" s="2" t="s">
        <v>23</v>
      </c>
      <c r="D87" s="2" t="s">
        <v>214</v>
      </c>
      <c r="E87" s="2" t="s">
        <v>215</v>
      </c>
      <c r="G87" s="3" t="s">
        <v>64</v>
      </c>
      <c r="H87" s="2">
        <v>4</v>
      </c>
      <c r="I87" s="2" t="s">
        <v>192</v>
      </c>
      <c r="J87" s="2" t="s">
        <v>41</v>
      </c>
      <c r="K87" s="2" t="s">
        <v>29</v>
      </c>
      <c r="L87" s="2">
        <v>124554</v>
      </c>
      <c r="M87" s="2">
        <v>74189</v>
      </c>
      <c r="N87" s="2">
        <v>5798</v>
      </c>
    </row>
    <row r="88" spans="1:14" ht="13">
      <c r="A88" s="1" t="s">
        <v>251</v>
      </c>
      <c r="B88" s="2" t="s">
        <v>252</v>
      </c>
      <c r="C88" s="2" t="s">
        <v>23</v>
      </c>
      <c r="D88" s="2" t="s">
        <v>222</v>
      </c>
      <c r="E88" s="2" t="s">
        <v>215</v>
      </c>
      <c r="G88" s="3" t="s">
        <v>64</v>
      </c>
      <c r="H88" s="2">
        <v>4</v>
      </c>
      <c r="I88" s="2" t="s">
        <v>192</v>
      </c>
      <c r="J88" s="2" t="s">
        <v>109</v>
      </c>
      <c r="K88" s="2" t="s">
        <v>29</v>
      </c>
      <c r="L88" s="2">
        <v>124564</v>
      </c>
      <c r="M88" s="2">
        <v>74719</v>
      </c>
      <c r="N88" s="2">
        <v>5798</v>
      </c>
    </row>
    <row r="89" spans="1:14" ht="13">
      <c r="A89" s="1" t="s">
        <v>253</v>
      </c>
      <c r="B89" s="2" t="s">
        <v>254</v>
      </c>
      <c r="C89" s="2" t="s">
        <v>23</v>
      </c>
      <c r="D89" s="2" t="s">
        <v>222</v>
      </c>
      <c r="E89" s="2" t="s">
        <v>215</v>
      </c>
      <c r="G89" s="3" t="s">
        <v>64</v>
      </c>
      <c r="H89" s="2">
        <v>4</v>
      </c>
      <c r="I89" s="2" t="s">
        <v>192</v>
      </c>
      <c r="J89" s="2" t="s">
        <v>109</v>
      </c>
      <c r="K89" s="2" t="s">
        <v>29</v>
      </c>
      <c r="L89" s="2">
        <v>124725</v>
      </c>
      <c r="M89" s="2">
        <v>74238</v>
      </c>
      <c r="N89" s="2">
        <v>5798</v>
      </c>
    </row>
    <row r="90" spans="1:14" ht="13">
      <c r="A90" s="1" t="s">
        <v>255</v>
      </c>
      <c r="B90" s="2" t="s">
        <v>256</v>
      </c>
      <c r="C90" s="2" t="s">
        <v>23</v>
      </c>
      <c r="D90" s="2" t="s">
        <v>222</v>
      </c>
      <c r="E90" s="2" t="s">
        <v>215</v>
      </c>
      <c r="G90" s="3" t="s">
        <v>64</v>
      </c>
      <c r="H90" s="2">
        <v>4</v>
      </c>
      <c r="I90" s="2" t="s">
        <v>192</v>
      </c>
      <c r="J90" s="2" t="s">
        <v>109</v>
      </c>
      <c r="K90" s="2" t="s">
        <v>29</v>
      </c>
      <c r="L90" s="2">
        <v>124804</v>
      </c>
      <c r="M90" s="2">
        <v>74155</v>
      </c>
      <c r="N90" s="2">
        <v>5798</v>
      </c>
    </row>
    <row r="91" spans="1:14" ht="13">
      <c r="A91" s="1" t="s">
        <v>257</v>
      </c>
      <c r="B91" s="2" t="s">
        <v>258</v>
      </c>
      <c r="C91" s="2" t="s">
        <v>23</v>
      </c>
      <c r="D91" s="2" t="s">
        <v>222</v>
      </c>
      <c r="E91" s="2" t="s">
        <v>215</v>
      </c>
      <c r="G91" s="3" t="s">
        <v>64</v>
      </c>
      <c r="H91" s="2">
        <v>4</v>
      </c>
      <c r="I91" s="2" t="s">
        <v>192</v>
      </c>
      <c r="J91" s="2" t="s">
        <v>109</v>
      </c>
      <c r="K91" s="2" t="s">
        <v>29</v>
      </c>
      <c r="L91" s="2">
        <v>124035</v>
      </c>
      <c r="M91" s="2">
        <v>74360</v>
      </c>
      <c r="N91" s="2">
        <v>5468</v>
      </c>
    </row>
    <row r="92" spans="1:14" ht="13">
      <c r="A92" s="1" t="s">
        <v>259</v>
      </c>
      <c r="B92" s="2" t="s">
        <v>260</v>
      </c>
      <c r="C92" s="2" t="s">
        <v>23</v>
      </c>
      <c r="D92" s="2" t="s">
        <v>229</v>
      </c>
      <c r="E92" s="2" t="s">
        <v>215</v>
      </c>
      <c r="G92" s="3" t="s">
        <v>64</v>
      </c>
      <c r="H92" s="2">
        <v>4</v>
      </c>
      <c r="I92" s="2" t="s">
        <v>192</v>
      </c>
      <c r="J92" s="2" t="s">
        <v>109</v>
      </c>
      <c r="K92" s="2" t="s">
        <v>29</v>
      </c>
      <c r="L92" s="2">
        <v>124712</v>
      </c>
      <c r="M92" s="2">
        <v>74144</v>
      </c>
      <c r="N92" s="2">
        <v>5798</v>
      </c>
    </row>
    <row r="93" spans="1:14" ht="13">
      <c r="A93" s="1" t="s">
        <v>261</v>
      </c>
      <c r="B93" s="2" t="s">
        <v>262</v>
      </c>
      <c r="C93" s="2" t="s">
        <v>23</v>
      </c>
      <c r="D93" s="2" t="s">
        <v>232</v>
      </c>
      <c r="E93" s="2" t="s">
        <v>215</v>
      </c>
      <c r="G93" s="3" t="s">
        <v>64</v>
      </c>
      <c r="H93" s="2">
        <v>4</v>
      </c>
      <c r="I93" s="2" t="s">
        <v>192</v>
      </c>
      <c r="J93" s="2" t="s">
        <v>233</v>
      </c>
      <c r="K93" s="2" t="s">
        <v>29</v>
      </c>
      <c r="L93" s="2">
        <v>124797</v>
      </c>
      <c r="M93" s="2">
        <v>73798</v>
      </c>
      <c r="N93" s="2">
        <v>5802</v>
      </c>
    </row>
    <row r="94" spans="1:14" ht="13">
      <c r="A94" s="1" t="s">
        <v>263</v>
      </c>
      <c r="B94" s="2" t="s">
        <v>264</v>
      </c>
      <c r="C94" s="2" t="s">
        <v>23</v>
      </c>
      <c r="D94" s="2" t="s">
        <v>236</v>
      </c>
      <c r="E94" s="2" t="s">
        <v>215</v>
      </c>
      <c r="G94" s="3" t="s">
        <v>64</v>
      </c>
      <c r="H94" s="2">
        <v>4</v>
      </c>
      <c r="I94" s="2" t="s">
        <v>192</v>
      </c>
      <c r="J94" s="2" t="s">
        <v>109</v>
      </c>
      <c r="K94" s="2" t="s">
        <v>29</v>
      </c>
      <c r="L94" s="2">
        <v>124633</v>
      </c>
      <c r="M94" s="2">
        <v>74077</v>
      </c>
      <c r="N94" s="2">
        <v>5798</v>
      </c>
    </row>
    <row r="95" spans="1:14" ht="13">
      <c r="A95" s="1" t="s">
        <v>265</v>
      </c>
      <c r="B95" s="2" t="s">
        <v>266</v>
      </c>
      <c r="C95" s="2" t="s">
        <v>23</v>
      </c>
      <c r="D95" s="2" t="s">
        <v>239</v>
      </c>
      <c r="E95" s="2" t="s">
        <v>215</v>
      </c>
      <c r="G95" s="3" t="s">
        <v>64</v>
      </c>
      <c r="H95" s="2">
        <v>4</v>
      </c>
      <c r="I95" s="2" t="s">
        <v>192</v>
      </c>
      <c r="J95" s="2" t="s">
        <v>233</v>
      </c>
      <c r="K95" s="2" t="s">
        <v>29</v>
      </c>
      <c r="L95" s="2">
        <v>124730</v>
      </c>
      <c r="M95" s="2">
        <v>74503</v>
      </c>
      <c r="N95" s="2">
        <v>5797</v>
      </c>
    </row>
    <row r="96" spans="1:14" ht="13">
      <c r="A96" s="1" t="s">
        <v>267</v>
      </c>
      <c r="B96" s="2" t="s">
        <v>268</v>
      </c>
      <c r="C96" s="2" t="s">
        <v>23</v>
      </c>
      <c r="D96" s="2" t="s">
        <v>242</v>
      </c>
      <c r="E96" s="2" t="s">
        <v>215</v>
      </c>
      <c r="G96" s="3" t="s">
        <v>64</v>
      </c>
      <c r="H96" s="2">
        <v>4</v>
      </c>
      <c r="I96" s="2" t="s">
        <v>192</v>
      </c>
      <c r="J96" s="2" t="s">
        <v>41</v>
      </c>
      <c r="K96" s="2" t="s">
        <v>29</v>
      </c>
      <c r="L96" s="2">
        <v>124679</v>
      </c>
      <c r="M96" s="2">
        <v>73993</v>
      </c>
      <c r="N96" s="2">
        <v>5798</v>
      </c>
    </row>
    <row r="97" spans="1:14" ht="13">
      <c r="A97" s="1" t="s">
        <v>269</v>
      </c>
      <c r="B97" s="2" t="s">
        <v>270</v>
      </c>
      <c r="C97" s="2" t="s">
        <v>23</v>
      </c>
      <c r="D97" s="2" t="s">
        <v>242</v>
      </c>
      <c r="E97" s="2" t="s">
        <v>215</v>
      </c>
      <c r="G97" s="3" t="s">
        <v>64</v>
      </c>
      <c r="H97" s="2">
        <v>4</v>
      </c>
      <c r="I97" s="2" t="s">
        <v>192</v>
      </c>
      <c r="J97" s="2" t="s">
        <v>41</v>
      </c>
      <c r="K97" s="2" t="s">
        <v>29</v>
      </c>
      <c r="L97" s="2">
        <v>124904</v>
      </c>
      <c r="M97" s="2">
        <v>74096</v>
      </c>
      <c r="N97" s="2">
        <v>5798</v>
      </c>
    </row>
    <row r="98" spans="1:14" ht="13">
      <c r="A98" s="1" t="s">
        <v>271</v>
      </c>
      <c r="B98" s="2" t="s">
        <v>272</v>
      </c>
      <c r="C98" s="2" t="s">
        <v>16</v>
      </c>
      <c r="D98" s="2" t="s">
        <v>273</v>
      </c>
      <c r="E98" s="2" t="s">
        <v>273</v>
      </c>
      <c r="G98" s="3" t="s">
        <v>64</v>
      </c>
      <c r="H98" s="2">
        <v>5</v>
      </c>
      <c r="I98" s="2" t="s">
        <v>192</v>
      </c>
      <c r="J98" s="2" t="s">
        <v>20</v>
      </c>
      <c r="K98" s="2" t="s">
        <v>20</v>
      </c>
      <c r="L98" s="2">
        <v>138569</v>
      </c>
      <c r="M98" s="2">
        <v>74463</v>
      </c>
      <c r="N98" s="2">
        <v>5798</v>
      </c>
    </row>
    <row r="99" spans="1:14" ht="13">
      <c r="A99" s="1" t="s">
        <v>274</v>
      </c>
      <c r="B99" s="2" t="s">
        <v>275</v>
      </c>
      <c r="C99" s="2" t="s">
        <v>16</v>
      </c>
      <c r="D99" s="2" t="s">
        <v>273</v>
      </c>
      <c r="E99" s="2" t="s">
        <v>273</v>
      </c>
      <c r="G99" s="3" t="s">
        <v>64</v>
      </c>
      <c r="H99" s="2">
        <v>5</v>
      </c>
      <c r="I99" s="2" t="s">
        <v>192</v>
      </c>
      <c r="J99" s="2" t="s">
        <v>20</v>
      </c>
      <c r="K99" s="2" t="s">
        <v>20</v>
      </c>
      <c r="L99" s="2">
        <v>138600</v>
      </c>
      <c r="M99" s="2">
        <v>74555</v>
      </c>
      <c r="N99" s="2">
        <v>5798</v>
      </c>
    </row>
    <row r="100" spans="1:14" ht="13">
      <c r="A100" s="1" t="s">
        <v>276</v>
      </c>
      <c r="B100" s="2" t="s">
        <v>277</v>
      </c>
      <c r="C100" s="2" t="s">
        <v>16</v>
      </c>
      <c r="D100" s="2" t="s">
        <v>273</v>
      </c>
      <c r="E100" s="2" t="s">
        <v>273</v>
      </c>
      <c r="G100" s="3" t="s">
        <v>64</v>
      </c>
      <c r="H100" s="2">
        <v>5</v>
      </c>
      <c r="I100" s="2" t="s">
        <v>192</v>
      </c>
      <c r="J100" s="2" t="s">
        <v>20</v>
      </c>
      <c r="K100" s="2" t="s">
        <v>20</v>
      </c>
      <c r="L100" s="2">
        <v>138560</v>
      </c>
      <c r="M100" s="2">
        <v>74796</v>
      </c>
      <c r="N100" s="2">
        <v>5798</v>
      </c>
    </row>
    <row r="101" spans="1:14" ht="13">
      <c r="A101" s="1" t="s">
        <v>278</v>
      </c>
      <c r="B101" s="2" t="s">
        <v>279</v>
      </c>
      <c r="C101" s="2" t="s">
        <v>16</v>
      </c>
      <c r="D101" s="2" t="s">
        <v>273</v>
      </c>
      <c r="E101" s="2" t="s">
        <v>273</v>
      </c>
      <c r="G101" s="3" t="s">
        <v>64</v>
      </c>
      <c r="H101" s="2">
        <v>5</v>
      </c>
      <c r="I101" s="2" t="s">
        <v>192</v>
      </c>
      <c r="J101" s="2" t="s">
        <v>20</v>
      </c>
      <c r="K101" s="2" t="s">
        <v>20</v>
      </c>
      <c r="L101" s="2">
        <v>138685</v>
      </c>
      <c r="M101" s="2">
        <v>74846</v>
      </c>
      <c r="N101" s="2">
        <v>5798</v>
      </c>
    </row>
    <row r="102" spans="1:14" ht="13">
      <c r="A102" s="1" t="s">
        <v>280</v>
      </c>
      <c r="B102" s="2" t="s">
        <v>281</v>
      </c>
      <c r="C102" s="2" t="s">
        <v>16</v>
      </c>
      <c r="D102" s="2" t="s">
        <v>273</v>
      </c>
      <c r="E102" s="2" t="s">
        <v>273</v>
      </c>
      <c r="G102" s="3" t="s">
        <v>64</v>
      </c>
      <c r="H102" s="2">
        <v>5</v>
      </c>
      <c r="I102" s="2" t="s">
        <v>192</v>
      </c>
      <c r="J102" s="2" t="s">
        <v>20</v>
      </c>
      <c r="K102" s="2" t="s">
        <v>20</v>
      </c>
      <c r="L102" s="2">
        <v>138812</v>
      </c>
      <c r="M102" s="2">
        <v>74796</v>
      </c>
      <c r="N102" s="2">
        <v>5798</v>
      </c>
    </row>
    <row r="103" spans="1:14" ht="13">
      <c r="A103" s="1" t="s">
        <v>282</v>
      </c>
      <c r="B103" s="2" t="s">
        <v>283</v>
      </c>
      <c r="C103" s="2" t="s">
        <v>23</v>
      </c>
      <c r="D103" s="2" t="s">
        <v>273</v>
      </c>
      <c r="E103" s="2" t="s">
        <v>273</v>
      </c>
      <c r="G103" s="3" t="s">
        <v>64</v>
      </c>
      <c r="H103" s="2">
        <v>5</v>
      </c>
      <c r="I103" s="2" t="s">
        <v>192</v>
      </c>
      <c r="J103" s="2" t="s">
        <v>20</v>
      </c>
      <c r="K103" s="2" t="s">
        <v>20</v>
      </c>
      <c r="L103" s="2">
        <v>124910</v>
      </c>
      <c r="M103" s="2">
        <v>74000</v>
      </c>
      <c r="N103" s="2">
        <v>5797</v>
      </c>
    </row>
    <row r="104" spans="1:14" ht="13">
      <c r="A104" s="1" t="s">
        <v>284</v>
      </c>
      <c r="B104" s="2" t="s">
        <v>285</v>
      </c>
      <c r="C104" s="2" t="s">
        <v>23</v>
      </c>
      <c r="D104" s="2" t="s">
        <v>273</v>
      </c>
      <c r="E104" s="2" t="s">
        <v>273</v>
      </c>
      <c r="G104" s="3" t="s">
        <v>64</v>
      </c>
      <c r="H104" s="2">
        <v>5</v>
      </c>
      <c r="I104" s="2" t="s">
        <v>192</v>
      </c>
      <c r="J104" s="2" t="s">
        <v>20</v>
      </c>
      <c r="K104" s="2" t="s">
        <v>20</v>
      </c>
      <c r="L104" s="2">
        <v>124776</v>
      </c>
      <c r="M104" s="2">
        <v>73996</v>
      </c>
      <c r="N104" s="2">
        <v>5798</v>
      </c>
    </row>
    <row r="105" spans="1:14" ht="13">
      <c r="A105" s="1" t="s">
        <v>286</v>
      </c>
      <c r="B105" s="2" t="s">
        <v>287</v>
      </c>
      <c r="C105" s="2" t="s">
        <v>23</v>
      </c>
      <c r="D105" s="2" t="s">
        <v>273</v>
      </c>
      <c r="E105" s="2" t="s">
        <v>273</v>
      </c>
      <c r="G105" s="3" t="s">
        <v>64</v>
      </c>
      <c r="H105" s="2">
        <v>5</v>
      </c>
      <c r="I105" s="2" t="s">
        <v>192</v>
      </c>
      <c r="J105" s="2" t="s">
        <v>20</v>
      </c>
      <c r="K105" s="2" t="s">
        <v>20</v>
      </c>
      <c r="L105" s="2">
        <v>124448</v>
      </c>
      <c r="M105" s="2">
        <v>74550</v>
      </c>
      <c r="N105" s="2">
        <v>5584</v>
      </c>
    </row>
    <row r="106" spans="1:14" ht="13">
      <c r="A106" s="1" t="s">
        <v>288</v>
      </c>
      <c r="B106" s="2" t="s">
        <v>289</v>
      </c>
      <c r="C106" s="2" t="s">
        <v>23</v>
      </c>
      <c r="D106" s="2" t="s">
        <v>273</v>
      </c>
      <c r="E106" s="2" t="s">
        <v>273</v>
      </c>
      <c r="G106" s="3" t="s">
        <v>64</v>
      </c>
      <c r="H106" s="2">
        <v>5</v>
      </c>
      <c r="I106" s="2" t="s">
        <v>192</v>
      </c>
      <c r="J106" s="2" t="s">
        <v>20</v>
      </c>
      <c r="K106" s="2" t="s">
        <v>20</v>
      </c>
      <c r="L106" s="2">
        <v>124850</v>
      </c>
      <c r="M106" s="2">
        <v>74022</v>
      </c>
      <c r="N106" s="2">
        <v>5798</v>
      </c>
    </row>
    <row r="107" spans="1:14" ht="13">
      <c r="A107" s="1" t="s">
        <v>290</v>
      </c>
      <c r="B107" s="2" t="s">
        <v>291</v>
      </c>
      <c r="C107" s="2" t="s">
        <v>23</v>
      </c>
      <c r="D107" s="2" t="s">
        <v>273</v>
      </c>
      <c r="E107" s="2" t="s">
        <v>273</v>
      </c>
      <c r="G107" s="3" t="s">
        <v>64</v>
      </c>
      <c r="H107" s="2">
        <v>5</v>
      </c>
      <c r="I107" s="2" t="s">
        <v>192</v>
      </c>
      <c r="J107" s="2" t="s">
        <v>20</v>
      </c>
      <c r="K107" s="2" t="s">
        <v>20</v>
      </c>
      <c r="L107" s="2">
        <v>124608</v>
      </c>
      <c r="M107" s="2">
        <v>74258</v>
      </c>
      <c r="N107" s="2">
        <v>5798</v>
      </c>
    </row>
    <row r="108" spans="1:14" ht="13">
      <c r="A108" s="1" t="s">
        <v>292</v>
      </c>
      <c r="B108" s="2" t="s">
        <v>293</v>
      </c>
      <c r="C108" s="2" t="s">
        <v>16</v>
      </c>
      <c r="D108" s="2" t="s">
        <v>294</v>
      </c>
      <c r="E108" s="2" t="s">
        <v>294</v>
      </c>
      <c r="G108" s="3" t="s">
        <v>64</v>
      </c>
      <c r="H108" s="2">
        <v>4</v>
      </c>
      <c r="I108" s="2" t="s">
        <v>192</v>
      </c>
      <c r="J108" s="2" t="s">
        <v>109</v>
      </c>
      <c r="K108" s="2" t="s">
        <v>29</v>
      </c>
      <c r="L108" s="2">
        <v>137587</v>
      </c>
      <c r="M108" s="2">
        <v>74008</v>
      </c>
      <c r="N108" s="2">
        <v>5779</v>
      </c>
    </row>
    <row r="109" spans="1:14" ht="13">
      <c r="A109" s="1" t="s">
        <v>295</v>
      </c>
      <c r="B109" s="2" t="s">
        <v>296</v>
      </c>
      <c r="C109" s="2" t="s">
        <v>16</v>
      </c>
      <c r="D109" s="2" t="s">
        <v>294</v>
      </c>
      <c r="E109" s="2" t="s">
        <v>294</v>
      </c>
      <c r="G109" s="3" t="s">
        <v>64</v>
      </c>
      <c r="H109" s="2">
        <v>4</v>
      </c>
      <c r="I109" s="2" t="s">
        <v>192</v>
      </c>
      <c r="J109" s="2" t="s">
        <v>109</v>
      </c>
      <c r="K109" s="2" t="s">
        <v>29</v>
      </c>
      <c r="L109" s="2">
        <v>137797</v>
      </c>
      <c r="M109" s="2">
        <v>74060</v>
      </c>
      <c r="N109" s="2">
        <v>5783</v>
      </c>
    </row>
    <row r="110" spans="1:14" ht="13">
      <c r="A110" s="1" t="s">
        <v>297</v>
      </c>
      <c r="B110" s="2" t="s">
        <v>298</v>
      </c>
      <c r="C110" s="2" t="s">
        <v>23</v>
      </c>
      <c r="D110" s="2" t="s">
        <v>294</v>
      </c>
      <c r="E110" s="2" t="s">
        <v>294</v>
      </c>
      <c r="G110" s="3" t="s">
        <v>64</v>
      </c>
      <c r="H110" s="2">
        <v>4</v>
      </c>
      <c r="I110" s="2" t="s">
        <v>192</v>
      </c>
      <c r="J110" s="2" t="s">
        <v>109</v>
      </c>
      <c r="K110" s="2" t="s">
        <v>29</v>
      </c>
      <c r="L110" s="2">
        <v>125998</v>
      </c>
      <c r="M110" s="2">
        <v>73519</v>
      </c>
      <c r="N110" s="2">
        <v>5779</v>
      </c>
    </row>
    <row r="111" spans="1:14" ht="13">
      <c r="A111" s="1" t="s">
        <v>299</v>
      </c>
      <c r="B111" s="2" t="s">
        <v>300</v>
      </c>
      <c r="C111" s="2" t="s">
        <v>23</v>
      </c>
      <c r="D111" s="2" t="s">
        <v>294</v>
      </c>
      <c r="E111" s="2" t="s">
        <v>294</v>
      </c>
      <c r="G111" s="3" t="s">
        <v>64</v>
      </c>
      <c r="H111" s="2">
        <v>4</v>
      </c>
      <c r="I111" s="2" t="s">
        <v>192</v>
      </c>
      <c r="J111" s="2" t="s">
        <v>109</v>
      </c>
      <c r="K111" s="2" t="s">
        <v>29</v>
      </c>
      <c r="L111" s="2">
        <v>126199</v>
      </c>
      <c r="M111" s="2">
        <v>73547</v>
      </c>
      <c r="N111" s="2">
        <v>5793</v>
      </c>
    </row>
    <row r="112" spans="1:14" ht="13">
      <c r="A112" s="1" t="s">
        <v>301</v>
      </c>
      <c r="B112" s="2" t="s">
        <v>302</v>
      </c>
      <c r="C112" s="2" t="s">
        <v>16</v>
      </c>
      <c r="D112" s="2" t="s">
        <v>303</v>
      </c>
      <c r="E112" s="2" t="s">
        <v>304</v>
      </c>
      <c r="G112" s="3" t="s">
        <v>64</v>
      </c>
      <c r="H112" s="2">
        <v>3</v>
      </c>
      <c r="I112" s="2" t="s">
        <v>192</v>
      </c>
      <c r="J112" s="2" t="s">
        <v>305</v>
      </c>
      <c r="K112" s="2" t="s">
        <v>305</v>
      </c>
      <c r="L112" s="2">
        <v>137702</v>
      </c>
      <c r="M112" s="2">
        <v>75301</v>
      </c>
      <c r="N112" s="2">
        <v>5798</v>
      </c>
    </row>
    <row r="113" spans="1:14" ht="13">
      <c r="A113" s="1" t="s">
        <v>306</v>
      </c>
      <c r="B113" s="2" t="s">
        <v>307</v>
      </c>
      <c r="C113" s="2" t="s">
        <v>16</v>
      </c>
      <c r="D113" s="2" t="s">
        <v>308</v>
      </c>
      <c r="E113" s="2" t="s">
        <v>304</v>
      </c>
      <c r="G113" s="3" t="s">
        <v>64</v>
      </c>
      <c r="H113" s="2">
        <v>3</v>
      </c>
      <c r="I113" s="2" t="s">
        <v>192</v>
      </c>
      <c r="J113" s="2" t="s">
        <v>305</v>
      </c>
      <c r="K113" s="2" t="s">
        <v>305</v>
      </c>
      <c r="L113" s="2">
        <v>137257</v>
      </c>
      <c r="M113" s="2">
        <v>74442</v>
      </c>
      <c r="N113" s="2">
        <v>5798</v>
      </c>
    </row>
    <row r="114" spans="1:14" ht="13">
      <c r="A114" s="1" t="s">
        <v>309</v>
      </c>
      <c r="B114" s="2" t="s">
        <v>310</v>
      </c>
      <c r="C114" s="2" t="s">
        <v>16</v>
      </c>
      <c r="D114" s="2" t="s">
        <v>308</v>
      </c>
      <c r="E114" s="2" t="s">
        <v>304</v>
      </c>
      <c r="G114" s="3" t="s">
        <v>64</v>
      </c>
      <c r="H114" s="2">
        <v>3</v>
      </c>
      <c r="I114" s="2" t="s">
        <v>192</v>
      </c>
      <c r="J114" s="2" t="s">
        <v>305</v>
      </c>
      <c r="K114" s="2" t="s">
        <v>305</v>
      </c>
      <c r="L114" s="2">
        <v>137336</v>
      </c>
      <c r="M114" s="2">
        <v>74204</v>
      </c>
      <c r="N114" s="2">
        <v>5798</v>
      </c>
    </row>
    <row r="115" spans="1:14" ht="13">
      <c r="A115" s="1" t="s">
        <v>311</v>
      </c>
      <c r="B115" s="2" t="s">
        <v>312</v>
      </c>
      <c r="C115" s="2" t="s">
        <v>16</v>
      </c>
      <c r="D115" s="2" t="s">
        <v>308</v>
      </c>
      <c r="E115" s="2" t="s">
        <v>304</v>
      </c>
      <c r="G115" s="3" t="s">
        <v>64</v>
      </c>
      <c r="H115" s="2">
        <v>3</v>
      </c>
      <c r="I115" s="2" t="s">
        <v>192</v>
      </c>
      <c r="J115" s="2" t="s">
        <v>305</v>
      </c>
      <c r="K115" s="2" t="s">
        <v>305</v>
      </c>
      <c r="L115" s="2">
        <v>137432</v>
      </c>
      <c r="M115" s="2">
        <v>74280</v>
      </c>
      <c r="N115" s="2">
        <v>5798</v>
      </c>
    </row>
    <row r="116" spans="1:14" ht="13">
      <c r="A116" s="1" t="s">
        <v>313</v>
      </c>
      <c r="B116" s="2" t="s">
        <v>314</v>
      </c>
      <c r="C116" s="2" t="s">
        <v>23</v>
      </c>
      <c r="D116" s="2" t="s">
        <v>303</v>
      </c>
      <c r="E116" s="2" t="s">
        <v>304</v>
      </c>
      <c r="G116" s="3" t="s">
        <v>64</v>
      </c>
      <c r="H116" s="2">
        <v>3</v>
      </c>
      <c r="I116" s="2" t="s">
        <v>192</v>
      </c>
      <c r="J116" s="2" t="s">
        <v>305</v>
      </c>
      <c r="K116" s="2" t="s">
        <v>305</v>
      </c>
      <c r="L116" s="2">
        <v>125430</v>
      </c>
      <c r="M116" s="2">
        <v>73834</v>
      </c>
      <c r="N116" s="2">
        <v>5801</v>
      </c>
    </row>
    <row r="117" spans="1:14" ht="13">
      <c r="A117" s="1" t="s">
        <v>315</v>
      </c>
      <c r="B117" s="2" t="s">
        <v>316</v>
      </c>
      <c r="C117" s="2" t="s">
        <v>23</v>
      </c>
      <c r="D117" s="2" t="s">
        <v>308</v>
      </c>
      <c r="E117" s="2" t="s">
        <v>304</v>
      </c>
      <c r="G117" s="3" t="s">
        <v>64</v>
      </c>
      <c r="H117" s="2">
        <v>3</v>
      </c>
      <c r="I117" s="2" t="s">
        <v>192</v>
      </c>
      <c r="J117" s="2" t="s">
        <v>305</v>
      </c>
      <c r="K117" s="2" t="s">
        <v>305</v>
      </c>
      <c r="L117" s="2">
        <v>126034</v>
      </c>
      <c r="M117" s="2">
        <v>73643</v>
      </c>
      <c r="N117" s="2">
        <v>5801</v>
      </c>
    </row>
    <row r="118" spans="1:14" ht="13">
      <c r="A118" s="1" t="s">
        <v>317</v>
      </c>
      <c r="B118" s="2" t="s">
        <v>318</v>
      </c>
      <c r="C118" s="2" t="s">
        <v>23</v>
      </c>
      <c r="D118" s="2" t="s">
        <v>308</v>
      </c>
      <c r="E118" s="2" t="s">
        <v>304</v>
      </c>
      <c r="G118" s="3" t="s">
        <v>64</v>
      </c>
      <c r="H118" s="2">
        <v>3</v>
      </c>
      <c r="I118" s="2" t="s">
        <v>192</v>
      </c>
      <c r="J118" s="2" t="s">
        <v>305</v>
      </c>
      <c r="K118" s="2" t="s">
        <v>305</v>
      </c>
      <c r="L118" s="2">
        <v>125333</v>
      </c>
      <c r="M118" s="2">
        <v>73775</v>
      </c>
      <c r="N118" s="2">
        <v>5802</v>
      </c>
    </row>
    <row r="119" spans="1:14" ht="13">
      <c r="A119" s="1" t="s">
        <v>319</v>
      </c>
      <c r="B119" s="2" t="s">
        <v>320</v>
      </c>
      <c r="C119" s="2" t="s">
        <v>23</v>
      </c>
      <c r="D119" s="2" t="s">
        <v>308</v>
      </c>
      <c r="E119" s="2" t="s">
        <v>304</v>
      </c>
      <c r="G119" s="3" t="s">
        <v>64</v>
      </c>
      <c r="H119" s="2">
        <v>3</v>
      </c>
      <c r="I119" s="2" t="s">
        <v>192</v>
      </c>
      <c r="J119" s="2" t="s">
        <v>305</v>
      </c>
      <c r="K119" s="2" t="s">
        <v>305</v>
      </c>
      <c r="L119" s="2">
        <v>124083</v>
      </c>
      <c r="M119" s="2">
        <v>74930</v>
      </c>
      <c r="N119" s="2">
        <v>5798</v>
      </c>
    </row>
    <row r="120" spans="1:14" ht="13">
      <c r="A120" s="1" t="s">
        <v>321</v>
      </c>
      <c r="B120" s="2" t="s">
        <v>322</v>
      </c>
      <c r="C120" s="2" t="s">
        <v>16</v>
      </c>
      <c r="D120" s="2" t="s">
        <v>323</v>
      </c>
      <c r="E120" s="2" t="s">
        <v>324</v>
      </c>
      <c r="G120" s="3" t="s">
        <v>64</v>
      </c>
      <c r="H120" s="2">
        <v>3</v>
      </c>
      <c r="I120" s="2" t="s">
        <v>192</v>
      </c>
      <c r="J120" s="2" t="s">
        <v>325</v>
      </c>
      <c r="K120" s="2" t="s">
        <v>305</v>
      </c>
      <c r="L120" s="2">
        <v>137257</v>
      </c>
      <c r="M120" s="2">
        <v>74336</v>
      </c>
      <c r="N120" s="2">
        <v>5798</v>
      </c>
    </row>
    <row r="121" spans="1:14" ht="13">
      <c r="A121" s="1" t="s">
        <v>326</v>
      </c>
      <c r="B121" s="2" t="s">
        <v>327</v>
      </c>
      <c r="C121" s="2" t="s">
        <v>16</v>
      </c>
      <c r="D121" s="2" t="s">
        <v>328</v>
      </c>
      <c r="E121" s="2" t="s">
        <v>324</v>
      </c>
      <c r="G121" s="3" t="s">
        <v>64</v>
      </c>
      <c r="H121" s="2">
        <v>3</v>
      </c>
      <c r="I121" s="2" t="s">
        <v>192</v>
      </c>
      <c r="J121" s="2" t="s">
        <v>329</v>
      </c>
      <c r="K121" s="2" t="s">
        <v>29</v>
      </c>
      <c r="L121" s="2">
        <v>138521</v>
      </c>
      <c r="M121" s="2">
        <v>74665</v>
      </c>
      <c r="N121" s="2">
        <v>5798</v>
      </c>
    </row>
    <row r="122" spans="1:14" ht="13">
      <c r="A122" s="1" t="s">
        <v>330</v>
      </c>
      <c r="B122" s="2" t="s">
        <v>331</v>
      </c>
      <c r="C122" s="2" t="s">
        <v>16</v>
      </c>
      <c r="D122" s="2" t="s">
        <v>328</v>
      </c>
      <c r="E122" s="2" t="s">
        <v>324</v>
      </c>
      <c r="G122" s="3" t="s">
        <v>64</v>
      </c>
      <c r="H122" s="2">
        <v>3</v>
      </c>
      <c r="I122" s="2" t="s">
        <v>192</v>
      </c>
      <c r="J122" s="2" t="s">
        <v>329</v>
      </c>
      <c r="K122" s="2" t="s">
        <v>29</v>
      </c>
      <c r="L122" s="2">
        <v>138882</v>
      </c>
      <c r="M122" s="2">
        <v>75119</v>
      </c>
      <c r="N122" s="2">
        <v>5798</v>
      </c>
    </row>
    <row r="123" spans="1:14" ht="13">
      <c r="A123" s="1" t="s">
        <v>332</v>
      </c>
      <c r="B123" s="2" t="s">
        <v>333</v>
      </c>
      <c r="C123" s="2" t="s">
        <v>16</v>
      </c>
      <c r="D123" s="2" t="s">
        <v>334</v>
      </c>
      <c r="E123" s="2" t="s">
        <v>324</v>
      </c>
      <c r="G123" s="3" t="s">
        <v>64</v>
      </c>
      <c r="H123" s="2">
        <v>3</v>
      </c>
      <c r="I123" s="2" t="s">
        <v>192</v>
      </c>
      <c r="J123" s="2" t="s">
        <v>335</v>
      </c>
      <c r="K123" s="2" t="s">
        <v>29</v>
      </c>
      <c r="L123" s="2">
        <v>138611</v>
      </c>
      <c r="M123" s="2">
        <v>75073</v>
      </c>
      <c r="N123" s="2">
        <v>5798</v>
      </c>
    </row>
    <row r="124" spans="1:14" ht="13">
      <c r="A124" s="1" t="s">
        <v>336</v>
      </c>
      <c r="B124" s="2" t="s">
        <v>337</v>
      </c>
      <c r="C124" s="2" t="s">
        <v>23</v>
      </c>
      <c r="D124" s="2" t="s">
        <v>323</v>
      </c>
      <c r="E124" s="2" t="s">
        <v>324</v>
      </c>
      <c r="G124" s="3" t="s">
        <v>64</v>
      </c>
      <c r="H124" s="2">
        <v>3</v>
      </c>
      <c r="I124" s="2" t="s">
        <v>192</v>
      </c>
      <c r="J124" s="2" t="s">
        <v>325</v>
      </c>
      <c r="K124" s="2" t="s">
        <v>305</v>
      </c>
      <c r="L124" s="2">
        <v>123979</v>
      </c>
      <c r="M124" s="2">
        <v>74826</v>
      </c>
      <c r="N124" s="2">
        <v>5798</v>
      </c>
    </row>
    <row r="125" spans="1:14" ht="13">
      <c r="A125" s="1" t="s">
        <v>338</v>
      </c>
      <c r="B125" s="2" t="s">
        <v>339</v>
      </c>
      <c r="C125" s="2" t="s">
        <v>23</v>
      </c>
      <c r="D125" s="2" t="s">
        <v>328</v>
      </c>
      <c r="E125" s="2" t="s">
        <v>324</v>
      </c>
      <c r="G125" s="3" t="s">
        <v>64</v>
      </c>
      <c r="H125" s="2">
        <v>3</v>
      </c>
      <c r="I125" s="2" t="s">
        <v>192</v>
      </c>
      <c r="J125" s="2" t="s">
        <v>329</v>
      </c>
      <c r="K125" s="2" t="s">
        <v>29</v>
      </c>
      <c r="L125" s="2">
        <v>124652</v>
      </c>
      <c r="M125" s="2">
        <v>74436</v>
      </c>
      <c r="N125" s="2">
        <v>5798</v>
      </c>
    </row>
    <row r="126" spans="1:14" ht="13">
      <c r="A126" s="1" t="s">
        <v>340</v>
      </c>
      <c r="B126" s="2" t="s">
        <v>341</v>
      </c>
      <c r="C126" s="2" t="s">
        <v>23</v>
      </c>
      <c r="D126" s="2" t="s">
        <v>328</v>
      </c>
      <c r="E126" s="2" t="s">
        <v>324</v>
      </c>
      <c r="G126" s="3" t="s">
        <v>64</v>
      </c>
      <c r="H126" s="2">
        <v>3</v>
      </c>
      <c r="I126" s="2" t="s">
        <v>192</v>
      </c>
      <c r="J126" s="2" t="s">
        <v>329</v>
      </c>
      <c r="K126" s="2" t="s">
        <v>29</v>
      </c>
      <c r="L126" s="2">
        <v>124951</v>
      </c>
      <c r="M126" s="2">
        <v>74002</v>
      </c>
      <c r="N126" s="2">
        <v>5783</v>
      </c>
    </row>
    <row r="127" spans="1:14" ht="13">
      <c r="A127" s="1" t="s">
        <v>342</v>
      </c>
      <c r="B127" s="2" t="s">
        <v>343</v>
      </c>
      <c r="C127" s="2" t="s">
        <v>23</v>
      </c>
      <c r="D127" s="2" t="s">
        <v>334</v>
      </c>
      <c r="E127" s="2" t="s">
        <v>324</v>
      </c>
      <c r="G127" s="3" t="s">
        <v>64</v>
      </c>
      <c r="H127" s="2">
        <v>3</v>
      </c>
      <c r="I127" s="2" t="s">
        <v>192</v>
      </c>
      <c r="J127" s="2" t="s">
        <v>335</v>
      </c>
      <c r="K127" s="2" t="s">
        <v>29</v>
      </c>
      <c r="L127" s="2">
        <v>124526</v>
      </c>
      <c r="M127" s="2">
        <v>74427</v>
      </c>
      <c r="N127" s="2">
        <v>5798</v>
      </c>
    </row>
    <row r="128" spans="1:14" ht="13">
      <c r="A128" s="1" t="s">
        <v>344</v>
      </c>
      <c r="B128" s="2" t="s">
        <v>345</v>
      </c>
      <c r="C128" s="2" t="s">
        <v>16</v>
      </c>
      <c r="D128" s="2" t="s">
        <v>346</v>
      </c>
      <c r="E128" s="2" t="s">
        <v>346</v>
      </c>
      <c r="G128" s="3" t="s">
        <v>27</v>
      </c>
      <c r="H128" s="2">
        <v>4</v>
      </c>
      <c r="I128" s="2" t="s">
        <v>192</v>
      </c>
      <c r="J128" s="2" t="s">
        <v>325</v>
      </c>
      <c r="K128" s="2" t="s">
        <v>305</v>
      </c>
      <c r="L128" s="2">
        <v>129200</v>
      </c>
      <c r="M128" s="2">
        <v>78089</v>
      </c>
      <c r="N128" s="2">
        <v>5244</v>
      </c>
    </row>
    <row r="129" spans="1:14" ht="13">
      <c r="A129" s="1" t="s">
        <v>347</v>
      </c>
      <c r="B129" s="2" t="s">
        <v>348</v>
      </c>
      <c r="C129" s="2" t="s">
        <v>16</v>
      </c>
      <c r="D129" s="2" t="s">
        <v>346</v>
      </c>
      <c r="E129" s="2" t="s">
        <v>346</v>
      </c>
      <c r="G129" s="3" t="s">
        <v>27</v>
      </c>
      <c r="H129" s="2">
        <v>4</v>
      </c>
      <c r="I129" s="2" t="s">
        <v>192</v>
      </c>
      <c r="J129" s="2" t="s">
        <v>325</v>
      </c>
      <c r="K129" s="2" t="s">
        <v>305</v>
      </c>
      <c r="L129" s="2">
        <v>128997</v>
      </c>
      <c r="M129" s="2">
        <v>78354</v>
      </c>
      <c r="N129" s="2">
        <v>5226</v>
      </c>
    </row>
    <row r="130" spans="1:14" ht="13">
      <c r="A130" s="1" t="s">
        <v>349</v>
      </c>
      <c r="B130" s="2" t="s">
        <v>350</v>
      </c>
      <c r="C130" s="2" t="s">
        <v>16</v>
      </c>
      <c r="D130" s="2" t="s">
        <v>346</v>
      </c>
      <c r="E130" s="2" t="s">
        <v>346</v>
      </c>
      <c r="G130" s="3" t="s">
        <v>27</v>
      </c>
      <c r="H130" s="2">
        <v>4</v>
      </c>
      <c r="I130" s="2" t="s">
        <v>192</v>
      </c>
      <c r="J130" s="2" t="s">
        <v>325</v>
      </c>
      <c r="K130" s="2" t="s">
        <v>305</v>
      </c>
      <c r="L130" s="2">
        <v>129118</v>
      </c>
      <c r="M130" s="2">
        <v>78271</v>
      </c>
      <c r="N130" s="2">
        <v>5231</v>
      </c>
    </row>
    <row r="131" spans="1:14" ht="13">
      <c r="A131" s="1" t="s">
        <v>351</v>
      </c>
      <c r="B131" s="2" t="s">
        <v>352</v>
      </c>
      <c r="C131" s="2" t="s">
        <v>16</v>
      </c>
      <c r="D131" s="2" t="s">
        <v>346</v>
      </c>
      <c r="E131" s="2" t="s">
        <v>346</v>
      </c>
      <c r="G131" s="3" t="s">
        <v>27</v>
      </c>
      <c r="H131" s="2">
        <v>4</v>
      </c>
      <c r="I131" s="2" t="s">
        <v>192</v>
      </c>
      <c r="J131" s="2" t="s">
        <v>325</v>
      </c>
      <c r="K131" s="2" t="s">
        <v>305</v>
      </c>
      <c r="L131" s="2">
        <v>129007</v>
      </c>
      <c r="M131" s="2">
        <v>78359</v>
      </c>
      <c r="N131" s="2">
        <v>5250</v>
      </c>
    </row>
    <row r="132" spans="1:14" ht="13">
      <c r="A132" s="1" t="s">
        <v>353</v>
      </c>
      <c r="B132" s="2" t="s">
        <v>354</v>
      </c>
      <c r="C132" s="2" t="s">
        <v>16</v>
      </c>
      <c r="D132" s="2" t="s">
        <v>346</v>
      </c>
      <c r="E132" s="2" t="s">
        <v>346</v>
      </c>
      <c r="G132" s="3" t="s">
        <v>27</v>
      </c>
      <c r="H132" s="2">
        <v>4</v>
      </c>
      <c r="I132" s="2" t="s">
        <v>192</v>
      </c>
      <c r="J132" s="2" t="s">
        <v>325</v>
      </c>
      <c r="K132" s="2" t="s">
        <v>305</v>
      </c>
      <c r="L132" s="2">
        <v>129190</v>
      </c>
      <c r="M132" s="2">
        <v>78166</v>
      </c>
      <c r="N132" s="2">
        <v>5274</v>
      </c>
    </row>
    <row r="133" spans="1:14" ht="13">
      <c r="A133" s="1" t="s">
        <v>355</v>
      </c>
      <c r="B133" s="2" t="s">
        <v>356</v>
      </c>
      <c r="C133" s="2" t="s">
        <v>16</v>
      </c>
      <c r="D133" s="2" t="s">
        <v>346</v>
      </c>
      <c r="E133" s="2" t="s">
        <v>346</v>
      </c>
      <c r="G133" s="3" t="s">
        <v>27</v>
      </c>
      <c r="H133" s="2">
        <v>4</v>
      </c>
      <c r="I133" s="2" t="s">
        <v>192</v>
      </c>
      <c r="J133" s="2" t="s">
        <v>325</v>
      </c>
      <c r="K133" s="2" t="s">
        <v>305</v>
      </c>
      <c r="L133" s="2">
        <v>130183</v>
      </c>
      <c r="M133" s="2">
        <v>79264</v>
      </c>
      <c r="N133" s="2">
        <v>5798</v>
      </c>
    </row>
    <row r="134" spans="1:14" ht="13">
      <c r="A134" s="1" t="s">
        <v>357</v>
      </c>
      <c r="B134" s="2" t="s">
        <v>358</v>
      </c>
      <c r="C134" s="2" t="s">
        <v>16</v>
      </c>
      <c r="D134" s="2" t="s">
        <v>346</v>
      </c>
      <c r="E134" s="2" t="s">
        <v>346</v>
      </c>
      <c r="G134" s="3" t="s">
        <v>27</v>
      </c>
      <c r="H134" s="2">
        <v>4</v>
      </c>
      <c r="I134" s="2" t="s">
        <v>192</v>
      </c>
      <c r="J134" s="2" t="s">
        <v>325</v>
      </c>
      <c r="K134" s="2" t="s">
        <v>305</v>
      </c>
      <c r="L134" s="2">
        <v>129091</v>
      </c>
      <c r="M134" s="2">
        <v>78269</v>
      </c>
      <c r="N134" s="2">
        <v>5242</v>
      </c>
    </row>
    <row r="135" spans="1:14" ht="13">
      <c r="A135" s="1" t="s">
        <v>359</v>
      </c>
      <c r="B135" s="2" t="s">
        <v>360</v>
      </c>
      <c r="C135" s="2" t="s">
        <v>16</v>
      </c>
      <c r="D135" s="2" t="s">
        <v>346</v>
      </c>
      <c r="E135" s="2" t="s">
        <v>346</v>
      </c>
      <c r="G135" s="3" t="s">
        <v>27</v>
      </c>
      <c r="H135" s="2">
        <v>4</v>
      </c>
      <c r="I135" s="2" t="s">
        <v>192</v>
      </c>
      <c r="J135" s="2" t="s">
        <v>325</v>
      </c>
      <c r="K135" s="2" t="s">
        <v>305</v>
      </c>
      <c r="L135" s="2">
        <v>129247</v>
      </c>
      <c r="M135" s="2">
        <v>78271</v>
      </c>
      <c r="N135" s="2">
        <v>5288</v>
      </c>
    </row>
    <row r="136" spans="1:14" ht="13">
      <c r="A136" s="1" t="s">
        <v>361</v>
      </c>
      <c r="B136" s="2" t="s">
        <v>362</v>
      </c>
      <c r="C136" s="2" t="s">
        <v>23</v>
      </c>
      <c r="D136" s="2" t="s">
        <v>346</v>
      </c>
      <c r="E136" s="2" t="s">
        <v>346</v>
      </c>
      <c r="G136" s="3" t="s">
        <v>27</v>
      </c>
      <c r="H136" s="2">
        <v>4</v>
      </c>
      <c r="I136" s="2" t="s">
        <v>192</v>
      </c>
      <c r="J136" s="2" t="s">
        <v>325</v>
      </c>
      <c r="K136" s="2" t="s">
        <v>305</v>
      </c>
      <c r="L136" s="2">
        <v>134538</v>
      </c>
      <c r="M136" s="2">
        <v>79756</v>
      </c>
      <c r="N136" s="2">
        <v>5798</v>
      </c>
    </row>
    <row r="137" spans="1:14" ht="13">
      <c r="A137" s="1" t="s">
        <v>363</v>
      </c>
      <c r="B137" s="2" t="s">
        <v>364</v>
      </c>
      <c r="C137" s="2" t="s">
        <v>23</v>
      </c>
      <c r="D137" s="2" t="s">
        <v>346</v>
      </c>
      <c r="E137" s="2" t="s">
        <v>346</v>
      </c>
      <c r="G137" s="3" t="s">
        <v>27</v>
      </c>
      <c r="H137" s="2">
        <v>4</v>
      </c>
      <c r="I137" s="2" t="s">
        <v>192</v>
      </c>
      <c r="J137" s="2" t="s">
        <v>325</v>
      </c>
      <c r="K137" s="2" t="s">
        <v>305</v>
      </c>
      <c r="L137" s="2">
        <v>134661</v>
      </c>
      <c r="M137" s="2">
        <v>79627</v>
      </c>
      <c r="N137" s="2">
        <v>5798</v>
      </c>
    </row>
    <row r="138" spans="1:14" ht="13">
      <c r="A138" s="1" t="s">
        <v>365</v>
      </c>
      <c r="B138" s="2" t="s">
        <v>366</v>
      </c>
      <c r="C138" s="2" t="s">
        <v>23</v>
      </c>
      <c r="D138" s="2" t="s">
        <v>346</v>
      </c>
      <c r="E138" s="2" t="s">
        <v>346</v>
      </c>
      <c r="G138" s="3" t="s">
        <v>27</v>
      </c>
      <c r="H138" s="2">
        <v>4</v>
      </c>
      <c r="I138" s="2" t="s">
        <v>192</v>
      </c>
      <c r="J138" s="2" t="s">
        <v>325</v>
      </c>
      <c r="K138" s="2" t="s">
        <v>305</v>
      </c>
      <c r="L138" s="2">
        <v>134645</v>
      </c>
      <c r="M138" s="2">
        <v>79681</v>
      </c>
      <c r="N138" s="2">
        <v>5798</v>
      </c>
    </row>
    <row r="139" spans="1:14" ht="13">
      <c r="A139" s="1" t="s">
        <v>367</v>
      </c>
      <c r="B139" s="2" t="s">
        <v>368</v>
      </c>
      <c r="C139" s="2" t="s">
        <v>23</v>
      </c>
      <c r="D139" s="2" t="s">
        <v>346</v>
      </c>
      <c r="E139" s="2" t="s">
        <v>346</v>
      </c>
      <c r="G139" s="3" t="s">
        <v>27</v>
      </c>
      <c r="H139" s="2">
        <v>4</v>
      </c>
      <c r="I139" s="2" t="s">
        <v>192</v>
      </c>
      <c r="J139" s="2" t="s">
        <v>325</v>
      </c>
      <c r="K139" s="2" t="s">
        <v>305</v>
      </c>
      <c r="L139" s="2">
        <v>134590</v>
      </c>
      <c r="M139" s="2">
        <v>79574</v>
      </c>
      <c r="N139" s="2">
        <v>5798</v>
      </c>
    </row>
    <row r="140" spans="1:14" ht="13">
      <c r="A140" s="1" t="s">
        <v>369</v>
      </c>
      <c r="B140" s="2" t="s">
        <v>370</v>
      </c>
      <c r="C140" s="2" t="s">
        <v>23</v>
      </c>
      <c r="D140" s="2" t="s">
        <v>346</v>
      </c>
      <c r="E140" s="2" t="s">
        <v>346</v>
      </c>
      <c r="G140" s="3" t="s">
        <v>27</v>
      </c>
      <c r="H140" s="2">
        <v>4</v>
      </c>
      <c r="I140" s="2" t="s">
        <v>192</v>
      </c>
      <c r="J140" s="2" t="s">
        <v>325</v>
      </c>
      <c r="K140" s="2" t="s">
        <v>305</v>
      </c>
      <c r="L140" s="2">
        <v>134582</v>
      </c>
      <c r="M140" s="2">
        <v>79720</v>
      </c>
      <c r="N140" s="2">
        <v>5798</v>
      </c>
    </row>
    <row r="141" spans="1:14" ht="13">
      <c r="A141" s="1" t="s">
        <v>371</v>
      </c>
      <c r="B141" s="2" t="s">
        <v>372</v>
      </c>
      <c r="C141" s="2" t="s">
        <v>23</v>
      </c>
      <c r="D141" s="2" t="s">
        <v>346</v>
      </c>
      <c r="E141" s="2" t="s">
        <v>346</v>
      </c>
      <c r="G141" s="3" t="s">
        <v>27</v>
      </c>
      <c r="H141" s="2">
        <v>4</v>
      </c>
      <c r="I141" s="2" t="s">
        <v>192</v>
      </c>
      <c r="J141" s="2" t="s">
        <v>325</v>
      </c>
      <c r="K141" s="2" t="s">
        <v>305</v>
      </c>
      <c r="L141" s="2">
        <v>134546</v>
      </c>
      <c r="M141" s="2">
        <v>79634</v>
      </c>
      <c r="N141" s="2">
        <v>5798</v>
      </c>
    </row>
    <row r="142" spans="1:14" ht="13">
      <c r="A142" s="1" t="s">
        <v>373</v>
      </c>
      <c r="B142" s="2" t="s">
        <v>374</v>
      </c>
      <c r="C142" s="2" t="s">
        <v>23</v>
      </c>
      <c r="D142" s="2" t="s">
        <v>346</v>
      </c>
      <c r="E142" s="2" t="s">
        <v>346</v>
      </c>
      <c r="G142" s="3" t="s">
        <v>27</v>
      </c>
      <c r="H142" s="2">
        <v>4</v>
      </c>
      <c r="I142" s="2" t="s">
        <v>192</v>
      </c>
      <c r="J142" s="2" t="s">
        <v>325</v>
      </c>
      <c r="K142" s="2" t="s">
        <v>305</v>
      </c>
      <c r="L142" s="2">
        <v>134522</v>
      </c>
      <c r="M142" s="2">
        <v>79689</v>
      </c>
      <c r="N142" s="2">
        <v>5798</v>
      </c>
    </row>
    <row r="143" spans="1:14" ht="13">
      <c r="A143" s="1" t="s">
        <v>375</v>
      </c>
      <c r="B143" s="2" t="s">
        <v>376</v>
      </c>
      <c r="C143" s="2" t="s">
        <v>23</v>
      </c>
      <c r="D143" s="2" t="s">
        <v>346</v>
      </c>
      <c r="E143" s="2" t="s">
        <v>346</v>
      </c>
      <c r="G143" s="3" t="s">
        <v>27</v>
      </c>
      <c r="H143" s="2">
        <v>4</v>
      </c>
      <c r="I143" s="2" t="s">
        <v>192</v>
      </c>
      <c r="J143" s="2" t="s">
        <v>325</v>
      </c>
      <c r="K143" s="2" t="s">
        <v>305</v>
      </c>
      <c r="L143" s="2">
        <v>134449</v>
      </c>
      <c r="M143" s="2">
        <v>79803</v>
      </c>
      <c r="N143" s="2">
        <v>5798</v>
      </c>
    </row>
    <row r="144" spans="1:14" ht="13">
      <c r="A144" s="1" t="s">
        <v>377</v>
      </c>
      <c r="B144" s="2" t="s">
        <v>378</v>
      </c>
      <c r="C144" s="2" t="s">
        <v>16</v>
      </c>
      <c r="D144" s="2" t="s">
        <v>379</v>
      </c>
      <c r="E144" s="2" t="s">
        <v>380</v>
      </c>
      <c r="G144" s="3" t="s">
        <v>27</v>
      </c>
      <c r="H144" s="2">
        <v>4</v>
      </c>
      <c r="I144" s="2" t="s">
        <v>192</v>
      </c>
      <c r="J144" s="2" t="s">
        <v>325</v>
      </c>
      <c r="K144" s="2" t="s">
        <v>305</v>
      </c>
      <c r="L144" s="2">
        <v>135481</v>
      </c>
      <c r="M144" s="2">
        <v>80682</v>
      </c>
      <c r="N144" s="2">
        <v>5798</v>
      </c>
    </row>
    <row r="145" spans="1:14" ht="13">
      <c r="A145" s="1" t="s">
        <v>381</v>
      </c>
      <c r="B145" s="2" t="s">
        <v>382</v>
      </c>
      <c r="C145" s="2" t="s">
        <v>16</v>
      </c>
      <c r="D145" s="2" t="s">
        <v>379</v>
      </c>
      <c r="E145" s="2" t="s">
        <v>380</v>
      </c>
      <c r="G145" s="3" t="s">
        <v>27</v>
      </c>
      <c r="H145" s="2">
        <v>4</v>
      </c>
      <c r="I145" s="2" t="s">
        <v>192</v>
      </c>
      <c r="J145" s="2" t="s">
        <v>325</v>
      </c>
      <c r="K145" s="2" t="s">
        <v>305</v>
      </c>
      <c r="L145" s="2">
        <v>136167</v>
      </c>
      <c r="M145" s="2">
        <v>81284</v>
      </c>
      <c r="N145" s="2">
        <v>5798</v>
      </c>
    </row>
    <row r="146" spans="1:14" ht="13">
      <c r="A146" s="1" t="s">
        <v>383</v>
      </c>
      <c r="B146" s="2" t="s">
        <v>384</v>
      </c>
      <c r="C146" s="2" t="s">
        <v>16</v>
      </c>
      <c r="D146" s="2" t="s">
        <v>379</v>
      </c>
      <c r="E146" s="2" t="s">
        <v>380</v>
      </c>
      <c r="G146" s="3" t="s">
        <v>27</v>
      </c>
      <c r="H146" s="2">
        <v>4</v>
      </c>
      <c r="I146" s="2" t="s">
        <v>192</v>
      </c>
      <c r="J146" s="2" t="s">
        <v>325</v>
      </c>
      <c r="K146" s="2" t="s">
        <v>305</v>
      </c>
      <c r="L146" s="2">
        <v>135915</v>
      </c>
      <c r="M146" s="2">
        <v>81127</v>
      </c>
      <c r="N146" s="2">
        <v>5798</v>
      </c>
    </row>
    <row r="147" spans="1:14" ht="13">
      <c r="A147" s="1" t="s">
        <v>385</v>
      </c>
      <c r="B147" s="2" t="s">
        <v>386</v>
      </c>
      <c r="C147" s="2" t="s">
        <v>16</v>
      </c>
      <c r="D147" s="2" t="s">
        <v>379</v>
      </c>
      <c r="E147" s="2" t="s">
        <v>380</v>
      </c>
      <c r="G147" s="3" t="s">
        <v>27</v>
      </c>
      <c r="H147" s="2">
        <v>4</v>
      </c>
      <c r="I147" s="2" t="s">
        <v>192</v>
      </c>
      <c r="J147" s="2" t="s">
        <v>325</v>
      </c>
      <c r="K147" s="2" t="s">
        <v>305</v>
      </c>
      <c r="L147" s="2">
        <v>136181</v>
      </c>
      <c r="M147" s="2">
        <v>81144</v>
      </c>
      <c r="N147" s="2">
        <v>5798</v>
      </c>
    </row>
    <row r="148" spans="1:14" ht="13">
      <c r="A148" s="1" t="s">
        <v>387</v>
      </c>
      <c r="B148" s="2" t="s">
        <v>388</v>
      </c>
      <c r="C148" s="2" t="s">
        <v>16</v>
      </c>
      <c r="D148" s="2" t="s">
        <v>379</v>
      </c>
      <c r="E148" s="2" t="s">
        <v>380</v>
      </c>
      <c r="G148" s="3" t="s">
        <v>27</v>
      </c>
      <c r="H148" s="2">
        <v>4</v>
      </c>
      <c r="I148" s="2" t="s">
        <v>192</v>
      </c>
      <c r="J148" s="2" t="s">
        <v>325</v>
      </c>
      <c r="K148" s="2" t="s">
        <v>305</v>
      </c>
      <c r="L148" s="2">
        <v>135799</v>
      </c>
      <c r="M148" s="2">
        <v>81070</v>
      </c>
      <c r="N148" s="2">
        <v>5798</v>
      </c>
    </row>
    <row r="149" spans="1:14" ht="13">
      <c r="A149" s="1" t="s">
        <v>389</v>
      </c>
      <c r="B149" s="2" t="s">
        <v>390</v>
      </c>
      <c r="C149" s="2" t="s">
        <v>16</v>
      </c>
      <c r="D149" s="2" t="s">
        <v>379</v>
      </c>
      <c r="E149" s="2" t="s">
        <v>380</v>
      </c>
      <c r="G149" s="3" t="s">
        <v>27</v>
      </c>
      <c r="H149" s="2">
        <v>4</v>
      </c>
      <c r="I149" s="2" t="s">
        <v>192</v>
      </c>
      <c r="J149" s="2" t="s">
        <v>325</v>
      </c>
      <c r="K149" s="2" t="s">
        <v>305</v>
      </c>
      <c r="L149" s="2">
        <v>135904</v>
      </c>
      <c r="M149" s="2">
        <v>81029</v>
      </c>
      <c r="N149" s="2">
        <v>5798</v>
      </c>
    </row>
    <row r="150" spans="1:14" ht="13">
      <c r="A150" s="1" t="s">
        <v>391</v>
      </c>
      <c r="B150" s="2" t="s">
        <v>392</v>
      </c>
      <c r="C150" s="2" t="s">
        <v>16</v>
      </c>
      <c r="D150" s="2" t="s">
        <v>379</v>
      </c>
      <c r="E150" s="2" t="s">
        <v>380</v>
      </c>
      <c r="G150" s="3" t="s">
        <v>27</v>
      </c>
      <c r="H150" s="2">
        <v>4</v>
      </c>
      <c r="I150" s="2" t="s">
        <v>192</v>
      </c>
      <c r="J150" s="2" t="s">
        <v>325</v>
      </c>
      <c r="K150" s="2" t="s">
        <v>305</v>
      </c>
      <c r="L150" s="2">
        <v>135350</v>
      </c>
      <c r="M150" s="2">
        <v>80852</v>
      </c>
      <c r="N150" s="2">
        <v>5798</v>
      </c>
    </row>
    <row r="151" spans="1:14" ht="13">
      <c r="A151" s="1" t="s">
        <v>393</v>
      </c>
      <c r="B151" s="2" t="s">
        <v>394</v>
      </c>
      <c r="C151" s="2" t="s">
        <v>16</v>
      </c>
      <c r="D151" s="2" t="s">
        <v>395</v>
      </c>
      <c r="E151" s="2" t="s">
        <v>380</v>
      </c>
      <c r="G151" s="3" t="s">
        <v>27</v>
      </c>
      <c r="H151" s="2">
        <v>4</v>
      </c>
      <c r="I151" s="2" t="s">
        <v>192</v>
      </c>
      <c r="J151" s="2" t="s">
        <v>20</v>
      </c>
      <c r="K151" s="2" t="s">
        <v>20</v>
      </c>
      <c r="L151" s="2">
        <v>135469</v>
      </c>
      <c r="M151" s="2">
        <v>80552</v>
      </c>
      <c r="N151" s="2">
        <v>5798</v>
      </c>
    </row>
    <row r="152" spans="1:14" ht="13">
      <c r="A152" s="1" t="s">
        <v>396</v>
      </c>
      <c r="B152" s="2" t="s">
        <v>397</v>
      </c>
      <c r="C152" s="2" t="s">
        <v>16</v>
      </c>
      <c r="D152" s="2" t="s">
        <v>395</v>
      </c>
      <c r="E152" s="2" t="s">
        <v>380</v>
      </c>
      <c r="G152" s="3" t="s">
        <v>27</v>
      </c>
      <c r="H152" s="2">
        <v>4</v>
      </c>
      <c r="I152" s="2" t="s">
        <v>192</v>
      </c>
      <c r="J152" s="2" t="s">
        <v>20</v>
      </c>
      <c r="K152" s="2" t="s">
        <v>20</v>
      </c>
      <c r="L152" s="2">
        <v>136069</v>
      </c>
      <c r="M152" s="2">
        <v>81205</v>
      </c>
      <c r="N152" s="2">
        <v>5798</v>
      </c>
    </row>
    <row r="153" spans="1:14" ht="13">
      <c r="A153" s="1" t="s">
        <v>398</v>
      </c>
      <c r="B153" s="2" t="s">
        <v>399</v>
      </c>
      <c r="C153" s="2" t="s">
        <v>16</v>
      </c>
      <c r="D153" s="2" t="s">
        <v>395</v>
      </c>
      <c r="E153" s="2" t="s">
        <v>380</v>
      </c>
      <c r="G153" s="3" t="s">
        <v>27</v>
      </c>
      <c r="H153" s="2">
        <v>4</v>
      </c>
      <c r="I153" s="2" t="s">
        <v>192</v>
      </c>
      <c r="J153" s="2" t="s">
        <v>20</v>
      </c>
      <c r="K153" s="2" t="s">
        <v>20</v>
      </c>
      <c r="L153" s="2">
        <v>136246</v>
      </c>
      <c r="M153" s="2">
        <v>81363</v>
      </c>
      <c r="N153" s="2">
        <v>5798</v>
      </c>
    </row>
    <row r="154" spans="1:14" ht="13">
      <c r="A154" s="1" t="s">
        <v>400</v>
      </c>
      <c r="B154" s="2" t="s">
        <v>401</v>
      </c>
      <c r="C154" s="2" t="s">
        <v>16</v>
      </c>
      <c r="D154" s="2" t="s">
        <v>395</v>
      </c>
      <c r="E154" s="2" t="s">
        <v>380</v>
      </c>
      <c r="G154" s="3" t="s">
        <v>27</v>
      </c>
      <c r="H154" s="2">
        <v>4</v>
      </c>
      <c r="I154" s="2" t="s">
        <v>192</v>
      </c>
      <c r="J154" s="2" t="s">
        <v>20</v>
      </c>
      <c r="K154" s="2" t="s">
        <v>20</v>
      </c>
      <c r="L154" s="2">
        <v>136386</v>
      </c>
      <c r="M154" s="2">
        <v>81432</v>
      </c>
      <c r="N154" s="2">
        <v>5798</v>
      </c>
    </row>
    <row r="155" spans="1:14" ht="13">
      <c r="A155" s="1" t="s">
        <v>402</v>
      </c>
      <c r="B155" s="2" t="s">
        <v>403</v>
      </c>
      <c r="C155" s="2" t="s">
        <v>23</v>
      </c>
      <c r="D155" s="2" t="s">
        <v>379</v>
      </c>
      <c r="E155" s="2" t="s">
        <v>380</v>
      </c>
      <c r="G155" s="3" t="s">
        <v>27</v>
      </c>
      <c r="H155" s="2">
        <v>4</v>
      </c>
      <c r="I155" s="2" t="s">
        <v>192</v>
      </c>
      <c r="J155" s="2" t="s">
        <v>325</v>
      </c>
      <c r="K155" s="2" t="s">
        <v>305</v>
      </c>
      <c r="L155" s="2">
        <v>128851</v>
      </c>
      <c r="M155" s="2">
        <v>80803</v>
      </c>
      <c r="N155" s="2">
        <v>5798</v>
      </c>
    </row>
    <row r="156" spans="1:14" ht="13">
      <c r="A156" s="1" t="s">
        <v>404</v>
      </c>
      <c r="B156" s="2" t="s">
        <v>405</v>
      </c>
      <c r="C156" s="2" t="s">
        <v>23</v>
      </c>
      <c r="D156" s="2" t="s">
        <v>379</v>
      </c>
      <c r="E156" s="2" t="s">
        <v>380</v>
      </c>
      <c r="G156" s="3" t="s">
        <v>27</v>
      </c>
      <c r="H156" s="2">
        <v>4</v>
      </c>
      <c r="I156" s="2" t="s">
        <v>192</v>
      </c>
      <c r="J156" s="2" t="s">
        <v>325</v>
      </c>
      <c r="K156" s="2" t="s">
        <v>305</v>
      </c>
      <c r="L156" s="2">
        <v>129392</v>
      </c>
      <c r="M156" s="2">
        <v>80399</v>
      </c>
      <c r="N156" s="2">
        <v>5798</v>
      </c>
    </row>
    <row r="157" spans="1:14" ht="13">
      <c r="A157" s="1" t="s">
        <v>406</v>
      </c>
      <c r="B157" s="2" t="s">
        <v>407</v>
      </c>
      <c r="C157" s="2" t="s">
        <v>23</v>
      </c>
      <c r="D157" s="2" t="s">
        <v>379</v>
      </c>
      <c r="E157" s="2" t="s">
        <v>380</v>
      </c>
      <c r="G157" s="3" t="s">
        <v>27</v>
      </c>
      <c r="H157" s="2">
        <v>4</v>
      </c>
      <c r="I157" s="2" t="s">
        <v>192</v>
      </c>
      <c r="J157" s="2" t="s">
        <v>325</v>
      </c>
      <c r="K157" s="2" t="s">
        <v>305</v>
      </c>
      <c r="L157" s="2">
        <v>128341</v>
      </c>
      <c r="M157" s="2">
        <v>81106</v>
      </c>
      <c r="N157" s="2">
        <v>5798</v>
      </c>
    </row>
    <row r="158" spans="1:14" ht="13">
      <c r="A158" s="1" t="s">
        <v>408</v>
      </c>
      <c r="B158" s="2" t="s">
        <v>409</v>
      </c>
      <c r="C158" s="2" t="s">
        <v>23</v>
      </c>
      <c r="D158" s="2" t="s">
        <v>379</v>
      </c>
      <c r="E158" s="2" t="s">
        <v>380</v>
      </c>
      <c r="G158" s="3" t="s">
        <v>27</v>
      </c>
      <c r="H158" s="2">
        <v>4</v>
      </c>
      <c r="I158" s="2" t="s">
        <v>192</v>
      </c>
      <c r="J158" s="2" t="s">
        <v>325</v>
      </c>
      <c r="K158" s="2" t="s">
        <v>305</v>
      </c>
      <c r="L158" s="2">
        <v>129239</v>
      </c>
      <c r="M158" s="2">
        <v>80418</v>
      </c>
      <c r="N158" s="2">
        <v>5798</v>
      </c>
    </row>
    <row r="159" spans="1:14" ht="13">
      <c r="A159" s="1" t="s">
        <v>410</v>
      </c>
      <c r="B159" s="2" t="s">
        <v>411</v>
      </c>
      <c r="C159" s="2" t="s">
        <v>23</v>
      </c>
      <c r="D159" s="2" t="s">
        <v>379</v>
      </c>
      <c r="E159" s="2" t="s">
        <v>380</v>
      </c>
      <c r="G159" s="3" t="s">
        <v>27</v>
      </c>
      <c r="H159" s="2">
        <v>4</v>
      </c>
      <c r="I159" s="2" t="s">
        <v>192</v>
      </c>
      <c r="J159" s="2" t="s">
        <v>325</v>
      </c>
      <c r="K159" s="2" t="s">
        <v>305</v>
      </c>
      <c r="L159" s="2">
        <v>129022</v>
      </c>
      <c r="M159" s="2">
        <v>80649</v>
      </c>
      <c r="N159" s="2">
        <v>5798</v>
      </c>
    </row>
    <row r="160" spans="1:14" ht="13">
      <c r="A160" s="1" t="s">
        <v>412</v>
      </c>
      <c r="B160" s="2" t="s">
        <v>413</v>
      </c>
      <c r="C160" s="2" t="s">
        <v>23</v>
      </c>
      <c r="D160" s="2" t="s">
        <v>379</v>
      </c>
      <c r="E160" s="2" t="s">
        <v>380</v>
      </c>
      <c r="G160" s="3" t="s">
        <v>27</v>
      </c>
      <c r="H160" s="2">
        <v>4</v>
      </c>
      <c r="I160" s="2" t="s">
        <v>192</v>
      </c>
      <c r="J160" s="2" t="s">
        <v>325</v>
      </c>
      <c r="K160" s="2" t="s">
        <v>305</v>
      </c>
      <c r="L160" s="2">
        <v>128780</v>
      </c>
      <c r="M160" s="2">
        <v>80364</v>
      </c>
      <c r="N160" s="2">
        <v>5798</v>
      </c>
    </row>
    <row r="161" spans="1:14" ht="13">
      <c r="A161" s="1" t="s">
        <v>414</v>
      </c>
      <c r="B161" s="2" t="s">
        <v>415</v>
      </c>
      <c r="C161" s="2" t="s">
        <v>23</v>
      </c>
      <c r="D161" s="2" t="s">
        <v>379</v>
      </c>
      <c r="E161" s="2" t="s">
        <v>380</v>
      </c>
      <c r="G161" s="3" t="s">
        <v>27</v>
      </c>
      <c r="H161" s="2">
        <v>4</v>
      </c>
      <c r="I161" s="2" t="s">
        <v>192</v>
      </c>
      <c r="J161" s="2" t="s">
        <v>325</v>
      </c>
      <c r="K161" s="2" t="s">
        <v>305</v>
      </c>
      <c r="L161" s="2">
        <v>129028</v>
      </c>
      <c r="M161" s="2">
        <v>80778</v>
      </c>
      <c r="N161" s="2">
        <v>5798</v>
      </c>
    </row>
    <row r="162" spans="1:14" ht="13">
      <c r="A162" s="1" t="s">
        <v>416</v>
      </c>
      <c r="B162" s="2" t="s">
        <v>417</v>
      </c>
      <c r="C162" s="2" t="s">
        <v>23</v>
      </c>
      <c r="D162" s="2" t="s">
        <v>395</v>
      </c>
      <c r="E162" s="2" t="s">
        <v>380</v>
      </c>
      <c r="G162" s="3" t="s">
        <v>27</v>
      </c>
      <c r="H162" s="2">
        <v>4</v>
      </c>
      <c r="I162" s="2" t="s">
        <v>192</v>
      </c>
      <c r="J162" s="2" t="s">
        <v>20</v>
      </c>
      <c r="K162" s="2" t="s">
        <v>20</v>
      </c>
      <c r="L162" s="2">
        <v>129315</v>
      </c>
      <c r="M162" s="2">
        <v>80335</v>
      </c>
      <c r="N162" s="2">
        <v>5798</v>
      </c>
    </row>
    <row r="163" spans="1:14" ht="13">
      <c r="A163" s="1" t="s">
        <v>418</v>
      </c>
      <c r="B163" s="2" t="s">
        <v>419</v>
      </c>
      <c r="C163" s="2" t="s">
        <v>23</v>
      </c>
      <c r="D163" s="2" t="s">
        <v>395</v>
      </c>
      <c r="E163" s="2" t="s">
        <v>380</v>
      </c>
      <c r="G163" s="3" t="s">
        <v>27</v>
      </c>
      <c r="H163" s="2">
        <v>4</v>
      </c>
      <c r="I163" s="2" t="s">
        <v>192</v>
      </c>
      <c r="J163" s="2" t="s">
        <v>20</v>
      </c>
      <c r="K163" s="2" t="s">
        <v>20</v>
      </c>
      <c r="L163" s="2">
        <v>128922</v>
      </c>
      <c r="M163" s="2">
        <v>80718</v>
      </c>
      <c r="N163" s="2">
        <v>5798</v>
      </c>
    </row>
    <row r="164" spans="1:14" ht="13">
      <c r="A164" s="1" t="s">
        <v>420</v>
      </c>
      <c r="B164" s="2" t="s">
        <v>421</v>
      </c>
      <c r="C164" s="2" t="s">
        <v>23</v>
      </c>
      <c r="D164" s="2" t="s">
        <v>395</v>
      </c>
      <c r="E164" s="2" t="s">
        <v>380</v>
      </c>
      <c r="G164" s="3" t="s">
        <v>27</v>
      </c>
      <c r="H164" s="2">
        <v>4</v>
      </c>
      <c r="I164" s="2" t="s">
        <v>192</v>
      </c>
      <c r="J164" s="2" t="s">
        <v>20</v>
      </c>
      <c r="K164" s="2" t="s">
        <v>20</v>
      </c>
      <c r="L164" s="2">
        <v>128720</v>
      </c>
      <c r="M164" s="2">
        <v>80595</v>
      </c>
      <c r="N164" s="2">
        <v>5798</v>
      </c>
    </row>
    <row r="165" spans="1:14" ht="13">
      <c r="A165" s="1" t="s">
        <v>422</v>
      </c>
      <c r="B165" s="2" t="s">
        <v>423</v>
      </c>
      <c r="C165" s="2" t="s">
        <v>23</v>
      </c>
      <c r="D165" s="2" t="s">
        <v>395</v>
      </c>
      <c r="E165" s="2" t="s">
        <v>380</v>
      </c>
      <c r="G165" s="3" t="s">
        <v>27</v>
      </c>
      <c r="H165" s="2">
        <v>4</v>
      </c>
      <c r="I165" s="2" t="s">
        <v>192</v>
      </c>
      <c r="J165" s="2" t="s">
        <v>20</v>
      </c>
      <c r="K165" s="2" t="s">
        <v>20</v>
      </c>
      <c r="L165" s="2">
        <v>129339</v>
      </c>
      <c r="M165" s="2">
        <v>80473</v>
      </c>
      <c r="N165" s="2">
        <v>5798</v>
      </c>
    </row>
    <row r="166" spans="1:14" ht="13">
      <c r="A166" s="1" t="s">
        <v>424</v>
      </c>
      <c r="B166" s="2" t="s">
        <v>425</v>
      </c>
      <c r="C166" s="2" t="s">
        <v>16</v>
      </c>
      <c r="D166" s="2" t="s">
        <v>426</v>
      </c>
      <c r="E166" s="2" t="s">
        <v>426</v>
      </c>
      <c r="G166" s="3" t="s">
        <v>27</v>
      </c>
      <c r="H166" s="2">
        <v>4</v>
      </c>
      <c r="I166" s="2" t="s">
        <v>192</v>
      </c>
      <c r="J166" s="2" t="s">
        <v>427</v>
      </c>
      <c r="K166" s="2" t="s">
        <v>428</v>
      </c>
      <c r="L166" s="2">
        <v>129061</v>
      </c>
      <c r="M166" s="2">
        <v>78262</v>
      </c>
      <c r="N166" s="2">
        <v>5273</v>
      </c>
    </row>
    <row r="167" spans="1:14" ht="13">
      <c r="A167" s="1" t="s">
        <v>429</v>
      </c>
      <c r="B167" s="2" t="s">
        <v>430</v>
      </c>
      <c r="C167" s="2" t="s">
        <v>16</v>
      </c>
      <c r="D167" s="2" t="s">
        <v>426</v>
      </c>
      <c r="E167" s="2" t="s">
        <v>426</v>
      </c>
      <c r="G167" s="3" t="s">
        <v>27</v>
      </c>
      <c r="H167" s="2">
        <v>4</v>
      </c>
      <c r="I167" s="2" t="s">
        <v>192</v>
      </c>
      <c r="J167" s="2" t="s">
        <v>427</v>
      </c>
      <c r="K167" s="2" t="s">
        <v>428</v>
      </c>
      <c r="L167" s="2">
        <v>129214</v>
      </c>
      <c r="M167" s="2">
        <v>78369</v>
      </c>
      <c r="N167" s="2">
        <v>5280</v>
      </c>
    </row>
    <row r="168" spans="1:14" ht="13">
      <c r="A168" s="1" t="s">
        <v>431</v>
      </c>
      <c r="B168" s="2" t="s">
        <v>432</v>
      </c>
      <c r="C168" s="2" t="s">
        <v>16</v>
      </c>
      <c r="D168" s="2" t="s">
        <v>426</v>
      </c>
      <c r="E168" s="2" t="s">
        <v>426</v>
      </c>
      <c r="G168" s="3" t="s">
        <v>27</v>
      </c>
      <c r="H168" s="2">
        <v>4</v>
      </c>
      <c r="I168" s="2" t="s">
        <v>192</v>
      </c>
      <c r="J168" s="2" t="s">
        <v>427</v>
      </c>
      <c r="K168" s="2" t="s">
        <v>428</v>
      </c>
      <c r="L168" s="2">
        <v>129192</v>
      </c>
      <c r="M168" s="2">
        <v>78327</v>
      </c>
      <c r="N168" s="2">
        <v>5307</v>
      </c>
    </row>
    <row r="169" spans="1:14" ht="13">
      <c r="A169" s="1" t="s">
        <v>433</v>
      </c>
      <c r="B169" s="2" t="s">
        <v>434</v>
      </c>
      <c r="C169" s="2" t="s">
        <v>16</v>
      </c>
      <c r="D169" s="2" t="s">
        <v>426</v>
      </c>
      <c r="E169" s="2" t="s">
        <v>426</v>
      </c>
      <c r="G169" s="3" t="s">
        <v>27</v>
      </c>
      <c r="H169" s="2">
        <v>4</v>
      </c>
      <c r="I169" s="2" t="s">
        <v>192</v>
      </c>
      <c r="J169" s="2" t="s">
        <v>427</v>
      </c>
      <c r="K169" s="2" t="s">
        <v>428</v>
      </c>
      <c r="L169" s="2">
        <v>128964</v>
      </c>
      <c r="M169" s="2">
        <v>78035</v>
      </c>
      <c r="N169" s="2">
        <v>5233</v>
      </c>
    </row>
    <row r="170" spans="1:14" ht="13">
      <c r="A170" s="1" t="s">
        <v>435</v>
      </c>
      <c r="B170" s="2" t="s">
        <v>436</v>
      </c>
      <c r="C170" s="2" t="s">
        <v>23</v>
      </c>
      <c r="D170" s="2" t="s">
        <v>426</v>
      </c>
      <c r="E170" s="2" t="s">
        <v>426</v>
      </c>
      <c r="G170" s="3" t="s">
        <v>27</v>
      </c>
      <c r="H170" s="2">
        <v>4</v>
      </c>
      <c r="I170" s="2" t="s">
        <v>192</v>
      </c>
      <c r="J170" s="2" t="s">
        <v>427</v>
      </c>
      <c r="K170" s="2" t="s">
        <v>428</v>
      </c>
      <c r="L170" s="2">
        <v>134400</v>
      </c>
      <c r="M170" s="2">
        <v>79483</v>
      </c>
      <c r="N170" s="2">
        <v>5798</v>
      </c>
    </row>
    <row r="171" spans="1:14" ht="13">
      <c r="A171" s="1" t="s">
        <v>437</v>
      </c>
      <c r="B171" s="2" t="s">
        <v>438</v>
      </c>
      <c r="C171" s="2" t="s">
        <v>23</v>
      </c>
      <c r="D171" s="2" t="s">
        <v>426</v>
      </c>
      <c r="E171" s="2" t="s">
        <v>426</v>
      </c>
      <c r="G171" s="3" t="s">
        <v>27</v>
      </c>
      <c r="H171" s="2">
        <v>4</v>
      </c>
      <c r="I171" s="2" t="s">
        <v>192</v>
      </c>
      <c r="J171" s="2" t="s">
        <v>427</v>
      </c>
      <c r="K171" s="2" t="s">
        <v>428</v>
      </c>
      <c r="L171" s="2">
        <v>134485</v>
      </c>
      <c r="M171" s="2">
        <v>79299</v>
      </c>
      <c r="N171" s="2">
        <v>5798</v>
      </c>
    </row>
    <row r="172" spans="1:14" ht="13">
      <c r="A172" s="1" t="s">
        <v>439</v>
      </c>
      <c r="B172" s="2" t="s">
        <v>440</v>
      </c>
      <c r="C172" s="2" t="s">
        <v>23</v>
      </c>
      <c r="D172" s="2" t="s">
        <v>426</v>
      </c>
      <c r="E172" s="2" t="s">
        <v>426</v>
      </c>
      <c r="G172" s="3" t="s">
        <v>27</v>
      </c>
      <c r="H172" s="2">
        <v>4</v>
      </c>
      <c r="I172" s="2" t="s">
        <v>192</v>
      </c>
      <c r="J172" s="2" t="s">
        <v>427</v>
      </c>
      <c r="K172" s="2" t="s">
        <v>428</v>
      </c>
      <c r="L172" s="2">
        <v>134277</v>
      </c>
      <c r="M172" s="2">
        <v>79635</v>
      </c>
      <c r="N172" s="2">
        <v>5798</v>
      </c>
    </row>
    <row r="173" spans="1:14" ht="13">
      <c r="A173" s="1" t="s">
        <v>441</v>
      </c>
      <c r="B173" s="2" t="s">
        <v>442</v>
      </c>
      <c r="C173" s="2" t="s">
        <v>23</v>
      </c>
      <c r="D173" s="2" t="s">
        <v>426</v>
      </c>
      <c r="E173" s="2" t="s">
        <v>426</v>
      </c>
      <c r="G173" s="3" t="s">
        <v>27</v>
      </c>
      <c r="H173" s="2">
        <v>4</v>
      </c>
      <c r="I173" s="2" t="s">
        <v>192</v>
      </c>
      <c r="J173" s="2" t="s">
        <v>427</v>
      </c>
      <c r="K173" s="2" t="s">
        <v>428</v>
      </c>
      <c r="L173" s="2">
        <v>133899</v>
      </c>
      <c r="M173" s="2">
        <v>78394</v>
      </c>
      <c r="N173" s="2">
        <v>5798</v>
      </c>
    </row>
    <row r="174" spans="1:14" ht="13">
      <c r="A174" s="1" t="s">
        <v>443</v>
      </c>
      <c r="B174" s="2" t="s">
        <v>444</v>
      </c>
      <c r="C174" s="2" t="s">
        <v>16</v>
      </c>
      <c r="D174" s="2" t="s">
        <v>445</v>
      </c>
      <c r="E174" s="2" t="s">
        <v>445</v>
      </c>
      <c r="G174" s="3" t="s">
        <v>27</v>
      </c>
      <c r="H174" s="2">
        <v>5</v>
      </c>
      <c r="I174" s="2" t="s">
        <v>192</v>
      </c>
      <c r="J174" s="2" t="s">
        <v>305</v>
      </c>
      <c r="K174" s="2" t="s">
        <v>305</v>
      </c>
      <c r="L174" s="2">
        <v>128364</v>
      </c>
      <c r="M174" s="2">
        <v>75653</v>
      </c>
      <c r="N174" s="2">
        <v>5798</v>
      </c>
    </row>
    <row r="175" spans="1:14" ht="13">
      <c r="A175" s="1" t="s">
        <v>446</v>
      </c>
      <c r="B175" s="2" t="s">
        <v>447</v>
      </c>
      <c r="C175" s="2" t="s">
        <v>16</v>
      </c>
      <c r="D175" s="2" t="s">
        <v>445</v>
      </c>
      <c r="E175" s="2" t="s">
        <v>445</v>
      </c>
      <c r="G175" s="3" t="s">
        <v>27</v>
      </c>
      <c r="H175" s="2">
        <v>5</v>
      </c>
      <c r="I175" s="2" t="s">
        <v>192</v>
      </c>
      <c r="J175" s="2" t="s">
        <v>305</v>
      </c>
      <c r="K175" s="2" t="s">
        <v>305</v>
      </c>
      <c r="L175" s="2">
        <v>128231</v>
      </c>
      <c r="M175" s="2">
        <v>75695</v>
      </c>
      <c r="N175" s="2">
        <v>5798</v>
      </c>
    </row>
    <row r="176" spans="1:14" ht="13">
      <c r="A176" s="1" t="s">
        <v>448</v>
      </c>
      <c r="B176" s="2" t="s">
        <v>449</v>
      </c>
      <c r="C176" s="2" t="s">
        <v>16</v>
      </c>
      <c r="D176" s="2" t="s">
        <v>445</v>
      </c>
      <c r="E176" s="2" t="s">
        <v>445</v>
      </c>
      <c r="G176" s="3" t="s">
        <v>27</v>
      </c>
      <c r="H176" s="2">
        <v>5</v>
      </c>
      <c r="I176" s="2" t="s">
        <v>192</v>
      </c>
      <c r="J176" s="2" t="s">
        <v>305</v>
      </c>
      <c r="K176" s="2" t="s">
        <v>305</v>
      </c>
      <c r="L176" s="2">
        <v>128492</v>
      </c>
      <c r="M176" s="2">
        <v>75598</v>
      </c>
      <c r="N176" s="2">
        <v>5798</v>
      </c>
    </row>
    <row r="177" spans="1:14" ht="13">
      <c r="A177" s="1" t="s">
        <v>450</v>
      </c>
      <c r="B177" s="2" t="s">
        <v>451</v>
      </c>
      <c r="C177" s="2" t="s">
        <v>16</v>
      </c>
      <c r="D177" s="2" t="s">
        <v>445</v>
      </c>
      <c r="E177" s="2" t="s">
        <v>445</v>
      </c>
      <c r="G177" s="3" t="s">
        <v>27</v>
      </c>
      <c r="H177" s="2">
        <v>5</v>
      </c>
      <c r="I177" s="2" t="s">
        <v>192</v>
      </c>
      <c r="J177" s="2" t="s">
        <v>305</v>
      </c>
      <c r="K177" s="2" t="s">
        <v>305</v>
      </c>
      <c r="L177" s="2">
        <v>128388</v>
      </c>
      <c r="M177" s="2">
        <v>75734</v>
      </c>
      <c r="N177" s="2">
        <v>5798</v>
      </c>
    </row>
    <row r="178" spans="1:14" ht="13">
      <c r="A178" s="1" t="s">
        <v>452</v>
      </c>
      <c r="B178" s="2" t="s">
        <v>453</v>
      </c>
      <c r="C178" s="2" t="s">
        <v>16</v>
      </c>
      <c r="D178" s="2" t="s">
        <v>445</v>
      </c>
      <c r="E178" s="2" t="s">
        <v>445</v>
      </c>
      <c r="G178" s="3" t="s">
        <v>27</v>
      </c>
      <c r="H178" s="2">
        <v>5</v>
      </c>
      <c r="I178" s="2" t="s">
        <v>192</v>
      </c>
      <c r="J178" s="2" t="s">
        <v>305</v>
      </c>
      <c r="K178" s="2" t="s">
        <v>305</v>
      </c>
      <c r="L178" s="2">
        <v>126911</v>
      </c>
      <c r="M178" s="2">
        <v>75795</v>
      </c>
      <c r="N178" s="2">
        <v>5798</v>
      </c>
    </row>
    <row r="179" spans="1:14" ht="13">
      <c r="A179" s="1" t="s">
        <v>454</v>
      </c>
      <c r="B179" s="2" t="s">
        <v>455</v>
      </c>
      <c r="C179" s="2" t="s">
        <v>16</v>
      </c>
      <c r="D179" s="2" t="s">
        <v>445</v>
      </c>
      <c r="E179" s="2" t="s">
        <v>445</v>
      </c>
      <c r="G179" s="3" t="s">
        <v>27</v>
      </c>
      <c r="H179" s="2">
        <v>5</v>
      </c>
      <c r="I179" s="2" t="s">
        <v>192</v>
      </c>
      <c r="J179" s="2" t="s">
        <v>305</v>
      </c>
      <c r="K179" s="2" t="s">
        <v>305</v>
      </c>
      <c r="L179" s="2">
        <v>127945</v>
      </c>
      <c r="M179" s="2">
        <v>75548</v>
      </c>
      <c r="N179" s="2">
        <v>5798</v>
      </c>
    </row>
    <row r="180" spans="1:14" ht="13">
      <c r="A180" s="1" t="s">
        <v>456</v>
      </c>
      <c r="B180" s="2" t="s">
        <v>457</v>
      </c>
      <c r="C180" s="2" t="s">
        <v>16</v>
      </c>
      <c r="D180" s="2" t="s">
        <v>445</v>
      </c>
      <c r="E180" s="2" t="s">
        <v>445</v>
      </c>
      <c r="G180" s="3" t="s">
        <v>27</v>
      </c>
      <c r="H180" s="2">
        <v>5</v>
      </c>
      <c r="I180" s="2" t="s">
        <v>192</v>
      </c>
      <c r="J180" s="2" t="s">
        <v>305</v>
      </c>
      <c r="K180" s="2" t="s">
        <v>305</v>
      </c>
      <c r="L180" s="2">
        <v>128446</v>
      </c>
      <c r="M180" s="2">
        <v>75563</v>
      </c>
      <c r="N180" s="2">
        <v>5798</v>
      </c>
    </row>
    <row r="181" spans="1:14" ht="13">
      <c r="A181" s="1" t="s">
        <v>458</v>
      </c>
      <c r="B181" s="2" t="s">
        <v>459</v>
      </c>
      <c r="C181" s="2" t="s">
        <v>23</v>
      </c>
      <c r="D181" s="2" t="s">
        <v>445</v>
      </c>
      <c r="E181" s="2" t="s">
        <v>445</v>
      </c>
      <c r="G181" s="3" t="s">
        <v>27</v>
      </c>
      <c r="H181" s="2">
        <v>5</v>
      </c>
      <c r="I181" s="2" t="s">
        <v>192</v>
      </c>
      <c r="J181" s="2" t="s">
        <v>305</v>
      </c>
      <c r="K181" s="2" t="s">
        <v>305</v>
      </c>
      <c r="L181" s="2">
        <v>136277</v>
      </c>
      <c r="M181" s="2">
        <v>76208</v>
      </c>
      <c r="N181" s="2">
        <v>5798</v>
      </c>
    </row>
    <row r="182" spans="1:14" ht="13">
      <c r="A182" s="1" t="s">
        <v>460</v>
      </c>
      <c r="B182" s="2" t="s">
        <v>461</v>
      </c>
      <c r="C182" s="2" t="s">
        <v>23</v>
      </c>
      <c r="D182" s="2" t="s">
        <v>445</v>
      </c>
      <c r="E182" s="2" t="s">
        <v>445</v>
      </c>
      <c r="G182" s="3" t="s">
        <v>27</v>
      </c>
      <c r="H182" s="2">
        <v>5</v>
      </c>
      <c r="I182" s="2" t="s">
        <v>192</v>
      </c>
      <c r="J182" s="2" t="s">
        <v>305</v>
      </c>
      <c r="K182" s="2" t="s">
        <v>305</v>
      </c>
      <c r="L182" s="2">
        <v>136183</v>
      </c>
      <c r="M182" s="2">
        <v>76390</v>
      </c>
      <c r="N182" s="2">
        <v>5798</v>
      </c>
    </row>
    <row r="183" spans="1:14" ht="13">
      <c r="A183" s="1" t="s">
        <v>462</v>
      </c>
      <c r="B183" s="2" t="s">
        <v>463</v>
      </c>
      <c r="C183" s="2" t="s">
        <v>23</v>
      </c>
      <c r="D183" s="2" t="s">
        <v>445</v>
      </c>
      <c r="E183" s="2" t="s">
        <v>445</v>
      </c>
      <c r="G183" s="3" t="s">
        <v>27</v>
      </c>
      <c r="H183" s="2">
        <v>5</v>
      </c>
      <c r="I183" s="2" t="s">
        <v>192</v>
      </c>
      <c r="J183" s="2" t="s">
        <v>305</v>
      </c>
      <c r="K183" s="2" t="s">
        <v>305</v>
      </c>
      <c r="L183" s="2">
        <v>136374</v>
      </c>
      <c r="M183" s="2">
        <v>76295</v>
      </c>
      <c r="N183" s="2">
        <v>5798</v>
      </c>
    </row>
    <row r="184" spans="1:14" ht="13">
      <c r="A184" s="1" t="s">
        <v>464</v>
      </c>
      <c r="B184" s="2" t="s">
        <v>465</v>
      </c>
      <c r="C184" s="2" t="s">
        <v>23</v>
      </c>
      <c r="D184" s="2" t="s">
        <v>445</v>
      </c>
      <c r="E184" s="2" t="s">
        <v>445</v>
      </c>
      <c r="G184" s="3" t="s">
        <v>27</v>
      </c>
      <c r="H184" s="2">
        <v>5</v>
      </c>
      <c r="I184" s="2" t="s">
        <v>192</v>
      </c>
      <c r="J184" s="2" t="s">
        <v>305</v>
      </c>
      <c r="K184" s="2" t="s">
        <v>305</v>
      </c>
      <c r="L184" s="2">
        <v>135367</v>
      </c>
      <c r="M184" s="2">
        <v>76644</v>
      </c>
      <c r="N184" s="2">
        <v>5798</v>
      </c>
    </row>
    <row r="185" spans="1:14" ht="13">
      <c r="A185" s="1" t="s">
        <v>466</v>
      </c>
      <c r="B185" s="2" t="s">
        <v>467</v>
      </c>
      <c r="C185" s="2" t="s">
        <v>23</v>
      </c>
      <c r="D185" s="2" t="s">
        <v>445</v>
      </c>
      <c r="E185" s="2" t="s">
        <v>445</v>
      </c>
      <c r="G185" s="3" t="s">
        <v>27</v>
      </c>
      <c r="H185" s="2">
        <v>5</v>
      </c>
      <c r="I185" s="2" t="s">
        <v>192</v>
      </c>
      <c r="J185" s="2" t="s">
        <v>305</v>
      </c>
      <c r="K185" s="2" t="s">
        <v>305</v>
      </c>
      <c r="L185" s="2">
        <v>135938</v>
      </c>
      <c r="M185" s="2">
        <v>76793</v>
      </c>
      <c r="N185" s="2">
        <v>5798</v>
      </c>
    </row>
    <row r="186" spans="1:14" ht="13">
      <c r="A186" s="1" t="s">
        <v>468</v>
      </c>
      <c r="B186" s="2" t="s">
        <v>469</v>
      </c>
      <c r="C186" s="2" t="s">
        <v>16</v>
      </c>
      <c r="D186" s="2" t="s">
        <v>470</v>
      </c>
      <c r="E186" s="2" t="s">
        <v>470</v>
      </c>
      <c r="G186" s="3"/>
      <c r="H186" s="2">
        <v>5</v>
      </c>
      <c r="I186" s="2" t="s">
        <v>192</v>
      </c>
      <c r="J186" s="2" t="s">
        <v>20</v>
      </c>
      <c r="K186" s="2" t="s">
        <v>20</v>
      </c>
      <c r="L186" s="2">
        <v>139751</v>
      </c>
      <c r="M186" s="2">
        <v>80800</v>
      </c>
      <c r="N186" s="2">
        <v>5798</v>
      </c>
    </row>
    <row r="187" spans="1:14" ht="13">
      <c r="A187" s="1" t="s">
        <v>471</v>
      </c>
      <c r="B187" s="2" t="s">
        <v>472</v>
      </c>
      <c r="C187" s="2" t="s">
        <v>23</v>
      </c>
      <c r="D187" s="2" t="s">
        <v>470</v>
      </c>
      <c r="E187" s="2" t="s">
        <v>470</v>
      </c>
      <c r="G187" s="3"/>
      <c r="H187" s="2">
        <v>5</v>
      </c>
      <c r="I187" s="2" t="s">
        <v>192</v>
      </c>
      <c r="J187" s="2" t="s">
        <v>20</v>
      </c>
      <c r="K187" s="2" t="s">
        <v>20</v>
      </c>
      <c r="L187" s="2">
        <v>124699</v>
      </c>
      <c r="M187" s="2">
        <v>79048</v>
      </c>
      <c r="N187" s="2">
        <v>5798</v>
      </c>
    </row>
    <row r="188" spans="1:14" ht="13">
      <c r="A188" s="1" t="s">
        <v>473</v>
      </c>
      <c r="B188" s="2" t="s">
        <v>474</v>
      </c>
      <c r="C188" s="2" t="s">
        <v>16</v>
      </c>
      <c r="D188" s="2" t="s">
        <v>475</v>
      </c>
      <c r="E188" s="2" t="s">
        <v>476</v>
      </c>
      <c r="G188" s="3"/>
      <c r="H188" s="2">
        <v>4</v>
      </c>
      <c r="I188" s="2" t="s">
        <v>192</v>
      </c>
      <c r="J188" s="2" t="s">
        <v>20</v>
      </c>
      <c r="K188" s="2" t="s">
        <v>20</v>
      </c>
      <c r="L188" s="2">
        <v>131504</v>
      </c>
      <c r="M188" s="2">
        <v>79510</v>
      </c>
      <c r="N188" s="2">
        <v>5798</v>
      </c>
    </row>
    <row r="189" spans="1:14" ht="13">
      <c r="A189" s="1" t="s">
        <v>477</v>
      </c>
      <c r="B189" s="2" t="s">
        <v>478</v>
      </c>
      <c r="C189" s="2" t="s">
        <v>16</v>
      </c>
      <c r="D189" s="2" t="s">
        <v>479</v>
      </c>
      <c r="E189" s="2" t="s">
        <v>476</v>
      </c>
      <c r="G189" s="3"/>
      <c r="H189" s="2">
        <v>4</v>
      </c>
      <c r="I189" s="2" t="s">
        <v>192</v>
      </c>
      <c r="J189" s="2" t="s">
        <v>20</v>
      </c>
      <c r="K189" s="2" t="s">
        <v>20</v>
      </c>
      <c r="L189" s="2">
        <v>131059</v>
      </c>
      <c r="M189" s="2">
        <v>80781</v>
      </c>
      <c r="N189" s="2">
        <v>5798</v>
      </c>
    </row>
    <row r="190" spans="1:14" ht="13">
      <c r="A190" s="1" t="s">
        <v>480</v>
      </c>
      <c r="B190" s="2" t="s">
        <v>481</v>
      </c>
      <c r="C190" s="2" t="s">
        <v>23</v>
      </c>
      <c r="D190" s="2" t="s">
        <v>475</v>
      </c>
      <c r="E190" s="2" t="s">
        <v>476</v>
      </c>
      <c r="G190" s="3"/>
      <c r="H190" s="2">
        <v>4</v>
      </c>
      <c r="I190" s="2" t="s">
        <v>192</v>
      </c>
      <c r="J190" s="2" t="s">
        <v>20</v>
      </c>
      <c r="K190" s="2" t="s">
        <v>20</v>
      </c>
      <c r="L190" s="2">
        <v>133722</v>
      </c>
      <c r="M190" s="2">
        <v>81834</v>
      </c>
      <c r="N190" s="2">
        <v>5798</v>
      </c>
    </row>
    <row r="191" spans="1:14" ht="13">
      <c r="A191" s="1" t="s">
        <v>482</v>
      </c>
      <c r="B191" s="2" t="s">
        <v>483</v>
      </c>
      <c r="C191" s="2" t="s">
        <v>23</v>
      </c>
      <c r="D191" s="2" t="s">
        <v>479</v>
      </c>
      <c r="E191" s="2" t="s">
        <v>476</v>
      </c>
      <c r="G191" s="3"/>
      <c r="H191" s="2">
        <v>4</v>
      </c>
      <c r="I191" s="2" t="s">
        <v>192</v>
      </c>
      <c r="J191" s="2" t="s">
        <v>20</v>
      </c>
      <c r="K191" s="2" t="s">
        <v>20</v>
      </c>
      <c r="L191" s="2">
        <v>132458</v>
      </c>
      <c r="M191" s="2">
        <v>79371</v>
      </c>
      <c r="N191" s="2">
        <v>5798</v>
      </c>
    </row>
    <row r="192" spans="1:14" ht="13">
      <c r="A192" s="1" t="s">
        <v>484</v>
      </c>
      <c r="B192" s="2" t="s">
        <v>485</v>
      </c>
      <c r="C192" s="2" t="s">
        <v>16</v>
      </c>
      <c r="D192" s="2" t="s">
        <v>486</v>
      </c>
      <c r="E192" s="2" t="s">
        <v>486</v>
      </c>
      <c r="G192" s="3" t="s">
        <v>27</v>
      </c>
      <c r="H192" s="2">
        <v>5</v>
      </c>
      <c r="I192" s="2" t="s">
        <v>192</v>
      </c>
      <c r="J192" s="2" t="s">
        <v>41</v>
      </c>
      <c r="K192" s="2" t="s">
        <v>29</v>
      </c>
      <c r="L192" s="2">
        <v>129446</v>
      </c>
      <c r="M192" s="2">
        <v>76963</v>
      </c>
      <c r="N192" s="2">
        <v>5798</v>
      </c>
    </row>
    <row r="193" spans="1:14" ht="13">
      <c r="A193" s="1" t="s">
        <v>487</v>
      </c>
      <c r="B193" s="2" t="s">
        <v>488</v>
      </c>
      <c r="C193" s="2" t="s">
        <v>16</v>
      </c>
      <c r="D193" s="2" t="s">
        <v>486</v>
      </c>
      <c r="E193" s="2" t="s">
        <v>486</v>
      </c>
      <c r="G193" s="3" t="s">
        <v>27</v>
      </c>
      <c r="H193" s="2">
        <v>5</v>
      </c>
      <c r="I193" s="2" t="s">
        <v>192</v>
      </c>
      <c r="J193" s="2" t="s">
        <v>41</v>
      </c>
      <c r="K193" s="2" t="s">
        <v>29</v>
      </c>
      <c r="L193" s="2">
        <v>129705</v>
      </c>
      <c r="M193" s="2">
        <v>77811</v>
      </c>
      <c r="N193" s="2">
        <v>5798</v>
      </c>
    </row>
    <row r="194" spans="1:14" ht="13">
      <c r="A194" s="1" t="s">
        <v>489</v>
      </c>
      <c r="B194" s="2" t="s">
        <v>490</v>
      </c>
      <c r="C194" s="2" t="s">
        <v>16</v>
      </c>
      <c r="D194" s="2" t="s">
        <v>486</v>
      </c>
      <c r="E194" s="2" t="s">
        <v>486</v>
      </c>
      <c r="G194" s="3" t="s">
        <v>27</v>
      </c>
      <c r="H194" s="2">
        <v>5</v>
      </c>
      <c r="I194" s="2" t="s">
        <v>192</v>
      </c>
      <c r="J194" s="2" t="s">
        <v>41</v>
      </c>
      <c r="K194" s="2" t="s">
        <v>29</v>
      </c>
      <c r="L194" s="2">
        <v>129229</v>
      </c>
      <c r="M194" s="2">
        <v>74765</v>
      </c>
      <c r="N194" s="2">
        <v>5768</v>
      </c>
    </row>
    <row r="195" spans="1:14" ht="13">
      <c r="A195" s="1" t="s">
        <v>491</v>
      </c>
      <c r="B195" s="2" t="s">
        <v>492</v>
      </c>
      <c r="C195" s="2" t="s">
        <v>23</v>
      </c>
      <c r="D195" s="2" t="s">
        <v>486</v>
      </c>
      <c r="E195" s="2" t="s">
        <v>486</v>
      </c>
      <c r="G195" s="3" t="s">
        <v>27</v>
      </c>
      <c r="H195" s="2">
        <v>5</v>
      </c>
      <c r="I195" s="2" t="s">
        <v>192</v>
      </c>
      <c r="J195" s="2" t="s">
        <v>41</v>
      </c>
      <c r="K195" s="2" t="s">
        <v>29</v>
      </c>
      <c r="L195" s="2">
        <v>134279</v>
      </c>
      <c r="M195" s="2">
        <v>78008</v>
      </c>
      <c r="N195" s="2">
        <v>5798</v>
      </c>
    </row>
    <row r="196" spans="1:14" ht="13">
      <c r="A196" s="1" t="s">
        <v>493</v>
      </c>
      <c r="B196" s="2" t="s">
        <v>494</v>
      </c>
      <c r="C196" s="2" t="s">
        <v>23</v>
      </c>
      <c r="D196" s="2" t="s">
        <v>486</v>
      </c>
      <c r="E196" s="2" t="s">
        <v>486</v>
      </c>
      <c r="G196" s="3" t="s">
        <v>27</v>
      </c>
      <c r="H196" s="2">
        <v>5</v>
      </c>
      <c r="I196" s="2" t="s">
        <v>192</v>
      </c>
      <c r="J196" s="2" t="s">
        <v>41</v>
      </c>
      <c r="K196" s="2" t="s">
        <v>29</v>
      </c>
      <c r="L196" s="2">
        <v>134962</v>
      </c>
      <c r="M196" s="2">
        <v>76740</v>
      </c>
      <c r="N196" s="2">
        <v>5798</v>
      </c>
    </row>
    <row r="197" spans="1:14" ht="13">
      <c r="A197" s="1" t="s">
        <v>495</v>
      </c>
      <c r="B197" s="2" t="s">
        <v>496</v>
      </c>
      <c r="C197" s="2" t="s">
        <v>23</v>
      </c>
      <c r="D197" s="2" t="s">
        <v>486</v>
      </c>
      <c r="E197" s="2" t="s">
        <v>486</v>
      </c>
      <c r="G197" s="3" t="s">
        <v>27</v>
      </c>
      <c r="H197" s="2">
        <v>5</v>
      </c>
      <c r="I197" s="2" t="s">
        <v>192</v>
      </c>
      <c r="J197" s="2" t="s">
        <v>41</v>
      </c>
      <c r="K197" s="2" t="s">
        <v>29</v>
      </c>
      <c r="L197" s="2">
        <v>135623</v>
      </c>
      <c r="M197" s="2">
        <v>76955</v>
      </c>
      <c r="N197" s="2">
        <v>5798</v>
      </c>
    </row>
    <row r="198" spans="1:14" ht="13">
      <c r="A198" s="1" t="s">
        <v>497</v>
      </c>
      <c r="B198" s="2" t="s">
        <v>498</v>
      </c>
      <c r="C198" s="2" t="s">
        <v>16</v>
      </c>
      <c r="D198" s="2" t="s">
        <v>499</v>
      </c>
      <c r="E198" s="2" t="s">
        <v>500</v>
      </c>
      <c r="G198" s="3" t="s">
        <v>501</v>
      </c>
      <c r="H198" s="2">
        <v>4</v>
      </c>
      <c r="I198" s="2" t="s">
        <v>192</v>
      </c>
      <c r="J198" s="2" t="s">
        <v>305</v>
      </c>
      <c r="K198" s="2" t="s">
        <v>305</v>
      </c>
      <c r="L198" s="2">
        <v>139632</v>
      </c>
      <c r="M198" s="2">
        <v>80204</v>
      </c>
      <c r="N198" s="2">
        <v>5798</v>
      </c>
    </row>
    <row r="199" spans="1:14" ht="13">
      <c r="A199" s="1" t="s">
        <v>502</v>
      </c>
      <c r="B199" s="2" t="s">
        <v>503</v>
      </c>
      <c r="C199" s="2" t="s">
        <v>16</v>
      </c>
      <c r="D199" s="2" t="s">
        <v>499</v>
      </c>
      <c r="E199" s="2" t="s">
        <v>500</v>
      </c>
      <c r="G199" s="3" t="s">
        <v>501</v>
      </c>
      <c r="H199" s="2">
        <v>4</v>
      </c>
      <c r="I199" s="2" t="s">
        <v>192</v>
      </c>
      <c r="J199" s="2" t="s">
        <v>305</v>
      </c>
      <c r="K199" s="2" t="s">
        <v>305</v>
      </c>
      <c r="L199" s="2">
        <v>137982</v>
      </c>
      <c r="M199" s="2">
        <v>77556</v>
      </c>
      <c r="N199" s="2">
        <v>5798</v>
      </c>
    </row>
    <row r="200" spans="1:14" ht="13">
      <c r="A200" s="1" t="s">
        <v>504</v>
      </c>
      <c r="B200" s="2" t="s">
        <v>505</v>
      </c>
      <c r="C200" s="2" t="s">
        <v>16</v>
      </c>
      <c r="D200" s="2" t="s">
        <v>499</v>
      </c>
      <c r="E200" s="2" t="s">
        <v>500</v>
      </c>
      <c r="G200" s="3" t="s">
        <v>501</v>
      </c>
      <c r="H200" s="2">
        <v>4</v>
      </c>
      <c r="I200" s="2" t="s">
        <v>192</v>
      </c>
      <c r="J200" s="2" t="s">
        <v>305</v>
      </c>
      <c r="K200" s="2" t="s">
        <v>305</v>
      </c>
      <c r="L200" s="2">
        <v>139567</v>
      </c>
      <c r="M200" s="2">
        <v>80697</v>
      </c>
      <c r="N200" s="2">
        <v>5798</v>
      </c>
    </row>
    <row r="201" spans="1:14" ht="13">
      <c r="A201" s="1" t="s">
        <v>506</v>
      </c>
      <c r="B201" s="2" t="s">
        <v>507</v>
      </c>
      <c r="C201" s="2" t="s">
        <v>16</v>
      </c>
      <c r="D201" s="2" t="s">
        <v>499</v>
      </c>
      <c r="E201" s="2" t="s">
        <v>500</v>
      </c>
      <c r="G201" s="3" t="s">
        <v>501</v>
      </c>
      <c r="H201" s="2">
        <v>4</v>
      </c>
      <c r="I201" s="2" t="s">
        <v>192</v>
      </c>
      <c r="J201" s="2" t="s">
        <v>305</v>
      </c>
      <c r="K201" s="2" t="s">
        <v>305</v>
      </c>
      <c r="L201" s="2">
        <v>137990</v>
      </c>
      <c r="M201" s="2">
        <v>77729</v>
      </c>
      <c r="N201" s="2">
        <v>5798</v>
      </c>
    </row>
    <row r="202" spans="1:14" ht="13">
      <c r="A202" s="1" t="s">
        <v>508</v>
      </c>
      <c r="B202" s="2" t="s">
        <v>509</v>
      </c>
      <c r="C202" s="2" t="s">
        <v>16</v>
      </c>
      <c r="D202" s="2" t="s">
        <v>510</v>
      </c>
      <c r="E202" s="2" t="s">
        <v>500</v>
      </c>
      <c r="G202" s="3" t="s">
        <v>501</v>
      </c>
      <c r="H202" s="2">
        <v>4</v>
      </c>
      <c r="I202" s="2" t="s">
        <v>192</v>
      </c>
      <c r="J202" s="2" t="s">
        <v>305</v>
      </c>
      <c r="K202" s="2" t="s">
        <v>305</v>
      </c>
      <c r="L202" s="2">
        <v>139955</v>
      </c>
      <c r="M202" s="2">
        <v>80259</v>
      </c>
      <c r="N202" s="2">
        <v>5798</v>
      </c>
    </row>
    <row r="203" spans="1:14" ht="13">
      <c r="A203" s="1" t="s">
        <v>511</v>
      </c>
      <c r="B203" s="2" t="s">
        <v>512</v>
      </c>
      <c r="C203" s="2" t="s">
        <v>16</v>
      </c>
      <c r="D203" s="2" t="s">
        <v>510</v>
      </c>
      <c r="E203" s="2" t="s">
        <v>500</v>
      </c>
      <c r="G203" s="3" t="s">
        <v>501</v>
      </c>
      <c r="H203" s="2">
        <v>4</v>
      </c>
      <c r="I203" s="2" t="s">
        <v>192</v>
      </c>
      <c r="J203" s="2" t="s">
        <v>305</v>
      </c>
      <c r="K203" s="2" t="s">
        <v>305</v>
      </c>
      <c r="L203" s="2">
        <v>139962</v>
      </c>
      <c r="M203" s="2">
        <v>80190</v>
      </c>
      <c r="N203" s="2">
        <v>5798</v>
      </c>
    </row>
    <row r="204" spans="1:14" ht="13">
      <c r="A204" s="1" t="s">
        <v>513</v>
      </c>
      <c r="B204" s="2" t="s">
        <v>514</v>
      </c>
      <c r="C204" s="2" t="s">
        <v>16</v>
      </c>
      <c r="D204" s="2" t="s">
        <v>510</v>
      </c>
      <c r="E204" s="2" t="s">
        <v>500</v>
      </c>
      <c r="G204" s="3" t="s">
        <v>501</v>
      </c>
      <c r="H204" s="2">
        <v>4</v>
      </c>
      <c r="I204" s="2" t="s">
        <v>192</v>
      </c>
      <c r="J204" s="2" t="s">
        <v>305</v>
      </c>
      <c r="K204" s="2" t="s">
        <v>305</v>
      </c>
      <c r="L204" s="2">
        <v>139588</v>
      </c>
      <c r="M204" s="2">
        <v>80441</v>
      </c>
      <c r="N204" s="2">
        <v>5798</v>
      </c>
    </row>
    <row r="205" spans="1:14" ht="13">
      <c r="A205" s="1" t="s">
        <v>515</v>
      </c>
      <c r="B205" s="2" t="s">
        <v>516</v>
      </c>
      <c r="C205" s="2" t="s">
        <v>16</v>
      </c>
      <c r="D205" s="2" t="s">
        <v>510</v>
      </c>
      <c r="E205" s="2" t="s">
        <v>500</v>
      </c>
      <c r="G205" s="3" t="s">
        <v>501</v>
      </c>
      <c r="H205" s="2">
        <v>4</v>
      </c>
      <c r="I205" s="2" t="s">
        <v>192</v>
      </c>
      <c r="J205" s="2" t="s">
        <v>305</v>
      </c>
      <c r="K205" s="2" t="s">
        <v>305</v>
      </c>
      <c r="L205" s="2">
        <v>139915</v>
      </c>
      <c r="M205" s="2">
        <v>80089</v>
      </c>
      <c r="N205" s="2">
        <v>5798</v>
      </c>
    </row>
    <row r="206" spans="1:14" ht="13">
      <c r="A206" s="1" t="s">
        <v>517</v>
      </c>
      <c r="B206" s="2" t="s">
        <v>518</v>
      </c>
      <c r="C206" s="2" t="s">
        <v>16</v>
      </c>
      <c r="D206" s="2" t="s">
        <v>510</v>
      </c>
      <c r="E206" s="2" t="s">
        <v>500</v>
      </c>
      <c r="G206" s="3" t="s">
        <v>501</v>
      </c>
      <c r="H206" s="2">
        <v>4</v>
      </c>
      <c r="I206" s="2" t="s">
        <v>192</v>
      </c>
      <c r="J206" s="2" t="s">
        <v>305</v>
      </c>
      <c r="K206" s="2" t="s">
        <v>305</v>
      </c>
      <c r="L206" s="2">
        <v>139347</v>
      </c>
      <c r="M206" s="2">
        <v>80836</v>
      </c>
      <c r="N206" s="2">
        <v>5798</v>
      </c>
    </row>
    <row r="207" spans="1:14" ht="13">
      <c r="A207" s="1" t="s">
        <v>519</v>
      </c>
      <c r="B207" s="2" t="s">
        <v>520</v>
      </c>
      <c r="C207" s="2" t="s">
        <v>16</v>
      </c>
      <c r="D207" s="2" t="s">
        <v>510</v>
      </c>
      <c r="E207" s="2" t="s">
        <v>500</v>
      </c>
      <c r="G207" s="3" t="s">
        <v>501</v>
      </c>
      <c r="H207" s="2">
        <v>4</v>
      </c>
      <c r="I207" s="2" t="s">
        <v>192</v>
      </c>
      <c r="J207" s="2" t="s">
        <v>305</v>
      </c>
      <c r="K207" s="2" t="s">
        <v>305</v>
      </c>
      <c r="L207" s="2">
        <v>139810</v>
      </c>
      <c r="M207" s="2">
        <v>80238</v>
      </c>
      <c r="N207" s="2">
        <v>5798</v>
      </c>
    </row>
    <row r="208" spans="1:14" ht="13">
      <c r="A208" s="1" t="s">
        <v>521</v>
      </c>
      <c r="B208" s="2" t="s">
        <v>522</v>
      </c>
      <c r="C208" s="2" t="s">
        <v>16</v>
      </c>
      <c r="D208" s="2" t="s">
        <v>510</v>
      </c>
      <c r="E208" s="2" t="s">
        <v>500</v>
      </c>
      <c r="G208" s="3" t="s">
        <v>501</v>
      </c>
      <c r="H208" s="2">
        <v>4</v>
      </c>
      <c r="I208" s="2" t="s">
        <v>192</v>
      </c>
      <c r="J208" s="2" t="s">
        <v>305</v>
      </c>
      <c r="K208" s="2" t="s">
        <v>305</v>
      </c>
      <c r="L208" s="2">
        <v>139636</v>
      </c>
      <c r="M208" s="2">
        <v>80868</v>
      </c>
      <c r="N208" s="2">
        <v>5798</v>
      </c>
    </row>
    <row r="209" spans="1:14" ht="13">
      <c r="A209" s="1" t="s">
        <v>523</v>
      </c>
      <c r="B209" s="2" t="s">
        <v>524</v>
      </c>
      <c r="C209" s="2" t="s">
        <v>16</v>
      </c>
      <c r="D209" s="2" t="s">
        <v>510</v>
      </c>
      <c r="E209" s="2" t="s">
        <v>500</v>
      </c>
      <c r="G209" s="3" t="s">
        <v>501</v>
      </c>
      <c r="H209" s="2">
        <v>4</v>
      </c>
      <c r="I209" s="2" t="s">
        <v>192</v>
      </c>
      <c r="J209" s="2" t="s">
        <v>305</v>
      </c>
      <c r="K209" s="2" t="s">
        <v>305</v>
      </c>
      <c r="L209" s="2">
        <v>139775</v>
      </c>
      <c r="M209" s="2">
        <v>80330</v>
      </c>
      <c r="N209" s="2">
        <v>5798</v>
      </c>
    </row>
    <row r="210" spans="1:14" ht="13">
      <c r="A210" s="1" t="s">
        <v>525</v>
      </c>
      <c r="B210" s="2" t="s">
        <v>526</v>
      </c>
      <c r="C210" s="2" t="s">
        <v>16</v>
      </c>
      <c r="D210" s="2" t="s">
        <v>510</v>
      </c>
      <c r="E210" s="2" t="s">
        <v>500</v>
      </c>
      <c r="G210" s="3" t="s">
        <v>501</v>
      </c>
      <c r="H210" s="2">
        <v>4</v>
      </c>
      <c r="I210" s="2" t="s">
        <v>192</v>
      </c>
      <c r="J210" s="2" t="s">
        <v>305</v>
      </c>
      <c r="K210" s="2" t="s">
        <v>305</v>
      </c>
      <c r="L210" s="2">
        <v>139970</v>
      </c>
      <c r="M210" s="2">
        <v>80452</v>
      </c>
      <c r="N210" s="2">
        <v>5798</v>
      </c>
    </row>
    <row r="211" spans="1:14" ht="13">
      <c r="A211" s="1" t="s">
        <v>527</v>
      </c>
      <c r="B211" s="2" t="s">
        <v>528</v>
      </c>
      <c r="C211" s="2" t="s">
        <v>16</v>
      </c>
      <c r="D211" s="2" t="s">
        <v>529</v>
      </c>
      <c r="E211" s="2" t="s">
        <v>500</v>
      </c>
      <c r="G211" s="3" t="s">
        <v>501</v>
      </c>
      <c r="H211" s="2">
        <v>4</v>
      </c>
      <c r="I211" s="2" t="s">
        <v>192</v>
      </c>
      <c r="J211" s="2" t="s">
        <v>305</v>
      </c>
      <c r="K211" s="2" t="s">
        <v>305</v>
      </c>
      <c r="L211" s="2">
        <v>139266</v>
      </c>
      <c r="M211" s="2">
        <v>80800</v>
      </c>
      <c r="N211" s="2">
        <v>5798</v>
      </c>
    </row>
    <row r="212" spans="1:14" ht="13">
      <c r="A212" s="1" t="s">
        <v>530</v>
      </c>
      <c r="B212" s="2" t="s">
        <v>531</v>
      </c>
      <c r="C212" s="2" t="s">
        <v>16</v>
      </c>
      <c r="D212" s="2" t="s">
        <v>529</v>
      </c>
      <c r="E212" s="2" t="s">
        <v>500</v>
      </c>
      <c r="G212" s="3" t="s">
        <v>501</v>
      </c>
      <c r="H212" s="2">
        <v>4</v>
      </c>
      <c r="I212" s="2" t="s">
        <v>192</v>
      </c>
      <c r="J212" s="2" t="s">
        <v>305</v>
      </c>
      <c r="K212" s="2" t="s">
        <v>305</v>
      </c>
      <c r="L212" s="2">
        <v>139441</v>
      </c>
      <c r="M212" s="2">
        <v>80529</v>
      </c>
      <c r="N212" s="2">
        <v>5798</v>
      </c>
    </row>
    <row r="213" spans="1:14" ht="13">
      <c r="A213" s="1" t="s">
        <v>532</v>
      </c>
      <c r="B213" s="2" t="s">
        <v>533</v>
      </c>
      <c r="C213" s="2" t="s">
        <v>16</v>
      </c>
      <c r="D213" s="2" t="s">
        <v>529</v>
      </c>
      <c r="E213" s="2" t="s">
        <v>500</v>
      </c>
      <c r="G213" s="3" t="s">
        <v>501</v>
      </c>
      <c r="H213" s="2">
        <v>4</v>
      </c>
      <c r="I213" s="2" t="s">
        <v>192</v>
      </c>
      <c r="J213" s="2" t="s">
        <v>305</v>
      </c>
      <c r="K213" s="2" t="s">
        <v>305</v>
      </c>
      <c r="L213" s="2">
        <v>139354</v>
      </c>
      <c r="M213" s="2">
        <v>80756</v>
      </c>
      <c r="N213" s="2">
        <v>5798</v>
      </c>
    </row>
    <row r="214" spans="1:14" ht="13">
      <c r="A214" s="1" t="s">
        <v>534</v>
      </c>
      <c r="B214" s="2" t="s">
        <v>535</v>
      </c>
      <c r="C214" s="2" t="s">
        <v>16</v>
      </c>
      <c r="D214" s="2" t="s">
        <v>536</v>
      </c>
      <c r="E214" s="2" t="s">
        <v>500</v>
      </c>
      <c r="G214" s="3" t="s">
        <v>501</v>
      </c>
      <c r="H214" s="2">
        <v>4</v>
      </c>
      <c r="I214" s="2" t="s">
        <v>192</v>
      </c>
      <c r="J214" s="2" t="s">
        <v>305</v>
      </c>
      <c r="K214" s="2" t="s">
        <v>305</v>
      </c>
      <c r="L214" s="2">
        <v>139679</v>
      </c>
      <c r="M214" s="2">
        <v>80373</v>
      </c>
      <c r="N214" s="2">
        <v>5798</v>
      </c>
    </row>
    <row r="215" spans="1:14" ht="13">
      <c r="A215" s="1" t="s">
        <v>537</v>
      </c>
      <c r="B215" s="2" t="s">
        <v>538</v>
      </c>
      <c r="C215" s="2" t="s">
        <v>16</v>
      </c>
      <c r="D215" s="2" t="s">
        <v>539</v>
      </c>
      <c r="E215" s="2" t="s">
        <v>500</v>
      </c>
      <c r="G215" s="3" t="s">
        <v>501</v>
      </c>
      <c r="H215" s="2">
        <v>4</v>
      </c>
      <c r="I215" s="2" t="s">
        <v>192</v>
      </c>
      <c r="J215" s="2" t="s">
        <v>305</v>
      </c>
      <c r="K215" s="2" t="s">
        <v>305</v>
      </c>
      <c r="L215" s="2">
        <v>139307</v>
      </c>
      <c r="M215" s="2">
        <v>80939</v>
      </c>
      <c r="N215" s="2">
        <v>5798</v>
      </c>
    </row>
    <row r="216" spans="1:14" ht="13">
      <c r="A216" s="1" t="s">
        <v>540</v>
      </c>
      <c r="B216" s="2" t="s">
        <v>541</v>
      </c>
      <c r="C216" s="2" t="s">
        <v>16</v>
      </c>
      <c r="D216" s="2" t="s">
        <v>539</v>
      </c>
      <c r="E216" s="2" t="s">
        <v>500</v>
      </c>
      <c r="G216" s="3" t="s">
        <v>501</v>
      </c>
      <c r="H216" s="2">
        <v>4</v>
      </c>
      <c r="I216" s="2" t="s">
        <v>192</v>
      </c>
      <c r="J216" s="2" t="s">
        <v>305</v>
      </c>
      <c r="K216" s="2" t="s">
        <v>305</v>
      </c>
      <c r="L216" s="2">
        <v>139168</v>
      </c>
      <c r="M216" s="2">
        <v>80817</v>
      </c>
      <c r="N216" s="2">
        <v>5798</v>
      </c>
    </row>
    <row r="217" spans="1:14" ht="13">
      <c r="A217" s="1" t="s">
        <v>542</v>
      </c>
      <c r="B217" s="2" t="s">
        <v>543</v>
      </c>
      <c r="C217" s="2" t="s">
        <v>16</v>
      </c>
      <c r="D217" s="2" t="s">
        <v>539</v>
      </c>
      <c r="E217" s="2" t="s">
        <v>500</v>
      </c>
      <c r="G217" s="3" t="s">
        <v>501</v>
      </c>
      <c r="H217" s="2">
        <v>4</v>
      </c>
      <c r="I217" s="2" t="s">
        <v>192</v>
      </c>
      <c r="J217" s="2" t="s">
        <v>305</v>
      </c>
      <c r="K217" s="2" t="s">
        <v>305</v>
      </c>
      <c r="L217" s="2">
        <v>139651</v>
      </c>
      <c r="M217" s="2">
        <v>80674</v>
      </c>
      <c r="N217" s="2">
        <v>5798</v>
      </c>
    </row>
    <row r="218" spans="1:14" ht="13">
      <c r="A218" s="1" t="s">
        <v>544</v>
      </c>
      <c r="B218" s="2" t="s">
        <v>545</v>
      </c>
      <c r="C218" s="2" t="s">
        <v>16</v>
      </c>
      <c r="D218" s="2" t="s">
        <v>539</v>
      </c>
      <c r="E218" s="2" t="s">
        <v>500</v>
      </c>
      <c r="G218" s="3" t="s">
        <v>501</v>
      </c>
      <c r="H218" s="2">
        <v>4</v>
      </c>
      <c r="I218" s="2" t="s">
        <v>192</v>
      </c>
      <c r="J218" s="2" t="s">
        <v>305</v>
      </c>
      <c r="K218" s="2" t="s">
        <v>305</v>
      </c>
      <c r="L218" s="2">
        <v>139461</v>
      </c>
      <c r="M218" s="2">
        <v>80691</v>
      </c>
      <c r="N218" s="2">
        <v>5798</v>
      </c>
    </row>
    <row r="219" spans="1:14" ht="13">
      <c r="A219" s="1" t="s">
        <v>546</v>
      </c>
      <c r="B219" s="2" t="s">
        <v>547</v>
      </c>
      <c r="C219" s="2" t="s">
        <v>23</v>
      </c>
      <c r="D219" s="2" t="s">
        <v>499</v>
      </c>
      <c r="E219" s="2" t="s">
        <v>500</v>
      </c>
      <c r="G219" s="3" t="s">
        <v>501</v>
      </c>
      <c r="H219" s="2">
        <v>4</v>
      </c>
      <c r="I219" s="2" t="s">
        <v>192</v>
      </c>
      <c r="J219" s="2" t="s">
        <v>305</v>
      </c>
      <c r="K219" s="2" t="s">
        <v>305</v>
      </c>
      <c r="L219" s="2">
        <v>125295</v>
      </c>
      <c r="M219" s="2">
        <v>76501</v>
      </c>
      <c r="N219" s="2">
        <v>5798</v>
      </c>
    </row>
    <row r="220" spans="1:14" ht="13">
      <c r="A220" s="1" t="s">
        <v>548</v>
      </c>
      <c r="B220" s="2" t="s">
        <v>549</v>
      </c>
      <c r="C220" s="2" t="s">
        <v>23</v>
      </c>
      <c r="D220" s="2" t="s">
        <v>499</v>
      </c>
      <c r="E220" s="2" t="s">
        <v>500</v>
      </c>
      <c r="G220" s="3" t="s">
        <v>501</v>
      </c>
      <c r="H220" s="2">
        <v>4</v>
      </c>
      <c r="I220" s="2" t="s">
        <v>192</v>
      </c>
      <c r="J220" s="2" t="s">
        <v>305</v>
      </c>
      <c r="K220" s="2" t="s">
        <v>305</v>
      </c>
      <c r="L220" s="2">
        <v>124319</v>
      </c>
      <c r="M220" s="2">
        <v>78657</v>
      </c>
      <c r="N220" s="2">
        <v>5798</v>
      </c>
    </row>
    <row r="221" spans="1:14" ht="13">
      <c r="A221" s="1" t="s">
        <v>550</v>
      </c>
      <c r="B221" s="2" t="s">
        <v>551</v>
      </c>
      <c r="C221" s="2" t="s">
        <v>23</v>
      </c>
      <c r="D221" s="2" t="s">
        <v>499</v>
      </c>
      <c r="E221" s="2" t="s">
        <v>500</v>
      </c>
      <c r="G221" s="3" t="s">
        <v>501</v>
      </c>
      <c r="H221" s="2">
        <v>4</v>
      </c>
      <c r="I221" s="2" t="s">
        <v>192</v>
      </c>
      <c r="J221" s="2" t="s">
        <v>305</v>
      </c>
      <c r="K221" s="2" t="s">
        <v>305</v>
      </c>
      <c r="L221" s="2">
        <v>124319</v>
      </c>
      <c r="M221" s="2">
        <v>78795</v>
      </c>
      <c r="N221" s="2">
        <v>5798</v>
      </c>
    </row>
    <row r="222" spans="1:14" ht="13">
      <c r="A222" s="1" t="s">
        <v>552</v>
      </c>
      <c r="B222" s="2" t="s">
        <v>553</v>
      </c>
      <c r="C222" s="2" t="s">
        <v>23</v>
      </c>
      <c r="D222" s="2" t="s">
        <v>499</v>
      </c>
      <c r="E222" s="2" t="s">
        <v>500</v>
      </c>
      <c r="G222" s="3" t="s">
        <v>501</v>
      </c>
      <c r="H222" s="2">
        <v>4</v>
      </c>
      <c r="I222" s="2" t="s">
        <v>192</v>
      </c>
      <c r="J222" s="2" t="s">
        <v>305</v>
      </c>
      <c r="K222" s="2" t="s">
        <v>305</v>
      </c>
      <c r="L222" s="2">
        <v>124328</v>
      </c>
      <c r="M222" s="2">
        <v>77521</v>
      </c>
      <c r="N222" s="2">
        <v>5798</v>
      </c>
    </row>
    <row r="223" spans="1:14" ht="13">
      <c r="A223" s="1" t="s">
        <v>554</v>
      </c>
      <c r="B223" s="2" t="s">
        <v>555</v>
      </c>
      <c r="C223" s="2" t="s">
        <v>23</v>
      </c>
      <c r="D223" s="2" t="s">
        <v>510</v>
      </c>
      <c r="E223" s="2" t="s">
        <v>500</v>
      </c>
      <c r="G223" s="3" t="s">
        <v>501</v>
      </c>
      <c r="H223" s="2">
        <v>4</v>
      </c>
      <c r="I223" s="2" t="s">
        <v>192</v>
      </c>
      <c r="J223" s="2" t="s">
        <v>305</v>
      </c>
      <c r="K223" s="2" t="s">
        <v>305</v>
      </c>
      <c r="L223" s="2">
        <v>123826</v>
      </c>
      <c r="M223" s="2">
        <v>78595</v>
      </c>
      <c r="N223" s="2">
        <v>5798</v>
      </c>
    </row>
    <row r="224" spans="1:14" ht="13">
      <c r="A224" s="1" t="s">
        <v>556</v>
      </c>
      <c r="B224" s="2" t="s">
        <v>557</v>
      </c>
      <c r="C224" s="2" t="s">
        <v>23</v>
      </c>
      <c r="D224" s="2" t="s">
        <v>510</v>
      </c>
      <c r="E224" s="2" t="s">
        <v>500</v>
      </c>
      <c r="G224" s="3" t="s">
        <v>501</v>
      </c>
      <c r="H224" s="2">
        <v>4</v>
      </c>
      <c r="I224" s="2" t="s">
        <v>192</v>
      </c>
      <c r="J224" s="2" t="s">
        <v>305</v>
      </c>
      <c r="K224" s="2" t="s">
        <v>305</v>
      </c>
      <c r="L224" s="2">
        <v>124009</v>
      </c>
      <c r="M224" s="2">
        <v>78689</v>
      </c>
      <c r="N224" s="2">
        <v>5798</v>
      </c>
    </row>
    <row r="225" spans="1:14" ht="13">
      <c r="A225" s="1" t="s">
        <v>558</v>
      </c>
      <c r="B225" s="2" t="s">
        <v>559</v>
      </c>
      <c r="C225" s="2" t="s">
        <v>23</v>
      </c>
      <c r="D225" s="2" t="s">
        <v>510</v>
      </c>
      <c r="E225" s="2" t="s">
        <v>500</v>
      </c>
      <c r="G225" s="3" t="s">
        <v>501</v>
      </c>
      <c r="H225" s="2">
        <v>4</v>
      </c>
      <c r="I225" s="2" t="s">
        <v>192</v>
      </c>
      <c r="J225" s="2" t="s">
        <v>305</v>
      </c>
      <c r="K225" s="2" t="s">
        <v>305</v>
      </c>
      <c r="L225" s="2">
        <v>124131</v>
      </c>
      <c r="M225" s="2">
        <v>78655</v>
      </c>
      <c r="N225" s="2">
        <v>5798</v>
      </c>
    </row>
    <row r="226" spans="1:14" ht="13">
      <c r="A226" s="1" t="s">
        <v>560</v>
      </c>
      <c r="B226" s="2" t="s">
        <v>561</v>
      </c>
      <c r="C226" s="2" t="s">
        <v>23</v>
      </c>
      <c r="D226" s="2" t="s">
        <v>510</v>
      </c>
      <c r="E226" s="2" t="s">
        <v>500</v>
      </c>
      <c r="G226" s="3" t="s">
        <v>501</v>
      </c>
      <c r="H226" s="2">
        <v>4</v>
      </c>
      <c r="I226" s="2" t="s">
        <v>192</v>
      </c>
      <c r="J226" s="2" t="s">
        <v>305</v>
      </c>
      <c r="K226" s="2" t="s">
        <v>305</v>
      </c>
      <c r="L226" s="2">
        <v>123878</v>
      </c>
      <c r="M226" s="2">
        <v>78515</v>
      </c>
      <c r="N226" s="2">
        <v>5798</v>
      </c>
    </row>
    <row r="227" spans="1:14" ht="13">
      <c r="A227" s="1" t="s">
        <v>562</v>
      </c>
      <c r="B227" s="2" t="s">
        <v>563</v>
      </c>
      <c r="C227" s="2" t="s">
        <v>23</v>
      </c>
      <c r="D227" s="2" t="s">
        <v>510</v>
      </c>
      <c r="E227" s="2" t="s">
        <v>500</v>
      </c>
      <c r="G227" s="3" t="s">
        <v>501</v>
      </c>
      <c r="H227" s="2">
        <v>4</v>
      </c>
      <c r="I227" s="2" t="s">
        <v>192</v>
      </c>
      <c r="J227" s="2" t="s">
        <v>305</v>
      </c>
      <c r="K227" s="2" t="s">
        <v>305</v>
      </c>
      <c r="L227" s="2">
        <v>124326</v>
      </c>
      <c r="M227" s="2">
        <v>77707</v>
      </c>
      <c r="N227" s="2">
        <v>5798</v>
      </c>
    </row>
    <row r="228" spans="1:14" ht="13">
      <c r="A228" s="1" t="s">
        <v>564</v>
      </c>
      <c r="B228" s="2" t="s">
        <v>565</v>
      </c>
      <c r="C228" s="2" t="s">
        <v>23</v>
      </c>
      <c r="D228" s="2" t="s">
        <v>510</v>
      </c>
      <c r="E228" s="2" t="s">
        <v>500</v>
      </c>
      <c r="G228" s="3" t="s">
        <v>501</v>
      </c>
      <c r="H228" s="2">
        <v>4</v>
      </c>
      <c r="I228" s="2" t="s">
        <v>192</v>
      </c>
      <c r="J228" s="2" t="s">
        <v>305</v>
      </c>
      <c r="K228" s="2" t="s">
        <v>305</v>
      </c>
      <c r="L228" s="2">
        <v>124005</v>
      </c>
      <c r="M228" s="2">
        <v>78600</v>
      </c>
      <c r="N228" s="2">
        <v>5798</v>
      </c>
    </row>
    <row r="229" spans="1:14" ht="13">
      <c r="A229" s="1" t="s">
        <v>566</v>
      </c>
      <c r="B229" s="2" t="s">
        <v>567</v>
      </c>
      <c r="C229" s="2" t="s">
        <v>23</v>
      </c>
      <c r="D229" s="2" t="s">
        <v>510</v>
      </c>
      <c r="E229" s="2" t="s">
        <v>500</v>
      </c>
      <c r="G229" s="3" t="s">
        <v>501</v>
      </c>
      <c r="H229" s="2">
        <v>4</v>
      </c>
      <c r="I229" s="2" t="s">
        <v>192</v>
      </c>
      <c r="J229" s="2" t="s">
        <v>305</v>
      </c>
      <c r="K229" s="2" t="s">
        <v>305</v>
      </c>
      <c r="L229" s="2">
        <v>124092</v>
      </c>
      <c r="M229" s="2">
        <v>78591</v>
      </c>
      <c r="N229" s="2">
        <v>5798</v>
      </c>
    </row>
    <row r="230" spans="1:14" ht="13">
      <c r="A230" s="1" t="s">
        <v>568</v>
      </c>
      <c r="B230" s="2" t="s">
        <v>569</v>
      </c>
      <c r="C230" s="2" t="s">
        <v>23</v>
      </c>
      <c r="D230" s="2" t="s">
        <v>510</v>
      </c>
      <c r="E230" s="2" t="s">
        <v>500</v>
      </c>
      <c r="G230" s="3" t="s">
        <v>501</v>
      </c>
      <c r="H230" s="2">
        <v>4</v>
      </c>
      <c r="I230" s="2" t="s">
        <v>192</v>
      </c>
      <c r="J230" s="2" t="s">
        <v>305</v>
      </c>
      <c r="K230" s="2" t="s">
        <v>305</v>
      </c>
      <c r="L230" s="2">
        <v>124216</v>
      </c>
      <c r="M230" s="2">
        <v>77657</v>
      </c>
      <c r="N230" s="2">
        <v>5798</v>
      </c>
    </row>
    <row r="231" spans="1:14" ht="13">
      <c r="A231" s="1" t="s">
        <v>570</v>
      </c>
      <c r="B231" s="2" t="s">
        <v>571</v>
      </c>
      <c r="C231" s="2" t="s">
        <v>23</v>
      </c>
      <c r="D231" s="2" t="s">
        <v>510</v>
      </c>
      <c r="E231" s="2" t="s">
        <v>500</v>
      </c>
      <c r="G231" s="3" t="s">
        <v>501</v>
      </c>
      <c r="H231" s="2">
        <v>4</v>
      </c>
      <c r="I231" s="2" t="s">
        <v>192</v>
      </c>
      <c r="J231" s="2" t="s">
        <v>305</v>
      </c>
      <c r="K231" s="2" t="s">
        <v>305</v>
      </c>
      <c r="L231" s="2">
        <v>123943</v>
      </c>
      <c r="M231" s="2">
        <v>78547</v>
      </c>
      <c r="N231" s="2">
        <v>5798</v>
      </c>
    </row>
    <row r="232" spans="1:14" ht="13">
      <c r="A232" s="1" t="s">
        <v>572</v>
      </c>
      <c r="B232" s="2" t="s">
        <v>573</v>
      </c>
      <c r="C232" s="2" t="s">
        <v>23</v>
      </c>
      <c r="D232" s="2" t="s">
        <v>529</v>
      </c>
      <c r="E232" s="2" t="s">
        <v>500</v>
      </c>
      <c r="G232" s="3" t="s">
        <v>501</v>
      </c>
      <c r="H232" s="2">
        <v>4</v>
      </c>
      <c r="I232" s="2" t="s">
        <v>192</v>
      </c>
      <c r="J232" s="2" t="s">
        <v>305</v>
      </c>
      <c r="K232" s="2" t="s">
        <v>305</v>
      </c>
      <c r="L232" s="2">
        <v>124537</v>
      </c>
      <c r="M232" s="2">
        <v>78586</v>
      </c>
      <c r="N232" s="2">
        <v>5798</v>
      </c>
    </row>
    <row r="233" spans="1:14" ht="13">
      <c r="A233" s="1" t="s">
        <v>574</v>
      </c>
      <c r="B233" s="2" t="s">
        <v>575</v>
      </c>
      <c r="C233" s="2" t="s">
        <v>23</v>
      </c>
      <c r="D233" s="2" t="s">
        <v>529</v>
      </c>
      <c r="E233" s="2" t="s">
        <v>500</v>
      </c>
      <c r="G233" s="3" t="s">
        <v>501</v>
      </c>
      <c r="H233" s="2">
        <v>4</v>
      </c>
      <c r="I233" s="2" t="s">
        <v>192</v>
      </c>
      <c r="J233" s="2" t="s">
        <v>305</v>
      </c>
      <c r="K233" s="2" t="s">
        <v>305</v>
      </c>
      <c r="L233" s="2">
        <v>124402</v>
      </c>
      <c r="M233" s="2">
        <v>78618</v>
      </c>
      <c r="N233" s="2">
        <v>5798</v>
      </c>
    </row>
    <row r="234" spans="1:14" ht="13">
      <c r="A234" s="1" t="s">
        <v>576</v>
      </c>
      <c r="B234" s="2" t="s">
        <v>577</v>
      </c>
      <c r="C234" s="2" t="s">
        <v>23</v>
      </c>
      <c r="D234" s="2" t="s">
        <v>529</v>
      </c>
      <c r="E234" s="2" t="s">
        <v>500</v>
      </c>
      <c r="G234" s="3" t="s">
        <v>501</v>
      </c>
      <c r="H234" s="2">
        <v>4</v>
      </c>
      <c r="I234" s="2" t="s">
        <v>192</v>
      </c>
      <c r="J234" s="2" t="s">
        <v>305</v>
      </c>
      <c r="K234" s="2" t="s">
        <v>305</v>
      </c>
      <c r="L234" s="2">
        <v>124454</v>
      </c>
      <c r="M234" s="2">
        <v>77524</v>
      </c>
      <c r="N234" s="2">
        <v>5798</v>
      </c>
    </row>
    <row r="235" spans="1:14" ht="13">
      <c r="A235" s="1" t="s">
        <v>578</v>
      </c>
      <c r="B235" s="2" t="s">
        <v>579</v>
      </c>
      <c r="C235" s="2" t="s">
        <v>23</v>
      </c>
      <c r="D235" s="2" t="s">
        <v>536</v>
      </c>
      <c r="E235" s="2" t="s">
        <v>500</v>
      </c>
      <c r="G235" s="3" t="s">
        <v>501</v>
      </c>
      <c r="H235" s="2">
        <v>4</v>
      </c>
      <c r="I235" s="2" t="s">
        <v>192</v>
      </c>
      <c r="J235" s="2" t="s">
        <v>305</v>
      </c>
      <c r="K235" s="2" t="s">
        <v>305</v>
      </c>
      <c r="L235" s="2">
        <v>124452</v>
      </c>
      <c r="M235" s="2">
        <v>77743</v>
      </c>
      <c r="N235" s="2">
        <v>5798</v>
      </c>
    </row>
    <row r="236" spans="1:14" ht="13">
      <c r="A236" s="1" t="s">
        <v>580</v>
      </c>
      <c r="B236" s="2" t="s">
        <v>581</v>
      </c>
      <c r="C236" s="2" t="s">
        <v>23</v>
      </c>
      <c r="D236" s="2" t="s">
        <v>539</v>
      </c>
      <c r="E236" s="2" t="s">
        <v>500</v>
      </c>
      <c r="G236" s="3" t="s">
        <v>501</v>
      </c>
      <c r="H236" s="2">
        <v>4</v>
      </c>
      <c r="I236" s="2" t="s">
        <v>192</v>
      </c>
      <c r="J236" s="2" t="s">
        <v>305</v>
      </c>
      <c r="K236" s="2" t="s">
        <v>305</v>
      </c>
      <c r="L236" s="2">
        <v>124676</v>
      </c>
      <c r="M236" s="2">
        <v>79269</v>
      </c>
      <c r="N236" s="2">
        <v>5798</v>
      </c>
    </row>
    <row r="237" spans="1:14" ht="13">
      <c r="A237" s="1" t="s">
        <v>582</v>
      </c>
      <c r="B237" s="2" t="s">
        <v>583</v>
      </c>
      <c r="C237" s="2" t="s">
        <v>23</v>
      </c>
      <c r="D237" s="2" t="s">
        <v>539</v>
      </c>
      <c r="E237" s="2" t="s">
        <v>500</v>
      </c>
      <c r="G237" s="3" t="s">
        <v>501</v>
      </c>
      <c r="H237" s="2">
        <v>4</v>
      </c>
      <c r="I237" s="2" t="s">
        <v>192</v>
      </c>
      <c r="J237" s="2" t="s">
        <v>305</v>
      </c>
      <c r="K237" s="2" t="s">
        <v>305</v>
      </c>
      <c r="L237" s="2">
        <v>124048</v>
      </c>
      <c r="M237" s="2">
        <v>78740</v>
      </c>
      <c r="N237" s="2">
        <v>5798</v>
      </c>
    </row>
    <row r="238" spans="1:14" ht="13">
      <c r="A238" s="1" t="s">
        <v>584</v>
      </c>
      <c r="B238" s="2" t="s">
        <v>585</v>
      </c>
      <c r="C238" s="2" t="s">
        <v>23</v>
      </c>
      <c r="D238" s="2" t="s">
        <v>539</v>
      </c>
      <c r="E238" s="2" t="s">
        <v>500</v>
      </c>
      <c r="G238" s="3" t="s">
        <v>501</v>
      </c>
      <c r="H238" s="2">
        <v>4</v>
      </c>
      <c r="I238" s="2" t="s">
        <v>192</v>
      </c>
      <c r="J238" s="2" t="s">
        <v>305</v>
      </c>
      <c r="K238" s="2" t="s">
        <v>305</v>
      </c>
      <c r="L238" s="2">
        <v>124355</v>
      </c>
      <c r="M238" s="2">
        <v>78976</v>
      </c>
      <c r="N238" s="2">
        <v>5798</v>
      </c>
    </row>
    <row r="239" spans="1:14" ht="13">
      <c r="A239" s="1" t="s">
        <v>586</v>
      </c>
      <c r="B239" s="2" t="s">
        <v>587</v>
      </c>
      <c r="C239" s="2" t="s">
        <v>23</v>
      </c>
      <c r="D239" s="2" t="s">
        <v>539</v>
      </c>
      <c r="E239" s="2" t="s">
        <v>500</v>
      </c>
      <c r="G239" s="3" t="s">
        <v>501</v>
      </c>
      <c r="H239" s="2">
        <v>4</v>
      </c>
      <c r="I239" s="2" t="s">
        <v>192</v>
      </c>
      <c r="J239" s="2" t="s">
        <v>305</v>
      </c>
      <c r="K239" s="2" t="s">
        <v>305</v>
      </c>
      <c r="L239" s="2">
        <v>124655</v>
      </c>
      <c r="M239" s="2">
        <v>79853</v>
      </c>
      <c r="N239" s="2">
        <v>5720</v>
      </c>
    </row>
    <row r="240" spans="1:14" ht="13">
      <c r="A240" s="1" t="s">
        <v>588</v>
      </c>
      <c r="B240" s="2" t="s">
        <v>589</v>
      </c>
      <c r="C240" s="2" t="s">
        <v>16</v>
      </c>
      <c r="D240" s="2" t="s">
        <v>590</v>
      </c>
      <c r="E240" s="2" t="s">
        <v>590</v>
      </c>
      <c r="G240" s="3" t="s">
        <v>591</v>
      </c>
      <c r="H240" s="2">
        <v>5</v>
      </c>
      <c r="I240" s="2" t="s">
        <v>192</v>
      </c>
      <c r="J240" s="2" t="s">
        <v>20</v>
      </c>
      <c r="K240" s="2" t="s">
        <v>20</v>
      </c>
      <c r="L240" s="2">
        <v>126924</v>
      </c>
      <c r="M240" s="2">
        <v>82153</v>
      </c>
      <c r="N240" s="2">
        <v>5798</v>
      </c>
    </row>
    <row r="241" spans="1:14" ht="13">
      <c r="A241" s="1" t="s">
        <v>592</v>
      </c>
      <c r="B241" s="2" t="s">
        <v>593</v>
      </c>
      <c r="C241" s="2" t="s">
        <v>23</v>
      </c>
      <c r="D241" s="2" t="s">
        <v>590</v>
      </c>
      <c r="E241" s="2" t="s">
        <v>590</v>
      </c>
      <c r="G241" s="3" t="s">
        <v>591</v>
      </c>
      <c r="H241" s="2">
        <v>5</v>
      </c>
      <c r="I241" s="2" t="s">
        <v>192</v>
      </c>
      <c r="J241" s="2" t="s">
        <v>20</v>
      </c>
      <c r="K241" s="2" t="s">
        <v>20</v>
      </c>
      <c r="L241" s="2">
        <v>137115</v>
      </c>
      <c r="M241" s="2">
        <v>83677</v>
      </c>
      <c r="N241" s="2">
        <v>5798</v>
      </c>
    </row>
    <row r="242" spans="1:14" ht="13">
      <c r="A242" s="1" t="s">
        <v>594</v>
      </c>
      <c r="B242" s="2" t="s">
        <v>595</v>
      </c>
      <c r="C242" s="2" t="s">
        <v>16</v>
      </c>
      <c r="D242" s="2" t="s">
        <v>596</v>
      </c>
      <c r="E242" s="2" t="s">
        <v>596</v>
      </c>
      <c r="G242" s="3" t="s">
        <v>167</v>
      </c>
      <c r="H242" s="2">
        <v>5</v>
      </c>
      <c r="I242" s="2" t="s">
        <v>192</v>
      </c>
      <c r="J242" s="2" t="s">
        <v>305</v>
      </c>
      <c r="K242" s="2" t="s">
        <v>305</v>
      </c>
      <c r="L242" s="2">
        <v>125321</v>
      </c>
      <c r="M242" s="2">
        <v>80167</v>
      </c>
      <c r="N242" s="2">
        <v>5798</v>
      </c>
    </row>
    <row r="243" spans="1:14" ht="13">
      <c r="A243" s="1" t="s">
        <v>597</v>
      </c>
      <c r="B243" s="2" t="s">
        <v>598</v>
      </c>
      <c r="C243" s="2" t="s">
        <v>23</v>
      </c>
      <c r="D243" s="2" t="s">
        <v>596</v>
      </c>
      <c r="E243" s="2" t="s">
        <v>596</v>
      </c>
      <c r="G243" s="3" t="s">
        <v>167</v>
      </c>
      <c r="H243" s="2">
        <v>5</v>
      </c>
      <c r="I243" s="2" t="s">
        <v>192</v>
      </c>
      <c r="J243" s="2" t="s">
        <v>305</v>
      </c>
      <c r="K243" s="2" t="s">
        <v>305</v>
      </c>
      <c r="L243" s="2">
        <v>139067</v>
      </c>
      <c r="M243" s="2">
        <v>82783</v>
      </c>
      <c r="N243" s="2">
        <v>5798</v>
      </c>
    </row>
    <row r="244" spans="1:14" ht="13">
      <c r="A244" s="1" t="s">
        <v>599</v>
      </c>
      <c r="B244" s="2" t="s">
        <v>600</v>
      </c>
      <c r="C244" s="2" t="s">
        <v>16</v>
      </c>
      <c r="D244" s="2" t="s">
        <v>601</v>
      </c>
      <c r="E244" s="2" t="s">
        <v>601</v>
      </c>
      <c r="G244" s="3" t="s">
        <v>80</v>
      </c>
      <c r="H244" s="2">
        <v>5</v>
      </c>
      <c r="I244" s="2" t="s">
        <v>192</v>
      </c>
      <c r="J244" s="2" t="s">
        <v>305</v>
      </c>
      <c r="K244" s="2" t="s">
        <v>305</v>
      </c>
      <c r="L244" s="2">
        <v>127217</v>
      </c>
      <c r="M244" s="2">
        <v>81196</v>
      </c>
      <c r="N244" s="2">
        <v>5798</v>
      </c>
    </row>
    <row r="245" spans="1:14" ht="13">
      <c r="A245" s="1" t="s">
        <v>602</v>
      </c>
      <c r="B245" s="2" t="s">
        <v>603</v>
      </c>
      <c r="C245" s="2" t="s">
        <v>23</v>
      </c>
      <c r="D245" s="2" t="s">
        <v>601</v>
      </c>
      <c r="E245" s="2" t="s">
        <v>601</v>
      </c>
      <c r="G245" s="3" t="s">
        <v>80</v>
      </c>
      <c r="H245" s="2">
        <v>5</v>
      </c>
      <c r="I245" s="2" t="s">
        <v>192</v>
      </c>
      <c r="J245" s="2" t="s">
        <v>305</v>
      </c>
      <c r="K245" s="2" t="s">
        <v>305</v>
      </c>
      <c r="L245" s="2">
        <v>136600</v>
      </c>
      <c r="M245" s="2">
        <v>83777</v>
      </c>
      <c r="N245" s="2">
        <v>5798</v>
      </c>
    </row>
    <row r="246" spans="1:14" ht="13">
      <c r="A246" s="1" t="s">
        <v>604</v>
      </c>
      <c r="B246" s="2" t="s">
        <v>605</v>
      </c>
      <c r="C246" s="2" t="s">
        <v>16</v>
      </c>
      <c r="D246" s="2" t="s">
        <v>606</v>
      </c>
      <c r="E246" s="2" t="s">
        <v>606</v>
      </c>
      <c r="G246" s="3" t="s">
        <v>35</v>
      </c>
      <c r="H246" s="2">
        <v>5</v>
      </c>
      <c r="I246" s="2" t="s">
        <v>192</v>
      </c>
      <c r="J246" s="2" t="s">
        <v>305</v>
      </c>
      <c r="K246" s="2" t="s">
        <v>305</v>
      </c>
      <c r="L246" s="2">
        <v>139828</v>
      </c>
      <c r="M246" s="2">
        <v>82771</v>
      </c>
      <c r="N246" s="2">
        <v>5798</v>
      </c>
    </row>
    <row r="247" spans="1:14" ht="13">
      <c r="A247" s="1" t="s">
        <v>607</v>
      </c>
      <c r="B247" s="2" t="s">
        <v>608</v>
      </c>
      <c r="C247" s="2" t="s">
        <v>23</v>
      </c>
      <c r="D247" s="2" t="s">
        <v>606</v>
      </c>
      <c r="E247" s="2" t="s">
        <v>606</v>
      </c>
      <c r="G247" s="3" t="s">
        <v>35</v>
      </c>
      <c r="H247" s="2">
        <v>5</v>
      </c>
      <c r="I247" s="2" t="s">
        <v>192</v>
      </c>
      <c r="J247" s="2" t="s">
        <v>305</v>
      </c>
      <c r="K247" s="2" t="s">
        <v>305</v>
      </c>
      <c r="L247" s="2">
        <v>123774</v>
      </c>
      <c r="M247" s="2">
        <v>79363</v>
      </c>
      <c r="N247" s="2">
        <v>5798</v>
      </c>
    </row>
    <row r="248" spans="1:14" ht="13">
      <c r="A248" s="1" t="s">
        <v>609</v>
      </c>
      <c r="B248" s="2" t="s">
        <v>610</v>
      </c>
      <c r="C248" s="2" t="s">
        <v>16</v>
      </c>
      <c r="D248" s="2" t="s">
        <v>611</v>
      </c>
      <c r="E248" s="2" t="s">
        <v>611</v>
      </c>
      <c r="G248" s="3" t="s">
        <v>167</v>
      </c>
      <c r="H248" s="2">
        <v>4</v>
      </c>
      <c r="I248" s="2" t="s">
        <v>192</v>
      </c>
      <c r="J248" s="2" t="s">
        <v>305</v>
      </c>
      <c r="K248" s="2" t="s">
        <v>305</v>
      </c>
      <c r="L248" s="2">
        <v>126282</v>
      </c>
      <c r="M248" s="2">
        <v>81868</v>
      </c>
      <c r="N248" s="2">
        <v>5781</v>
      </c>
    </row>
    <row r="249" spans="1:14" ht="13">
      <c r="A249" s="1" t="s">
        <v>612</v>
      </c>
      <c r="B249" s="2" t="s">
        <v>613</v>
      </c>
      <c r="C249" s="2" t="s">
        <v>23</v>
      </c>
      <c r="D249" s="2" t="s">
        <v>611</v>
      </c>
      <c r="E249" s="2" t="s">
        <v>611</v>
      </c>
      <c r="G249" s="3" t="s">
        <v>167</v>
      </c>
      <c r="H249" s="2">
        <v>4</v>
      </c>
      <c r="I249" s="2" t="s">
        <v>192</v>
      </c>
      <c r="J249" s="2" t="s">
        <v>305</v>
      </c>
      <c r="K249" s="2" t="s">
        <v>305</v>
      </c>
      <c r="L249" s="2">
        <v>138126</v>
      </c>
      <c r="M249" s="2">
        <v>83444</v>
      </c>
      <c r="N249" s="2">
        <v>5798</v>
      </c>
    </row>
    <row r="250" spans="1:14" ht="13">
      <c r="A250" s="1" t="s">
        <v>614</v>
      </c>
      <c r="B250" s="2" t="s">
        <v>615</v>
      </c>
      <c r="C250" s="2" t="s">
        <v>16</v>
      </c>
      <c r="D250" s="2" t="s">
        <v>616</v>
      </c>
      <c r="E250" s="2" t="s">
        <v>617</v>
      </c>
      <c r="G250" s="3" t="s">
        <v>27</v>
      </c>
      <c r="H250" s="2">
        <v>4</v>
      </c>
      <c r="I250" s="2" t="s">
        <v>192</v>
      </c>
      <c r="J250" s="2" t="s">
        <v>329</v>
      </c>
      <c r="K250" s="2" t="s">
        <v>29</v>
      </c>
      <c r="L250" s="2">
        <v>128326</v>
      </c>
      <c r="M250" s="2">
        <v>75136</v>
      </c>
      <c r="N250" s="2">
        <v>5798</v>
      </c>
    </row>
    <row r="251" spans="1:14" ht="13">
      <c r="A251" s="1" t="s">
        <v>618</v>
      </c>
      <c r="B251" s="2" t="s">
        <v>619</v>
      </c>
      <c r="C251" s="2" t="s">
        <v>16</v>
      </c>
      <c r="D251" s="2" t="s">
        <v>620</v>
      </c>
      <c r="E251" s="2" t="s">
        <v>617</v>
      </c>
      <c r="G251" s="3" t="s">
        <v>27</v>
      </c>
      <c r="H251" s="2">
        <v>4</v>
      </c>
      <c r="I251" s="2" t="s">
        <v>192</v>
      </c>
      <c r="J251" s="2" t="s">
        <v>329</v>
      </c>
      <c r="K251" s="2" t="s">
        <v>29</v>
      </c>
      <c r="L251" s="2">
        <v>128264</v>
      </c>
      <c r="M251" s="2">
        <v>75152</v>
      </c>
      <c r="N251" s="2">
        <v>5798</v>
      </c>
    </row>
    <row r="252" spans="1:14" ht="13">
      <c r="A252" s="1" t="s">
        <v>621</v>
      </c>
      <c r="B252" s="2" t="s">
        <v>622</v>
      </c>
      <c r="C252" s="2" t="s">
        <v>16</v>
      </c>
      <c r="D252" s="2" t="s">
        <v>620</v>
      </c>
      <c r="E252" s="2" t="s">
        <v>617</v>
      </c>
      <c r="G252" s="3" t="s">
        <v>27</v>
      </c>
      <c r="H252" s="2">
        <v>4</v>
      </c>
      <c r="I252" s="2" t="s">
        <v>192</v>
      </c>
      <c r="J252" s="2" t="s">
        <v>329</v>
      </c>
      <c r="K252" s="2" t="s">
        <v>29</v>
      </c>
      <c r="L252" s="2">
        <v>128796</v>
      </c>
      <c r="M252" s="2">
        <v>75776</v>
      </c>
      <c r="N252" s="2">
        <v>5798</v>
      </c>
    </row>
    <row r="253" spans="1:14" ht="13">
      <c r="A253" s="1" t="s">
        <v>623</v>
      </c>
      <c r="B253" s="2" t="s">
        <v>624</v>
      </c>
      <c r="C253" s="2" t="s">
        <v>16</v>
      </c>
      <c r="D253" s="2" t="s">
        <v>620</v>
      </c>
      <c r="E253" s="2" t="s">
        <v>617</v>
      </c>
      <c r="G253" s="3" t="s">
        <v>27</v>
      </c>
      <c r="H253" s="2">
        <v>4</v>
      </c>
      <c r="I253" s="2" t="s">
        <v>192</v>
      </c>
      <c r="J253" s="2" t="s">
        <v>329</v>
      </c>
      <c r="K253" s="2" t="s">
        <v>29</v>
      </c>
      <c r="L253" s="2">
        <v>128718</v>
      </c>
      <c r="M253" s="2">
        <v>75647</v>
      </c>
      <c r="N253" s="2">
        <v>5798</v>
      </c>
    </row>
    <row r="254" spans="1:14" ht="13">
      <c r="A254" s="1" t="s">
        <v>625</v>
      </c>
      <c r="B254" s="2" t="s">
        <v>626</v>
      </c>
      <c r="C254" s="2" t="s">
        <v>23</v>
      </c>
      <c r="D254" s="2" t="s">
        <v>616</v>
      </c>
      <c r="E254" s="2" t="s">
        <v>617</v>
      </c>
      <c r="G254" s="3" t="s">
        <v>27</v>
      </c>
      <c r="H254" s="2">
        <v>4</v>
      </c>
      <c r="I254" s="2" t="s">
        <v>192</v>
      </c>
      <c r="J254" s="2" t="s">
        <v>329</v>
      </c>
      <c r="K254" s="2" t="s">
        <v>29</v>
      </c>
      <c r="L254" s="2">
        <v>135316</v>
      </c>
      <c r="M254" s="2">
        <v>75391</v>
      </c>
      <c r="N254" s="2">
        <v>5798</v>
      </c>
    </row>
    <row r="255" spans="1:14" ht="13">
      <c r="A255" s="1" t="s">
        <v>627</v>
      </c>
      <c r="B255" s="2" t="s">
        <v>628</v>
      </c>
      <c r="C255" s="2" t="s">
        <v>23</v>
      </c>
      <c r="D255" s="2" t="s">
        <v>620</v>
      </c>
      <c r="E255" s="2" t="s">
        <v>617</v>
      </c>
      <c r="G255" s="3" t="s">
        <v>27</v>
      </c>
      <c r="H255" s="2">
        <v>4</v>
      </c>
      <c r="I255" s="2" t="s">
        <v>192</v>
      </c>
      <c r="J255" s="2" t="s">
        <v>329</v>
      </c>
      <c r="K255" s="2" t="s">
        <v>29</v>
      </c>
      <c r="L255" s="2">
        <v>134723</v>
      </c>
      <c r="M255" s="2">
        <v>76359</v>
      </c>
      <c r="N255" s="2">
        <v>5798</v>
      </c>
    </row>
    <row r="256" spans="1:14" ht="13">
      <c r="A256" s="1" t="s">
        <v>629</v>
      </c>
      <c r="B256" s="2" t="s">
        <v>630</v>
      </c>
      <c r="C256" s="2" t="s">
        <v>23</v>
      </c>
      <c r="D256" s="2" t="s">
        <v>620</v>
      </c>
      <c r="E256" s="2" t="s">
        <v>617</v>
      </c>
      <c r="G256" s="3" t="s">
        <v>27</v>
      </c>
      <c r="H256" s="2">
        <v>4</v>
      </c>
      <c r="I256" s="2" t="s">
        <v>192</v>
      </c>
      <c r="J256" s="2" t="s">
        <v>329</v>
      </c>
      <c r="K256" s="2" t="s">
        <v>29</v>
      </c>
      <c r="L256" s="2">
        <v>135589</v>
      </c>
      <c r="M256" s="2">
        <v>75942</v>
      </c>
      <c r="N256" s="2">
        <v>5798</v>
      </c>
    </row>
    <row r="257" spans="1:14" ht="13">
      <c r="A257" s="1" t="s">
        <v>631</v>
      </c>
      <c r="B257" s="2" t="s">
        <v>632</v>
      </c>
      <c r="C257" s="2" t="s">
        <v>23</v>
      </c>
      <c r="D257" s="2" t="s">
        <v>620</v>
      </c>
      <c r="E257" s="2" t="s">
        <v>617</v>
      </c>
      <c r="G257" s="3" t="s">
        <v>27</v>
      </c>
      <c r="H257" s="2">
        <v>4</v>
      </c>
      <c r="I257" s="2" t="s">
        <v>192</v>
      </c>
      <c r="J257" s="2" t="s">
        <v>329</v>
      </c>
      <c r="K257" s="2" t="s">
        <v>29</v>
      </c>
      <c r="L257" s="2">
        <v>134831</v>
      </c>
      <c r="M257" s="2">
        <v>76995</v>
      </c>
      <c r="N257" s="2">
        <v>5798</v>
      </c>
    </row>
    <row r="258" spans="1:14" ht="13">
      <c r="A258" s="1" t="s">
        <v>633</v>
      </c>
      <c r="B258" s="2" t="s">
        <v>634</v>
      </c>
      <c r="C258" s="2" t="s">
        <v>16</v>
      </c>
      <c r="D258" s="2" t="s">
        <v>635</v>
      </c>
      <c r="E258" s="2" t="s">
        <v>635</v>
      </c>
      <c r="G258" s="3" t="s">
        <v>591</v>
      </c>
      <c r="H258" s="2">
        <v>4</v>
      </c>
      <c r="I258" s="2" t="s">
        <v>192</v>
      </c>
      <c r="J258" s="2" t="s">
        <v>305</v>
      </c>
      <c r="K258" s="2" t="s">
        <v>305</v>
      </c>
      <c r="L258" s="2">
        <v>126353</v>
      </c>
      <c r="M258" s="2">
        <v>81726</v>
      </c>
      <c r="N258" s="2">
        <v>5798</v>
      </c>
    </row>
    <row r="259" spans="1:14" ht="13">
      <c r="A259" s="1" t="s">
        <v>636</v>
      </c>
      <c r="B259" s="2" t="s">
        <v>637</v>
      </c>
      <c r="C259" s="2" t="s">
        <v>23</v>
      </c>
      <c r="D259" s="2" t="s">
        <v>635</v>
      </c>
      <c r="E259" s="2" t="s">
        <v>635</v>
      </c>
      <c r="G259" s="3" t="s">
        <v>591</v>
      </c>
      <c r="H259" s="2">
        <v>4</v>
      </c>
      <c r="I259" s="2" t="s">
        <v>192</v>
      </c>
      <c r="J259" s="2" t="s">
        <v>305</v>
      </c>
      <c r="K259" s="2" t="s">
        <v>305</v>
      </c>
      <c r="L259" s="2">
        <v>137877</v>
      </c>
      <c r="M259" s="2">
        <v>83390</v>
      </c>
      <c r="N259" s="2">
        <v>5798</v>
      </c>
    </row>
    <row r="260" spans="1:14" ht="13">
      <c r="A260" s="1" t="s">
        <v>638</v>
      </c>
      <c r="B260" s="2" t="s">
        <v>639</v>
      </c>
      <c r="C260" s="2" t="s">
        <v>16</v>
      </c>
      <c r="D260" s="2" t="s">
        <v>640</v>
      </c>
      <c r="E260" s="2" t="s">
        <v>640</v>
      </c>
      <c r="G260" s="3" t="s">
        <v>641</v>
      </c>
      <c r="H260" s="2">
        <v>4</v>
      </c>
      <c r="I260" s="2" t="s">
        <v>192</v>
      </c>
      <c r="J260" s="2" t="s">
        <v>305</v>
      </c>
      <c r="K260" s="2" t="s">
        <v>305</v>
      </c>
      <c r="L260" s="2">
        <v>129200</v>
      </c>
      <c r="M260" s="2">
        <v>83773</v>
      </c>
      <c r="N260" s="2">
        <v>5798</v>
      </c>
    </row>
    <row r="261" spans="1:14" ht="13">
      <c r="A261" s="1" t="s">
        <v>642</v>
      </c>
      <c r="B261" s="2" t="s">
        <v>643</v>
      </c>
      <c r="C261" s="2" t="s">
        <v>23</v>
      </c>
      <c r="D261" s="2" t="s">
        <v>640</v>
      </c>
      <c r="E261" s="2" t="s">
        <v>640</v>
      </c>
      <c r="G261" s="3" t="s">
        <v>641</v>
      </c>
      <c r="H261" s="2">
        <v>4</v>
      </c>
      <c r="I261" s="2" t="s">
        <v>192</v>
      </c>
      <c r="J261" s="2" t="s">
        <v>305</v>
      </c>
      <c r="K261" s="2" t="s">
        <v>305</v>
      </c>
      <c r="L261" s="2">
        <v>133114</v>
      </c>
      <c r="M261" s="2">
        <v>84712</v>
      </c>
      <c r="N261" s="2">
        <v>5798</v>
      </c>
    </row>
    <row r="262" spans="1:14" ht="13">
      <c r="A262" s="1" t="s">
        <v>644</v>
      </c>
      <c r="B262" s="2" t="s">
        <v>645</v>
      </c>
      <c r="C262" s="2" t="s">
        <v>16</v>
      </c>
      <c r="D262" s="2" t="s">
        <v>646</v>
      </c>
      <c r="E262" s="2" t="s">
        <v>646</v>
      </c>
      <c r="G262" s="3" t="s">
        <v>179</v>
      </c>
      <c r="H262" s="2">
        <v>5</v>
      </c>
      <c r="I262" s="2" t="s">
        <v>192</v>
      </c>
      <c r="J262" s="2" t="s">
        <v>305</v>
      </c>
      <c r="K262" s="2" t="s">
        <v>305</v>
      </c>
      <c r="L262" s="2">
        <v>131390</v>
      </c>
      <c r="M262" s="2">
        <v>81886</v>
      </c>
      <c r="N262" s="2">
        <v>5798</v>
      </c>
    </row>
    <row r="263" spans="1:14" ht="13">
      <c r="A263" s="1" t="s">
        <v>647</v>
      </c>
      <c r="B263" s="2" t="s">
        <v>648</v>
      </c>
      <c r="C263" s="2" t="s">
        <v>23</v>
      </c>
      <c r="D263" s="2" t="s">
        <v>646</v>
      </c>
      <c r="E263" s="2" t="s">
        <v>646</v>
      </c>
      <c r="G263" s="3" t="s">
        <v>179</v>
      </c>
      <c r="H263" s="2">
        <v>5</v>
      </c>
      <c r="I263" s="2" t="s">
        <v>192</v>
      </c>
      <c r="J263" s="2" t="s">
        <v>305</v>
      </c>
      <c r="K263" s="2" t="s">
        <v>305</v>
      </c>
      <c r="L263" s="2">
        <v>136234</v>
      </c>
      <c r="M263" s="2">
        <v>82581</v>
      </c>
      <c r="N263" s="2">
        <v>5798</v>
      </c>
    </row>
    <row r="264" spans="1:14" ht="13">
      <c r="A264" s="1" t="s">
        <v>649</v>
      </c>
      <c r="B264" s="2" t="s">
        <v>650</v>
      </c>
      <c r="C264" s="2" t="s">
        <v>23</v>
      </c>
      <c r="D264" s="2" t="s">
        <v>651</v>
      </c>
      <c r="E264" s="2" t="s">
        <v>651</v>
      </c>
      <c r="G264" s="3" t="s">
        <v>652</v>
      </c>
      <c r="H264" s="2">
        <v>5</v>
      </c>
      <c r="I264" s="2" t="s">
        <v>192</v>
      </c>
      <c r="J264" s="2" t="s">
        <v>305</v>
      </c>
      <c r="K264" s="2" t="s">
        <v>305</v>
      </c>
      <c r="L264" s="2">
        <v>132639</v>
      </c>
      <c r="M264" s="2">
        <v>79692</v>
      </c>
      <c r="N264" s="2">
        <v>5798</v>
      </c>
    </row>
    <row r="265" spans="1:14" ht="13">
      <c r="A265" s="1" t="s">
        <v>653</v>
      </c>
      <c r="B265" s="2" t="s">
        <v>654</v>
      </c>
      <c r="C265" s="2" t="s">
        <v>16</v>
      </c>
      <c r="D265" s="2" t="s">
        <v>651</v>
      </c>
      <c r="E265" s="2" t="s">
        <v>651</v>
      </c>
      <c r="G265" s="3" t="s">
        <v>652</v>
      </c>
      <c r="H265" s="2">
        <v>5</v>
      </c>
      <c r="I265" s="2" t="s">
        <v>192</v>
      </c>
      <c r="J265" s="2" t="s">
        <v>305</v>
      </c>
      <c r="K265" s="2" t="s">
        <v>305</v>
      </c>
      <c r="L265" s="2">
        <v>130688</v>
      </c>
      <c r="M265" s="2">
        <v>80116</v>
      </c>
      <c r="N265" s="2">
        <v>5798</v>
      </c>
    </row>
    <row r="266" spans="1:14" ht="13">
      <c r="A266" s="1" t="s">
        <v>655</v>
      </c>
      <c r="B266" s="2" t="s">
        <v>656</v>
      </c>
      <c r="C266" s="2" t="s">
        <v>16</v>
      </c>
      <c r="D266" s="2" t="s">
        <v>657</v>
      </c>
      <c r="E266" s="2" t="s">
        <v>657</v>
      </c>
      <c r="G266" s="3" t="s">
        <v>179</v>
      </c>
      <c r="H266" s="2">
        <v>4</v>
      </c>
      <c r="I266" s="2" t="s">
        <v>192</v>
      </c>
      <c r="J266" s="2" t="s">
        <v>305</v>
      </c>
      <c r="K266" s="2" t="s">
        <v>305</v>
      </c>
      <c r="L266" s="2">
        <v>128188</v>
      </c>
      <c r="M266" s="2">
        <v>82980</v>
      </c>
      <c r="N266" s="2">
        <v>5799</v>
      </c>
    </row>
    <row r="267" spans="1:14" ht="13">
      <c r="A267" s="1" t="s">
        <v>658</v>
      </c>
      <c r="B267" s="2" t="s">
        <v>659</v>
      </c>
      <c r="C267" s="2" t="s">
        <v>23</v>
      </c>
      <c r="D267" s="2" t="s">
        <v>657</v>
      </c>
      <c r="E267" s="2" t="s">
        <v>657</v>
      </c>
      <c r="G267" s="3" t="s">
        <v>179</v>
      </c>
      <c r="H267" s="2">
        <v>4</v>
      </c>
      <c r="I267" s="2" t="s">
        <v>192</v>
      </c>
      <c r="J267" s="2" t="s">
        <v>305</v>
      </c>
      <c r="K267" s="2" t="s">
        <v>305</v>
      </c>
      <c r="L267" s="2">
        <v>134654</v>
      </c>
      <c r="M267" s="2">
        <v>83707</v>
      </c>
      <c r="N267" s="2">
        <v>5798</v>
      </c>
    </row>
    <row r="268" spans="1:14" ht="13">
      <c r="A268" s="1" t="s">
        <v>660</v>
      </c>
      <c r="B268" s="2" t="s">
        <v>661</v>
      </c>
      <c r="C268" s="2" t="s">
        <v>16</v>
      </c>
      <c r="D268" s="2" t="s">
        <v>662</v>
      </c>
      <c r="E268" s="2" t="s">
        <v>662</v>
      </c>
      <c r="G268" s="3" t="s">
        <v>641</v>
      </c>
      <c r="H268" s="2">
        <v>5</v>
      </c>
      <c r="I268" s="2" t="s">
        <v>192</v>
      </c>
      <c r="J268" s="2" t="s">
        <v>663</v>
      </c>
      <c r="K268" s="2" t="s">
        <v>428</v>
      </c>
      <c r="L268" s="2">
        <v>131518</v>
      </c>
      <c r="M268" s="2">
        <v>82935</v>
      </c>
      <c r="N268" s="2">
        <v>5798</v>
      </c>
    </row>
    <row r="269" spans="1:14" ht="13">
      <c r="A269" s="1" t="s">
        <v>664</v>
      </c>
      <c r="B269" s="2" t="s">
        <v>665</v>
      </c>
      <c r="C269" s="2" t="s">
        <v>23</v>
      </c>
      <c r="D269" s="2" t="s">
        <v>662</v>
      </c>
      <c r="E269" s="2" t="s">
        <v>662</v>
      </c>
      <c r="G269" s="3" t="s">
        <v>641</v>
      </c>
      <c r="H269" s="2">
        <v>5</v>
      </c>
      <c r="I269" s="2" t="s">
        <v>192</v>
      </c>
      <c r="J269" s="2" t="s">
        <v>663</v>
      </c>
      <c r="K269" s="2" t="s">
        <v>428</v>
      </c>
      <c r="L269" s="2">
        <v>131435</v>
      </c>
      <c r="M269" s="2">
        <v>83116</v>
      </c>
      <c r="N269" s="2">
        <v>5798</v>
      </c>
    </row>
    <row r="270" spans="1:14" ht="13">
      <c r="A270" s="1" t="s">
        <v>666</v>
      </c>
      <c r="B270" s="2" t="s">
        <v>667</v>
      </c>
      <c r="C270" s="2" t="s">
        <v>16</v>
      </c>
      <c r="D270" s="2" t="s">
        <v>668</v>
      </c>
      <c r="E270" s="2" t="s">
        <v>668</v>
      </c>
      <c r="G270" s="3" t="s">
        <v>167</v>
      </c>
      <c r="H270" s="2">
        <v>5</v>
      </c>
      <c r="I270" s="2" t="s">
        <v>192</v>
      </c>
      <c r="J270" s="2" t="s">
        <v>20</v>
      </c>
      <c r="K270" s="2" t="s">
        <v>20</v>
      </c>
      <c r="L270" s="2">
        <v>123407</v>
      </c>
      <c r="M270" s="2">
        <v>79870</v>
      </c>
      <c r="N270" s="2">
        <v>5798</v>
      </c>
    </row>
    <row r="271" spans="1:14" ht="13">
      <c r="A271" s="1" t="s">
        <v>669</v>
      </c>
      <c r="B271" s="2" t="s">
        <v>670</v>
      </c>
      <c r="C271" s="2" t="s">
        <v>23</v>
      </c>
      <c r="D271" s="2" t="s">
        <v>668</v>
      </c>
      <c r="E271" s="2" t="s">
        <v>668</v>
      </c>
      <c r="G271" s="3" t="s">
        <v>167</v>
      </c>
      <c r="H271" s="2">
        <v>5</v>
      </c>
      <c r="I271" s="2" t="s">
        <v>192</v>
      </c>
      <c r="J271" s="2" t="s">
        <v>20</v>
      </c>
      <c r="K271" s="2" t="s">
        <v>20</v>
      </c>
      <c r="L271" s="2">
        <v>139899</v>
      </c>
      <c r="M271" s="2">
        <v>82206</v>
      </c>
      <c r="N271" s="2">
        <v>5798</v>
      </c>
    </row>
    <row r="272" spans="1:14" ht="13">
      <c r="A272" s="1" t="s">
        <v>671</v>
      </c>
      <c r="B272" s="2" t="s">
        <v>672</v>
      </c>
      <c r="C272" s="2" t="s">
        <v>23</v>
      </c>
      <c r="D272" s="2" t="s">
        <v>668</v>
      </c>
      <c r="E272" s="2" t="s">
        <v>668</v>
      </c>
      <c r="G272" s="3" t="s">
        <v>167</v>
      </c>
      <c r="H272" s="2">
        <v>5</v>
      </c>
      <c r="I272" s="2" t="s">
        <v>192</v>
      </c>
      <c r="J272" s="2" t="s">
        <v>20</v>
      </c>
      <c r="K272" s="2" t="s">
        <v>20</v>
      </c>
      <c r="L272" s="2">
        <v>139808</v>
      </c>
      <c r="M272" s="2">
        <v>82291</v>
      </c>
      <c r="N272" s="2">
        <v>5798</v>
      </c>
    </row>
    <row r="273" spans="1:14" ht="13">
      <c r="A273" s="1" t="s">
        <v>673</v>
      </c>
      <c r="B273" s="2" t="s">
        <v>674</v>
      </c>
      <c r="C273" s="2" t="s">
        <v>16</v>
      </c>
      <c r="D273" s="2" t="s">
        <v>668</v>
      </c>
      <c r="E273" s="2" t="s">
        <v>668</v>
      </c>
      <c r="G273" s="3" t="s">
        <v>167</v>
      </c>
      <c r="H273" s="2">
        <v>5</v>
      </c>
      <c r="I273" s="2" t="s">
        <v>192</v>
      </c>
      <c r="J273" s="2" t="s">
        <v>20</v>
      </c>
      <c r="K273" s="2" t="s">
        <v>20</v>
      </c>
      <c r="L273" s="2">
        <v>123935</v>
      </c>
      <c r="M273" s="2">
        <v>80090</v>
      </c>
      <c r="N273" s="2">
        <v>5798</v>
      </c>
    </row>
    <row r="274" spans="1:14" ht="13">
      <c r="A274" s="1" t="s">
        <v>675</v>
      </c>
      <c r="B274" s="2" t="s">
        <v>676</v>
      </c>
      <c r="C274" s="2" t="s">
        <v>16</v>
      </c>
      <c r="D274" s="2" t="s">
        <v>677</v>
      </c>
      <c r="E274" s="2" t="s">
        <v>677</v>
      </c>
      <c r="G274" s="3" t="s">
        <v>652</v>
      </c>
      <c r="H274" s="2">
        <v>5</v>
      </c>
      <c r="I274" s="2" t="s">
        <v>192</v>
      </c>
      <c r="J274" s="2" t="s">
        <v>20</v>
      </c>
      <c r="K274" s="2" t="s">
        <v>20</v>
      </c>
      <c r="L274" s="2">
        <v>132553</v>
      </c>
      <c r="M274" s="2">
        <v>78946</v>
      </c>
      <c r="N274" s="2">
        <v>5798</v>
      </c>
    </row>
    <row r="275" spans="1:14" ht="13">
      <c r="A275" s="1" t="s">
        <v>678</v>
      </c>
      <c r="B275" s="2" t="s">
        <v>679</v>
      </c>
      <c r="C275" s="2" t="s">
        <v>23</v>
      </c>
      <c r="D275" s="2" t="s">
        <v>677</v>
      </c>
      <c r="E275" s="2" t="s">
        <v>677</v>
      </c>
      <c r="G275" s="3" t="s">
        <v>652</v>
      </c>
      <c r="H275" s="2">
        <v>5</v>
      </c>
      <c r="I275" s="2" t="s">
        <v>192</v>
      </c>
      <c r="J275" s="2" t="s">
        <v>20</v>
      </c>
      <c r="K275" s="2" t="s">
        <v>20</v>
      </c>
      <c r="L275" s="2">
        <v>132467</v>
      </c>
      <c r="M275" s="2">
        <v>79138</v>
      </c>
      <c r="N275" s="2">
        <v>5798</v>
      </c>
    </row>
    <row r="276" spans="1:14" ht="13">
      <c r="A276" s="1" t="s">
        <v>680</v>
      </c>
      <c r="B276" s="2" t="s">
        <v>681</v>
      </c>
      <c r="C276" s="2" t="s">
        <v>16</v>
      </c>
      <c r="D276" s="2" t="s">
        <v>682</v>
      </c>
      <c r="E276" s="2" t="s">
        <v>682</v>
      </c>
      <c r="G276" s="3"/>
      <c r="H276" s="2">
        <v>5</v>
      </c>
      <c r="I276" s="2" t="s">
        <v>192</v>
      </c>
      <c r="J276" s="2" t="s">
        <v>683</v>
      </c>
      <c r="K276" s="2" t="s">
        <v>684</v>
      </c>
      <c r="L276" s="2">
        <v>135622</v>
      </c>
      <c r="M276" s="2">
        <v>86869</v>
      </c>
      <c r="N276" s="2">
        <v>5668</v>
      </c>
    </row>
    <row r="277" spans="1:14" ht="13">
      <c r="A277" s="1" t="s">
        <v>685</v>
      </c>
      <c r="B277" s="2" t="s">
        <v>686</v>
      </c>
      <c r="C277" s="2" t="s">
        <v>16</v>
      </c>
      <c r="D277" s="2" t="s">
        <v>682</v>
      </c>
      <c r="E277" s="2" t="s">
        <v>682</v>
      </c>
      <c r="G277" s="3"/>
      <c r="H277" s="2">
        <v>5</v>
      </c>
      <c r="I277" s="2" t="s">
        <v>192</v>
      </c>
      <c r="J277" s="2" t="s">
        <v>683</v>
      </c>
      <c r="K277" s="2" t="s">
        <v>684</v>
      </c>
      <c r="L277" s="2">
        <v>136316</v>
      </c>
      <c r="M277" s="2">
        <v>86856</v>
      </c>
      <c r="N277" s="2">
        <v>5656</v>
      </c>
    </row>
    <row r="278" spans="1:14" ht="13">
      <c r="A278" s="1" t="s">
        <v>687</v>
      </c>
      <c r="B278" s="2" t="s">
        <v>688</v>
      </c>
      <c r="C278" s="2" t="s">
        <v>23</v>
      </c>
      <c r="D278" s="2" t="s">
        <v>682</v>
      </c>
      <c r="E278" s="2" t="s">
        <v>682</v>
      </c>
      <c r="G278" s="3"/>
      <c r="H278" s="2">
        <v>5</v>
      </c>
      <c r="I278" s="2" t="s">
        <v>192</v>
      </c>
      <c r="J278" s="2" t="s">
        <v>683</v>
      </c>
      <c r="K278" s="2" t="s">
        <v>684</v>
      </c>
      <c r="L278" s="2">
        <v>123931</v>
      </c>
      <c r="M278" s="2">
        <v>81655</v>
      </c>
      <c r="N278" s="2">
        <v>5792</v>
      </c>
    </row>
    <row r="279" spans="1:14" ht="13">
      <c r="A279" s="1" t="s">
        <v>689</v>
      </c>
      <c r="B279" s="2" t="s">
        <v>690</v>
      </c>
      <c r="C279" s="2" t="s">
        <v>23</v>
      </c>
      <c r="D279" s="2" t="s">
        <v>682</v>
      </c>
      <c r="E279" s="2" t="s">
        <v>682</v>
      </c>
      <c r="G279" s="3"/>
      <c r="H279" s="2">
        <v>5</v>
      </c>
      <c r="I279" s="2" t="s">
        <v>192</v>
      </c>
      <c r="J279" s="2" t="s">
        <v>683</v>
      </c>
      <c r="K279" s="2" t="s">
        <v>684</v>
      </c>
      <c r="L279" s="2">
        <v>125107</v>
      </c>
      <c r="M279" s="2">
        <v>83814</v>
      </c>
      <c r="N279" s="2">
        <v>5633</v>
      </c>
    </row>
    <row r="280" spans="1:14" ht="13">
      <c r="A280" s="1" t="s">
        <v>691</v>
      </c>
      <c r="B280" s="2" t="s">
        <v>692</v>
      </c>
      <c r="C280" s="2" t="s">
        <v>16</v>
      </c>
      <c r="D280" s="2" t="s">
        <v>693</v>
      </c>
      <c r="E280" s="2" t="s">
        <v>693</v>
      </c>
      <c r="G280" s="3" t="s">
        <v>179</v>
      </c>
      <c r="H280" s="2">
        <v>5</v>
      </c>
      <c r="I280" s="2" t="s">
        <v>192</v>
      </c>
      <c r="J280" s="2" t="s">
        <v>20</v>
      </c>
      <c r="K280" s="2" t="s">
        <v>20</v>
      </c>
      <c r="L280" s="2">
        <v>129890</v>
      </c>
      <c r="M280" s="2">
        <v>82501</v>
      </c>
      <c r="N280" s="2">
        <v>5798</v>
      </c>
    </row>
    <row r="281" spans="1:14" ht="13">
      <c r="A281" s="1" t="s">
        <v>694</v>
      </c>
      <c r="B281" s="2" t="s">
        <v>695</v>
      </c>
      <c r="C281" s="2" t="s">
        <v>23</v>
      </c>
      <c r="D281" s="2" t="s">
        <v>693</v>
      </c>
      <c r="E281" s="2" t="s">
        <v>693</v>
      </c>
      <c r="G281" s="3" t="s">
        <v>179</v>
      </c>
      <c r="H281" s="2">
        <v>5</v>
      </c>
      <c r="I281" s="2" t="s">
        <v>192</v>
      </c>
      <c r="J281" s="2" t="s">
        <v>20</v>
      </c>
      <c r="K281" s="2" t="s">
        <v>20</v>
      </c>
      <c r="L281" s="2">
        <v>134315</v>
      </c>
      <c r="M281" s="2">
        <v>83083</v>
      </c>
      <c r="N281" s="2">
        <v>5798</v>
      </c>
    </row>
    <row r="282" spans="1:14" ht="13">
      <c r="A282" s="1" t="s">
        <v>696</v>
      </c>
      <c r="B282" s="2" t="s">
        <v>697</v>
      </c>
      <c r="C282" s="2" t="s">
        <v>16</v>
      </c>
      <c r="D282" s="2" t="s">
        <v>698</v>
      </c>
      <c r="E282" s="2" t="s">
        <v>698</v>
      </c>
      <c r="G282" s="3" t="s">
        <v>179</v>
      </c>
      <c r="H282" s="2">
        <v>5</v>
      </c>
      <c r="I282" s="2" t="s">
        <v>192</v>
      </c>
      <c r="J282" s="2" t="s">
        <v>20</v>
      </c>
      <c r="K282" s="2" t="s">
        <v>20</v>
      </c>
      <c r="L282" s="2">
        <v>127466</v>
      </c>
      <c r="M282" s="2">
        <v>82556</v>
      </c>
      <c r="N282" s="2">
        <v>5798</v>
      </c>
    </row>
    <row r="283" spans="1:14" ht="13">
      <c r="A283" s="1" t="s">
        <v>699</v>
      </c>
      <c r="B283" s="2" t="s">
        <v>700</v>
      </c>
      <c r="C283" s="2" t="s">
        <v>23</v>
      </c>
      <c r="D283" s="2" t="s">
        <v>698</v>
      </c>
      <c r="E283" s="2" t="s">
        <v>698</v>
      </c>
      <c r="G283" s="3" t="s">
        <v>179</v>
      </c>
      <c r="H283" s="2">
        <v>5</v>
      </c>
      <c r="I283" s="2" t="s">
        <v>192</v>
      </c>
      <c r="J283" s="2" t="s">
        <v>20</v>
      </c>
      <c r="K283" s="2" t="s">
        <v>20</v>
      </c>
      <c r="L283" s="2">
        <v>136210</v>
      </c>
      <c r="M283" s="2">
        <v>83701</v>
      </c>
      <c r="N283" s="2">
        <v>5798</v>
      </c>
    </row>
    <row r="284" spans="1:14" ht="13">
      <c r="A284" s="1" t="s">
        <v>701</v>
      </c>
      <c r="B284" s="2" t="s">
        <v>702</v>
      </c>
      <c r="C284" s="2" t="s">
        <v>16</v>
      </c>
      <c r="D284" s="2" t="s">
        <v>703</v>
      </c>
      <c r="E284" s="2" t="s">
        <v>703</v>
      </c>
      <c r="G284" s="3" t="s">
        <v>591</v>
      </c>
      <c r="H284" s="2">
        <v>5</v>
      </c>
      <c r="I284" s="2" t="s">
        <v>192</v>
      </c>
      <c r="J284" s="2" t="s">
        <v>305</v>
      </c>
      <c r="K284" s="2" t="s">
        <v>305</v>
      </c>
      <c r="L284" s="2">
        <v>128492</v>
      </c>
      <c r="M284" s="2">
        <v>81949</v>
      </c>
      <c r="N284" s="2">
        <v>5798</v>
      </c>
    </row>
    <row r="285" spans="1:14" ht="13">
      <c r="A285" s="1" t="s">
        <v>704</v>
      </c>
      <c r="B285" s="2" t="s">
        <v>705</v>
      </c>
      <c r="C285" s="2" t="s">
        <v>23</v>
      </c>
      <c r="D285" s="2" t="s">
        <v>703</v>
      </c>
      <c r="E285" s="2" t="s">
        <v>703</v>
      </c>
      <c r="G285" s="3" t="s">
        <v>591</v>
      </c>
      <c r="H285" s="2">
        <v>5</v>
      </c>
      <c r="I285" s="2" t="s">
        <v>192</v>
      </c>
      <c r="J285" s="2" t="s">
        <v>305</v>
      </c>
      <c r="K285" s="2" t="s">
        <v>305</v>
      </c>
      <c r="L285" s="2">
        <v>137317</v>
      </c>
      <c r="M285" s="2">
        <v>83512</v>
      </c>
      <c r="N285" s="2">
        <v>5798</v>
      </c>
    </row>
    <row r="286" spans="1:14" ht="13">
      <c r="A286" s="1" t="s">
        <v>706</v>
      </c>
      <c r="B286" s="2" t="s">
        <v>707</v>
      </c>
      <c r="C286" s="2" t="s">
        <v>16</v>
      </c>
      <c r="D286" s="2" t="s">
        <v>708</v>
      </c>
      <c r="E286" s="2" t="s">
        <v>708</v>
      </c>
      <c r="G286" s="3" t="s">
        <v>167</v>
      </c>
      <c r="H286" s="2">
        <v>4</v>
      </c>
      <c r="I286" s="2" t="s">
        <v>192</v>
      </c>
      <c r="J286" s="2" t="s">
        <v>20</v>
      </c>
      <c r="K286" s="2" t="s">
        <v>20</v>
      </c>
      <c r="L286" s="2">
        <v>125881</v>
      </c>
      <c r="M286" s="2">
        <v>81901</v>
      </c>
      <c r="N286" s="2">
        <v>5798</v>
      </c>
    </row>
    <row r="287" spans="1:14" ht="13">
      <c r="A287" s="1" t="s">
        <v>709</v>
      </c>
      <c r="B287" s="2" t="s">
        <v>710</v>
      </c>
      <c r="C287" s="2" t="s">
        <v>23</v>
      </c>
      <c r="D287" s="2" t="s">
        <v>708</v>
      </c>
      <c r="E287" s="2" t="s">
        <v>708</v>
      </c>
      <c r="G287" s="3" t="s">
        <v>167</v>
      </c>
      <c r="H287" s="2">
        <v>4</v>
      </c>
      <c r="I287" s="2" t="s">
        <v>192</v>
      </c>
      <c r="J287" s="2" t="s">
        <v>20</v>
      </c>
      <c r="K287" s="2" t="s">
        <v>20</v>
      </c>
      <c r="L287" s="2">
        <v>138148</v>
      </c>
      <c r="M287" s="2">
        <v>83587</v>
      </c>
      <c r="N287" s="2">
        <v>5798</v>
      </c>
    </row>
    <row r="288" spans="1:14" ht="13">
      <c r="A288" s="1" t="s">
        <v>711</v>
      </c>
      <c r="B288" s="2" t="s">
        <v>712</v>
      </c>
      <c r="C288" s="2" t="s">
        <v>16</v>
      </c>
      <c r="D288" s="2" t="s">
        <v>713</v>
      </c>
      <c r="E288" s="2" t="s">
        <v>713</v>
      </c>
      <c r="G288" s="3" t="s">
        <v>652</v>
      </c>
      <c r="H288" s="2">
        <v>4</v>
      </c>
      <c r="I288" s="2" t="s">
        <v>192</v>
      </c>
      <c r="J288" s="2" t="s">
        <v>305</v>
      </c>
      <c r="K288" s="2" t="s">
        <v>305</v>
      </c>
      <c r="L288" s="2">
        <v>131467</v>
      </c>
      <c r="M288" s="2">
        <v>76504</v>
      </c>
      <c r="N288" s="2">
        <v>5798</v>
      </c>
    </row>
    <row r="289" spans="1:14" ht="13">
      <c r="A289" s="1" t="s">
        <v>714</v>
      </c>
      <c r="B289" s="2" t="s">
        <v>715</v>
      </c>
      <c r="C289" s="2" t="s">
        <v>23</v>
      </c>
      <c r="D289" s="2" t="s">
        <v>713</v>
      </c>
      <c r="E289" s="2" t="s">
        <v>713</v>
      </c>
      <c r="G289" s="3" t="s">
        <v>652</v>
      </c>
      <c r="H289" s="2">
        <v>4</v>
      </c>
      <c r="I289" s="2" t="s">
        <v>192</v>
      </c>
      <c r="J289" s="2" t="s">
        <v>305</v>
      </c>
      <c r="K289" s="2" t="s">
        <v>305</v>
      </c>
      <c r="L289" s="2">
        <v>132590</v>
      </c>
      <c r="M289" s="2">
        <v>76595</v>
      </c>
      <c r="N289" s="2">
        <v>5798</v>
      </c>
    </row>
    <row r="290" spans="1:14" ht="13">
      <c r="A290" s="1" t="s">
        <v>716</v>
      </c>
      <c r="B290" s="2" t="s">
        <v>717</v>
      </c>
      <c r="C290" s="2" t="s">
        <v>16</v>
      </c>
      <c r="D290" s="2" t="s">
        <v>718</v>
      </c>
      <c r="E290" s="2" t="s">
        <v>718</v>
      </c>
      <c r="G290" s="3" t="s">
        <v>179</v>
      </c>
      <c r="H290" s="2">
        <v>5</v>
      </c>
      <c r="I290" s="2" t="s">
        <v>192</v>
      </c>
      <c r="J290" s="2" t="s">
        <v>20</v>
      </c>
      <c r="K290" s="2" t="s">
        <v>20</v>
      </c>
      <c r="L290" s="2">
        <v>135566</v>
      </c>
      <c r="M290" s="2">
        <v>84480</v>
      </c>
      <c r="N290" s="2">
        <v>5798</v>
      </c>
    </row>
    <row r="291" spans="1:14" ht="13">
      <c r="A291" s="1" t="s">
        <v>719</v>
      </c>
      <c r="B291" s="2" t="s">
        <v>720</v>
      </c>
      <c r="C291" s="2" t="s">
        <v>23</v>
      </c>
      <c r="D291" s="2" t="s">
        <v>718</v>
      </c>
      <c r="E291" s="2" t="s">
        <v>718</v>
      </c>
      <c r="G291" s="3" t="s">
        <v>179</v>
      </c>
      <c r="H291" s="2">
        <v>5</v>
      </c>
      <c r="I291" s="2" t="s">
        <v>192</v>
      </c>
      <c r="J291" s="2" t="s">
        <v>20</v>
      </c>
      <c r="K291" s="2" t="s">
        <v>20</v>
      </c>
      <c r="L291" s="2">
        <v>127136</v>
      </c>
      <c r="M291" s="2">
        <v>83143</v>
      </c>
      <c r="N291" s="2">
        <v>5799</v>
      </c>
    </row>
    <row r="292" spans="1:14" ht="13">
      <c r="A292" s="1" t="s">
        <v>721</v>
      </c>
      <c r="B292" s="2" t="s">
        <v>722</v>
      </c>
      <c r="C292" s="2" t="s">
        <v>16</v>
      </c>
      <c r="D292" s="2" t="s">
        <v>723</v>
      </c>
      <c r="E292" s="2" t="s">
        <v>723</v>
      </c>
      <c r="G292" s="3" t="s">
        <v>35</v>
      </c>
      <c r="H292" s="2">
        <v>5</v>
      </c>
      <c r="I292" s="2" t="s">
        <v>192</v>
      </c>
      <c r="J292" s="2" t="s">
        <v>305</v>
      </c>
      <c r="K292" s="2" t="s">
        <v>305</v>
      </c>
      <c r="L292" s="2">
        <v>123746</v>
      </c>
      <c r="M292" s="2">
        <v>78015</v>
      </c>
      <c r="N292" s="2">
        <v>5798</v>
      </c>
    </row>
    <row r="293" spans="1:14" ht="13">
      <c r="A293" s="1" t="s">
        <v>724</v>
      </c>
      <c r="B293" s="2" t="s">
        <v>725</v>
      </c>
      <c r="C293" s="2" t="s">
        <v>23</v>
      </c>
      <c r="D293" s="2" t="s">
        <v>723</v>
      </c>
      <c r="E293" s="2" t="s">
        <v>723</v>
      </c>
      <c r="G293" s="3" t="s">
        <v>35</v>
      </c>
      <c r="H293" s="2">
        <v>5</v>
      </c>
      <c r="I293" s="2" t="s">
        <v>192</v>
      </c>
      <c r="J293" s="2" t="s">
        <v>305</v>
      </c>
      <c r="K293" s="2" t="s">
        <v>305</v>
      </c>
      <c r="L293" s="2">
        <v>139779</v>
      </c>
      <c r="M293" s="2">
        <v>79179</v>
      </c>
      <c r="N293" s="2">
        <v>5798</v>
      </c>
    </row>
    <row r="294" spans="1:14" ht="13">
      <c r="A294" s="1" t="s">
        <v>726</v>
      </c>
      <c r="B294" s="2" t="s">
        <v>727</v>
      </c>
      <c r="C294" s="2" t="s">
        <v>16</v>
      </c>
      <c r="D294" s="2" t="s">
        <v>728</v>
      </c>
      <c r="E294" s="2" t="s">
        <v>729</v>
      </c>
      <c r="G294" s="3" t="s">
        <v>27</v>
      </c>
      <c r="H294" s="2">
        <v>4</v>
      </c>
      <c r="I294" s="2" t="s">
        <v>192</v>
      </c>
      <c r="J294" s="2" t="s">
        <v>119</v>
      </c>
      <c r="K294" s="2" t="s">
        <v>29</v>
      </c>
      <c r="L294" s="2">
        <v>128776</v>
      </c>
      <c r="M294" s="2">
        <v>78397</v>
      </c>
      <c r="N294" s="2">
        <v>5282</v>
      </c>
    </row>
    <row r="295" spans="1:14" ht="13">
      <c r="A295" s="1" t="s">
        <v>730</v>
      </c>
      <c r="B295" s="2" t="s">
        <v>731</v>
      </c>
      <c r="C295" s="2" t="s">
        <v>16</v>
      </c>
      <c r="D295" s="2" t="s">
        <v>732</v>
      </c>
      <c r="E295" s="2" t="s">
        <v>729</v>
      </c>
      <c r="G295" s="3" t="s">
        <v>27</v>
      </c>
      <c r="H295" s="2">
        <v>4</v>
      </c>
      <c r="I295" s="2" t="s">
        <v>192</v>
      </c>
      <c r="J295" s="2" t="s">
        <v>119</v>
      </c>
      <c r="K295" s="2" t="s">
        <v>29</v>
      </c>
      <c r="L295" s="2">
        <v>128868</v>
      </c>
      <c r="M295" s="2">
        <v>78390</v>
      </c>
      <c r="N295" s="2">
        <v>5295</v>
      </c>
    </row>
    <row r="296" spans="1:14" ht="13">
      <c r="A296" s="1" t="s">
        <v>733</v>
      </c>
      <c r="B296" s="2" t="s">
        <v>734</v>
      </c>
      <c r="C296" s="2" t="s">
        <v>16</v>
      </c>
      <c r="D296" s="2" t="s">
        <v>732</v>
      </c>
      <c r="E296" s="2" t="s">
        <v>729</v>
      </c>
      <c r="G296" s="3" t="s">
        <v>27</v>
      </c>
      <c r="H296" s="2">
        <v>4</v>
      </c>
      <c r="I296" s="2" t="s">
        <v>192</v>
      </c>
      <c r="J296" s="2" t="s">
        <v>119</v>
      </c>
      <c r="K296" s="2" t="s">
        <v>29</v>
      </c>
      <c r="L296" s="2">
        <v>128937</v>
      </c>
      <c r="M296" s="2">
        <v>78103</v>
      </c>
      <c r="N296" s="2">
        <v>5325</v>
      </c>
    </row>
    <row r="297" spans="1:14" ht="13">
      <c r="A297" s="1" t="s">
        <v>735</v>
      </c>
      <c r="B297" s="2" t="s">
        <v>736</v>
      </c>
      <c r="C297" s="2" t="s">
        <v>23</v>
      </c>
      <c r="D297" s="2" t="s">
        <v>728</v>
      </c>
      <c r="E297" s="2" t="s">
        <v>729</v>
      </c>
      <c r="G297" s="3" t="s">
        <v>27</v>
      </c>
      <c r="H297" s="2">
        <v>4</v>
      </c>
      <c r="I297" s="2" t="s">
        <v>192</v>
      </c>
      <c r="J297" s="2" t="s">
        <v>119</v>
      </c>
      <c r="K297" s="2" t="s">
        <v>29</v>
      </c>
      <c r="L297" s="2">
        <v>135015</v>
      </c>
      <c r="M297" s="2">
        <v>79772</v>
      </c>
      <c r="N297" s="2">
        <v>5798</v>
      </c>
    </row>
    <row r="298" spans="1:14" ht="13">
      <c r="A298" s="1" t="s">
        <v>737</v>
      </c>
      <c r="B298" s="2" t="s">
        <v>738</v>
      </c>
      <c r="C298" s="2" t="s">
        <v>23</v>
      </c>
      <c r="D298" s="2" t="s">
        <v>728</v>
      </c>
      <c r="E298" s="2" t="s">
        <v>729</v>
      </c>
      <c r="G298" s="3" t="s">
        <v>27</v>
      </c>
      <c r="H298" s="2">
        <v>4</v>
      </c>
      <c r="I298" s="2" t="s">
        <v>192</v>
      </c>
      <c r="J298" s="2" t="s">
        <v>119</v>
      </c>
      <c r="K298" s="2" t="s">
        <v>29</v>
      </c>
      <c r="L298" s="2">
        <v>134756</v>
      </c>
      <c r="M298" s="2">
        <v>79859</v>
      </c>
      <c r="N298" s="2">
        <v>5798</v>
      </c>
    </row>
    <row r="299" spans="1:14" ht="13">
      <c r="A299" s="1" t="s">
        <v>739</v>
      </c>
      <c r="B299" s="2" t="s">
        <v>740</v>
      </c>
      <c r="C299" s="2" t="s">
        <v>23</v>
      </c>
      <c r="D299" s="2" t="s">
        <v>732</v>
      </c>
      <c r="E299" s="2" t="s">
        <v>729</v>
      </c>
      <c r="G299" s="3" t="s">
        <v>27</v>
      </c>
      <c r="H299" s="2">
        <v>4</v>
      </c>
      <c r="I299" s="2" t="s">
        <v>192</v>
      </c>
      <c r="J299" s="2" t="s">
        <v>119</v>
      </c>
      <c r="K299" s="2" t="s">
        <v>29</v>
      </c>
      <c r="L299" s="2">
        <v>134353</v>
      </c>
      <c r="M299" s="2">
        <v>78634</v>
      </c>
      <c r="N299" s="2">
        <v>5798</v>
      </c>
    </row>
    <row r="300" spans="1:14" ht="13">
      <c r="A300" s="1" t="s">
        <v>741</v>
      </c>
      <c r="B300" s="2" t="s">
        <v>742</v>
      </c>
      <c r="C300" s="2" t="s">
        <v>23</v>
      </c>
      <c r="D300" s="2" t="s">
        <v>732</v>
      </c>
      <c r="E300" s="2" t="s">
        <v>729</v>
      </c>
      <c r="G300" s="3" t="s">
        <v>27</v>
      </c>
      <c r="H300" s="2">
        <v>4</v>
      </c>
      <c r="I300" s="2" t="s">
        <v>192</v>
      </c>
      <c r="J300" s="2" t="s">
        <v>119</v>
      </c>
      <c r="K300" s="2" t="s">
        <v>29</v>
      </c>
      <c r="L300" s="2">
        <v>134480</v>
      </c>
      <c r="M300" s="2">
        <v>77288</v>
      </c>
      <c r="N300" s="2">
        <v>5798</v>
      </c>
    </row>
    <row r="301" spans="1:14" ht="13">
      <c r="A301" s="1" t="s">
        <v>743</v>
      </c>
      <c r="B301" s="2" t="s">
        <v>744</v>
      </c>
      <c r="C301" s="2" t="s">
        <v>23</v>
      </c>
      <c r="D301" s="2" t="s">
        <v>732</v>
      </c>
      <c r="E301" s="2" t="s">
        <v>729</v>
      </c>
      <c r="G301" s="3" t="s">
        <v>27</v>
      </c>
      <c r="H301" s="2">
        <v>4</v>
      </c>
      <c r="I301" s="2" t="s">
        <v>192</v>
      </c>
      <c r="J301" s="2" t="s">
        <v>119</v>
      </c>
      <c r="K301" s="2" t="s">
        <v>29</v>
      </c>
      <c r="L301" s="2">
        <v>134292</v>
      </c>
      <c r="M301" s="2">
        <v>78673</v>
      </c>
      <c r="N301" s="2">
        <v>5798</v>
      </c>
    </row>
    <row r="302" spans="1:14" ht="13">
      <c r="A302" s="1" t="s">
        <v>745</v>
      </c>
      <c r="B302" s="2" t="s">
        <v>746</v>
      </c>
      <c r="C302" s="2" t="s">
        <v>16</v>
      </c>
      <c r="D302" s="2" t="s">
        <v>747</v>
      </c>
      <c r="E302" s="2" t="s">
        <v>747</v>
      </c>
      <c r="G302" s="3" t="s">
        <v>80</v>
      </c>
      <c r="H302" s="2">
        <v>5</v>
      </c>
      <c r="I302" s="2" t="s">
        <v>192</v>
      </c>
      <c r="J302" s="2" t="s">
        <v>305</v>
      </c>
      <c r="K302" s="2" t="s">
        <v>305</v>
      </c>
      <c r="L302" s="2">
        <v>126132</v>
      </c>
      <c r="M302" s="2">
        <v>81848</v>
      </c>
      <c r="N302" s="2">
        <v>5798</v>
      </c>
    </row>
    <row r="303" spans="1:14" ht="13">
      <c r="A303" s="1" t="s">
        <v>748</v>
      </c>
      <c r="B303" s="2" t="s">
        <v>749</v>
      </c>
      <c r="C303" s="2" t="s">
        <v>23</v>
      </c>
      <c r="D303" s="2" t="s">
        <v>747</v>
      </c>
      <c r="E303" s="2" t="s">
        <v>747</v>
      </c>
      <c r="G303" s="3" t="s">
        <v>80</v>
      </c>
      <c r="H303" s="2">
        <v>5</v>
      </c>
      <c r="I303" s="2" t="s">
        <v>192</v>
      </c>
      <c r="J303" s="2" t="s">
        <v>305</v>
      </c>
      <c r="K303" s="2" t="s">
        <v>305</v>
      </c>
      <c r="L303" s="2">
        <v>138231</v>
      </c>
      <c r="M303" s="2">
        <v>83158</v>
      </c>
      <c r="N303" s="2">
        <v>5798</v>
      </c>
    </row>
    <row r="304" spans="1:14" ht="13">
      <c r="A304" s="1" t="s">
        <v>750</v>
      </c>
      <c r="B304" s="2" t="s">
        <v>751</v>
      </c>
      <c r="C304" s="2" t="s">
        <v>16</v>
      </c>
      <c r="D304" s="2" t="s">
        <v>752</v>
      </c>
      <c r="E304" s="2" t="s">
        <v>752</v>
      </c>
      <c r="G304" s="3" t="s">
        <v>80</v>
      </c>
      <c r="H304" s="2">
        <v>5</v>
      </c>
      <c r="I304" s="2" t="s">
        <v>192</v>
      </c>
      <c r="J304" s="2" t="s">
        <v>305</v>
      </c>
      <c r="K304" s="2" t="s">
        <v>305</v>
      </c>
      <c r="L304" s="2">
        <v>134901</v>
      </c>
      <c r="M304" s="2">
        <v>81509</v>
      </c>
      <c r="N304" s="2">
        <v>5798</v>
      </c>
    </row>
    <row r="305" spans="1:14" ht="13">
      <c r="A305" s="1" t="s">
        <v>753</v>
      </c>
      <c r="B305" s="2" t="s">
        <v>754</v>
      </c>
      <c r="C305" s="2" t="s">
        <v>23</v>
      </c>
      <c r="D305" s="2" t="s">
        <v>752</v>
      </c>
      <c r="E305" s="2" t="s">
        <v>752</v>
      </c>
      <c r="G305" s="3" t="s">
        <v>80</v>
      </c>
      <c r="H305" s="2">
        <v>5</v>
      </c>
      <c r="I305" s="2" t="s">
        <v>192</v>
      </c>
      <c r="J305" s="2" t="s">
        <v>305</v>
      </c>
      <c r="K305" s="2" t="s">
        <v>305</v>
      </c>
      <c r="L305" s="2">
        <v>127852</v>
      </c>
      <c r="M305" s="2">
        <v>81718</v>
      </c>
      <c r="N305" s="2">
        <v>5798</v>
      </c>
    </row>
    <row r="306" spans="1:14" ht="13">
      <c r="A306" s="1" t="s">
        <v>755</v>
      </c>
      <c r="B306" s="2" t="s">
        <v>756</v>
      </c>
      <c r="C306" s="2" t="s">
        <v>16</v>
      </c>
      <c r="D306" s="2" t="s">
        <v>757</v>
      </c>
      <c r="E306" s="2" t="s">
        <v>757</v>
      </c>
      <c r="G306" s="3" t="s">
        <v>80</v>
      </c>
      <c r="H306" s="2">
        <v>5</v>
      </c>
      <c r="I306" s="2" t="s">
        <v>192</v>
      </c>
      <c r="J306" s="2" t="s">
        <v>305</v>
      </c>
      <c r="K306" s="2" t="s">
        <v>305</v>
      </c>
      <c r="L306" s="2">
        <v>125008</v>
      </c>
      <c r="M306" s="2">
        <v>77036</v>
      </c>
      <c r="N306" s="2">
        <v>5798</v>
      </c>
    </row>
    <row r="307" spans="1:14" ht="13">
      <c r="A307" s="1" t="s">
        <v>758</v>
      </c>
      <c r="B307" s="2" t="s">
        <v>759</v>
      </c>
      <c r="C307" s="2" t="s">
        <v>23</v>
      </c>
      <c r="D307" s="2" t="s">
        <v>757</v>
      </c>
      <c r="E307" s="2" t="s">
        <v>757</v>
      </c>
      <c r="G307" s="3" t="s">
        <v>80</v>
      </c>
      <c r="H307" s="2">
        <v>5</v>
      </c>
      <c r="I307" s="2" t="s">
        <v>192</v>
      </c>
      <c r="J307" s="2" t="s">
        <v>305</v>
      </c>
      <c r="K307" s="2" t="s">
        <v>305</v>
      </c>
      <c r="L307" s="2">
        <v>138668</v>
      </c>
      <c r="M307" s="2">
        <v>80935</v>
      </c>
      <c r="N307" s="2">
        <v>5798</v>
      </c>
    </row>
    <row r="308" spans="1:14" ht="13">
      <c r="A308" s="1" t="s">
        <v>760</v>
      </c>
      <c r="B308" s="2" t="s">
        <v>761</v>
      </c>
      <c r="C308" s="2" t="s">
        <v>16</v>
      </c>
      <c r="D308" s="2" t="s">
        <v>762</v>
      </c>
      <c r="E308" s="2" t="s">
        <v>762</v>
      </c>
      <c r="G308" s="3" t="s">
        <v>179</v>
      </c>
      <c r="H308" s="2">
        <v>5</v>
      </c>
      <c r="I308" s="2" t="s">
        <v>192</v>
      </c>
      <c r="J308" s="2" t="s">
        <v>20</v>
      </c>
      <c r="K308" s="2" t="s">
        <v>20</v>
      </c>
      <c r="L308" s="2">
        <v>129936</v>
      </c>
      <c r="M308" s="2">
        <v>81687</v>
      </c>
      <c r="N308" s="2">
        <v>5798</v>
      </c>
    </row>
    <row r="309" spans="1:14" ht="13">
      <c r="A309" s="1" t="s">
        <v>763</v>
      </c>
      <c r="B309" s="2" t="s">
        <v>764</v>
      </c>
      <c r="C309" s="2" t="s">
        <v>23</v>
      </c>
      <c r="D309" s="2" t="s">
        <v>762</v>
      </c>
      <c r="E309" s="2" t="s">
        <v>762</v>
      </c>
      <c r="G309" s="3" t="s">
        <v>179</v>
      </c>
      <c r="H309" s="2">
        <v>5</v>
      </c>
      <c r="I309" s="2" t="s">
        <v>192</v>
      </c>
      <c r="J309" s="2" t="s">
        <v>20</v>
      </c>
      <c r="K309" s="2" t="s">
        <v>20</v>
      </c>
      <c r="L309" s="2">
        <v>134257</v>
      </c>
      <c r="M309" s="2">
        <v>81484</v>
      </c>
      <c r="N309" s="2">
        <v>5798</v>
      </c>
    </row>
    <row r="310" spans="1:14" ht="13">
      <c r="A310" s="1" t="s">
        <v>765</v>
      </c>
      <c r="B310" s="2" t="s">
        <v>766</v>
      </c>
      <c r="C310" s="2" t="s">
        <v>16</v>
      </c>
      <c r="D310" s="2" t="s">
        <v>767</v>
      </c>
      <c r="E310" s="2" t="s">
        <v>767</v>
      </c>
      <c r="G310" s="3" t="s">
        <v>27</v>
      </c>
      <c r="H310" s="2">
        <v>5</v>
      </c>
      <c r="I310" s="2" t="s">
        <v>192</v>
      </c>
      <c r="J310" s="2" t="s">
        <v>119</v>
      </c>
      <c r="K310" s="2" t="s">
        <v>29</v>
      </c>
      <c r="L310" s="2">
        <v>125649</v>
      </c>
      <c r="M310" s="2">
        <v>79910</v>
      </c>
      <c r="N310" s="2">
        <v>5533</v>
      </c>
    </row>
    <row r="311" spans="1:14" ht="13">
      <c r="A311" s="1" t="s">
        <v>768</v>
      </c>
      <c r="B311" s="2" t="s">
        <v>769</v>
      </c>
      <c r="C311" s="2" t="s">
        <v>23</v>
      </c>
      <c r="D311" s="2" t="s">
        <v>767</v>
      </c>
      <c r="E311" s="2" t="s">
        <v>767</v>
      </c>
      <c r="G311" s="3" t="s">
        <v>27</v>
      </c>
      <c r="H311" s="2">
        <v>5</v>
      </c>
      <c r="I311" s="2" t="s">
        <v>192</v>
      </c>
      <c r="J311" s="2" t="s">
        <v>119</v>
      </c>
      <c r="K311" s="2" t="s">
        <v>29</v>
      </c>
      <c r="L311" s="2">
        <v>138892</v>
      </c>
      <c r="M311" s="2">
        <v>80147</v>
      </c>
      <c r="N311" s="2">
        <v>5798</v>
      </c>
    </row>
    <row r="312" spans="1:14" ht="13">
      <c r="A312" s="1" t="s">
        <v>770</v>
      </c>
      <c r="B312" s="2" t="s">
        <v>771</v>
      </c>
      <c r="C312" s="2" t="s">
        <v>16</v>
      </c>
      <c r="D312" s="2" t="s">
        <v>772</v>
      </c>
      <c r="E312" s="2" t="s">
        <v>772</v>
      </c>
      <c r="G312" s="3" t="s">
        <v>35</v>
      </c>
      <c r="H312" s="2">
        <v>4</v>
      </c>
      <c r="I312" s="2" t="s">
        <v>192</v>
      </c>
      <c r="J312" s="2" t="s">
        <v>329</v>
      </c>
      <c r="K312" s="2" t="s">
        <v>29</v>
      </c>
      <c r="L312" s="2">
        <v>130308</v>
      </c>
      <c r="M312" s="2">
        <v>76670</v>
      </c>
      <c r="N312" s="2">
        <v>5798</v>
      </c>
    </row>
    <row r="313" spans="1:14" ht="13">
      <c r="A313" s="1" t="s">
        <v>773</v>
      </c>
      <c r="B313" s="2" t="s">
        <v>774</v>
      </c>
      <c r="C313" s="2" t="s">
        <v>23</v>
      </c>
      <c r="D313" s="2" t="s">
        <v>772</v>
      </c>
      <c r="E313" s="2" t="s">
        <v>772</v>
      </c>
      <c r="G313" s="3" t="s">
        <v>35</v>
      </c>
      <c r="H313" s="2">
        <v>4</v>
      </c>
      <c r="I313" s="2" t="s">
        <v>192</v>
      </c>
      <c r="J313" s="2" t="s">
        <v>329</v>
      </c>
      <c r="K313" s="2" t="s">
        <v>29</v>
      </c>
      <c r="L313" s="2">
        <v>133610</v>
      </c>
      <c r="M313" s="2">
        <v>78675</v>
      </c>
      <c r="N313" s="2">
        <v>5798</v>
      </c>
    </row>
    <row r="314" spans="1:14" ht="13">
      <c r="A314" s="1" t="s">
        <v>775</v>
      </c>
      <c r="B314" s="2" t="s">
        <v>776</v>
      </c>
      <c r="C314" s="2" t="s">
        <v>16</v>
      </c>
      <c r="D314" s="2" t="s">
        <v>777</v>
      </c>
      <c r="E314" s="2" t="s">
        <v>777</v>
      </c>
      <c r="G314" s="3" t="s">
        <v>179</v>
      </c>
      <c r="H314" s="2">
        <v>4</v>
      </c>
      <c r="I314" s="2" t="s">
        <v>192</v>
      </c>
      <c r="J314" s="2" t="s">
        <v>778</v>
      </c>
      <c r="K314" s="2" t="s">
        <v>428</v>
      </c>
      <c r="L314" s="2">
        <v>127246</v>
      </c>
      <c r="M314" s="2">
        <v>83098</v>
      </c>
      <c r="N314" s="2">
        <v>5799</v>
      </c>
    </row>
    <row r="315" spans="1:14" ht="13">
      <c r="A315" s="1" t="s">
        <v>779</v>
      </c>
      <c r="B315" s="2" t="s">
        <v>780</v>
      </c>
      <c r="C315" s="2" t="s">
        <v>23</v>
      </c>
      <c r="D315" s="2" t="s">
        <v>777</v>
      </c>
      <c r="E315" s="2" t="s">
        <v>777</v>
      </c>
      <c r="G315" s="3" t="s">
        <v>179</v>
      </c>
      <c r="H315" s="2">
        <v>4</v>
      </c>
      <c r="I315" s="2" t="s">
        <v>192</v>
      </c>
      <c r="J315" s="2" t="s">
        <v>778</v>
      </c>
      <c r="K315" s="2" t="s">
        <v>428</v>
      </c>
      <c r="L315" s="2">
        <v>136177</v>
      </c>
      <c r="M315" s="2">
        <v>84422</v>
      </c>
      <c r="N315" s="2">
        <v>5798</v>
      </c>
    </row>
    <row r="316" spans="1:14" ht="13">
      <c r="A316" s="1" t="s">
        <v>781</v>
      </c>
      <c r="B316" s="2" t="s">
        <v>782</v>
      </c>
      <c r="C316" s="2" t="s">
        <v>16</v>
      </c>
      <c r="D316" s="2" t="s">
        <v>783</v>
      </c>
      <c r="E316" s="2" t="s">
        <v>783</v>
      </c>
      <c r="G316" s="3" t="s">
        <v>591</v>
      </c>
      <c r="H316" s="2">
        <v>5</v>
      </c>
      <c r="I316" s="2" t="s">
        <v>192</v>
      </c>
      <c r="J316" s="2" t="s">
        <v>305</v>
      </c>
      <c r="K316" s="2" t="s">
        <v>305</v>
      </c>
      <c r="L316" s="2">
        <v>137818</v>
      </c>
      <c r="M316" s="2">
        <v>84260</v>
      </c>
      <c r="N316" s="2">
        <v>5798</v>
      </c>
    </row>
    <row r="317" spans="1:14" ht="13">
      <c r="A317" s="1" t="s">
        <v>784</v>
      </c>
      <c r="B317" s="2" t="s">
        <v>785</v>
      </c>
      <c r="C317" s="2" t="s">
        <v>23</v>
      </c>
      <c r="D317" s="2" t="s">
        <v>783</v>
      </c>
      <c r="E317" s="2" t="s">
        <v>783</v>
      </c>
      <c r="G317" s="3" t="s">
        <v>591</v>
      </c>
      <c r="H317" s="2">
        <v>5</v>
      </c>
      <c r="I317" s="2" t="s">
        <v>192</v>
      </c>
      <c r="J317" s="2" t="s">
        <v>305</v>
      </c>
      <c r="K317" s="2" t="s">
        <v>305</v>
      </c>
      <c r="L317" s="2">
        <v>126057</v>
      </c>
      <c r="M317" s="2">
        <v>81977</v>
      </c>
      <c r="N317" s="2">
        <v>5798</v>
      </c>
    </row>
    <row r="318" spans="1:14" ht="13">
      <c r="A318" s="1" t="s">
        <v>786</v>
      </c>
      <c r="B318" s="2" t="s">
        <v>787</v>
      </c>
      <c r="C318" s="2" t="s">
        <v>16</v>
      </c>
      <c r="D318" s="2" t="s">
        <v>788</v>
      </c>
      <c r="E318" s="2" t="s">
        <v>788</v>
      </c>
      <c r="G318" s="3" t="s">
        <v>179</v>
      </c>
      <c r="H318" s="2">
        <v>4</v>
      </c>
      <c r="I318" s="2" t="s">
        <v>192</v>
      </c>
      <c r="J318" s="2" t="s">
        <v>305</v>
      </c>
      <c r="K318" s="2" t="s">
        <v>305</v>
      </c>
      <c r="L318" s="2">
        <v>127685</v>
      </c>
      <c r="M318" s="2">
        <v>82927</v>
      </c>
      <c r="N318" s="2">
        <v>5799</v>
      </c>
    </row>
    <row r="319" spans="1:14" ht="13">
      <c r="A319" s="1" t="s">
        <v>789</v>
      </c>
      <c r="B319" s="2" t="s">
        <v>790</v>
      </c>
      <c r="C319" s="2" t="s">
        <v>23</v>
      </c>
      <c r="D319" s="2" t="s">
        <v>788</v>
      </c>
      <c r="E319" s="2" t="s">
        <v>788</v>
      </c>
      <c r="G319" s="3" t="s">
        <v>179</v>
      </c>
      <c r="H319" s="2">
        <v>4</v>
      </c>
      <c r="I319" s="2" t="s">
        <v>192</v>
      </c>
      <c r="J319" s="2" t="s">
        <v>305</v>
      </c>
      <c r="K319" s="2" t="s">
        <v>305</v>
      </c>
      <c r="L319" s="2">
        <v>135984</v>
      </c>
      <c r="M319" s="2">
        <v>83343</v>
      </c>
      <c r="N319" s="2">
        <v>5798</v>
      </c>
    </row>
    <row r="320" spans="1:14" ht="13">
      <c r="A320" s="1" t="s">
        <v>791</v>
      </c>
      <c r="B320" s="2" t="s">
        <v>792</v>
      </c>
      <c r="C320" s="2" t="s">
        <v>16</v>
      </c>
      <c r="D320" s="2" t="s">
        <v>793</v>
      </c>
      <c r="E320" s="2" t="s">
        <v>793</v>
      </c>
      <c r="G320" s="3" t="s">
        <v>80</v>
      </c>
      <c r="H320" s="2">
        <v>3</v>
      </c>
      <c r="I320" s="2" t="s">
        <v>192</v>
      </c>
      <c r="J320" s="2" t="s">
        <v>119</v>
      </c>
      <c r="K320" s="2" t="s">
        <v>29</v>
      </c>
      <c r="L320" s="2">
        <v>125686</v>
      </c>
      <c r="M320" s="2">
        <v>79760</v>
      </c>
      <c r="N320" s="2">
        <v>5798</v>
      </c>
    </row>
    <row r="321" spans="1:14" ht="13">
      <c r="A321" s="1" t="s">
        <v>794</v>
      </c>
      <c r="B321" s="2" t="s">
        <v>795</v>
      </c>
      <c r="C321" s="2" t="s">
        <v>23</v>
      </c>
      <c r="D321" s="2" t="s">
        <v>793</v>
      </c>
      <c r="E321" s="2" t="s">
        <v>793</v>
      </c>
      <c r="G321" s="3" t="s">
        <v>80</v>
      </c>
      <c r="H321" s="2">
        <v>3</v>
      </c>
      <c r="I321" s="2" t="s">
        <v>192</v>
      </c>
      <c r="J321" s="2" t="s">
        <v>119</v>
      </c>
      <c r="K321" s="2" t="s">
        <v>29</v>
      </c>
      <c r="L321" s="2">
        <v>138727</v>
      </c>
      <c r="M321" s="2">
        <v>81223</v>
      </c>
      <c r="N321" s="2">
        <v>5798</v>
      </c>
    </row>
    <row r="322" spans="1:14" ht="13">
      <c r="A322" s="1" t="s">
        <v>796</v>
      </c>
      <c r="B322" s="2" t="s">
        <v>797</v>
      </c>
      <c r="C322" s="2" t="s">
        <v>16</v>
      </c>
      <c r="D322" s="2" t="s">
        <v>798</v>
      </c>
      <c r="E322" s="2" t="s">
        <v>798</v>
      </c>
      <c r="G322" s="3" t="s">
        <v>591</v>
      </c>
      <c r="H322" s="2">
        <v>5</v>
      </c>
      <c r="I322" s="2" t="s">
        <v>192</v>
      </c>
      <c r="J322" s="2" t="s">
        <v>305</v>
      </c>
      <c r="K322" s="2" t="s">
        <v>305</v>
      </c>
      <c r="L322" s="2">
        <v>128074</v>
      </c>
      <c r="M322" s="2">
        <v>82068</v>
      </c>
      <c r="N322" s="2">
        <v>5798</v>
      </c>
    </row>
    <row r="323" spans="1:14" ht="13">
      <c r="A323" s="1" t="s">
        <v>799</v>
      </c>
      <c r="B323" s="2" t="s">
        <v>800</v>
      </c>
      <c r="C323" s="2" t="s">
        <v>23</v>
      </c>
      <c r="D323" s="2" t="s">
        <v>798</v>
      </c>
      <c r="E323" s="2" t="s">
        <v>798</v>
      </c>
      <c r="G323" s="3" t="s">
        <v>591</v>
      </c>
      <c r="H323" s="2">
        <v>5</v>
      </c>
      <c r="I323" s="2" t="s">
        <v>192</v>
      </c>
      <c r="J323" s="2" t="s">
        <v>305</v>
      </c>
      <c r="K323" s="2" t="s">
        <v>305</v>
      </c>
      <c r="L323" s="2">
        <v>136237</v>
      </c>
      <c r="M323" s="2">
        <v>82296</v>
      </c>
      <c r="N323" s="2">
        <v>5798</v>
      </c>
    </row>
    <row r="324" spans="1:14" ht="13">
      <c r="A324" s="1" t="s">
        <v>801</v>
      </c>
      <c r="B324" s="2" t="s">
        <v>802</v>
      </c>
      <c r="C324" s="2" t="s">
        <v>16</v>
      </c>
      <c r="D324" s="2" t="s">
        <v>803</v>
      </c>
      <c r="E324" s="2" t="s">
        <v>803</v>
      </c>
      <c r="G324" s="3" t="s">
        <v>501</v>
      </c>
      <c r="H324" s="2">
        <v>5</v>
      </c>
      <c r="I324" s="2" t="s">
        <v>192</v>
      </c>
      <c r="J324" s="2" t="s">
        <v>305</v>
      </c>
      <c r="K324" s="2" t="s">
        <v>305</v>
      </c>
      <c r="L324" s="2">
        <v>126864</v>
      </c>
      <c r="M324" s="2">
        <v>80956</v>
      </c>
      <c r="N324" s="2">
        <v>5798</v>
      </c>
    </row>
    <row r="325" spans="1:14" ht="13">
      <c r="A325" s="1" t="s">
        <v>804</v>
      </c>
      <c r="B325" s="2" t="s">
        <v>805</v>
      </c>
      <c r="C325" s="2" t="s">
        <v>23</v>
      </c>
      <c r="D325" s="2" t="s">
        <v>803</v>
      </c>
      <c r="E325" s="2" t="s">
        <v>803</v>
      </c>
      <c r="G325" s="3" t="s">
        <v>501</v>
      </c>
      <c r="H325" s="2">
        <v>5</v>
      </c>
      <c r="I325" s="2" t="s">
        <v>192</v>
      </c>
      <c r="J325" s="2" t="s">
        <v>305</v>
      </c>
      <c r="K325" s="2" t="s">
        <v>305</v>
      </c>
      <c r="L325" s="2">
        <v>138387</v>
      </c>
      <c r="M325" s="2">
        <v>82027</v>
      </c>
      <c r="N325" s="2">
        <v>5798</v>
      </c>
    </row>
    <row r="326" spans="1:14" ht="13">
      <c r="A326" s="1" t="s">
        <v>806</v>
      </c>
      <c r="B326" s="2" t="s">
        <v>807</v>
      </c>
      <c r="C326" s="2" t="s">
        <v>16</v>
      </c>
      <c r="D326" s="2" t="s">
        <v>808</v>
      </c>
      <c r="E326" s="2" t="s">
        <v>808</v>
      </c>
      <c r="G326" s="3" t="s">
        <v>501</v>
      </c>
      <c r="H326" s="2">
        <v>5</v>
      </c>
      <c r="I326" s="2" t="s">
        <v>192</v>
      </c>
      <c r="J326" s="2" t="s">
        <v>329</v>
      </c>
      <c r="K326" s="2" t="s">
        <v>29</v>
      </c>
      <c r="L326" s="2">
        <v>124229</v>
      </c>
      <c r="M326" s="2">
        <v>78444</v>
      </c>
      <c r="N326" s="2">
        <v>5798</v>
      </c>
    </row>
    <row r="327" spans="1:14" ht="13">
      <c r="A327" s="1" t="s">
        <v>809</v>
      </c>
      <c r="B327" s="2" t="s">
        <v>810</v>
      </c>
      <c r="C327" s="2" t="s">
        <v>23</v>
      </c>
      <c r="D327" s="2" t="s">
        <v>808</v>
      </c>
      <c r="E327" s="2" t="s">
        <v>808</v>
      </c>
      <c r="G327" s="3" t="s">
        <v>501</v>
      </c>
      <c r="H327" s="2">
        <v>5</v>
      </c>
      <c r="I327" s="2" t="s">
        <v>192</v>
      </c>
      <c r="J327" s="2" t="s">
        <v>329</v>
      </c>
      <c r="K327" s="2" t="s">
        <v>29</v>
      </c>
      <c r="L327" s="2">
        <v>139271</v>
      </c>
      <c r="M327" s="2">
        <v>80317</v>
      </c>
      <c r="N327" s="2">
        <v>5798</v>
      </c>
    </row>
    <row r="328" spans="1:14" ht="13">
      <c r="A328" s="1" t="s">
        <v>811</v>
      </c>
      <c r="B328" s="2" t="s">
        <v>812</v>
      </c>
      <c r="C328" s="2" t="s">
        <v>16</v>
      </c>
      <c r="D328" s="2" t="s">
        <v>813</v>
      </c>
      <c r="E328" s="2" t="s">
        <v>813</v>
      </c>
      <c r="G328" s="3" t="s">
        <v>167</v>
      </c>
      <c r="H328" s="2">
        <v>4</v>
      </c>
      <c r="I328" s="2" t="s">
        <v>192</v>
      </c>
      <c r="J328" s="2" t="s">
        <v>814</v>
      </c>
      <c r="K328" s="2" t="s">
        <v>305</v>
      </c>
      <c r="L328" s="2">
        <v>125548</v>
      </c>
      <c r="M328" s="2">
        <v>80432</v>
      </c>
      <c r="N328" s="2">
        <v>5798</v>
      </c>
    </row>
    <row r="329" spans="1:14" ht="13">
      <c r="A329" s="1" t="s">
        <v>815</v>
      </c>
      <c r="B329" s="2" t="s">
        <v>816</v>
      </c>
      <c r="C329" s="2" t="s">
        <v>23</v>
      </c>
      <c r="D329" s="2" t="s">
        <v>813</v>
      </c>
      <c r="E329" s="2" t="s">
        <v>813</v>
      </c>
      <c r="G329" s="3" t="s">
        <v>167</v>
      </c>
      <c r="H329" s="2">
        <v>4</v>
      </c>
      <c r="I329" s="2" t="s">
        <v>192</v>
      </c>
      <c r="J329" s="2" t="s">
        <v>814</v>
      </c>
      <c r="K329" s="2" t="s">
        <v>305</v>
      </c>
      <c r="L329" s="2">
        <v>137987</v>
      </c>
      <c r="M329" s="2">
        <v>82750</v>
      </c>
      <c r="N329" s="2">
        <v>5798</v>
      </c>
    </row>
    <row r="330" spans="1:14" ht="13">
      <c r="A330" s="1" t="s">
        <v>817</v>
      </c>
      <c r="B330" s="2" t="s">
        <v>818</v>
      </c>
      <c r="C330" s="2" t="s">
        <v>16</v>
      </c>
      <c r="D330" s="2" t="s">
        <v>819</v>
      </c>
      <c r="E330" s="2" t="s">
        <v>819</v>
      </c>
      <c r="G330" s="3" t="s">
        <v>27</v>
      </c>
      <c r="H330" s="2">
        <v>5</v>
      </c>
      <c r="I330" s="2" t="s">
        <v>192</v>
      </c>
      <c r="J330" s="2" t="s">
        <v>20</v>
      </c>
      <c r="K330" s="2" t="s">
        <v>20</v>
      </c>
      <c r="L330" s="2">
        <v>128643</v>
      </c>
      <c r="M330" s="2">
        <v>77497</v>
      </c>
      <c r="N330" s="2">
        <v>5173</v>
      </c>
    </row>
    <row r="331" spans="1:14" ht="13">
      <c r="A331" s="1" t="s">
        <v>820</v>
      </c>
      <c r="B331" s="2" t="s">
        <v>821</v>
      </c>
      <c r="C331" s="2" t="s">
        <v>16</v>
      </c>
      <c r="D331" s="2" t="s">
        <v>819</v>
      </c>
      <c r="E331" s="2" t="s">
        <v>819</v>
      </c>
      <c r="G331" s="3" t="s">
        <v>27</v>
      </c>
      <c r="H331" s="2">
        <v>5</v>
      </c>
      <c r="I331" s="2" t="s">
        <v>192</v>
      </c>
      <c r="J331" s="2" t="s">
        <v>20</v>
      </c>
      <c r="K331" s="2" t="s">
        <v>20</v>
      </c>
      <c r="L331" s="2">
        <v>130367</v>
      </c>
      <c r="M331" s="2">
        <v>78492</v>
      </c>
      <c r="N331" s="2">
        <v>5798</v>
      </c>
    </row>
    <row r="332" spans="1:14" ht="13">
      <c r="A332" s="1" t="s">
        <v>822</v>
      </c>
      <c r="B332" s="2" t="s">
        <v>823</v>
      </c>
      <c r="C332" s="2" t="s">
        <v>23</v>
      </c>
      <c r="D332" s="2" t="s">
        <v>819</v>
      </c>
      <c r="E332" s="2" t="s">
        <v>819</v>
      </c>
      <c r="G332" s="3" t="s">
        <v>27</v>
      </c>
      <c r="H332" s="2">
        <v>5</v>
      </c>
      <c r="I332" s="2" t="s">
        <v>192</v>
      </c>
      <c r="J332" s="2" t="s">
        <v>20</v>
      </c>
      <c r="K332" s="2" t="s">
        <v>20</v>
      </c>
      <c r="L332" s="2">
        <v>134278</v>
      </c>
      <c r="M332" s="2">
        <v>77292</v>
      </c>
      <c r="N332" s="2">
        <v>5798</v>
      </c>
    </row>
    <row r="333" spans="1:14" ht="13">
      <c r="A333" s="1" t="s">
        <v>824</v>
      </c>
      <c r="B333" s="2" t="s">
        <v>825</v>
      </c>
      <c r="C333" s="2" t="s">
        <v>23</v>
      </c>
      <c r="D333" s="2" t="s">
        <v>819</v>
      </c>
      <c r="E333" s="2" t="s">
        <v>819</v>
      </c>
      <c r="G333" s="3" t="s">
        <v>27</v>
      </c>
      <c r="H333" s="2">
        <v>5</v>
      </c>
      <c r="I333" s="2" t="s">
        <v>192</v>
      </c>
      <c r="J333" s="2" t="s">
        <v>20</v>
      </c>
      <c r="K333" s="2" t="s">
        <v>20</v>
      </c>
      <c r="L333" s="2">
        <v>134194</v>
      </c>
      <c r="M333" s="2">
        <v>79085</v>
      </c>
      <c r="N333" s="2">
        <v>5798</v>
      </c>
    </row>
    <row r="334" spans="1:14" ht="13">
      <c r="A334" s="1" t="s">
        <v>826</v>
      </c>
      <c r="B334" s="2" t="s">
        <v>827</v>
      </c>
      <c r="C334" s="2" t="s">
        <v>16</v>
      </c>
      <c r="D334" s="2" t="s">
        <v>828</v>
      </c>
      <c r="E334" s="2" t="s">
        <v>829</v>
      </c>
      <c r="G334" s="3" t="s">
        <v>167</v>
      </c>
      <c r="H334" s="2">
        <v>4</v>
      </c>
      <c r="I334" s="2" t="s">
        <v>192</v>
      </c>
      <c r="J334" s="2" t="s">
        <v>305</v>
      </c>
      <c r="K334" s="2" t="s">
        <v>305</v>
      </c>
      <c r="L334" s="2">
        <v>137516</v>
      </c>
      <c r="M334" s="2">
        <v>82709</v>
      </c>
      <c r="N334" s="2">
        <v>5798</v>
      </c>
    </row>
    <row r="335" spans="1:14" ht="13">
      <c r="A335" s="1" t="s">
        <v>830</v>
      </c>
      <c r="B335" s="2" t="s">
        <v>831</v>
      </c>
      <c r="C335" s="2" t="s">
        <v>16</v>
      </c>
      <c r="D335" s="2" t="s">
        <v>832</v>
      </c>
      <c r="E335" s="2" t="s">
        <v>829</v>
      </c>
      <c r="G335" s="3" t="s">
        <v>167</v>
      </c>
      <c r="H335" s="2">
        <v>4</v>
      </c>
      <c r="I335" s="2" t="s">
        <v>192</v>
      </c>
      <c r="J335" s="2" t="s">
        <v>305</v>
      </c>
      <c r="K335" s="2" t="s">
        <v>305</v>
      </c>
      <c r="L335" s="2">
        <v>138115</v>
      </c>
      <c r="M335" s="2">
        <v>82530</v>
      </c>
      <c r="N335" s="2">
        <v>5798</v>
      </c>
    </row>
    <row r="336" spans="1:14" ht="13">
      <c r="A336" s="1" t="s">
        <v>833</v>
      </c>
      <c r="B336" s="2" t="s">
        <v>834</v>
      </c>
      <c r="C336" s="2" t="s">
        <v>23</v>
      </c>
      <c r="D336" s="2" t="s">
        <v>828</v>
      </c>
      <c r="E336" s="2" t="s">
        <v>829</v>
      </c>
      <c r="G336" s="3" t="s">
        <v>167</v>
      </c>
      <c r="H336" s="2">
        <v>4</v>
      </c>
      <c r="I336" s="2" t="s">
        <v>192</v>
      </c>
      <c r="J336" s="2" t="s">
        <v>305</v>
      </c>
      <c r="K336" s="2" t="s">
        <v>305</v>
      </c>
      <c r="L336" s="2">
        <v>126845</v>
      </c>
      <c r="M336" s="2">
        <v>81284</v>
      </c>
      <c r="N336" s="2">
        <v>5798</v>
      </c>
    </row>
    <row r="337" spans="1:14" ht="13">
      <c r="A337" s="1" t="s">
        <v>835</v>
      </c>
      <c r="B337" s="2" t="s">
        <v>836</v>
      </c>
      <c r="C337" s="2" t="s">
        <v>23</v>
      </c>
      <c r="D337" s="2" t="s">
        <v>832</v>
      </c>
      <c r="E337" s="2" t="s">
        <v>829</v>
      </c>
      <c r="G337" s="3" t="s">
        <v>167</v>
      </c>
      <c r="H337" s="2">
        <v>4</v>
      </c>
      <c r="I337" s="2" t="s">
        <v>192</v>
      </c>
      <c r="J337" s="2" t="s">
        <v>305</v>
      </c>
      <c r="K337" s="2" t="s">
        <v>305</v>
      </c>
      <c r="L337" s="2">
        <v>126911</v>
      </c>
      <c r="M337" s="2">
        <v>81315</v>
      </c>
      <c r="N337" s="2">
        <v>5798</v>
      </c>
    </row>
    <row r="338" spans="1:14" ht="13">
      <c r="A338" s="1" t="s">
        <v>837</v>
      </c>
      <c r="B338" s="2" t="s">
        <v>838</v>
      </c>
      <c r="C338" s="2" t="s">
        <v>16</v>
      </c>
      <c r="D338" s="2" t="s">
        <v>839</v>
      </c>
      <c r="E338" s="2" t="s">
        <v>839</v>
      </c>
      <c r="G338" s="3" t="s">
        <v>80</v>
      </c>
      <c r="H338" s="2">
        <v>3</v>
      </c>
      <c r="I338" s="2" t="s">
        <v>192</v>
      </c>
      <c r="J338" s="2" t="s">
        <v>305</v>
      </c>
      <c r="K338" s="2" t="s">
        <v>305</v>
      </c>
      <c r="L338" s="2">
        <v>125011</v>
      </c>
      <c r="M338" s="2">
        <v>77224</v>
      </c>
      <c r="N338" s="2">
        <v>5798</v>
      </c>
    </row>
    <row r="339" spans="1:14" ht="13">
      <c r="A339" s="1" t="s">
        <v>840</v>
      </c>
      <c r="B339" s="2" t="s">
        <v>841</v>
      </c>
      <c r="C339" s="2" t="s">
        <v>23</v>
      </c>
      <c r="D339" s="2" t="s">
        <v>839</v>
      </c>
      <c r="E339" s="2" t="s">
        <v>839</v>
      </c>
      <c r="G339" s="3" t="s">
        <v>80</v>
      </c>
      <c r="H339" s="2">
        <v>3</v>
      </c>
      <c r="I339" s="2" t="s">
        <v>192</v>
      </c>
      <c r="J339" s="2" t="s">
        <v>305</v>
      </c>
      <c r="K339" s="2" t="s">
        <v>305</v>
      </c>
      <c r="L339" s="2">
        <v>136464</v>
      </c>
      <c r="M339" s="2">
        <v>76405</v>
      </c>
      <c r="N339" s="2">
        <v>5798</v>
      </c>
    </row>
    <row r="340" spans="1:14" ht="13">
      <c r="A340" s="1" t="s">
        <v>842</v>
      </c>
      <c r="B340" s="2" t="s">
        <v>843</v>
      </c>
      <c r="C340" s="2" t="s">
        <v>16</v>
      </c>
      <c r="D340" s="2" t="s">
        <v>844</v>
      </c>
      <c r="E340" s="2" t="s">
        <v>844</v>
      </c>
      <c r="G340" s="3" t="s">
        <v>591</v>
      </c>
      <c r="H340" s="2">
        <v>5</v>
      </c>
      <c r="I340" s="2" t="s">
        <v>192</v>
      </c>
      <c r="J340" s="2" t="s">
        <v>305</v>
      </c>
      <c r="K340" s="2" t="s">
        <v>305</v>
      </c>
      <c r="L340" s="2">
        <v>126818</v>
      </c>
      <c r="M340" s="2">
        <v>82487</v>
      </c>
      <c r="N340" s="2">
        <v>5799</v>
      </c>
    </row>
    <row r="341" spans="1:14" ht="13">
      <c r="A341" s="1" t="s">
        <v>845</v>
      </c>
      <c r="B341" s="2" t="s">
        <v>846</v>
      </c>
      <c r="C341" s="2" t="s">
        <v>23</v>
      </c>
      <c r="D341" s="2" t="s">
        <v>844</v>
      </c>
      <c r="E341" s="2" t="s">
        <v>844</v>
      </c>
      <c r="G341" s="3" t="s">
        <v>591</v>
      </c>
      <c r="H341" s="2">
        <v>5</v>
      </c>
      <c r="I341" s="2" t="s">
        <v>192</v>
      </c>
      <c r="J341" s="2" t="s">
        <v>305</v>
      </c>
      <c r="K341" s="2" t="s">
        <v>305</v>
      </c>
      <c r="L341" s="2">
        <v>137068</v>
      </c>
      <c r="M341" s="2">
        <v>84206</v>
      </c>
      <c r="N341" s="2">
        <v>5798</v>
      </c>
    </row>
    <row r="342" spans="1:14" ht="13">
      <c r="A342" s="1" t="s">
        <v>847</v>
      </c>
      <c r="B342" s="2" t="s">
        <v>848</v>
      </c>
      <c r="C342" s="2" t="s">
        <v>849</v>
      </c>
      <c r="D342" s="2" t="s">
        <v>850</v>
      </c>
      <c r="E342" s="2" t="s">
        <v>850</v>
      </c>
      <c r="G342" s="3" t="s">
        <v>652</v>
      </c>
      <c r="H342" s="2">
        <v>5</v>
      </c>
      <c r="I342" s="2" t="s">
        <v>192</v>
      </c>
      <c r="J342" s="2" t="s">
        <v>20</v>
      </c>
      <c r="K342" s="2" t="s">
        <v>20</v>
      </c>
      <c r="L342" s="2">
        <v>132712</v>
      </c>
      <c r="M342" s="2">
        <v>79102</v>
      </c>
      <c r="N342" s="2">
        <v>5798</v>
      </c>
    </row>
    <row r="343" spans="1:14" ht="13">
      <c r="A343" s="1" t="s">
        <v>851</v>
      </c>
      <c r="B343" s="2" t="s">
        <v>852</v>
      </c>
      <c r="C343" s="2" t="s">
        <v>16</v>
      </c>
      <c r="D343" s="2" t="s">
        <v>853</v>
      </c>
      <c r="E343" s="2" t="s">
        <v>853</v>
      </c>
      <c r="G343" s="3" t="s">
        <v>179</v>
      </c>
      <c r="H343" s="2">
        <v>5</v>
      </c>
      <c r="I343" s="2" t="s">
        <v>192</v>
      </c>
      <c r="J343" s="2" t="s">
        <v>20</v>
      </c>
      <c r="K343" s="2" t="s">
        <v>20</v>
      </c>
      <c r="L343" s="2">
        <v>135231</v>
      </c>
      <c r="M343" s="2">
        <v>82442</v>
      </c>
      <c r="N343" s="2">
        <v>5798</v>
      </c>
    </row>
    <row r="344" spans="1:14" ht="13">
      <c r="A344" s="1" t="s">
        <v>854</v>
      </c>
      <c r="B344" s="2" t="s">
        <v>855</v>
      </c>
      <c r="C344" s="2" t="s">
        <v>23</v>
      </c>
      <c r="D344" s="2" t="s">
        <v>853</v>
      </c>
      <c r="E344" s="2" t="s">
        <v>853</v>
      </c>
      <c r="G344" s="3" t="s">
        <v>179</v>
      </c>
      <c r="H344" s="2">
        <v>5</v>
      </c>
      <c r="I344" s="2" t="s">
        <v>192</v>
      </c>
      <c r="J344" s="2" t="s">
        <v>20</v>
      </c>
      <c r="K344" s="2" t="s">
        <v>20</v>
      </c>
      <c r="L344" s="2">
        <v>130574</v>
      </c>
      <c r="M344" s="2">
        <v>81785</v>
      </c>
      <c r="N344" s="2">
        <v>5798</v>
      </c>
    </row>
    <row r="345" spans="1:14" ht="13">
      <c r="A345" s="1" t="s">
        <v>856</v>
      </c>
      <c r="B345" s="2" t="s">
        <v>857</v>
      </c>
      <c r="C345" s="2" t="s">
        <v>16</v>
      </c>
      <c r="D345" s="2" t="s">
        <v>858</v>
      </c>
      <c r="E345" s="2" t="s">
        <v>858</v>
      </c>
      <c r="G345" s="3" t="s">
        <v>641</v>
      </c>
      <c r="H345" s="2">
        <v>5</v>
      </c>
      <c r="I345" s="2" t="s">
        <v>192</v>
      </c>
      <c r="J345" s="2" t="s">
        <v>305</v>
      </c>
      <c r="K345" s="2" t="s">
        <v>305</v>
      </c>
      <c r="L345" s="2">
        <v>130216</v>
      </c>
      <c r="M345" s="2">
        <v>82683</v>
      </c>
      <c r="N345" s="2">
        <v>5798</v>
      </c>
    </row>
    <row r="346" spans="1:14" ht="13">
      <c r="A346" s="1" t="s">
        <v>859</v>
      </c>
      <c r="B346" s="2" t="s">
        <v>860</v>
      </c>
      <c r="C346" s="2" t="s">
        <v>23</v>
      </c>
      <c r="D346" s="2" t="s">
        <v>858</v>
      </c>
      <c r="E346" s="2" t="s">
        <v>858</v>
      </c>
      <c r="G346" s="3" t="s">
        <v>641</v>
      </c>
      <c r="H346" s="2">
        <v>5</v>
      </c>
      <c r="I346" s="2" t="s">
        <v>192</v>
      </c>
      <c r="J346" s="2" t="s">
        <v>305</v>
      </c>
      <c r="K346" s="2" t="s">
        <v>305</v>
      </c>
      <c r="L346" s="2">
        <v>130303</v>
      </c>
      <c r="M346" s="2">
        <v>82761</v>
      </c>
      <c r="N346" s="2">
        <v>5798</v>
      </c>
    </row>
    <row r="347" spans="1:14" ht="13">
      <c r="A347" s="1" t="s">
        <v>861</v>
      </c>
      <c r="B347" s="2" t="s">
        <v>862</v>
      </c>
      <c r="C347" s="2" t="s">
        <v>16</v>
      </c>
      <c r="D347" s="2" t="s">
        <v>863</v>
      </c>
      <c r="E347" s="2" t="s">
        <v>863</v>
      </c>
      <c r="G347" s="3"/>
      <c r="H347" s="2">
        <v>3</v>
      </c>
      <c r="I347" s="2" t="s">
        <v>192</v>
      </c>
      <c r="J347" s="2" t="s">
        <v>305</v>
      </c>
      <c r="K347" s="2" t="s">
        <v>305</v>
      </c>
      <c r="L347" s="2">
        <v>139932</v>
      </c>
      <c r="M347" s="2">
        <v>79452</v>
      </c>
      <c r="N347" s="2">
        <v>5798</v>
      </c>
    </row>
    <row r="348" spans="1:14" ht="13">
      <c r="A348" s="1" t="s">
        <v>864</v>
      </c>
      <c r="B348" s="2" t="s">
        <v>865</v>
      </c>
      <c r="C348" s="2" t="s">
        <v>23</v>
      </c>
      <c r="D348" s="2" t="s">
        <v>863</v>
      </c>
      <c r="E348" s="2" t="s">
        <v>863</v>
      </c>
      <c r="G348" s="3"/>
      <c r="H348" s="2">
        <v>3</v>
      </c>
      <c r="I348" s="2" t="s">
        <v>192</v>
      </c>
      <c r="J348" s="2" t="s">
        <v>305</v>
      </c>
      <c r="K348" s="2" t="s">
        <v>305</v>
      </c>
      <c r="L348" s="2">
        <v>123364</v>
      </c>
      <c r="M348" s="2">
        <v>77261</v>
      </c>
      <c r="N348" s="2">
        <v>5798</v>
      </c>
    </row>
    <row r="349" spans="1:14" ht="13">
      <c r="A349" s="1" t="s">
        <v>866</v>
      </c>
      <c r="B349" s="2" t="s">
        <v>867</v>
      </c>
      <c r="C349" s="2" t="s">
        <v>16</v>
      </c>
      <c r="D349" s="2" t="s">
        <v>868</v>
      </c>
      <c r="E349" s="2" t="s">
        <v>868</v>
      </c>
      <c r="G349" s="3" t="s">
        <v>869</v>
      </c>
      <c r="H349" s="2">
        <v>5</v>
      </c>
      <c r="I349" s="2" t="s">
        <v>192</v>
      </c>
      <c r="J349" s="2" t="s">
        <v>305</v>
      </c>
      <c r="K349" s="2" t="s">
        <v>305</v>
      </c>
      <c r="L349" s="2">
        <v>128241</v>
      </c>
      <c r="M349" s="2">
        <v>81996</v>
      </c>
      <c r="N349" s="2">
        <v>5798</v>
      </c>
    </row>
    <row r="350" spans="1:14" ht="13">
      <c r="A350" s="1" t="s">
        <v>870</v>
      </c>
      <c r="B350" s="2" t="s">
        <v>871</v>
      </c>
      <c r="C350" s="2" t="s">
        <v>23</v>
      </c>
      <c r="D350" s="2" t="s">
        <v>868</v>
      </c>
      <c r="E350" s="2" t="s">
        <v>868</v>
      </c>
      <c r="G350" s="3" t="s">
        <v>869</v>
      </c>
      <c r="H350" s="2">
        <v>5</v>
      </c>
      <c r="I350" s="2" t="s">
        <v>192</v>
      </c>
      <c r="J350" s="2" t="s">
        <v>305</v>
      </c>
      <c r="K350" s="2" t="s">
        <v>305</v>
      </c>
      <c r="L350" s="2">
        <v>136422</v>
      </c>
      <c r="M350" s="2">
        <v>82630</v>
      </c>
      <c r="N350" s="2">
        <v>5798</v>
      </c>
    </row>
    <row r="351" spans="1:14" ht="13">
      <c r="A351" s="1" t="s">
        <v>872</v>
      </c>
      <c r="B351" s="2" t="s">
        <v>873</v>
      </c>
      <c r="C351" s="2" t="s">
        <v>16</v>
      </c>
      <c r="D351" s="2" t="s">
        <v>874</v>
      </c>
      <c r="E351" s="2" t="s">
        <v>874</v>
      </c>
      <c r="G351" s="3" t="s">
        <v>501</v>
      </c>
      <c r="H351" s="2">
        <v>5</v>
      </c>
      <c r="I351" s="2" t="s">
        <v>192</v>
      </c>
      <c r="J351" s="2" t="s">
        <v>305</v>
      </c>
      <c r="K351" s="2" t="s">
        <v>305</v>
      </c>
      <c r="L351" s="2">
        <v>130742</v>
      </c>
      <c r="M351" s="2">
        <v>78583</v>
      </c>
      <c r="N351" s="2">
        <v>5798</v>
      </c>
    </row>
    <row r="352" spans="1:14" ht="13">
      <c r="A352" s="1" t="s">
        <v>875</v>
      </c>
      <c r="B352" s="2" t="s">
        <v>876</v>
      </c>
      <c r="C352" s="2" t="s">
        <v>23</v>
      </c>
      <c r="D352" s="2" t="s">
        <v>874</v>
      </c>
      <c r="E352" s="2" t="s">
        <v>874</v>
      </c>
      <c r="G352" s="3" t="s">
        <v>501</v>
      </c>
      <c r="H352" s="2">
        <v>5</v>
      </c>
      <c r="I352" s="2" t="s">
        <v>192</v>
      </c>
      <c r="J352" s="2" t="s">
        <v>305</v>
      </c>
      <c r="K352" s="2" t="s">
        <v>305</v>
      </c>
      <c r="L352" s="2">
        <v>133735</v>
      </c>
      <c r="M352" s="2">
        <v>79235</v>
      </c>
      <c r="N352" s="2">
        <v>5798</v>
      </c>
    </row>
    <row r="353" spans="1:14" ht="13">
      <c r="A353" s="1" t="s">
        <v>877</v>
      </c>
      <c r="B353" s="2" t="s">
        <v>878</v>
      </c>
      <c r="C353" s="2" t="s">
        <v>16</v>
      </c>
      <c r="D353" s="2" t="s">
        <v>879</v>
      </c>
      <c r="E353" s="2" t="s">
        <v>879</v>
      </c>
      <c r="G353" s="3" t="s">
        <v>167</v>
      </c>
      <c r="H353" s="2">
        <v>5</v>
      </c>
      <c r="I353" s="2" t="s">
        <v>192</v>
      </c>
      <c r="J353" s="2" t="s">
        <v>305</v>
      </c>
      <c r="K353" s="2" t="s">
        <v>305</v>
      </c>
      <c r="L353" s="2">
        <v>140062</v>
      </c>
      <c r="M353" s="2">
        <v>80278</v>
      </c>
      <c r="N353" s="2">
        <v>5798</v>
      </c>
    </row>
    <row r="354" spans="1:14" ht="13">
      <c r="A354" s="1" t="s">
        <v>880</v>
      </c>
      <c r="B354" s="2" t="s">
        <v>881</v>
      </c>
      <c r="C354" s="2" t="s">
        <v>23</v>
      </c>
      <c r="D354" s="2" t="s">
        <v>879</v>
      </c>
      <c r="E354" s="2" t="s">
        <v>879</v>
      </c>
      <c r="G354" s="3" t="s">
        <v>167</v>
      </c>
      <c r="H354" s="2">
        <v>5</v>
      </c>
      <c r="I354" s="2" t="s">
        <v>192</v>
      </c>
      <c r="J354" s="2" t="s">
        <v>305</v>
      </c>
      <c r="K354" s="2" t="s">
        <v>305</v>
      </c>
      <c r="L354" s="2">
        <v>123447</v>
      </c>
      <c r="M354" s="2">
        <v>78545</v>
      </c>
      <c r="N354" s="2">
        <v>5798</v>
      </c>
    </row>
    <row r="355" spans="1:14" ht="13">
      <c r="A355" s="1" t="s">
        <v>882</v>
      </c>
      <c r="B355" s="2" t="s">
        <v>883</v>
      </c>
      <c r="C355" s="2" t="s">
        <v>16</v>
      </c>
      <c r="D355" s="2" t="s">
        <v>884</v>
      </c>
      <c r="E355" s="2" t="s">
        <v>884</v>
      </c>
      <c r="G355" s="3" t="s">
        <v>501</v>
      </c>
      <c r="H355" s="2">
        <v>5</v>
      </c>
      <c r="I355" s="2" t="s">
        <v>192</v>
      </c>
      <c r="J355" s="2" t="s">
        <v>305</v>
      </c>
      <c r="K355" s="2" t="s">
        <v>305</v>
      </c>
      <c r="L355" s="2">
        <v>128100</v>
      </c>
      <c r="M355" s="2">
        <v>81695</v>
      </c>
      <c r="N355" s="2">
        <v>5798</v>
      </c>
    </row>
    <row r="356" spans="1:14" ht="13">
      <c r="A356" s="1" t="s">
        <v>885</v>
      </c>
      <c r="B356" s="2" t="s">
        <v>886</v>
      </c>
      <c r="C356" s="2" t="s">
        <v>23</v>
      </c>
      <c r="D356" s="2" t="s">
        <v>884</v>
      </c>
      <c r="E356" s="2" t="s">
        <v>884</v>
      </c>
      <c r="G356" s="3" t="s">
        <v>501</v>
      </c>
      <c r="H356" s="2">
        <v>5</v>
      </c>
      <c r="I356" s="2" t="s">
        <v>192</v>
      </c>
      <c r="J356" s="2" t="s">
        <v>305</v>
      </c>
      <c r="K356" s="2" t="s">
        <v>305</v>
      </c>
      <c r="L356" s="2">
        <v>135752</v>
      </c>
      <c r="M356" s="2">
        <v>81478</v>
      </c>
      <c r="N356" s="2">
        <v>5798</v>
      </c>
    </row>
    <row r="357" spans="1:14" ht="13">
      <c r="A357" s="1" t="s">
        <v>887</v>
      </c>
      <c r="B357" s="2" t="s">
        <v>888</v>
      </c>
      <c r="C357" s="2" t="s">
        <v>16</v>
      </c>
      <c r="D357" s="2" t="s">
        <v>889</v>
      </c>
      <c r="E357" s="2" t="s">
        <v>889</v>
      </c>
      <c r="G357" s="3" t="s">
        <v>35</v>
      </c>
      <c r="H357" s="2">
        <v>5</v>
      </c>
      <c r="I357" s="2" t="s">
        <v>192</v>
      </c>
      <c r="J357" s="2" t="s">
        <v>890</v>
      </c>
      <c r="K357" s="2" t="s">
        <v>684</v>
      </c>
      <c r="L357" s="2">
        <v>133923</v>
      </c>
      <c r="M357" s="2">
        <v>79549</v>
      </c>
      <c r="N357" s="2">
        <v>5798</v>
      </c>
    </row>
    <row r="358" spans="1:14" ht="13">
      <c r="A358" s="1" t="s">
        <v>891</v>
      </c>
      <c r="B358" s="2" t="s">
        <v>892</v>
      </c>
      <c r="C358" s="2" t="s">
        <v>23</v>
      </c>
      <c r="D358" s="2" t="s">
        <v>889</v>
      </c>
      <c r="E358" s="2" t="s">
        <v>889</v>
      </c>
      <c r="G358" s="3" t="s">
        <v>35</v>
      </c>
      <c r="H358" s="2">
        <v>5</v>
      </c>
      <c r="I358" s="2" t="s">
        <v>192</v>
      </c>
      <c r="J358" s="2" t="s">
        <v>890</v>
      </c>
      <c r="K358" s="2" t="s">
        <v>684</v>
      </c>
      <c r="L358" s="2">
        <v>130666</v>
      </c>
      <c r="M358" s="2">
        <v>78281</v>
      </c>
      <c r="N358" s="2">
        <v>5798</v>
      </c>
    </row>
    <row r="359" spans="1:14" ht="13">
      <c r="A359" s="1" t="s">
        <v>893</v>
      </c>
      <c r="B359" s="2" t="s">
        <v>894</v>
      </c>
      <c r="C359" s="2" t="s">
        <v>16</v>
      </c>
      <c r="D359" s="2" t="s">
        <v>895</v>
      </c>
      <c r="E359" s="2" t="s">
        <v>895</v>
      </c>
      <c r="G359" s="3" t="s">
        <v>591</v>
      </c>
      <c r="H359" s="2">
        <v>4</v>
      </c>
      <c r="I359" s="2" t="s">
        <v>192</v>
      </c>
      <c r="J359" s="2" t="s">
        <v>329</v>
      </c>
      <c r="K359" s="2" t="s">
        <v>29</v>
      </c>
      <c r="L359" s="2">
        <v>136114</v>
      </c>
      <c r="M359" s="2">
        <v>82086</v>
      </c>
      <c r="N359" s="2">
        <v>5798</v>
      </c>
    </row>
    <row r="360" spans="1:14" ht="13">
      <c r="A360" s="1" t="s">
        <v>896</v>
      </c>
      <c r="B360" s="2" t="s">
        <v>897</v>
      </c>
      <c r="C360" s="2" t="s">
        <v>23</v>
      </c>
      <c r="D360" s="2" t="s">
        <v>895</v>
      </c>
      <c r="E360" s="2" t="s">
        <v>895</v>
      </c>
      <c r="G360" s="3" t="s">
        <v>591</v>
      </c>
      <c r="H360" s="2">
        <v>4</v>
      </c>
      <c r="I360" s="2" t="s">
        <v>192</v>
      </c>
      <c r="J360" s="2" t="s">
        <v>329</v>
      </c>
      <c r="K360" s="2" t="s">
        <v>29</v>
      </c>
      <c r="L360" s="2">
        <v>128150</v>
      </c>
      <c r="M360" s="2">
        <v>81942</v>
      </c>
      <c r="N360" s="2">
        <v>5798</v>
      </c>
    </row>
    <row r="361" spans="1:14" ht="13">
      <c r="A361" s="1" t="s">
        <v>898</v>
      </c>
      <c r="B361" s="2" t="s">
        <v>899</v>
      </c>
      <c r="C361" s="2" t="s">
        <v>16</v>
      </c>
      <c r="D361" s="2" t="s">
        <v>900</v>
      </c>
      <c r="E361" s="2" t="s">
        <v>900</v>
      </c>
      <c r="G361" s="3" t="s">
        <v>869</v>
      </c>
      <c r="H361" s="2">
        <v>4</v>
      </c>
      <c r="I361" s="2" t="s">
        <v>192</v>
      </c>
      <c r="J361" s="2" t="s">
        <v>814</v>
      </c>
      <c r="K361" s="2" t="s">
        <v>305</v>
      </c>
      <c r="L361" s="2">
        <v>136342</v>
      </c>
      <c r="M361" s="2">
        <v>82484</v>
      </c>
      <c r="N361" s="2">
        <v>5798</v>
      </c>
    </row>
    <row r="362" spans="1:14" ht="13">
      <c r="A362" s="1" t="s">
        <v>901</v>
      </c>
      <c r="B362" s="2" t="s">
        <v>902</v>
      </c>
      <c r="C362" s="2" t="s">
        <v>23</v>
      </c>
      <c r="D362" s="2" t="s">
        <v>900</v>
      </c>
      <c r="E362" s="2" t="s">
        <v>900</v>
      </c>
      <c r="G362" s="3" t="s">
        <v>869</v>
      </c>
      <c r="H362" s="2">
        <v>4</v>
      </c>
      <c r="I362" s="2" t="s">
        <v>192</v>
      </c>
      <c r="J362" s="2" t="s">
        <v>814</v>
      </c>
      <c r="K362" s="2" t="s">
        <v>305</v>
      </c>
      <c r="L362" s="2">
        <v>127889</v>
      </c>
      <c r="M362" s="2">
        <v>82057</v>
      </c>
      <c r="N362" s="2">
        <v>5798</v>
      </c>
    </row>
    <row r="363" spans="1:14" ht="13">
      <c r="A363" s="1" t="s">
        <v>903</v>
      </c>
      <c r="B363" s="2" t="s">
        <v>904</v>
      </c>
      <c r="C363" s="2" t="s">
        <v>849</v>
      </c>
      <c r="D363" s="2" t="s">
        <v>905</v>
      </c>
      <c r="E363" s="2" t="s">
        <v>905</v>
      </c>
      <c r="G363" s="3" t="s">
        <v>652</v>
      </c>
      <c r="H363" s="2">
        <v>5</v>
      </c>
      <c r="I363" s="2" t="s">
        <v>192</v>
      </c>
      <c r="J363" s="2" t="s">
        <v>20</v>
      </c>
      <c r="K363" s="2" t="s">
        <v>20</v>
      </c>
      <c r="L363" s="2">
        <v>131139</v>
      </c>
      <c r="M363" s="2">
        <v>79330</v>
      </c>
      <c r="N363" s="2">
        <v>5798</v>
      </c>
    </row>
    <row r="364" spans="1:14" ht="13">
      <c r="A364" s="1" t="s">
        <v>906</v>
      </c>
      <c r="B364" s="2" t="s">
        <v>907</v>
      </c>
      <c r="C364" s="2" t="s">
        <v>16</v>
      </c>
      <c r="D364" s="2" t="s">
        <v>908</v>
      </c>
      <c r="E364" s="2" t="s">
        <v>908</v>
      </c>
      <c r="G364" s="3" t="s">
        <v>869</v>
      </c>
      <c r="H364" s="2">
        <v>5</v>
      </c>
      <c r="I364" s="2" t="s">
        <v>192</v>
      </c>
      <c r="J364" s="2" t="s">
        <v>890</v>
      </c>
      <c r="K364" s="2" t="s">
        <v>684</v>
      </c>
      <c r="L364" s="2">
        <v>125114</v>
      </c>
      <c r="M364" s="2">
        <v>84652</v>
      </c>
      <c r="N364" s="2">
        <v>5417</v>
      </c>
    </row>
    <row r="365" spans="1:14" ht="13">
      <c r="A365" s="1" t="s">
        <v>909</v>
      </c>
      <c r="B365" s="2" t="s">
        <v>910</v>
      </c>
      <c r="C365" s="2" t="s">
        <v>23</v>
      </c>
      <c r="D365" s="2" t="s">
        <v>908</v>
      </c>
      <c r="E365" s="2" t="s">
        <v>908</v>
      </c>
      <c r="G365" s="3" t="s">
        <v>869</v>
      </c>
      <c r="H365" s="2">
        <v>5</v>
      </c>
      <c r="I365" s="2" t="s">
        <v>192</v>
      </c>
      <c r="J365" s="2" t="s">
        <v>890</v>
      </c>
      <c r="K365" s="2" t="s">
        <v>684</v>
      </c>
      <c r="L365" s="2">
        <v>136397</v>
      </c>
      <c r="M365" s="2">
        <v>84269</v>
      </c>
      <c r="N365" s="2">
        <v>5798</v>
      </c>
    </row>
    <row r="366" spans="1:14" ht="13">
      <c r="A366" s="1" t="s">
        <v>911</v>
      </c>
      <c r="B366" s="2" t="s">
        <v>912</v>
      </c>
      <c r="C366" s="2" t="s">
        <v>16</v>
      </c>
      <c r="D366" s="2" t="s">
        <v>913</v>
      </c>
      <c r="E366" s="2" t="s">
        <v>913</v>
      </c>
      <c r="G366" s="3" t="s">
        <v>179</v>
      </c>
      <c r="H366" s="2">
        <v>4</v>
      </c>
      <c r="I366" s="2" t="s">
        <v>192</v>
      </c>
      <c r="J366" s="2" t="s">
        <v>20</v>
      </c>
      <c r="K366" s="2" t="s">
        <v>20</v>
      </c>
      <c r="L366" s="2">
        <v>128869</v>
      </c>
      <c r="M366" s="2">
        <v>81612</v>
      </c>
      <c r="N366" s="2">
        <v>5798</v>
      </c>
    </row>
    <row r="367" spans="1:14" ht="13">
      <c r="A367" s="1" t="s">
        <v>914</v>
      </c>
      <c r="B367" s="2" t="s">
        <v>915</v>
      </c>
      <c r="C367" s="2" t="s">
        <v>23</v>
      </c>
      <c r="D367" s="2" t="s">
        <v>913</v>
      </c>
      <c r="E367" s="2" t="s">
        <v>913</v>
      </c>
      <c r="G367" s="3" t="s">
        <v>179</v>
      </c>
      <c r="H367" s="2">
        <v>4</v>
      </c>
      <c r="I367" s="2" t="s">
        <v>192</v>
      </c>
      <c r="J367" s="2" t="s">
        <v>20</v>
      </c>
      <c r="K367" s="2" t="s">
        <v>20</v>
      </c>
      <c r="L367" s="2">
        <v>136751</v>
      </c>
      <c r="M367" s="2">
        <v>82839</v>
      </c>
      <c r="N367" s="2">
        <v>5798</v>
      </c>
    </row>
    <row r="368" spans="1:14" ht="13">
      <c r="A368" s="1" t="s">
        <v>916</v>
      </c>
      <c r="B368" s="2" t="s">
        <v>917</v>
      </c>
      <c r="C368" s="2" t="s">
        <v>16</v>
      </c>
      <c r="D368" s="2" t="s">
        <v>918</v>
      </c>
      <c r="E368" s="2" t="s">
        <v>918</v>
      </c>
      <c r="G368" s="3" t="s">
        <v>35</v>
      </c>
      <c r="H368" s="2">
        <v>4</v>
      </c>
      <c r="I368" s="2" t="s">
        <v>192</v>
      </c>
      <c r="J368" s="2" t="s">
        <v>305</v>
      </c>
      <c r="K368" s="2" t="s">
        <v>305</v>
      </c>
      <c r="L368" s="2">
        <v>140095</v>
      </c>
      <c r="M368" s="2">
        <v>82327</v>
      </c>
      <c r="N368" s="2">
        <v>5798</v>
      </c>
    </row>
    <row r="369" spans="1:14" ht="13">
      <c r="A369" s="1" t="s">
        <v>919</v>
      </c>
      <c r="B369" s="2" t="s">
        <v>920</v>
      </c>
      <c r="C369" s="2" t="s">
        <v>23</v>
      </c>
      <c r="D369" s="2" t="s">
        <v>918</v>
      </c>
      <c r="E369" s="2" t="s">
        <v>918</v>
      </c>
      <c r="G369" s="3" t="s">
        <v>35</v>
      </c>
      <c r="H369" s="2">
        <v>4</v>
      </c>
      <c r="I369" s="2" t="s">
        <v>192</v>
      </c>
      <c r="J369" s="2" t="s">
        <v>305</v>
      </c>
      <c r="K369" s="2" t="s">
        <v>305</v>
      </c>
      <c r="L369" s="2">
        <v>123789</v>
      </c>
      <c r="M369" s="2">
        <v>79551</v>
      </c>
      <c r="N369" s="2">
        <v>5798</v>
      </c>
    </row>
    <row r="370" spans="1:14" ht="13">
      <c r="A370" s="1" t="s">
        <v>921</v>
      </c>
      <c r="B370" s="2" t="s">
        <v>922</v>
      </c>
      <c r="C370" s="2" t="s">
        <v>16</v>
      </c>
      <c r="D370" s="2" t="s">
        <v>923</v>
      </c>
      <c r="E370" s="2" t="s">
        <v>923</v>
      </c>
      <c r="G370" s="3" t="s">
        <v>641</v>
      </c>
      <c r="H370" s="2">
        <v>4</v>
      </c>
      <c r="I370" s="2" t="s">
        <v>192</v>
      </c>
      <c r="J370" s="2" t="s">
        <v>20</v>
      </c>
      <c r="K370" s="2" t="s">
        <v>20</v>
      </c>
      <c r="L370" s="2">
        <v>129503</v>
      </c>
      <c r="M370" s="2">
        <v>83893</v>
      </c>
      <c r="N370" s="2">
        <v>5798</v>
      </c>
    </row>
    <row r="371" spans="1:14" ht="13">
      <c r="A371" s="1" t="s">
        <v>924</v>
      </c>
      <c r="B371" s="2" t="s">
        <v>925</v>
      </c>
      <c r="C371" s="2" t="s">
        <v>23</v>
      </c>
      <c r="D371" s="2" t="s">
        <v>923</v>
      </c>
      <c r="E371" s="2" t="s">
        <v>923</v>
      </c>
      <c r="G371" s="3" t="s">
        <v>641</v>
      </c>
      <c r="H371" s="2">
        <v>4</v>
      </c>
      <c r="I371" s="2" t="s">
        <v>192</v>
      </c>
      <c r="J371" s="2" t="s">
        <v>20</v>
      </c>
      <c r="K371" s="2" t="s">
        <v>20</v>
      </c>
      <c r="L371" s="2">
        <v>132866</v>
      </c>
      <c r="M371" s="2">
        <v>84969</v>
      </c>
      <c r="N371" s="2">
        <v>5798</v>
      </c>
    </row>
    <row r="372" spans="1:14" ht="13">
      <c r="A372" s="1" t="s">
        <v>926</v>
      </c>
      <c r="B372" s="2" t="s">
        <v>927</v>
      </c>
      <c r="C372" s="2" t="s">
        <v>16</v>
      </c>
      <c r="D372" s="2" t="s">
        <v>928</v>
      </c>
      <c r="E372" s="2" t="s">
        <v>928</v>
      </c>
      <c r="G372" s="3" t="s">
        <v>35</v>
      </c>
      <c r="H372" s="2">
        <v>4</v>
      </c>
      <c r="I372" s="2" t="s">
        <v>192</v>
      </c>
      <c r="J372" s="2" t="s">
        <v>335</v>
      </c>
      <c r="K372" s="2" t="s">
        <v>29</v>
      </c>
      <c r="L372" s="2">
        <v>129294</v>
      </c>
      <c r="M372" s="2">
        <v>75974</v>
      </c>
      <c r="N372" s="2">
        <v>5798</v>
      </c>
    </row>
    <row r="373" spans="1:14" ht="13">
      <c r="A373" s="1" t="s">
        <v>929</v>
      </c>
      <c r="B373" s="2" t="s">
        <v>930</v>
      </c>
      <c r="C373" s="2" t="s">
        <v>23</v>
      </c>
      <c r="D373" s="2" t="s">
        <v>928</v>
      </c>
      <c r="E373" s="2" t="s">
        <v>928</v>
      </c>
      <c r="G373" s="3" t="s">
        <v>35</v>
      </c>
      <c r="H373" s="2">
        <v>4</v>
      </c>
      <c r="I373" s="2" t="s">
        <v>192</v>
      </c>
      <c r="J373" s="2" t="s">
        <v>335</v>
      </c>
      <c r="K373" s="2" t="s">
        <v>29</v>
      </c>
      <c r="L373" s="2">
        <v>134176</v>
      </c>
      <c r="M373" s="2">
        <v>77147</v>
      </c>
      <c r="N373" s="2">
        <v>5798</v>
      </c>
    </row>
    <row r="374" spans="1:14" ht="13">
      <c r="A374" s="1" t="s">
        <v>931</v>
      </c>
      <c r="B374" s="2" t="s">
        <v>932</v>
      </c>
      <c r="C374" s="2" t="s">
        <v>16</v>
      </c>
      <c r="D374" s="2" t="s">
        <v>933</v>
      </c>
      <c r="E374" s="2" t="s">
        <v>933</v>
      </c>
      <c r="G374" s="3" t="s">
        <v>80</v>
      </c>
      <c r="H374" s="2">
        <v>5</v>
      </c>
      <c r="I374" s="2" t="s">
        <v>192</v>
      </c>
      <c r="J374" s="2" t="s">
        <v>305</v>
      </c>
      <c r="K374" s="2" t="s">
        <v>305</v>
      </c>
      <c r="L374" s="2">
        <v>124935</v>
      </c>
      <c r="M374" s="2">
        <v>79408</v>
      </c>
      <c r="N374" s="2">
        <v>5798</v>
      </c>
    </row>
    <row r="375" spans="1:14" ht="13">
      <c r="A375" s="1" t="s">
        <v>934</v>
      </c>
      <c r="B375" s="2" t="s">
        <v>935</v>
      </c>
      <c r="C375" s="2" t="s">
        <v>16</v>
      </c>
      <c r="D375" s="2" t="s">
        <v>933</v>
      </c>
      <c r="E375" s="2" t="s">
        <v>933</v>
      </c>
      <c r="G375" s="3" t="s">
        <v>80</v>
      </c>
      <c r="H375" s="2">
        <v>5</v>
      </c>
      <c r="I375" s="2" t="s">
        <v>192</v>
      </c>
      <c r="J375" s="2" t="s">
        <v>305</v>
      </c>
      <c r="K375" s="2" t="s">
        <v>305</v>
      </c>
      <c r="L375" s="2">
        <v>126721</v>
      </c>
      <c r="M375" s="2">
        <v>80841</v>
      </c>
      <c r="N375" s="2">
        <v>5798</v>
      </c>
    </row>
    <row r="376" spans="1:14" ht="13">
      <c r="A376" s="1" t="s">
        <v>936</v>
      </c>
      <c r="B376" s="2" t="s">
        <v>937</v>
      </c>
      <c r="C376" s="2" t="s">
        <v>23</v>
      </c>
      <c r="D376" s="2" t="s">
        <v>933</v>
      </c>
      <c r="E376" s="2" t="s">
        <v>933</v>
      </c>
      <c r="G376" s="3" t="s">
        <v>80</v>
      </c>
      <c r="H376" s="2">
        <v>5</v>
      </c>
      <c r="I376" s="2" t="s">
        <v>192</v>
      </c>
      <c r="J376" s="2" t="s">
        <v>305</v>
      </c>
      <c r="K376" s="2" t="s">
        <v>305</v>
      </c>
      <c r="L376" s="2">
        <v>138523</v>
      </c>
      <c r="M376" s="2">
        <v>82288</v>
      </c>
      <c r="N376" s="2">
        <v>5798</v>
      </c>
    </row>
    <row r="377" spans="1:14" ht="13">
      <c r="A377" s="1" t="s">
        <v>938</v>
      </c>
      <c r="B377" s="2" t="s">
        <v>939</v>
      </c>
      <c r="C377" s="2" t="s">
        <v>23</v>
      </c>
      <c r="D377" s="2" t="s">
        <v>933</v>
      </c>
      <c r="E377" s="2" t="s">
        <v>933</v>
      </c>
      <c r="G377" s="3" t="s">
        <v>80</v>
      </c>
      <c r="H377" s="2">
        <v>5</v>
      </c>
      <c r="I377" s="2" t="s">
        <v>192</v>
      </c>
      <c r="J377" s="2" t="s">
        <v>305</v>
      </c>
      <c r="K377" s="2" t="s">
        <v>305</v>
      </c>
      <c r="L377" s="2">
        <v>139260</v>
      </c>
      <c r="M377" s="2">
        <v>80459</v>
      </c>
      <c r="N377" s="2">
        <v>5798</v>
      </c>
    </row>
    <row r="378" spans="1:14" ht="13">
      <c r="A378" s="1" t="s">
        <v>940</v>
      </c>
      <c r="B378" s="2" t="s">
        <v>941</v>
      </c>
      <c r="C378" s="2" t="s">
        <v>16</v>
      </c>
      <c r="D378" s="2" t="s">
        <v>942</v>
      </c>
      <c r="E378" s="2" t="s">
        <v>942</v>
      </c>
      <c r="G378" s="3" t="s">
        <v>501</v>
      </c>
      <c r="H378" s="2">
        <v>5</v>
      </c>
      <c r="I378" s="2" t="s">
        <v>192</v>
      </c>
      <c r="J378" s="2" t="s">
        <v>305</v>
      </c>
      <c r="K378" s="2" t="s">
        <v>305</v>
      </c>
      <c r="L378" s="2">
        <v>124317</v>
      </c>
      <c r="M378" s="2">
        <v>79778</v>
      </c>
      <c r="N378" s="2">
        <v>5798</v>
      </c>
    </row>
    <row r="379" spans="1:14" ht="13">
      <c r="A379" s="1" t="s">
        <v>943</v>
      </c>
      <c r="B379" s="2" t="s">
        <v>944</v>
      </c>
      <c r="C379" s="2" t="s">
        <v>23</v>
      </c>
      <c r="D379" s="2" t="s">
        <v>942</v>
      </c>
      <c r="E379" s="2" t="s">
        <v>942</v>
      </c>
      <c r="G379" s="3" t="s">
        <v>501</v>
      </c>
      <c r="H379" s="2">
        <v>5</v>
      </c>
      <c r="I379" s="2" t="s">
        <v>192</v>
      </c>
      <c r="J379" s="2" t="s">
        <v>305</v>
      </c>
      <c r="K379" s="2" t="s">
        <v>305</v>
      </c>
      <c r="L379" s="2">
        <v>138094</v>
      </c>
      <c r="M379" s="2">
        <v>83205</v>
      </c>
      <c r="N379" s="2">
        <v>5798</v>
      </c>
    </row>
    <row r="380" spans="1:14" ht="13">
      <c r="A380" s="1" t="s">
        <v>945</v>
      </c>
      <c r="B380" s="2" t="s">
        <v>946</v>
      </c>
      <c r="C380" s="2" t="s">
        <v>16</v>
      </c>
      <c r="D380" s="2" t="s">
        <v>947</v>
      </c>
      <c r="E380" s="2" t="s">
        <v>948</v>
      </c>
      <c r="G380" s="3" t="s">
        <v>167</v>
      </c>
      <c r="H380" s="2">
        <v>5</v>
      </c>
      <c r="I380" s="2" t="s">
        <v>192</v>
      </c>
      <c r="J380" s="2" t="s">
        <v>305</v>
      </c>
      <c r="K380" s="2" t="s">
        <v>305</v>
      </c>
      <c r="L380" s="2">
        <v>125378</v>
      </c>
      <c r="M380" s="2">
        <v>79832</v>
      </c>
      <c r="N380" s="2">
        <v>5798</v>
      </c>
    </row>
    <row r="381" spans="1:14" ht="13">
      <c r="A381" s="1" t="s">
        <v>949</v>
      </c>
      <c r="B381" s="2" t="s">
        <v>950</v>
      </c>
      <c r="C381" s="2" t="s">
        <v>16</v>
      </c>
      <c r="D381" s="2" t="s">
        <v>951</v>
      </c>
      <c r="E381" s="2" t="s">
        <v>948</v>
      </c>
      <c r="G381" s="3" t="s">
        <v>167</v>
      </c>
      <c r="H381" s="2">
        <v>5</v>
      </c>
      <c r="I381" s="2" t="s">
        <v>192</v>
      </c>
      <c r="J381" s="2" t="s">
        <v>305</v>
      </c>
      <c r="K381" s="2" t="s">
        <v>305</v>
      </c>
      <c r="L381" s="2">
        <v>124864</v>
      </c>
      <c r="M381" s="2">
        <v>79757</v>
      </c>
      <c r="N381" s="2">
        <v>5798</v>
      </c>
    </row>
    <row r="382" spans="1:14" ht="13">
      <c r="A382" s="1" t="s">
        <v>952</v>
      </c>
      <c r="B382" s="2" t="s">
        <v>953</v>
      </c>
      <c r="C382" s="2" t="s">
        <v>23</v>
      </c>
      <c r="D382" s="2" t="s">
        <v>947</v>
      </c>
      <c r="E382" s="2" t="s">
        <v>948</v>
      </c>
      <c r="G382" s="3" t="s">
        <v>167</v>
      </c>
      <c r="H382" s="2">
        <v>5</v>
      </c>
      <c r="I382" s="2" t="s">
        <v>192</v>
      </c>
      <c r="J382" s="2" t="s">
        <v>305</v>
      </c>
      <c r="K382" s="2" t="s">
        <v>305</v>
      </c>
      <c r="L382" s="2">
        <v>139005</v>
      </c>
      <c r="M382" s="2">
        <v>81893</v>
      </c>
      <c r="N382" s="2">
        <v>5798</v>
      </c>
    </row>
    <row r="383" spans="1:14" ht="13">
      <c r="A383" s="1" t="s">
        <v>954</v>
      </c>
      <c r="B383" s="2" t="s">
        <v>955</v>
      </c>
      <c r="C383" s="2" t="s">
        <v>23</v>
      </c>
      <c r="D383" s="2" t="s">
        <v>951</v>
      </c>
      <c r="E383" s="2" t="s">
        <v>948</v>
      </c>
      <c r="G383" s="3" t="s">
        <v>167</v>
      </c>
      <c r="H383" s="2">
        <v>5</v>
      </c>
      <c r="I383" s="2" t="s">
        <v>192</v>
      </c>
      <c r="J383" s="2" t="s">
        <v>305</v>
      </c>
      <c r="K383" s="2" t="s">
        <v>305</v>
      </c>
      <c r="L383" s="2">
        <v>139740</v>
      </c>
      <c r="M383" s="2">
        <v>81304</v>
      </c>
      <c r="N383" s="2">
        <v>5798</v>
      </c>
    </row>
    <row r="384" spans="1:14" ht="13">
      <c r="A384" s="1" t="s">
        <v>956</v>
      </c>
      <c r="B384" s="2" t="s">
        <v>957</v>
      </c>
      <c r="C384" s="2" t="s">
        <v>16</v>
      </c>
      <c r="D384" s="2" t="s">
        <v>958</v>
      </c>
      <c r="E384" s="2" t="s">
        <v>958</v>
      </c>
      <c r="G384" s="3" t="s">
        <v>167</v>
      </c>
      <c r="H384" s="2">
        <v>5</v>
      </c>
      <c r="I384" s="2" t="s">
        <v>192</v>
      </c>
      <c r="J384" s="2" t="s">
        <v>329</v>
      </c>
      <c r="K384" s="2" t="s">
        <v>29</v>
      </c>
      <c r="L384" s="2">
        <v>124652</v>
      </c>
      <c r="M384" s="2">
        <v>79323</v>
      </c>
      <c r="N384" s="2">
        <v>5798</v>
      </c>
    </row>
    <row r="385" spans="1:14" ht="13">
      <c r="A385" s="1" t="s">
        <v>959</v>
      </c>
      <c r="B385" s="2" t="s">
        <v>960</v>
      </c>
      <c r="C385" s="2" t="s">
        <v>23</v>
      </c>
      <c r="D385" s="2" t="s">
        <v>958</v>
      </c>
      <c r="E385" s="2" t="s">
        <v>958</v>
      </c>
      <c r="G385" s="3" t="s">
        <v>167</v>
      </c>
      <c r="H385" s="2">
        <v>5</v>
      </c>
      <c r="I385" s="2" t="s">
        <v>192</v>
      </c>
      <c r="J385" s="2" t="s">
        <v>329</v>
      </c>
      <c r="K385" s="2" t="s">
        <v>29</v>
      </c>
      <c r="L385" s="2">
        <v>139119</v>
      </c>
      <c r="M385" s="2">
        <v>81532</v>
      </c>
      <c r="N385" s="2">
        <v>5798</v>
      </c>
    </row>
    <row r="386" spans="1:14" ht="13">
      <c r="A386" s="1" t="s">
        <v>961</v>
      </c>
      <c r="B386" s="2" t="s">
        <v>962</v>
      </c>
      <c r="C386" s="2" t="s">
        <v>16</v>
      </c>
      <c r="D386" s="2" t="s">
        <v>963</v>
      </c>
      <c r="E386" s="2" t="s">
        <v>963</v>
      </c>
      <c r="G386" s="3" t="s">
        <v>167</v>
      </c>
      <c r="H386" s="2">
        <v>5</v>
      </c>
      <c r="I386" s="2" t="s">
        <v>192</v>
      </c>
      <c r="J386" s="2" t="s">
        <v>305</v>
      </c>
      <c r="K386" s="2" t="s">
        <v>305</v>
      </c>
      <c r="L386" s="2">
        <v>124479</v>
      </c>
      <c r="M386" s="2">
        <v>79548</v>
      </c>
      <c r="N386" s="2">
        <v>5798</v>
      </c>
    </row>
    <row r="387" spans="1:14" ht="13">
      <c r="A387" s="1" t="s">
        <v>964</v>
      </c>
      <c r="B387" s="2" t="s">
        <v>965</v>
      </c>
      <c r="C387" s="2" t="s">
        <v>23</v>
      </c>
      <c r="D387" s="2" t="s">
        <v>963</v>
      </c>
      <c r="E387" s="2" t="s">
        <v>963</v>
      </c>
      <c r="G387" s="3" t="s">
        <v>167</v>
      </c>
      <c r="H387" s="2">
        <v>5</v>
      </c>
      <c r="I387" s="2" t="s">
        <v>192</v>
      </c>
      <c r="J387" s="2" t="s">
        <v>305</v>
      </c>
      <c r="K387" s="2" t="s">
        <v>305</v>
      </c>
      <c r="L387" s="2">
        <v>139393</v>
      </c>
      <c r="M387" s="2">
        <v>81896</v>
      </c>
      <c r="N387" s="2">
        <v>5798</v>
      </c>
    </row>
    <row r="388" spans="1:14" ht="13">
      <c r="A388" s="1" t="s">
        <v>966</v>
      </c>
      <c r="B388" s="2" t="s">
        <v>967</v>
      </c>
      <c r="C388" s="2" t="s">
        <v>23</v>
      </c>
      <c r="D388" s="2" t="s">
        <v>968</v>
      </c>
      <c r="E388" s="2" t="s">
        <v>968</v>
      </c>
      <c r="G388" s="3" t="s">
        <v>652</v>
      </c>
      <c r="H388" s="2">
        <v>5</v>
      </c>
      <c r="I388" s="2" t="s">
        <v>192</v>
      </c>
      <c r="J388" s="2" t="s">
        <v>305</v>
      </c>
      <c r="K388" s="2" t="s">
        <v>305</v>
      </c>
      <c r="L388" s="2">
        <v>132274</v>
      </c>
      <c r="M388" s="2">
        <v>76800</v>
      </c>
      <c r="N388" s="2">
        <v>5798</v>
      </c>
    </row>
    <row r="389" spans="1:14" ht="13">
      <c r="A389" s="1" t="s">
        <v>969</v>
      </c>
      <c r="B389" s="2" t="s">
        <v>970</v>
      </c>
      <c r="C389" s="2" t="s">
        <v>16</v>
      </c>
      <c r="D389" s="2" t="s">
        <v>968</v>
      </c>
      <c r="E389" s="2" t="s">
        <v>968</v>
      </c>
      <c r="G389" s="3" t="s">
        <v>652</v>
      </c>
      <c r="H389" s="2">
        <v>5</v>
      </c>
      <c r="I389" s="2" t="s">
        <v>192</v>
      </c>
      <c r="J389" s="2" t="s">
        <v>305</v>
      </c>
      <c r="K389" s="2" t="s">
        <v>305</v>
      </c>
      <c r="L389" s="2">
        <v>131455</v>
      </c>
      <c r="M389" s="2">
        <v>78180</v>
      </c>
      <c r="N389" s="2">
        <v>5798</v>
      </c>
    </row>
    <row r="390" spans="1:14" ht="13">
      <c r="A390" s="1" t="s">
        <v>971</v>
      </c>
      <c r="B390" s="2" t="s">
        <v>972</v>
      </c>
      <c r="C390" s="2" t="s">
        <v>16</v>
      </c>
      <c r="D390" s="2" t="s">
        <v>973</v>
      </c>
      <c r="E390" s="2" t="s">
        <v>973</v>
      </c>
      <c r="G390" s="3" t="s">
        <v>501</v>
      </c>
      <c r="H390" s="2">
        <v>4</v>
      </c>
      <c r="I390" s="2" t="s">
        <v>192</v>
      </c>
      <c r="J390" s="2" t="s">
        <v>305</v>
      </c>
      <c r="K390" s="2" t="s">
        <v>305</v>
      </c>
      <c r="L390" s="2">
        <v>138141</v>
      </c>
      <c r="M390" s="2">
        <v>75600</v>
      </c>
      <c r="N390" s="2">
        <v>5798</v>
      </c>
    </row>
    <row r="391" spans="1:14" ht="13">
      <c r="A391" s="1" t="s">
        <v>974</v>
      </c>
      <c r="B391" s="2" t="s">
        <v>975</v>
      </c>
      <c r="C391" s="2" t="s">
        <v>23</v>
      </c>
      <c r="D391" s="2" t="s">
        <v>973</v>
      </c>
      <c r="E391" s="2" t="s">
        <v>973</v>
      </c>
      <c r="G391" s="3" t="s">
        <v>501</v>
      </c>
      <c r="H391" s="2">
        <v>4</v>
      </c>
      <c r="I391" s="2" t="s">
        <v>192</v>
      </c>
      <c r="J391" s="2" t="s">
        <v>305</v>
      </c>
      <c r="K391" s="2" t="s">
        <v>305</v>
      </c>
      <c r="L391" s="2">
        <v>123342</v>
      </c>
      <c r="M391" s="2">
        <v>75906</v>
      </c>
      <c r="N391" s="2">
        <v>5798</v>
      </c>
    </row>
    <row r="392" spans="1:14" ht="13">
      <c r="A392" s="1" t="s">
        <v>976</v>
      </c>
      <c r="B392" s="2" t="s">
        <v>977</v>
      </c>
      <c r="C392" s="2" t="s">
        <v>16</v>
      </c>
      <c r="D392" s="2" t="s">
        <v>978</v>
      </c>
      <c r="E392" s="2" t="s">
        <v>978</v>
      </c>
      <c r="G392" s="3" t="s">
        <v>35</v>
      </c>
      <c r="H392" s="2">
        <v>4</v>
      </c>
      <c r="I392" s="2" t="s">
        <v>192</v>
      </c>
      <c r="J392" s="2" t="s">
        <v>20</v>
      </c>
      <c r="K392" s="2" t="s">
        <v>20</v>
      </c>
      <c r="L392" s="2">
        <v>129795</v>
      </c>
      <c r="M392" s="2">
        <v>80298</v>
      </c>
      <c r="N392" s="2">
        <v>5798</v>
      </c>
    </row>
    <row r="393" spans="1:14" ht="13">
      <c r="A393" s="1" t="s">
        <v>979</v>
      </c>
      <c r="B393" s="2" t="s">
        <v>980</v>
      </c>
      <c r="C393" s="2" t="s">
        <v>16</v>
      </c>
      <c r="D393" s="2" t="s">
        <v>978</v>
      </c>
      <c r="E393" s="2" t="s">
        <v>978</v>
      </c>
      <c r="G393" s="3" t="s">
        <v>35</v>
      </c>
      <c r="H393" s="2">
        <v>4</v>
      </c>
      <c r="I393" s="2" t="s">
        <v>192</v>
      </c>
      <c r="J393" s="2" t="s">
        <v>20</v>
      </c>
      <c r="K393" s="2" t="s">
        <v>20</v>
      </c>
      <c r="L393" s="2">
        <v>128122</v>
      </c>
      <c r="M393" s="2">
        <v>79485</v>
      </c>
      <c r="N393" s="2">
        <v>5083</v>
      </c>
    </row>
    <row r="394" spans="1:14" ht="13">
      <c r="A394" s="1" t="s">
        <v>981</v>
      </c>
      <c r="B394" s="2" t="s">
        <v>982</v>
      </c>
      <c r="C394" s="2" t="s">
        <v>23</v>
      </c>
      <c r="D394" s="2" t="s">
        <v>978</v>
      </c>
      <c r="E394" s="2" t="s">
        <v>978</v>
      </c>
      <c r="G394" s="3" t="s">
        <v>35</v>
      </c>
      <c r="H394" s="2">
        <v>4</v>
      </c>
      <c r="I394" s="2" t="s">
        <v>192</v>
      </c>
      <c r="J394" s="2" t="s">
        <v>20</v>
      </c>
      <c r="K394" s="2" t="s">
        <v>20</v>
      </c>
      <c r="L394" s="2">
        <v>135826</v>
      </c>
      <c r="M394" s="2">
        <v>81363</v>
      </c>
      <c r="N394" s="2">
        <v>5798</v>
      </c>
    </row>
    <row r="395" spans="1:14" ht="13">
      <c r="A395" s="1" t="s">
        <v>983</v>
      </c>
      <c r="B395" s="2" t="s">
        <v>984</v>
      </c>
      <c r="C395" s="2" t="s">
        <v>23</v>
      </c>
      <c r="D395" s="2" t="s">
        <v>978</v>
      </c>
      <c r="E395" s="2" t="s">
        <v>978</v>
      </c>
      <c r="G395" s="3" t="s">
        <v>35</v>
      </c>
      <c r="H395" s="2">
        <v>4</v>
      </c>
      <c r="I395" s="2" t="s">
        <v>192</v>
      </c>
      <c r="J395" s="2" t="s">
        <v>20</v>
      </c>
      <c r="K395" s="2" t="s">
        <v>20</v>
      </c>
      <c r="L395" s="2">
        <v>136063</v>
      </c>
      <c r="M395" s="2">
        <v>81427</v>
      </c>
      <c r="N395" s="2">
        <v>5798</v>
      </c>
    </row>
    <row r="396" spans="1:14" ht="13">
      <c r="A396" s="1" t="s">
        <v>985</v>
      </c>
      <c r="B396" s="2" t="s">
        <v>986</v>
      </c>
      <c r="C396" s="2" t="s">
        <v>16</v>
      </c>
      <c r="D396" s="2" t="s">
        <v>987</v>
      </c>
      <c r="E396" s="2" t="s">
        <v>987</v>
      </c>
      <c r="G396" s="3" t="s">
        <v>869</v>
      </c>
      <c r="H396" s="2">
        <v>5</v>
      </c>
      <c r="I396" s="2" t="s">
        <v>192</v>
      </c>
      <c r="J396" s="2" t="s">
        <v>20</v>
      </c>
      <c r="K396" s="2" t="s">
        <v>20</v>
      </c>
      <c r="L396" s="2">
        <v>123416</v>
      </c>
      <c r="M396" s="2">
        <v>85623</v>
      </c>
      <c r="N396" s="2">
        <v>5316</v>
      </c>
    </row>
    <row r="397" spans="1:14" ht="13">
      <c r="A397" s="1" t="s">
        <v>988</v>
      </c>
      <c r="B397" s="2" t="s">
        <v>989</v>
      </c>
      <c r="C397" s="2" t="s">
        <v>23</v>
      </c>
      <c r="D397" s="2" t="s">
        <v>987</v>
      </c>
      <c r="E397" s="2" t="s">
        <v>987</v>
      </c>
      <c r="G397" s="3" t="s">
        <v>869</v>
      </c>
      <c r="H397" s="2">
        <v>5</v>
      </c>
      <c r="I397" s="2" t="s">
        <v>192</v>
      </c>
      <c r="J397" s="2" t="s">
        <v>20</v>
      </c>
      <c r="K397" s="2" t="s">
        <v>20</v>
      </c>
      <c r="L397" s="2">
        <v>137055</v>
      </c>
      <c r="M397" s="2">
        <v>84875</v>
      </c>
      <c r="N397" s="2">
        <v>5798</v>
      </c>
    </row>
    <row r="398" spans="1:14" ht="13">
      <c r="A398" s="1" t="s">
        <v>990</v>
      </c>
      <c r="B398" s="2" t="s">
        <v>991</v>
      </c>
      <c r="C398" s="2" t="s">
        <v>16</v>
      </c>
      <c r="D398" s="2" t="s">
        <v>992</v>
      </c>
      <c r="E398" s="2" t="s">
        <v>992</v>
      </c>
      <c r="G398" s="3" t="s">
        <v>501</v>
      </c>
      <c r="H398" s="2">
        <v>5</v>
      </c>
      <c r="I398" s="2" t="s">
        <v>192</v>
      </c>
      <c r="J398" s="2" t="s">
        <v>305</v>
      </c>
      <c r="K398" s="2" t="s">
        <v>305</v>
      </c>
      <c r="L398" s="2">
        <v>123921</v>
      </c>
      <c r="M398" s="2">
        <v>78277</v>
      </c>
      <c r="N398" s="2">
        <v>5798</v>
      </c>
    </row>
    <row r="399" spans="1:14" ht="13">
      <c r="A399" s="1" t="s">
        <v>993</v>
      </c>
      <c r="B399" s="2" t="s">
        <v>994</v>
      </c>
      <c r="C399" s="2" t="s">
        <v>23</v>
      </c>
      <c r="D399" s="2" t="s">
        <v>992</v>
      </c>
      <c r="E399" s="2" t="s">
        <v>992</v>
      </c>
      <c r="G399" s="3" t="s">
        <v>501</v>
      </c>
      <c r="H399" s="2">
        <v>5</v>
      </c>
      <c r="I399" s="2" t="s">
        <v>192</v>
      </c>
      <c r="J399" s="2" t="s">
        <v>305</v>
      </c>
      <c r="K399" s="2" t="s">
        <v>305</v>
      </c>
      <c r="L399" s="2">
        <v>139486</v>
      </c>
      <c r="M399" s="2">
        <v>78866</v>
      </c>
      <c r="N399" s="2">
        <v>5798</v>
      </c>
    </row>
    <row r="400" spans="1:14" ht="13">
      <c r="A400" s="1" t="s">
        <v>995</v>
      </c>
      <c r="B400" s="2" t="s">
        <v>996</v>
      </c>
      <c r="C400" s="2" t="s">
        <v>16</v>
      </c>
      <c r="D400" s="2" t="s">
        <v>997</v>
      </c>
      <c r="E400" s="2" t="s">
        <v>997</v>
      </c>
      <c r="G400" s="3" t="s">
        <v>64</v>
      </c>
      <c r="H400" s="2">
        <v>4</v>
      </c>
      <c r="I400" s="2" t="s">
        <v>192</v>
      </c>
      <c r="J400" s="2" t="s">
        <v>998</v>
      </c>
      <c r="K400" s="2" t="s">
        <v>29</v>
      </c>
      <c r="L400" s="2">
        <v>138978</v>
      </c>
      <c r="M400" s="2">
        <v>75298</v>
      </c>
      <c r="N400" s="2">
        <v>5798</v>
      </c>
    </row>
    <row r="401" spans="1:14" ht="13">
      <c r="A401" s="1" t="s">
        <v>999</v>
      </c>
      <c r="B401" s="2" t="s">
        <v>1000</v>
      </c>
      <c r="C401" s="2" t="s">
        <v>23</v>
      </c>
      <c r="D401" s="2" t="s">
        <v>997</v>
      </c>
      <c r="E401" s="2" t="s">
        <v>997</v>
      </c>
      <c r="G401" s="3" t="s">
        <v>64</v>
      </c>
      <c r="H401" s="2">
        <v>4</v>
      </c>
      <c r="I401" s="2" t="s">
        <v>192</v>
      </c>
      <c r="J401" s="2" t="s">
        <v>998</v>
      </c>
      <c r="K401" s="2" t="s">
        <v>29</v>
      </c>
      <c r="L401" s="2">
        <v>123989</v>
      </c>
      <c r="M401" s="2">
        <v>74880</v>
      </c>
      <c r="N401" s="2">
        <v>5798</v>
      </c>
    </row>
    <row r="402" spans="1:14" ht="13">
      <c r="A402" s="1" t="s">
        <v>1001</v>
      </c>
      <c r="B402" s="2" t="s">
        <v>1002</v>
      </c>
      <c r="C402" s="2" t="s">
        <v>16</v>
      </c>
      <c r="D402" s="2" t="s">
        <v>1003</v>
      </c>
      <c r="E402" s="2" t="s">
        <v>1003</v>
      </c>
      <c r="G402" s="3" t="s">
        <v>641</v>
      </c>
      <c r="H402" s="2">
        <v>5</v>
      </c>
      <c r="I402" s="2" t="s">
        <v>192</v>
      </c>
      <c r="J402" s="2" t="s">
        <v>305</v>
      </c>
      <c r="K402" s="2" t="s">
        <v>305</v>
      </c>
      <c r="L402" s="2">
        <v>129131</v>
      </c>
      <c r="M402" s="2">
        <v>83848</v>
      </c>
      <c r="N402" s="2">
        <v>5798</v>
      </c>
    </row>
    <row r="403" spans="1:14" ht="13">
      <c r="A403" s="1" t="s">
        <v>1004</v>
      </c>
      <c r="B403" s="2" t="s">
        <v>1005</v>
      </c>
      <c r="C403" s="2" t="s">
        <v>23</v>
      </c>
      <c r="D403" s="2" t="s">
        <v>1003</v>
      </c>
      <c r="E403" s="2" t="s">
        <v>1003</v>
      </c>
      <c r="G403" s="3" t="s">
        <v>641</v>
      </c>
      <c r="H403" s="2">
        <v>5</v>
      </c>
      <c r="I403" s="2" t="s">
        <v>192</v>
      </c>
      <c r="J403" s="2" t="s">
        <v>305</v>
      </c>
      <c r="K403" s="2" t="s">
        <v>305</v>
      </c>
      <c r="L403" s="2">
        <v>133270</v>
      </c>
      <c r="M403" s="2">
        <v>84914</v>
      </c>
      <c r="N403" s="2">
        <v>5798</v>
      </c>
    </row>
    <row r="404" spans="1:14" ht="13">
      <c r="A404" s="1" t="s">
        <v>1006</v>
      </c>
      <c r="B404" s="2" t="s">
        <v>1007</v>
      </c>
      <c r="C404" s="2" t="s">
        <v>16</v>
      </c>
      <c r="D404" s="2" t="s">
        <v>1008</v>
      </c>
      <c r="E404" s="2" t="s">
        <v>1008</v>
      </c>
      <c r="G404" s="3" t="s">
        <v>641</v>
      </c>
      <c r="H404" s="2">
        <v>5</v>
      </c>
      <c r="I404" s="2" t="s">
        <v>192</v>
      </c>
      <c r="J404" s="2" t="s">
        <v>305</v>
      </c>
      <c r="K404" s="2" t="s">
        <v>305</v>
      </c>
      <c r="L404" s="2">
        <v>129766</v>
      </c>
      <c r="M404" s="2">
        <v>82988</v>
      </c>
      <c r="N404" s="2">
        <v>5798</v>
      </c>
    </row>
    <row r="405" spans="1:14" ht="13">
      <c r="A405" s="1" t="s">
        <v>1009</v>
      </c>
      <c r="B405" s="2" t="s">
        <v>1010</v>
      </c>
      <c r="C405" s="2" t="s">
        <v>23</v>
      </c>
      <c r="D405" s="2" t="s">
        <v>1008</v>
      </c>
      <c r="E405" s="2" t="s">
        <v>1008</v>
      </c>
      <c r="G405" s="3" t="s">
        <v>641</v>
      </c>
      <c r="H405" s="2">
        <v>5</v>
      </c>
      <c r="I405" s="2" t="s">
        <v>192</v>
      </c>
      <c r="J405" s="2" t="s">
        <v>305</v>
      </c>
      <c r="K405" s="2" t="s">
        <v>305</v>
      </c>
      <c r="L405" s="2">
        <v>134201</v>
      </c>
      <c r="M405" s="2">
        <v>83798</v>
      </c>
      <c r="N405" s="2">
        <v>5798</v>
      </c>
    </row>
    <row r="406" spans="1:14" ht="13">
      <c r="A406" s="1" t="s">
        <v>1011</v>
      </c>
      <c r="B406" s="2" t="s">
        <v>1012</v>
      </c>
      <c r="C406" s="2" t="s">
        <v>16</v>
      </c>
      <c r="D406" s="2" t="s">
        <v>1013</v>
      </c>
      <c r="E406" s="2" t="s">
        <v>1013</v>
      </c>
      <c r="G406" s="3" t="s">
        <v>641</v>
      </c>
      <c r="H406" s="2">
        <v>5</v>
      </c>
      <c r="I406" s="2" t="s">
        <v>192</v>
      </c>
      <c r="J406" s="2" t="s">
        <v>305</v>
      </c>
      <c r="K406" s="2" t="s">
        <v>305</v>
      </c>
      <c r="L406" s="2">
        <v>130297</v>
      </c>
      <c r="M406" s="2">
        <v>82305</v>
      </c>
      <c r="N406" s="2">
        <v>5798</v>
      </c>
    </row>
    <row r="407" spans="1:14" ht="13">
      <c r="A407" s="1" t="s">
        <v>1014</v>
      </c>
      <c r="B407" s="2" t="s">
        <v>1015</v>
      </c>
      <c r="C407" s="2" t="s">
        <v>23</v>
      </c>
      <c r="D407" s="2" t="s">
        <v>1013</v>
      </c>
      <c r="E407" s="2" t="s">
        <v>1013</v>
      </c>
      <c r="G407" s="3" t="s">
        <v>641</v>
      </c>
      <c r="H407" s="2">
        <v>5</v>
      </c>
      <c r="I407" s="2" t="s">
        <v>192</v>
      </c>
      <c r="J407" s="2" t="s">
        <v>305</v>
      </c>
      <c r="K407" s="2" t="s">
        <v>305</v>
      </c>
      <c r="L407" s="2">
        <v>133232</v>
      </c>
      <c r="M407" s="2">
        <v>84917</v>
      </c>
      <c r="N407" s="2">
        <v>5804</v>
      </c>
    </row>
    <row r="408" spans="1:14" ht="13">
      <c r="A408" s="1" t="s">
        <v>1016</v>
      </c>
      <c r="B408" s="2" t="s">
        <v>1017</v>
      </c>
      <c r="C408" s="2" t="s">
        <v>16</v>
      </c>
      <c r="D408" s="2" t="s">
        <v>1018</v>
      </c>
      <c r="E408" s="2" t="s">
        <v>1018</v>
      </c>
      <c r="G408" s="3" t="s">
        <v>591</v>
      </c>
      <c r="H408" s="2">
        <v>5</v>
      </c>
      <c r="I408" s="2" t="s">
        <v>192</v>
      </c>
      <c r="J408" s="2" t="s">
        <v>305</v>
      </c>
      <c r="K408" s="2" t="s">
        <v>305</v>
      </c>
      <c r="L408" s="2">
        <v>126664</v>
      </c>
      <c r="M408" s="2">
        <v>80625</v>
      </c>
      <c r="N408" s="2">
        <v>5798</v>
      </c>
    </row>
    <row r="409" spans="1:14" ht="13">
      <c r="A409" s="1" t="s">
        <v>1019</v>
      </c>
      <c r="B409" s="2" t="s">
        <v>1020</v>
      </c>
      <c r="C409" s="2" t="s">
        <v>23</v>
      </c>
      <c r="D409" s="2" t="s">
        <v>1018</v>
      </c>
      <c r="E409" s="2" t="s">
        <v>1018</v>
      </c>
      <c r="G409" s="3" t="s">
        <v>591</v>
      </c>
      <c r="H409" s="2">
        <v>5</v>
      </c>
      <c r="I409" s="2" t="s">
        <v>192</v>
      </c>
      <c r="J409" s="2" t="s">
        <v>305</v>
      </c>
      <c r="K409" s="2" t="s">
        <v>305</v>
      </c>
      <c r="L409" s="2">
        <v>133822</v>
      </c>
      <c r="M409" s="2">
        <v>84732</v>
      </c>
      <c r="N409" s="2">
        <v>5798</v>
      </c>
    </row>
    <row r="410" spans="1:14" ht="13">
      <c r="A410" s="1" t="s">
        <v>1021</v>
      </c>
      <c r="B410" s="2" t="s">
        <v>1022</v>
      </c>
      <c r="C410" s="2" t="s">
        <v>16</v>
      </c>
      <c r="D410" s="2" t="s">
        <v>1023</v>
      </c>
      <c r="E410" s="2" t="s">
        <v>1023</v>
      </c>
      <c r="G410" s="3" t="s">
        <v>641</v>
      </c>
      <c r="H410" s="2">
        <v>5</v>
      </c>
      <c r="I410" s="2" t="s">
        <v>192</v>
      </c>
      <c r="J410" s="2" t="s">
        <v>305</v>
      </c>
      <c r="K410" s="2" t="s">
        <v>305</v>
      </c>
      <c r="L410" s="2">
        <v>134076</v>
      </c>
      <c r="M410" s="2">
        <v>83010</v>
      </c>
      <c r="N410" s="2">
        <v>5798</v>
      </c>
    </row>
    <row r="411" spans="1:14" ht="13">
      <c r="A411" s="1" t="s">
        <v>1024</v>
      </c>
      <c r="B411" s="2" t="s">
        <v>1025</v>
      </c>
      <c r="C411" s="2" t="s">
        <v>23</v>
      </c>
      <c r="D411" s="2" t="s">
        <v>1023</v>
      </c>
      <c r="E411" s="2" t="s">
        <v>1023</v>
      </c>
      <c r="G411" s="3" t="s">
        <v>641</v>
      </c>
      <c r="H411" s="2">
        <v>5</v>
      </c>
      <c r="I411" s="2" t="s">
        <v>192</v>
      </c>
      <c r="J411" s="2" t="s">
        <v>305</v>
      </c>
      <c r="K411" s="2" t="s">
        <v>305</v>
      </c>
      <c r="L411" s="2">
        <v>130815</v>
      </c>
      <c r="M411" s="2">
        <v>82415</v>
      </c>
      <c r="N411" s="2">
        <v>5798</v>
      </c>
    </row>
    <row r="412" spans="1:14" ht="13">
      <c r="A412" s="1" t="s">
        <v>1026</v>
      </c>
      <c r="B412" s="2" t="s">
        <v>1027</v>
      </c>
      <c r="C412" s="2" t="s">
        <v>16</v>
      </c>
      <c r="D412" s="2" t="s">
        <v>1028</v>
      </c>
      <c r="E412" s="2" t="s">
        <v>1028</v>
      </c>
      <c r="G412" s="3" t="s">
        <v>35</v>
      </c>
      <c r="H412" s="2">
        <v>4</v>
      </c>
      <c r="I412" s="2" t="s">
        <v>192</v>
      </c>
      <c r="J412" s="2" t="s">
        <v>305</v>
      </c>
      <c r="K412" s="2" t="s">
        <v>305</v>
      </c>
      <c r="L412" s="2">
        <v>139986</v>
      </c>
      <c r="M412" s="2">
        <v>79745</v>
      </c>
      <c r="N412" s="2">
        <v>5798</v>
      </c>
    </row>
    <row r="413" spans="1:14" ht="13">
      <c r="A413" s="1" t="s">
        <v>1029</v>
      </c>
      <c r="B413" s="2" t="s">
        <v>1030</v>
      </c>
      <c r="C413" s="2" t="s">
        <v>23</v>
      </c>
      <c r="D413" s="2" t="s">
        <v>1028</v>
      </c>
      <c r="E413" s="2" t="s">
        <v>1028</v>
      </c>
      <c r="G413" s="3" t="s">
        <v>35</v>
      </c>
      <c r="H413" s="2">
        <v>4</v>
      </c>
      <c r="I413" s="2" t="s">
        <v>192</v>
      </c>
      <c r="J413" s="2" t="s">
        <v>305</v>
      </c>
      <c r="K413" s="2" t="s">
        <v>305</v>
      </c>
      <c r="L413" s="2">
        <v>123539</v>
      </c>
      <c r="M413" s="2">
        <v>78841</v>
      </c>
      <c r="N413" s="2">
        <v>5798</v>
      </c>
    </row>
    <row r="414" spans="1:14" ht="13">
      <c r="A414" s="1" t="s">
        <v>1031</v>
      </c>
      <c r="B414" s="2" t="s">
        <v>1032</v>
      </c>
      <c r="C414" s="2" t="s">
        <v>16</v>
      </c>
      <c r="D414" s="2" t="s">
        <v>1033</v>
      </c>
      <c r="E414" s="2" t="s">
        <v>1033</v>
      </c>
      <c r="G414" s="3" t="s">
        <v>501</v>
      </c>
      <c r="H414" s="2">
        <v>4</v>
      </c>
      <c r="I414" s="2" t="s">
        <v>192</v>
      </c>
      <c r="J414" s="2" t="s">
        <v>305</v>
      </c>
      <c r="K414" s="2" t="s">
        <v>305</v>
      </c>
      <c r="L414" s="2">
        <v>129121</v>
      </c>
      <c r="M414" s="2">
        <v>74222</v>
      </c>
      <c r="N414" s="2">
        <v>5798</v>
      </c>
    </row>
    <row r="415" spans="1:14" ht="13">
      <c r="A415" s="1" t="s">
        <v>1034</v>
      </c>
      <c r="B415" s="2" t="s">
        <v>1035</v>
      </c>
      <c r="C415" s="2" t="s">
        <v>23</v>
      </c>
      <c r="D415" s="2" t="s">
        <v>1033</v>
      </c>
      <c r="E415" s="2" t="s">
        <v>1033</v>
      </c>
      <c r="G415" s="3" t="s">
        <v>501</v>
      </c>
      <c r="H415" s="2">
        <v>4</v>
      </c>
      <c r="I415" s="2" t="s">
        <v>192</v>
      </c>
      <c r="J415" s="2" t="s">
        <v>305</v>
      </c>
      <c r="K415" s="2" t="s">
        <v>305</v>
      </c>
      <c r="L415" s="2">
        <v>136039</v>
      </c>
      <c r="M415" s="2">
        <v>75433</v>
      </c>
      <c r="N415" s="2">
        <v>5798</v>
      </c>
    </row>
    <row r="416" spans="1:14" ht="13">
      <c r="A416" s="1" t="s">
        <v>1036</v>
      </c>
      <c r="B416" s="2" t="s">
        <v>1037</v>
      </c>
      <c r="C416" s="2" t="s">
        <v>16</v>
      </c>
      <c r="D416" s="2" t="s">
        <v>1038</v>
      </c>
      <c r="E416" s="2" t="s">
        <v>1038</v>
      </c>
      <c r="G416" s="3" t="s">
        <v>80</v>
      </c>
      <c r="H416" s="2">
        <v>4</v>
      </c>
      <c r="I416" s="2" t="s">
        <v>192</v>
      </c>
      <c r="J416" s="2" t="s">
        <v>20</v>
      </c>
      <c r="K416" s="2" t="s">
        <v>20</v>
      </c>
      <c r="L416" s="2">
        <v>137287</v>
      </c>
      <c r="M416" s="2">
        <v>82211</v>
      </c>
      <c r="N416" s="2">
        <v>5798</v>
      </c>
    </row>
    <row r="417" spans="1:14" ht="13">
      <c r="A417" s="1" t="s">
        <v>1039</v>
      </c>
      <c r="B417" s="2" t="s">
        <v>1040</v>
      </c>
      <c r="C417" s="2" t="s">
        <v>23</v>
      </c>
      <c r="D417" s="2" t="s">
        <v>1038</v>
      </c>
      <c r="E417" s="2" t="s">
        <v>1038</v>
      </c>
      <c r="G417" s="3" t="s">
        <v>80</v>
      </c>
      <c r="H417" s="2">
        <v>4</v>
      </c>
      <c r="I417" s="2" t="s">
        <v>192</v>
      </c>
      <c r="J417" s="2" t="s">
        <v>20</v>
      </c>
      <c r="K417" s="2" t="s">
        <v>20</v>
      </c>
      <c r="L417" s="2">
        <v>127439</v>
      </c>
      <c r="M417" s="2">
        <v>81540</v>
      </c>
      <c r="N417" s="2">
        <v>5798</v>
      </c>
    </row>
    <row r="418" spans="1:14" ht="13">
      <c r="A418" s="1" t="s">
        <v>1041</v>
      </c>
      <c r="B418" s="2" t="s">
        <v>1042</v>
      </c>
      <c r="C418" s="2" t="s">
        <v>16</v>
      </c>
      <c r="D418" s="2" t="s">
        <v>1043</v>
      </c>
      <c r="E418" s="2" t="s">
        <v>1043</v>
      </c>
      <c r="G418" s="3" t="s">
        <v>27</v>
      </c>
      <c r="H418" s="2">
        <v>5</v>
      </c>
      <c r="I418" s="2" t="s">
        <v>192</v>
      </c>
      <c r="J418" s="2" t="s">
        <v>109</v>
      </c>
      <c r="K418" s="2" t="s">
        <v>29</v>
      </c>
      <c r="L418" s="2">
        <v>140087</v>
      </c>
      <c r="M418" s="2">
        <v>79536</v>
      </c>
      <c r="N418" s="2">
        <v>5798</v>
      </c>
    </row>
    <row r="419" spans="1:14" ht="13">
      <c r="A419" s="1" t="s">
        <v>1044</v>
      </c>
      <c r="B419" s="2" t="s">
        <v>1045</v>
      </c>
      <c r="C419" s="2" t="s">
        <v>23</v>
      </c>
      <c r="D419" s="2" t="s">
        <v>1043</v>
      </c>
      <c r="E419" s="2" t="s">
        <v>1043</v>
      </c>
      <c r="G419" s="3" t="s">
        <v>27</v>
      </c>
      <c r="H419" s="2">
        <v>5</v>
      </c>
      <c r="I419" s="2" t="s">
        <v>192</v>
      </c>
      <c r="J419" s="2" t="s">
        <v>109</v>
      </c>
      <c r="K419" s="2" t="s">
        <v>29</v>
      </c>
      <c r="L419" s="2">
        <v>123719</v>
      </c>
      <c r="M419" s="2">
        <v>79032</v>
      </c>
      <c r="N419" s="2">
        <v>5798</v>
      </c>
    </row>
    <row r="420" spans="1:14" ht="13">
      <c r="A420" s="1" t="s">
        <v>1046</v>
      </c>
      <c r="B420" s="2" t="s">
        <v>1047</v>
      </c>
      <c r="C420" s="2" t="s">
        <v>16</v>
      </c>
      <c r="D420" s="2" t="s">
        <v>1048</v>
      </c>
      <c r="E420" s="2" t="s">
        <v>1049</v>
      </c>
      <c r="G420" s="3" t="s">
        <v>64</v>
      </c>
      <c r="H420" s="2">
        <v>4</v>
      </c>
      <c r="I420" s="2" t="s">
        <v>192</v>
      </c>
      <c r="J420" s="2" t="s">
        <v>109</v>
      </c>
      <c r="K420" s="2" t="s">
        <v>29</v>
      </c>
      <c r="L420" s="2">
        <v>139143</v>
      </c>
      <c r="M420" s="2">
        <v>75403</v>
      </c>
      <c r="N420" s="2">
        <v>5798</v>
      </c>
    </row>
    <row r="421" spans="1:14" ht="13">
      <c r="A421" s="1" t="s">
        <v>1050</v>
      </c>
      <c r="B421" s="2" t="s">
        <v>1051</v>
      </c>
      <c r="C421" s="2" t="s">
        <v>16</v>
      </c>
      <c r="D421" s="2" t="s">
        <v>1048</v>
      </c>
      <c r="E421" s="2" t="s">
        <v>1049</v>
      </c>
      <c r="G421" s="3" t="s">
        <v>64</v>
      </c>
      <c r="H421" s="2">
        <v>4</v>
      </c>
      <c r="I421" s="2" t="s">
        <v>192</v>
      </c>
      <c r="J421" s="2" t="s">
        <v>109</v>
      </c>
      <c r="K421" s="2" t="s">
        <v>29</v>
      </c>
      <c r="L421" s="2">
        <v>144811</v>
      </c>
      <c r="M421" s="2">
        <v>73777</v>
      </c>
      <c r="N421" s="2">
        <v>5123</v>
      </c>
    </row>
    <row r="422" spans="1:14" ht="13">
      <c r="A422" s="1" t="s">
        <v>1052</v>
      </c>
      <c r="B422" s="2" t="s">
        <v>1053</v>
      </c>
      <c r="C422" s="2" t="s">
        <v>16</v>
      </c>
      <c r="D422" s="2" t="s">
        <v>1054</v>
      </c>
      <c r="E422" s="2" t="s">
        <v>1049</v>
      </c>
      <c r="G422" s="3" t="s">
        <v>64</v>
      </c>
      <c r="H422" s="2">
        <v>4</v>
      </c>
      <c r="I422" s="2" t="s">
        <v>192</v>
      </c>
      <c r="J422" s="2" t="s">
        <v>109</v>
      </c>
      <c r="K422" s="2" t="s">
        <v>29</v>
      </c>
      <c r="L422" s="2">
        <v>141786</v>
      </c>
      <c r="M422" s="2">
        <v>72518</v>
      </c>
      <c r="N422" s="2">
        <v>5150</v>
      </c>
    </row>
    <row r="423" spans="1:14" ht="13">
      <c r="A423" s="1" t="s">
        <v>1055</v>
      </c>
      <c r="B423" s="2" t="s">
        <v>1056</v>
      </c>
      <c r="C423" s="2" t="s">
        <v>16</v>
      </c>
      <c r="D423" s="2" t="s">
        <v>1054</v>
      </c>
      <c r="E423" s="2" t="s">
        <v>1049</v>
      </c>
      <c r="G423" s="3" t="s">
        <v>64</v>
      </c>
      <c r="H423" s="2">
        <v>4</v>
      </c>
      <c r="I423" s="2" t="s">
        <v>192</v>
      </c>
      <c r="J423" s="2" t="s">
        <v>109</v>
      </c>
      <c r="K423" s="2" t="s">
        <v>29</v>
      </c>
      <c r="L423" s="2">
        <v>137535</v>
      </c>
      <c r="M423" s="2">
        <v>74376</v>
      </c>
      <c r="N423" s="2">
        <v>5798</v>
      </c>
    </row>
    <row r="424" spans="1:14" ht="13">
      <c r="A424" s="1" t="s">
        <v>1057</v>
      </c>
      <c r="B424" s="2" t="s">
        <v>1058</v>
      </c>
      <c r="C424" s="2" t="s">
        <v>23</v>
      </c>
      <c r="D424" s="2" t="s">
        <v>1048</v>
      </c>
      <c r="E424" s="2" t="s">
        <v>1049</v>
      </c>
      <c r="G424" s="3" t="s">
        <v>64</v>
      </c>
      <c r="H424" s="2">
        <v>4</v>
      </c>
      <c r="I424" s="2" t="s">
        <v>192</v>
      </c>
      <c r="J424" s="2" t="s">
        <v>109</v>
      </c>
      <c r="K424" s="2" t="s">
        <v>29</v>
      </c>
      <c r="L424" s="2">
        <v>123180</v>
      </c>
      <c r="M424" s="2">
        <v>73102</v>
      </c>
      <c r="N424" s="2">
        <v>5379</v>
      </c>
    </row>
    <row r="425" spans="1:14" ht="13">
      <c r="A425" s="1" t="s">
        <v>1059</v>
      </c>
      <c r="B425" s="2" t="s">
        <v>1060</v>
      </c>
      <c r="C425" s="2" t="s">
        <v>23</v>
      </c>
      <c r="D425" s="2" t="s">
        <v>1048</v>
      </c>
      <c r="E425" s="2" t="s">
        <v>1049</v>
      </c>
      <c r="G425" s="3" t="s">
        <v>64</v>
      </c>
      <c r="H425" s="2">
        <v>4</v>
      </c>
      <c r="I425" s="2" t="s">
        <v>192</v>
      </c>
      <c r="J425" s="2" t="s">
        <v>109</v>
      </c>
      <c r="K425" s="2" t="s">
        <v>29</v>
      </c>
      <c r="L425" s="2">
        <v>125659</v>
      </c>
      <c r="M425" s="2">
        <v>73842</v>
      </c>
      <c r="N425" s="2">
        <v>5636</v>
      </c>
    </row>
    <row r="426" spans="1:14" ht="13">
      <c r="A426" s="1" t="s">
        <v>1061</v>
      </c>
      <c r="B426" s="2" t="s">
        <v>1062</v>
      </c>
      <c r="C426" s="2" t="s">
        <v>23</v>
      </c>
      <c r="D426" s="2" t="s">
        <v>1054</v>
      </c>
      <c r="E426" s="2" t="s">
        <v>1049</v>
      </c>
      <c r="G426" s="3" t="s">
        <v>64</v>
      </c>
      <c r="H426" s="2">
        <v>4</v>
      </c>
      <c r="I426" s="2" t="s">
        <v>192</v>
      </c>
      <c r="J426" s="2" t="s">
        <v>109</v>
      </c>
      <c r="K426" s="2" t="s">
        <v>29</v>
      </c>
      <c r="L426" s="2">
        <v>125186</v>
      </c>
      <c r="M426" s="2">
        <v>73922</v>
      </c>
      <c r="N426" s="2">
        <v>5801</v>
      </c>
    </row>
    <row r="427" spans="1:14" ht="13">
      <c r="A427" s="1" t="s">
        <v>1063</v>
      </c>
      <c r="B427" s="2" t="s">
        <v>1064</v>
      </c>
      <c r="C427" s="2" t="s">
        <v>23</v>
      </c>
      <c r="D427" s="2" t="s">
        <v>1054</v>
      </c>
      <c r="E427" s="2" t="s">
        <v>1049</v>
      </c>
      <c r="G427" s="3" t="s">
        <v>64</v>
      </c>
      <c r="H427" s="2">
        <v>4</v>
      </c>
      <c r="I427" s="2" t="s">
        <v>192</v>
      </c>
      <c r="J427" s="2" t="s">
        <v>109</v>
      </c>
      <c r="K427" s="2" t="s">
        <v>29</v>
      </c>
      <c r="L427" s="2">
        <v>125603</v>
      </c>
      <c r="M427" s="2">
        <v>73505</v>
      </c>
      <c r="N427" s="2">
        <v>5547</v>
      </c>
    </row>
    <row r="428" spans="1:14" ht="13">
      <c r="A428" s="1" t="s">
        <v>1065</v>
      </c>
      <c r="B428" s="2" t="s">
        <v>1066</v>
      </c>
      <c r="C428" s="2" t="s">
        <v>16</v>
      </c>
      <c r="D428" s="2" t="s">
        <v>1067</v>
      </c>
      <c r="E428" s="2" t="s">
        <v>1067</v>
      </c>
      <c r="G428" s="3" t="s">
        <v>167</v>
      </c>
      <c r="H428" s="2">
        <v>5</v>
      </c>
      <c r="I428" s="2" t="s">
        <v>192</v>
      </c>
      <c r="J428" s="2" t="s">
        <v>305</v>
      </c>
      <c r="K428" s="2" t="s">
        <v>305</v>
      </c>
      <c r="L428" s="2">
        <v>126609</v>
      </c>
      <c r="M428" s="2">
        <v>81223</v>
      </c>
      <c r="N428" s="2">
        <v>5798</v>
      </c>
    </row>
    <row r="429" spans="1:14" ht="13">
      <c r="A429" s="1" t="s">
        <v>1068</v>
      </c>
      <c r="B429" s="2" t="s">
        <v>1069</v>
      </c>
      <c r="C429" s="2" t="s">
        <v>23</v>
      </c>
      <c r="D429" s="2" t="s">
        <v>1067</v>
      </c>
      <c r="E429" s="2" t="s">
        <v>1067</v>
      </c>
      <c r="G429" s="3" t="s">
        <v>167</v>
      </c>
      <c r="H429" s="2">
        <v>5</v>
      </c>
      <c r="I429" s="2" t="s">
        <v>192</v>
      </c>
      <c r="J429" s="2" t="s">
        <v>305</v>
      </c>
      <c r="K429" s="2" t="s">
        <v>305</v>
      </c>
      <c r="L429" s="2">
        <v>140054</v>
      </c>
      <c r="M429" s="2">
        <v>81672</v>
      </c>
      <c r="N429" s="2">
        <v>5798</v>
      </c>
    </row>
    <row r="430" spans="1:14" ht="13">
      <c r="A430" s="1" t="s">
        <v>1070</v>
      </c>
      <c r="B430" s="2" t="s">
        <v>1071</v>
      </c>
      <c r="C430" s="2" t="s">
        <v>16</v>
      </c>
      <c r="D430" s="2" t="s">
        <v>1072</v>
      </c>
      <c r="E430" s="2" t="s">
        <v>1072</v>
      </c>
      <c r="G430" s="3" t="s">
        <v>27</v>
      </c>
      <c r="H430" s="2">
        <v>5</v>
      </c>
      <c r="I430" s="2" t="s">
        <v>192</v>
      </c>
      <c r="J430" s="2" t="s">
        <v>119</v>
      </c>
      <c r="K430" s="2" t="s">
        <v>29</v>
      </c>
      <c r="L430" s="2">
        <v>125007</v>
      </c>
      <c r="M430" s="2">
        <v>79129</v>
      </c>
      <c r="N430" s="2">
        <v>5798</v>
      </c>
    </row>
    <row r="431" spans="1:14" ht="13">
      <c r="A431" s="1" t="s">
        <v>1073</v>
      </c>
      <c r="B431" s="2" t="s">
        <v>1074</v>
      </c>
      <c r="C431" s="2" t="s">
        <v>23</v>
      </c>
      <c r="D431" s="2" t="s">
        <v>1072</v>
      </c>
      <c r="E431" s="2" t="s">
        <v>1072</v>
      </c>
      <c r="G431" s="3" t="s">
        <v>27</v>
      </c>
      <c r="H431" s="2">
        <v>5</v>
      </c>
      <c r="I431" s="2" t="s">
        <v>192</v>
      </c>
      <c r="J431" s="2" t="s">
        <v>119</v>
      </c>
      <c r="K431" s="2" t="s">
        <v>29</v>
      </c>
      <c r="L431" s="2">
        <v>138584</v>
      </c>
      <c r="M431" s="2">
        <v>82920</v>
      </c>
      <c r="N431" s="2">
        <v>5798</v>
      </c>
    </row>
    <row r="432" spans="1:14" ht="13">
      <c r="A432" s="1" t="s">
        <v>1075</v>
      </c>
      <c r="B432" s="2" t="s">
        <v>1076</v>
      </c>
      <c r="C432" s="2" t="s">
        <v>16</v>
      </c>
      <c r="D432" s="2" t="s">
        <v>1077</v>
      </c>
      <c r="E432" s="2" t="s">
        <v>1077</v>
      </c>
      <c r="G432" s="3" t="s">
        <v>501</v>
      </c>
      <c r="H432" s="2">
        <v>5</v>
      </c>
      <c r="I432" s="2" t="s">
        <v>1078</v>
      </c>
      <c r="J432" s="2" t="s">
        <v>20</v>
      </c>
      <c r="K432" s="2" t="s">
        <v>20</v>
      </c>
      <c r="L432" s="2">
        <v>132816</v>
      </c>
      <c r="M432" s="2">
        <v>75217</v>
      </c>
      <c r="N432" s="2">
        <v>5798</v>
      </c>
    </row>
    <row r="433" spans="1:14" ht="13">
      <c r="A433" s="1" t="s">
        <v>1079</v>
      </c>
      <c r="B433" s="2" t="s">
        <v>1080</v>
      </c>
      <c r="C433" s="2" t="s">
        <v>23</v>
      </c>
      <c r="D433" s="2" t="s">
        <v>1077</v>
      </c>
      <c r="E433" s="2" t="s">
        <v>1077</v>
      </c>
      <c r="G433" s="3" t="s">
        <v>501</v>
      </c>
      <c r="H433" s="2">
        <v>5</v>
      </c>
      <c r="I433" s="2" t="s">
        <v>1078</v>
      </c>
      <c r="J433" s="2" t="s">
        <v>20</v>
      </c>
      <c r="K433" s="2" t="s">
        <v>20</v>
      </c>
      <c r="L433" s="2">
        <v>130614</v>
      </c>
      <c r="M433" s="2">
        <v>75314</v>
      </c>
      <c r="N433" s="2">
        <v>5798</v>
      </c>
    </row>
    <row r="434" spans="1:14" ht="13">
      <c r="A434" s="1" t="s">
        <v>1081</v>
      </c>
      <c r="B434" s="2" t="s">
        <v>1082</v>
      </c>
      <c r="C434" s="2" t="s">
        <v>16</v>
      </c>
      <c r="D434" s="2" t="s">
        <v>1083</v>
      </c>
      <c r="E434" s="2" t="s">
        <v>1083</v>
      </c>
      <c r="G434" s="3" t="s">
        <v>179</v>
      </c>
      <c r="H434" s="2">
        <v>4</v>
      </c>
      <c r="I434" s="2" t="s">
        <v>1078</v>
      </c>
      <c r="J434" s="2" t="s">
        <v>20</v>
      </c>
      <c r="K434" s="2" t="s">
        <v>20</v>
      </c>
      <c r="L434" s="2">
        <v>135743</v>
      </c>
      <c r="M434" s="2">
        <v>82627</v>
      </c>
      <c r="N434" s="2">
        <v>5798</v>
      </c>
    </row>
    <row r="435" spans="1:14" ht="13">
      <c r="A435" s="1" t="s">
        <v>1084</v>
      </c>
      <c r="B435" s="2" t="s">
        <v>1085</v>
      </c>
      <c r="C435" s="2" t="s">
        <v>23</v>
      </c>
      <c r="D435" s="2" t="s">
        <v>1083</v>
      </c>
      <c r="E435" s="2" t="s">
        <v>1083</v>
      </c>
      <c r="G435" s="3" t="s">
        <v>179</v>
      </c>
      <c r="H435" s="2">
        <v>4</v>
      </c>
      <c r="I435" s="2" t="s">
        <v>1078</v>
      </c>
      <c r="J435" s="2" t="s">
        <v>20</v>
      </c>
      <c r="K435" s="2" t="s">
        <v>20</v>
      </c>
      <c r="L435" s="2">
        <v>128626</v>
      </c>
      <c r="M435" s="2">
        <v>82086</v>
      </c>
      <c r="N435" s="2">
        <v>5798</v>
      </c>
    </row>
    <row r="436" spans="1:14" ht="13">
      <c r="A436" s="1" t="s">
        <v>1086</v>
      </c>
      <c r="B436" s="2" t="s">
        <v>1087</v>
      </c>
      <c r="C436" s="2" t="s">
        <v>16</v>
      </c>
      <c r="D436" s="2" t="s">
        <v>1088</v>
      </c>
      <c r="E436" s="2" t="s">
        <v>1088</v>
      </c>
      <c r="G436" s="3" t="s">
        <v>35</v>
      </c>
      <c r="H436" s="2">
        <v>5</v>
      </c>
      <c r="I436" s="2" t="s">
        <v>1078</v>
      </c>
      <c r="J436" s="2" t="s">
        <v>1089</v>
      </c>
      <c r="K436" s="2" t="s">
        <v>58</v>
      </c>
      <c r="L436" s="2">
        <v>130055</v>
      </c>
      <c r="M436" s="2">
        <v>75587</v>
      </c>
      <c r="N436" s="2">
        <v>5798</v>
      </c>
    </row>
    <row r="437" spans="1:14" ht="13">
      <c r="A437" s="1" t="s">
        <v>1090</v>
      </c>
      <c r="B437" s="2" t="s">
        <v>1091</v>
      </c>
      <c r="C437" s="2" t="s">
        <v>23</v>
      </c>
      <c r="D437" s="2" t="s">
        <v>1088</v>
      </c>
      <c r="E437" s="2" t="s">
        <v>1088</v>
      </c>
      <c r="G437" s="3" t="s">
        <v>35</v>
      </c>
      <c r="H437" s="2">
        <v>5</v>
      </c>
      <c r="I437" s="2" t="s">
        <v>1078</v>
      </c>
      <c r="J437" s="2" t="s">
        <v>1089</v>
      </c>
      <c r="K437" s="2" t="s">
        <v>58</v>
      </c>
      <c r="L437" s="2">
        <v>133959</v>
      </c>
      <c r="M437" s="2">
        <v>75875</v>
      </c>
      <c r="N437" s="2">
        <v>5798</v>
      </c>
    </row>
    <row r="438" spans="1:14" ht="13">
      <c r="A438" s="1" t="s">
        <v>1092</v>
      </c>
      <c r="B438" s="2" t="s">
        <v>1093</v>
      </c>
      <c r="C438" s="2" t="s">
        <v>16</v>
      </c>
      <c r="D438" s="2" t="s">
        <v>1094</v>
      </c>
      <c r="E438" s="2" t="s">
        <v>1094</v>
      </c>
      <c r="G438" s="3" t="s">
        <v>641</v>
      </c>
      <c r="H438" s="2">
        <v>5</v>
      </c>
      <c r="I438" s="2" t="s">
        <v>1078</v>
      </c>
      <c r="J438" s="2" t="s">
        <v>1095</v>
      </c>
      <c r="K438" s="2" t="s">
        <v>58</v>
      </c>
      <c r="L438" s="2">
        <v>133228</v>
      </c>
      <c r="M438" s="2">
        <v>83223</v>
      </c>
      <c r="N438" s="2">
        <v>5798</v>
      </c>
    </row>
    <row r="439" spans="1:14" ht="13">
      <c r="A439" s="1" t="s">
        <v>1096</v>
      </c>
      <c r="B439" s="2" t="s">
        <v>1097</v>
      </c>
      <c r="C439" s="2" t="s">
        <v>23</v>
      </c>
      <c r="D439" s="2" t="s">
        <v>1094</v>
      </c>
      <c r="E439" s="2" t="s">
        <v>1094</v>
      </c>
      <c r="G439" s="3" t="s">
        <v>641</v>
      </c>
      <c r="H439" s="2">
        <v>5</v>
      </c>
      <c r="I439" s="2" t="s">
        <v>1078</v>
      </c>
      <c r="J439" s="2" t="s">
        <v>1095</v>
      </c>
      <c r="K439" s="2" t="s">
        <v>58</v>
      </c>
      <c r="L439" s="2">
        <v>131574</v>
      </c>
      <c r="M439" s="2">
        <v>82314</v>
      </c>
      <c r="N439" s="2">
        <v>5798</v>
      </c>
    </row>
    <row r="440" spans="1:14" ht="13">
      <c r="A440" s="1" t="s">
        <v>1098</v>
      </c>
      <c r="B440" s="2" t="s">
        <v>1099</v>
      </c>
      <c r="C440" s="2" t="s">
        <v>16</v>
      </c>
      <c r="D440" s="2" t="s">
        <v>1100</v>
      </c>
      <c r="E440" s="2" t="s">
        <v>1100</v>
      </c>
      <c r="G440" s="3" t="s">
        <v>35</v>
      </c>
      <c r="H440" s="2">
        <v>5</v>
      </c>
      <c r="I440" s="2" t="s">
        <v>1078</v>
      </c>
      <c r="J440" s="2" t="s">
        <v>20</v>
      </c>
      <c r="K440" s="2" t="s">
        <v>20</v>
      </c>
      <c r="L440" s="2">
        <v>129640</v>
      </c>
      <c r="M440" s="2">
        <v>74789</v>
      </c>
      <c r="N440" s="2">
        <v>5798</v>
      </c>
    </row>
    <row r="441" spans="1:14" ht="13">
      <c r="A441" s="1" t="s">
        <v>1101</v>
      </c>
      <c r="B441" s="2" t="s">
        <v>1102</v>
      </c>
      <c r="C441" s="2" t="s">
        <v>23</v>
      </c>
      <c r="D441" s="2" t="s">
        <v>1100</v>
      </c>
      <c r="E441" s="2" t="s">
        <v>1100</v>
      </c>
      <c r="G441" s="3" t="s">
        <v>35</v>
      </c>
      <c r="H441" s="2">
        <v>5</v>
      </c>
      <c r="I441" s="2" t="s">
        <v>1078</v>
      </c>
      <c r="J441" s="2" t="s">
        <v>20</v>
      </c>
      <c r="K441" s="2" t="s">
        <v>20</v>
      </c>
      <c r="L441" s="2">
        <v>134433</v>
      </c>
      <c r="M441" s="2">
        <v>74743</v>
      </c>
      <c r="N441" s="2">
        <v>5798</v>
      </c>
    </row>
    <row r="442" spans="1:14" ht="13">
      <c r="A442" s="1" t="s">
        <v>1103</v>
      </c>
      <c r="B442" s="2" t="s">
        <v>1104</v>
      </c>
      <c r="C442" s="2" t="s">
        <v>16</v>
      </c>
      <c r="D442" s="2" t="s">
        <v>1105</v>
      </c>
      <c r="E442" s="2" t="s">
        <v>1105</v>
      </c>
      <c r="G442" s="3" t="s">
        <v>179</v>
      </c>
      <c r="H442" s="2">
        <v>5</v>
      </c>
      <c r="I442" s="2" t="s">
        <v>1078</v>
      </c>
      <c r="J442" s="2" t="s">
        <v>1106</v>
      </c>
      <c r="K442" s="2" t="s">
        <v>428</v>
      </c>
      <c r="L442" s="2">
        <v>133409</v>
      </c>
      <c r="M442" s="2">
        <v>78757</v>
      </c>
      <c r="N442" s="2">
        <v>5798</v>
      </c>
    </row>
    <row r="443" spans="1:14" ht="13">
      <c r="A443" s="1" t="s">
        <v>1107</v>
      </c>
      <c r="B443" s="2" t="s">
        <v>1108</v>
      </c>
      <c r="C443" s="2" t="s">
        <v>23</v>
      </c>
      <c r="D443" s="2" t="s">
        <v>1105</v>
      </c>
      <c r="E443" s="2" t="s">
        <v>1105</v>
      </c>
      <c r="G443" s="3" t="s">
        <v>179</v>
      </c>
      <c r="H443" s="2">
        <v>5</v>
      </c>
      <c r="I443" s="2" t="s">
        <v>1078</v>
      </c>
      <c r="J443" s="2" t="s">
        <v>1106</v>
      </c>
      <c r="K443" s="2" t="s">
        <v>428</v>
      </c>
      <c r="L443" s="2">
        <v>131071</v>
      </c>
      <c r="M443" s="2">
        <v>76631</v>
      </c>
      <c r="N443" s="2">
        <v>5798</v>
      </c>
    </row>
    <row r="444" spans="1:14" ht="13">
      <c r="A444" s="1" t="s">
        <v>1109</v>
      </c>
      <c r="B444" s="2" t="s">
        <v>1110</v>
      </c>
      <c r="C444" s="2" t="s">
        <v>16</v>
      </c>
      <c r="D444" s="2" t="s">
        <v>1111</v>
      </c>
      <c r="E444" s="2" t="s">
        <v>1111</v>
      </c>
      <c r="G444" s="3" t="s">
        <v>35</v>
      </c>
      <c r="H444" s="2">
        <v>4</v>
      </c>
      <c r="I444" s="2" t="s">
        <v>1078</v>
      </c>
      <c r="J444" s="2" t="s">
        <v>1112</v>
      </c>
      <c r="K444" s="2" t="s">
        <v>58</v>
      </c>
      <c r="L444" s="2">
        <v>129589</v>
      </c>
      <c r="M444" s="2">
        <v>75550</v>
      </c>
      <c r="N444" s="2">
        <v>5798</v>
      </c>
    </row>
    <row r="445" spans="1:14" ht="13">
      <c r="A445" s="1" t="s">
        <v>1113</v>
      </c>
      <c r="B445" s="2" t="s">
        <v>1114</v>
      </c>
      <c r="C445" s="2" t="s">
        <v>23</v>
      </c>
      <c r="D445" s="2" t="s">
        <v>1111</v>
      </c>
      <c r="E445" s="2" t="s">
        <v>1111</v>
      </c>
      <c r="G445" s="3" t="s">
        <v>35</v>
      </c>
      <c r="H445" s="2">
        <v>4</v>
      </c>
      <c r="I445" s="2" t="s">
        <v>1078</v>
      </c>
      <c r="J445" s="2" t="s">
        <v>1112</v>
      </c>
      <c r="K445" s="2" t="s">
        <v>58</v>
      </c>
      <c r="L445" s="2">
        <v>133675</v>
      </c>
      <c r="M445" s="2">
        <v>75554</v>
      </c>
      <c r="N445" s="2">
        <v>5798</v>
      </c>
    </row>
    <row r="446" spans="1:14" ht="13">
      <c r="A446" s="1" t="s">
        <v>1115</v>
      </c>
      <c r="B446" s="2" t="s">
        <v>1116</v>
      </c>
      <c r="C446" s="2" t="s">
        <v>16</v>
      </c>
      <c r="D446" s="2" t="s">
        <v>1117</v>
      </c>
      <c r="E446" s="2" t="s">
        <v>1117</v>
      </c>
      <c r="G446" s="3" t="s">
        <v>80</v>
      </c>
      <c r="H446" s="2">
        <v>5</v>
      </c>
      <c r="I446" s="2" t="s">
        <v>1078</v>
      </c>
      <c r="J446" s="2" t="s">
        <v>20</v>
      </c>
      <c r="K446" s="2" t="s">
        <v>20</v>
      </c>
      <c r="L446" s="2">
        <v>138438</v>
      </c>
      <c r="M446" s="2">
        <v>81671</v>
      </c>
      <c r="N446" s="2">
        <v>5798</v>
      </c>
    </row>
    <row r="447" spans="1:14" ht="13">
      <c r="A447" s="1" t="s">
        <v>1118</v>
      </c>
      <c r="B447" s="2" t="s">
        <v>1119</v>
      </c>
      <c r="C447" s="2" t="s">
        <v>23</v>
      </c>
      <c r="D447" s="2" t="s">
        <v>1117</v>
      </c>
      <c r="E447" s="2" t="s">
        <v>1117</v>
      </c>
      <c r="G447" s="3" t="s">
        <v>80</v>
      </c>
      <c r="H447" s="2">
        <v>5</v>
      </c>
      <c r="I447" s="2" t="s">
        <v>1078</v>
      </c>
      <c r="J447" s="2" t="s">
        <v>20</v>
      </c>
      <c r="K447" s="2" t="s">
        <v>20</v>
      </c>
      <c r="L447" s="2">
        <v>126240</v>
      </c>
      <c r="M447" s="2">
        <v>80048</v>
      </c>
      <c r="N447" s="2">
        <v>5798</v>
      </c>
    </row>
    <row r="448" spans="1:14" ht="13">
      <c r="A448" s="1" t="s">
        <v>1120</v>
      </c>
      <c r="B448" s="2" t="s">
        <v>1121</v>
      </c>
      <c r="C448" s="2" t="s">
        <v>16</v>
      </c>
      <c r="D448" s="2" t="s">
        <v>1122</v>
      </c>
      <c r="E448" s="2" t="s">
        <v>1122</v>
      </c>
      <c r="G448" s="3" t="s">
        <v>179</v>
      </c>
      <c r="H448" s="2">
        <v>4</v>
      </c>
      <c r="I448" s="2" t="s">
        <v>1078</v>
      </c>
      <c r="J448" s="2" t="s">
        <v>20</v>
      </c>
      <c r="K448" s="2" t="s">
        <v>20</v>
      </c>
      <c r="L448" s="2">
        <v>135608</v>
      </c>
      <c r="M448" s="2">
        <v>82057</v>
      </c>
      <c r="N448" s="2">
        <v>5798</v>
      </c>
    </row>
    <row r="449" spans="1:14" ht="13">
      <c r="A449" s="1" t="s">
        <v>1123</v>
      </c>
      <c r="B449" s="2" t="s">
        <v>1124</v>
      </c>
      <c r="C449" s="2" t="s">
        <v>23</v>
      </c>
      <c r="D449" s="2" t="s">
        <v>1122</v>
      </c>
      <c r="E449" s="2" t="s">
        <v>1122</v>
      </c>
      <c r="G449" s="3" t="s">
        <v>179</v>
      </c>
      <c r="H449" s="2">
        <v>4</v>
      </c>
      <c r="I449" s="2" t="s">
        <v>1078</v>
      </c>
      <c r="J449" s="2" t="s">
        <v>20</v>
      </c>
      <c r="K449" s="2" t="s">
        <v>20</v>
      </c>
      <c r="L449" s="2">
        <v>129020</v>
      </c>
      <c r="M449" s="2">
        <v>81491</v>
      </c>
      <c r="N449" s="2">
        <v>5798</v>
      </c>
    </row>
    <row r="450" spans="1:14" ht="13">
      <c r="A450" s="1" t="s">
        <v>1125</v>
      </c>
      <c r="B450" s="2" t="s">
        <v>1126</v>
      </c>
      <c r="C450" s="2" t="s">
        <v>16</v>
      </c>
      <c r="D450" s="2" t="s">
        <v>1127</v>
      </c>
      <c r="E450" s="2" t="s">
        <v>1127</v>
      </c>
      <c r="G450" s="3" t="s">
        <v>35</v>
      </c>
      <c r="H450" s="2">
        <v>5</v>
      </c>
      <c r="I450" s="2" t="s">
        <v>1078</v>
      </c>
      <c r="J450" s="2" t="s">
        <v>20</v>
      </c>
      <c r="K450" s="2" t="s">
        <v>20</v>
      </c>
      <c r="L450" s="2">
        <v>130731</v>
      </c>
      <c r="M450" s="2">
        <v>79318</v>
      </c>
      <c r="N450" s="2">
        <v>5798</v>
      </c>
    </row>
    <row r="451" spans="1:14" ht="13">
      <c r="A451" s="1" t="s">
        <v>1128</v>
      </c>
      <c r="B451" s="2" t="s">
        <v>1129</v>
      </c>
      <c r="C451" s="2" t="s">
        <v>23</v>
      </c>
      <c r="D451" s="2" t="s">
        <v>1127</v>
      </c>
      <c r="E451" s="2" t="s">
        <v>1127</v>
      </c>
      <c r="G451" s="3" t="s">
        <v>35</v>
      </c>
      <c r="H451" s="2">
        <v>5</v>
      </c>
      <c r="I451" s="2" t="s">
        <v>1078</v>
      </c>
      <c r="J451" s="2" t="s">
        <v>20</v>
      </c>
      <c r="K451" s="2" t="s">
        <v>20</v>
      </c>
      <c r="L451" s="2">
        <v>133703</v>
      </c>
      <c r="M451" s="2">
        <v>79461</v>
      </c>
      <c r="N451" s="2">
        <v>5798</v>
      </c>
    </row>
    <row r="452" spans="1:14" ht="13">
      <c r="A452" s="1" t="s">
        <v>1130</v>
      </c>
      <c r="B452" s="2" t="s">
        <v>1131</v>
      </c>
      <c r="C452" s="2" t="s">
        <v>16</v>
      </c>
      <c r="D452" s="2" t="s">
        <v>1132</v>
      </c>
      <c r="E452" s="2" t="s">
        <v>1132</v>
      </c>
      <c r="G452" s="3"/>
      <c r="H452" s="2">
        <v>4</v>
      </c>
      <c r="I452" s="2" t="s">
        <v>1078</v>
      </c>
      <c r="J452" s="2" t="s">
        <v>20</v>
      </c>
      <c r="K452" s="2" t="s">
        <v>20</v>
      </c>
      <c r="L452" s="2">
        <v>131116</v>
      </c>
      <c r="M452" s="2">
        <v>79698</v>
      </c>
      <c r="N452" s="2">
        <v>5798</v>
      </c>
    </row>
    <row r="453" spans="1:14" ht="13">
      <c r="A453" s="1" t="s">
        <v>1133</v>
      </c>
      <c r="B453" s="2" t="s">
        <v>1134</v>
      </c>
      <c r="C453" s="2" t="s">
        <v>23</v>
      </c>
      <c r="D453" s="2" t="s">
        <v>1132</v>
      </c>
      <c r="E453" s="2" t="s">
        <v>1132</v>
      </c>
      <c r="G453" s="3"/>
      <c r="H453" s="2">
        <v>4</v>
      </c>
      <c r="I453" s="2" t="s">
        <v>1078</v>
      </c>
      <c r="J453" s="2" t="s">
        <v>20</v>
      </c>
      <c r="K453" s="2" t="s">
        <v>20</v>
      </c>
      <c r="L453" s="2">
        <v>133340</v>
      </c>
      <c r="M453" s="2">
        <v>79734</v>
      </c>
      <c r="N453" s="2">
        <v>5798</v>
      </c>
    </row>
    <row r="454" spans="1:14" ht="13">
      <c r="A454" s="1" t="s">
        <v>1135</v>
      </c>
      <c r="B454" s="2" t="s">
        <v>1136</v>
      </c>
      <c r="C454" s="2" t="s">
        <v>16</v>
      </c>
      <c r="D454" s="2" t="s">
        <v>1137</v>
      </c>
      <c r="E454" s="2" t="s">
        <v>1137</v>
      </c>
      <c r="G454" s="3"/>
      <c r="H454" s="2">
        <v>5</v>
      </c>
      <c r="I454" s="2" t="s">
        <v>1078</v>
      </c>
      <c r="J454" s="2" t="s">
        <v>41</v>
      </c>
      <c r="K454" s="2" t="s">
        <v>29</v>
      </c>
      <c r="L454" s="2">
        <v>135046</v>
      </c>
      <c r="M454" s="2">
        <v>76469</v>
      </c>
      <c r="N454" s="2">
        <v>5798</v>
      </c>
    </row>
    <row r="455" spans="1:14" ht="13">
      <c r="A455" s="1" t="s">
        <v>1138</v>
      </c>
      <c r="B455" s="2" t="s">
        <v>1139</v>
      </c>
      <c r="C455" s="2" t="s">
        <v>23</v>
      </c>
      <c r="D455" s="2" t="s">
        <v>1137</v>
      </c>
      <c r="E455" s="2" t="s">
        <v>1137</v>
      </c>
      <c r="G455" s="3"/>
      <c r="H455" s="2">
        <v>5</v>
      </c>
      <c r="I455" s="2" t="s">
        <v>1078</v>
      </c>
      <c r="J455" s="2" t="s">
        <v>41</v>
      </c>
      <c r="K455" s="2" t="s">
        <v>29</v>
      </c>
      <c r="L455" s="2">
        <v>129384</v>
      </c>
      <c r="M455" s="2">
        <v>75598</v>
      </c>
      <c r="N455" s="2">
        <v>5798</v>
      </c>
    </row>
    <row r="456" spans="1:14" ht="13">
      <c r="A456" s="1" t="s">
        <v>1140</v>
      </c>
      <c r="B456" s="2" t="s">
        <v>1141</v>
      </c>
      <c r="C456" s="2" t="s">
        <v>16</v>
      </c>
      <c r="D456" s="2" t="s">
        <v>1142</v>
      </c>
      <c r="E456" s="2" t="s">
        <v>1142</v>
      </c>
      <c r="G456" s="3" t="s">
        <v>652</v>
      </c>
      <c r="H456" s="2">
        <v>5</v>
      </c>
      <c r="I456" s="2" t="s">
        <v>1078</v>
      </c>
      <c r="J456" s="2" t="s">
        <v>20</v>
      </c>
      <c r="K456" s="2" t="s">
        <v>20</v>
      </c>
      <c r="L456" s="2">
        <v>131043</v>
      </c>
      <c r="M456" s="2">
        <v>77940</v>
      </c>
      <c r="N456" s="2">
        <v>5798</v>
      </c>
    </row>
    <row r="457" spans="1:14" ht="13">
      <c r="A457" s="1" t="s">
        <v>1143</v>
      </c>
      <c r="B457" s="2" t="s">
        <v>1144</v>
      </c>
      <c r="C457" s="2" t="s">
        <v>23</v>
      </c>
      <c r="D457" s="2" t="s">
        <v>1142</v>
      </c>
      <c r="E457" s="2" t="s">
        <v>1142</v>
      </c>
      <c r="G457" s="3" t="s">
        <v>652</v>
      </c>
      <c r="H457" s="2">
        <v>5</v>
      </c>
      <c r="I457" s="2" t="s">
        <v>1078</v>
      </c>
      <c r="J457" s="2" t="s">
        <v>20</v>
      </c>
      <c r="K457" s="2" t="s">
        <v>20</v>
      </c>
      <c r="L457" s="2">
        <v>132670</v>
      </c>
      <c r="M457" s="2">
        <v>77325</v>
      </c>
      <c r="N457" s="2">
        <v>5798</v>
      </c>
    </row>
    <row r="458" spans="1:14" ht="13">
      <c r="A458" s="1" t="s">
        <v>1145</v>
      </c>
      <c r="B458" s="2" t="s">
        <v>1146</v>
      </c>
      <c r="C458" s="2" t="s">
        <v>16</v>
      </c>
      <c r="D458" s="2" t="s">
        <v>1147</v>
      </c>
      <c r="E458" s="2" t="s">
        <v>1147</v>
      </c>
      <c r="G458" s="3"/>
      <c r="H458" s="2">
        <v>5</v>
      </c>
      <c r="I458" s="2" t="s">
        <v>1078</v>
      </c>
      <c r="J458" s="2" t="s">
        <v>20</v>
      </c>
      <c r="K458" s="2" t="s">
        <v>20</v>
      </c>
      <c r="L458" s="2">
        <v>133274</v>
      </c>
      <c r="M458" s="2">
        <v>79652</v>
      </c>
      <c r="N458" s="2">
        <v>5798</v>
      </c>
    </row>
    <row r="459" spans="1:14" ht="13">
      <c r="A459" s="1" t="s">
        <v>1148</v>
      </c>
      <c r="B459" s="2" t="s">
        <v>1149</v>
      </c>
      <c r="C459" s="2" t="s">
        <v>23</v>
      </c>
      <c r="D459" s="2" t="s">
        <v>1147</v>
      </c>
      <c r="E459" s="2" t="s">
        <v>1147</v>
      </c>
      <c r="G459" s="3"/>
      <c r="H459" s="2">
        <v>5</v>
      </c>
      <c r="I459" s="2" t="s">
        <v>1078</v>
      </c>
      <c r="J459" s="2" t="s">
        <v>20</v>
      </c>
      <c r="K459" s="2" t="s">
        <v>20</v>
      </c>
      <c r="L459" s="2">
        <v>131337</v>
      </c>
      <c r="M459" s="2">
        <v>79522</v>
      </c>
      <c r="N459" s="2">
        <v>5798</v>
      </c>
    </row>
    <row r="460" spans="1:14" ht="13">
      <c r="A460" s="1" t="s">
        <v>1150</v>
      </c>
      <c r="B460" s="2" t="s">
        <v>1151</v>
      </c>
      <c r="C460" s="2" t="s">
        <v>16</v>
      </c>
      <c r="D460" s="2" t="s">
        <v>1152</v>
      </c>
      <c r="E460" s="2" t="s">
        <v>1152</v>
      </c>
      <c r="G460" s="3" t="s">
        <v>35</v>
      </c>
      <c r="H460" s="2">
        <v>5</v>
      </c>
      <c r="I460" s="2" t="s">
        <v>1078</v>
      </c>
      <c r="J460" s="2" t="s">
        <v>1153</v>
      </c>
      <c r="K460" s="2" t="s">
        <v>1154</v>
      </c>
      <c r="L460" s="2">
        <v>129585</v>
      </c>
      <c r="M460" s="2">
        <v>75315</v>
      </c>
      <c r="N460" s="2">
        <v>5798</v>
      </c>
    </row>
    <row r="461" spans="1:14" ht="13">
      <c r="A461" s="1" t="s">
        <v>1155</v>
      </c>
      <c r="B461" s="2" t="s">
        <v>1156</v>
      </c>
      <c r="C461" s="2" t="s">
        <v>23</v>
      </c>
      <c r="D461" s="2" t="s">
        <v>1152</v>
      </c>
      <c r="E461" s="2" t="s">
        <v>1152</v>
      </c>
      <c r="G461" s="3" t="s">
        <v>35</v>
      </c>
      <c r="H461" s="2">
        <v>5</v>
      </c>
      <c r="I461" s="2" t="s">
        <v>1078</v>
      </c>
      <c r="J461" s="2" t="s">
        <v>1153</v>
      </c>
      <c r="K461" s="2" t="s">
        <v>1154</v>
      </c>
      <c r="L461" s="2">
        <v>134538</v>
      </c>
      <c r="M461" s="2">
        <v>76439</v>
      </c>
      <c r="N461" s="2">
        <v>5798</v>
      </c>
    </row>
    <row r="462" spans="1:14" ht="13">
      <c r="A462" s="1" t="s">
        <v>1157</v>
      </c>
      <c r="B462" s="2" t="s">
        <v>1158</v>
      </c>
      <c r="C462" s="2" t="s">
        <v>16</v>
      </c>
      <c r="D462" s="2" t="s">
        <v>1159</v>
      </c>
      <c r="E462" s="2" t="s">
        <v>1159</v>
      </c>
      <c r="G462" s="3" t="s">
        <v>179</v>
      </c>
      <c r="H462" s="2">
        <v>5</v>
      </c>
      <c r="I462" s="2" t="s">
        <v>1078</v>
      </c>
      <c r="J462" s="2" t="s">
        <v>20</v>
      </c>
      <c r="K462" s="2" t="s">
        <v>20</v>
      </c>
      <c r="L462" s="2">
        <v>134739</v>
      </c>
      <c r="M462" s="2">
        <v>81683</v>
      </c>
      <c r="N462" s="2">
        <v>5798</v>
      </c>
    </row>
    <row r="463" spans="1:14" ht="13">
      <c r="A463" s="1" t="s">
        <v>1160</v>
      </c>
      <c r="B463" s="2" t="s">
        <v>1161</v>
      </c>
      <c r="C463" s="2" t="s">
        <v>23</v>
      </c>
      <c r="D463" s="2" t="s">
        <v>1159</v>
      </c>
      <c r="E463" s="2" t="s">
        <v>1159</v>
      </c>
      <c r="G463" s="3" t="s">
        <v>179</v>
      </c>
      <c r="H463" s="2">
        <v>5</v>
      </c>
      <c r="I463" s="2" t="s">
        <v>1078</v>
      </c>
      <c r="J463" s="2" t="s">
        <v>20</v>
      </c>
      <c r="K463" s="2" t="s">
        <v>20</v>
      </c>
      <c r="L463" s="2">
        <v>129226</v>
      </c>
      <c r="M463" s="2">
        <v>81651</v>
      </c>
      <c r="N463" s="2">
        <v>5798</v>
      </c>
    </row>
    <row r="464" spans="1:14" ht="13">
      <c r="A464" s="1" t="s">
        <v>1162</v>
      </c>
      <c r="B464" s="2" t="s">
        <v>1163</v>
      </c>
      <c r="C464" s="2" t="s">
        <v>16</v>
      </c>
      <c r="D464" s="2" t="s">
        <v>1164</v>
      </c>
      <c r="E464" s="2" t="s">
        <v>1164</v>
      </c>
      <c r="F464" s="2" t="s">
        <v>1165</v>
      </c>
      <c r="G464" s="3" t="s">
        <v>35</v>
      </c>
      <c r="H464" s="2">
        <v>5</v>
      </c>
      <c r="I464" s="2" t="s">
        <v>1078</v>
      </c>
      <c r="J464" s="2" t="s">
        <v>20</v>
      </c>
      <c r="K464" s="2" t="s">
        <v>20</v>
      </c>
      <c r="L464" s="2">
        <v>130971</v>
      </c>
      <c r="M464" s="2">
        <v>76925</v>
      </c>
      <c r="N464" s="2">
        <v>5798</v>
      </c>
    </row>
    <row r="465" spans="1:14" ht="13">
      <c r="A465" s="1" t="s">
        <v>1166</v>
      </c>
      <c r="B465" s="2" t="s">
        <v>1167</v>
      </c>
      <c r="C465" s="2" t="s">
        <v>23</v>
      </c>
      <c r="D465" s="2" t="s">
        <v>1164</v>
      </c>
      <c r="E465" s="2" t="s">
        <v>1164</v>
      </c>
      <c r="F465" s="2" t="s">
        <v>1165</v>
      </c>
      <c r="G465" s="3" t="s">
        <v>35</v>
      </c>
      <c r="H465" s="2">
        <v>5</v>
      </c>
      <c r="I465" s="2" t="s">
        <v>1078</v>
      </c>
      <c r="J465" s="2" t="s">
        <v>20</v>
      </c>
      <c r="K465" s="2" t="s">
        <v>20</v>
      </c>
      <c r="L465" s="2">
        <v>133131</v>
      </c>
      <c r="M465" s="2">
        <v>76869</v>
      </c>
      <c r="N465" s="2">
        <v>5798</v>
      </c>
    </row>
    <row r="466" spans="1:14" ht="13">
      <c r="A466" s="1" t="s">
        <v>1168</v>
      </c>
      <c r="B466" s="2" t="s">
        <v>1169</v>
      </c>
      <c r="C466" s="2" t="s">
        <v>16</v>
      </c>
      <c r="D466" s="2" t="s">
        <v>1170</v>
      </c>
      <c r="E466" s="2" t="s">
        <v>1170</v>
      </c>
      <c r="G466" s="3" t="s">
        <v>27</v>
      </c>
      <c r="H466" s="2">
        <v>5</v>
      </c>
      <c r="I466" s="2" t="s">
        <v>1078</v>
      </c>
      <c r="J466" s="2" t="s">
        <v>20</v>
      </c>
      <c r="K466" s="2" t="s">
        <v>20</v>
      </c>
      <c r="L466" s="2">
        <v>137935</v>
      </c>
      <c r="M466" s="2">
        <v>82285</v>
      </c>
      <c r="N466" s="2">
        <v>5798</v>
      </c>
    </row>
    <row r="467" spans="1:14" ht="13">
      <c r="A467" s="1" t="s">
        <v>1171</v>
      </c>
      <c r="B467" s="2" t="s">
        <v>1172</v>
      </c>
      <c r="C467" s="2" t="s">
        <v>23</v>
      </c>
      <c r="D467" s="2" t="s">
        <v>1170</v>
      </c>
      <c r="E467" s="2" t="s">
        <v>1170</v>
      </c>
      <c r="G467" s="3" t="s">
        <v>27</v>
      </c>
      <c r="H467" s="2">
        <v>5</v>
      </c>
      <c r="I467" s="2" t="s">
        <v>1078</v>
      </c>
      <c r="J467" s="2" t="s">
        <v>20</v>
      </c>
      <c r="K467" s="2" t="s">
        <v>20</v>
      </c>
      <c r="L467" s="2">
        <v>125935</v>
      </c>
      <c r="M467" s="2">
        <v>79888</v>
      </c>
      <c r="N467" s="2">
        <v>5798</v>
      </c>
    </row>
    <row r="468" spans="1:14" ht="13">
      <c r="A468" s="1" t="s">
        <v>1173</v>
      </c>
      <c r="B468" s="2" t="s">
        <v>1174</v>
      </c>
      <c r="C468" s="2" t="s">
        <v>16</v>
      </c>
      <c r="D468" s="2" t="s">
        <v>1175</v>
      </c>
      <c r="E468" s="2" t="s">
        <v>1175</v>
      </c>
      <c r="G468" s="3" t="s">
        <v>27</v>
      </c>
      <c r="H468" s="2">
        <v>5</v>
      </c>
      <c r="I468" s="2" t="s">
        <v>1078</v>
      </c>
      <c r="J468" s="2" t="s">
        <v>119</v>
      </c>
      <c r="K468" s="2" t="s">
        <v>29</v>
      </c>
      <c r="L468" s="2">
        <v>138348</v>
      </c>
      <c r="M468" s="2">
        <v>77854</v>
      </c>
      <c r="N468" s="2">
        <v>5798</v>
      </c>
    </row>
    <row r="469" spans="1:14" ht="13">
      <c r="A469" s="1" t="s">
        <v>1176</v>
      </c>
      <c r="B469" s="2" t="s">
        <v>1177</v>
      </c>
      <c r="C469" s="2" t="s">
        <v>23</v>
      </c>
      <c r="D469" s="2" t="s">
        <v>1175</v>
      </c>
      <c r="E469" s="2" t="s">
        <v>1175</v>
      </c>
      <c r="G469" s="3" t="s">
        <v>27</v>
      </c>
      <c r="H469" s="2">
        <v>5</v>
      </c>
      <c r="I469" s="2" t="s">
        <v>1078</v>
      </c>
      <c r="J469" s="2" t="s">
        <v>119</v>
      </c>
      <c r="K469" s="2" t="s">
        <v>29</v>
      </c>
      <c r="L469" s="2">
        <v>125582</v>
      </c>
      <c r="M469" s="2">
        <v>76530</v>
      </c>
      <c r="N469" s="2">
        <v>5798</v>
      </c>
    </row>
    <row r="470" spans="1:14" ht="13">
      <c r="A470" s="1" t="s">
        <v>1178</v>
      </c>
      <c r="B470" s="2" t="s">
        <v>1179</v>
      </c>
      <c r="C470" s="2" t="s">
        <v>16</v>
      </c>
      <c r="D470" s="2" t="s">
        <v>1180</v>
      </c>
      <c r="E470" s="2" t="s">
        <v>1180</v>
      </c>
      <c r="G470" s="3" t="s">
        <v>27</v>
      </c>
      <c r="H470" s="2">
        <v>5</v>
      </c>
      <c r="I470" s="2" t="s">
        <v>1078</v>
      </c>
      <c r="J470" s="2" t="s">
        <v>41</v>
      </c>
      <c r="K470" s="2" t="s">
        <v>29</v>
      </c>
      <c r="L470" s="2">
        <v>134793</v>
      </c>
      <c r="M470" s="2">
        <v>75029</v>
      </c>
      <c r="N470" s="2">
        <v>5798</v>
      </c>
    </row>
    <row r="471" spans="1:14" ht="13">
      <c r="A471" s="1" t="s">
        <v>1181</v>
      </c>
      <c r="B471" s="2" t="s">
        <v>1182</v>
      </c>
      <c r="C471" s="2" t="s">
        <v>16</v>
      </c>
      <c r="D471" s="2" t="s">
        <v>1180</v>
      </c>
      <c r="E471" s="2" t="s">
        <v>1180</v>
      </c>
      <c r="G471" s="3" t="s">
        <v>27</v>
      </c>
      <c r="H471" s="2">
        <v>5</v>
      </c>
      <c r="I471" s="2" t="s">
        <v>1078</v>
      </c>
      <c r="J471" s="2" t="s">
        <v>41</v>
      </c>
      <c r="K471" s="2" t="s">
        <v>29</v>
      </c>
      <c r="L471" s="2">
        <v>134775</v>
      </c>
      <c r="M471" s="2">
        <v>75227</v>
      </c>
      <c r="N471" s="2">
        <v>5798</v>
      </c>
    </row>
    <row r="472" spans="1:14" ht="13">
      <c r="A472" s="1" t="s">
        <v>1183</v>
      </c>
      <c r="B472" s="2" t="s">
        <v>1184</v>
      </c>
      <c r="C472" s="2" t="s">
        <v>23</v>
      </c>
      <c r="D472" s="2" t="s">
        <v>1180</v>
      </c>
      <c r="E472" s="2" t="s">
        <v>1180</v>
      </c>
      <c r="G472" s="3" t="s">
        <v>27</v>
      </c>
      <c r="H472" s="2">
        <v>5</v>
      </c>
      <c r="I472" s="2" t="s">
        <v>1078</v>
      </c>
      <c r="J472" s="2" t="s">
        <v>41</v>
      </c>
      <c r="K472" s="2" t="s">
        <v>29</v>
      </c>
      <c r="L472" s="2">
        <v>129527</v>
      </c>
      <c r="M472" s="2">
        <v>74777</v>
      </c>
      <c r="N472" s="2">
        <v>5798</v>
      </c>
    </row>
    <row r="473" spans="1:14" ht="13">
      <c r="A473" s="1" t="s">
        <v>1185</v>
      </c>
      <c r="B473" s="2" t="s">
        <v>1186</v>
      </c>
      <c r="C473" s="2" t="s">
        <v>23</v>
      </c>
      <c r="D473" s="2" t="s">
        <v>1180</v>
      </c>
      <c r="E473" s="2" t="s">
        <v>1180</v>
      </c>
      <c r="G473" s="3" t="s">
        <v>27</v>
      </c>
      <c r="H473" s="2">
        <v>5</v>
      </c>
      <c r="I473" s="2" t="s">
        <v>1078</v>
      </c>
      <c r="J473" s="2" t="s">
        <v>41</v>
      </c>
      <c r="K473" s="2" t="s">
        <v>29</v>
      </c>
      <c r="L473" s="2">
        <v>128277</v>
      </c>
      <c r="M473" s="2">
        <v>73054</v>
      </c>
      <c r="N473" s="2">
        <v>5311</v>
      </c>
    </row>
    <row r="474" spans="1:14" ht="13">
      <c r="A474" s="1" t="s">
        <v>1187</v>
      </c>
      <c r="B474" s="2" t="s">
        <v>1188</v>
      </c>
      <c r="C474" s="2" t="s">
        <v>16</v>
      </c>
      <c r="D474" s="2" t="s">
        <v>1189</v>
      </c>
      <c r="E474" s="2" t="s">
        <v>1189</v>
      </c>
      <c r="G474" s="3" t="s">
        <v>27</v>
      </c>
      <c r="H474" s="2">
        <v>5</v>
      </c>
      <c r="I474" s="2" t="s">
        <v>1078</v>
      </c>
      <c r="J474" s="2" t="s">
        <v>119</v>
      </c>
      <c r="K474" s="2" t="s">
        <v>29</v>
      </c>
      <c r="L474" s="2">
        <v>135066</v>
      </c>
      <c r="M474" s="2">
        <v>75655</v>
      </c>
      <c r="N474" s="2">
        <v>5798</v>
      </c>
    </row>
    <row r="475" spans="1:14" ht="13">
      <c r="A475" s="1" t="s">
        <v>1190</v>
      </c>
      <c r="B475" s="2" t="s">
        <v>1191</v>
      </c>
      <c r="C475" s="2" t="s">
        <v>16</v>
      </c>
      <c r="D475" s="2" t="s">
        <v>1189</v>
      </c>
      <c r="E475" s="2" t="s">
        <v>1189</v>
      </c>
      <c r="G475" s="3" t="s">
        <v>27</v>
      </c>
      <c r="H475" s="2">
        <v>5</v>
      </c>
      <c r="I475" s="2" t="s">
        <v>1078</v>
      </c>
      <c r="J475" s="2" t="s">
        <v>119</v>
      </c>
      <c r="K475" s="2" t="s">
        <v>29</v>
      </c>
      <c r="L475" s="2">
        <v>134860</v>
      </c>
      <c r="M475" s="2">
        <v>75763</v>
      </c>
      <c r="N475" s="2">
        <v>5798</v>
      </c>
    </row>
    <row r="476" spans="1:14" ht="13">
      <c r="A476" s="1" t="s">
        <v>1192</v>
      </c>
      <c r="B476" s="2" t="s">
        <v>1193</v>
      </c>
      <c r="C476" s="2" t="s">
        <v>16</v>
      </c>
      <c r="D476" s="2" t="s">
        <v>1189</v>
      </c>
      <c r="E476" s="2" t="s">
        <v>1189</v>
      </c>
      <c r="G476" s="3" t="s">
        <v>27</v>
      </c>
      <c r="H476" s="2">
        <v>5</v>
      </c>
      <c r="I476" s="2" t="s">
        <v>1078</v>
      </c>
      <c r="J476" s="2" t="s">
        <v>119</v>
      </c>
      <c r="K476" s="2" t="s">
        <v>29</v>
      </c>
      <c r="L476" s="2">
        <v>134764</v>
      </c>
      <c r="M476" s="2">
        <v>75612</v>
      </c>
      <c r="N476" s="2">
        <v>5798</v>
      </c>
    </row>
    <row r="477" spans="1:14" ht="13">
      <c r="A477" s="1" t="s">
        <v>1194</v>
      </c>
      <c r="B477" s="2" t="s">
        <v>1195</v>
      </c>
      <c r="C477" s="2" t="s">
        <v>16</v>
      </c>
      <c r="D477" s="2" t="s">
        <v>1189</v>
      </c>
      <c r="E477" s="2" t="s">
        <v>1189</v>
      </c>
      <c r="G477" s="3" t="s">
        <v>27</v>
      </c>
      <c r="H477" s="2">
        <v>5</v>
      </c>
      <c r="I477" s="2" t="s">
        <v>1078</v>
      </c>
      <c r="J477" s="2" t="s">
        <v>119</v>
      </c>
      <c r="K477" s="2" t="s">
        <v>29</v>
      </c>
      <c r="L477" s="2">
        <v>134941</v>
      </c>
      <c r="M477" s="2">
        <v>75809</v>
      </c>
      <c r="N477" s="2">
        <v>5798</v>
      </c>
    </row>
    <row r="478" spans="1:14" ht="13">
      <c r="A478" s="1" t="s">
        <v>1196</v>
      </c>
      <c r="B478" s="2" t="s">
        <v>1197</v>
      </c>
      <c r="C478" s="2" t="s">
        <v>16</v>
      </c>
      <c r="D478" s="2" t="s">
        <v>1189</v>
      </c>
      <c r="E478" s="2" t="s">
        <v>1189</v>
      </c>
      <c r="G478" s="3" t="s">
        <v>27</v>
      </c>
      <c r="H478" s="2">
        <v>5</v>
      </c>
      <c r="I478" s="2" t="s">
        <v>1078</v>
      </c>
      <c r="J478" s="2" t="s">
        <v>119</v>
      </c>
      <c r="K478" s="2" t="s">
        <v>29</v>
      </c>
      <c r="L478" s="2">
        <v>134958</v>
      </c>
      <c r="M478" s="2">
        <v>75737</v>
      </c>
      <c r="N478" s="2">
        <v>5798</v>
      </c>
    </row>
    <row r="479" spans="1:14" ht="13">
      <c r="A479" s="1" t="s">
        <v>1198</v>
      </c>
      <c r="B479" s="2" t="s">
        <v>1199</v>
      </c>
      <c r="C479" s="2" t="s">
        <v>16</v>
      </c>
      <c r="D479" s="2" t="s">
        <v>1189</v>
      </c>
      <c r="E479" s="2" t="s">
        <v>1189</v>
      </c>
      <c r="G479" s="3" t="s">
        <v>27</v>
      </c>
      <c r="H479" s="2">
        <v>5</v>
      </c>
      <c r="I479" s="2" t="s">
        <v>1078</v>
      </c>
      <c r="J479" s="2" t="s">
        <v>119</v>
      </c>
      <c r="K479" s="2" t="s">
        <v>29</v>
      </c>
      <c r="L479" s="2">
        <v>134906</v>
      </c>
      <c r="M479" s="2">
        <v>75684</v>
      </c>
      <c r="N479" s="2">
        <v>5798</v>
      </c>
    </row>
    <row r="480" spans="1:14" ht="13">
      <c r="A480" s="1" t="s">
        <v>1200</v>
      </c>
      <c r="B480" s="2" t="s">
        <v>1201</v>
      </c>
      <c r="C480" s="2" t="s">
        <v>23</v>
      </c>
      <c r="D480" s="2" t="s">
        <v>1189</v>
      </c>
      <c r="E480" s="2" t="s">
        <v>1189</v>
      </c>
      <c r="G480" s="3" t="s">
        <v>27</v>
      </c>
      <c r="H480" s="2">
        <v>5</v>
      </c>
      <c r="I480" s="2" t="s">
        <v>1078</v>
      </c>
      <c r="J480" s="2" t="s">
        <v>119</v>
      </c>
      <c r="K480" s="2" t="s">
        <v>29</v>
      </c>
      <c r="L480" s="2">
        <v>129067</v>
      </c>
      <c r="M480" s="2">
        <v>74943</v>
      </c>
      <c r="N480" s="2">
        <v>5798</v>
      </c>
    </row>
    <row r="481" spans="1:14" ht="13">
      <c r="A481" s="1" t="s">
        <v>1202</v>
      </c>
      <c r="B481" s="2" t="s">
        <v>1203</v>
      </c>
      <c r="C481" s="2" t="s">
        <v>23</v>
      </c>
      <c r="D481" s="2" t="s">
        <v>1189</v>
      </c>
      <c r="E481" s="2" t="s">
        <v>1189</v>
      </c>
      <c r="G481" s="3" t="s">
        <v>27</v>
      </c>
      <c r="H481" s="2">
        <v>5</v>
      </c>
      <c r="I481" s="2" t="s">
        <v>1078</v>
      </c>
      <c r="J481" s="2" t="s">
        <v>119</v>
      </c>
      <c r="K481" s="2" t="s">
        <v>29</v>
      </c>
      <c r="L481" s="2">
        <v>129150</v>
      </c>
      <c r="M481" s="2">
        <v>74963</v>
      </c>
      <c r="N481" s="2">
        <v>5798</v>
      </c>
    </row>
    <row r="482" spans="1:14" ht="13">
      <c r="A482" s="1" t="s">
        <v>1204</v>
      </c>
      <c r="B482" s="2" t="s">
        <v>1205</v>
      </c>
      <c r="C482" s="2" t="s">
        <v>23</v>
      </c>
      <c r="D482" s="2" t="s">
        <v>1189</v>
      </c>
      <c r="E482" s="2" t="s">
        <v>1189</v>
      </c>
      <c r="G482" s="3" t="s">
        <v>27</v>
      </c>
      <c r="H482" s="2">
        <v>5</v>
      </c>
      <c r="I482" s="2" t="s">
        <v>1078</v>
      </c>
      <c r="J482" s="2" t="s">
        <v>119</v>
      </c>
      <c r="K482" s="2" t="s">
        <v>29</v>
      </c>
      <c r="L482" s="2">
        <v>129178</v>
      </c>
      <c r="M482" s="2">
        <v>75184</v>
      </c>
      <c r="N482" s="2">
        <v>5798</v>
      </c>
    </row>
    <row r="483" spans="1:14" ht="13">
      <c r="A483" s="1" t="s">
        <v>1206</v>
      </c>
      <c r="B483" s="2" t="s">
        <v>1207</v>
      </c>
      <c r="C483" s="2" t="s">
        <v>23</v>
      </c>
      <c r="D483" s="2" t="s">
        <v>1189</v>
      </c>
      <c r="E483" s="2" t="s">
        <v>1189</v>
      </c>
      <c r="G483" s="3" t="s">
        <v>27</v>
      </c>
      <c r="H483" s="2">
        <v>5</v>
      </c>
      <c r="I483" s="2" t="s">
        <v>1078</v>
      </c>
      <c r="J483" s="2" t="s">
        <v>119</v>
      </c>
      <c r="K483" s="2" t="s">
        <v>29</v>
      </c>
      <c r="L483" s="2">
        <v>129246</v>
      </c>
      <c r="M483" s="2">
        <v>75147</v>
      </c>
      <c r="N483" s="2">
        <v>5798</v>
      </c>
    </row>
    <row r="484" spans="1:14" ht="13">
      <c r="A484" s="1" t="s">
        <v>1208</v>
      </c>
      <c r="B484" s="2" t="s">
        <v>1209</v>
      </c>
      <c r="C484" s="2" t="s">
        <v>23</v>
      </c>
      <c r="D484" s="2" t="s">
        <v>1189</v>
      </c>
      <c r="E484" s="2" t="s">
        <v>1189</v>
      </c>
      <c r="G484" s="3" t="s">
        <v>27</v>
      </c>
      <c r="H484" s="2">
        <v>5</v>
      </c>
      <c r="I484" s="2" t="s">
        <v>1078</v>
      </c>
      <c r="J484" s="2" t="s">
        <v>119</v>
      </c>
      <c r="K484" s="2" t="s">
        <v>29</v>
      </c>
      <c r="L484" s="2">
        <v>129397</v>
      </c>
      <c r="M484" s="2">
        <v>75070</v>
      </c>
      <c r="N484" s="2">
        <v>5798</v>
      </c>
    </row>
    <row r="485" spans="1:14" ht="13">
      <c r="A485" s="1" t="s">
        <v>1210</v>
      </c>
      <c r="B485" s="2" t="s">
        <v>1211</v>
      </c>
      <c r="C485" s="2" t="s">
        <v>23</v>
      </c>
      <c r="D485" s="2" t="s">
        <v>1189</v>
      </c>
      <c r="E485" s="2" t="s">
        <v>1189</v>
      </c>
      <c r="G485" s="3" t="s">
        <v>27</v>
      </c>
      <c r="H485" s="2">
        <v>5</v>
      </c>
      <c r="I485" s="2" t="s">
        <v>1078</v>
      </c>
      <c r="J485" s="2" t="s">
        <v>119</v>
      </c>
      <c r="K485" s="2" t="s">
        <v>29</v>
      </c>
      <c r="L485" s="2">
        <v>129170</v>
      </c>
      <c r="M485" s="2">
        <v>75100</v>
      </c>
      <c r="N485" s="2">
        <v>5798</v>
      </c>
    </row>
    <row r="486" spans="1:14" ht="13">
      <c r="A486" s="1" t="s">
        <v>1212</v>
      </c>
      <c r="B486" s="2" t="s">
        <v>1213</v>
      </c>
      <c r="C486" s="2" t="s">
        <v>16</v>
      </c>
      <c r="D486" s="2" t="s">
        <v>1214</v>
      </c>
      <c r="E486" s="2" t="s">
        <v>1214</v>
      </c>
      <c r="G486" s="3" t="s">
        <v>35</v>
      </c>
      <c r="H486" s="2">
        <v>5</v>
      </c>
      <c r="I486" s="2" t="s">
        <v>1078</v>
      </c>
      <c r="J486" s="2" t="s">
        <v>20</v>
      </c>
      <c r="K486" s="2" t="s">
        <v>20</v>
      </c>
      <c r="L486" s="2">
        <v>134537</v>
      </c>
      <c r="M486" s="2">
        <v>75945</v>
      </c>
      <c r="N486" s="2">
        <v>5798</v>
      </c>
    </row>
    <row r="487" spans="1:14" ht="13">
      <c r="A487" s="1" t="s">
        <v>1215</v>
      </c>
      <c r="B487" s="2" t="s">
        <v>1216</v>
      </c>
      <c r="C487" s="2" t="s">
        <v>23</v>
      </c>
      <c r="D487" s="2" t="s">
        <v>1214</v>
      </c>
      <c r="E487" s="2" t="s">
        <v>1214</v>
      </c>
      <c r="G487" s="3" t="s">
        <v>35</v>
      </c>
      <c r="H487" s="2">
        <v>5</v>
      </c>
      <c r="I487" s="2" t="s">
        <v>1078</v>
      </c>
      <c r="J487" s="2" t="s">
        <v>20</v>
      </c>
      <c r="K487" s="2" t="s">
        <v>20</v>
      </c>
      <c r="L487" s="2">
        <v>129209</v>
      </c>
      <c r="M487" s="2">
        <v>75759</v>
      </c>
      <c r="N487" s="2">
        <v>5798</v>
      </c>
    </row>
    <row r="488" spans="1:14" ht="13">
      <c r="A488" s="1" t="s">
        <v>1217</v>
      </c>
      <c r="B488" s="2" t="s">
        <v>1218</v>
      </c>
      <c r="C488" s="2" t="s">
        <v>16</v>
      </c>
      <c r="D488" s="2" t="s">
        <v>1219</v>
      </c>
      <c r="E488" s="2" t="s">
        <v>1219</v>
      </c>
      <c r="G488" s="3" t="s">
        <v>35</v>
      </c>
      <c r="H488" s="2">
        <v>4</v>
      </c>
      <c r="I488" s="2" t="s">
        <v>1078</v>
      </c>
      <c r="J488" s="2" t="s">
        <v>20</v>
      </c>
      <c r="K488" s="2" t="s">
        <v>20</v>
      </c>
      <c r="L488" s="2">
        <v>133955</v>
      </c>
      <c r="M488" s="2">
        <v>75390</v>
      </c>
      <c r="N488" s="2">
        <v>5798</v>
      </c>
    </row>
    <row r="489" spans="1:14" ht="13">
      <c r="A489" s="1" t="s">
        <v>1220</v>
      </c>
      <c r="B489" s="2" t="s">
        <v>1221</v>
      </c>
      <c r="C489" s="2" t="s">
        <v>23</v>
      </c>
      <c r="D489" s="2" t="s">
        <v>1219</v>
      </c>
      <c r="E489" s="2" t="s">
        <v>1219</v>
      </c>
      <c r="G489" s="3" t="s">
        <v>35</v>
      </c>
      <c r="H489" s="2">
        <v>4</v>
      </c>
      <c r="I489" s="2" t="s">
        <v>1078</v>
      </c>
      <c r="J489" s="2" t="s">
        <v>20</v>
      </c>
      <c r="K489" s="2" t="s">
        <v>20</v>
      </c>
      <c r="L489" s="2">
        <v>129072</v>
      </c>
      <c r="M489" s="2">
        <v>75311</v>
      </c>
      <c r="N489" s="2">
        <v>5798</v>
      </c>
    </row>
    <row r="490" spans="1:14" ht="13">
      <c r="A490" s="1" t="s">
        <v>1222</v>
      </c>
      <c r="B490" s="2" t="s">
        <v>1223</v>
      </c>
      <c r="C490" s="2" t="s">
        <v>16</v>
      </c>
      <c r="D490" s="2" t="s">
        <v>1224</v>
      </c>
      <c r="E490" s="2" t="s">
        <v>1224</v>
      </c>
      <c r="G490" s="3" t="s">
        <v>501</v>
      </c>
      <c r="H490" s="2">
        <v>5</v>
      </c>
      <c r="I490" s="2" t="s">
        <v>1078</v>
      </c>
      <c r="J490" s="2" t="s">
        <v>109</v>
      </c>
      <c r="K490" s="2" t="s">
        <v>29</v>
      </c>
      <c r="L490" s="2">
        <v>137985</v>
      </c>
      <c r="M490" s="2">
        <v>74896</v>
      </c>
      <c r="N490" s="2">
        <v>5798</v>
      </c>
    </row>
    <row r="491" spans="1:14" ht="13">
      <c r="A491" s="1" t="s">
        <v>1225</v>
      </c>
      <c r="B491" s="2" t="s">
        <v>1226</v>
      </c>
      <c r="C491" s="2" t="s">
        <v>23</v>
      </c>
      <c r="D491" s="2" t="s">
        <v>1224</v>
      </c>
      <c r="E491" s="2" t="s">
        <v>1224</v>
      </c>
      <c r="G491" s="3" t="s">
        <v>501</v>
      </c>
      <c r="H491" s="2">
        <v>5</v>
      </c>
      <c r="I491" s="2" t="s">
        <v>1078</v>
      </c>
      <c r="J491" s="2" t="s">
        <v>109</v>
      </c>
      <c r="K491" s="2" t="s">
        <v>29</v>
      </c>
      <c r="L491" s="2">
        <v>125386</v>
      </c>
      <c r="M491" s="2">
        <v>73553</v>
      </c>
      <c r="N491" s="2">
        <v>5801</v>
      </c>
    </row>
    <row r="492" spans="1:14" ht="13">
      <c r="A492" s="1" t="s">
        <v>1227</v>
      </c>
      <c r="B492" s="2" t="s">
        <v>1228</v>
      </c>
      <c r="C492" s="2" t="s">
        <v>16</v>
      </c>
      <c r="D492" s="2" t="s">
        <v>1229</v>
      </c>
      <c r="E492" s="2" t="s">
        <v>1229</v>
      </c>
      <c r="G492" s="3" t="s">
        <v>27</v>
      </c>
      <c r="H492" s="2">
        <v>5</v>
      </c>
      <c r="I492" s="2" t="s">
        <v>1078</v>
      </c>
      <c r="J492" s="2" t="s">
        <v>109</v>
      </c>
      <c r="K492" s="2" t="s">
        <v>29</v>
      </c>
      <c r="L492" s="2">
        <v>135362</v>
      </c>
      <c r="M492" s="2">
        <v>75643</v>
      </c>
      <c r="N492" s="2">
        <v>5798</v>
      </c>
    </row>
    <row r="493" spans="1:14" ht="13">
      <c r="A493" s="1" t="s">
        <v>1230</v>
      </c>
      <c r="B493" s="2" t="s">
        <v>1231</v>
      </c>
      <c r="C493" s="2" t="s">
        <v>23</v>
      </c>
      <c r="D493" s="2" t="s">
        <v>1229</v>
      </c>
      <c r="E493" s="2" t="s">
        <v>1229</v>
      </c>
      <c r="G493" s="3" t="s">
        <v>27</v>
      </c>
      <c r="H493" s="2">
        <v>5</v>
      </c>
      <c r="I493" s="2" t="s">
        <v>1078</v>
      </c>
      <c r="J493" s="2" t="s">
        <v>109</v>
      </c>
      <c r="K493" s="2" t="s">
        <v>29</v>
      </c>
      <c r="L493" s="2">
        <v>128903</v>
      </c>
      <c r="M493" s="2">
        <v>75393</v>
      </c>
      <c r="N493" s="2">
        <v>5798</v>
      </c>
    </row>
    <row r="494" spans="1:14" ht="13">
      <c r="A494" s="1" t="s">
        <v>1232</v>
      </c>
      <c r="B494" s="2" t="s">
        <v>1233</v>
      </c>
      <c r="C494" s="2" t="s">
        <v>16</v>
      </c>
      <c r="D494" s="2" t="s">
        <v>1234</v>
      </c>
      <c r="E494" s="2" t="s">
        <v>1234</v>
      </c>
      <c r="G494" s="3" t="s">
        <v>179</v>
      </c>
      <c r="H494" s="2">
        <v>5</v>
      </c>
      <c r="I494" s="2" t="s">
        <v>1078</v>
      </c>
      <c r="J494" s="2" t="s">
        <v>20</v>
      </c>
      <c r="K494" s="2" t="s">
        <v>20</v>
      </c>
      <c r="L494" s="2">
        <v>128619</v>
      </c>
      <c r="M494" s="2">
        <v>81911</v>
      </c>
      <c r="N494" s="2">
        <v>5798</v>
      </c>
    </row>
    <row r="495" spans="1:14" ht="13">
      <c r="A495" s="1" t="s">
        <v>1235</v>
      </c>
      <c r="B495" s="2" t="s">
        <v>1236</v>
      </c>
      <c r="C495" s="2" t="s">
        <v>23</v>
      </c>
      <c r="D495" s="2" t="s">
        <v>1234</v>
      </c>
      <c r="E495" s="2" t="s">
        <v>1234</v>
      </c>
      <c r="G495" s="3" t="s">
        <v>179</v>
      </c>
      <c r="H495" s="2">
        <v>5</v>
      </c>
      <c r="I495" s="2" t="s">
        <v>1078</v>
      </c>
      <c r="J495" s="2" t="s">
        <v>20</v>
      </c>
      <c r="K495" s="2" t="s">
        <v>20</v>
      </c>
      <c r="L495" s="2">
        <v>136199</v>
      </c>
      <c r="M495" s="2">
        <v>83164</v>
      </c>
      <c r="N495" s="2">
        <v>5798</v>
      </c>
    </row>
    <row r="496" spans="1:14" ht="13">
      <c r="A496" s="1" t="s">
        <v>1237</v>
      </c>
      <c r="B496" s="2" t="s">
        <v>1238</v>
      </c>
      <c r="C496" s="2" t="s">
        <v>16</v>
      </c>
      <c r="D496" s="2" t="s">
        <v>1239</v>
      </c>
      <c r="E496" s="2" t="s">
        <v>1239</v>
      </c>
      <c r="G496" s="3" t="s">
        <v>652</v>
      </c>
      <c r="H496" s="2">
        <v>4</v>
      </c>
      <c r="I496" s="2" t="s">
        <v>1078</v>
      </c>
      <c r="J496" s="2" t="s">
        <v>1240</v>
      </c>
      <c r="K496" s="2" t="s">
        <v>1241</v>
      </c>
      <c r="L496" s="2">
        <v>132939</v>
      </c>
      <c r="M496" s="2">
        <v>78209</v>
      </c>
      <c r="N496" s="2">
        <v>5798</v>
      </c>
    </row>
    <row r="497" spans="1:14" ht="13">
      <c r="A497" s="1" t="s">
        <v>1242</v>
      </c>
      <c r="B497" s="2" t="s">
        <v>1243</v>
      </c>
      <c r="C497" s="2" t="s">
        <v>23</v>
      </c>
      <c r="D497" s="2" t="s">
        <v>1239</v>
      </c>
      <c r="E497" s="2" t="s">
        <v>1239</v>
      </c>
      <c r="G497" s="3" t="s">
        <v>652</v>
      </c>
      <c r="H497" s="2">
        <v>4</v>
      </c>
      <c r="I497" s="2" t="s">
        <v>1078</v>
      </c>
      <c r="J497" s="2" t="s">
        <v>1240</v>
      </c>
      <c r="K497" s="2" t="s">
        <v>1241</v>
      </c>
      <c r="L497" s="2">
        <v>131448</v>
      </c>
      <c r="M497" s="2">
        <v>79113</v>
      </c>
      <c r="N497" s="2">
        <v>5798</v>
      </c>
    </row>
    <row r="498" spans="1:14" ht="13">
      <c r="A498" s="1" t="s">
        <v>1244</v>
      </c>
      <c r="B498" s="2" t="s">
        <v>1245</v>
      </c>
      <c r="C498" s="2" t="s">
        <v>16</v>
      </c>
      <c r="D498" s="2" t="s">
        <v>1246</v>
      </c>
      <c r="E498" s="2" t="s">
        <v>1246</v>
      </c>
      <c r="G498" s="3" t="s">
        <v>652</v>
      </c>
      <c r="H498" s="2">
        <v>5</v>
      </c>
      <c r="I498" s="2" t="s">
        <v>1078</v>
      </c>
      <c r="J498" s="2" t="s">
        <v>20</v>
      </c>
      <c r="K498" s="2" t="s">
        <v>20</v>
      </c>
      <c r="L498" s="2">
        <v>132919</v>
      </c>
      <c r="M498" s="2">
        <v>77896</v>
      </c>
      <c r="N498" s="2">
        <v>5798</v>
      </c>
    </row>
    <row r="499" spans="1:14" ht="13">
      <c r="A499" s="1" t="s">
        <v>1247</v>
      </c>
      <c r="B499" s="2" t="s">
        <v>1248</v>
      </c>
      <c r="C499" s="2" t="s">
        <v>23</v>
      </c>
      <c r="D499" s="2" t="s">
        <v>1246</v>
      </c>
      <c r="E499" s="2" t="s">
        <v>1246</v>
      </c>
      <c r="G499" s="3" t="s">
        <v>652</v>
      </c>
      <c r="H499" s="2">
        <v>5</v>
      </c>
      <c r="I499" s="2" t="s">
        <v>1078</v>
      </c>
      <c r="J499" s="2" t="s">
        <v>20</v>
      </c>
      <c r="K499" s="2" t="s">
        <v>20</v>
      </c>
      <c r="L499" s="2">
        <v>131156</v>
      </c>
      <c r="M499" s="2">
        <v>78093</v>
      </c>
      <c r="N499" s="2">
        <v>5798</v>
      </c>
    </row>
    <row r="500" spans="1:14" ht="13">
      <c r="A500" s="1" t="s">
        <v>1249</v>
      </c>
      <c r="B500" s="2" t="s">
        <v>1250</v>
      </c>
      <c r="C500" s="2" t="s">
        <v>16</v>
      </c>
      <c r="D500" s="2" t="s">
        <v>1251</v>
      </c>
      <c r="E500" s="2" t="s">
        <v>1251</v>
      </c>
      <c r="G500" s="3" t="s">
        <v>35</v>
      </c>
      <c r="H500" s="2">
        <v>5</v>
      </c>
      <c r="I500" s="2" t="s">
        <v>1078</v>
      </c>
      <c r="J500" s="2" t="s">
        <v>20</v>
      </c>
      <c r="K500" s="2" t="s">
        <v>20</v>
      </c>
      <c r="L500" s="2">
        <v>130203</v>
      </c>
      <c r="M500" s="2">
        <v>75866</v>
      </c>
      <c r="N500" s="2">
        <v>5798</v>
      </c>
    </row>
    <row r="501" spans="1:14" ht="13">
      <c r="A501" s="1" t="s">
        <v>1252</v>
      </c>
      <c r="B501" s="2" t="s">
        <v>1253</v>
      </c>
      <c r="C501" s="2" t="s">
        <v>23</v>
      </c>
      <c r="D501" s="2" t="s">
        <v>1251</v>
      </c>
      <c r="E501" s="2" t="s">
        <v>1251</v>
      </c>
      <c r="G501" s="3" t="s">
        <v>35</v>
      </c>
      <c r="H501" s="2">
        <v>5</v>
      </c>
      <c r="I501" s="2" t="s">
        <v>1078</v>
      </c>
      <c r="J501" s="2" t="s">
        <v>20</v>
      </c>
      <c r="K501" s="2" t="s">
        <v>20</v>
      </c>
      <c r="L501" s="2">
        <v>134072</v>
      </c>
      <c r="M501" s="2">
        <v>76376</v>
      </c>
      <c r="N501" s="2">
        <v>5798</v>
      </c>
    </row>
    <row r="502" spans="1:14" ht="13">
      <c r="A502" s="1" t="s">
        <v>1254</v>
      </c>
      <c r="B502" s="2" t="s">
        <v>1255</v>
      </c>
      <c r="C502" s="2" t="s">
        <v>16</v>
      </c>
      <c r="D502" s="2" t="s">
        <v>1256</v>
      </c>
      <c r="E502" s="2" t="s">
        <v>1256</v>
      </c>
      <c r="G502" s="3" t="s">
        <v>179</v>
      </c>
      <c r="H502" s="2">
        <v>3</v>
      </c>
      <c r="I502" s="2" t="s">
        <v>1078</v>
      </c>
      <c r="J502" s="2" t="s">
        <v>20</v>
      </c>
      <c r="K502" s="2" t="s">
        <v>20</v>
      </c>
      <c r="L502" s="2">
        <v>129031</v>
      </c>
      <c r="M502" s="2">
        <v>81648</v>
      </c>
      <c r="N502" s="2">
        <v>5798</v>
      </c>
    </row>
    <row r="503" spans="1:14" ht="13">
      <c r="A503" s="1" t="s">
        <v>1257</v>
      </c>
      <c r="B503" s="2" t="s">
        <v>1258</v>
      </c>
      <c r="C503" s="2" t="s">
        <v>23</v>
      </c>
      <c r="D503" s="2" t="s">
        <v>1256</v>
      </c>
      <c r="E503" s="2" t="s">
        <v>1256</v>
      </c>
      <c r="G503" s="3" t="s">
        <v>179</v>
      </c>
      <c r="H503" s="2">
        <v>3</v>
      </c>
      <c r="I503" s="2" t="s">
        <v>1078</v>
      </c>
      <c r="J503" s="2" t="s">
        <v>20</v>
      </c>
      <c r="K503" s="2" t="s">
        <v>20</v>
      </c>
      <c r="L503" s="2">
        <v>136665</v>
      </c>
      <c r="M503" s="2">
        <v>82674</v>
      </c>
      <c r="N503" s="2">
        <v>5798</v>
      </c>
    </row>
    <row r="504" spans="1:14" ht="13">
      <c r="A504" s="1" t="s">
        <v>1259</v>
      </c>
      <c r="B504" s="2" t="s">
        <v>1260</v>
      </c>
      <c r="C504" s="2" t="s">
        <v>16</v>
      </c>
      <c r="D504" s="2" t="s">
        <v>1261</v>
      </c>
      <c r="E504" s="2" t="s">
        <v>1261</v>
      </c>
      <c r="G504" s="3" t="s">
        <v>35</v>
      </c>
      <c r="H504" s="2">
        <v>5</v>
      </c>
      <c r="I504" s="2" t="s">
        <v>1078</v>
      </c>
      <c r="J504" s="2" t="s">
        <v>1262</v>
      </c>
      <c r="K504" s="2" t="s">
        <v>1154</v>
      </c>
      <c r="L504" s="2">
        <v>128873</v>
      </c>
      <c r="M504" s="2">
        <v>75070</v>
      </c>
      <c r="N504" s="2">
        <v>5798</v>
      </c>
    </row>
    <row r="505" spans="1:14" ht="13">
      <c r="A505" s="1" t="s">
        <v>1263</v>
      </c>
      <c r="B505" s="2" t="s">
        <v>1264</v>
      </c>
      <c r="C505" s="2" t="s">
        <v>23</v>
      </c>
      <c r="D505" s="2" t="s">
        <v>1261</v>
      </c>
      <c r="E505" s="2" t="s">
        <v>1261</v>
      </c>
      <c r="G505" s="3" t="s">
        <v>35</v>
      </c>
      <c r="H505" s="2">
        <v>5</v>
      </c>
      <c r="I505" s="2" t="s">
        <v>1078</v>
      </c>
      <c r="J505" s="2" t="s">
        <v>1262</v>
      </c>
      <c r="K505" s="2" t="s">
        <v>1154</v>
      </c>
      <c r="L505" s="2">
        <v>134900</v>
      </c>
      <c r="M505" s="2">
        <v>76173</v>
      </c>
      <c r="N505" s="2">
        <v>5798</v>
      </c>
    </row>
    <row r="506" spans="1:14" ht="13">
      <c r="A506" s="1" t="s">
        <v>1265</v>
      </c>
      <c r="B506" s="2" t="s">
        <v>1266</v>
      </c>
      <c r="C506" s="2" t="s">
        <v>16</v>
      </c>
      <c r="D506" s="2" t="s">
        <v>1267</v>
      </c>
      <c r="E506" s="2" t="s">
        <v>1267</v>
      </c>
      <c r="G506" s="3" t="s">
        <v>641</v>
      </c>
      <c r="H506" s="2">
        <v>5</v>
      </c>
      <c r="I506" s="2" t="s">
        <v>1078</v>
      </c>
      <c r="J506" s="2" t="s">
        <v>20</v>
      </c>
      <c r="K506" s="2" t="s">
        <v>20</v>
      </c>
      <c r="L506" s="2">
        <v>130901</v>
      </c>
      <c r="M506" s="2">
        <v>83044</v>
      </c>
      <c r="N506" s="2">
        <v>5798</v>
      </c>
    </row>
    <row r="507" spans="1:14" ht="13">
      <c r="A507" s="1" t="s">
        <v>1268</v>
      </c>
      <c r="B507" s="2" t="s">
        <v>1269</v>
      </c>
      <c r="C507" s="2" t="s">
        <v>23</v>
      </c>
      <c r="D507" s="2" t="s">
        <v>1267</v>
      </c>
      <c r="E507" s="2" t="s">
        <v>1267</v>
      </c>
      <c r="G507" s="3" t="s">
        <v>641</v>
      </c>
      <c r="H507" s="2">
        <v>5</v>
      </c>
      <c r="I507" s="2" t="s">
        <v>1078</v>
      </c>
      <c r="J507" s="2" t="s">
        <v>20</v>
      </c>
      <c r="K507" s="2" t="s">
        <v>20</v>
      </c>
      <c r="L507" s="2">
        <v>132446</v>
      </c>
      <c r="M507" s="2">
        <v>82849</v>
      </c>
      <c r="N507" s="2">
        <v>5798</v>
      </c>
    </row>
    <row r="508" spans="1:14" ht="13">
      <c r="A508" s="1" t="s">
        <v>1270</v>
      </c>
      <c r="B508" s="2" t="s">
        <v>1271</v>
      </c>
      <c r="C508" s="2" t="s">
        <v>16</v>
      </c>
      <c r="D508" s="2" t="s">
        <v>1272</v>
      </c>
      <c r="E508" s="2" t="s">
        <v>1272</v>
      </c>
      <c r="G508" s="3" t="s">
        <v>35</v>
      </c>
      <c r="H508" s="2">
        <v>5</v>
      </c>
      <c r="I508" s="2" t="s">
        <v>1078</v>
      </c>
      <c r="J508" s="2" t="s">
        <v>20</v>
      </c>
      <c r="K508" s="2" t="s">
        <v>20</v>
      </c>
      <c r="L508" s="2">
        <v>131125</v>
      </c>
      <c r="M508" s="2">
        <v>76880</v>
      </c>
      <c r="N508" s="2">
        <v>5798</v>
      </c>
    </row>
    <row r="509" spans="1:14" ht="13">
      <c r="A509" s="1" t="s">
        <v>1273</v>
      </c>
      <c r="B509" s="2" t="s">
        <v>1274</v>
      </c>
      <c r="C509" s="2" t="s">
        <v>23</v>
      </c>
      <c r="D509" s="2" t="s">
        <v>1272</v>
      </c>
      <c r="E509" s="2" t="s">
        <v>1272</v>
      </c>
      <c r="G509" s="3" t="s">
        <v>35</v>
      </c>
      <c r="H509" s="2">
        <v>5</v>
      </c>
      <c r="I509" s="2" t="s">
        <v>1078</v>
      </c>
      <c r="J509" s="2" t="s">
        <v>20</v>
      </c>
      <c r="K509" s="2" t="s">
        <v>20</v>
      </c>
      <c r="L509" s="2">
        <v>133736</v>
      </c>
      <c r="M509" s="2">
        <v>74383</v>
      </c>
      <c r="N509" s="2">
        <v>5798</v>
      </c>
    </row>
    <row r="510" spans="1:14" ht="13">
      <c r="A510" s="1" t="s">
        <v>1275</v>
      </c>
      <c r="B510" s="2" t="s">
        <v>1276</v>
      </c>
      <c r="C510" s="2" t="s">
        <v>16</v>
      </c>
      <c r="D510" s="2" t="s">
        <v>1277</v>
      </c>
      <c r="E510" s="2" t="s">
        <v>1277</v>
      </c>
      <c r="G510" s="3" t="s">
        <v>64</v>
      </c>
      <c r="H510" s="2">
        <v>5</v>
      </c>
      <c r="I510" s="2" t="s">
        <v>1078</v>
      </c>
      <c r="J510" s="2" t="s">
        <v>20</v>
      </c>
      <c r="K510" s="2" t="s">
        <v>20</v>
      </c>
      <c r="L510" s="2">
        <v>126504</v>
      </c>
      <c r="M510" s="2">
        <v>73380</v>
      </c>
      <c r="N510" s="2">
        <v>5801</v>
      </c>
    </row>
    <row r="511" spans="1:14" ht="13">
      <c r="A511" s="1" t="s">
        <v>1278</v>
      </c>
      <c r="B511" s="2" t="s">
        <v>1279</v>
      </c>
      <c r="C511" s="2" t="s">
        <v>23</v>
      </c>
      <c r="D511" s="2" t="s">
        <v>1277</v>
      </c>
      <c r="E511" s="2" t="s">
        <v>1277</v>
      </c>
      <c r="G511" s="3" t="s">
        <v>64</v>
      </c>
      <c r="H511" s="2">
        <v>5</v>
      </c>
      <c r="I511" s="2" t="s">
        <v>1078</v>
      </c>
      <c r="J511" s="2" t="s">
        <v>20</v>
      </c>
      <c r="K511" s="2" t="s">
        <v>20</v>
      </c>
      <c r="L511" s="2">
        <v>135435</v>
      </c>
      <c r="M511" s="2">
        <v>74043</v>
      </c>
      <c r="N511" s="2">
        <v>5797</v>
      </c>
    </row>
    <row r="512" spans="1:14" ht="13">
      <c r="A512" s="1" t="s">
        <v>1280</v>
      </c>
      <c r="B512" s="2" t="s">
        <v>1281</v>
      </c>
      <c r="C512" s="2" t="s">
        <v>16</v>
      </c>
      <c r="D512" s="2" t="s">
        <v>1282</v>
      </c>
      <c r="E512" s="2" t="s">
        <v>1282</v>
      </c>
      <c r="G512" s="3" t="s">
        <v>641</v>
      </c>
      <c r="H512" s="2">
        <v>5</v>
      </c>
      <c r="I512" s="2" t="s">
        <v>1078</v>
      </c>
      <c r="J512" s="2" t="s">
        <v>20</v>
      </c>
      <c r="K512" s="2" t="s">
        <v>20</v>
      </c>
      <c r="L512" s="2">
        <v>132783</v>
      </c>
      <c r="M512" s="2">
        <v>82989</v>
      </c>
      <c r="N512" s="2">
        <v>5798</v>
      </c>
    </row>
    <row r="513" spans="1:14" ht="13">
      <c r="A513" s="1" t="s">
        <v>1283</v>
      </c>
      <c r="B513" s="2" t="s">
        <v>1284</v>
      </c>
      <c r="C513" s="2" t="s">
        <v>23</v>
      </c>
      <c r="D513" s="2" t="s">
        <v>1282</v>
      </c>
      <c r="E513" s="2" t="s">
        <v>1282</v>
      </c>
      <c r="G513" s="3" t="s">
        <v>641</v>
      </c>
      <c r="H513" s="2">
        <v>5</v>
      </c>
      <c r="I513" s="2" t="s">
        <v>1078</v>
      </c>
      <c r="J513" s="2" t="s">
        <v>20</v>
      </c>
      <c r="K513" s="2" t="s">
        <v>20</v>
      </c>
      <c r="L513" s="2">
        <v>130994</v>
      </c>
      <c r="M513" s="2">
        <v>82698</v>
      </c>
      <c r="N513" s="2">
        <v>5798</v>
      </c>
    </row>
    <row r="514" spans="1:14" ht="13">
      <c r="A514" s="1" t="s">
        <v>1285</v>
      </c>
      <c r="B514" s="2" t="s">
        <v>1286</v>
      </c>
      <c r="C514" s="2" t="s">
        <v>16</v>
      </c>
      <c r="D514" s="2" t="s">
        <v>1287</v>
      </c>
      <c r="E514" s="2" t="s">
        <v>1287</v>
      </c>
      <c r="G514" s="3" t="s">
        <v>27</v>
      </c>
      <c r="H514" s="2">
        <v>5</v>
      </c>
      <c r="I514" s="2" t="s">
        <v>1078</v>
      </c>
      <c r="J514" s="2" t="s">
        <v>1288</v>
      </c>
      <c r="K514" s="2" t="s">
        <v>29</v>
      </c>
      <c r="L514" s="2">
        <v>138229</v>
      </c>
      <c r="M514" s="2">
        <v>81307</v>
      </c>
      <c r="N514" s="2">
        <v>5798</v>
      </c>
    </row>
    <row r="515" spans="1:14" ht="13">
      <c r="A515" s="1" t="s">
        <v>1289</v>
      </c>
      <c r="B515" s="2" t="s">
        <v>1290</v>
      </c>
      <c r="C515" s="2" t="s">
        <v>23</v>
      </c>
      <c r="D515" s="2" t="s">
        <v>1287</v>
      </c>
      <c r="E515" s="2" t="s">
        <v>1287</v>
      </c>
      <c r="G515" s="3" t="s">
        <v>27</v>
      </c>
      <c r="H515" s="2">
        <v>5</v>
      </c>
      <c r="I515" s="2" t="s">
        <v>1078</v>
      </c>
      <c r="J515" s="2" t="s">
        <v>1288</v>
      </c>
      <c r="K515" s="2" t="s">
        <v>29</v>
      </c>
      <c r="L515" s="2">
        <v>126097</v>
      </c>
      <c r="M515" s="2">
        <v>79700</v>
      </c>
      <c r="N515" s="2">
        <v>5798</v>
      </c>
    </row>
    <row r="516" spans="1:14" ht="13">
      <c r="A516" s="1" t="s">
        <v>1291</v>
      </c>
      <c r="B516" s="2" t="s">
        <v>1292</v>
      </c>
      <c r="C516" s="2" t="s">
        <v>16</v>
      </c>
      <c r="D516" s="2" t="s">
        <v>1293</v>
      </c>
      <c r="E516" s="2" t="s">
        <v>1293</v>
      </c>
      <c r="G516" s="3" t="s">
        <v>35</v>
      </c>
      <c r="H516" s="2">
        <v>5</v>
      </c>
      <c r="I516" s="2" t="s">
        <v>1078</v>
      </c>
      <c r="J516" s="2" t="s">
        <v>20</v>
      </c>
      <c r="K516" s="2" t="s">
        <v>20</v>
      </c>
      <c r="L516" s="2">
        <v>130710</v>
      </c>
      <c r="M516" s="2">
        <v>80679</v>
      </c>
      <c r="N516" s="2">
        <v>5798</v>
      </c>
    </row>
    <row r="517" spans="1:14" ht="13">
      <c r="A517" s="1" t="s">
        <v>1294</v>
      </c>
      <c r="B517" s="2" t="s">
        <v>1295</v>
      </c>
      <c r="C517" s="2" t="s">
        <v>23</v>
      </c>
      <c r="D517" s="2" t="s">
        <v>1293</v>
      </c>
      <c r="E517" s="2" t="s">
        <v>1293</v>
      </c>
      <c r="G517" s="3" t="s">
        <v>35</v>
      </c>
      <c r="H517" s="2">
        <v>5</v>
      </c>
      <c r="I517" s="2" t="s">
        <v>1078</v>
      </c>
      <c r="J517" s="2" t="s">
        <v>20</v>
      </c>
      <c r="K517" s="2" t="s">
        <v>20</v>
      </c>
      <c r="L517" s="2">
        <v>133925</v>
      </c>
      <c r="M517" s="2">
        <v>79736</v>
      </c>
      <c r="N517" s="2">
        <v>5798</v>
      </c>
    </row>
    <row r="518" spans="1:14" ht="13">
      <c r="A518" s="1" t="s">
        <v>1296</v>
      </c>
      <c r="B518" s="2" t="s">
        <v>1297</v>
      </c>
      <c r="C518" s="2" t="s">
        <v>16</v>
      </c>
      <c r="D518" s="2" t="s">
        <v>1298</v>
      </c>
      <c r="E518" s="2" t="s">
        <v>1298</v>
      </c>
      <c r="G518" s="3" t="s">
        <v>179</v>
      </c>
      <c r="H518" s="2">
        <v>5</v>
      </c>
      <c r="I518" s="2" t="s">
        <v>1078</v>
      </c>
      <c r="J518" s="2" t="s">
        <v>20</v>
      </c>
      <c r="K518" s="2" t="s">
        <v>20</v>
      </c>
      <c r="L518" s="2">
        <v>135962</v>
      </c>
      <c r="M518" s="2">
        <v>82539</v>
      </c>
      <c r="N518" s="2">
        <v>5798</v>
      </c>
    </row>
    <row r="519" spans="1:14" ht="13">
      <c r="A519" s="1" t="s">
        <v>1299</v>
      </c>
      <c r="B519" s="2" t="s">
        <v>1300</v>
      </c>
      <c r="C519" s="2" t="s">
        <v>23</v>
      </c>
      <c r="D519" s="2" t="s">
        <v>1298</v>
      </c>
      <c r="E519" s="2" t="s">
        <v>1298</v>
      </c>
      <c r="G519" s="3" t="s">
        <v>179</v>
      </c>
      <c r="H519" s="2">
        <v>5</v>
      </c>
      <c r="I519" s="2" t="s">
        <v>1078</v>
      </c>
      <c r="J519" s="2" t="s">
        <v>20</v>
      </c>
      <c r="K519" s="2" t="s">
        <v>20</v>
      </c>
      <c r="L519" s="2">
        <v>127579</v>
      </c>
      <c r="M519" s="2">
        <v>82711</v>
      </c>
      <c r="N519" s="2">
        <v>5799</v>
      </c>
    </row>
    <row r="520" spans="1:14" ht="13">
      <c r="A520" s="1" t="s">
        <v>1301</v>
      </c>
      <c r="B520" s="2" t="s">
        <v>1302</v>
      </c>
      <c r="C520" s="2" t="s">
        <v>16</v>
      </c>
      <c r="D520" s="2" t="s">
        <v>1303</v>
      </c>
      <c r="E520" s="2" t="s">
        <v>1303</v>
      </c>
      <c r="G520" s="3" t="s">
        <v>652</v>
      </c>
      <c r="H520" s="2">
        <v>5</v>
      </c>
      <c r="I520" s="2" t="s">
        <v>1078</v>
      </c>
      <c r="J520" s="2" t="s">
        <v>20</v>
      </c>
      <c r="K520" s="2" t="s">
        <v>20</v>
      </c>
      <c r="L520" s="2">
        <v>131182</v>
      </c>
      <c r="M520" s="2">
        <v>79442</v>
      </c>
      <c r="N520" s="2">
        <v>5798</v>
      </c>
    </row>
    <row r="521" spans="1:14" ht="13">
      <c r="A521" s="1" t="s">
        <v>1304</v>
      </c>
      <c r="B521" s="2" t="s">
        <v>1305</v>
      </c>
      <c r="C521" s="2" t="s">
        <v>23</v>
      </c>
      <c r="D521" s="2" t="s">
        <v>1303</v>
      </c>
      <c r="E521" s="2" t="s">
        <v>1303</v>
      </c>
      <c r="G521" s="3" t="s">
        <v>652</v>
      </c>
      <c r="H521" s="2">
        <v>5</v>
      </c>
      <c r="I521" s="2" t="s">
        <v>1078</v>
      </c>
      <c r="J521" s="2" t="s">
        <v>20</v>
      </c>
      <c r="K521" s="2" t="s">
        <v>20</v>
      </c>
      <c r="L521" s="2">
        <v>133156</v>
      </c>
      <c r="M521" s="2">
        <v>79363</v>
      </c>
      <c r="N521" s="2">
        <v>5798</v>
      </c>
    </row>
    <row r="522" spans="1:14" ht="13">
      <c r="A522" s="1" t="s">
        <v>1306</v>
      </c>
      <c r="B522" s="2" t="s">
        <v>1307</v>
      </c>
      <c r="C522" s="2" t="s">
        <v>16</v>
      </c>
      <c r="D522" s="2" t="s">
        <v>1308</v>
      </c>
      <c r="E522" s="2" t="s">
        <v>1308</v>
      </c>
      <c r="F522" s="2" t="s">
        <v>1309</v>
      </c>
      <c r="G522" s="3"/>
      <c r="H522" s="2">
        <v>5</v>
      </c>
      <c r="I522" s="2" t="s">
        <v>1078</v>
      </c>
      <c r="J522" s="2" t="s">
        <v>20</v>
      </c>
      <c r="K522" s="2" t="s">
        <v>20</v>
      </c>
      <c r="L522" s="2">
        <v>135364</v>
      </c>
      <c r="M522" s="2">
        <v>81930</v>
      </c>
      <c r="N522" s="2">
        <v>5798</v>
      </c>
    </row>
    <row r="523" spans="1:14" ht="13">
      <c r="A523" s="1" t="s">
        <v>1310</v>
      </c>
      <c r="B523" s="2" t="s">
        <v>1311</v>
      </c>
      <c r="C523" s="2" t="s">
        <v>23</v>
      </c>
      <c r="D523" s="2" t="s">
        <v>1308</v>
      </c>
      <c r="E523" s="2" t="s">
        <v>1308</v>
      </c>
      <c r="F523" s="2" t="s">
        <v>1309</v>
      </c>
      <c r="G523" s="3"/>
      <c r="H523" s="2">
        <v>5</v>
      </c>
      <c r="I523" s="2" t="s">
        <v>1078</v>
      </c>
      <c r="J523" s="2" t="s">
        <v>20</v>
      </c>
      <c r="K523" s="2" t="s">
        <v>20</v>
      </c>
      <c r="L523" s="2">
        <v>128177</v>
      </c>
      <c r="M523" s="2">
        <v>82142</v>
      </c>
      <c r="N523" s="2">
        <v>5798</v>
      </c>
    </row>
    <row r="524" spans="1:14" ht="13">
      <c r="A524" s="1" t="s">
        <v>1312</v>
      </c>
      <c r="B524" s="2" t="s">
        <v>1313</v>
      </c>
      <c r="C524" s="2" t="s">
        <v>16</v>
      </c>
      <c r="D524" s="2" t="s">
        <v>1314</v>
      </c>
      <c r="E524" s="2" t="s">
        <v>1314</v>
      </c>
      <c r="G524" s="3" t="s">
        <v>652</v>
      </c>
      <c r="H524" s="2">
        <v>4</v>
      </c>
      <c r="I524" s="2" t="s">
        <v>1078</v>
      </c>
      <c r="J524" s="2" t="s">
        <v>20</v>
      </c>
      <c r="K524" s="2" t="s">
        <v>20</v>
      </c>
      <c r="L524" s="2">
        <v>130893</v>
      </c>
      <c r="M524" s="2">
        <v>79589</v>
      </c>
      <c r="N524" s="2">
        <v>5798</v>
      </c>
    </row>
    <row r="525" spans="1:14" ht="13">
      <c r="A525" s="1" t="s">
        <v>1315</v>
      </c>
      <c r="B525" s="2" t="s">
        <v>1316</v>
      </c>
      <c r="C525" s="2" t="s">
        <v>23</v>
      </c>
      <c r="D525" s="2" t="s">
        <v>1314</v>
      </c>
      <c r="E525" s="2" t="s">
        <v>1314</v>
      </c>
      <c r="G525" s="3" t="s">
        <v>652</v>
      </c>
      <c r="H525" s="2">
        <v>4</v>
      </c>
      <c r="I525" s="2" t="s">
        <v>1078</v>
      </c>
      <c r="J525" s="2" t="s">
        <v>20</v>
      </c>
      <c r="K525" s="2" t="s">
        <v>20</v>
      </c>
      <c r="L525" s="2">
        <v>133447</v>
      </c>
      <c r="M525" s="2">
        <v>79256</v>
      </c>
      <c r="N525" s="2">
        <v>5798</v>
      </c>
    </row>
    <row r="526" spans="1:14" ht="13">
      <c r="A526" s="1" t="s">
        <v>1317</v>
      </c>
      <c r="B526" s="2" t="s">
        <v>1318</v>
      </c>
      <c r="C526" s="2" t="s">
        <v>16</v>
      </c>
      <c r="D526" s="2" t="s">
        <v>1319</v>
      </c>
      <c r="E526" s="2" t="s">
        <v>1319</v>
      </c>
      <c r="G526" s="3" t="s">
        <v>652</v>
      </c>
      <c r="H526" s="2">
        <v>5</v>
      </c>
      <c r="I526" s="2" t="s">
        <v>1078</v>
      </c>
      <c r="J526" s="2" t="s">
        <v>20</v>
      </c>
      <c r="K526" s="2" t="s">
        <v>20</v>
      </c>
      <c r="L526" s="2">
        <v>134161</v>
      </c>
      <c r="M526" s="2">
        <v>79563</v>
      </c>
      <c r="N526" s="2">
        <v>5798</v>
      </c>
    </row>
    <row r="527" spans="1:14" ht="13">
      <c r="A527" s="1" t="s">
        <v>1320</v>
      </c>
      <c r="B527" s="2" t="s">
        <v>1321</v>
      </c>
      <c r="C527" s="2" t="s">
        <v>23</v>
      </c>
      <c r="D527" s="2" t="s">
        <v>1319</v>
      </c>
      <c r="E527" s="2" t="s">
        <v>1319</v>
      </c>
      <c r="G527" s="3" t="s">
        <v>652</v>
      </c>
      <c r="H527" s="2">
        <v>5</v>
      </c>
      <c r="I527" s="2" t="s">
        <v>1078</v>
      </c>
      <c r="J527" s="2" t="s">
        <v>20</v>
      </c>
      <c r="K527" s="2" t="s">
        <v>20</v>
      </c>
      <c r="L527" s="2">
        <v>130437</v>
      </c>
      <c r="M527" s="2">
        <v>78033</v>
      </c>
      <c r="N527" s="2">
        <v>5798</v>
      </c>
    </row>
    <row r="528" spans="1:14" ht="13">
      <c r="A528" s="1" t="s">
        <v>1322</v>
      </c>
      <c r="B528" s="2" t="s">
        <v>1323</v>
      </c>
      <c r="C528" s="2" t="s">
        <v>16</v>
      </c>
      <c r="D528" s="2" t="s">
        <v>1324</v>
      </c>
      <c r="E528" s="2" t="s">
        <v>1324</v>
      </c>
      <c r="F528" s="2" t="s">
        <v>1325</v>
      </c>
      <c r="G528" s="3" t="s">
        <v>27</v>
      </c>
      <c r="H528" s="2">
        <v>3</v>
      </c>
      <c r="I528" s="2" t="s">
        <v>1078</v>
      </c>
      <c r="J528" s="2" t="s">
        <v>109</v>
      </c>
      <c r="K528" s="2" t="s">
        <v>29</v>
      </c>
      <c r="L528" s="2">
        <v>135280</v>
      </c>
      <c r="M528" s="2">
        <v>75992</v>
      </c>
      <c r="N528" s="2">
        <v>5798</v>
      </c>
    </row>
    <row r="529" spans="1:14" ht="13">
      <c r="A529" s="1" t="s">
        <v>1326</v>
      </c>
      <c r="B529" s="2" t="s">
        <v>1327</v>
      </c>
      <c r="C529" s="2" t="s">
        <v>23</v>
      </c>
      <c r="D529" s="2" t="s">
        <v>1324</v>
      </c>
      <c r="E529" s="2" t="s">
        <v>1324</v>
      </c>
      <c r="F529" s="2" t="s">
        <v>1325</v>
      </c>
      <c r="G529" s="3" t="s">
        <v>27</v>
      </c>
      <c r="H529" s="2">
        <v>3</v>
      </c>
      <c r="I529" s="2" t="s">
        <v>1078</v>
      </c>
      <c r="J529" s="2" t="s">
        <v>109</v>
      </c>
      <c r="K529" s="2" t="s">
        <v>29</v>
      </c>
      <c r="L529" s="2">
        <v>128869</v>
      </c>
      <c r="M529" s="2">
        <v>75242</v>
      </c>
      <c r="N529" s="2">
        <v>5798</v>
      </c>
    </row>
    <row r="530" spans="1:14" ht="13">
      <c r="A530" s="1" t="s">
        <v>1328</v>
      </c>
      <c r="B530" s="2" t="s">
        <v>1329</v>
      </c>
      <c r="C530" s="2" t="s">
        <v>16</v>
      </c>
      <c r="D530" s="2" t="s">
        <v>1330</v>
      </c>
      <c r="E530" s="2" t="s">
        <v>1330</v>
      </c>
      <c r="G530" s="3" t="s">
        <v>27</v>
      </c>
      <c r="H530" s="2">
        <v>5</v>
      </c>
      <c r="I530" s="2" t="s">
        <v>1078</v>
      </c>
      <c r="J530" s="2" t="s">
        <v>41</v>
      </c>
      <c r="K530" s="2" t="s">
        <v>29</v>
      </c>
      <c r="L530" s="2">
        <v>133839</v>
      </c>
      <c r="M530" s="2">
        <v>78184</v>
      </c>
      <c r="N530" s="2">
        <v>5798</v>
      </c>
    </row>
    <row r="531" spans="1:14" ht="13">
      <c r="A531" s="1" t="s">
        <v>1331</v>
      </c>
      <c r="B531" s="2" t="s">
        <v>1332</v>
      </c>
      <c r="C531" s="2" t="s">
        <v>16</v>
      </c>
      <c r="D531" s="2" t="s">
        <v>1330</v>
      </c>
      <c r="E531" s="2" t="s">
        <v>1330</v>
      </c>
      <c r="G531" s="3" t="s">
        <v>27</v>
      </c>
      <c r="H531" s="2">
        <v>5</v>
      </c>
      <c r="I531" s="2" t="s">
        <v>1078</v>
      </c>
      <c r="J531" s="2" t="s">
        <v>41</v>
      </c>
      <c r="K531" s="2" t="s">
        <v>29</v>
      </c>
      <c r="L531" s="2">
        <v>133896</v>
      </c>
      <c r="M531" s="2">
        <v>77756</v>
      </c>
      <c r="N531" s="2">
        <v>5798</v>
      </c>
    </row>
    <row r="532" spans="1:14" ht="13">
      <c r="A532" s="1" t="s">
        <v>1333</v>
      </c>
      <c r="B532" s="2" t="s">
        <v>1334</v>
      </c>
      <c r="C532" s="2" t="s">
        <v>23</v>
      </c>
      <c r="D532" s="2" t="s">
        <v>1330</v>
      </c>
      <c r="E532" s="2" t="s">
        <v>1330</v>
      </c>
      <c r="G532" s="3" t="s">
        <v>27</v>
      </c>
      <c r="H532" s="2">
        <v>5</v>
      </c>
      <c r="I532" s="2" t="s">
        <v>1078</v>
      </c>
      <c r="J532" s="2" t="s">
        <v>41</v>
      </c>
      <c r="K532" s="2" t="s">
        <v>29</v>
      </c>
      <c r="L532" s="2">
        <v>129747</v>
      </c>
      <c r="M532" s="2">
        <v>75302</v>
      </c>
      <c r="N532" s="2">
        <v>5798</v>
      </c>
    </row>
    <row r="533" spans="1:14" ht="13">
      <c r="A533" s="1" t="s">
        <v>1335</v>
      </c>
      <c r="B533" s="2" t="s">
        <v>1336</v>
      </c>
      <c r="C533" s="2" t="s">
        <v>23</v>
      </c>
      <c r="D533" s="2" t="s">
        <v>1330</v>
      </c>
      <c r="E533" s="2" t="s">
        <v>1330</v>
      </c>
      <c r="G533" s="3" t="s">
        <v>27</v>
      </c>
      <c r="H533" s="2">
        <v>5</v>
      </c>
      <c r="I533" s="2" t="s">
        <v>1078</v>
      </c>
      <c r="J533" s="2" t="s">
        <v>41</v>
      </c>
      <c r="K533" s="2" t="s">
        <v>29</v>
      </c>
      <c r="L533" s="2">
        <v>129961</v>
      </c>
      <c r="M533" s="2">
        <v>75390</v>
      </c>
      <c r="N533" s="2">
        <v>5798</v>
      </c>
    </row>
    <row r="534" spans="1:14" ht="13">
      <c r="A534" s="1" t="s">
        <v>1337</v>
      </c>
      <c r="B534" s="2" t="s">
        <v>1338</v>
      </c>
      <c r="C534" s="2" t="s">
        <v>16</v>
      </c>
      <c r="D534" s="2" t="s">
        <v>1339</v>
      </c>
      <c r="E534" s="2" t="s">
        <v>1339</v>
      </c>
      <c r="G534" s="3" t="s">
        <v>179</v>
      </c>
      <c r="H534" s="2">
        <v>5</v>
      </c>
      <c r="I534" s="2" t="s">
        <v>1078</v>
      </c>
      <c r="J534" s="2" t="s">
        <v>20</v>
      </c>
      <c r="K534" s="2" t="s">
        <v>20</v>
      </c>
      <c r="L534" s="2">
        <v>136230</v>
      </c>
      <c r="M534" s="2">
        <v>83364</v>
      </c>
      <c r="N534" s="2">
        <v>5798</v>
      </c>
    </row>
    <row r="535" spans="1:14" ht="13">
      <c r="A535" s="1" t="s">
        <v>1340</v>
      </c>
      <c r="B535" s="2" t="s">
        <v>1341</v>
      </c>
      <c r="C535" s="2" t="s">
        <v>23</v>
      </c>
      <c r="D535" s="2" t="s">
        <v>1339</v>
      </c>
      <c r="E535" s="2" t="s">
        <v>1339</v>
      </c>
      <c r="G535" s="3" t="s">
        <v>179</v>
      </c>
      <c r="H535" s="2">
        <v>5</v>
      </c>
      <c r="I535" s="2" t="s">
        <v>1078</v>
      </c>
      <c r="J535" s="2" t="s">
        <v>20</v>
      </c>
      <c r="K535" s="2" t="s">
        <v>20</v>
      </c>
      <c r="L535" s="2">
        <v>127780</v>
      </c>
      <c r="M535" s="2">
        <v>82559</v>
      </c>
      <c r="N535" s="2">
        <v>5798</v>
      </c>
    </row>
    <row r="536" spans="1:14" ht="13">
      <c r="A536" s="1" t="s">
        <v>1342</v>
      </c>
      <c r="B536" s="2" t="s">
        <v>1343</v>
      </c>
      <c r="C536" s="2" t="s">
        <v>16</v>
      </c>
      <c r="D536" s="2" t="s">
        <v>1344</v>
      </c>
      <c r="E536" s="2" t="s">
        <v>1344</v>
      </c>
      <c r="G536" s="3" t="s">
        <v>641</v>
      </c>
      <c r="H536" s="2">
        <v>5</v>
      </c>
      <c r="I536" s="2" t="s">
        <v>1078</v>
      </c>
      <c r="J536" s="2" t="s">
        <v>20</v>
      </c>
      <c r="K536" s="2" t="s">
        <v>20</v>
      </c>
      <c r="L536" s="2">
        <v>131987</v>
      </c>
      <c r="M536" s="2">
        <v>82650</v>
      </c>
      <c r="N536" s="2">
        <v>5798</v>
      </c>
    </row>
    <row r="537" spans="1:14" ht="13">
      <c r="A537" s="1" t="s">
        <v>1345</v>
      </c>
      <c r="B537" s="2" t="s">
        <v>1346</v>
      </c>
      <c r="C537" s="2" t="s">
        <v>23</v>
      </c>
      <c r="D537" s="2" t="s">
        <v>1344</v>
      </c>
      <c r="E537" s="2" t="s">
        <v>1344</v>
      </c>
      <c r="G537" s="3" t="s">
        <v>641</v>
      </c>
      <c r="H537" s="2">
        <v>5</v>
      </c>
      <c r="I537" s="2" t="s">
        <v>1078</v>
      </c>
      <c r="J537" s="2" t="s">
        <v>20</v>
      </c>
      <c r="K537" s="2" t="s">
        <v>20</v>
      </c>
      <c r="L537" s="2">
        <v>131035</v>
      </c>
      <c r="M537" s="2">
        <v>82897</v>
      </c>
      <c r="N537" s="2">
        <v>5798</v>
      </c>
    </row>
    <row r="538" spans="1:14" ht="13">
      <c r="A538" s="1" t="s">
        <v>1347</v>
      </c>
      <c r="B538" s="2" t="s">
        <v>1348</v>
      </c>
      <c r="C538" s="2" t="s">
        <v>16</v>
      </c>
      <c r="D538" s="2" t="s">
        <v>1349</v>
      </c>
      <c r="E538" s="2" t="s">
        <v>1349</v>
      </c>
      <c r="G538" s="3" t="s">
        <v>652</v>
      </c>
      <c r="H538" s="2">
        <v>5</v>
      </c>
      <c r="I538" s="2" t="s">
        <v>1078</v>
      </c>
      <c r="J538" s="2" t="s">
        <v>20</v>
      </c>
      <c r="K538" s="2" t="s">
        <v>20</v>
      </c>
      <c r="L538" s="2">
        <v>133150</v>
      </c>
      <c r="M538" s="2">
        <v>79660</v>
      </c>
      <c r="N538" s="2">
        <v>5798</v>
      </c>
    </row>
    <row r="539" spans="1:14" ht="13">
      <c r="A539" s="1" t="s">
        <v>1350</v>
      </c>
      <c r="B539" s="2" t="s">
        <v>1351</v>
      </c>
      <c r="C539" s="2" t="s">
        <v>23</v>
      </c>
      <c r="D539" s="2" t="s">
        <v>1349</v>
      </c>
      <c r="E539" s="2" t="s">
        <v>1349</v>
      </c>
      <c r="G539" s="3" t="s">
        <v>652</v>
      </c>
      <c r="H539" s="2">
        <v>5</v>
      </c>
      <c r="I539" s="2" t="s">
        <v>1078</v>
      </c>
      <c r="J539" s="2" t="s">
        <v>20</v>
      </c>
      <c r="K539" s="2" t="s">
        <v>20</v>
      </c>
      <c r="L539" s="2">
        <v>131403</v>
      </c>
      <c r="M539" s="2">
        <v>79613</v>
      </c>
      <c r="N539" s="2">
        <v>5798</v>
      </c>
    </row>
    <row r="540" spans="1:14" ht="13">
      <c r="A540" s="1" t="s">
        <v>1352</v>
      </c>
      <c r="B540" s="2" t="s">
        <v>1353</v>
      </c>
      <c r="C540" s="2" t="s">
        <v>16</v>
      </c>
      <c r="D540" s="2" t="s">
        <v>1354</v>
      </c>
      <c r="E540" s="2" t="s">
        <v>1354</v>
      </c>
      <c r="G540" s="3" t="s">
        <v>641</v>
      </c>
      <c r="H540" s="2">
        <v>5</v>
      </c>
      <c r="I540" s="2" t="s">
        <v>1078</v>
      </c>
      <c r="J540" s="2" t="s">
        <v>20</v>
      </c>
      <c r="K540" s="2" t="s">
        <v>20</v>
      </c>
      <c r="L540" s="2">
        <v>132904</v>
      </c>
      <c r="M540" s="2">
        <v>77754</v>
      </c>
      <c r="N540" s="2">
        <v>5798</v>
      </c>
    </row>
    <row r="541" spans="1:14" ht="13">
      <c r="A541" s="1" t="s">
        <v>1355</v>
      </c>
      <c r="B541" s="2" t="s">
        <v>1356</v>
      </c>
      <c r="C541" s="2" t="s">
        <v>23</v>
      </c>
      <c r="D541" s="2" t="s">
        <v>1354</v>
      </c>
      <c r="E541" s="2" t="s">
        <v>1354</v>
      </c>
      <c r="G541" s="3" t="s">
        <v>641</v>
      </c>
      <c r="H541" s="2">
        <v>5</v>
      </c>
      <c r="I541" s="2" t="s">
        <v>1078</v>
      </c>
      <c r="J541" s="2" t="s">
        <v>20</v>
      </c>
      <c r="K541" s="2" t="s">
        <v>20</v>
      </c>
      <c r="L541" s="2">
        <v>131074</v>
      </c>
      <c r="M541" s="2">
        <v>76241</v>
      </c>
      <c r="N541" s="2">
        <v>5798</v>
      </c>
    </row>
    <row r="542" spans="1:14" ht="13">
      <c r="A542" s="1" t="s">
        <v>1357</v>
      </c>
      <c r="B542" s="2" t="s">
        <v>1358</v>
      </c>
      <c r="C542" s="2" t="s">
        <v>16</v>
      </c>
      <c r="D542" s="2" t="s">
        <v>1359</v>
      </c>
      <c r="E542" s="2" t="s">
        <v>1359</v>
      </c>
      <c r="G542" s="3" t="s">
        <v>652</v>
      </c>
      <c r="H542" s="2">
        <v>4</v>
      </c>
      <c r="I542" s="2" t="s">
        <v>1078</v>
      </c>
      <c r="J542" s="2" t="s">
        <v>20</v>
      </c>
      <c r="K542" s="2" t="s">
        <v>20</v>
      </c>
      <c r="L542" s="2">
        <v>131210</v>
      </c>
      <c r="M542" s="2">
        <v>78178</v>
      </c>
      <c r="N542" s="2">
        <v>5798</v>
      </c>
    </row>
    <row r="543" spans="1:14" ht="13">
      <c r="A543" s="1" t="s">
        <v>1360</v>
      </c>
      <c r="B543" s="2" t="s">
        <v>1361</v>
      </c>
      <c r="C543" s="2" t="s">
        <v>23</v>
      </c>
      <c r="D543" s="2" t="s">
        <v>1359</v>
      </c>
      <c r="E543" s="2" t="s">
        <v>1359</v>
      </c>
      <c r="G543" s="3" t="s">
        <v>652</v>
      </c>
      <c r="H543" s="2">
        <v>4</v>
      </c>
      <c r="I543" s="2" t="s">
        <v>1078</v>
      </c>
      <c r="J543" s="2" t="s">
        <v>20</v>
      </c>
      <c r="K543" s="2" t="s">
        <v>20</v>
      </c>
      <c r="L543" s="2">
        <v>132657</v>
      </c>
      <c r="M543" s="2">
        <v>77814</v>
      </c>
      <c r="N543" s="2">
        <v>5798</v>
      </c>
    </row>
    <row r="544" spans="1:14" ht="13">
      <c r="A544" s="1" t="s">
        <v>1362</v>
      </c>
      <c r="B544" s="2" t="s">
        <v>1363</v>
      </c>
      <c r="C544" s="2" t="s">
        <v>16</v>
      </c>
      <c r="D544" s="2" t="s">
        <v>1364</v>
      </c>
      <c r="E544" s="2" t="s">
        <v>1364</v>
      </c>
      <c r="G544" s="3" t="s">
        <v>80</v>
      </c>
      <c r="H544" s="2">
        <v>5</v>
      </c>
      <c r="I544" s="2" t="s">
        <v>1078</v>
      </c>
      <c r="J544" s="2" t="s">
        <v>20</v>
      </c>
      <c r="K544" s="2" t="s">
        <v>20</v>
      </c>
      <c r="L544" s="2">
        <v>137467</v>
      </c>
      <c r="M544" s="2">
        <v>81902</v>
      </c>
      <c r="N544" s="2">
        <v>5798</v>
      </c>
    </row>
    <row r="545" spans="1:14" ht="13">
      <c r="A545" s="1" t="s">
        <v>1365</v>
      </c>
      <c r="B545" s="2" t="s">
        <v>1366</v>
      </c>
      <c r="C545" s="2" t="s">
        <v>23</v>
      </c>
      <c r="D545" s="2" t="s">
        <v>1364</v>
      </c>
      <c r="E545" s="2" t="s">
        <v>1364</v>
      </c>
      <c r="G545" s="3" t="s">
        <v>80</v>
      </c>
      <c r="H545" s="2">
        <v>5</v>
      </c>
      <c r="I545" s="2" t="s">
        <v>1078</v>
      </c>
      <c r="J545" s="2" t="s">
        <v>20</v>
      </c>
      <c r="K545" s="2" t="s">
        <v>20</v>
      </c>
      <c r="L545" s="2">
        <v>128582</v>
      </c>
      <c r="M545" s="2">
        <v>80921</v>
      </c>
      <c r="N545" s="2">
        <v>5798</v>
      </c>
    </row>
    <row r="546" spans="1:14" ht="13">
      <c r="A546" s="1" t="s">
        <v>1367</v>
      </c>
      <c r="B546" s="2" t="s">
        <v>1368</v>
      </c>
      <c r="C546" s="2" t="s">
        <v>16</v>
      </c>
      <c r="D546" s="2" t="s">
        <v>1369</v>
      </c>
      <c r="E546" s="2" t="s">
        <v>1369</v>
      </c>
      <c r="G546" s="3" t="s">
        <v>652</v>
      </c>
      <c r="H546" s="2">
        <v>5</v>
      </c>
      <c r="I546" s="2" t="s">
        <v>1078</v>
      </c>
      <c r="J546" s="2" t="s">
        <v>1370</v>
      </c>
      <c r="K546" s="2" t="s">
        <v>1241</v>
      </c>
      <c r="L546" s="2">
        <v>131301</v>
      </c>
      <c r="M546" s="2">
        <v>77658</v>
      </c>
      <c r="N546" s="2">
        <v>5798</v>
      </c>
    </row>
    <row r="547" spans="1:14" ht="13">
      <c r="A547" s="1" t="s">
        <v>1371</v>
      </c>
      <c r="B547" s="2" t="s">
        <v>1372</v>
      </c>
      <c r="C547" s="2" t="s">
        <v>23</v>
      </c>
      <c r="D547" s="2" t="s">
        <v>1369</v>
      </c>
      <c r="E547" s="2" t="s">
        <v>1369</v>
      </c>
      <c r="G547" s="3" t="s">
        <v>652</v>
      </c>
      <c r="H547" s="2">
        <v>5</v>
      </c>
      <c r="I547" s="2" t="s">
        <v>1078</v>
      </c>
      <c r="J547" s="2" t="s">
        <v>1370</v>
      </c>
      <c r="K547" s="2" t="s">
        <v>1241</v>
      </c>
      <c r="L547" s="2">
        <v>132706</v>
      </c>
      <c r="M547" s="2">
        <v>77659</v>
      </c>
      <c r="N547" s="2">
        <v>5798</v>
      </c>
    </row>
    <row r="548" spans="1:14" ht="13">
      <c r="A548" s="1" t="s">
        <v>1373</v>
      </c>
      <c r="B548" s="2" t="s">
        <v>1374</v>
      </c>
      <c r="C548" s="2" t="s">
        <v>16</v>
      </c>
      <c r="D548" s="2" t="s">
        <v>1375</v>
      </c>
      <c r="E548" s="2" t="s">
        <v>1375</v>
      </c>
      <c r="G548" s="3" t="s">
        <v>179</v>
      </c>
      <c r="H548" s="2">
        <v>5</v>
      </c>
      <c r="I548" s="2" t="s">
        <v>1078</v>
      </c>
      <c r="J548" s="2" t="s">
        <v>20</v>
      </c>
      <c r="K548" s="2" t="s">
        <v>20</v>
      </c>
      <c r="L548" s="2">
        <v>135973</v>
      </c>
      <c r="M548" s="2">
        <v>82269</v>
      </c>
      <c r="N548" s="2">
        <v>5798</v>
      </c>
    </row>
    <row r="549" spans="1:14" ht="13">
      <c r="A549" s="1" t="s">
        <v>1376</v>
      </c>
      <c r="B549" s="2" t="s">
        <v>1377</v>
      </c>
      <c r="C549" s="2" t="s">
        <v>23</v>
      </c>
      <c r="D549" s="2" t="s">
        <v>1375</v>
      </c>
      <c r="E549" s="2" t="s">
        <v>1375</v>
      </c>
      <c r="G549" s="3" t="s">
        <v>179</v>
      </c>
      <c r="H549" s="2">
        <v>5</v>
      </c>
      <c r="I549" s="2" t="s">
        <v>1078</v>
      </c>
      <c r="J549" s="2" t="s">
        <v>20</v>
      </c>
      <c r="K549" s="2" t="s">
        <v>20</v>
      </c>
      <c r="L549" s="2">
        <v>129863</v>
      </c>
      <c r="M549" s="2">
        <v>81257</v>
      </c>
      <c r="N549" s="2">
        <v>5798</v>
      </c>
    </row>
    <row r="550" spans="1:14" ht="13">
      <c r="A550" s="1" t="s">
        <v>1378</v>
      </c>
      <c r="B550" s="2" t="s">
        <v>1379</v>
      </c>
      <c r="C550" s="2" t="s">
        <v>16</v>
      </c>
      <c r="D550" s="2" t="s">
        <v>1380</v>
      </c>
      <c r="E550" s="2" t="s">
        <v>1380</v>
      </c>
      <c r="F550" s="2" t="s">
        <v>1381</v>
      </c>
      <c r="G550" s="3" t="s">
        <v>35</v>
      </c>
      <c r="H550" s="2">
        <v>5</v>
      </c>
      <c r="I550" s="2" t="s">
        <v>1078</v>
      </c>
      <c r="J550" s="2" t="s">
        <v>20</v>
      </c>
      <c r="K550" s="2" t="s">
        <v>20</v>
      </c>
      <c r="L550" s="2">
        <v>130948</v>
      </c>
      <c r="M550" s="2">
        <v>77317</v>
      </c>
      <c r="N550" s="2">
        <v>5798</v>
      </c>
    </row>
    <row r="551" spans="1:14" ht="13">
      <c r="A551" s="1" t="s">
        <v>1382</v>
      </c>
      <c r="B551" s="2" t="s">
        <v>1383</v>
      </c>
      <c r="C551" s="2" t="s">
        <v>16</v>
      </c>
      <c r="D551" s="2" t="s">
        <v>1380</v>
      </c>
      <c r="E551" s="2" t="s">
        <v>1380</v>
      </c>
      <c r="F551" s="2" t="s">
        <v>1381</v>
      </c>
      <c r="G551" s="3" t="s">
        <v>35</v>
      </c>
      <c r="H551" s="2">
        <v>5</v>
      </c>
      <c r="I551" s="2" t="s">
        <v>1078</v>
      </c>
      <c r="J551" s="2" t="s">
        <v>20</v>
      </c>
      <c r="K551" s="2" t="s">
        <v>20</v>
      </c>
      <c r="L551" s="2">
        <v>130860</v>
      </c>
      <c r="M551" s="2">
        <v>77057</v>
      </c>
      <c r="N551" s="2">
        <v>5798</v>
      </c>
    </row>
    <row r="552" spans="1:14" ht="13">
      <c r="A552" s="1" t="s">
        <v>1384</v>
      </c>
      <c r="B552" s="2" t="s">
        <v>1385</v>
      </c>
      <c r="C552" s="2" t="s">
        <v>23</v>
      </c>
      <c r="D552" s="2" t="s">
        <v>1380</v>
      </c>
      <c r="E552" s="2" t="s">
        <v>1380</v>
      </c>
      <c r="F552" s="2" t="s">
        <v>1381</v>
      </c>
      <c r="G552" s="3" t="s">
        <v>35</v>
      </c>
      <c r="H552" s="2">
        <v>5</v>
      </c>
      <c r="I552" s="2" t="s">
        <v>1078</v>
      </c>
      <c r="J552" s="2" t="s">
        <v>20</v>
      </c>
      <c r="K552" s="2" t="s">
        <v>20</v>
      </c>
      <c r="L552" s="2">
        <v>133306</v>
      </c>
      <c r="M552" s="2">
        <v>77835</v>
      </c>
      <c r="N552" s="2">
        <v>5798</v>
      </c>
    </row>
    <row r="553" spans="1:14" ht="13">
      <c r="A553" s="1" t="s">
        <v>1386</v>
      </c>
      <c r="B553" s="2" t="s">
        <v>1387</v>
      </c>
      <c r="C553" s="2" t="s">
        <v>23</v>
      </c>
      <c r="D553" s="2" t="s">
        <v>1380</v>
      </c>
      <c r="E553" s="2" t="s">
        <v>1380</v>
      </c>
      <c r="F553" s="2" t="s">
        <v>1381</v>
      </c>
      <c r="G553" s="3" t="s">
        <v>35</v>
      </c>
      <c r="H553" s="2">
        <v>5</v>
      </c>
      <c r="I553" s="2" t="s">
        <v>1078</v>
      </c>
      <c r="J553" s="2" t="s">
        <v>20</v>
      </c>
      <c r="K553" s="2" t="s">
        <v>20</v>
      </c>
      <c r="L553" s="2">
        <v>132768</v>
      </c>
      <c r="M553" s="2">
        <v>76838</v>
      </c>
      <c r="N553" s="2">
        <v>5798</v>
      </c>
    </row>
    <row r="554" spans="1:14" ht="13">
      <c r="A554" s="1" t="s">
        <v>1388</v>
      </c>
      <c r="B554" s="2" t="s">
        <v>1389</v>
      </c>
      <c r="C554" s="2" t="s">
        <v>16</v>
      </c>
      <c r="D554" s="2" t="s">
        <v>1390</v>
      </c>
      <c r="E554" s="2" t="s">
        <v>1390</v>
      </c>
      <c r="G554" s="3" t="s">
        <v>35</v>
      </c>
      <c r="H554" s="2">
        <v>5</v>
      </c>
      <c r="I554" s="2" t="s">
        <v>1078</v>
      </c>
      <c r="J554" s="2" t="s">
        <v>109</v>
      </c>
      <c r="K554" s="2" t="s">
        <v>29</v>
      </c>
      <c r="L554" s="2">
        <v>134802</v>
      </c>
      <c r="M554" s="2">
        <v>76440</v>
      </c>
      <c r="N554" s="2">
        <v>5798</v>
      </c>
    </row>
    <row r="555" spans="1:14" ht="13">
      <c r="A555" s="1" t="s">
        <v>1391</v>
      </c>
      <c r="B555" s="2" t="s">
        <v>1392</v>
      </c>
      <c r="C555" s="2" t="s">
        <v>23</v>
      </c>
      <c r="D555" s="2" t="s">
        <v>1390</v>
      </c>
      <c r="E555" s="2" t="s">
        <v>1390</v>
      </c>
      <c r="G555" s="3" t="s">
        <v>35</v>
      </c>
      <c r="H555" s="2">
        <v>5</v>
      </c>
      <c r="I555" s="2" t="s">
        <v>1078</v>
      </c>
      <c r="J555" s="2" t="s">
        <v>109</v>
      </c>
      <c r="K555" s="2" t="s">
        <v>29</v>
      </c>
      <c r="L555" s="2">
        <v>129545</v>
      </c>
      <c r="M555" s="2">
        <v>75759</v>
      </c>
      <c r="N555" s="2">
        <v>5798</v>
      </c>
    </row>
    <row r="556" spans="1:14" ht="13">
      <c r="A556" s="1" t="s">
        <v>1393</v>
      </c>
      <c r="B556" s="2" t="s">
        <v>1394</v>
      </c>
      <c r="C556" s="2" t="s">
        <v>16</v>
      </c>
      <c r="D556" s="2" t="s">
        <v>1395</v>
      </c>
      <c r="E556" s="2" t="s">
        <v>1395</v>
      </c>
      <c r="G556" s="3"/>
      <c r="H556" s="2">
        <v>5</v>
      </c>
      <c r="I556" s="2" t="s">
        <v>1078</v>
      </c>
      <c r="J556" s="2" t="s">
        <v>20</v>
      </c>
      <c r="K556" s="2" t="s">
        <v>20</v>
      </c>
      <c r="L556" s="2">
        <v>132796</v>
      </c>
      <c r="M556" s="2">
        <v>79414</v>
      </c>
      <c r="N556" s="2">
        <v>5798</v>
      </c>
    </row>
    <row r="557" spans="1:14" ht="13">
      <c r="A557" s="1" t="s">
        <v>1396</v>
      </c>
      <c r="B557" s="2" t="s">
        <v>1397</v>
      </c>
      <c r="C557" s="2" t="s">
        <v>23</v>
      </c>
      <c r="D557" s="2" t="s">
        <v>1395</v>
      </c>
      <c r="E557" s="2" t="s">
        <v>1395</v>
      </c>
      <c r="G557" s="3"/>
      <c r="H557" s="2">
        <v>5</v>
      </c>
      <c r="I557" s="2" t="s">
        <v>1078</v>
      </c>
      <c r="J557" s="2" t="s">
        <v>20</v>
      </c>
      <c r="K557" s="2" t="s">
        <v>20</v>
      </c>
      <c r="L557" s="2">
        <v>131112</v>
      </c>
      <c r="M557" s="2">
        <v>78355</v>
      </c>
      <c r="N557" s="2">
        <v>5798</v>
      </c>
    </row>
    <row r="558" spans="1:14" ht="13">
      <c r="A558" s="1" t="s">
        <v>1398</v>
      </c>
      <c r="B558" s="2" t="s">
        <v>1399</v>
      </c>
      <c r="C558" s="2" t="s">
        <v>16</v>
      </c>
      <c r="D558" s="2" t="s">
        <v>1400</v>
      </c>
      <c r="E558" s="2" t="s">
        <v>1400</v>
      </c>
      <c r="G558" s="3" t="s">
        <v>27</v>
      </c>
      <c r="H558" s="2">
        <v>5</v>
      </c>
      <c r="I558" s="2" t="s">
        <v>1078</v>
      </c>
      <c r="J558" s="2" t="s">
        <v>20</v>
      </c>
      <c r="K558" s="2" t="s">
        <v>20</v>
      </c>
      <c r="L558" s="2">
        <v>128426</v>
      </c>
      <c r="M558" s="2">
        <v>74264</v>
      </c>
      <c r="N558" s="2">
        <v>5424</v>
      </c>
    </row>
    <row r="559" spans="1:14" ht="13">
      <c r="A559" s="1" t="s">
        <v>1401</v>
      </c>
      <c r="B559" s="2" t="s">
        <v>1402</v>
      </c>
      <c r="C559" s="2" t="s">
        <v>23</v>
      </c>
      <c r="D559" s="2" t="s">
        <v>1400</v>
      </c>
      <c r="E559" s="2" t="s">
        <v>1400</v>
      </c>
      <c r="G559" s="3" t="s">
        <v>27</v>
      </c>
      <c r="H559" s="2">
        <v>5</v>
      </c>
      <c r="I559" s="2" t="s">
        <v>1078</v>
      </c>
      <c r="J559" s="2" t="s">
        <v>20</v>
      </c>
      <c r="K559" s="2" t="s">
        <v>20</v>
      </c>
      <c r="L559" s="2">
        <v>135235</v>
      </c>
      <c r="M559" s="2">
        <v>75156</v>
      </c>
      <c r="N559" s="2">
        <v>5798</v>
      </c>
    </row>
    <row r="560" spans="1:14" ht="13">
      <c r="A560" s="1" t="s">
        <v>1403</v>
      </c>
      <c r="B560" s="2" t="s">
        <v>1404</v>
      </c>
      <c r="C560" s="2" t="s">
        <v>16</v>
      </c>
      <c r="D560" s="2" t="s">
        <v>1405</v>
      </c>
      <c r="E560" s="2" t="s">
        <v>1405</v>
      </c>
      <c r="G560" s="3" t="s">
        <v>652</v>
      </c>
      <c r="H560" s="2">
        <v>5</v>
      </c>
      <c r="I560" s="2" t="s">
        <v>1078</v>
      </c>
      <c r="J560" s="2" t="s">
        <v>20</v>
      </c>
      <c r="K560" s="2" t="s">
        <v>20</v>
      </c>
      <c r="L560" s="2">
        <v>133342</v>
      </c>
      <c r="M560" s="2">
        <v>79025</v>
      </c>
      <c r="N560" s="2">
        <v>5798</v>
      </c>
    </row>
    <row r="561" spans="1:14" ht="13">
      <c r="A561" s="1" t="s">
        <v>1406</v>
      </c>
      <c r="B561" s="2" t="s">
        <v>1407</v>
      </c>
      <c r="C561" s="2" t="s">
        <v>23</v>
      </c>
      <c r="D561" s="2" t="s">
        <v>1405</v>
      </c>
      <c r="E561" s="2" t="s">
        <v>1405</v>
      </c>
      <c r="G561" s="3" t="s">
        <v>652</v>
      </c>
      <c r="H561" s="2">
        <v>5</v>
      </c>
      <c r="I561" s="2" t="s">
        <v>1078</v>
      </c>
      <c r="J561" s="2" t="s">
        <v>20</v>
      </c>
      <c r="K561" s="2" t="s">
        <v>20</v>
      </c>
      <c r="L561" s="2">
        <v>130982</v>
      </c>
      <c r="M561" s="2">
        <v>78297</v>
      </c>
      <c r="N561" s="2">
        <v>5798</v>
      </c>
    </row>
    <row r="562" spans="1:14" ht="13">
      <c r="A562" s="1" t="s">
        <v>1408</v>
      </c>
      <c r="B562" s="2" t="s">
        <v>1409</v>
      </c>
      <c r="C562" s="2" t="s">
        <v>16</v>
      </c>
      <c r="D562" s="2" t="s">
        <v>1410</v>
      </c>
      <c r="E562" s="2" t="s">
        <v>1410</v>
      </c>
      <c r="G562" s="3" t="s">
        <v>179</v>
      </c>
      <c r="H562" s="2">
        <v>5</v>
      </c>
      <c r="I562" s="2" t="s">
        <v>1078</v>
      </c>
      <c r="J562" s="2" t="s">
        <v>1411</v>
      </c>
      <c r="K562" s="2" t="s">
        <v>428</v>
      </c>
      <c r="L562" s="2">
        <v>135543</v>
      </c>
      <c r="M562" s="2">
        <v>82400</v>
      </c>
      <c r="N562" s="2">
        <v>5798</v>
      </c>
    </row>
    <row r="563" spans="1:14" ht="13">
      <c r="A563" s="1" t="s">
        <v>1412</v>
      </c>
      <c r="B563" s="2" t="s">
        <v>1413</v>
      </c>
      <c r="C563" s="2" t="s">
        <v>23</v>
      </c>
      <c r="D563" s="2" t="s">
        <v>1410</v>
      </c>
      <c r="E563" s="2" t="s">
        <v>1410</v>
      </c>
      <c r="G563" s="3" t="s">
        <v>179</v>
      </c>
      <c r="H563" s="2">
        <v>5</v>
      </c>
      <c r="I563" s="2" t="s">
        <v>1078</v>
      </c>
      <c r="J563" s="2" t="s">
        <v>1411</v>
      </c>
      <c r="K563" s="2" t="s">
        <v>428</v>
      </c>
      <c r="L563" s="2">
        <v>127879</v>
      </c>
      <c r="M563" s="2">
        <v>82355</v>
      </c>
      <c r="N563" s="2">
        <v>5798</v>
      </c>
    </row>
    <row r="564" spans="1:14" ht="13">
      <c r="A564" s="1" t="s">
        <v>1414</v>
      </c>
      <c r="B564" s="2" t="s">
        <v>1415</v>
      </c>
      <c r="C564" s="2" t="s">
        <v>16</v>
      </c>
      <c r="D564" s="2" t="s">
        <v>1416</v>
      </c>
      <c r="E564" s="2" t="s">
        <v>1416</v>
      </c>
      <c r="G564" s="3" t="s">
        <v>501</v>
      </c>
      <c r="H564" s="2">
        <v>5</v>
      </c>
      <c r="I564" s="2" t="s">
        <v>1078</v>
      </c>
      <c r="J564" s="2" t="s">
        <v>1417</v>
      </c>
      <c r="K564" s="2" t="s">
        <v>1418</v>
      </c>
      <c r="L564" s="2">
        <v>136060</v>
      </c>
      <c r="M564" s="2">
        <v>81698</v>
      </c>
      <c r="N564" s="2">
        <v>5798</v>
      </c>
    </row>
    <row r="565" spans="1:14" ht="13">
      <c r="A565" s="1" t="s">
        <v>1419</v>
      </c>
      <c r="B565" s="2" t="s">
        <v>1420</v>
      </c>
      <c r="C565" s="2" t="s">
        <v>23</v>
      </c>
      <c r="D565" s="2" t="s">
        <v>1416</v>
      </c>
      <c r="E565" s="2" t="s">
        <v>1416</v>
      </c>
      <c r="G565" s="3" t="s">
        <v>501</v>
      </c>
      <c r="H565" s="2">
        <v>5</v>
      </c>
      <c r="I565" s="2" t="s">
        <v>1078</v>
      </c>
      <c r="J565" s="2" t="s">
        <v>1417</v>
      </c>
      <c r="K565" s="2" t="s">
        <v>1418</v>
      </c>
      <c r="L565" s="2">
        <v>127532</v>
      </c>
      <c r="M565" s="2">
        <v>81377</v>
      </c>
      <c r="N565" s="2">
        <v>5798</v>
      </c>
    </row>
    <row r="566" spans="1:14" ht="13">
      <c r="A566" s="1" t="s">
        <v>1421</v>
      </c>
      <c r="B566" s="2" t="s">
        <v>1422</v>
      </c>
      <c r="C566" s="2" t="s">
        <v>16</v>
      </c>
      <c r="D566" s="2" t="s">
        <v>1423</v>
      </c>
      <c r="E566" s="2" t="s">
        <v>1423</v>
      </c>
      <c r="G566" s="3" t="s">
        <v>35</v>
      </c>
      <c r="H566" s="2">
        <v>5</v>
      </c>
      <c r="I566" s="2" t="s">
        <v>1078</v>
      </c>
      <c r="J566" s="2" t="s">
        <v>998</v>
      </c>
      <c r="K566" s="2" t="s">
        <v>29</v>
      </c>
      <c r="L566" s="2">
        <v>131383</v>
      </c>
      <c r="M566" s="2">
        <v>76162</v>
      </c>
      <c r="N566" s="2">
        <v>5798</v>
      </c>
    </row>
    <row r="567" spans="1:14" ht="13">
      <c r="A567" s="1" t="s">
        <v>1424</v>
      </c>
      <c r="B567" s="2" t="s">
        <v>1425</v>
      </c>
      <c r="C567" s="2" t="s">
        <v>23</v>
      </c>
      <c r="D567" s="2" t="s">
        <v>1423</v>
      </c>
      <c r="E567" s="2" t="s">
        <v>1423</v>
      </c>
      <c r="G567" s="3" t="s">
        <v>35</v>
      </c>
      <c r="H567" s="2">
        <v>5</v>
      </c>
      <c r="I567" s="2" t="s">
        <v>1078</v>
      </c>
      <c r="J567" s="2" t="s">
        <v>998</v>
      </c>
      <c r="K567" s="2" t="s">
        <v>29</v>
      </c>
      <c r="L567" s="2">
        <v>133030</v>
      </c>
      <c r="M567" s="2">
        <v>77028</v>
      </c>
      <c r="N567" s="2">
        <v>5798</v>
      </c>
    </row>
    <row r="568" spans="1:14" ht="13">
      <c r="A568" s="1" t="s">
        <v>1426</v>
      </c>
      <c r="B568" s="2" t="s">
        <v>1427</v>
      </c>
      <c r="C568" s="2" t="s">
        <v>16</v>
      </c>
      <c r="D568" s="2" t="s">
        <v>1428</v>
      </c>
      <c r="E568" s="2" t="s">
        <v>1428</v>
      </c>
      <c r="G568" s="3" t="s">
        <v>869</v>
      </c>
      <c r="H568" s="2">
        <v>5</v>
      </c>
      <c r="I568" s="2" t="s">
        <v>1078</v>
      </c>
      <c r="J568" s="2" t="s">
        <v>1429</v>
      </c>
      <c r="K568" s="2" t="s">
        <v>684</v>
      </c>
      <c r="L568" s="2">
        <v>126054</v>
      </c>
      <c r="M568" s="2">
        <v>82779</v>
      </c>
      <c r="N568" s="2">
        <v>5799</v>
      </c>
    </row>
    <row r="569" spans="1:14" ht="13">
      <c r="A569" s="1" t="s">
        <v>1430</v>
      </c>
      <c r="B569" s="2" t="s">
        <v>1431</v>
      </c>
      <c r="C569" s="2" t="s">
        <v>23</v>
      </c>
      <c r="D569" s="2" t="s">
        <v>1428</v>
      </c>
      <c r="E569" s="2" t="s">
        <v>1428</v>
      </c>
      <c r="G569" s="3" t="s">
        <v>869</v>
      </c>
      <c r="H569" s="2">
        <v>5</v>
      </c>
      <c r="I569" s="2" t="s">
        <v>1078</v>
      </c>
      <c r="J569" s="2" t="s">
        <v>1429</v>
      </c>
      <c r="K569" s="2" t="s">
        <v>684</v>
      </c>
      <c r="L569" s="2">
        <v>136628</v>
      </c>
      <c r="M569" s="2">
        <v>84847</v>
      </c>
      <c r="N569" s="2">
        <v>5798</v>
      </c>
    </row>
    <row r="570" spans="1:14" ht="13">
      <c r="A570" s="1" t="s">
        <v>1432</v>
      </c>
      <c r="B570" s="2" t="s">
        <v>1433</v>
      </c>
      <c r="C570" s="2" t="s">
        <v>16</v>
      </c>
      <c r="D570" s="2" t="s">
        <v>1434</v>
      </c>
      <c r="E570" s="2" t="s">
        <v>1434</v>
      </c>
      <c r="G570" s="3" t="s">
        <v>652</v>
      </c>
      <c r="H570" s="2">
        <v>5</v>
      </c>
      <c r="I570" s="2" t="s">
        <v>1078</v>
      </c>
      <c r="J570" s="2" t="s">
        <v>20</v>
      </c>
      <c r="K570" s="2" t="s">
        <v>20</v>
      </c>
      <c r="L570" s="2">
        <v>132950</v>
      </c>
      <c r="M570" s="2">
        <v>79131</v>
      </c>
      <c r="N570" s="2">
        <v>5798</v>
      </c>
    </row>
    <row r="571" spans="1:14" ht="13">
      <c r="A571" s="1" t="s">
        <v>1435</v>
      </c>
      <c r="B571" s="2" t="s">
        <v>1436</v>
      </c>
      <c r="C571" s="2" t="s">
        <v>23</v>
      </c>
      <c r="D571" s="2" t="s">
        <v>1434</v>
      </c>
      <c r="E571" s="2" t="s">
        <v>1434</v>
      </c>
      <c r="G571" s="3" t="s">
        <v>652</v>
      </c>
      <c r="H571" s="2">
        <v>5</v>
      </c>
      <c r="I571" s="2" t="s">
        <v>1078</v>
      </c>
      <c r="J571" s="2" t="s">
        <v>20</v>
      </c>
      <c r="K571" s="2" t="s">
        <v>20</v>
      </c>
      <c r="L571" s="2">
        <v>131047</v>
      </c>
      <c r="M571" s="2">
        <v>78491</v>
      </c>
      <c r="N571" s="2">
        <v>5798</v>
      </c>
    </row>
    <row r="572" spans="1:14" ht="13">
      <c r="A572" s="1" t="s">
        <v>1437</v>
      </c>
      <c r="B572" s="2" t="s">
        <v>1438</v>
      </c>
      <c r="C572" s="2" t="s">
        <v>16</v>
      </c>
      <c r="D572" s="2" t="s">
        <v>1439</v>
      </c>
      <c r="E572" s="2" t="s">
        <v>1439</v>
      </c>
      <c r="G572" s="3" t="s">
        <v>179</v>
      </c>
      <c r="H572" s="2">
        <v>5</v>
      </c>
      <c r="I572" s="2" t="s">
        <v>1078</v>
      </c>
      <c r="J572" s="2" t="s">
        <v>20</v>
      </c>
      <c r="K572" s="2" t="s">
        <v>20</v>
      </c>
      <c r="L572" s="2">
        <v>128425</v>
      </c>
      <c r="M572" s="2">
        <v>82130</v>
      </c>
      <c r="N572" s="2">
        <v>5798</v>
      </c>
    </row>
    <row r="573" spans="1:14" ht="13">
      <c r="A573" s="1" t="s">
        <v>1440</v>
      </c>
      <c r="B573" s="2" t="s">
        <v>1441</v>
      </c>
      <c r="C573" s="2" t="s">
        <v>23</v>
      </c>
      <c r="D573" s="2" t="s">
        <v>1439</v>
      </c>
      <c r="E573" s="2" t="s">
        <v>1439</v>
      </c>
      <c r="G573" s="3" t="s">
        <v>179</v>
      </c>
      <c r="H573" s="2">
        <v>5</v>
      </c>
      <c r="I573" s="2" t="s">
        <v>1078</v>
      </c>
      <c r="J573" s="2" t="s">
        <v>20</v>
      </c>
      <c r="K573" s="2" t="s">
        <v>20</v>
      </c>
      <c r="L573" s="2">
        <v>135470</v>
      </c>
      <c r="M573" s="2">
        <v>81830</v>
      </c>
      <c r="N573" s="2">
        <v>5798</v>
      </c>
    </row>
    <row r="574" spans="1:14" ht="13">
      <c r="A574" s="1" t="s">
        <v>1442</v>
      </c>
      <c r="B574" s="2" t="s">
        <v>1443</v>
      </c>
      <c r="C574" s="2" t="s">
        <v>16</v>
      </c>
      <c r="D574" s="2" t="s">
        <v>1444</v>
      </c>
      <c r="E574" s="2" t="s">
        <v>1444</v>
      </c>
      <c r="G574" s="3" t="s">
        <v>179</v>
      </c>
      <c r="H574" s="2">
        <v>4</v>
      </c>
      <c r="I574" s="2" t="s">
        <v>1078</v>
      </c>
      <c r="J574" s="2" t="s">
        <v>20</v>
      </c>
      <c r="K574" s="2" t="s">
        <v>20</v>
      </c>
      <c r="L574" s="2">
        <v>128303</v>
      </c>
      <c r="M574" s="2">
        <v>82128</v>
      </c>
      <c r="N574" s="2">
        <v>5798</v>
      </c>
    </row>
    <row r="575" spans="1:14" ht="13">
      <c r="A575" s="1" t="s">
        <v>1445</v>
      </c>
      <c r="B575" s="2" t="s">
        <v>1446</v>
      </c>
      <c r="C575" s="2" t="s">
        <v>23</v>
      </c>
      <c r="D575" s="2" t="s">
        <v>1444</v>
      </c>
      <c r="E575" s="2" t="s">
        <v>1444</v>
      </c>
      <c r="G575" s="3" t="s">
        <v>179</v>
      </c>
      <c r="H575" s="2">
        <v>4</v>
      </c>
      <c r="I575" s="2" t="s">
        <v>1078</v>
      </c>
      <c r="J575" s="2" t="s">
        <v>20</v>
      </c>
      <c r="K575" s="2" t="s">
        <v>20</v>
      </c>
      <c r="L575" s="2">
        <v>135422</v>
      </c>
      <c r="M575" s="2">
        <v>82116</v>
      </c>
      <c r="N575" s="2">
        <v>5798</v>
      </c>
    </row>
    <row r="576" spans="1:14" ht="13">
      <c r="A576" s="1" t="s">
        <v>1447</v>
      </c>
      <c r="B576" s="2" t="s">
        <v>1448</v>
      </c>
      <c r="C576" s="2" t="s">
        <v>16</v>
      </c>
      <c r="D576" s="2" t="s">
        <v>1449</v>
      </c>
      <c r="E576" s="2" t="s">
        <v>1449</v>
      </c>
      <c r="G576" s="3" t="s">
        <v>35</v>
      </c>
      <c r="H576" s="2">
        <v>5</v>
      </c>
      <c r="I576" s="2" t="s">
        <v>1078</v>
      </c>
      <c r="J576" s="2" t="s">
        <v>20</v>
      </c>
      <c r="K576" s="2" t="s">
        <v>20</v>
      </c>
      <c r="L576" s="2">
        <v>131120</v>
      </c>
      <c r="M576" s="2">
        <v>77127</v>
      </c>
      <c r="N576" s="2">
        <v>5798</v>
      </c>
    </row>
    <row r="577" spans="1:14" ht="13">
      <c r="A577" s="1" t="s">
        <v>1450</v>
      </c>
      <c r="B577" s="2" t="s">
        <v>1451</v>
      </c>
      <c r="C577" s="2" t="s">
        <v>23</v>
      </c>
      <c r="D577" s="2" t="s">
        <v>1449</v>
      </c>
      <c r="E577" s="2" t="s">
        <v>1449</v>
      </c>
      <c r="G577" s="3" t="s">
        <v>35</v>
      </c>
      <c r="H577" s="2">
        <v>5</v>
      </c>
      <c r="I577" s="2" t="s">
        <v>1078</v>
      </c>
      <c r="J577" s="2" t="s">
        <v>20</v>
      </c>
      <c r="K577" s="2" t="s">
        <v>20</v>
      </c>
      <c r="L577" s="2">
        <v>132799</v>
      </c>
      <c r="M577" s="2">
        <v>77064</v>
      </c>
      <c r="N577" s="2">
        <v>5798</v>
      </c>
    </row>
    <row r="578" spans="1:14" ht="13">
      <c r="A578" s="1" t="s">
        <v>1452</v>
      </c>
      <c r="B578" s="2" t="s">
        <v>1453</v>
      </c>
      <c r="C578" s="2" t="s">
        <v>16</v>
      </c>
      <c r="D578" s="2" t="s">
        <v>1454</v>
      </c>
      <c r="E578" s="2" t="s">
        <v>1454</v>
      </c>
      <c r="G578" s="3" t="s">
        <v>652</v>
      </c>
      <c r="H578" s="2">
        <v>4</v>
      </c>
      <c r="I578" s="2" t="s">
        <v>1078</v>
      </c>
      <c r="J578" s="2" t="s">
        <v>20</v>
      </c>
      <c r="K578" s="2" t="s">
        <v>20</v>
      </c>
      <c r="L578" s="2">
        <v>131629</v>
      </c>
      <c r="M578" s="2">
        <v>79000</v>
      </c>
      <c r="N578" s="2">
        <v>5798</v>
      </c>
    </row>
    <row r="579" spans="1:14" ht="13">
      <c r="A579" s="1" t="s">
        <v>1455</v>
      </c>
      <c r="B579" s="2" t="s">
        <v>1456</v>
      </c>
      <c r="C579" s="2" t="s">
        <v>23</v>
      </c>
      <c r="D579" s="2" t="s">
        <v>1454</v>
      </c>
      <c r="E579" s="2" t="s">
        <v>1454</v>
      </c>
      <c r="G579" s="3" t="s">
        <v>652</v>
      </c>
      <c r="H579" s="2">
        <v>4</v>
      </c>
      <c r="I579" s="2" t="s">
        <v>1078</v>
      </c>
      <c r="J579" s="2" t="s">
        <v>20</v>
      </c>
      <c r="K579" s="2" t="s">
        <v>20</v>
      </c>
      <c r="L579" s="2">
        <v>132730</v>
      </c>
      <c r="M579" s="2">
        <v>78336</v>
      </c>
      <c r="N579" s="2">
        <v>5798</v>
      </c>
    </row>
    <row r="580" spans="1:14" ht="13">
      <c r="A580" s="1" t="s">
        <v>1457</v>
      </c>
      <c r="B580" s="2" t="s">
        <v>1458</v>
      </c>
      <c r="C580" s="2" t="s">
        <v>16</v>
      </c>
      <c r="D580" s="2" t="s">
        <v>1459</v>
      </c>
      <c r="E580" s="2" t="s">
        <v>1459</v>
      </c>
      <c r="G580" s="3" t="s">
        <v>652</v>
      </c>
      <c r="H580" s="2">
        <v>5</v>
      </c>
      <c r="I580" s="2" t="s">
        <v>1078</v>
      </c>
      <c r="J580" s="2" t="s">
        <v>20</v>
      </c>
      <c r="K580" s="2" t="s">
        <v>20</v>
      </c>
      <c r="L580" s="2">
        <v>131718</v>
      </c>
      <c r="M580" s="2">
        <v>78934</v>
      </c>
      <c r="N580" s="2">
        <v>5798</v>
      </c>
    </row>
    <row r="581" spans="1:14" ht="13">
      <c r="A581" s="1" t="s">
        <v>1460</v>
      </c>
      <c r="B581" s="2" t="s">
        <v>1461</v>
      </c>
      <c r="C581" s="2" t="s">
        <v>23</v>
      </c>
      <c r="D581" s="2" t="s">
        <v>1459</v>
      </c>
      <c r="E581" s="2" t="s">
        <v>1459</v>
      </c>
      <c r="G581" s="3" t="s">
        <v>652</v>
      </c>
      <c r="H581" s="2">
        <v>5</v>
      </c>
      <c r="I581" s="2" t="s">
        <v>1078</v>
      </c>
      <c r="J581" s="2" t="s">
        <v>20</v>
      </c>
      <c r="K581" s="2" t="s">
        <v>20</v>
      </c>
      <c r="L581" s="2">
        <v>132390</v>
      </c>
      <c r="M581" s="2">
        <v>77391</v>
      </c>
      <c r="N581" s="2">
        <v>5798</v>
      </c>
    </row>
    <row r="582" spans="1:14" ht="13">
      <c r="A582" s="1" t="s">
        <v>1462</v>
      </c>
      <c r="B582" s="2" t="s">
        <v>1463</v>
      </c>
      <c r="C582" s="2" t="s">
        <v>16</v>
      </c>
      <c r="D582" s="2" t="s">
        <v>1464</v>
      </c>
      <c r="E582" s="2" t="s">
        <v>1464</v>
      </c>
      <c r="G582" s="3" t="s">
        <v>652</v>
      </c>
      <c r="H582" s="2">
        <v>5</v>
      </c>
      <c r="I582" s="2" t="s">
        <v>1078</v>
      </c>
      <c r="J582" s="2" t="s">
        <v>1465</v>
      </c>
      <c r="K582" s="2" t="s">
        <v>684</v>
      </c>
      <c r="L582" s="2">
        <v>132426</v>
      </c>
      <c r="M582" s="2">
        <v>78520</v>
      </c>
      <c r="N582" s="2">
        <v>5798</v>
      </c>
    </row>
    <row r="583" spans="1:14" ht="13">
      <c r="A583" s="1" t="s">
        <v>1466</v>
      </c>
      <c r="B583" s="2" t="s">
        <v>1467</v>
      </c>
      <c r="C583" s="2" t="s">
        <v>23</v>
      </c>
      <c r="D583" s="2" t="s">
        <v>1464</v>
      </c>
      <c r="E583" s="2" t="s">
        <v>1464</v>
      </c>
      <c r="G583" s="3" t="s">
        <v>652</v>
      </c>
      <c r="H583" s="2">
        <v>5</v>
      </c>
      <c r="I583" s="2" t="s">
        <v>1078</v>
      </c>
      <c r="J583" s="2" t="s">
        <v>1465</v>
      </c>
      <c r="K583" s="2" t="s">
        <v>684</v>
      </c>
      <c r="L583" s="2">
        <v>131247</v>
      </c>
      <c r="M583" s="2">
        <v>78502</v>
      </c>
      <c r="N583" s="2">
        <v>5798</v>
      </c>
    </row>
    <row r="584" spans="1:14" ht="13">
      <c r="A584" s="1" t="s">
        <v>1468</v>
      </c>
      <c r="B584" s="2" t="s">
        <v>1469</v>
      </c>
      <c r="C584" s="2" t="s">
        <v>16</v>
      </c>
      <c r="D584" s="2" t="s">
        <v>1470</v>
      </c>
      <c r="E584" s="2" t="s">
        <v>1470</v>
      </c>
      <c r="G584" s="3" t="s">
        <v>179</v>
      </c>
      <c r="H584" s="2">
        <v>5</v>
      </c>
      <c r="I584" s="2" t="s">
        <v>1471</v>
      </c>
      <c r="J584" s="2" t="s">
        <v>305</v>
      </c>
      <c r="K584" s="2" t="s">
        <v>305</v>
      </c>
      <c r="L584" s="2">
        <v>134408</v>
      </c>
      <c r="M584" s="2">
        <v>83358</v>
      </c>
      <c r="N584" s="2">
        <v>5798</v>
      </c>
    </row>
    <row r="585" spans="1:14" ht="13">
      <c r="A585" s="1" t="s">
        <v>1472</v>
      </c>
      <c r="B585" s="2" t="s">
        <v>1473</v>
      </c>
      <c r="C585" s="2" t="s">
        <v>23</v>
      </c>
      <c r="D585" s="2" t="s">
        <v>1470</v>
      </c>
      <c r="E585" s="2" t="s">
        <v>1470</v>
      </c>
      <c r="G585" s="3" t="s">
        <v>179</v>
      </c>
      <c r="H585" s="2">
        <v>5</v>
      </c>
      <c r="I585" s="2" t="s">
        <v>1471</v>
      </c>
      <c r="J585" s="2" t="s">
        <v>305</v>
      </c>
      <c r="K585" s="2" t="s">
        <v>305</v>
      </c>
      <c r="L585" s="2">
        <v>129716</v>
      </c>
      <c r="M585" s="2">
        <v>82755</v>
      </c>
      <c r="N585" s="2">
        <v>5798</v>
      </c>
    </row>
    <row r="586" spans="1:14" ht="13">
      <c r="A586" s="1" t="s">
        <v>1474</v>
      </c>
      <c r="B586" s="2" t="s">
        <v>1475</v>
      </c>
      <c r="C586" s="2" t="s">
        <v>16</v>
      </c>
      <c r="D586" s="2" t="s">
        <v>1476</v>
      </c>
      <c r="E586" s="2" t="s">
        <v>1477</v>
      </c>
      <c r="F586" s="2" t="s">
        <v>1478</v>
      </c>
      <c r="G586" s="3"/>
      <c r="H586" s="2">
        <v>5</v>
      </c>
      <c r="I586" s="2" t="s">
        <v>1078</v>
      </c>
      <c r="J586" s="2" t="s">
        <v>20</v>
      </c>
      <c r="K586" s="2" t="s">
        <v>20</v>
      </c>
      <c r="L586" s="2">
        <v>131348</v>
      </c>
      <c r="M586" s="2">
        <v>78960</v>
      </c>
      <c r="N586" s="2">
        <v>5798</v>
      </c>
    </row>
    <row r="587" spans="1:14" ht="13">
      <c r="A587" s="1" t="s">
        <v>1479</v>
      </c>
      <c r="B587" s="2" t="s">
        <v>1480</v>
      </c>
      <c r="C587" s="2" t="s">
        <v>23</v>
      </c>
      <c r="D587" s="2" t="s">
        <v>1476</v>
      </c>
      <c r="E587" s="2" t="s">
        <v>1477</v>
      </c>
      <c r="F587" s="2" t="s">
        <v>1478</v>
      </c>
      <c r="G587" s="3"/>
      <c r="H587" s="2">
        <v>5</v>
      </c>
      <c r="I587" s="2" t="s">
        <v>1078</v>
      </c>
      <c r="J587" s="2" t="s">
        <v>20</v>
      </c>
      <c r="K587" s="2" t="s">
        <v>20</v>
      </c>
      <c r="L587" s="2">
        <v>132833</v>
      </c>
      <c r="M587" s="2">
        <v>78722</v>
      </c>
      <c r="N587" s="2">
        <v>5798</v>
      </c>
    </row>
    <row r="588" spans="1:14" ht="13">
      <c r="A588" s="1" t="s">
        <v>1481</v>
      </c>
      <c r="B588" s="2" t="s">
        <v>1482</v>
      </c>
      <c r="C588" s="2" t="s">
        <v>16</v>
      </c>
      <c r="D588" s="2" t="s">
        <v>1483</v>
      </c>
      <c r="E588" s="2" t="s">
        <v>1477</v>
      </c>
      <c r="F588" s="2" t="s">
        <v>1484</v>
      </c>
      <c r="G588" s="3"/>
      <c r="H588" s="2">
        <v>5</v>
      </c>
      <c r="I588" s="2" t="s">
        <v>1078</v>
      </c>
      <c r="J588" s="2" t="s">
        <v>20</v>
      </c>
      <c r="K588" s="2" t="s">
        <v>20</v>
      </c>
      <c r="L588" s="2">
        <v>131310</v>
      </c>
      <c r="M588" s="2">
        <v>78217</v>
      </c>
      <c r="N588" s="2">
        <v>5798</v>
      </c>
    </row>
    <row r="589" spans="1:14" ht="13">
      <c r="A589" s="1" t="s">
        <v>1485</v>
      </c>
      <c r="B589" s="2" t="s">
        <v>1486</v>
      </c>
      <c r="C589" s="2" t="s">
        <v>23</v>
      </c>
      <c r="D589" s="2" t="s">
        <v>1483</v>
      </c>
      <c r="E589" s="2" t="s">
        <v>1477</v>
      </c>
      <c r="F589" s="2" t="s">
        <v>1484</v>
      </c>
      <c r="G589" s="3"/>
      <c r="H589" s="2">
        <v>5</v>
      </c>
      <c r="I589" s="2" t="s">
        <v>1078</v>
      </c>
      <c r="J589" s="2" t="s">
        <v>20</v>
      </c>
      <c r="K589" s="2" t="s">
        <v>20</v>
      </c>
      <c r="L589" s="2">
        <v>132610</v>
      </c>
      <c r="M589" s="2">
        <v>78661</v>
      </c>
      <c r="N589" s="2">
        <v>5798</v>
      </c>
    </row>
    <row r="590" spans="1:14" ht="13">
      <c r="A590" s="1" t="s">
        <v>1487</v>
      </c>
      <c r="B590" s="2" t="s">
        <v>1488</v>
      </c>
      <c r="C590" s="2" t="s">
        <v>16</v>
      </c>
      <c r="D590" s="2" t="s">
        <v>1489</v>
      </c>
      <c r="E590" s="2" t="s">
        <v>1489</v>
      </c>
      <c r="F590" s="2" t="s">
        <v>1490</v>
      </c>
      <c r="G590" s="3"/>
      <c r="H590" s="2">
        <v>5</v>
      </c>
      <c r="I590" s="2" t="s">
        <v>1078</v>
      </c>
      <c r="J590" s="2" t="s">
        <v>20</v>
      </c>
      <c r="K590" s="2" t="s">
        <v>20</v>
      </c>
      <c r="L590" s="2">
        <v>131441</v>
      </c>
      <c r="M590" s="2">
        <v>78973</v>
      </c>
      <c r="N590" s="2">
        <v>5798</v>
      </c>
    </row>
    <row r="591" spans="1:14" ht="13">
      <c r="A591" s="1" t="s">
        <v>1491</v>
      </c>
      <c r="B591" s="2" t="s">
        <v>1492</v>
      </c>
      <c r="C591" s="2" t="s">
        <v>23</v>
      </c>
      <c r="D591" s="2" t="s">
        <v>1489</v>
      </c>
      <c r="E591" s="2" t="s">
        <v>1489</v>
      </c>
      <c r="F591" s="2" t="s">
        <v>1490</v>
      </c>
      <c r="G591" s="3"/>
      <c r="H591" s="2">
        <v>5</v>
      </c>
      <c r="I591" s="2" t="s">
        <v>1078</v>
      </c>
      <c r="J591" s="2" t="s">
        <v>20</v>
      </c>
      <c r="K591" s="2" t="s">
        <v>20</v>
      </c>
      <c r="L591" s="2">
        <v>132695</v>
      </c>
      <c r="M591" s="2">
        <v>78596</v>
      </c>
      <c r="N591" s="2">
        <v>5798</v>
      </c>
    </row>
    <row r="592" spans="1:14" ht="13">
      <c r="A592" s="1" t="s">
        <v>1493</v>
      </c>
      <c r="B592" s="2" t="s">
        <v>1494</v>
      </c>
      <c r="C592" s="2" t="s">
        <v>16</v>
      </c>
      <c r="D592" s="2" t="s">
        <v>1495</v>
      </c>
      <c r="G592" s="3"/>
      <c r="I592" s="2" t="s">
        <v>180</v>
      </c>
      <c r="J592" s="2" t="s">
        <v>20</v>
      </c>
      <c r="K592" s="2" t="s">
        <v>20</v>
      </c>
      <c r="L592" s="2">
        <v>125946</v>
      </c>
      <c r="M592" s="2">
        <v>82457</v>
      </c>
      <c r="N592" s="2">
        <v>5799</v>
      </c>
    </row>
    <row r="593" spans="1:14" ht="13">
      <c r="A593" s="1" t="s">
        <v>1496</v>
      </c>
      <c r="B593" s="2" t="s">
        <v>1497</v>
      </c>
      <c r="C593" s="2" t="s">
        <v>23</v>
      </c>
      <c r="D593" s="2" t="s">
        <v>1495</v>
      </c>
      <c r="G593" s="3"/>
      <c r="I593" s="2" t="s">
        <v>180</v>
      </c>
      <c r="J593" s="2" t="s">
        <v>20</v>
      </c>
      <c r="K593" s="2" t="s">
        <v>20</v>
      </c>
      <c r="L593" s="2">
        <v>132899</v>
      </c>
      <c r="M593" s="2">
        <v>84842</v>
      </c>
      <c r="N593" s="2">
        <v>5798</v>
      </c>
    </row>
    <row r="594" spans="1:14" ht="13">
      <c r="A594" s="1" t="s">
        <v>1498</v>
      </c>
      <c r="B594" s="2" t="s">
        <v>1499</v>
      </c>
      <c r="C594" s="2" t="s">
        <v>16</v>
      </c>
      <c r="D594" s="2" t="s">
        <v>1500</v>
      </c>
      <c r="E594" s="2" t="s">
        <v>1500</v>
      </c>
      <c r="G594" s="3" t="s">
        <v>179</v>
      </c>
      <c r="H594" s="2">
        <v>5</v>
      </c>
      <c r="I594" s="2" t="s">
        <v>180</v>
      </c>
      <c r="J594" s="2" t="s">
        <v>20</v>
      </c>
      <c r="K594" s="2" t="s">
        <v>20</v>
      </c>
      <c r="L594" s="2">
        <v>136622</v>
      </c>
      <c r="M594" s="2">
        <v>82552</v>
      </c>
      <c r="N594" s="2">
        <v>5798</v>
      </c>
    </row>
    <row r="595" spans="1:14" ht="13">
      <c r="A595" s="1" t="s">
        <v>1501</v>
      </c>
      <c r="B595" s="2" t="s">
        <v>1502</v>
      </c>
      <c r="C595" s="2" t="s">
        <v>23</v>
      </c>
      <c r="D595" s="2" t="s">
        <v>1500</v>
      </c>
      <c r="E595" s="2" t="s">
        <v>1500</v>
      </c>
      <c r="G595" s="3" t="s">
        <v>179</v>
      </c>
      <c r="H595" s="2">
        <v>5</v>
      </c>
      <c r="I595" s="2" t="s">
        <v>180</v>
      </c>
      <c r="J595" s="2" t="s">
        <v>20</v>
      </c>
      <c r="K595" s="2" t="s">
        <v>20</v>
      </c>
      <c r="L595" s="2">
        <v>127660</v>
      </c>
      <c r="M595" s="2">
        <v>82002</v>
      </c>
      <c r="N595" s="2">
        <v>5798</v>
      </c>
    </row>
    <row r="596" spans="1:14" ht="13">
      <c r="A596" s="1" t="s">
        <v>1503</v>
      </c>
      <c r="B596" s="2" t="s">
        <v>1504</v>
      </c>
      <c r="C596" s="2" t="s">
        <v>16</v>
      </c>
      <c r="D596" s="2" t="s">
        <v>1505</v>
      </c>
      <c r="G596" s="3"/>
      <c r="I596" s="2" t="s">
        <v>19</v>
      </c>
      <c r="J596" s="2" t="s">
        <v>20</v>
      </c>
      <c r="K596" s="2" t="s">
        <v>20</v>
      </c>
      <c r="L596" s="2">
        <v>135564</v>
      </c>
      <c r="M596" s="2">
        <v>80867</v>
      </c>
      <c r="N596" s="2">
        <v>5798</v>
      </c>
    </row>
    <row r="597" spans="1:14" ht="13">
      <c r="A597" s="1" t="s">
        <v>1506</v>
      </c>
      <c r="B597" s="2" t="s">
        <v>1507</v>
      </c>
      <c r="C597" s="2" t="s">
        <v>23</v>
      </c>
      <c r="D597" s="2" t="s">
        <v>1505</v>
      </c>
      <c r="G597" s="3"/>
      <c r="I597" s="2" t="s">
        <v>19</v>
      </c>
      <c r="J597" s="2" t="s">
        <v>20</v>
      </c>
      <c r="K597" s="2" t="s">
        <v>20</v>
      </c>
      <c r="L597" s="2">
        <v>128762</v>
      </c>
      <c r="M597" s="2">
        <v>81062</v>
      </c>
      <c r="N597" s="2">
        <v>5798</v>
      </c>
    </row>
    <row r="598" spans="1:14" ht="13">
      <c r="A598" s="1" t="s">
        <v>1508</v>
      </c>
      <c r="B598" s="2" t="s">
        <v>1509</v>
      </c>
      <c r="C598" s="2" t="s">
        <v>16</v>
      </c>
      <c r="D598" s="2" t="s">
        <v>1510</v>
      </c>
      <c r="G598" s="3"/>
      <c r="I598" s="2" t="s">
        <v>19</v>
      </c>
      <c r="J598" s="2" t="s">
        <v>20</v>
      </c>
      <c r="K598" s="2" t="s">
        <v>20</v>
      </c>
      <c r="L598" s="2">
        <v>133573</v>
      </c>
      <c r="M598" s="2">
        <v>76329</v>
      </c>
      <c r="N598" s="2">
        <v>5798</v>
      </c>
    </row>
    <row r="599" spans="1:14" ht="13">
      <c r="A599" s="1" t="s">
        <v>1511</v>
      </c>
      <c r="B599" s="2" t="s">
        <v>1512</v>
      </c>
      <c r="C599" s="2" t="s">
        <v>23</v>
      </c>
      <c r="D599" s="2" t="s">
        <v>1510</v>
      </c>
      <c r="G599" s="3"/>
      <c r="I599" s="2" t="s">
        <v>19</v>
      </c>
      <c r="J599" s="2" t="s">
        <v>20</v>
      </c>
      <c r="K599" s="2" t="s">
        <v>20</v>
      </c>
      <c r="L599" s="2">
        <v>129767</v>
      </c>
      <c r="M599" s="2">
        <v>74892</v>
      </c>
      <c r="N599" s="2">
        <v>5798</v>
      </c>
    </row>
    <row r="600" spans="1:14" ht="13">
      <c r="A600" s="1" t="s">
        <v>1513</v>
      </c>
      <c r="B600" s="2" t="s">
        <v>1514</v>
      </c>
      <c r="C600" s="2" t="s">
        <v>16</v>
      </c>
      <c r="D600" s="2" t="s">
        <v>1515</v>
      </c>
      <c r="G600" s="3"/>
      <c r="I600" s="2" t="s">
        <v>19</v>
      </c>
      <c r="J600" s="2" t="s">
        <v>109</v>
      </c>
      <c r="K600" s="2" t="s">
        <v>29</v>
      </c>
      <c r="L600" s="2">
        <v>133658</v>
      </c>
      <c r="M600" s="2">
        <v>76859</v>
      </c>
      <c r="N600" s="2">
        <v>5798</v>
      </c>
    </row>
    <row r="601" spans="1:14" ht="13">
      <c r="A601" s="1" t="s">
        <v>1516</v>
      </c>
      <c r="B601" s="2" t="s">
        <v>1517</v>
      </c>
      <c r="C601" s="2" t="s">
        <v>23</v>
      </c>
      <c r="D601" s="2" t="s">
        <v>1515</v>
      </c>
      <c r="G601" s="3"/>
      <c r="I601" s="2" t="s">
        <v>19</v>
      </c>
      <c r="J601" s="2" t="s">
        <v>109</v>
      </c>
      <c r="K601" s="2" t="s">
        <v>29</v>
      </c>
      <c r="L601" s="2">
        <v>129899</v>
      </c>
      <c r="M601" s="2">
        <v>75686</v>
      </c>
      <c r="N601" s="2">
        <v>5798</v>
      </c>
    </row>
    <row r="602" spans="1:14" ht="13">
      <c r="A602" s="1" t="s">
        <v>1518</v>
      </c>
      <c r="B602" s="2" t="s">
        <v>1519</v>
      </c>
      <c r="C602" s="2" t="s">
        <v>16</v>
      </c>
      <c r="D602" s="2" t="s">
        <v>1520</v>
      </c>
      <c r="G602" s="3"/>
      <c r="I602" s="2" t="s">
        <v>19</v>
      </c>
      <c r="J602" s="2" t="s">
        <v>41</v>
      </c>
      <c r="K602" s="2" t="s">
        <v>29</v>
      </c>
      <c r="L602" s="2">
        <v>133696</v>
      </c>
      <c r="M602" s="2">
        <v>77818</v>
      </c>
      <c r="N602" s="2">
        <v>5798</v>
      </c>
    </row>
    <row r="603" spans="1:14" ht="13">
      <c r="A603" s="1" t="s">
        <v>1521</v>
      </c>
      <c r="B603" s="2" t="s">
        <v>1522</v>
      </c>
      <c r="C603" s="2" t="s">
        <v>23</v>
      </c>
      <c r="D603" s="2" t="s">
        <v>1520</v>
      </c>
      <c r="G603" s="3"/>
      <c r="I603" s="2" t="s">
        <v>19</v>
      </c>
      <c r="J603" s="2" t="s">
        <v>41</v>
      </c>
      <c r="K603" s="2" t="s">
        <v>29</v>
      </c>
      <c r="L603" s="2">
        <v>130562</v>
      </c>
      <c r="M603" s="2">
        <v>75823</v>
      </c>
      <c r="N603" s="2">
        <v>5798</v>
      </c>
    </row>
    <row r="604" spans="1:14" ht="13">
      <c r="A604" s="1" t="s">
        <v>1523</v>
      </c>
      <c r="B604" s="2" t="s">
        <v>1524</v>
      </c>
      <c r="C604" s="2" t="s">
        <v>16</v>
      </c>
      <c r="D604" s="2" t="s">
        <v>1525</v>
      </c>
      <c r="G604" s="3"/>
      <c r="I604" s="2" t="s">
        <v>19</v>
      </c>
      <c r="J604" s="2" t="s">
        <v>20</v>
      </c>
      <c r="K604" s="2" t="s">
        <v>20</v>
      </c>
      <c r="L604" s="2">
        <v>133281</v>
      </c>
      <c r="M604" s="2">
        <v>77082</v>
      </c>
      <c r="N604" s="2">
        <v>5798</v>
      </c>
    </row>
    <row r="605" spans="1:14" ht="13">
      <c r="A605" s="1" t="s">
        <v>1526</v>
      </c>
      <c r="B605" s="2" t="s">
        <v>1527</v>
      </c>
      <c r="C605" s="2" t="s">
        <v>23</v>
      </c>
      <c r="D605" s="2" t="s">
        <v>1525</v>
      </c>
      <c r="G605" s="3"/>
      <c r="I605" s="2" t="s">
        <v>19</v>
      </c>
      <c r="J605" s="2" t="s">
        <v>20</v>
      </c>
      <c r="K605" s="2" t="s">
        <v>20</v>
      </c>
      <c r="L605" s="2">
        <v>130644</v>
      </c>
      <c r="M605" s="2">
        <v>76099</v>
      </c>
      <c r="N605" s="2">
        <v>5798</v>
      </c>
    </row>
    <row r="606" spans="1:14" ht="13">
      <c r="A606" s="1" t="s">
        <v>1528</v>
      </c>
      <c r="B606" s="2" t="s">
        <v>1529</v>
      </c>
      <c r="C606" s="2" t="s">
        <v>16</v>
      </c>
      <c r="D606" s="2" t="s">
        <v>1530</v>
      </c>
      <c r="G606" s="3"/>
      <c r="I606" s="2" t="s">
        <v>19</v>
      </c>
      <c r="J606" s="2" t="s">
        <v>329</v>
      </c>
      <c r="K606" s="2" t="s">
        <v>29</v>
      </c>
      <c r="L606" s="2">
        <v>133593</v>
      </c>
      <c r="M606" s="2">
        <v>77515</v>
      </c>
      <c r="N606" s="2">
        <v>5798</v>
      </c>
    </row>
    <row r="607" spans="1:14" ht="13">
      <c r="A607" s="1" t="s">
        <v>1531</v>
      </c>
      <c r="B607" s="2" t="s">
        <v>1532</v>
      </c>
      <c r="C607" s="2" t="s">
        <v>23</v>
      </c>
      <c r="D607" s="2" t="s">
        <v>1530</v>
      </c>
      <c r="G607" s="3"/>
      <c r="I607" s="2" t="s">
        <v>19</v>
      </c>
      <c r="J607" s="2" t="s">
        <v>329</v>
      </c>
      <c r="K607" s="2" t="s">
        <v>29</v>
      </c>
      <c r="L607" s="2">
        <v>130422</v>
      </c>
      <c r="M607" s="2">
        <v>77080</v>
      </c>
      <c r="N607" s="2">
        <v>5606</v>
      </c>
    </row>
    <row r="608" spans="1:14" ht="13">
      <c r="A608" s="1" t="s">
        <v>1533</v>
      </c>
      <c r="B608" s="2" t="s">
        <v>1534</v>
      </c>
      <c r="C608" s="2" t="s">
        <v>16</v>
      </c>
      <c r="D608" s="2" t="s">
        <v>1535</v>
      </c>
      <c r="G608" s="3"/>
      <c r="I608" s="2" t="s">
        <v>19</v>
      </c>
      <c r="J608" s="2" t="s">
        <v>20</v>
      </c>
      <c r="K608" s="2" t="s">
        <v>20</v>
      </c>
      <c r="L608" s="2">
        <v>133780</v>
      </c>
      <c r="M608" s="2">
        <v>76998</v>
      </c>
      <c r="N608" s="2">
        <v>5798</v>
      </c>
    </row>
    <row r="609" spans="1:14" ht="13">
      <c r="A609" s="1" t="s">
        <v>1536</v>
      </c>
      <c r="B609" s="2" t="s">
        <v>1537</v>
      </c>
      <c r="C609" s="2" t="s">
        <v>23</v>
      </c>
      <c r="D609" s="2" t="s">
        <v>1535</v>
      </c>
      <c r="G609" s="3"/>
      <c r="I609" s="2" t="s">
        <v>19</v>
      </c>
      <c r="J609" s="2" t="s">
        <v>20</v>
      </c>
      <c r="K609" s="2" t="s">
        <v>20</v>
      </c>
      <c r="L609" s="2">
        <v>130679</v>
      </c>
      <c r="M609" s="2">
        <v>77153</v>
      </c>
      <c r="N609" s="2">
        <v>5798</v>
      </c>
    </row>
    <row r="610" spans="1:14" ht="13">
      <c r="A610" s="1" t="s">
        <v>1538</v>
      </c>
      <c r="B610" s="2" t="s">
        <v>1539</v>
      </c>
      <c r="C610" s="2" t="s">
        <v>16</v>
      </c>
      <c r="D610" s="2" t="s">
        <v>1540</v>
      </c>
      <c r="G610" s="3"/>
      <c r="I610" s="2" t="s">
        <v>19</v>
      </c>
      <c r="J610" s="2" t="s">
        <v>20</v>
      </c>
      <c r="K610" s="2" t="s">
        <v>20</v>
      </c>
      <c r="L610" s="2">
        <v>133875</v>
      </c>
      <c r="M610" s="2">
        <v>78001</v>
      </c>
      <c r="N610" s="2">
        <v>5798</v>
      </c>
    </row>
    <row r="611" spans="1:14" ht="13">
      <c r="A611" s="1" t="s">
        <v>1541</v>
      </c>
      <c r="B611" s="2" t="s">
        <v>1542</v>
      </c>
      <c r="C611" s="2" t="s">
        <v>23</v>
      </c>
      <c r="D611" s="2" t="s">
        <v>1540</v>
      </c>
      <c r="G611" s="3"/>
      <c r="I611" s="2" t="s">
        <v>19</v>
      </c>
      <c r="J611" s="2" t="s">
        <v>20</v>
      </c>
      <c r="K611" s="2" t="s">
        <v>20</v>
      </c>
      <c r="L611" s="2">
        <v>130890</v>
      </c>
      <c r="M611" s="2">
        <v>77562</v>
      </c>
      <c r="N611" s="2">
        <v>5798</v>
      </c>
    </row>
    <row r="612" spans="1:14" ht="13">
      <c r="A612" s="1" t="s">
        <v>1543</v>
      </c>
      <c r="B612" s="2" t="s">
        <v>1544</v>
      </c>
      <c r="C612" s="2" t="s">
        <v>16</v>
      </c>
      <c r="D612" s="2" t="s">
        <v>1545</v>
      </c>
      <c r="G612" s="3"/>
      <c r="I612" s="2" t="s">
        <v>19</v>
      </c>
      <c r="J612" s="2" t="s">
        <v>20</v>
      </c>
      <c r="K612" s="2" t="s">
        <v>20</v>
      </c>
      <c r="L612" s="2">
        <v>132799</v>
      </c>
      <c r="M612" s="2">
        <v>77971</v>
      </c>
      <c r="N612" s="2">
        <v>5798</v>
      </c>
    </row>
    <row r="613" spans="1:14" ht="13">
      <c r="A613" s="1" t="s">
        <v>1546</v>
      </c>
      <c r="B613" s="2" t="s">
        <v>1547</v>
      </c>
      <c r="C613" s="2" t="s">
        <v>23</v>
      </c>
      <c r="D613" s="2" t="s">
        <v>1545</v>
      </c>
      <c r="G613" s="3"/>
      <c r="I613" s="2" t="s">
        <v>19</v>
      </c>
      <c r="J613" s="2" t="s">
        <v>20</v>
      </c>
      <c r="K613" s="2" t="s">
        <v>20</v>
      </c>
      <c r="L613" s="2">
        <v>130667</v>
      </c>
      <c r="M613" s="2">
        <v>79055</v>
      </c>
      <c r="N613" s="2">
        <v>5798</v>
      </c>
    </row>
    <row r="614" spans="1:14" ht="13">
      <c r="A614" s="1" t="s">
        <v>1548</v>
      </c>
      <c r="B614" s="2" t="s">
        <v>1549</v>
      </c>
      <c r="C614" s="2" t="s">
        <v>16</v>
      </c>
      <c r="D614" s="2" t="s">
        <v>1550</v>
      </c>
      <c r="G614" s="3"/>
      <c r="I614" s="2" t="s">
        <v>19</v>
      </c>
      <c r="J614" s="2" t="s">
        <v>109</v>
      </c>
      <c r="K614" s="2" t="s">
        <v>29</v>
      </c>
      <c r="L614" s="2">
        <v>133373</v>
      </c>
      <c r="M614" s="2">
        <v>76894</v>
      </c>
      <c r="N614" s="2">
        <v>5798</v>
      </c>
    </row>
    <row r="615" spans="1:14" ht="13">
      <c r="A615" s="1" t="s">
        <v>1551</v>
      </c>
      <c r="B615" s="2" t="s">
        <v>1552</v>
      </c>
      <c r="C615" s="2" t="s">
        <v>23</v>
      </c>
      <c r="D615" s="2" t="s">
        <v>1550</v>
      </c>
      <c r="G615" s="3"/>
      <c r="I615" s="2" t="s">
        <v>19</v>
      </c>
      <c r="J615" s="2" t="s">
        <v>109</v>
      </c>
      <c r="K615" s="2" t="s">
        <v>29</v>
      </c>
      <c r="L615" s="2">
        <v>131046</v>
      </c>
      <c r="M615" s="2">
        <v>76010</v>
      </c>
      <c r="N615" s="2">
        <v>5798</v>
      </c>
    </row>
    <row r="616" spans="1:14" ht="13">
      <c r="A616" s="1" t="s">
        <v>1553</v>
      </c>
      <c r="B616" s="2" t="s">
        <v>1554</v>
      </c>
      <c r="C616" s="2" t="s">
        <v>16</v>
      </c>
      <c r="D616" s="2" t="s">
        <v>1555</v>
      </c>
      <c r="E616" s="2" t="s">
        <v>1555</v>
      </c>
      <c r="G616" s="3" t="s">
        <v>652</v>
      </c>
      <c r="H616" s="2">
        <v>5</v>
      </c>
      <c r="I616" s="2" t="s">
        <v>19</v>
      </c>
      <c r="J616" s="2" t="s">
        <v>20</v>
      </c>
      <c r="K616" s="2" t="s">
        <v>20</v>
      </c>
      <c r="L616" s="2">
        <v>133013</v>
      </c>
      <c r="M616" s="2">
        <v>77643</v>
      </c>
      <c r="N616" s="2">
        <v>5798</v>
      </c>
    </row>
    <row r="617" spans="1:14" ht="13">
      <c r="A617" s="1" t="s">
        <v>1556</v>
      </c>
      <c r="B617" s="2" t="s">
        <v>1557</v>
      </c>
      <c r="C617" s="2" t="s">
        <v>23</v>
      </c>
      <c r="D617" s="2" t="s">
        <v>1555</v>
      </c>
      <c r="E617" s="2" t="s">
        <v>1555</v>
      </c>
      <c r="G617" s="3" t="s">
        <v>652</v>
      </c>
      <c r="H617" s="2">
        <v>5</v>
      </c>
      <c r="I617" s="2" t="s">
        <v>19</v>
      </c>
      <c r="J617" s="2" t="s">
        <v>20</v>
      </c>
      <c r="K617" s="2" t="s">
        <v>20</v>
      </c>
      <c r="L617" s="2">
        <v>131220</v>
      </c>
      <c r="M617" s="2">
        <v>76314</v>
      </c>
      <c r="N617" s="2">
        <v>5798</v>
      </c>
    </row>
    <row r="618" spans="1:14" ht="13">
      <c r="A618" s="1" t="s">
        <v>1558</v>
      </c>
      <c r="B618" s="2" t="s">
        <v>1559</v>
      </c>
      <c r="C618" s="2" t="s">
        <v>16</v>
      </c>
      <c r="D618" s="2" t="s">
        <v>1560</v>
      </c>
      <c r="E618" s="2" t="s">
        <v>1560</v>
      </c>
      <c r="G618" s="3" t="s">
        <v>35</v>
      </c>
      <c r="H618" s="2">
        <v>4</v>
      </c>
      <c r="I618" s="2" t="s">
        <v>19</v>
      </c>
      <c r="J618" s="2" t="s">
        <v>109</v>
      </c>
      <c r="K618" s="2" t="s">
        <v>29</v>
      </c>
      <c r="L618" s="2">
        <v>133225</v>
      </c>
      <c r="M618" s="2">
        <v>76587</v>
      </c>
      <c r="N618" s="2">
        <v>5798</v>
      </c>
    </row>
    <row r="619" spans="1:14" ht="13">
      <c r="A619" s="1" t="s">
        <v>1561</v>
      </c>
      <c r="B619" s="2" t="s">
        <v>1562</v>
      </c>
      <c r="C619" s="2" t="s">
        <v>23</v>
      </c>
      <c r="D619" s="2" t="s">
        <v>1560</v>
      </c>
      <c r="E619" s="2" t="s">
        <v>1560</v>
      </c>
      <c r="G619" s="3" t="s">
        <v>35</v>
      </c>
      <c r="H619" s="2">
        <v>4</v>
      </c>
      <c r="I619" s="2" t="s">
        <v>19</v>
      </c>
      <c r="J619" s="2" t="s">
        <v>109</v>
      </c>
      <c r="K619" s="2" t="s">
        <v>29</v>
      </c>
      <c r="L619" s="2">
        <v>130388</v>
      </c>
      <c r="M619" s="2">
        <v>76145</v>
      </c>
      <c r="N619" s="2">
        <v>5798</v>
      </c>
    </row>
    <row r="620" spans="1:14" ht="13">
      <c r="A620" s="1" t="s">
        <v>1563</v>
      </c>
      <c r="B620" s="2" t="s">
        <v>1564</v>
      </c>
      <c r="C620" s="2" t="s">
        <v>16</v>
      </c>
      <c r="D620" s="2" t="s">
        <v>1565</v>
      </c>
      <c r="E620" s="2" t="s">
        <v>1565</v>
      </c>
      <c r="G620" s="3" t="s">
        <v>27</v>
      </c>
      <c r="H620" s="2">
        <v>4</v>
      </c>
      <c r="I620" s="2" t="s">
        <v>19</v>
      </c>
      <c r="J620" s="2" t="s">
        <v>20</v>
      </c>
      <c r="K620" s="2" t="s">
        <v>20</v>
      </c>
      <c r="L620" s="2">
        <v>138246</v>
      </c>
      <c r="M620" s="2">
        <v>77505</v>
      </c>
      <c r="N620" s="2">
        <v>5798</v>
      </c>
    </row>
    <row r="621" spans="1:14" ht="13">
      <c r="A621" s="1" t="s">
        <v>1566</v>
      </c>
      <c r="B621" s="2" t="s">
        <v>1567</v>
      </c>
      <c r="C621" s="2" t="s">
        <v>23</v>
      </c>
      <c r="D621" s="2" t="s">
        <v>1565</v>
      </c>
      <c r="E621" s="2" t="s">
        <v>1565</v>
      </c>
      <c r="G621" s="3" t="s">
        <v>27</v>
      </c>
      <c r="H621" s="2">
        <v>4</v>
      </c>
      <c r="I621" s="2" t="s">
        <v>19</v>
      </c>
      <c r="J621" s="2" t="s">
        <v>20</v>
      </c>
      <c r="K621" s="2" t="s">
        <v>20</v>
      </c>
      <c r="L621" s="2">
        <v>125911</v>
      </c>
      <c r="M621" s="2">
        <v>76327</v>
      </c>
      <c r="N621" s="2">
        <v>5798</v>
      </c>
    </row>
    <row r="622" spans="1:14" ht="13">
      <c r="A622" s="1" t="s">
        <v>1568</v>
      </c>
      <c r="B622" s="2" t="s">
        <v>1569</v>
      </c>
      <c r="C622" s="2" t="s">
        <v>16</v>
      </c>
      <c r="D622" s="2" t="s">
        <v>1570</v>
      </c>
      <c r="G622" s="3"/>
      <c r="I622" s="2" t="s">
        <v>103</v>
      </c>
      <c r="J622" s="2" t="s">
        <v>20</v>
      </c>
      <c r="K622" s="2" t="s">
        <v>20</v>
      </c>
      <c r="L622" s="2">
        <v>135370</v>
      </c>
      <c r="M622" s="2">
        <v>74579</v>
      </c>
      <c r="N622" s="2">
        <v>5798</v>
      </c>
    </row>
    <row r="623" spans="1:14" ht="13">
      <c r="A623" s="1" t="s">
        <v>1571</v>
      </c>
      <c r="B623" s="2" t="s">
        <v>1572</v>
      </c>
      <c r="C623" s="2" t="s">
        <v>23</v>
      </c>
      <c r="D623" s="2" t="s">
        <v>1570</v>
      </c>
      <c r="G623" s="3"/>
      <c r="I623" s="2" t="s">
        <v>103</v>
      </c>
      <c r="J623" s="2" t="s">
        <v>20</v>
      </c>
      <c r="K623" s="2" t="s">
        <v>20</v>
      </c>
      <c r="L623" s="2">
        <v>126182</v>
      </c>
      <c r="M623" s="2">
        <v>73194</v>
      </c>
      <c r="N623" s="2">
        <v>5793</v>
      </c>
    </row>
    <row r="624" spans="1:14" ht="13">
      <c r="A624" s="1" t="s">
        <v>1573</v>
      </c>
      <c r="B624" s="2" t="s">
        <v>1574</v>
      </c>
      <c r="C624" s="2" t="s">
        <v>16</v>
      </c>
      <c r="D624" s="2" t="s">
        <v>1575</v>
      </c>
      <c r="G624" s="3"/>
      <c r="I624" s="2" t="s">
        <v>103</v>
      </c>
      <c r="J624" s="2" t="s">
        <v>20</v>
      </c>
      <c r="K624" s="2" t="s">
        <v>20</v>
      </c>
      <c r="L624" s="2">
        <v>135577</v>
      </c>
      <c r="M624" s="2">
        <v>84263</v>
      </c>
      <c r="N624" s="2">
        <v>5798</v>
      </c>
    </row>
    <row r="625" spans="1:14" ht="13">
      <c r="A625" s="1" t="s">
        <v>1576</v>
      </c>
      <c r="B625" s="2" t="s">
        <v>1577</v>
      </c>
      <c r="C625" s="2" t="s">
        <v>16</v>
      </c>
      <c r="D625" s="2" t="s">
        <v>1575</v>
      </c>
      <c r="G625" s="3"/>
      <c r="I625" s="2" t="s">
        <v>103</v>
      </c>
      <c r="J625" s="2" t="s">
        <v>20</v>
      </c>
      <c r="K625" s="2" t="s">
        <v>20</v>
      </c>
      <c r="L625" s="2">
        <v>135806</v>
      </c>
      <c r="M625" s="2">
        <v>84355</v>
      </c>
      <c r="N625" s="2">
        <v>5798</v>
      </c>
    </row>
    <row r="626" spans="1:14" ht="13">
      <c r="A626" s="1" t="s">
        <v>1578</v>
      </c>
      <c r="B626" s="2" t="s">
        <v>1579</v>
      </c>
      <c r="C626" s="2" t="s">
        <v>23</v>
      </c>
      <c r="D626" s="2" t="s">
        <v>1575</v>
      </c>
      <c r="G626" s="3"/>
      <c r="I626" s="2" t="s">
        <v>103</v>
      </c>
      <c r="J626" s="2" t="s">
        <v>20</v>
      </c>
      <c r="K626" s="2" t="s">
        <v>20</v>
      </c>
      <c r="L626" s="2">
        <v>127395</v>
      </c>
      <c r="M626" s="2">
        <v>83056</v>
      </c>
      <c r="N626" s="2">
        <v>5799</v>
      </c>
    </row>
    <row r="627" spans="1:14" ht="13">
      <c r="A627" s="1" t="s">
        <v>1580</v>
      </c>
      <c r="B627" s="2" t="s">
        <v>1581</v>
      </c>
      <c r="C627" s="2" t="s">
        <v>23</v>
      </c>
      <c r="D627" s="2" t="s">
        <v>1575</v>
      </c>
      <c r="G627" s="3"/>
      <c r="I627" s="2" t="s">
        <v>103</v>
      </c>
      <c r="J627" s="2" t="s">
        <v>20</v>
      </c>
      <c r="K627" s="2" t="s">
        <v>20</v>
      </c>
      <c r="L627" s="2">
        <v>126903</v>
      </c>
      <c r="M627" s="2">
        <v>83131</v>
      </c>
      <c r="N627" s="2">
        <v>5799</v>
      </c>
    </row>
    <row r="628" spans="1:14" ht="13">
      <c r="A628" s="1" t="s">
        <v>1582</v>
      </c>
      <c r="B628" s="2" t="s">
        <v>1583</v>
      </c>
      <c r="C628" s="2" t="s">
        <v>16</v>
      </c>
      <c r="D628" s="2" t="s">
        <v>1584</v>
      </c>
      <c r="G628" s="3"/>
      <c r="I628" s="2" t="s">
        <v>103</v>
      </c>
      <c r="J628" s="2" t="s">
        <v>20</v>
      </c>
      <c r="K628" s="2" t="s">
        <v>20</v>
      </c>
      <c r="L628" s="2">
        <v>135792</v>
      </c>
      <c r="M628" s="2">
        <v>81963</v>
      </c>
      <c r="N628" s="2">
        <v>5798</v>
      </c>
    </row>
    <row r="629" spans="1:14" ht="13">
      <c r="A629" s="1" t="s">
        <v>1585</v>
      </c>
      <c r="B629" s="2" t="s">
        <v>1586</v>
      </c>
      <c r="C629" s="2" t="s">
        <v>23</v>
      </c>
      <c r="D629" s="2" t="s">
        <v>1584</v>
      </c>
      <c r="G629" s="3"/>
      <c r="I629" s="2" t="s">
        <v>103</v>
      </c>
      <c r="J629" s="2" t="s">
        <v>20</v>
      </c>
      <c r="K629" s="2" t="s">
        <v>20</v>
      </c>
      <c r="L629" s="2">
        <v>128311</v>
      </c>
      <c r="M629" s="2">
        <v>81835</v>
      </c>
      <c r="N629" s="2">
        <v>5798</v>
      </c>
    </row>
    <row r="630" spans="1:14" ht="13">
      <c r="A630" s="1" t="s">
        <v>1587</v>
      </c>
      <c r="B630" s="2" t="s">
        <v>1588</v>
      </c>
      <c r="C630" s="2" t="s">
        <v>16</v>
      </c>
      <c r="D630" s="2" t="s">
        <v>1589</v>
      </c>
      <c r="G630" s="3"/>
      <c r="I630" s="2" t="s">
        <v>103</v>
      </c>
      <c r="J630" s="2" t="s">
        <v>20</v>
      </c>
      <c r="K630" s="2" t="s">
        <v>20</v>
      </c>
      <c r="L630" s="2">
        <v>133664</v>
      </c>
      <c r="M630" s="2">
        <v>78262</v>
      </c>
      <c r="N630" s="2">
        <v>5798</v>
      </c>
    </row>
    <row r="631" spans="1:14" ht="13">
      <c r="A631" s="1" t="s">
        <v>1590</v>
      </c>
      <c r="B631" s="2" t="s">
        <v>1591</v>
      </c>
      <c r="C631" s="2" t="s">
        <v>23</v>
      </c>
      <c r="D631" s="2" t="s">
        <v>1589</v>
      </c>
      <c r="G631" s="3"/>
      <c r="I631" s="2" t="s">
        <v>103</v>
      </c>
      <c r="J631" s="2" t="s">
        <v>20</v>
      </c>
      <c r="K631" s="2" t="s">
        <v>20</v>
      </c>
      <c r="L631" s="2">
        <v>129993</v>
      </c>
      <c r="M631" s="2">
        <v>76256</v>
      </c>
      <c r="N631" s="2">
        <v>5798</v>
      </c>
    </row>
    <row r="632" spans="1:14" ht="13">
      <c r="A632" s="1" t="s">
        <v>1592</v>
      </c>
      <c r="B632" s="2" t="s">
        <v>1593</v>
      </c>
      <c r="C632" s="2" t="s">
        <v>16</v>
      </c>
      <c r="D632" s="2" t="s">
        <v>1594</v>
      </c>
      <c r="G632" s="3"/>
      <c r="I632" s="2" t="s">
        <v>103</v>
      </c>
      <c r="J632" s="2" t="s">
        <v>20</v>
      </c>
      <c r="K632" s="2" t="s">
        <v>20</v>
      </c>
      <c r="L632" s="2">
        <v>133769</v>
      </c>
      <c r="M632" s="2">
        <v>77590</v>
      </c>
      <c r="N632" s="2">
        <v>5798</v>
      </c>
    </row>
    <row r="633" spans="1:14" ht="13">
      <c r="A633" s="1" t="s">
        <v>1595</v>
      </c>
      <c r="B633" s="2" t="s">
        <v>1596</v>
      </c>
      <c r="C633" s="2" t="s">
        <v>23</v>
      </c>
      <c r="D633" s="2" t="s">
        <v>1594</v>
      </c>
      <c r="G633" s="3"/>
      <c r="I633" s="2" t="s">
        <v>103</v>
      </c>
      <c r="J633" s="2" t="s">
        <v>20</v>
      </c>
      <c r="K633" s="2" t="s">
        <v>20</v>
      </c>
      <c r="L633" s="2">
        <v>130238</v>
      </c>
      <c r="M633" s="2">
        <v>76425</v>
      </c>
      <c r="N633" s="2">
        <v>5798</v>
      </c>
    </row>
    <row r="634" spans="1:14" ht="13">
      <c r="A634" s="1" t="s">
        <v>1597</v>
      </c>
      <c r="B634" s="2" t="s">
        <v>1598</v>
      </c>
      <c r="C634" s="2" t="s">
        <v>16</v>
      </c>
      <c r="D634" s="2" t="s">
        <v>1599</v>
      </c>
      <c r="G634" s="3"/>
      <c r="I634" s="2" t="s">
        <v>103</v>
      </c>
      <c r="J634" s="2" t="s">
        <v>20</v>
      </c>
      <c r="K634" s="2" t="s">
        <v>20</v>
      </c>
      <c r="L634" s="2">
        <v>133204</v>
      </c>
      <c r="M634" s="2">
        <v>78887</v>
      </c>
      <c r="N634" s="2">
        <v>5798</v>
      </c>
    </row>
    <row r="635" spans="1:14" ht="13">
      <c r="A635" s="1" t="s">
        <v>1600</v>
      </c>
      <c r="B635" s="2" t="s">
        <v>1601</v>
      </c>
      <c r="C635" s="2" t="s">
        <v>23</v>
      </c>
      <c r="D635" s="2" t="s">
        <v>1599</v>
      </c>
      <c r="G635" s="3"/>
      <c r="I635" s="2" t="s">
        <v>103</v>
      </c>
      <c r="J635" s="2" t="s">
        <v>20</v>
      </c>
      <c r="K635" s="2" t="s">
        <v>20</v>
      </c>
      <c r="L635" s="2">
        <v>130899</v>
      </c>
      <c r="M635" s="2">
        <v>78050</v>
      </c>
      <c r="N635" s="2">
        <v>5798</v>
      </c>
    </row>
    <row r="636" spans="1:14" ht="13">
      <c r="A636" s="1" t="s">
        <v>1602</v>
      </c>
      <c r="B636" s="2" t="s">
        <v>1603</v>
      </c>
      <c r="C636" s="2" t="s">
        <v>16</v>
      </c>
      <c r="D636" s="2" t="s">
        <v>1604</v>
      </c>
      <c r="E636" s="2" t="s">
        <v>1604</v>
      </c>
      <c r="G636" s="3" t="s">
        <v>35</v>
      </c>
      <c r="H636" s="2">
        <v>5</v>
      </c>
      <c r="I636" s="2" t="s">
        <v>103</v>
      </c>
      <c r="J636" s="2" t="s">
        <v>20</v>
      </c>
      <c r="K636" s="2" t="s">
        <v>20</v>
      </c>
      <c r="L636" s="2">
        <v>134153</v>
      </c>
      <c r="M636" s="2">
        <v>76724</v>
      </c>
      <c r="N636" s="2">
        <v>5798</v>
      </c>
    </row>
    <row r="637" spans="1:14" ht="13">
      <c r="A637" s="1" t="s">
        <v>1605</v>
      </c>
      <c r="B637" s="2" t="s">
        <v>1606</v>
      </c>
      <c r="C637" s="2" t="s">
        <v>23</v>
      </c>
      <c r="D637" s="2" t="s">
        <v>1604</v>
      </c>
      <c r="E637" s="2" t="s">
        <v>1604</v>
      </c>
      <c r="G637" s="3" t="s">
        <v>35</v>
      </c>
      <c r="H637" s="2">
        <v>5</v>
      </c>
      <c r="I637" s="2" t="s">
        <v>103</v>
      </c>
      <c r="J637" s="2" t="s">
        <v>20</v>
      </c>
      <c r="K637" s="2" t="s">
        <v>20</v>
      </c>
      <c r="L637" s="2">
        <v>130403</v>
      </c>
      <c r="M637" s="2">
        <v>75689</v>
      </c>
      <c r="N637" s="2">
        <v>5798</v>
      </c>
    </row>
    <row r="638" spans="1:14" ht="13">
      <c r="A638" s="1" t="s">
        <v>1607</v>
      </c>
      <c r="B638" s="2" t="s">
        <v>1608</v>
      </c>
      <c r="C638" s="2" t="s">
        <v>16</v>
      </c>
      <c r="D638" s="2" t="s">
        <v>1609</v>
      </c>
      <c r="G638" s="3"/>
      <c r="I638" s="2" t="s">
        <v>180</v>
      </c>
      <c r="J638" s="2" t="s">
        <v>20</v>
      </c>
      <c r="K638" s="2" t="s">
        <v>20</v>
      </c>
      <c r="L638" s="2">
        <v>134367</v>
      </c>
      <c r="M638" s="2">
        <v>84957</v>
      </c>
      <c r="N638" s="2">
        <v>5800</v>
      </c>
    </row>
    <row r="639" spans="1:14" ht="13">
      <c r="A639" s="1" t="s">
        <v>1610</v>
      </c>
      <c r="B639" s="2" t="s">
        <v>1611</v>
      </c>
      <c r="C639" s="2" t="s">
        <v>23</v>
      </c>
      <c r="D639" s="2" t="s">
        <v>1609</v>
      </c>
      <c r="G639" s="3"/>
      <c r="I639" s="2" t="s">
        <v>180</v>
      </c>
      <c r="J639" s="2" t="s">
        <v>20</v>
      </c>
      <c r="K639" s="2" t="s">
        <v>20</v>
      </c>
      <c r="L639" s="2">
        <v>128202</v>
      </c>
      <c r="M639" s="2">
        <v>83767</v>
      </c>
      <c r="N639" s="2">
        <v>5798</v>
      </c>
    </row>
    <row r="640" spans="1:14" ht="13">
      <c r="A640" s="1" t="s">
        <v>1612</v>
      </c>
      <c r="B640" s="2" t="s">
        <v>1613</v>
      </c>
      <c r="C640" s="2" t="s">
        <v>16</v>
      </c>
      <c r="D640" s="2" t="s">
        <v>1614</v>
      </c>
      <c r="G640" s="3"/>
      <c r="I640" s="2" t="s">
        <v>180</v>
      </c>
      <c r="J640" s="2" t="s">
        <v>20</v>
      </c>
      <c r="K640" s="2" t="s">
        <v>20</v>
      </c>
      <c r="L640" s="2">
        <v>137759</v>
      </c>
      <c r="M640" s="2">
        <v>83943</v>
      </c>
      <c r="N640" s="2">
        <v>5798</v>
      </c>
    </row>
    <row r="641" spans="1:14" ht="13">
      <c r="A641" s="1" t="s">
        <v>1615</v>
      </c>
      <c r="B641" s="2" t="s">
        <v>1616</v>
      </c>
      <c r="C641" s="2" t="s">
        <v>23</v>
      </c>
      <c r="D641" s="2" t="s">
        <v>1614</v>
      </c>
      <c r="G641" s="3"/>
      <c r="I641" s="2" t="s">
        <v>180</v>
      </c>
      <c r="J641" s="2" t="s">
        <v>20</v>
      </c>
      <c r="K641" s="2" t="s">
        <v>20</v>
      </c>
      <c r="L641" s="2">
        <v>126373</v>
      </c>
      <c r="M641" s="2">
        <v>82094</v>
      </c>
      <c r="N641" s="2">
        <v>5798</v>
      </c>
    </row>
    <row r="642" spans="1:14" ht="13">
      <c r="A642" s="1" t="s">
        <v>1617</v>
      </c>
      <c r="B642" s="2" t="s">
        <v>1618</v>
      </c>
      <c r="C642" s="2" t="s">
        <v>16</v>
      </c>
      <c r="D642" s="2" t="s">
        <v>1619</v>
      </c>
      <c r="G642" s="3"/>
      <c r="I642" s="2" t="s">
        <v>180</v>
      </c>
      <c r="J642" s="2" t="s">
        <v>20</v>
      </c>
      <c r="K642" s="2" t="s">
        <v>20</v>
      </c>
      <c r="L642" s="2">
        <v>137887</v>
      </c>
      <c r="M642" s="2">
        <v>83661</v>
      </c>
      <c r="N642" s="2">
        <v>5798</v>
      </c>
    </row>
    <row r="643" spans="1:14" ht="13">
      <c r="A643" s="1" t="s">
        <v>1620</v>
      </c>
      <c r="B643" s="2" t="s">
        <v>1621</v>
      </c>
      <c r="C643" s="2" t="s">
        <v>23</v>
      </c>
      <c r="D643" s="2" t="s">
        <v>1619</v>
      </c>
      <c r="G643" s="3"/>
      <c r="I643" s="2" t="s">
        <v>180</v>
      </c>
      <c r="J643" s="2" t="s">
        <v>20</v>
      </c>
      <c r="K643" s="2" t="s">
        <v>20</v>
      </c>
      <c r="L643" s="2">
        <v>126730</v>
      </c>
      <c r="M643" s="2">
        <v>81984</v>
      </c>
      <c r="N643" s="2">
        <v>5798</v>
      </c>
    </row>
    <row r="644" spans="1:14" ht="13">
      <c r="A644" s="1" t="s">
        <v>1622</v>
      </c>
      <c r="B644" s="2" t="s">
        <v>1623</v>
      </c>
      <c r="C644" s="2" t="s">
        <v>16</v>
      </c>
      <c r="D644" s="2" t="s">
        <v>1624</v>
      </c>
      <c r="G644" s="3"/>
      <c r="I644" s="2" t="s">
        <v>180</v>
      </c>
      <c r="J644" s="2" t="s">
        <v>20</v>
      </c>
      <c r="K644" s="2" t="s">
        <v>20</v>
      </c>
      <c r="L644" s="2">
        <v>137979</v>
      </c>
      <c r="M644" s="2">
        <v>83857</v>
      </c>
      <c r="N644" s="2">
        <v>5798</v>
      </c>
    </row>
    <row r="645" spans="1:14" ht="13">
      <c r="A645" s="1" t="s">
        <v>1625</v>
      </c>
      <c r="B645" s="2" t="s">
        <v>1626</v>
      </c>
      <c r="C645" s="2" t="s">
        <v>23</v>
      </c>
      <c r="D645" s="2" t="s">
        <v>1624</v>
      </c>
      <c r="G645" s="3"/>
      <c r="I645" s="2" t="s">
        <v>180</v>
      </c>
      <c r="J645" s="2" t="s">
        <v>20</v>
      </c>
      <c r="K645" s="2" t="s">
        <v>20</v>
      </c>
      <c r="L645" s="2">
        <v>127155</v>
      </c>
      <c r="M645" s="2">
        <v>81925</v>
      </c>
      <c r="N645" s="2">
        <v>5798</v>
      </c>
    </row>
    <row r="646" spans="1:14" ht="13">
      <c r="A646" s="1" t="s">
        <v>1627</v>
      </c>
      <c r="B646" s="2" t="s">
        <v>1628</v>
      </c>
      <c r="C646" s="2" t="s">
        <v>16</v>
      </c>
      <c r="D646" s="2" t="s">
        <v>1629</v>
      </c>
      <c r="G646" s="3"/>
      <c r="I646" s="2" t="s">
        <v>180</v>
      </c>
      <c r="J646" s="2" t="s">
        <v>20</v>
      </c>
      <c r="K646" s="2" t="s">
        <v>20</v>
      </c>
      <c r="L646" s="2">
        <v>137406</v>
      </c>
      <c r="M646" s="2">
        <v>83775</v>
      </c>
      <c r="N646" s="2">
        <v>5798</v>
      </c>
    </row>
    <row r="647" spans="1:14" ht="13">
      <c r="A647" s="1" t="s">
        <v>1630</v>
      </c>
      <c r="B647" s="2" t="s">
        <v>1631</v>
      </c>
      <c r="C647" s="2" t="s">
        <v>23</v>
      </c>
      <c r="D647" s="2" t="s">
        <v>1629</v>
      </c>
      <c r="G647" s="3"/>
      <c r="I647" s="2" t="s">
        <v>180</v>
      </c>
      <c r="J647" s="2" t="s">
        <v>20</v>
      </c>
      <c r="K647" s="2" t="s">
        <v>20</v>
      </c>
      <c r="L647" s="2">
        <v>126930</v>
      </c>
      <c r="M647" s="2">
        <v>82254</v>
      </c>
      <c r="N647" s="2">
        <v>5798</v>
      </c>
    </row>
    <row r="648" spans="1:14" ht="13">
      <c r="A648" s="1" t="s">
        <v>1632</v>
      </c>
      <c r="B648" s="2" t="s">
        <v>1633</v>
      </c>
      <c r="C648" s="2" t="s">
        <v>16</v>
      </c>
      <c r="D648" s="2" t="s">
        <v>1634</v>
      </c>
      <c r="G648" s="3"/>
      <c r="I648" s="2" t="s">
        <v>180</v>
      </c>
      <c r="J648" s="2" t="s">
        <v>305</v>
      </c>
      <c r="K648" s="2" t="s">
        <v>305</v>
      </c>
      <c r="L648" s="2">
        <v>133742</v>
      </c>
      <c r="M648" s="2">
        <v>84948</v>
      </c>
      <c r="N648" s="2">
        <v>5807</v>
      </c>
    </row>
    <row r="649" spans="1:14" ht="13">
      <c r="A649" s="1" t="s">
        <v>1635</v>
      </c>
      <c r="B649" s="2" t="s">
        <v>1636</v>
      </c>
      <c r="C649" s="2" t="s">
        <v>23</v>
      </c>
      <c r="D649" s="2" t="s">
        <v>1634</v>
      </c>
      <c r="G649" s="3"/>
      <c r="I649" s="2" t="s">
        <v>180</v>
      </c>
      <c r="J649" s="2" t="s">
        <v>305</v>
      </c>
      <c r="K649" s="2" t="s">
        <v>305</v>
      </c>
      <c r="L649" s="2">
        <v>128187</v>
      </c>
      <c r="M649" s="2">
        <v>83494</v>
      </c>
      <c r="N649" s="2">
        <v>5798</v>
      </c>
    </row>
    <row r="650" spans="1:14" ht="13">
      <c r="A650" s="1" t="s">
        <v>1637</v>
      </c>
      <c r="B650" s="2" t="s">
        <v>1638</v>
      </c>
      <c r="C650" s="2" t="s">
        <v>16</v>
      </c>
      <c r="D650" s="2" t="s">
        <v>1639</v>
      </c>
      <c r="E650" s="2" t="s">
        <v>1639</v>
      </c>
      <c r="G650" s="3" t="s">
        <v>641</v>
      </c>
      <c r="H650" s="2">
        <v>4</v>
      </c>
      <c r="I650" s="2" t="s">
        <v>180</v>
      </c>
      <c r="J650" s="2" t="s">
        <v>1640</v>
      </c>
      <c r="K650" s="2" t="s">
        <v>428</v>
      </c>
      <c r="L650" s="2">
        <v>133572</v>
      </c>
      <c r="M650" s="2">
        <v>84958</v>
      </c>
      <c r="N650" s="2">
        <v>5817</v>
      </c>
    </row>
    <row r="651" spans="1:14" ht="13">
      <c r="A651" s="1" t="s">
        <v>1641</v>
      </c>
      <c r="B651" s="2" t="s">
        <v>1642</v>
      </c>
      <c r="C651" s="2" t="s">
        <v>23</v>
      </c>
      <c r="D651" s="2" t="s">
        <v>1639</v>
      </c>
      <c r="E651" s="2" t="s">
        <v>1639</v>
      </c>
      <c r="G651" s="3" t="s">
        <v>641</v>
      </c>
      <c r="H651" s="2">
        <v>4</v>
      </c>
      <c r="I651" s="2" t="s">
        <v>180</v>
      </c>
      <c r="J651" s="2" t="s">
        <v>1640</v>
      </c>
      <c r="K651" s="2" t="s">
        <v>428</v>
      </c>
      <c r="L651" s="2">
        <v>128630</v>
      </c>
      <c r="M651" s="2">
        <v>83769</v>
      </c>
      <c r="N651" s="2">
        <v>5798</v>
      </c>
    </row>
    <row r="652" spans="1:14" ht="13">
      <c r="A652" s="1" t="s">
        <v>1643</v>
      </c>
      <c r="B652" s="2" t="s">
        <v>1644</v>
      </c>
      <c r="C652" s="2" t="s">
        <v>16</v>
      </c>
      <c r="D652" s="2" t="s">
        <v>1645</v>
      </c>
      <c r="G652" s="3"/>
      <c r="I652" s="2" t="s">
        <v>192</v>
      </c>
      <c r="J652" s="2" t="s">
        <v>305</v>
      </c>
      <c r="K652" s="2" t="s">
        <v>305</v>
      </c>
      <c r="L652" s="2">
        <v>139716</v>
      </c>
      <c r="M652" s="2">
        <v>80226</v>
      </c>
      <c r="N652" s="2">
        <v>5798</v>
      </c>
    </row>
    <row r="653" spans="1:14" ht="13">
      <c r="A653" s="1" t="s">
        <v>1646</v>
      </c>
      <c r="B653" s="2" t="s">
        <v>1647</v>
      </c>
      <c r="C653" s="2" t="s">
        <v>16</v>
      </c>
      <c r="D653" s="2" t="s">
        <v>1645</v>
      </c>
      <c r="G653" s="3"/>
      <c r="I653" s="2" t="s">
        <v>192</v>
      </c>
      <c r="J653" s="2" t="s">
        <v>305</v>
      </c>
      <c r="K653" s="2" t="s">
        <v>305</v>
      </c>
      <c r="L653" s="2">
        <v>139598</v>
      </c>
      <c r="M653" s="2">
        <v>80283</v>
      </c>
      <c r="N653" s="2">
        <v>5798</v>
      </c>
    </row>
    <row r="654" spans="1:14" ht="13">
      <c r="A654" s="1" t="s">
        <v>1648</v>
      </c>
      <c r="B654" s="2" t="s">
        <v>1649</v>
      </c>
      <c r="C654" s="2" t="s">
        <v>23</v>
      </c>
      <c r="D654" s="2" t="s">
        <v>1645</v>
      </c>
      <c r="G654" s="3"/>
      <c r="I654" s="2" t="s">
        <v>192</v>
      </c>
      <c r="J654" s="2" t="s">
        <v>305</v>
      </c>
      <c r="K654" s="2" t="s">
        <v>305</v>
      </c>
      <c r="L654" s="2">
        <v>120305</v>
      </c>
      <c r="M654" s="2">
        <v>79647</v>
      </c>
      <c r="N654" s="2">
        <v>5406</v>
      </c>
    </row>
    <row r="655" spans="1:14" ht="13">
      <c r="A655" s="1" t="s">
        <v>1650</v>
      </c>
      <c r="B655" s="2" t="s">
        <v>1651</v>
      </c>
      <c r="C655" s="2" t="s">
        <v>23</v>
      </c>
      <c r="D655" s="2" t="s">
        <v>1645</v>
      </c>
      <c r="G655" s="3"/>
      <c r="I655" s="2" t="s">
        <v>192</v>
      </c>
      <c r="J655" s="2" t="s">
        <v>305</v>
      </c>
      <c r="K655" s="2" t="s">
        <v>305</v>
      </c>
      <c r="L655" s="2">
        <v>124179</v>
      </c>
      <c r="M655" s="2">
        <v>78331</v>
      </c>
      <c r="N655" s="2">
        <v>5798</v>
      </c>
    </row>
    <row r="656" spans="1:14" ht="13">
      <c r="A656" s="1" t="s">
        <v>1652</v>
      </c>
      <c r="B656" s="2" t="s">
        <v>1653</v>
      </c>
      <c r="C656" s="2" t="s">
        <v>16</v>
      </c>
      <c r="D656" s="2" t="s">
        <v>1654</v>
      </c>
      <c r="G656" s="3"/>
      <c r="I656" s="2" t="s">
        <v>192</v>
      </c>
      <c r="J656" s="2" t="s">
        <v>305</v>
      </c>
      <c r="K656" s="2" t="s">
        <v>305</v>
      </c>
      <c r="L656" s="2">
        <v>137926</v>
      </c>
      <c r="M656" s="2">
        <v>75477</v>
      </c>
      <c r="N656" s="2">
        <v>5798</v>
      </c>
    </row>
    <row r="657" spans="1:14" ht="13">
      <c r="A657" s="1" t="s">
        <v>1655</v>
      </c>
      <c r="B657" s="2" t="s">
        <v>1656</v>
      </c>
      <c r="C657" s="2" t="s">
        <v>23</v>
      </c>
      <c r="D657" s="2" t="s">
        <v>1654</v>
      </c>
      <c r="G657" s="3"/>
      <c r="I657" s="2" t="s">
        <v>192</v>
      </c>
      <c r="J657" s="2" t="s">
        <v>305</v>
      </c>
      <c r="K657" s="2" t="s">
        <v>305</v>
      </c>
      <c r="L657" s="2">
        <v>123480</v>
      </c>
      <c r="M657" s="2">
        <v>76089</v>
      </c>
      <c r="N657" s="2">
        <v>5798</v>
      </c>
    </row>
    <row r="658" spans="1:14" ht="13">
      <c r="A658" s="1" t="s">
        <v>1657</v>
      </c>
      <c r="B658" s="2" t="s">
        <v>1658</v>
      </c>
      <c r="C658" s="2" t="s">
        <v>16</v>
      </c>
      <c r="D658" s="2" t="s">
        <v>1659</v>
      </c>
      <c r="G658" s="3"/>
      <c r="I658" s="2" t="s">
        <v>192</v>
      </c>
      <c r="J658" s="2" t="s">
        <v>305</v>
      </c>
      <c r="K658" s="2" t="s">
        <v>305</v>
      </c>
      <c r="L658" s="2">
        <v>138147</v>
      </c>
      <c r="M658" s="2">
        <v>75471</v>
      </c>
      <c r="N658" s="2">
        <v>5798</v>
      </c>
    </row>
    <row r="659" spans="1:14" ht="13">
      <c r="A659" s="1" t="s">
        <v>1660</v>
      </c>
      <c r="B659" s="2" t="s">
        <v>1661</v>
      </c>
      <c r="C659" s="2" t="s">
        <v>23</v>
      </c>
      <c r="D659" s="2" t="s">
        <v>1659</v>
      </c>
      <c r="G659" s="3"/>
      <c r="I659" s="2" t="s">
        <v>192</v>
      </c>
      <c r="J659" s="2" t="s">
        <v>305</v>
      </c>
      <c r="K659" s="2" t="s">
        <v>305</v>
      </c>
      <c r="L659" s="2">
        <v>123441</v>
      </c>
      <c r="M659" s="2">
        <v>75867</v>
      </c>
      <c r="N659" s="2">
        <v>5798</v>
      </c>
    </row>
    <row r="660" spans="1:14" ht="13">
      <c r="A660" s="1" t="s">
        <v>1662</v>
      </c>
      <c r="B660" s="2" t="s">
        <v>1663</v>
      </c>
      <c r="C660" s="2" t="s">
        <v>16</v>
      </c>
      <c r="D660" s="2" t="s">
        <v>1664</v>
      </c>
      <c r="G660" s="3"/>
      <c r="I660" s="2" t="s">
        <v>192</v>
      </c>
      <c r="J660" s="2" t="s">
        <v>305</v>
      </c>
      <c r="K660" s="2" t="s">
        <v>305</v>
      </c>
      <c r="L660" s="2">
        <v>138285</v>
      </c>
      <c r="M660" s="2">
        <v>75731</v>
      </c>
      <c r="N660" s="2">
        <v>5798</v>
      </c>
    </row>
    <row r="661" spans="1:14" ht="13">
      <c r="A661" s="1" t="s">
        <v>1665</v>
      </c>
      <c r="B661" s="2" t="s">
        <v>1666</v>
      </c>
      <c r="C661" s="2" t="s">
        <v>23</v>
      </c>
      <c r="D661" s="2" t="s">
        <v>1664</v>
      </c>
      <c r="G661" s="3"/>
      <c r="I661" s="2" t="s">
        <v>192</v>
      </c>
      <c r="J661" s="2" t="s">
        <v>305</v>
      </c>
      <c r="K661" s="2" t="s">
        <v>305</v>
      </c>
      <c r="L661" s="2">
        <v>123418</v>
      </c>
      <c r="M661" s="2">
        <v>76223</v>
      </c>
      <c r="N661" s="2">
        <v>5798</v>
      </c>
    </row>
    <row r="662" spans="1:14" ht="13">
      <c r="A662" s="1" t="s">
        <v>1667</v>
      </c>
      <c r="B662" s="2" t="s">
        <v>1668</v>
      </c>
      <c r="C662" s="2" t="s">
        <v>16</v>
      </c>
      <c r="D662" s="2" t="s">
        <v>1669</v>
      </c>
      <c r="G662" s="3"/>
      <c r="I662" s="2" t="s">
        <v>192</v>
      </c>
      <c r="J662" s="2" t="s">
        <v>20</v>
      </c>
      <c r="K662" s="2" t="s">
        <v>20</v>
      </c>
      <c r="L662" s="2">
        <v>123751</v>
      </c>
      <c r="M662" s="2">
        <v>78461</v>
      </c>
      <c r="N662" s="2">
        <v>5798</v>
      </c>
    </row>
    <row r="663" spans="1:14" ht="13">
      <c r="A663" s="1" t="s">
        <v>1670</v>
      </c>
      <c r="B663" s="2" t="s">
        <v>1671</v>
      </c>
      <c r="C663" s="2" t="s">
        <v>23</v>
      </c>
      <c r="D663" s="2" t="s">
        <v>1669</v>
      </c>
      <c r="G663" s="3"/>
      <c r="I663" s="2" t="s">
        <v>192</v>
      </c>
      <c r="J663" s="2" t="s">
        <v>20</v>
      </c>
      <c r="K663" s="2" t="s">
        <v>20</v>
      </c>
      <c r="L663" s="2">
        <v>140120</v>
      </c>
      <c r="M663" s="2">
        <v>80538</v>
      </c>
      <c r="N663" s="2">
        <v>5798</v>
      </c>
    </row>
    <row r="664" spans="1:14" ht="13">
      <c r="A664" s="1" t="s">
        <v>1672</v>
      </c>
      <c r="B664" s="2" t="s">
        <v>1673</v>
      </c>
      <c r="C664" s="2" t="s">
        <v>16</v>
      </c>
      <c r="D664" s="2" t="s">
        <v>1674</v>
      </c>
      <c r="G664" s="3"/>
      <c r="I664" s="2" t="s">
        <v>192</v>
      </c>
      <c r="J664" s="2" t="s">
        <v>329</v>
      </c>
      <c r="K664" s="2" t="s">
        <v>29</v>
      </c>
      <c r="L664" s="2">
        <v>139944</v>
      </c>
      <c r="M664" s="2">
        <v>82622</v>
      </c>
      <c r="N664" s="2">
        <v>5798</v>
      </c>
    </row>
    <row r="665" spans="1:14" ht="13">
      <c r="A665" s="1" t="s">
        <v>1675</v>
      </c>
      <c r="B665" s="2" t="s">
        <v>1676</v>
      </c>
      <c r="C665" s="2" t="s">
        <v>23</v>
      </c>
      <c r="D665" s="2" t="s">
        <v>1674</v>
      </c>
      <c r="G665" s="3"/>
      <c r="I665" s="2" t="s">
        <v>192</v>
      </c>
      <c r="J665" s="2" t="s">
        <v>329</v>
      </c>
      <c r="K665" s="2" t="s">
        <v>29</v>
      </c>
      <c r="L665" s="2">
        <v>123441</v>
      </c>
      <c r="M665" s="2">
        <v>79113</v>
      </c>
      <c r="N665" s="2">
        <v>5798</v>
      </c>
    </row>
    <row r="666" spans="1:14" ht="13">
      <c r="A666" s="1" t="s">
        <v>1677</v>
      </c>
      <c r="B666" s="2" t="s">
        <v>1678</v>
      </c>
      <c r="C666" s="2" t="s">
        <v>16</v>
      </c>
      <c r="D666" s="2" t="s">
        <v>1679</v>
      </c>
      <c r="G666" s="3"/>
      <c r="I666" s="2" t="s">
        <v>192</v>
      </c>
      <c r="J666" s="2" t="s">
        <v>305</v>
      </c>
      <c r="K666" s="2" t="s">
        <v>305</v>
      </c>
      <c r="L666" s="2">
        <v>140106</v>
      </c>
      <c r="M666" s="2">
        <v>82014</v>
      </c>
      <c r="N666" s="2">
        <v>5798</v>
      </c>
    </row>
    <row r="667" spans="1:14" ht="13">
      <c r="A667" s="1" t="s">
        <v>1680</v>
      </c>
      <c r="B667" s="2" t="s">
        <v>1681</v>
      </c>
      <c r="C667" s="2" t="s">
        <v>23</v>
      </c>
      <c r="D667" s="2" t="s">
        <v>1679</v>
      </c>
      <c r="G667" s="3"/>
      <c r="I667" s="2" t="s">
        <v>192</v>
      </c>
      <c r="J667" s="2" t="s">
        <v>305</v>
      </c>
      <c r="K667" s="2" t="s">
        <v>305</v>
      </c>
      <c r="L667" s="2">
        <v>123359</v>
      </c>
      <c r="M667" s="2">
        <v>79328</v>
      </c>
      <c r="N667" s="2">
        <v>5798</v>
      </c>
    </row>
    <row r="668" spans="1:14" ht="13">
      <c r="A668" s="1" t="s">
        <v>1682</v>
      </c>
      <c r="B668" s="2" t="s">
        <v>1683</v>
      </c>
      <c r="C668" s="2" t="s">
        <v>16</v>
      </c>
      <c r="D668" s="2" t="s">
        <v>1684</v>
      </c>
      <c r="G668" s="3"/>
      <c r="I668" s="2" t="s">
        <v>192</v>
      </c>
      <c r="J668" s="2" t="s">
        <v>305</v>
      </c>
      <c r="K668" s="2" t="s">
        <v>305</v>
      </c>
      <c r="L668" s="2">
        <v>139792</v>
      </c>
      <c r="M668" s="2">
        <v>79785</v>
      </c>
      <c r="N668" s="2">
        <v>5798</v>
      </c>
    </row>
    <row r="669" spans="1:14" ht="13">
      <c r="A669" s="1" t="s">
        <v>1685</v>
      </c>
      <c r="B669" s="2" t="s">
        <v>1686</v>
      </c>
      <c r="C669" s="2" t="s">
        <v>23</v>
      </c>
      <c r="D669" s="2" t="s">
        <v>1684</v>
      </c>
      <c r="G669" s="3"/>
      <c r="I669" s="2" t="s">
        <v>192</v>
      </c>
      <c r="J669" s="2" t="s">
        <v>305</v>
      </c>
      <c r="K669" s="2" t="s">
        <v>305</v>
      </c>
      <c r="L669" s="2">
        <v>123558</v>
      </c>
      <c r="M669" s="2">
        <v>79085</v>
      </c>
      <c r="N669" s="2">
        <v>5798</v>
      </c>
    </row>
    <row r="670" spans="1:14" ht="13">
      <c r="A670" s="1" t="s">
        <v>1687</v>
      </c>
      <c r="B670" s="2" t="s">
        <v>1688</v>
      </c>
      <c r="C670" s="2" t="s">
        <v>16</v>
      </c>
      <c r="D670" s="2" t="s">
        <v>1689</v>
      </c>
      <c r="G670" s="3"/>
      <c r="I670" s="2" t="s">
        <v>192</v>
      </c>
      <c r="J670" s="2" t="s">
        <v>890</v>
      </c>
      <c r="K670" s="2" t="s">
        <v>684</v>
      </c>
      <c r="L670" s="2">
        <v>139468</v>
      </c>
      <c r="M670" s="2">
        <v>80958</v>
      </c>
      <c r="N670" s="2">
        <v>5798</v>
      </c>
    </row>
    <row r="671" spans="1:14" ht="13">
      <c r="A671" s="1" t="s">
        <v>1690</v>
      </c>
      <c r="B671" s="2" t="s">
        <v>1691</v>
      </c>
      <c r="C671" s="2" t="s">
        <v>23</v>
      </c>
      <c r="D671" s="2" t="s">
        <v>1689</v>
      </c>
      <c r="G671" s="3"/>
      <c r="I671" s="2" t="s">
        <v>192</v>
      </c>
      <c r="J671" s="2" t="s">
        <v>890</v>
      </c>
      <c r="K671" s="2" t="s">
        <v>684</v>
      </c>
      <c r="L671" s="2">
        <v>123754</v>
      </c>
      <c r="M671" s="2">
        <v>80093</v>
      </c>
      <c r="N671" s="2">
        <v>5550</v>
      </c>
    </row>
    <row r="672" spans="1:14" ht="13">
      <c r="A672" s="1" t="s">
        <v>1692</v>
      </c>
      <c r="B672" s="2" t="s">
        <v>1693</v>
      </c>
      <c r="C672" s="2" t="s">
        <v>16</v>
      </c>
      <c r="D672" s="2" t="s">
        <v>1694</v>
      </c>
      <c r="G672" s="3"/>
      <c r="I672" s="2" t="s">
        <v>192</v>
      </c>
      <c r="J672" s="2" t="s">
        <v>305</v>
      </c>
      <c r="K672" s="2" t="s">
        <v>305</v>
      </c>
      <c r="L672" s="2">
        <v>140062</v>
      </c>
      <c r="M672" s="2">
        <v>82502</v>
      </c>
      <c r="N672" s="2">
        <v>5798</v>
      </c>
    </row>
    <row r="673" spans="1:14" ht="13">
      <c r="A673" s="1" t="s">
        <v>1695</v>
      </c>
      <c r="B673" s="2" t="s">
        <v>1696</v>
      </c>
      <c r="C673" s="2" t="s">
        <v>23</v>
      </c>
      <c r="D673" s="2" t="s">
        <v>1694</v>
      </c>
      <c r="G673" s="3"/>
      <c r="I673" s="2" t="s">
        <v>192</v>
      </c>
      <c r="J673" s="2" t="s">
        <v>305</v>
      </c>
      <c r="K673" s="2" t="s">
        <v>305</v>
      </c>
      <c r="L673" s="2">
        <v>123397</v>
      </c>
      <c r="M673" s="2">
        <v>79619</v>
      </c>
      <c r="N673" s="2">
        <v>5796</v>
      </c>
    </row>
    <row r="674" spans="1:14" ht="13">
      <c r="A674" s="1" t="s">
        <v>1697</v>
      </c>
      <c r="B674" s="2" t="s">
        <v>1698</v>
      </c>
      <c r="C674" s="2" t="s">
        <v>16</v>
      </c>
      <c r="D674" s="2" t="s">
        <v>1699</v>
      </c>
      <c r="G674" s="3"/>
      <c r="I674" s="2" t="s">
        <v>192</v>
      </c>
      <c r="J674" s="2" t="s">
        <v>305</v>
      </c>
      <c r="K674" s="2" t="s">
        <v>305</v>
      </c>
      <c r="L674" s="2">
        <v>139955</v>
      </c>
      <c r="M674" s="2">
        <v>79941</v>
      </c>
      <c r="N674" s="2">
        <v>5798</v>
      </c>
    </row>
    <row r="675" spans="1:14" ht="13">
      <c r="A675" s="1" t="s">
        <v>1700</v>
      </c>
      <c r="B675" s="2" t="s">
        <v>1701</v>
      </c>
      <c r="C675" s="2" t="s">
        <v>23</v>
      </c>
      <c r="D675" s="2" t="s">
        <v>1699</v>
      </c>
      <c r="G675" s="3"/>
      <c r="I675" s="2" t="s">
        <v>192</v>
      </c>
      <c r="J675" s="2" t="s">
        <v>305</v>
      </c>
      <c r="K675" s="2" t="s">
        <v>305</v>
      </c>
      <c r="L675" s="2">
        <v>123641</v>
      </c>
      <c r="M675" s="2">
        <v>79936</v>
      </c>
      <c r="N675" s="2">
        <v>5798</v>
      </c>
    </row>
    <row r="676" spans="1:14" ht="13">
      <c r="A676" s="1" t="s">
        <v>1702</v>
      </c>
      <c r="B676" s="2" t="s">
        <v>1703</v>
      </c>
      <c r="C676" s="2" t="s">
        <v>16</v>
      </c>
      <c r="D676" s="2" t="s">
        <v>1704</v>
      </c>
      <c r="G676" s="3"/>
      <c r="I676" s="2" t="s">
        <v>192</v>
      </c>
      <c r="J676" s="2" t="s">
        <v>305</v>
      </c>
      <c r="K676" s="2" t="s">
        <v>305</v>
      </c>
      <c r="L676" s="2">
        <v>139534</v>
      </c>
      <c r="M676" s="2">
        <v>80110</v>
      </c>
      <c r="N676" s="2">
        <v>5798</v>
      </c>
    </row>
    <row r="677" spans="1:14" ht="13">
      <c r="A677" s="1" t="s">
        <v>1705</v>
      </c>
      <c r="B677" s="2" t="s">
        <v>1706</v>
      </c>
      <c r="C677" s="2" t="s">
        <v>23</v>
      </c>
      <c r="D677" s="2" t="s">
        <v>1704</v>
      </c>
      <c r="G677" s="3"/>
      <c r="I677" s="2" t="s">
        <v>192</v>
      </c>
      <c r="J677" s="2" t="s">
        <v>305</v>
      </c>
      <c r="K677" s="2" t="s">
        <v>305</v>
      </c>
      <c r="L677" s="2">
        <v>123147</v>
      </c>
      <c r="M677" s="2">
        <v>79587</v>
      </c>
      <c r="N677" s="2">
        <v>5798</v>
      </c>
    </row>
    <row r="678" spans="1:14" ht="13">
      <c r="A678" s="1" t="s">
        <v>1707</v>
      </c>
      <c r="B678" s="2" t="s">
        <v>1708</v>
      </c>
      <c r="C678" s="2" t="s">
        <v>16</v>
      </c>
      <c r="D678" s="2" t="s">
        <v>1709</v>
      </c>
      <c r="G678" s="3"/>
      <c r="I678" s="2" t="s">
        <v>192</v>
      </c>
      <c r="J678" s="2" t="s">
        <v>20</v>
      </c>
      <c r="K678" s="2" t="s">
        <v>20</v>
      </c>
      <c r="L678" s="2">
        <v>140092</v>
      </c>
      <c r="M678" s="2">
        <v>82171</v>
      </c>
      <c r="N678" s="2">
        <v>5798</v>
      </c>
    </row>
    <row r="679" spans="1:14" ht="13">
      <c r="A679" s="1" t="s">
        <v>1710</v>
      </c>
      <c r="B679" s="2" t="s">
        <v>1711</v>
      </c>
      <c r="C679" s="2" t="s">
        <v>23</v>
      </c>
      <c r="D679" s="2" t="s">
        <v>1709</v>
      </c>
      <c r="G679" s="3"/>
      <c r="I679" s="2" t="s">
        <v>192</v>
      </c>
      <c r="J679" s="2" t="s">
        <v>20</v>
      </c>
      <c r="K679" s="2" t="s">
        <v>20</v>
      </c>
      <c r="L679" s="2">
        <v>123579</v>
      </c>
      <c r="M679" s="2">
        <v>79514</v>
      </c>
      <c r="N679" s="2">
        <v>5798</v>
      </c>
    </row>
    <row r="680" spans="1:14" ht="13">
      <c r="A680" s="1" t="s">
        <v>1712</v>
      </c>
      <c r="B680" s="2" t="s">
        <v>1713</v>
      </c>
      <c r="C680" s="2" t="s">
        <v>16</v>
      </c>
      <c r="D680" s="2" t="s">
        <v>1714</v>
      </c>
      <c r="G680" s="3"/>
      <c r="I680" s="2" t="s">
        <v>192</v>
      </c>
      <c r="J680" s="2" t="s">
        <v>325</v>
      </c>
      <c r="K680" s="2" t="s">
        <v>305</v>
      </c>
      <c r="L680" s="2">
        <v>137457</v>
      </c>
      <c r="M680" s="2">
        <v>74743</v>
      </c>
      <c r="N680" s="2">
        <v>5798</v>
      </c>
    </row>
    <row r="681" spans="1:14" ht="13">
      <c r="A681" s="1" t="s">
        <v>1715</v>
      </c>
      <c r="B681" s="2" t="s">
        <v>1716</v>
      </c>
      <c r="C681" s="2" t="s">
        <v>23</v>
      </c>
      <c r="D681" s="2" t="s">
        <v>1714</v>
      </c>
      <c r="G681" s="3"/>
      <c r="I681" s="2" t="s">
        <v>192</v>
      </c>
      <c r="J681" s="2" t="s">
        <v>325</v>
      </c>
      <c r="K681" s="2" t="s">
        <v>305</v>
      </c>
      <c r="L681" s="2">
        <v>124130</v>
      </c>
      <c r="M681" s="2">
        <v>74608</v>
      </c>
      <c r="N681" s="2">
        <v>5512</v>
      </c>
    </row>
    <row r="682" spans="1:14" ht="13">
      <c r="A682" s="1" t="s">
        <v>1717</v>
      </c>
      <c r="B682" s="2" t="s">
        <v>1718</v>
      </c>
      <c r="C682" s="2" t="s">
        <v>16</v>
      </c>
      <c r="D682" s="2" t="s">
        <v>1719</v>
      </c>
      <c r="G682" s="3"/>
      <c r="I682" s="2" t="s">
        <v>192</v>
      </c>
      <c r="J682" s="2" t="s">
        <v>329</v>
      </c>
      <c r="K682" s="2" t="s">
        <v>29</v>
      </c>
      <c r="L682" s="2">
        <v>138954</v>
      </c>
      <c r="M682" s="2">
        <v>75022</v>
      </c>
      <c r="N682" s="2">
        <v>5798</v>
      </c>
    </row>
    <row r="683" spans="1:14" ht="13">
      <c r="A683" s="1" t="s">
        <v>1720</v>
      </c>
      <c r="B683" s="2" t="s">
        <v>1721</v>
      </c>
      <c r="C683" s="2" t="s">
        <v>16</v>
      </c>
      <c r="D683" s="2" t="s">
        <v>1719</v>
      </c>
      <c r="G683" s="3"/>
      <c r="I683" s="2" t="s">
        <v>192</v>
      </c>
      <c r="J683" s="2" t="s">
        <v>329</v>
      </c>
      <c r="K683" s="2" t="s">
        <v>29</v>
      </c>
      <c r="L683" s="2">
        <v>138942</v>
      </c>
      <c r="M683" s="2">
        <v>74951</v>
      </c>
      <c r="N683" s="2">
        <v>5798</v>
      </c>
    </row>
    <row r="684" spans="1:14" ht="13">
      <c r="A684" s="1" t="s">
        <v>1722</v>
      </c>
      <c r="B684" s="2" t="s">
        <v>1723</v>
      </c>
      <c r="C684" s="2" t="s">
        <v>16</v>
      </c>
      <c r="D684" s="2" t="s">
        <v>1719</v>
      </c>
      <c r="G684" s="3"/>
      <c r="I684" s="2" t="s">
        <v>192</v>
      </c>
      <c r="J684" s="2" t="s">
        <v>329</v>
      </c>
      <c r="K684" s="2" t="s">
        <v>29</v>
      </c>
      <c r="L684" s="2">
        <v>138723</v>
      </c>
      <c r="M684" s="2">
        <v>74732</v>
      </c>
      <c r="N684" s="2">
        <v>5798</v>
      </c>
    </row>
    <row r="685" spans="1:14" ht="13">
      <c r="A685" s="1" t="s">
        <v>1724</v>
      </c>
      <c r="B685" s="2" t="s">
        <v>1725</v>
      </c>
      <c r="C685" s="2" t="s">
        <v>23</v>
      </c>
      <c r="D685" s="2" t="s">
        <v>1719</v>
      </c>
      <c r="G685" s="3"/>
      <c r="I685" s="2" t="s">
        <v>192</v>
      </c>
      <c r="J685" s="2" t="s">
        <v>329</v>
      </c>
      <c r="K685" s="2" t="s">
        <v>29</v>
      </c>
      <c r="L685" s="2">
        <v>124481</v>
      </c>
      <c r="M685" s="2">
        <v>74627</v>
      </c>
      <c r="N685" s="2">
        <v>5798</v>
      </c>
    </row>
    <row r="686" spans="1:14" ht="13">
      <c r="A686" s="1" t="s">
        <v>1726</v>
      </c>
      <c r="B686" s="2" t="s">
        <v>1727</v>
      </c>
      <c r="C686" s="2" t="s">
        <v>23</v>
      </c>
      <c r="D686" s="2" t="s">
        <v>1719</v>
      </c>
      <c r="G686" s="3"/>
      <c r="I686" s="2" t="s">
        <v>192</v>
      </c>
      <c r="J686" s="2" t="s">
        <v>329</v>
      </c>
      <c r="K686" s="2" t="s">
        <v>29</v>
      </c>
      <c r="L686" s="2">
        <v>124598</v>
      </c>
      <c r="M686" s="2">
        <v>74409</v>
      </c>
      <c r="N686" s="2">
        <v>5798</v>
      </c>
    </row>
    <row r="687" spans="1:14" ht="13">
      <c r="A687" s="1" t="s">
        <v>1728</v>
      </c>
      <c r="B687" s="2" t="s">
        <v>1729</v>
      </c>
      <c r="C687" s="2" t="s">
        <v>23</v>
      </c>
      <c r="D687" s="2" t="s">
        <v>1719</v>
      </c>
      <c r="G687" s="3"/>
      <c r="I687" s="2" t="s">
        <v>192</v>
      </c>
      <c r="J687" s="2" t="s">
        <v>329</v>
      </c>
      <c r="K687" s="2" t="s">
        <v>29</v>
      </c>
      <c r="L687" s="2">
        <v>124496</v>
      </c>
      <c r="M687" s="2">
        <v>74548</v>
      </c>
      <c r="N687" s="2">
        <v>5798</v>
      </c>
    </row>
    <row r="688" spans="1:14" ht="13">
      <c r="A688" s="1" t="s">
        <v>1730</v>
      </c>
      <c r="B688" s="2" t="s">
        <v>1731</v>
      </c>
      <c r="C688" s="2" t="s">
        <v>16</v>
      </c>
      <c r="D688" s="2" t="s">
        <v>1732</v>
      </c>
      <c r="G688" s="3"/>
      <c r="I688" s="2" t="s">
        <v>192</v>
      </c>
      <c r="J688" s="2" t="s">
        <v>325</v>
      </c>
      <c r="K688" s="2" t="s">
        <v>305</v>
      </c>
      <c r="L688" s="2">
        <v>137760</v>
      </c>
      <c r="M688" s="2">
        <v>74194</v>
      </c>
      <c r="N688" s="2">
        <v>5798</v>
      </c>
    </row>
    <row r="689" spans="1:14" ht="13">
      <c r="A689" s="1" t="s">
        <v>1733</v>
      </c>
      <c r="B689" s="2" t="s">
        <v>1734</v>
      </c>
      <c r="C689" s="2" t="s">
        <v>23</v>
      </c>
      <c r="D689" s="2" t="s">
        <v>1732</v>
      </c>
      <c r="G689" s="3"/>
      <c r="I689" s="2" t="s">
        <v>192</v>
      </c>
      <c r="J689" s="2" t="s">
        <v>325</v>
      </c>
      <c r="K689" s="2" t="s">
        <v>305</v>
      </c>
      <c r="L689" s="2">
        <v>123856</v>
      </c>
      <c r="M689" s="2">
        <v>74888</v>
      </c>
      <c r="N689" s="2">
        <v>5798</v>
      </c>
    </row>
    <row r="690" spans="1:14" ht="13">
      <c r="A690" s="1" t="s">
        <v>1735</v>
      </c>
      <c r="B690" s="2" t="s">
        <v>1736</v>
      </c>
      <c r="C690" s="2" t="s">
        <v>16</v>
      </c>
      <c r="D690" s="2" t="s">
        <v>1737</v>
      </c>
      <c r="G690" s="3"/>
      <c r="I690" s="2" t="s">
        <v>192</v>
      </c>
      <c r="J690" s="2" t="s">
        <v>335</v>
      </c>
      <c r="K690" s="2" t="s">
        <v>29</v>
      </c>
      <c r="L690" s="2">
        <v>137545</v>
      </c>
      <c r="M690" s="2">
        <v>74049</v>
      </c>
      <c r="N690" s="2">
        <v>5798</v>
      </c>
    </row>
    <row r="691" spans="1:14" ht="13">
      <c r="A691" s="1" t="s">
        <v>1738</v>
      </c>
      <c r="B691" s="2" t="s">
        <v>1739</v>
      </c>
      <c r="C691" s="2" t="s">
        <v>23</v>
      </c>
      <c r="D691" s="2" t="s">
        <v>1737</v>
      </c>
      <c r="G691" s="3"/>
      <c r="I691" s="2" t="s">
        <v>192</v>
      </c>
      <c r="J691" s="2" t="s">
        <v>335</v>
      </c>
      <c r="K691" s="2" t="s">
        <v>29</v>
      </c>
      <c r="L691" s="2">
        <v>124172</v>
      </c>
      <c r="M691" s="2">
        <v>74809</v>
      </c>
      <c r="N691" s="2">
        <v>5798</v>
      </c>
    </row>
    <row r="692" spans="1:14" ht="13">
      <c r="A692" s="1" t="s">
        <v>1740</v>
      </c>
      <c r="B692" s="2" t="s">
        <v>1741</v>
      </c>
      <c r="C692" s="2" t="s">
        <v>16</v>
      </c>
      <c r="D692" s="2" t="s">
        <v>1742</v>
      </c>
      <c r="G692" s="3"/>
      <c r="I692" s="2" t="s">
        <v>192</v>
      </c>
      <c r="J692" s="2" t="s">
        <v>305</v>
      </c>
      <c r="K692" s="2" t="s">
        <v>305</v>
      </c>
      <c r="L692" s="2">
        <v>124693</v>
      </c>
      <c r="M692" s="2">
        <v>76817</v>
      </c>
      <c r="N692" s="2">
        <v>5344</v>
      </c>
    </row>
    <row r="693" spans="1:14" ht="13">
      <c r="A693" s="1" t="s">
        <v>1743</v>
      </c>
      <c r="B693" s="2" t="s">
        <v>1744</v>
      </c>
      <c r="C693" s="2" t="s">
        <v>23</v>
      </c>
      <c r="D693" s="2" t="s">
        <v>1742</v>
      </c>
      <c r="G693" s="3"/>
      <c r="I693" s="2" t="s">
        <v>192</v>
      </c>
      <c r="J693" s="2" t="s">
        <v>305</v>
      </c>
      <c r="K693" s="2" t="s">
        <v>305</v>
      </c>
      <c r="L693" s="2">
        <v>139435</v>
      </c>
      <c r="M693" s="2">
        <v>79950</v>
      </c>
      <c r="N693" s="2">
        <v>5798</v>
      </c>
    </row>
    <row r="694" spans="1:14" ht="13">
      <c r="A694" s="1" t="s">
        <v>1745</v>
      </c>
      <c r="B694" s="2" t="s">
        <v>1746</v>
      </c>
      <c r="C694" s="2" t="s">
        <v>16</v>
      </c>
      <c r="D694" s="2" t="s">
        <v>1747</v>
      </c>
      <c r="G694" s="3"/>
      <c r="I694" s="2" t="s">
        <v>192</v>
      </c>
      <c r="J694" s="2" t="s">
        <v>305</v>
      </c>
      <c r="K694" s="2" t="s">
        <v>305</v>
      </c>
      <c r="L694" s="2">
        <v>139985</v>
      </c>
      <c r="M694" s="2">
        <v>81017</v>
      </c>
      <c r="N694" s="2">
        <v>5798</v>
      </c>
    </row>
    <row r="695" spans="1:14" ht="13">
      <c r="A695" s="1" t="s">
        <v>1748</v>
      </c>
      <c r="B695" s="2" t="s">
        <v>1749</v>
      </c>
      <c r="C695" s="2" t="s">
        <v>16</v>
      </c>
      <c r="D695" s="2" t="s">
        <v>1747</v>
      </c>
      <c r="G695" s="3"/>
      <c r="I695" s="2" t="s">
        <v>192</v>
      </c>
      <c r="J695" s="2" t="s">
        <v>305</v>
      </c>
      <c r="K695" s="2" t="s">
        <v>305</v>
      </c>
      <c r="L695" s="2">
        <v>139217</v>
      </c>
      <c r="M695" s="2">
        <v>80707</v>
      </c>
      <c r="N695" s="2">
        <v>5798</v>
      </c>
    </row>
    <row r="696" spans="1:14" ht="13">
      <c r="A696" s="1" t="s">
        <v>1750</v>
      </c>
      <c r="B696" s="2" t="s">
        <v>1751</v>
      </c>
      <c r="C696" s="2" t="s">
        <v>16</v>
      </c>
      <c r="D696" s="2" t="s">
        <v>1747</v>
      </c>
      <c r="G696" s="3"/>
      <c r="I696" s="2" t="s">
        <v>192</v>
      </c>
      <c r="J696" s="2" t="s">
        <v>305</v>
      </c>
      <c r="K696" s="2" t="s">
        <v>305</v>
      </c>
      <c r="L696" s="2">
        <v>139338</v>
      </c>
      <c r="M696" s="2">
        <v>80514</v>
      </c>
      <c r="N696" s="2">
        <v>5798</v>
      </c>
    </row>
    <row r="697" spans="1:14" ht="13">
      <c r="A697" s="1" t="s">
        <v>1752</v>
      </c>
      <c r="B697" s="2" t="s">
        <v>1753</v>
      </c>
      <c r="C697" s="2" t="s">
        <v>16</v>
      </c>
      <c r="D697" s="2" t="s">
        <v>1747</v>
      </c>
      <c r="G697" s="3"/>
      <c r="I697" s="2" t="s">
        <v>192</v>
      </c>
      <c r="J697" s="2" t="s">
        <v>305</v>
      </c>
      <c r="K697" s="2" t="s">
        <v>305</v>
      </c>
      <c r="L697" s="2">
        <v>139400</v>
      </c>
      <c r="M697" s="2">
        <v>80605</v>
      </c>
      <c r="N697" s="2">
        <v>5798</v>
      </c>
    </row>
    <row r="698" spans="1:14" ht="13">
      <c r="A698" s="1" t="s">
        <v>1754</v>
      </c>
      <c r="B698" s="2" t="s">
        <v>1755</v>
      </c>
      <c r="C698" s="2" t="s">
        <v>16</v>
      </c>
      <c r="D698" s="2" t="s">
        <v>1747</v>
      </c>
      <c r="G698" s="3"/>
      <c r="I698" s="2" t="s">
        <v>192</v>
      </c>
      <c r="J698" s="2" t="s">
        <v>305</v>
      </c>
      <c r="K698" s="2" t="s">
        <v>305</v>
      </c>
      <c r="L698" s="2">
        <v>139200</v>
      </c>
      <c r="M698" s="2">
        <v>80990</v>
      </c>
      <c r="N698" s="2">
        <v>5798</v>
      </c>
    </row>
    <row r="699" spans="1:14" ht="13">
      <c r="A699" s="1" t="s">
        <v>1756</v>
      </c>
      <c r="B699" s="2" t="s">
        <v>1757</v>
      </c>
      <c r="C699" s="2" t="s">
        <v>23</v>
      </c>
      <c r="D699" s="2" t="s">
        <v>1747</v>
      </c>
      <c r="G699" s="3"/>
      <c r="I699" s="2" t="s">
        <v>192</v>
      </c>
      <c r="J699" s="2" t="s">
        <v>305</v>
      </c>
      <c r="K699" s="2" t="s">
        <v>305</v>
      </c>
      <c r="L699" s="2">
        <v>124085</v>
      </c>
      <c r="M699" s="2">
        <v>78877</v>
      </c>
      <c r="N699" s="2">
        <v>5798</v>
      </c>
    </row>
    <row r="700" spans="1:14" ht="13">
      <c r="A700" s="1" t="s">
        <v>1758</v>
      </c>
      <c r="B700" s="2" t="s">
        <v>1759</v>
      </c>
      <c r="C700" s="2" t="s">
        <v>23</v>
      </c>
      <c r="D700" s="2" t="s">
        <v>1747</v>
      </c>
      <c r="G700" s="3"/>
      <c r="I700" s="2" t="s">
        <v>192</v>
      </c>
      <c r="J700" s="2" t="s">
        <v>305</v>
      </c>
      <c r="K700" s="2" t="s">
        <v>305</v>
      </c>
      <c r="L700" s="2">
        <v>124225</v>
      </c>
      <c r="M700" s="2">
        <v>78712</v>
      </c>
      <c r="N700" s="2">
        <v>5798</v>
      </c>
    </row>
    <row r="701" spans="1:14" ht="13">
      <c r="A701" s="1" t="s">
        <v>1760</v>
      </c>
      <c r="B701" s="2" t="s">
        <v>1761</v>
      </c>
      <c r="C701" s="2" t="s">
        <v>23</v>
      </c>
      <c r="D701" s="2" t="s">
        <v>1747</v>
      </c>
      <c r="G701" s="3"/>
      <c r="I701" s="2" t="s">
        <v>192</v>
      </c>
      <c r="J701" s="2" t="s">
        <v>305</v>
      </c>
      <c r="K701" s="2" t="s">
        <v>305</v>
      </c>
      <c r="L701" s="2">
        <v>124342</v>
      </c>
      <c r="M701" s="2">
        <v>78733</v>
      </c>
      <c r="N701" s="2">
        <v>5798</v>
      </c>
    </row>
    <row r="702" spans="1:14" ht="13">
      <c r="A702" s="1" t="s">
        <v>1762</v>
      </c>
      <c r="B702" s="2" t="s">
        <v>1763</v>
      </c>
      <c r="C702" s="2" t="s">
        <v>23</v>
      </c>
      <c r="D702" s="2" t="s">
        <v>1747</v>
      </c>
      <c r="G702" s="3"/>
      <c r="I702" s="2" t="s">
        <v>192</v>
      </c>
      <c r="J702" s="2" t="s">
        <v>305</v>
      </c>
      <c r="K702" s="2" t="s">
        <v>305</v>
      </c>
      <c r="L702" s="2">
        <v>124273</v>
      </c>
      <c r="M702" s="2">
        <v>78854</v>
      </c>
      <c r="N702" s="2">
        <v>5798</v>
      </c>
    </row>
    <row r="703" spans="1:14" ht="13">
      <c r="A703" s="1" t="s">
        <v>1764</v>
      </c>
      <c r="B703" s="2" t="s">
        <v>1765</v>
      </c>
      <c r="C703" s="2" t="s">
        <v>23</v>
      </c>
      <c r="D703" s="2" t="s">
        <v>1747</v>
      </c>
      <c r="G703" s="3"/>
      <c r="I703" s="2" t="s">
        <v>192</v>
      </c>
      <c r="J703" s="2" t="s">
        <v>305</v>
      </c>
      <c r="K703" s="2" t="s">
        <v>305</v>
      </c>
      <c r="L703" s="2">
        <v>124298</v>
      </c>
      <c r="M703" s="2">
        <v>79051</v>
      </c>
      <c r="N703" s="2">
        <v>5798</v>
      </c>
    </row>
    <row r="704" spans="1:14" ht="13">
      <c r="A704" s="1" t="s">
        <v>1766</v>
      </c>
      <c r="B704" s="2" t="s">
        <v>1767</v>
      </c>
      <c r="C704" s="2" t="s">
        <v>23</v>
      </c>
      <c r="D704" s="2" t="s">
        <v>1747</v>
      </c>
      <c r="G704" s="3"/>
      <c r="I704" s="2" t="s">
        <v>192</v>
      </c>
      <c r="J704" s="2" t="s">
        <v>305</v>
      </c>
      <c r="K704" s="2" t="s">
        <v>305</v>
      </c>
      <c r="L704" s="2">
        <v>124378</v>
      </c>
      <c r="M704" s="2">
        <v>79080</v>
      </c>
      <c r="N704" s="2">
        <v>5798</v>
      </c>
    </row>
    <row r="705" spans="1:14" ht="13">
      <c r="A705" s="1" t="s">
        <v>1768</v>
      </c>
      <c r="B705" s="2" t="s">
        <v>1769</v>
      </c>
      <c r="C705" s="2" t="s">
        <v>23</v>
      </c>
      <c r="D705" s="2" t="s">
        <v>1747</v>
      </c>
      <c r="G705" s="3"/>
      <c r="I705" s="2" t="s">
        <v>192</v>
      </c>
      <c r="J705" s="2" t="s">
        <v>305</v>
      </c>
      <c r="K705" s="2" t="s">
        <v>305</v>
      </c>
      <c r="L705" s="2">
        <v>124471</v>
      </c>
      <c r="M705" s="2">
        <v>79006</v>
      </c>
      <c r="N705" s="2">
        <v>5798</v>
      </c>
    </row>
    <row r="706" spans="1:14" ht="13">
      <c r="A706" s="1" t="s">
        <v>1770</v>
      </c>
      <c r="B706" s="2" t="s">
        <v>1771</v>
      </c>
      <c r="C706" s="2" t="s">
        <v>16</v>
      </c>
      <c r="D706" s="2" t="s">
        <v>1772</v>
      </c>
      <c r="G706" s="3"/>
      <c r="I706" s="2" t="s">
        <v>192</v>
      </c>
      <c r="J706" s="2" t="s">
        <v>305</v>
      </c>
      <c r="K706" s="2" t="s">
        <v>305</v>
      </c>
      <c r="L706" s="2">
        <v>139434</v>
      </c>
      <c r="M706" s="2">
        <v>80903</v>
      </c>
      <c r="N706" s="2">
        <v>5798</v>
      </c>
    </row>
    <row r="707" spans="1:14" ht="13">
      <c r="A707" s="1" t="s">
        <v>1773</v>
      </c>
      <c r="B707" s="2" t="s">
        <v>1774</v>
      </c>
      <c r="C707" s="2" t="s">
        <v>16</v>
      </c>
      <c r="D707" s="2" t="s">
        <v>1772</v>
      </c>
      <c r="G707" s="3"/>
      <c r="I707" s="2" t="s">
        <v>192</v>
      </c>
      <c r="J707" s="2" t="s">
        <v>305</v>
      </c>
      <c r="K707" s="2" t="s">
        <v>305</v>
      </c>
      <c r="L707" s="2">
        <v>139993</v>
      </c>
      <c r="M707" s="2">
        <v>80341</v>
      </c>
      <c r="N707" s="2">
        <v>5798</v>
      </c>
    </row>
    <row r="708" spans="1:14" ht="13">
      <c r="A708" s="1" t="s">
        <v>1775</v>
      </c>
      <c r="B708" s="2" t="s">
        <v>1776</v>
      </c>
      <c r="C708" s="2" t="s">
        <v>16</v>
      </c>
      <c r="D708" s="2" t="s">
        <v>1772</v>
      </c>
      <c r="G708" s="3"/>
      <c r="I708" s="2" t="s">
        <v>192</v>
      </c>
      <c r="J708" s="2" t="s">
        <v>305</v>
      </c>
      <c r="K708" s="2" t="s">
        <v>305</v>
      </c>
      <c r="L708" s="2">
        <v>139447</v>
      </c>
      <c r="M708" s="2">
        <v>80837</v>
      </c>
      <c r="N708" s="2">
        <v>5798</v>
      </c>
    </row>
    <row r="709" spans="1:14" ht="13">
      <c r="A709" s="1" t="s">
        <v>1777</v>
      </c>
      <c r="B709" s="2" t="s">
        <v>1778</v>
      </c>
      <c r="C709" s="2" t="s">
        <v>16</v>
      </c>
      <c r="D709" s="2" t="s">
        <v>1772</v>
      </c>
      <c r="G709" s="3"/>
      <c r="I709" s="2" t="s">
        <v>192</v>
      </c>
      <c r="J709" s="2" t="s">
        <v>305</v>
      </c>
      <c r="K709" s="2" t="s">
        <v>305</v>
      </c>
      <c r="L709" s="2">
        <v>139344</v>
      </c>
      <c r="M709" s="2">
        <v>80674</v>
      </c>
      <c r="N709" s="2">
        <v>5798</v>
      </c>
    </row>
    <row r="710" spans="1:14" ht="13">
      <c r="A710" s="1" t="s">
        <v>1779</v>
      </c>
      <c r="B710" s="2" t="s">
        <v>1780</v>
      </c>
      <c r="C710" s="2" t="s">
        <v>23</v>
      </c>
      <c r="D710" s="2" t="s">
        <v>1772</v>
      </c>
      <c r="G710" s="3"/>
      <c r="I710" s="2" t="s">
        <v>192</v>
      </c>
      <c r="J710" s="2" t="s">
        <v>305</v>
      </c>
      <c r="K710" s="2" t="s">
        <v>305</v>
      </c>
      <c r="L710" s="2">
        <v>124398</v>
      </c>
      <c r="M710" s="2">
        <v>79238</v>
      </c>
      <c r="N710" s="2">
        <v>5798</v>
      </c>
    </row>
    <row r="711" spans="1:14" ht="13">
      <c r="A711" s="1" t="s">
        <v>1781</v>
      </c>
      <c r="B711" s="2" t="s">
        <v>1782</v>
      </c>
      <c r="C711" s="2" t="s">
        <v>23</v>
      </c>
      <c r="D711" s="2" t="s">
        <v>1772</v>
      </c>
      <c r="G711" s="3"/>
      <c r="I711" s="2" t="s">
        <v>192</v>
      </c>
      <c r="J711" s="2" t="s">
        <v>305</v>
      </c>
      <c r="K711" s="2" t="s">
        <v>305</v>
      </c>
      <c r="L711" s="2">
        <v>124062</v>
      </c>
      <c r="M711" s="2">
        <v>78953</v>
      </c>
      <c r="N711" s="2">
        <v>5798</v>
      </c>
    </row>
    <row r="712" spans="1:14" ht="13">
      <c r="A712" s="1" t="s">
        <v>1783</v>
      </c>
      <c r="B712" s="2" t="s">
        <v>1784</v>
      </c>
      <c r="C712" s="2" t="s">
        <v>23</v>
      </c>
      <c r="D712" s="2" t="s">
        <v>1772</v>
      </c>
      <c r="G712" s="3"/>
      <c r="I712" s="2" t="s">
        <v>192</v>
      </c>
      <c r="J712" s="2" t="s">
        <v>305</v>
      </c>
      <c r="K712" s="2" t="s">
        <v>305</v>
      </c>
      <c r="L712" s="2">
        <v>124558</v>
      </c>
      <c r="M712" s="2">
        <v>80316</v>
      </c>
      <c r="N712" s="2">
        <v>5612</v>
      </c>
    </row>
    <row r="713" spans="1:14" ht="13">
      <c r="A713" s="1" t="s">
        <v>1785</v>
      </c>
      <c r="B713" s="2" t="s">
        <v>1786</v>
      </c>
      <c r="C713" s="2" t="s">
        <v>23</v>
      </c>
      <c r="D713" s="2" t="s">
        <v>1772</v>
      </c>
      <c r="G713" s="3"/>
      <c r="I713" s="2" t="s">
        <v>192</v>
      </c>
      <c r="J713" s="2" t="s">
        <v>305</v>
      </c>
      <c r="K713" s="2" t="s">
        <v>305</v>
      </c>
      <c r="L713" s="2">
        <v>124133</v>
      </c>
      <c r="M713" s="2">
        <v>78915</v>
      </c>
      <c r="N713" s="2">
        <v>5798</v>
      </c>
    </row>
    <row r="714" spans="1:14" ht="13">
      <c r="A714" s="1" t="s">
        <v>1787</v>
      </c>
      <c r="B714" s="2" t="s">
        <v>1788</v>
      </c>
      <c r="C714" s="2" t="s">
        <v>16</v>
      </c>
      <c r="D714" s="2" t="s">
        <v>1789</v>
      </c>
      <c r="G714" s="3"/>
      <c r="I714" s="2" t="s">
        <v>192</v>
      </c>
      <c r="J714" s="2" t="s">
        <v>305</v>
      </c>
      <c r="K714" s="2" t="s">
        <v>305</v>
      </c>
      <c r="L714" s="2">
        <v>139540</v>
      </c>
      <c r="M714" s="2">
        <v>80600</v>
      </c>
      <c r="N714" s="2">
        <v>5798</v>
      </c>
    </row>
    <row r="715" spans="1:14" ht="13">
      <c r="A715" s="1" t="s">
        <v>1790</v>
      </c>
      <c r="B715" s="2" t="s">
        <v>1791</v>
      </c>
      <c r="C715" s="2" t="s">
        <v>23</v>
      </c>
      <c r="D715" s="2" t="s">
        <v>1789</v>
      </c>
      <c r="G715" s="3"/>
      <c r="I715" s="2" t="s">
        <v>192</v>
      </c>
      <c r="J715" s="2" t="s">
        <v>305</v>
      </c>
      <c r="K715" s="2" t="s">
        <v>305</v>
      </c>
      <c r="L715" s="2">
        <v>123995</v>
      </c>
      <c r="M715" s="2">
        <v>78506</v>
      </c>
      <c r="N715" s="2">
        <v>5798</v>
      </c>
    </row>
    <row r="716" spans="1:14" ht="13">
      <c r="A716" s="1" t="s">
        <v>1792</v>
      </c>
      <c r="B716" s="2" t="s">
        <v>1793</v>
      </c>
      <c r="C716" s="2" t="s">
        <v>16</v>
      </c>
      <c r="D716" s="2" t="s">
        <v>1794</v>
      </c>
      <c r="G716" s="3"/>
      <c r="I716" s="2" t="s">
        <v>192</v>
      </c>
      <c r="J716" s="2" t="s">
        <v>305</v>
      </c>
      <c r="K716" s="2" t="s">
        <v>305</v>
      </c>
      <c r="L716" s="2">
        <v>124468</v>
      </c>
      <c r="M716" s="2">
        <v>78715</v>
      </c>
      <c r="N716" s="2">
        <v>5798</v>
      </c>
    </row>
    <row r="717" spans="1:14" ht="13">
      <c r="A717" s="1" t="s">
        <v>1795</v>
      </c>
      <c r="B717" s="2" t="s">
        <v>1796</v>
      </c>
      <c r="C717" s="2" t="s">
        <v>23</v>
      </c>
      <c r="D717" s="2" t="s">
        <v>1794</v>
      </c>
      <c r="G717" s="3"/>
      <c r="I717" s="2" t="s">
        <v>192</v>
      </c>
      <c r="J717" s="2" t="s">
        <v>305</v>
      </c>
      <c r="K717" s="2" t="s">
        <v>305</v>
      </c>
      <c r="L717" s="2">
        <v>139505</v>
      </c>
      <c r="M717" s="2">
        <v>80396</v>
      </c>
      <c r="N717" s="2">
        <v>5798</v>
      </c>
    </row>
    <row r="718" spans="1:14" ht="13">
      <c r="A718" s="1" t="s">
        <v>1797</v>
      </c>
      <c r="B718" s="2" t="s">
        <v>1798</v>
      </c>
      <c r="C718" s="2" t="s">
        <v>16</v>
      </c>
      <c r="D718" s="2" t="s">
        <v>1799</v>
      </c>
      <c r="G718" s="3"/>
      <c r="I718" s="2" t="s">
        <v>192</v>
      </c>
      <c r="J718" s="2" t="s">
        <v>305</v>
      </c>
      <c r="K718" s="2" t="s">
        <v>305</v>
      </c>
      <c r="L718" s="2">
        <v>139812</v>
      </c>
      <c r="M718" s="2">
        <v>82950</v>
      </c>
      <c r="N718" s="2">
        <v>5798</v>
      </c>
    </row>
    <row r="719" spans="1:14" ht="13">
      <c r="A719" s="1" t="s">
        <v>1800</v>
      </c>
      <c r="B719" s="2" t="s">
        <v>1801</v>
      </c>
      <c r="C719" s="2" t="s">
        <v>23</v>
      </c>
      <c r="D719" s="2" t="s">
        <v>1799</v>
      </c>
      <c r="G719" s="3"/>
      <c r="I719" s="2" t="s">
        <v>192</v>
      </c>
      <c r="J719" s="2" t="s">
        <v>305</v>
      </c>
      <c r="K719" s="2" t="s">
        <v>305</v>
      </c>
      <c r="L719" s="2">
        <v>123902</v>
      </c>
      <c r="M719" s="2">
        <v>79442</v>
      </c>
      <c r="N719" s="2">
        <v>5798</v>
      </c>
    </row>
    <row r="720" spans="1:14" ht="13">
      <c r="A720" s="1" t="s">
        <v>1802</v>
      </c>
      <c r="B720" s="2" t="s">
        <v>1803</v>
      </c>
      <c r="C720" s="2" t="s">
        <v>16</v>
      </c>
      <c r="D720" s="2" t="s">
        <v>1804</v>
      </c>
      <c r="G720" s="3"/>
      <c r="I720" s="2" t="s">
        <v>192</v>
      </c>
      <c r="J720" s="2" t="s">
        <v>305</v>
      </c>
      <c r="K720" s="2" t="s">
        <v>305</v>
      </c>
      <c r="L720" s="2">
        <v>139914</v>
      </c>
      <c r="M720" s="2">
        <v>80329</v>
      </c>
      <c r="N720" s="2">
        <v>5798</v>
      </c>
    </row>
    <row r="721" spans="1:14" ht="13">
      <c r="A721" s="1" t="s">
        <v>1805</v>
      </c>
      <c r="B721" s="2" t="s">
        <v>1806</v>
      </c>
      <c r="C721" s="2" t="s">
        <v>16</v>
      </c>
      <c r="D721" s="2" t="s">
        <v>1804</v>
      </c>
      <c r="G721" s="3"/>
      <c r="I721" s="2" t="s">
        <v>192</v>
      </c>
      <c r="J721" s="2" t="s">
        <v>305</v>
      </c>
      <c r="K721" s="2" t="s">
        <v>305</v>
      </c>
      <c r="L721" s="2">
        <v>139705</v>
      </c>
      <c r="M721" s="2">
        <v>80934</v>
      </c>
      <c r="N721" s="2">
        <v>5798</v>
      </c>
    </row>
    <row r="722" spans="1:14" ht="13">
      <c r="A722" s="1" t="s">
        <v>1807</v>
      </c>
      <c r="B722" s="2" t="s">
        <v>1808</v>
      </c>
      <c r="C722" s="2" t="s">
        <v>16</v>
      </c>
      <c r="D722" s="2" t="s">
        <v>1804</v>
      </c>
      <c r="G722" s="3"/>
      <c r="I722" s="2" t="s">
        <v>192</v>
      </c>
      <c r="J722" s="2" t="s">
        <v>305</v>
      </c>
      <c r="K722" s="2" t="s">
        <v>305</v>
      </c>
      <c r="L722" s="2">
        <v>139558</v>
      </c>
      <c r="M722" s="2">
        <v>80808</v>
      </c>
      <c r="N722" s="2">
        <v>5798</v>
      </c>
    </row>
    <row r="723" spans="1:14" ht="13">
      <c r="A723" s="1" t="s">
        <v>1809</v>
      </c>
      <c r="B723" s="2" t="s">
        <v>1810</v>
      </c>
      <c r="C723" s="2" t="s">
        <v>23</v>
      </c>
      <c r="D723" s="2" t="s">
        <v>1804</v>
      </c>
      <c r="G723" s="3"/>
      <c r="I723" s="2" t="s">
        <v>192</v>
      </c>
      <c r="J723" s="2" t="s">
        <v>305</v>
      </c>
      <c r="K723" s="2" t="s">
        <v>305</v>
      </c>
      <c r="L723" s="2">
        <v>124062</v>
      </c>
      <c r="M723" s="2">
        <v>79994</v>
      </c>
      <c r="N723" s="2">
        <v>5646</v>
      </c>
    </row>
    <row r="724" spans="1:14" ht="13">
      <c r="A724" s="1" t="s">
        <v>1811</v>
      </c>
      <c r="B724" s="2" t="s">
        <v>1812</v>
      </c>
      <c r="C724" s="2" t="s">
        <v>23</v>
      </c>
      <c r="D724" s="2" t="s">
        <v>1804</v>
      </c>
      <c r="G724" s="3"/>
      <c r="I724" s="2" t="s">
        <v>192</v>
      </c>
      <c r="J724" s="2" t="s">
        <v>305</v>
      </c>
      <c r="K724" s="2" t="s">
        <v>305</v>
      </c>
      <c r="L724" s="2">
        <v>124212</v>
      </c>
      <c r="M724" s="2">
        <v>78970</v>
      </c>
      <c r="N724" s="2">
        <v>5798</v>
      </c>
    </row>
    <row r="725" spans="1:14" ht="13">
      <c r="A725" s="1" t="s">
        <v>1813</v>
      </c>
      <c r="B725" s="2" t="s">
        <v>1814</v>
      </c>
      <c r="C725" s="2" t="s">
        <v>23</v>
      </c>
      <c r="D725" s="2" t="s">
        <v>1804</v>
      </c>
      <c r="G725" s="3"/>
      <c r="I725" s="2" t="s">
        <v>192</v>
      </c>
      <c r="J725" s="2" t="s">
        <v>305</v>
      </c>
      <c r="K725" s="2" t="s">
        <v>305</v>
      </c>
      <c r="L725" s="2">
        <v>124340</v>
      </c>
      <c r="M725" s="2">
        <v>79187</v>
      </c>
      <c r="N725" s="2">
        <v>5798</v>
      </c>
    </row>
    <row r="726" spans="1:14" ht="13">
      <c r="A726" s="1" t="s">
        <v>1815</v>
      </c>
      <c r="B726" s="2" t="s">
        <v>1816</v>
      </c>
      <c r="C726" s="2" t="s">
        <v>16</v>
      </c>
      <c r="D726" s="2" t="s">
        <v>1817</v>
      </c>
      <c r="G726" s="3"/>
      <c r="I726" s="2" t="s">
        <v>192</v>
      </c>
      <c r="J726" s="2" t="s">
        <v>305</v>
      </c>
      <c r="K726" s="2" t="s">
        <v>305</v>
      </c>
      <c r="L726" s="2">
        <v>139904</v>
      </c>
      <c r="M726" s="2">
        <v>80528</v>
      </c>
      <c r="N726" s="2">
        <v>5798</v>
      </c>
    </row>
    <row r="727" spans="1:14" ht="13">
      <c r="A727" s="1" t="s">
        <v>1818</v>
      </c>
      <c r="B727" s="2" t="s">
        <v>1819</v>
      </c>
      <c r="C727" s="2" t="s">
        <v>23</v>
      </c>
      <c r="D727" s="2" t="s">
        <v>1817</v>
      </c>
      <c r="G727" s="3"/>
      <c r="I727" s="2" t="s">
        <v>192</v>
      </c>
      <c r="J727" s="2" t="s">
        <v>305</v>
      </c>
      <c r="K727" s="2" t="s">
        <v>305</v>
      </c>
      <c r="L727" s="2">
        <v>124190</v>
      </c>
      <c r="M727" s="2">
        <v>78813</v>
      </c>
      <c r="N727" s="2">
        <v>5798</v>
      </c>
    </row>
    <row r="728" spans="1:14" ht="13">
      <c r="A728" s="1" t="s">
        <v>1820</v>
      </c>
      <c r="B728" s="2" t="s">
        <v>1821</v>
      </c>
      <c r="C728" s="2" t="s">
        <v>16</v>
      </c>
      <c r="D728" s="2" t="s">
        <v>1822</v>
      </c>
      <c r="G728" s="3"/>
      <c r="I728" s="2" t="s">
        <v>192</v>
      </c>
      <c r="J728" s="2" t="s">
        <v>305</v>
      </c>
      <c r="K728" s="2" t="s">
        <v>305</v>
      </c>
      <c r="L728" s="2">
        <v>137751</v>
      </c>
      <c r="M728" s="2">
        <v>83217</v>
      </c>
      <c r="N728" s="2">
        <v>5798</v>
      </c>
    </row>
    <row r="729" spans="1:14" ht="13">
      <c r="A729" s="1" t="s">
        <v>1823</v>
      </c>
      <c r="B729" s="2" t="s">
        <v>1824</v>
      </c>
      <c r="C729" s="2" t="s">
        <v>23</v>
      </c>
      <c r="D729" s="2" t="s">
        <v>1822</v>
      </c>
      <c r="G729" s="3"/>
      <c r="I729" s="2" t="s">
        <v>192</v>
      </c>
      <c r="J729" s="2" t="s">
        <v>305</v>
      </c>
      <c r="K729" s="2" t="s">
        <v>305</v>
      </c>
      <c r="L729" s="2">
        <v>124535</v>
      </c>
      <c r="M729" s="2">
        <v>78811</v>
      </c>
      <c r="N729" s="2">
        <v>5798</v>
      </c>
    </row>
    <row r="730" spans="1:14" ht="13">
      <c r="A730" s="1" t="s">
        <v>1825</v>
      </c>
      <c r="B730" s="2" t="s">
        <v>1826</v>
      </c>
      <c r="C730" s="2" t="s">
        <v>16</v>
      </c>
      <c r="D730" s="2" t="s">
        <v>1827</v>
      </c>
      <c r="G730" s="3"/>
      <c r="I730" s="2" t="s">
        <v>192</v>
      </c>
      <c r="J730" s="2" t="s">
        <v>305</v>
      </c>
      <c r="K730" s="2" t="s">
        <v>305</v>
      </c>
      <c r="L730" s="2">
        <v>124473</v>
      </c>
      <c r="M730" s="2">
        <v>78906</v>
      </c>
      <c r="N730" s="2">
        <v>5798</v>
      </c>
    </row>
    <row r="731" spans="1:14" ht="13">
      <c r="A731" s="1" t="s">
        <v>1828</v>
      </c>
      <c r="B731" s="2" t="s">
        <v>1829</v>
      </c>
      <c r="C731" s="2" t="s">
        <v>23</v>
      </c>
      <c r="D731" s="2" t="s">
        <v>1827</v>
      </c>
      <c r="G731" s="3"/>
      <c r="I731" s="2" t="s">
        <v>192</v>
      </c>
      <c r="J731" s="2" t="s">
        <v>305</v>
      </c>
      <c r="K731" s="2" t="s">
        <v>305</v>
      </c>
      <c r="L731" s="2">
        <v>139259</v>
      </c>
      <c r="M731" s="2">
        <v>80593</v>
      </c>
      <c r="N731" s="2">
        <v>5798</v>
      </c>
    </row>
    <row r="732" spans="1:14" ht="13">
      <c r="A732" s="1" t="s">
        <v>1830</v>
      </c>
      <c r="B732" s="2" t="s">
        <v>1831</v>
      </c>
      <c r="C732" s="2" t="s">
        <v>16</v>
      </c>
      <c r="D732" s="2" t="s">
        <v>1832</v>
      </c>
      <c r="G732" s="3"/>
      <c r="I732" s="2" t="s">
        <v>192</v>
      </c>
      <c r="J732" s="2" t="s">
        <v>305</v>
      </c>
      <c r="K732" s="2" t="s">
        <v>305</v>
      </c>
      <c r="L732" s="2">
        <v>139742</v>
      </c>
      <c r="M732" s="2">
        <v>80538</v>
      </c>
      <c r="N732" s="2">
        <v>5798</v>
      </c>
    </row>
    <row r="733" spans="1:14" ht="13">
      <c r="A733" s="1" t="s">
        <v>1833</v>
      </c>
      <c r="B733" s="2" t="s">
        <v>1834</v>
      </c>
      <c r="C733" s="2" t="s">
        <v>23</v>
      </c>
      <c r="D733" s="2" t="s">
        <v>1832</v>
      </c>
      <c r="G733" s="3"/>
      <c r="I733" s="2" t="s">
        <v>192</v>
      </c>
      <c r="J733" s="2" t="s">
        <v>305</v>
      </c>
      <c r="K733" s="2" t="s">
        <v>305</v>
      </c>
      <c r="L733" s="2">
        <v>124232</v>
      </c>
      <c r="M733" s="2">
        <v>78581</v>
      </c>
      <c r="N733" s="2">
        <v>5798</v>
      </c>
    </row>
    <row r="734" spans="1:14" ht="13">
      <c r="A734" s="1" t="s">
        <v>1835</v>
      </c>
      <c r="B734" s="2" t="s">
        <v>1836</v>
      </c>
      <c r="C734" s="2" t="s">
        <v>16</v>
      </c>
      <c r="D734" s="2" t="s">
        <v>1837</v>
      </c>
      <c r="G734" s="3"/>
      <c r="I734" s="2" t="s">
        <v>192</v>
      </c>
      <c r="J734" s="2" t="s">
        <v>305</v>
      </c>
      <c r="K734" s="2" t="s">
        <v>305</v>
      </c>
      <c r="L734" s="2">
        <v>125664</v>
      </c>
      <c r="M734" s="2">
        <v>73306</v>
      </c>
      <c r="N734" s="2">
        <v>5801</v>
      </c>
    </row>
    <row r="735" spans="1:14" ht="13">
      <c r="A735" s="1" t="s">
        <v>1838</v>
      </c>
      <c r="B735" s="2" t="s">
        <v>1839</v>
      </c>
      <c r="C735" s="2" t="s">
        <v>23</v>
      </c>
      <c r="D735" s="2" t="s">
        <v>1837</v>
      </c>
      <c r="G735" s="3"/>
      <c r="I735" s="2" t="s">
        <v>192</v>
      </c>
      <c r="J735" s="2" t="s">
        <v>305</v>
      </c>
      <c r="K735" s="2" t="s">
        <v>305</v>
      </c>
      <c r="L735" s="2">
        <v>139853</v>
      </c>
      <c r="M735" s="2">
        <v>80426</v>
      </c>
      <c r="N735" s="2">
        <v>5798</v>
      </c>
    </row>
    <row r="736" spans="1:14" ht="13">
      <c r="A736" s="1" t="s">
        <v>1840</v>
      </c>
      <c r="B736" s="2" t="s">
        <v>1841</v>
      </c>
      <c r="C736" s="2" t="s">
        <v>16</v>
      </c>
      <c r="D736" s="2" t="s">
        <v>1842</v>
      </c>
      <c r="G736" s="3"/>
      <c r="I736" s="2" t="s">
        <v>192</v>
      </c>
      <c r="J736" s="2" t="s">
        <v>20</v>
      </c>
      <c r="K736" s="2" t="s">
        <v>20</v>
      </c>
      <c r="L736" s="2">
        <v>137386</v>
      </c>
      <c r="M736" s="2">
        <v>74399</v>
      </c>
      <c r="N736" s="2">
        <v>5798</v>
      </c>
    </row>
    <row r="737" spans="1:14" ht="13">
      <c r="A737" s="1" t="s">
        <v>1843</v>
      </c>
      <c r="B737" s="2" t="s">
        <v>1844</v>
      </c>
      <c r="C737" s="2" t="s">
        <v>23</v>
      </c>
      <c r="D737" s="2" t="s">
        <v>1842</v>
      </c>
      <c r="G737" s="3"/>
      <c r="I737" s="2" t="s">
        <v>192</v>
      </c>
      <c r="J737" s="2" t="s">
        <v>20</v>
      </c>
      <c r="K737" s="2" t="s">
        <v>20</v>
      </c>
      <c r="L737" s="2">
        <v>125654</v>
      </c>
      <c r="M737" s="2">
        <v>74044</v>
      </c>
      <c r="N737" s="2">
        <v>5758</v>
      </c>
    </row>
    <row r="738" spans="1:14" ht="13">
      <c r="A738" s="1" t="s">
        <v>1845</v>
      </c>
      <c r="B738" s="2" t="s">
        <v>1846</v>
      </c>
      <c r="C738" s="2" t="s">
        <v>16</v>
      </c>
      <c r="D738" s="2" t="s">
        <v>1847</v>
      </c>
      <c r="G738" s="3"/>
      <c r="I738" s="2" t="s">
        <v>192</v>
      </c>
      <c r="J738" s="2" t="s">
        <v>305</v>
      </c>
      <c r="K738" s="2" t="s">
        <v>305</v>
      </c>
      <c r="L738" s="2">
        <v>125677</v>
      </c>
      <c r="M738" s="2">
        <v>76284</v>
      </c>
      <c r="N738" s="2">
        <v>5798</v>
      </c>
    </row>
    <row r="739" spans="1:14" ht="13">
      <c r="A739" s="1" t="s">
        <v>1848</v>
      </c>
      <c r="B739" s="2" t="s">
        <v>1849</v>
      </c>
      <c r="C739" s="2" t="s">
        <v>23</v>
      </c>
      <c r="D739" s="2" t="s">
        <v>1847</v>
      </c>
      <c r="G739" s="3"/>
      <c r="I739" s="2" t="s">
        <v>192</v>
      </c>
      <c r="J739" s="2" t="s">
        <v>305</v>
      </c>
      <c r="K739" s="2" t="s">
        <v>305</v>
      </c>
      <c r="L739" s="2">
        <v>136170</v>
      </c>
      <c r="M739" s="2">
        <v>76030</v>
      </c>
      <c r="N739" s="2">
        <v>5798</v>
      </c>
    </row>
    <row r="740" spans="1:14" ht="13">
      <c r="A740" s="1" t="s">
        <v>1850</v>
      </c>
      <c r="B740" s="2" t="s">
        <v>1851</v>
      </c>
      <c r="C740" s="2" t="s">
        <v>16</v>
      </c>
      <c r="D740" s="2" t="s">
        <v>1852</v>
      </c>
      <c r="G740" s="3"/>
      <c r="I740" s="2" t="s">
        <v>192</v>
      </c>
      <c r="J740" s="2" t="s">
        <v>1640</v>
      </c>
      <c r="K740" s="2" t="s">
        <v>428</v>
      </c>
      <c r="L740" s="2">
        <v>136205</v>
      </c>
      <c r="M740" s="2">
        <v>75876</v>
      </c>
      <c r="N740" s="2">
        <v>5798</v>
      </c>
    </row>
    <row r="741" spans="1:14" ht="13">
      <c r="A741" s="1" t="s">
        <v>1853</v>
      </c>
      <c r="B741" s="2" t="s">
        <v>1854</v>
      </c>
      <c r="C741" s="2" t="s">
        <v>23</v>
      </c>
      <c r="D741" s="2" t="s">
        <v>1852</v>
      </c>
      <c r="G741" s="3"/>
      <c r="I741" s="2" t="s">
        <v>192</v>
      </c>
      <c r="J741" s="2" t="s">
        <v>1640</v>
      </c>
      <c r="K741" s="2" t="s">
        <v>428</v>
      </c>
      <c r="L741" s="2">
        <v>125851</v>
      </c>
      <c r="M741" s="2">
        <v>76175</v>
      </c>
      <c r="N741" s="2">
        <v>5798</v>
      </c>
    </row>
    <row r="742" spans="1:14" ht="13">
      <c r="A742" s="1" t="s">
        <v>1855</v>
      </c>
      <c r="B742" s="2" t="s">
        <v>1856</v>
      </c>
      <c r="C742" s="2" t="s">
        <v>16</v>
      </c>
      <c r="D742" s="2" t="s">
        <v>1857</v>
      </c>
      <c r="G742" s="3"/>
      <c r="I742" s="2" t="s">
        <v>192</v>
      </c>
      <c r="J742" s="2" t="s">
        <v>329</v>
      </c>
      <c r="K742" s="2" t="s">
        <v>29</v>
      </c>
      <c r="L742" s="2">
        <v>124907</v>
      </c>
      <c r="M742" s="2">
        <v>79281</v>
      </c>
      <c r="N742" s="2">
        <v>5798</v>
      </c>
    </row>
    <row r="743" spans="1:14" ht="13">
      <c r="A743" s="1" t="s">
        <v>1858</v>
      </c>
      <c r="B743" s="2" t="s">
        <v>1859</v>
      </c>
      <c r="C743" s="2" t="s">
        <v>23</v>
      </c>
      <c r="D743" s="2" t="s">
        <v>1857</v>
      </c>
      <c r="G743" s="3"/>
      <c r="I743" s="2" t="s">
        <v>192</v>
      </c>
      <c r="J743" s="2" t="s">
        <v>329</v>
      </c>
      <c r="K743" s="2" t="s">
        <v>29</v>
      </c>
      <c r="L743" s="2">
        <v>139047</v>
      </c>
      <c r="M743" s="2">
        <v>80985</v>
      </c>
      <c r="N743" s="2">
        <v>5798</v>
      </c>
    </row>
    <row r="744" spans="1:14" ht="13">
      <c r="A744" s="1" t="s">
        <v>1860</v>
      </c>
      <c r="B744" s="2" t="s">
        <v>1861</v>
      </c>
      <c r="C744" s="2" t="s">
        <v>16</v>
      </c>
      <c r="D744" s="2" t="s">
        <v>1862</v>
      </c>
      <c r="G744" s="3"/>
      <c r="I744" s="2" t="s">
        <v>192</v>
      </c>
      <c r="J744" s="2" t="s">
        <v>305</v>
      </c>
      <c r="K744" s="2" t="s">
        <v>305</v>
      </c>
      <c r="L744" s="2">
        <v>125456</v>
      </c>
      <c r="M744" s="2">
        <v>79594</v>
      </c>
      <c r="N744" s="2">
        <v>5798</v>
      </c>
    </row>
    <row r="745" spans="1:14" ht="13">
      <c r="A745" s="1" t="s">
        <v>1863</v>
      </c>
      <c r="B745" s="2" t="s">
        <v>1864</v>
      </c>
      <c r="C745" s="2" t="s">
        <v>23</v>
      </c>
      <c r="D745" s="2" t="s">
        <v>1862</v>
      </c>
      <c r="G745" s="3"/>
      <c r="I745" s="2" t="s">
        <v>192</v>
      </c>
      <c r="J745" s="2" t="s">
        <v>305</v>
      </c>
      <c r="K745" s="2" t="s">
        <v>305</v>
      </c>
      <c r="L745" s="2">
        <v>139133</v>
      </c>
      <c r="M745" s="2">
        <v>80475</v>
      </c>
      <c r="N745" s="2">
        <v>5798</v>
      </c>
    </row>
    <row r="746" spans="1:14" ht="13">
      <c r="A746" s="1" t="s">
        <v>1865</v>
      </c>
      <c r="B746" s="2" t="s">
        <v>1866</v>
      </c>
      <c r="C746" s="2" t="s">
        <v>16</v>
      </c>
      <c r="D746" s="2" t="s">
        <v>1867</v>
      </c>
      <c r="G746" s="3"/>
      <c r="I746" s="2" t="s">
        <v>192</v>
      </c>
      <c r="J746" s="2" t="s">
        <v>305</v>
      </c>
      <c r="K746" s="2" t="s">
        <v>305</v>
      </c>
      <c r="L746" s="2">
        <v>125427</v>
      </c>
      <c r="M746" s="2">
        <v>80027</v>
      </c>
      <c r="N746" s="2">
        <v>5798</v>
      </c>
    </row>
    <row r="747" spans="1:14" ht="13">
      <c r="A747" s="1" t="s">
        <v>1868</v>
      </c>
      <c r="B747" s="2" t="s">
        <v>1869</v>
      </c>
      <c r="C747" s="2" t="s">
        <v>23</v>
      </c>
      <c r="D747" s="2" t="s">
        <v>1867</v>
      </c>
      <c r="G747" s="3"/>
      <c r="I747" s="2" t="s">
        <v>192</v>
      </c>
      <c r="J747" s="2" t="s">
        <v>305</v>
      </c>
      <c r="K747" s="2" t="s">
        <v>305</v>
      </c>
      <c r="L747" s="2">
        <v>138986</v>
      </c>
      <c r="M747" s="2">
        <v>82548</v>
      </c>
      <c r="N747" s="2">
        <v>5798</v>
      </c>
    </row>
    <row r="748" spans="1:14" ht="13">
      <c r="A748" s="1" t="s">
        <v>1870</v>
      </c>
      <c r="B748" s="2" t="s">
        <v>1871</v>
      </c>
      <c r="C748" s="2" t="s">
        <v>16</v>
      </c>
      <c r="D748" s="2" t="s">
        <v>1872</v>
      </c>
      <c r="G748" s="3"/>
      <c r="I748" s="2" t="s">
        <v>192</v>
      </c>
      <c r="J748" s="2" t="s">
        <v>305</v>
      </c>
      <c r="K748" s="2" t="s">
        <v>305</v>
      </c>
      <c r="L748" s="2">
        <v>125267</v>
      </c>
      <c r="M748" s="2">
        <v>79609</v>
      </c>
      <c r="N748" s="2">
        <v>5798</v>
      </c>
    </row>
    <row r="749" spans="1:14" ht="13">
      <c r="A749" s="1" t="s">
        <v>1873</v>
      </c>
      <c r="B749" s="2" t="s">
        <v>1874</v>
      </c>
      <c r="C749" s="2" t="s">
        <v>23</v>
      </c>
      <c r="D749" s="2" t="s">
        <v>1872</v>
      </c>
      <c r="G749" s="3"/>
      <c r="I749" s="2" t="s">
        <v>192</v>
      </c>
      <c r="J749" s="2" t="s">
        <v>305</v>
      </c>
      <c r="K749" s="2" t="s">
        <v>305</v>
      </c>
      <c r="L749" s="2">
        <v>138663</v>
      </c>
      <c r="M749" s="2">
        <v>81953</v>
      </c>
      <c r="N749" s="2">
        <v>5798</v>
      </c>
    </row>
    <row r="750" spans="1:14" ht="13">
      <c r="A750" s="1" t="s">
        <v>1875</v>
      </c>
      <c r="B750" s="2" t="s">
        <v>1876</v>
      </c>
      <c r="C750" s="2" t="s">
        <v>16</v>
      </c>
      <c r="D750" s="2" t="s">
        <v>1877</v>
      </c>
      <c r="G750" s="3"/>
      <c r="I750" s="2" t="s">
        <v>192</v>
      </c>
      <c r="J750" s="2" t="s">
        <v>305</v>
      </c>
      <c r="K750" s="2" t="s">
        <v>305</v>
      </c>
      <c r="L750" s="2">
        <v>125492</v>
      </c>
      <c r="M750" s="2">
        <v>79732</v>
      </c>
      <c r="N750" s="2">
        <v>5798</v>
      </c>
    </row>
    <row r="751" spans="1:14" ht="13">
      <c r="A751" s="1" t="s">
        <v>1878</v>
      </c>
      <c r="B751" s="2" t="s">
        <v>1879</v>
      </c>
      <c r="C751" s="2" t="s">
        <v>23</v>
      </c>
      <c r="D751" s="2" t="s">
        <v>1877</v>
      </c>
      <c r="G751" s="3"/>
      <c r="I751" s="2" t="s">
        <v>192</v>
      </c>
      <c r="J751" s="2" t="s">
        <v>305</v>
      </c>
      <c r="K751" s="2" t="s">
        <v>305</v>
      </c>
      <c r="L751" s="2">
        <v>138957</v>
      </c>
      <c r="M751" s="2">
        <v>80731</v>
      </c>
      <c r="N751" s="2">
        <v>5798</v>
      </c>
    </row>
    <row r="752" spans="1:14" ht="13">
      <c r="A752" s="1" t="s">
        <v>1880</v>
      </c>
      <c r="B752" s="2" t="s">
        <v>1881</v>
      </c>
      <c r="C752" s="2" t="s">
        <v>16</v>
      </c>
      <c r="D752" s="2" t="s">
        <v>1882</v>
      </c>
      <c r="G752" s="3"/>
      <c r="I752" s="2" t="s">
        <v>192</v>
      </c>
      <c r="J752" s="2" t="s">
        <v>305</v>
      </c>
      <c r="K752" s="2" t="s">
        <v>305</v>
      </c>
      <c r="L752" s="2">
        <v>124948</v>
      </c>
      <c r="M752" s="2">
        <v>79541</v>
      </c>
      <c r="N752" s="2">
        <v>5798</v>
      </c>
    </row>
    <row r="753" spans="1:14" ht="13">
      <c r="A753" s="1" t="s">
        <v>1883</v>
      </c>
      <c r="B753" s="2" t="s">
        <v>1884</v>
      </c>
      <c r="C753" s="2" t="s">
        <v>23</v>
      </c>
      <c r="D753" s="2" t="s">
        <v>1882</v>
      </c>
      <c r="G753" s="3"/>
      <c r="I753" s="2" t="s">
        <v>192</v>
      </c>
      <c r="J753" s="2" t="s">
        <v>305</v>
      </c>
      <c r="K753" s="2" t="s">
        <v>305</v>
      </c>
      <c r="L753" s="2">
        <v>139046</v>
      </c>
      <c r="M753" s="2">
        <v>81154</v>
      </c>
      <c r="N753" s="2">
        <v>5798</v>
      </c>
    </row>
    <row r="754" spans="1:14" ht="13">
      <c r="A754" s="1" t="s">
        <v>1885</v>
      </c>
      <c r="B754" s="2" t="s">
        <v>1886</v>
      </c>
      <c r="C754" s="2" t="s">
        <v>16</v>
      </c>
      <c r="D754" s="2" t="s">
        <v>1887</v>
      </c>
      <c r="G754" s="3"/>
      <c r="I754" s="2" t="s">
        <v>192</v>
      </c>
      <c r="J754" s="2" t="s">
        <v>305</v>
      </c>
      <c r="K754" s="2" t="s">
        <v>305</v>
      </c>
      <c r="L754" s="2">
        <v>138772</v>
      </c>
      <c r="M754" s="2">
        <v>82268</v>
      </c>
      <c r="N754" s="2">
        <v>5798</v>
      </c>
    </row>
    <row r="755" spans="1:14" ht="13">
      <c r="A755" s="1" t="s">
        <v>1888</v>
      </c>
      <c r="B755" s="2" t="s">
        <v>1889</v>
      </c>
      <c r="C755" s="2" t="s">
        <v>23</v>
      </c>
      <c r="D755" s="2" t="s">
        <v>1887</v>
      </c>
      <c r="G755" s="3"/>
      <c r="I755" s="2" t="s">
        <v>192</v>
      </c>
      <c r="J755" s="2" t="s">
        <v>305</v>
      </c>
      <c r="K755" s="2" t="s">
        <v>305</v>
      </c>
      <c r="L755" s="2">
        <v>125800</v>
      </c>
      <c r="M755" s="2">
        <v>80146</v>
      </c>
      <c r="N755" s="2">
        <v>5798</v>
      </c>
    </row>
    <row r="756" spans="1:14" ht="13">
      <c r="A756" s="1" t="s">
        <v>1890</v>
      </c>
      <c r="B756" s="2" t="s">
        <v>1891</v>
      </c>
      <c r="C756" s="2" t="s">
        <v>16</v>
      </c>
      <c r="D756" s="2" t="s">
        <v>1892</v>
      </c>
      <c r="G756" s="3"/>
      <c r="I756" s="2" t="s">
        <v>192</v>
      </c>
      <c r="J756" s="2" t="s">
        <v>1893</v>
      </c>
      <c r="K756" s="2" t="s">
        <v>1418</v>
      </c>
      <c r="L756" s="2">
        <v>126744</v>
      </c>
      <c r="M756" s="2">
        <v>75734</v>
      </c>
      <c r="N756" s="2">
        <v>5798</v>
      </c>
    </row>
    <row r="757" spans="1:14" ht="13">
      <c r="A757" s="1" t="s">
        <v>1894</v>
      </c>
      <c r="B757" s="2" t="s">
        <v>1895</v>
      </c>
      <c r="C757" s="2" t="s">
        <v>23</v>
      </c>
      <c r="D757" s="2" t="s">
        <v>1892</v>
      </c>
      <c r="G757" s="3"/>
      <c r="I757" s="2" t="s">
        <v>192</v>
      </c>
      <c r="J757" s="2" t="s">
        <v>1893</v>
      </c>
      <c r="K757" s="2" t="s">
        <v>1418</v>
      </c>
      <c r="L757" s="2">
        <v>135561</v>
      </c>
      <c r="M757" s="2">
        <v>76085</v>
      </c>
      <c r="N757" s="2">
        <v>5798</v>
      </c>
    </row>
    <row r="758" spans="1:14" ht="13">
      <c r="A758" s="1" t="s">
        <v>1896</v>
      </c>
      <c r="B758" s="2" t="s">
        <v>1897</v>
      </c>
      <c r="C758" s="2" t="s">
        <v>16</v>
      </c>
      <c r="D758" s="2" t="s">
        <v>1898</v>
      </c>
      <c r="G758" s="3"/>
      <c r="I758" s="2" t="s">
        <v>192</v>
      </c>
      <c r="J758" s="2" t="s">
        <v>20</v>
      </c>
      <c r="K758" s="2" t="s">
        <v>20</v>
      </c>
      <c r="L758" s="2">
        <v>126257</v>
      </c>
      <c r="M758" s="2">
        <v>80355</v>
      </c>
      <c r="N758" s="2">
        <v>5798</v>
      </c>
    </row>
    <row r="759" spans="1:14" ht="13">
      <c r="A759" s="1" t="s">
        <v>1899</v>
      </c>
      <c r="B759" s="2" t="s">
        <v>1900</v>
      </c>
      <c r="C759" s="2" t="s">
        <v>23</v>
      </c>
      <c r="D759" s="2" t="s">
        <v>1898</v>
      </c>
      <c r="G759" s="3"/>
      <c r="I759" s="2" t="s">
        <v>192</v>
      </c>
      <c r="J759" s="2" t="s">
        <v>20</v>
      </c>
      <c r="K759" s="2" t="s">
        <v>20</v>
      </c>
      <c r="L759" s="2">
        <v>139387</v>
      </c>
      <c r="M759" s="2">
        <v>80230</v>
      </c>
      <c r="N759" s="2">
        <v>5798</v>
      </c>
    </row>
    <row r="760" spans="1:14" ht="13">
      <c r="A760" s="1" t="s">
        <v>1901</v>
      </c>
      <c r="B760" s="2" t="s">
        <v>1902</v>
      </c>
      <c r="C760" s="2" t="s">
        <v>16</v>
      </c>
      <c r="D760" s="2" t="s">
        <v>1903</v>
      </c>
      <c r="G760" s="3"/>
      <c r="I760" s="2" t="s">
        <v>192</v>
      </c>
      <c r="J760" s="2" t="s">
        <v>305</v>
      </c>
      <c r="K760" s="2" t="s">
        <v>305</v>
      </c>
      <c r="L760" s="2">
        <v>138744</v>
      </c>
      <c r="M760" s="2">
        <v>81402</v>
      </c>
      <c r="N760" s="2">
        <v>5798</v>
      </c>
    </row>
    <row r="761" spans="1:14" ht="13">
      <c r="A761" s="1" t="s">
        <v>1904</v>
      </c>
      <c r="B761" s="2" t="s">
        <v>1905</v>
      </c>
      <c r="C761" s="2" t="s">
        <v>23</v>
      </c>
      <c r="D761" s="2" t="s">
        <v>1903</v>
      </c>
      <c r="G761" s="3"/>
      <c r="I761" s="2" t="s">
        <v>192</v>
      </c>
      <c r="J761" s="2" t="s">
        <v>305</v>
      </c>
      <c r="K761" s="2" t="s">
        <v>305</v>
      </c>
      <c r="L761" s="2">
        <v>126079</v>
      </c>
      <c r="M761" s="2">
        <v>80354</v>
      </c>
      <c r="N761" s="2">
        <v>5798</v>
      </c>
    </row>
    <row r="762" spans="1:14" ht="13">
      <c r="A762" s="1" t="s">
        <v>1906</v>
      </c>
      <c r="B762" s="2" t="s">
        <v>1907</v>
      </c>
      <c r="C762" s="2" t="s">
        <v>16</v>
      </c>
      <c r="D762" s="2" t="s">
        <v>1908</v>
      </c>
      <c r="G762" s="3"/>
      <c r="I762" s="2" t="s">
        <v>192</v>
      </c>
      <c r="J762" s="2" t="s">
        <v>109</v>
      </c>
      <c r="K762" s="2" t="s">
        <v>29</v>
      </c>
      <c r="L762" s="2">
        <v>137104</v>
      </c>
      <c r="M762" s="2">
        <v>82340</v>
      </c>
      <c r="N762" s="2">
        <v>5798</v>
      </c>
    </row>
    <row r="763" spans="1:14" ht="13">
      <c r="A763" s="1" t="s">
        <v>1909</v>
      </c>
      <c r="B763" s="2" t="s">
        <v>1910</v>
      </c>
      <c r="C763" s="2" t="s">
        <v>23</v>
      </c>
      <c r="D763" s="2" t="s">
        <v>1908</v>
      </c>
      <c r="G763" s="3"/>
      <c r="I763" s="2" t="s">
        <v>192</v>
      </c>
      <c r="J763" s="2" t="s">
        <v>109</v>
      </c>
      <c r="K763" s="2" t="s">
        <v>29</v>
      </c>
      <c r="L763" s="2">
        <v>126816</v>
      </c>
      <c r="M763" s="2">
        <v>80794</v>
      </c>
      <c r="N763" s="2">
        <v>5798</v>
      </c>
    </row>
    <row r="764" spans="1:14" ht="13">
      <c r="A764" s="1" t="s">
        <v>1911</v>
      </c>
      <c r="B764" s="2" t="s">
        <v>1912</v>
      </c>
      <c r="C764" s="2" t="s">
        <v>16</v>
      </c>
      <c r="D764" s="2" t="s">
        <v>1913</v>
      </c>
      <c r="G764" s="3"/>
      <c r="I764" s="2" t="s">
        <v>192</v>
      </c>
      <c r="J764" s="2" t="s">
        <v>305</v>
      </c>
      <c r="K764" s="2" t="s">
        <v>305</v>
      </c>
      <c r="L764" s="2">
        <v>137801</v>
      </c>
      <c r="M764" s="2">
        <v>83097</v>
      </c>
      <c r="N764" s="2">
        <v>5798</v>
      </c>
    </row>
    <row r="765" spans="1:14" ht="13">
      <c r="A765" s="1" t="s">
        <v>1914</v>
      </c>
      <c r="B765" s="2" t="s">
        <v>1915</v>
      </c>
      <c r="C765" s="2" t="s">
        <v>23</v>
      </c>
      <c r="D765" s="2" t="s">
        <v>1913</v>
      </c>
      <c r="G765" s="3"/>
      <c r="I765" s="2" t="s">
        <v>192</v>
      </c>
      <c r="J765" s="2" t="s">
        <v>305</v>
      </c>
      <c r="K765" s="2" t="s">
        <v>305</v>
      </c>
      <c r="L765" s="2">
        <v>126824</v>
      </c>
      <c r="M765" s="2">
        <v>81088</v>
      </c>
      <c r="N765" s="2">
        <v>5798</v>
      </c>
    </row>
    <row r="766" spans="1:14" ht="13">
      <c r="A766" s="1" t="s">
        <v>1916</v>
      </c>
      <c r="B766" s="2" t="s">
        <v>1917</v>
      </c>
      <c r="C766" s="2" t="s">
        <v>16</v>
      </c>
      <c r="D766" s="2" t="s">
        <v>1918</v>
      </c>
      <c r="G766" s="3"/>
      <c r="I766" s="2" t="s">
        <v>192</v>
      </c>
      <c r="J766" s="2" t="s">
        <v>305</v>
      </c>
      <c r="K766" s="2" t="s">
        <v>305</v>
      </c>
      <c r="L766" s="2">
        <v>138189</v>
      </c>
      <c r="M766" s="2">
        <v>82619</v>
      </c>
      <c r="N766" s="2">
        <v>5798</v>
      </c>
    </row>
    <row r="767" spans="1:14" ht="13">
      <c r="A767" s="1" t="s">
        <v>1919</v>
      </c>
      <c r="B767" s="2" t="s">
        <v>1920</v>
      </c>
      <c r="C767" s="2" t="s">
        <v>23</v>
      </c>
      <c r="D767" s="2" t="s">
        <v>1918</v>
      </c>
      <c r="G767" s="3"/>
      <c r="I767" s="2" t="s">
        <v>192</v>
      </c>
      <c r="J767" s="2" t="s">
        <v>305</v>
      </c>
      <c r="K767" s="2" t="s">
        <v>305</v>
      </c>
      <c r="L767" s="2">
        <v>126335</v>
      </c>
      <c r="M767" s="2">
        <v>80731</v>
      </c>
      <c r="N767" s="2">
        <v>5798</v>
      </c>
    </row>
    <row r="768" spans="1:14" ht="13">
      <c r="A768" s="1" t="s">
        <v>1921</v>
      </c>
      <c r="B768" s="2" t="s">
        <v>1922</v>
      </c>
      <c r="C768" s="2" t="s">
        <v>16</v>
      </c>
      <c r="D768" s="2" t="s">
        <v>1923</v>
      </c>
      <c r="G768" s="3"/>
      <c r="I768" s="2" t="s">
        <v>192</v>
      </c>
      <c r="J768" s="2" t="s">
        <v>305</v>
      </c>
      <c r="K768" s="2" t="s">
        <v>305</v>
      </c>
      <c r="L768" s="2">
        <v>126280</v>
      </c>
      <c r="M768" s="2">
        <v>80885</v>
      </c>
      <c r="N768" s="2">
        <v>5798</v>
      </c>
    </row>
    <row r="769" spans="1:14" ht="13">
      <c r="A769" s="1" t="s">
        <v>1924</v>
      </c>
      <c r="B769" s="2" t="s">
        <v>1925</v>
      </c>
      <c r="C769" s="2" t="s">
        <v>16</v>
      </c>
      <c r="D769" s="2" t="s">
        <v>1923</v>
      </c>
      <c r="G769" s="3"/>
      <c r="I769" s="2" t="s">
        <v>192</v>
      </c>
      <c r="J769" s="2" t="s">
        <v>305</v>
      </c>
      <c r="K769" s="2" t="s">
        <v>305</v>
      </c>
      <c r="L769" s="2">
        <v>126405</v>
      </c>
      <c r="M769" s="2">
        <v>81023</v>
      </c>
      <c r="N769" s="2">
        <v>5798</v>
      </c>
    </row>
    <row r="770" spans="1:14" ht="13">
      <c r="A770" s="1" t="s">
        <v>1926</v>
      </c>
      <c r="B770" s="2" t="s">
        <v>1927</v>
      </c>
      <c r="C770" s="2" t="s">
        <v>23</v>
      </c>
      <c r="D770" s="2" t="s">
        <v>1923</v>
      </c>
      <c r="G770" s="3"/>
      <c r="I770" s="2" t="s">
        <v>192</v>
      </c>
      <c r="J770" s="2" t="s">
        <v>305</v>
      </c>
      <c r="K770" s="2" t="s">
        <v>305</v>
      </c>
      <c r="L770" s="2">
        <v>148487</v>
      </c>
      <c r="M770" s="2">
        <v>84673</v>
      </c>
      <c r="N770" s="2">
        <v>4848</v>
      </c>
    </row>
    <row r="771" spans="1:14" ht="13">
      <c r="A771" s="1" t="s">
        <v>1928</v>
      </c>
      <c r="B771" s="2" t="s">
        <v>1929</v>
      </c>
      <c r="C771" s="2" t="s">
        <v>23</v>
      </c>
      <c r="D771" s="2" t="s">
        <v>1923</v>
      </c>
      <c r="G771" s="3"/>
      <c r="I771" s="2" t="s">
        <v>192</v>
      </c>
      <c r="J771" s="2" t="s">
        <v>305</v>
      </c>
      <c r="K771" s="2" t="s">
        <v>305</v>
      </c>
      <c r="L771" s="2">
        <v>138488</v>
      </c>
      <c r="M771" s="2">
        <v>83056</v>
      </c>
      <c r="N771" s="2">
        <v>5798</v>
      </c>
    </row>
    <row r="772" spans="1:14" ht="13">
      <c r="A772" s="1" t="s">
        <v>1930</v>
      </c>
      <c r="B772" s="2" t="s">
        <v>1931</v>
      </c>
      <c r="C772" s="2" t="s">
        <v>16</v>
      </c>
      <c r="D772" s="2" t="s">
        <v>1932</v>
      </c>
      <c r="G772" s="3"/>
      <c r="I772" s="2" t="s">
        <v>192</v>
      </c>
      <c r="J772" s="2" t="s">
        <v>20</v>
      </c>
      <c r="K772" s="2" t="s">
        <v>20</v>
      </c>
      <c r="L772" s="2">
        <v>136883</v>
      </c>
      <c r="M772" s="2">
        <v>82445</v>
      </c>
      <c r="N772" s="2">
        <v>5798</v>
      </c>
    </row>
    <row r="773" spans="1:14" ht="13">
      <c r="A773" s="1" t="s">
        <v>1933</v>
      </c>
      <c r="B773" s="2" t="s">
        <v>1934</v>
      </c>
      <c r="C773" s="2" t="s">
        <v>23</v>
      </c>
      <c r="D773" s="2" t="s">
        <v>1932</v>
      </c>
      <c r="G773" s="3"/>
      <c r="I773" s="2" t="s">
        <v>192</v>
      </c>
      <c r="J773" s="2" t="s">
        <v>20</v>
      </c>
      <c r="K773" s="2" t="s">
        <v>20</v>
      </c>
      <c r="L773" s="2">
        <v>126423</v>
      </c>
      <c r="M773" s="2">
        <v>80618</v>
      </c>
      <c r="N773" s="2">
        <v>5798</v>
      </c>
    </row>
    <row r="774" spans="1:14" ht="13">
      <c r="A774" s="1" t="s">
        <v>1935</v>
      </c>
      <c r="B774" s="2" t="s">
        <v>1936</v>
      </c>
      <c r="C774" s="2" t="s">
        <v>16</v>
      </c>
      <c r="D774" s="2" t="s">
        <v>1937</v>
      </c>
      <c r="G774" s="3"/>
      <c r="I774" s="2" t="s">
        <v>192</v>
      </c>
      <c r="J774" s="2" t="s">
        <v>305</v>
      </c>
      <c r="K774" s="2" t="s">
        <v>305</v>
      </c>
      <c r="L774" s="2">
        <v>126633</v>
      </c>
      <c r="M774" s="2">
        <v>80916</v>
      </c>
      <c r="N774" s="2">
        <v>5798</v>
      </c>
    </row>
    <row r="775" spans="1:14" ht="13">
      <c r="A775" s="1" t="s">
        <v>1938</v>
      </c>
      <c r="B775" s="2" t="s">
        <v>1939</v>
      </c>
      <c r="C775" s="2" t="s">
        <v>23</v>
      </c>
      <c r="D775" s="2" t="s">
        <v>1937</v>
      </c>
      <c r="G775" s="3"/>
      <c r="I775" s="2" t="s">
        <v>192</v>
      </c>
      <c r="J775" s="2" t="s">
        <v>305</v>
      </c>
      <c r="K775" s="2" t="s">
        <v>305</v>
      </c>
      <c r="L775" s="2">
        <v>137231</v>
      </c>
      <c r="M775" s="2">
        <v>82777</v>
      </c>
      <c r="N775" s="2">
        <v>5798</v>
      </c>
    </row>
    <row r="776" spans="1:14" ht="13">
      <c r="A776" s="1" t="s">
        <v>1940</v>
      </c>
      <c r="B776" s="2" t="s">
        <v>1941</v>
      </c>
      <c r="C776" s="2" t="s">
        <v>16</v>
      </c>
      <c r="D776" s="2" t="s">
        <v>1942</v>
      </c>
      <c r="G776" s="3"/>
      <c r="I776" s="2" t="s">
        <v>192</v>
      </c>
      <c r="J776" s="2" t="s">
        <v>305</v>
      </c>
      <c r="K776" s="2" t="s">
        <v>305</v>
      </c>
      <c r="L776" s="2">
        <v>126002</v>
      </c>
      <c r="M776" s="2">
        <v>80815</v>
      </c>
      <c r="N776" s="2">
        <v>5798</v>
      </c>
    </row>
    <row r="777" spans="1:14" ht="13">
      <c r="A777" s="1" t="s">
        <v>1943</v>
      </c>
      <c r="B777" s="2" t="s">
        <v>1944</v>
      </c>
      <c r="C777" s="2" t="s">
        <v>23</v>
      </c>
      <c r="D777" s="2" t="s">
        <v>1942</v>
      </c>
      <c r="G777" s="3"/>
      <c r="I777" s="2" t="s">
        <v>192</v>
      </c>
      <c r="J777" s="2" t="s">
        <v>305</v>
      </c>
      <c r="K777" s="2" t="s">
        <v>305</v>
      </c>
      <c r="L777" s="2">
        <v>138298</v>
      </c>
      <c r="M777" s="2">
        <v>82929</v>
      </c>
      <c r="N777" s="2">
        <v>5798</v>
      </c>
    </row>
    <row r="778" spans="1:14" ht="13">
      <c r="A778" s="1" t="s">
        <v>1945</v>
      </c>
      <c r="B778" s="2" t="s">
        <v>1946</v>
      </c>
      <c r="C778" s="2" t="s">
        <v>16</v>
      </c>
      <c r="D778" s="2" t="s">
        <v>1947</v>
      </c>
      <c r="G778" s="3"/>
      <c r="I778" s="2" t="s">
        <v>192</v>
      </c>
      <c r="J778" s="2" t="s">
        <v>814</v>
      </c>
      <c r="K778" s="2" t="s">
        <v>305</v>
      </c>
      <c r="L778" s="2">
        <v>126278</v>
      </c>
      <c r="M778" s="2">
        <v>80799</v>
      </c>
      <c r="N778" s="2">
        <v>5798</v>
      </c>
    </row>
    <row r="779" spans="1:14" ht="13">
      <c r="A779" s="1" t="s">
        <v>1948</v>
      </c>
      <c r="B779" s="2" t="s">
        <v>1949</v>
      </c>
      <c r="C779" s="2" t="s">
        <v>23</v>
      </c>
      <c r="D779" s="2" t="s">
        <v>1947</v>
      </c>
      <c r="G779" s="3"/>
      <c r="I779" s="2" t="s">
        <v>192</v>
      </c>
      <c r="J779" s="2" t="s">
        <v>814</v>
      </c>
      <c r="K779" s="2" t="s">
        <v>305</v>
      </c>
      <c r="L779" s="2">
        <v>139175</v>
      </c>
      <c r="M779" s="2">
        <v>83067</v>
      </c>
      <c r="N779" s="2">
        <v>5798</v>
      </c>
    </row>
    <row r="780" spans="1:14" ht="13">
      <c r="A780" s="1" t="s">
        <v>1950</v>
      </c>
      <c r="B780" s="2" t="s">
        <v>1951</v>
      </c>
      <c r="C780" s="2" t="s">
        <v>16</v>
      </c>
      <c r="D780" s="2" t="s">
        <v>1952</v>
      </c>
      <c r="G780" s="3"/>
      <c r="I780" s="2" t="s">
        <v>192</v>
      </c>
      <c r="J780" s="2" t="s">
        <v>305</v>
      </c>
      <c r="K780" s="2" t="s">
        <v>305</v>
      </c>
      <c r="L780" s="2">
        <v>126816</v>
      </c>
      <c r="M780" s="2">
        <v>81366</v>
      </c>
      <c r="N780" s="2">
        <v>5798</v>
      </c>
    </row>
    <row r="781" spans="1:14" ht="13">
      <c r="A781" s="1" t="s">
        <v>1953</v>
      </c>
      <c r="B781" s="2" t="s">
        <v>1954</v>
      </c>
      <c r="C781" s="2" t="s">
        <v>23</v>
      </c>
      <c r="D781" s="2" t="s">
        <v>1952</v>
      </c>
      <c r="G781" s="3"/>
      <c r="I781" s="2" t="s">
        <v>192</v>
      </c>
      <c r="J781" s="2" t="s">
        <v>305</v>
      </c>
      <c r="K781" s="2" t="s">
        <v>305</v>
      </c>
      <c r="L781" s="2">
        <v>138693</v>
      </c>
      <c r="M781" s="2">
        <v>81527</v>
      </c>
      <c r="N781" s="2">
        <v>5798</v>
      </c>
    </row>
    <row r="782" spans="1:14" ht="13">
      <c r="A782" s="1" t="s">
        <v>1955</v>
      </c>
      <c r="B782" s="2" t="s">
        <v>1956</v>
      </c>
      <c r="C782" s="2" t="s">
        <v>16</v>
      </c>
      <c r="D782" s="2" t="s">
        <v>1957</v>
      </c>
      <c r="G782" s="3"/>
      <c r="I782" s="2" t="s">
        <v>192</v>
      </c>
      <c r="J782" s="2" t="s">
        <v>305</v>
      </c>
      <c r="K782" s="2" t="s">
        <v>305</v>
      </c>
      <c r="L782" s="2">
        <v>126271</v>
      </c>
      <c r="M782" s="2">
        <v>81103</v>
      </c>
      <c r="N782" s="2">
        <v>5798</v>
      </c>
    </row>
    <row r="783" spans="1:14" ht="13">
      <c r="A783" s="1" t="s">
        <v>1958</v>
      </c>
      <c r="B783" s="2" t="s">
        <v>1959</v>
      </c>
      <c r="C783" s="2" t="s">
        <v>23</v>
      </c>
      <c r="D783" s="2" t="s">
        <v>1957</v>
      </c>
      <c r="G783" s="3"/>
      <c r="I783" s="2" t="s">
        <v>192</v>
      </c>
      <c r="J783" s="2" t="s">
        <v>305</v>
      </c>
      <c r="K783" s="2" t="s">
        <v>305</v>
      </c>
      <c r="L783" s="2">
        <v>138341</v>
      </c>
      <c r="M783" s="2">
        <v>83274</v>
      </c>
      <c r="N783" s="2">
        <v>5798</v>
      </c>
    </row>
    <row r="784" spans="1:14" ht="13">
      <c r="A784" s="1" t="s">
        <v>1960</v>
      </c>
      <c r="B784" s="2" t="s">
        <v>1961</v>
      </c>
      <c r="C784" s="2" t="s">
        <v>16</v>
      </c>
      <c r="D784" s="2" t="s">
        <v>1962</v>
      </c>
      <c r="G784" s="3"/>
      <c r="I784" s="2" t="s">
        <v>192</v>
      </c>
      <c r="J784" s="2" t="s">
        <v>20</v>
      </c>
      <c r="K784" s="2" t="s">
        <v>20</v>
      </c>
      <c r="L784" s="2">
        <v>126117</v>
      </c>
      <c r="M784" s="2">
        <v>80806</v>
      </c>
      <c r="N784" s="2">
        <v>5798</v>
      </c>
    </row>
    <row r="785" spans="1:14" ht="13">
      <c r="A785" s="1" t="s">
        <v>1963</v>
      </c>
      <c r="B785" s="2" t="s">
        <v>1964</v>
      </c>
      <c r="C785" s="2" t="s">
        <v>23</v>
      </c>
      <c r="D785" s="2" t="s">
        <v>1962</v>
      </c>
      <c r="G785" s="3"/>
      <c r="I785" s="2" t="s">
        <v>192</v>
      </c>
      <c r="J785" s="2" t="s">
        <v>20</v>
      </c>
      <c r="K785" s="2" t="s">
        <v>20</v>
      </c>
      <c r="L785" s="2">
        <v>136247</v>
      </c>
      <c r="M785" s="2">
        <v>81831</v>
      </c>
      <c r="N785" s="2">
        <v>5798</v>
      </c>
    </row>
    <row r="786" spans="1:14" ht="13">
      <c r="A786" s="1" t="s">
        <v>1965</v>
      </c>
      <c r="B786" s="2" t="s">
        <v>1966</v>
      </c>
      <c r="C786" s="2" t="s">
        <v>16</v>
      </c>
      <c r="D786" s="2" t="s">
        <v>1967</v>
      </c>
      <c r="G786" s="3"/>
      <c r="I786" s="2" t="s">
        <v>192</v>
      </c>
      <c r="J786" s="2" t="s">
        <v>20</v>
      </c>
      <c r="K786" s="2" t="s">
        <v>20</v>
      </c>
      <c r="L786" s="2">
        <v>135675</v>
      </c>
      <c r="M786" s="2">
        <v>81694</v>
      </c>
      <c r="N786" s="2">
        <v>5798</v>
      </c>
    </row>
    <row r="787" spans="1:14" ht="13">
      <c r="A787" s="1" t="s">
        <v>1968</v>
      </c>
      <c r="B787" s="2" t="s">
        <v>1969</v>
      </c>
      <c r="C787" s="2" t="s">
        <v>23</v>
      </c>
      <c r="D787" s="2" t="s">
        <v>1967</v>
      </c>
      <c r="G787" s="3"/>
      <c r="I787" s="2" t="s">
        <v>192</v>
      </c>
      <c r="J787" s="2" t="s">
        <v>20</v>
      </c>
      <c r="K787" s="2" t="s">
        <v>20</v>
      </c>
      <c r="L787" s="2">
        <v>126833</v>
      </c>
      <c r="M787" s="2">
        <v>81702</v>
      </c>
      <c r="N787" s="2">
        <v>5798</v>
      </c>
    </row>
    <row r="788" spans="1:14" ht="13">
      <c r="A788" s="1" t="s">
        <v>1970</v>
      </c>
      <c r="B788" s="2" t="s">
        <v>1971</v>
      </c>
      <c r="C788" s="2" t="s">
        <v>16</v>
      </c>
      <c r="D788" s="2" t="s">
        <v>1972</v>
      </c>
      <c r="G788" s="3"/>
      <c r="I788" s="2" t="s">
        <v>192</v>
      </c>
      <c r="J788" s="2" t="s">
        <v>305</v>
      </c>
      <c r="K788" s="2" t="s">
        <v>305</v>
      </c>
      <c r="L788" s="2">
        <v>137581</v>
      </c>
      <c r="M788" s="2">
        <v>84575</v>
      </c>
      <c r="N788" s="2">
        <v>5798</v>
      </c>
    </row>
    <row r="789" spans="1:14" ht="13">
      <c r="A789" s="1" t="s">
        <v>1973</v>
      </c>
      <c r="B789" s="2" t="s">
        <v>1974</v>
      </c>
      <c r="C789" s="2" t="s">
        <v>23</v>
      </c>
      <c r="D789" s="2" t="s">
        <v>1972</v>
      </c>
      <c r="G789" s="3"/>
      <c r="I789" s="2" t="s">
        <v>192</v>
      </c>
      <c r="J789" s="2" t="s">
        <v>305</v>
      </c>
      <c r="K789" s="2" t="s">
        <v>305</v>
      </c>
      <c r="L789" s="2">
        <v>125881</v>
      </c>
      <c r="M789" s="2">
        <v>82136</v>
      </c>
      <c r="N789" s="2">
        <v>5799</v>
      </c>
    </row>
    <row r="790" spans="1:14" ht="13">
      <c r="A790" s="1" t="s">
        <v>1975</v>
      </c>
      <c r="B790" s="2" t="s">
        <v>1976</v>
      </c>
      <c r="C790" s="2" t="s">
        <v>16</v>
      </c>
      <c r="D790" s="2" t="s">
        <v>1977</v>
      </c>
      <c r="G790" s="3"/>
      <c r="I790" s="2" t="s">
        <v>192</v>
      </c>
      <c r="J790" s="2" t="s">
        <v>305</v>
      </c>
      <c r="K790" s="2" t="s">
        <v>305</v>
      </c>
      <c r="L790" s="2">
        <v>126305</v>
      </c>
      <c r="M790" s="2">
        <v>82158</v>
      </c>
      <c r="N790" s="2">
        <v>5798</v>
      </c>
    </row>
    <row r="791" spans="1:14" ht="13">
      <c r="A791" s="1" t="s">
        <v>1978</v>
      </c>
      <c r="B791" s="2" t="s">
        <v>1979</v>
      </c>
      <c r="C791" s="2" t="s">
        <v>23</v>
      </c>
      <c r="D791" s="2" t="s">
        <v>1977</v>
      </c>
      <c r="G791" s="3"/>
      <c r="I791" s="2" t="s">
        <v>192</v>
      </c>
      <c r="J791" s="2" t="s">
        <v>305</v>
      </c>
      <c r="K791" s="2" t="s">
        <v>305</v>
      </c>
      <c r="L791" s="2">
        <v>137624</v>
      </c>
      <c r="M791" s="2">
        <v>84347</v>
      </c>
      <c r="N791" s="2">
        <v>5798</v>
      </c>
    </row>
    <row r="792" spans="1:14" ht="13">
      <c r="A792" s="1" t="s">
        <v>1980</v>
      </c>
      <c r="B792" s="2" t="s">
        <v>1981</v>
      </c>
      <c r="C792" s="2" t="s">
        <v>16</v>
      </c>
      <c r="D792" s="2" t="s">
        <v>1982</v>
      </c>
      <c r="G792" s="3"/>
      <c r="I792" s="2" t="s">
        <v>192</v>
      </c>
      <c r="J792" s="2" t="s">
        <v>305</v>
      </c>
      <c r="K792" s="2" t="s">
        <v>305</v>
      </c>
      <c r="L792" s="2">
        <v>126399</v>
      </c>
      <c r="M792" s="2">
        <v>81953</v>
      </c>
      <c r="N792" s="2">
        <v>5798</v>
      </c>
    </row>
    <row r="793" spans="1:14" ht="13">
      <c r="A793" s="1" t="s">
        <v>1983</v>
      </c>
      <c r="B793" s="2" t="s">
        <v>1984</v>
      </c>
      <c r="C793" s="2" t="s">
        <v>23</v>
      </c>
      <c r="D793" s="2" t="s">
        <v>1982</v>
      </c>
      <c r="G793" s="3"/>
      <c r="I793" s="2" t="s">
        <v>192</v>
      </c>
      <c r="J793" s="2" t="s">
        <v>305</v>
      </c>
      <c r="K793" s="2" t="s">
        <v>305</v>
      </c>
      <c r="L793" s="2">
        <v>137588</v>
      </c>
      <c r="M793" s="2">
        <v>83465</v>
      </c>
      <c r="N793" s="2">
        <v>5798</v>
      </c>
    </row>
    <row r="794" spans="1:14" ht="13">
      <c r="A794" s="1" t="s">
        <v>1985</v>
      </c>
      <c r="B794" s="2" t="s">
        <v>1986</v>
      </c>
      <c r="C794" s="2" t="s">
        <v>16</v>
      </c>
      <c r="D794" s="2" t="s">
        <v>1987</v>
      </c>
      <c r="G794" s="3"/>
      <c r="I794" s="2" t="s">
        <v>192</v>
      </c>
      <c r="J794" s="2" t="s">
        <v>305</v>
      </c>
      <c r="K794" s="2" t="s">
        <v>305</v>
      </c>
      <c r="L794" s="2">
        <v>126548</v>
      </c>
      <c r="M794" s="2">
        <v>81936</v>
      </c>
      <c r="N794" s="2">
        <v>5798</v>
      </c>
    </row>
    <row r="795" spans="1:14" ht="13">
      <c r="A795" s="1" t="s">
        <v>1988</v>
      </c>
      <c r="B795" s="2" t="s">
        <v>1989</v>
      </c>
      <c r="C795" s="2" t="s">
        <v>23</v>
      </c>
      <c r="D795" s="2" t="s">
        <v>1987</v>
      </c>
      <c r="G795" s="3"/>
      <c r="I795" s="2" t="s">
        <v>192</v>
      </c>
      <c r="J795" s="2" t="s">
        <v>305</v>
      </c>
      <c r="K795" s="2" t="s">
        <v>305</v>
      </c>
      <c r="L795" s="2">
        <v>137592</v>
      </c>
      <c r="M795" s="2">
        <v>84072</v>
      </c>
      <c r="N795" s="2">
        <v>5798</v>
      </c>
    </row>
    <row r="796" spans="1:14" ht="13">
      <c r="A796" s="1" t="s">
        <v>1990</v>
      </c>
      <c r="B796" s="2" t="s">
        <v>1991</v>
      </c>
      <c r="C796" s="2" t="s">
        <v>16</v>
      </c>
      <c r="D796" s="2" t="s">
        <v>1992</v>
      </c>
      <c r="G796" s="3"/>
      <c r="I796" s="2" t="s">
        <v>192</v>
      </c>
      <c r="J796" s="2" t="s">
        <v>305</v>
      </c>
      <c r="K796" s="2" t="s">
        <v>305</v>
      </c>
      <c r="L796" s="2">
        <v>137235</v>
      </c>
      <c r="M796" s="2">
        <v>84452</v>
      </c>
      <c r="N796" s="2">
        <v>5798</v>
      </c>
    </row>
    <row r="797" spans="1:14" ht="13">
      <c r="A797" s="1" t="s">
        <v>1993</v>
      </c>
      <c r="B797" s="2" t="s">
        <v>1994</v>
      </c>
      <c r="C797" s="2" t="s">
        <v>23</v>
      </c>
      <c r="D797" s="2" t="s">
        <v>1992</v>
      </c>
      <c r="G797" s="3"/>
      <c r="I797" s="2" t="s">
        <v>192</v>
      </c>
      <c r="J797" s="2" t="s">
        <v>305</v>
      </c>
      <c r="K797" s="2" t="s">
        <v>305</v>
      </c>
      <c r="L797" s="2">
        <v>126289</v>
      </c>
      <c r="M797" s="2">
        <v>82292</v>
      </c>
      <c r="N797" s="2">
        <v>5799</v>
      </c>
    </row>
    <row r="798" spans="1:14" ht="13">
      <c r="A798" s="1" t="s">
        <v>1995</v>
      </c>
      <c r="B798" s="2" t="s">
        <v>1996</v>
      </c>
      <c r="C798" s="2" t="s">
        <v>16</v>
      </c>
      <c r="D798" s="2" t="s">
        <v>1997</v>
      </c>
      <c r="G798" s="3"/>
      <c r="I798" s="2" t="s">
        <v>192</v>
      </c>
      <c r="J798" s="2" t="s">
        <v>305</v>
      </c>
      <c r="K798" s="2" t="s">
        <v>305</v>
      </c>
      <c r="L798" s="2">
        <v>136265</v>
      </c>
      <c r="M798" s="2">
        <v>84980</v>
      </c>
      <c r="N798" s="2">
        <v>5798</v>
      </c>
    </row>
    <row r="799" spans="1:14" ht="13">
      <c r="A799" s="1" t="s">
        <v>1998</v>
      </c>
      <c r="B799" s="2" t="s">
        <v>1999</v>
      </c>
      <c r="C799" s="2" t="s">
        <v>23</v>
      </c>
      <c r="D799" s="2" t="s">
        <v>1997</v>
      </c>
      <c r="G799" s="3"/>
      <c r="I799" s="2" t="s">
        <v>192</v>
      </c>
      <c r="J799" s="2" t="s">
        <v>305</v>
      </c>
      <c r="K799" s="2" t="s">
        <v>305</v>
      </c>
      <c r="L799" s="2">
        <v>126530</v>
      </c>
      <c r="M799" s="2">
        <v>82493</v>
      </c>
      <c r="N799" s="2">
        <v>5799</v>
      </c>
    </row>
    <row r="800" spans="1:14" ht="13">
      <c r="A800" s="1" t="s">
        <v>2000</v>
      </c>
      <c r="B800" s="2" t="s">
        <v>2001</v>
      </c>
      <c r="C800" s="2" t="s">
        <v>16</v>
      </c>
      <c r="D800" s="2" t="s">
        <v>2002</v>
      </c>
      <c r="G800" s="3"/>
      <c r="I800" s="2" t="s">
        <v>192</v>
      </c>
      <c r="J800" s="2" t="s">
        <v>305</v>
      </c>
      <c r="K800" s="2" t="s">
        <v>305</v>
      </c>
      <c r="L800" s="2">
        <v>138391</v>
      </c>
      <c r="M800" s="2">
        <v>83349</v>
      </c>
      <c r="N800" s="2">
        <v>5798</v>
      </c>
    </row>
    <row r="801" spans="1:14" ht="13">
      <c r="A801" s="1" t="s">
        <v>2003</v>
      </c>
      <c r="B801" s="2" t="s">
        <v>2004</v>
      </c>
      <c r="C801" s="2" t="s">
        <v>23</v>
      </c>
      <c r="D801" s="2" t="s">
        <v>2002</v>
      </c>
      <c r="G801" s="3"/>
      <c r="I801" s="2" t="s">
        <v>192</v>
      </c>
      <c r="J801" s="2" t="s">
        <v>305</v>
      </c>
      <c r="K801" s="2" t="s">
        <v>305</v>
      </c>
      <c r="L801" s="2">
        <v>126541</v>
      </c>
      <c r="M801" s="2">
        <v>81624</v>
      </c>
      <c r="N801" s="2">
        <v>5798</v>
      </c>
    </row>
    <row r="802" spans="1:14" ht="13">
      <c r="A802" s="1" t="s">
        <v>2005</v>
      </c>
      <c r="B802" s="2" t="s">
        <v>2006</v>
      </c>
      <c r="C802" s="2" t="s">
        <v>16</v>
      </c>
      <c r="D802" s="2" t="s">
        <v>2007</v>
      </c>
      <c r="G802" s="3"/>
      <c r="I802" s="2" t="s">
        <v>192</v>
      </c>
      <c r="J802" s="2" t="s">
        <v>305</v>
      </c>
      <c r="K802" s="2" t="s">
        <v>305</v>
      </c>
      <c r="L802" s="2">
        <v>126676</v>
      </c>
      <c r="M802" s="2">
        <v>81762</v>
      </c>
      <c r="N802" s="2">
        <v>5798</v>
      </c>
    </row>
    <row r="803" spans="1:14" ht="13">
      <c r="A803" s="1" t="s">
        <v>2008</v>
      </c>
      <c r="B803" s="2" t="s">
        <v>2009</v>
      </c>
      <c r="C803" s="2" t="s">
        <v>23</v>
      </c>
      <c r="D803" s="2" t="s">
        <v>2007</v>
      </c>
      <c r="G803" s="3"/>
      <c r="I803" s="2" t="s">
        <v>192</v>
      </c>
      <c r="J803" s="2" t="s">
        <v>305</v>
      </c>
      <c r="K803" s="2" t="s">
        <v>305</v>
      </c>
      <c r="L803" s="2">
        <v>137503</v>
      </c>
      <c r="M803" s="2">
        <v>83346</v>
      </c>
      <c r="N803" s="2">
        <v>5798</v>
      </c>
    </row>
    <row r="804" spans="1:14" ht="13">
      <c r="A804" s="1" t="s">
        <v>2010</v>
      </c>
      <c r="B804" s="2" t="s">
        <v>2011</v>
      </c>
      <c r="C804" s="2" t="s">
        <v>16</v>
      </c>
      <c r="D804" s="2" t="s">
        <v>2012</v>
      </c>
      <c r="G804" s="3"/>
      <c r="I804" s="2" t="s">
        <v>192</v>
      </c>
      <c r="J804" s="2" t="s">
        <v>305</v>
      </c>
      <c r="K804" s="2" t="s">
        <v>305</v>
      </c>
      <c r="L804" s="2">
        <v>126762</v>
      </c>
      <c r="M804" s="2">
        <v>81891</v>
      </c>
      <c r="N804" s="2">
        <v>5798</v>
      </c>
    </row>
    <row r="805" spans="1:14" ht="13">
      <c r="A805" s="1" t="s">
        <v>2013</v>
      </c>
      <c r="B805" s="2" t="s">
        <v>2014</v>
      </c>
      <c r="C805" s="2" t="s">
        <v>23</v>
      </c>
      <c r="D805" s="2" t="s">
        <v>2012</v>
      </c>
      <c r="G805" s="3"/>
      <c r="I805" s="2" t="s">
        <v>192</v>
      </c>
      <c r="J805" s="2" t="s">
        <v>305</v>
      </c>
      <c r="K805" s="2" t="s">
        <v>305</v>
      </c>
      <c r="L805" s="2">
        <v>138050</v>
      </c>
      <c r="M805" s="2">
        <v>84226</v>
      </c>
      <c r="N805" s="2">
        <v>5798</v>
      </c>
    </row>
    <row r="806" spans="1:14" ht="13">
      <c r="A806" s="1" t="s">
        <v>2015</v>
      </c>
      <c r="B806" s="2" t="s">
        <v>2016</v>
      </c>
      <c r="C806" s="2" t="s">
        <v>16</v>
      </c>
      <c r="D806" s="2" t="s">
        <v>2017</v>
      </c>
      <c r="G806" s="3"/>
      <c r="I806" s="2" t="s">
        <v>192</v>
      </c>
      <c r="J806" s="2" t="s">
        <v>305</v>
      </c>
      <c r="K806" s="2" t="s">
        <v>305</v>
      </c>
      <c r="L806" s="2">
        <v>137422</v>
      </c>
      <c r="M806" s="2">
        <v>84517</v>
      </c>
      <c r="N806" s="2">
        <v>5798</v>
      </c>
    </row>
    <row r="807" spans="1:14" ht="13">
      <c r="A807" s="1" t="s">
        <v>2018</v>
      </c>
      <c r="B807" s="2" t="s">
        <v>2019</v>
      </c>
      <c r="C807" s="2" t="s">
        <v>23</v>
      </c>
      <c r="D807" s="2" t="s">
        <v>2017</v>
      </c>
      <c r="G807" s="3"/>
      <c r="I807" s="2" t="s">
        <v>192</v>
      </c>
      <c r="J807" s="2" t="s">
        <v>305</v>
      </c>
      <c r="K807" s="2" t="s">
        <v>305</v>
      </c>
      <c r="L807" s="2">
        <v>126534</v>
      </c>
      <c r="M807" s="2">
        <v>82035</v>
      </c>
      <c r="N807" s="2">
        <v>5798</v>
      </c>
    </row>
    <row r="808" spans="1:14" ht="13">
      <c r="A808" s="1" t="s">
        <v>2020</v>
      </c>
      <c r="B808" s="2" t="s">
        <v>2021</v>
      </c>
      <c r="C808" s="2" t="s">
        <v>16</v>
      </c>
      <c r="D808" s="2" t="s">
        <v>2022</v>
      </c>
      <c r="G808" s="3"/>
      <c r="I808" s="2" t="s">
        <v>192</v>
      </c>
      <c r="J808" s="2" t="s">
        <v>305</v>
      </c>
      <c r="K808" s="2" t="s">
        <v>305</v>
      </c>
      <c r="L808" s="2">
        <v>138049</v>
      </c>
      <c r="M808" s="2">
        <v>83748</v>
      </c>
      <c r="N808" s="2">
        <v>5798</v>
      </c>
    </row>
    <row r="809" spans="1:14" ht="13">
      <c r="A809" s="1" t="s">
        <v>2023</v>
      </c>
      <c r="B809" s="2" t="s">
        <v>2024</v>
      </c>
      <c r="C809" s="2" t="s">
        <v>23</v>
      </c>
      <c r="D809" s="2" t="s">
        <v>2022</v>
      </c>
      <c r="G809" s="3"/>
      <c r="I809" s="2" t="s">
        <v>192</v>
      </c>
      <c r="J809" s="2" t="s">
        <v>305</v>
      </c>
      <c r="K809" s="2" t="s">
        <v>305</v>
      </c>
      <c r="L809" s="2">
        <v>126522</v>
      </c>
      <c r="M809" s="2">
        <v>81831</v>
      </c>
      <c r="N809" s="2">
        <v>5798</v>
      </c>
    </row>
    <row r="810" spans="1:14" ht="13">
      <c r="A810" s="1" t="s">
        <v>2025</v>
      </c>
      <c r="B810" s="2" t="s">
        <v>2026</v>
      </c>
      <c r="C810" s="2" t="s">
        <v>16</v>
      </c>
      <c r="D810" s="2" t="s">
        <v>2002</v>
      </c>
      <c r="G810" s="3"/>
      <c r="I810" s="2" t="s">
        <v>192</v>
      </c>
      <c r="J810" s="2" t="s">
        <v>305</v>
      </c>
      <c r="K810" s="2" t="s">
        <v>305</v>
      </c>
      <c r="L810" s="2">
        <v>138299</v>
      </c>
      <c r="M810" s="2">
        <v>83397</v>
      </c>
      <c r="N810" s="2">
        <v>5798</v>
      </c>
    </row>
    <row r="811" spans="1:14" ht="13">
      <c r="A811" s="1" t="s">
        <v>2027</v>
      </c>
      <c r="B811" s="2" t="s">
        <v>2028</v>
      </c>
      <c r="C811" s="2" t="s">
        <v>23</v>
      </c>
      <c r="D811" s="2" t="s">
        <v>2002</v>
      </c>
      <c r="G811" s="3"/>
      <c r="I811" s="2" t="s">
        <v>192</v>
      </c>
      <c r="J811" s="2" t="s">
        <v>305</v>
      </c>
      <c r="K811" s="2" t="s">
        <v>305</v>
      </c>
      <c r="L811" s="2">
        <v>126489</v>
      </c>
      <c r="M811" s="2">
        <v>81597</v>
      </c>
      <c r="N811" s="2">
        <v>5798</v>
      </c>
    </row>
    <row r="812" spans="1:14" ht="13">
      <c r="A812" s="1" t="s">
        <v>2029</v>
      </c>
      <c r="B812" s="2" t="s">
        <v>2030</v>
      </c>
      <c r="C812" s="2" t="s">
        <v>16</v>
      </c>
      <c r="D812" s="2" t="s">
        <v>2031</v>
      </c>
      <c r="G812" s="3"/>
      <c r="I812" s="2" t="s">
        <v>192</v>
      </c>
      <c r="J812" s="2" t="s">
        <v>305</v>
      </c>
      <c r="K812" s="2" t="s">
        <v>305</v>
      </c>
      <c r="L812" s="2">
        <v>137738</v>
      </c>
      <c r="M812" s="2">
        <v>83767</v>
      </c>
      <c r="N812" s="2">
        <v>5798</v>
      </c>
    </row>
    <row r="813" spans="1:14" ht="13">
      <c r="A813" s="1" t="s">
        <v>2032</v>
      </c>
      <c r="B813" s="2" t="s">
        <v>2033</v>
      </c>
      <c r="C813" s="2" t="s">
        <v>23</v>
      </c>
      <c r="D813" s="2" t="s">
        <v>2031</v>
      </c>
      <c r="G813" s="3"/>
      <c r="I813" s="2" t="s">
        <v>192</v>
      </c>
      <c r="J813" s="2" t="s">
        <v>305</v>
      </c>
      <c r="K813" s="2" t="s">
        <v>305</v>
      </c>
      <c r="L813" s="2">
        <v>125990</v>
      </c>
      <c r="M813" s="2">
        <v>82224</v>
      </c>
      <c r="N813" s="2">
        <v>5799</v>
      </c>
    </row>
    <row r="814" spans="1:14" ht="13">
      <c r="A814" s="1" t="s">
        <v>2034</v>
      </c>
      <c r="B814" s="2" t="s">
        <v>2035</v>
      </c>
      <c r="C814" s="2" t="s">
        <v>16</v>
      </c>
      <c r="D814" s="2" t="s">
        <v>2036</v>
      </c>
      <c r="G814" s="3"/>
      <c r="I814" s="2" t="s">
        <v>192</v>
      </c>
      <c r="J814" s="2" t="s">
        <v>305</v>
      </c>
      <c r="K814" s="2" t="s">
        <v>305</v>
      </c>
      <c r="L814" s="2">
        <v>137883</v>
      </c>
      <c r="M814" s="2">
        <v>84549</v>
      </c>
      <c r="N814" s="2">
        <v>5798</v>
      </c>
    </row>
    <row r="815" spans="1:14" ht="13">
      <c r="A815" s="1" t="s">
        <v>2037</v>
      </c>
      <c r="B815" s="2" t="s">
        <v>2038</v>
      </c>
      <c r="C815" s="2" t="s">
        <v>23</v>
      </c>
      <c r="D815" s="2" t="s">
        <v>2036</v>
      </c>
      <c r="G815" s="3"/>
      <c r="I815" s="2" t="s">
        <v>192</v>
      </c>
      <c r="J815" s="2" t="s">
        <v>305</v>
      </c>
      <c r="K815" s="2" t="s">
        <v>305</v>
      </c>
      <c r="L815" s="2">
        <v>126086</v>
      </c>
      <c r="M815" s="2">
        <v>82048</v>
      </c>
      <c r="N815" s="2">
        <v>5798</v>
      </c>
    </row>
    <row r="816" spans="1:14" ht="13">
      <c r="A816" s="1" t="s">
        <v>2039</v>
      </c>
      <c r="B816" s="2" t="s">
        <v>2040</v>
      </c>
      <c r="C816" s="2" t="s">
        <v>16</v>
      </c>
      <c r="D816" s="2" t="s">
        <v>2041</v>
      </c>
      <c r="G816" s="3"/>
      <c r="I816" s="2" t="s">
        <v>192</v>
      </c>
      <c r="J816" s="2" t="s">
        <v>305</v>
      </c>
      <c r="K816" s="2" t="s">
        <v>305</v>
      </c>
      <c r="L816" s="2">
        <v>137915</v>
      </c>
      <c r="M816" s="2">
        <v>83530</v>
      </c>
      <c r="N816" s="2">
        <v>5798</v>
      </c>
    </row>
    <row r="817" spans="1:14" ht="13">
      <c r="A817" s="1" t="s">
        <v>2042</v>
      </c>
      <c r="B817" s="2" t="s">
        <v>2043</v>
      </c>
      <c r="C817" s="2" t="s">
        <v>23</v>
      </c>
      <c r="D817" s="2" t="s">
        <v>2041</v>
      </c>
      <c r="G817" s="3"/>
      <c r="I817" s="2" t="s">
        <v>192</v>
      </c>
      <c r="J817" s="2" t="s">
        <v>305</v>
      </c>
      <c r="K817" s="2" t="s">
        <v>305</v>
      </c>
      <c r="L817" s="2">
        <v>126005</v>
      </c>
      <c r="M817" s="2">
        <v>81760</v>
      </c>
      <c r="N817" s="2">
        <v>5798</v>
      </c>
    </row>
    <row r="818" spans="1:14" ht="13">
      <c r="A818" s="1" t="s">
        <v>2044</v>
      </c>
      <c r="B818" s="2" t="s">
        <v>2045</v>
      </c>
      <c r="C818" s="2" t="s">
        <v>16</v>
      </c>
      <c r="D818" s="2" t="s">
        <v>2046</v>
      </c>
      <c r="G818" s="3"/>
      <c r="I818" s="2" t="s">
        <v>192</v>
      </c>
      <c r="J818" s="2" t="s">
        <v>109</v>
      </c>
      <c r="K818" s="2" t="s">
        <v>29</v>
      </c>
      <c r="L818" s="2">
        <v>127363</v>
      </c>
      <c r="M818" s="2">
        <v>75264</v>
      </c>
      <c r="N818" s="2">
        <v>5798</v>
      </c>
    </row>
    <row r="819" spans="1:14" ht="13">
      <c r="A819" s="1" t="s">
        <v>2047</v>
      </c>
      <c r="B819" s="2" t="s">
        <v>2048</v>
      </c>
      <c r="C819" s="2" t="s">
        <v>23</v>
      </c>
      <c r="D819" s="2" t="s">
        <v>2046</v>
      </c>
      <c r="G819" s="3"/>
      <c r="I819" s="2" t="s">
        <v>192</v>
      </c>
      <c r="J819" s="2" t="s">
        <v>109</v>
      </c>
      <c r="K819" s="2" t="s">
        <v>29</v>
      </c>
      <c r="L819" s="2">
        <v>136441</v>
      </c>
      <c r="M819" s="2">
        <v>75767</v>
      </c>
      <c r="N819" s="2">
        <v>5798</v>
      </c>
    </row>
    <row r="820" spans="1:14" ht="13">
      <c r="A820" s="1" t="s">
        <v>2049</v>
      </c>
      <c r="B820" s="2" t="s">
        <v>2050</v>
      </c>
      <c r="C820" s="2" t="s">
        <v>16</v>
      </c>
      <c r="D820" s="2" t="s">
        <v>2051</v>
      </c>
      <c r="G820" s="3"/>
      <c r="I820" s="2" t="s">
        <v>192</v>
      </c>
      <c r="J820" s="2" t="s">
        <v>305</v>
      </c>
      <c r="K820" s="2" t="s">
        <v>305</v>
      </c>
      <c r="L820" s="2">
        <v>126985</v>
      </c>
      <c r="M820" s="2">
        <v>76006</v>
      </c>
      <c r="N820" s="2">
        <v>5798</v>
      </c>
    </row>
    <row r="821" spans="1:14" ht="13">
      <c r="A821" s="1" t="s">
        <v>2052</v>
      </c>
      <c r="B821" s="2" t="s">
        <v>2053</v>
      </c>
      <c r="C821" s="2" t="s">
        <v>16</v>
      </c>
      <c r="D821" s="2" t="s">
        <v>2051</v>
      </c>
      <c r="G821" s="3"/>
      <c r="I821" s="2" t="s">
        <v>192</v>
      </c>
      <c r="J821" s="2" t="s">
        <v>305</v>
      </c>
      <c r="K821" s="2" t="s">
        <v>305</v>
      </c>
      <c r="L821" s="2">
        <v>128669</v>
      </c>
      <c r="M821" s="2">
        <v>75728</v>
      </c>
      <c r="N821" s="2">
        <v>5699</v>
      </c>
    </row>
    <row r="822" spans="1:14" ht="13">
      <c r="A822" s="1" t="s">
        <v>2054</v>
      </c>
      <c r="B822" s="2" t="s">
        <v>2055</v>
      </c>
      <c r="C822" s="2" t="s">
        <v>16</v>
      </c>
      <c r="D822" s="2" t="s">
        <v>2051</v>
      </c>
      <c r="G822" s="3"/>
      <c r="I822" s="2" t="s">
        <v>192</v>
      </c>
      <c r="J822" s="2" t="s">
        <v>305</v>
      </c>
      <c r="K822" s="2" t="s">
        <v>305</v>
      </c>
      <c r="L822" s="2">
        <v>128672</v>
      </c>
      <c r="M822" s="2">
        <v>75896</v>
      </c>
      <c r="N822" s="2">
        <v>5734</v>
      </c>
    </row>
    <row r="823" spans="1:14" ht="13">
      <c r="A823" s="1" t="s">
        <v>2056</v>
      </c>
      <c r="B823" s="2" t="s">
        <v>2057</v>
      </c>
      <c r="C823" s="2" t="s">
        <v>16</v>
      </c>
      <c r="D823" s="2" t="s">
        <v>2051</v>
      </c>
      <c r="G823" s="3"/>
      <c r="I823" s="2" t="s">
        <v>192</v>
      </c>
      <c r="J823" s="2" t="s">
        <v>305</v>
      </c>
      <c r="K823" s="2" t="s">
        <v>305</v>
      </c>
      <c r="L823" s="2">
        <v>128125</v>
      </c>
      <c r="M823" s="2">
        <v>75890</v>
      </c>
      <c r="N823" s="2">
        <v>5798</v>
      </c>
    </row>
    <row r="824" spans="1:14" ht="13">
      <c r="A824" s="1" t="s">
        <v>2058</v>
      </c>
      <c r="B824" s="2" t="s">
        <v>2059</v>
      </c>
      <c r="C824" s="2" t="s">
        <v>16</v>
      </c>
      <c r="D824" s="2" t="s">
        <v>2051</v>
      </c>
      <c r="G824" s="3"/>
      <c r="I824" s="2" t="s">
        <v>192</v>
      </c>
      <c r="J824" s="2" t="s">
        <v>305</v>
      </c>
      <c r="K824" s="2" t="s">
        <v>305</v>
      </c>
      <c r="L824" s="2">
        <v>129089</v>
      </c>
      <c r="M824" s="2">
        <v>77174</v>
      </c>
      <c r="N824" s="2">
        <v>5798</v>
      </c>
    </row>
    <row r="825" spans="1:14" ht="13">
      <c r="A825" s="1" t="s">
        <v>2060</v>
      </c>
      <c r="B825" s="2" t="s">
        <v>2061</v>
      </c>
      <c r="C825" s="2" t="s">
        <v>16</v>
      </c>
      <c r="D825" s="2" t="s">
        <v>2051</v>
      </c>
      <c r="G825" s="3"/>
      <c r="I825" s="2" t="s">
        <v>192</v>
      </c>
      <c r="J825" s="2" t="s">
        <v>305</v>
      </c>
      <c r="K825" s="2" t="s">
        <v>305</v>
      </c>
      <c r="L825" s="2">
        <v>129172</v>
      </c>
      <c r="M825" s="2">
        <v>77197</v>
      </c>
      <c r="N825" s="2">
        <v>5798</v>
      </c>
    </row>
    <row r="826" spans="1:14" ht="13">
      <c r="A826" s="1" t="s">
        <v>2062</v>
      </c>
      <c r="B826" s="2" t="s">
        <v>2063</v>
      </c>
      <c r="C826" s="2" t="s">
        <v>16</v>
      </c>
      <c r="D826" s="2" t="s">
        <v>2051</v>
      </c>
      <c r="G826" s="3"/>
      <c r="I826" s="2" t="s">
        <v>192</v>
      </c>
      <c r="J826" s="2" t="s">
        <v>305</v>
      </c>
      <c r="K826" s="2" t="s">
        <v>305</v>
      </c>
      <c r="L826" s="2">
        <v>128200</v>
      </c>
      <c r="M826" s="2">
        <v>75539</v>
      </c>
      <c r="N826" s="2">
        <v>5798</v>
      </c>
    </row>
    <row r="827" spans="1:14" ht="13">
      <c r="A827" s="1" t="s">
        <v>2064</v>
      </c>
      <c r="B827" s="2" t="s">
        <v>2065</v>
      </c>
      <c r="C827" s="2" t="s">
        <v>23</v>
      </c>
      <c r="D827" s="2" t="s">
        <v>2051</v>
      </c>
      <c r="G827" s="3"/>
      <c r="I827" s="2" t="s">
        <v>192</v>
      </c>
      <c r="J827" s="2" t="s">
        <v>305</v>
      </c>
      <c r="K827" s="2" t="s">
        <v>305</v>
      </c>
      <c r="L827" s="2">
        <v>137185</v>
      </c>
      <c r="M827" s="2">
        <v>77244</v>
      </c>
      <c r="N827" s="2">
        <v>5798</v>
      </c>
    </row>
    <row r="828" spans="1:14" ht="13">
      <c r="A828" s="1" t="s">
        <v>2066</v>
      </c>
      <c r="B828" s="2" t="s">
        <v>2067</v>
      </c>
      <c r="C828" s="2" t="s">
        <v>23</v>
      </c>
      <c r="D828" s="2" t="s">
        <v>2051</v>
      </c>
      <c r="G828" s="3"/>
      <c r="I828" s="2" t="s">
        <v>192</v>
      </c>
      <c r="J828" s="2" t="s">
        <v>305</v>
      </c>
      <c r="K828" s="2" t="s">
        <v>305</v>
      </c>
      <c r="L828" s="2">
        <v>135526</v>
      </c>
      <c r="M828" s="2">
        <v>75900</v>
      </c>
      <c r="N828" s="2">
        <v>5798</v>
      </c>
    </row>
    <row r="829" spans="1:14" ht="13">
      <c r="A829" s="1" t="s">
        <v>2068</v>
      </c>
      <c r="B829" s="2" t="s">
        <v>2069</v>
      </c>
      <c r="C829" s="2" t="s">
        <v>23</v>
      </c>
      <c r="D829" s="2" t="s">
        <v>2051</v>
      </c>
      <c r="G829" s="3"/>
      <c r="I829" s="2" t="s">
        <v>192</v>
      </c>
      <c r="J829" s="2" t="s">
        <v>305</v>
      </c>
      <c r="K829" s="2" t="s">
        <v>305</v>
      </c>
      <c r="L829" s="2">
        <v>135517</v>
      </c>
      <c r="M829" s="2">
        <v>76548</v>
      </c>
      <c r="N829" s="2">
        <v>5798</v>
      </c>
    </row>
    <row r="830" spans="1:14" ht="13">
      <c r="A830" s="1" t="s">
        <v>2070</v>
      </c>
      <c r="B830" s="2" t="s">
        <v>2071</v>
      </c>
      <c r="C830" s="2" t="s">
        <v>23</v>
      </c>
      <c r="D830" s="2" t="s">
        <v>2051</v>
      </c>
      <c r="G830" s="3"/>
      <c r="I830" s="2" t="s">
        <v>192</v>
      </c>
      <c r="J830" s="2" t="s">
        <v>305</v>
      </c>
      <c r="K830" s="2" t="s">
        <v>305</v>
      </c>
      <c r="L830" s="2">
        <v>135876</v>
      </c>
      <c r="M830" s="2">
        <v>76425</v>
      </c>
      <c r="N830" s="2">
        <v>5798</v>
      </c>
    </row>
    <row r="831" spans="1:14" ht="13">
      <c r="A831" s="1" t="s">
        <v>2072</v>
      </c>
      <c r="B831" s="2" t="s">
        <v>2073</v>
      </c>
      <c r="C831" s="2" t="s">
        <v>23</v>
      </c>
      <c r="D831" s="2" t="s">
        <v>2051</v>
      </c>
      <c r="G831" s="3"/>
      <c r="I831" s="2" t="s">
        <v>192</v>
      </c>
      <c r="J831" s="2" t="s">
        <v>305</v>
      </c>
      <c r="K831" s="2" t="s">
        <v>305</v>
      </c>
      <c r="L831" s="2">
        <v>135655</v>
      </c>
      <c r="M831" s="2">
        <v>76590</v>
      </c>
      <c r="N831" s="2">
        <v>5798</v>
      </c>
    </row>
    <row r="832" spans="1:14" ht="13">
      <c r="A832" s="1" t="s">
        <v>2074</v>
      </c>
      <c r="B832" s="2" t="s">
        <v>2075</v>
      </c>
      <c r="C832" s="2" t="s">
        <v>23</v>
      </c>
      <c r="D832" s="2" t="s">
        <v>2051</v>
      </c>
      <c r="G832" s="3"/>
      <c r="I832" s="2" t="s">
        <v>192</v>
      </c>
      <c r="J832" s="2" t="s">
        <v>305</v>
      </c>
      <c r="K832" s="2" t="s">
        <v>305</v>
      </c>
      <c r="L832" s="2">
        <v>135204</v>
      </c>
      <c r="M832" s="2">
        <v>76605</v>
      </c>
      <c r="N832" s="2">
        <v>5798</v>
      </c>
    </row>
    <row r="833" spans="1:14" ht="13">
      <c r="A833" s="1" t="s">
        <v>2076</v>
      </c>
      <c r="B833" s="2" t="s">
        <v>2077</v>
      </c>
      <c r="C833" s="2" t="s">
        <v>23</v>
      </c>
      <c r="D833" s="2" t="s">
        <v>2051</v>
      </c>
      <c r="G833" s="3"/>
      <c r="I833" s="2" t="s">
        <v>192</v>
      </c>
      <c r="J833" s="2" t="s">
        <v>305</v>
      </c>
      <c r="K833" s="2" t="s">
        <v>305</v>
      </c>
      <c r="L833" s="2">
        <v>136010</v>
      </c>
      <c r="M833" s="2">
        <v>76477</v>
      </c>
      <c r="N833" s="2">
        <v>5798</v>
      </c>
    </row>
    <row r="834" spans="1:14" ht="13">
      <c r="A834" s="1" t="s">
        <v>2078</v>
      </c>
      <c r="B834" s="2" t="s">
        <v>2079</v>
      </c>
      <c r="C834" s="2" t="s">
        <v>23</v>
      </c>
      <c r="D834" s="2" t="s">
        <v>2051</v>
      </c>
      <c r="G834" s="3"/>
      <c r="I834" s="2" t="s">
        <v>192</v>
      </c>
      <c r="J834" s="2" t="s">
        <v>305</v>
      </c>
      <c r="K834" s="2" t="s">
        <v>305</v>
      </c>
      <c r="L834" s="2">
        <v>135716</v>
      </c>
      <c r="M834" s="2">
        <v>76537</v>
      </c>
      <c r="N834" s="2">
        <v>5798</v>
      </c>
    </row>
    <row r="835" spans="1:14" ht="13">
      <c r="A835" s="1" t="s">
        <v>2080</v>
      </c>
      <c r="B835" s="2" t="s">
        <v>2081</v>
      </c>
      <c r="C835" s="2" t="s">
        <v>23</v>
      </c>
      <c r="D835" s="2" t="s">
        <v>2051</v>
      </c>
      <c r="G835" s="3"/>
      <c r="I835" s="2" t="s">
        <v>192</v>
      </c>
      <c r="J835" s="2" t="s">
        <v>305</v>
      </c>
      <c r="K835" s="2" t="s">
        <v>305</v>
      </c>
      <c r="L835" s="2">
        <v>135194</v>
      </c>
      <c r="M835" s="2">
        <v>76669</v>
      </c>
      <c r="N835" s="2">
        <v>5798</v>
      </c>
    </row>
    <row r="836" spans="1:14" ht="13">
      <c r="A836" s="1" t="s">
        <v>2082</v>
      </c>
      <c r="B836" s="2" t="s">
        <v>2083</v>
      </c>
      <c r="C836" s="2" t="s">
        <v>16</v>
      </c>
      <c r="D836" s="2" t="s">
        <v>2084</v>
      </c>
      <c r="G836" s="3"/>
      <c r="I836" s="2" t="s">
        <v>192</v>
      </c>
      <c r="J836" s="2" t="s">
        <v>329</v>
      </c>
      <c r="K836" s="2" t="s">
        <v>29</v>
      </c>
      <c r="L836" s="2">
        <v>127099</v>
      </c>
      <c r="M836" s="2">
        <v>75883</v>
      </c>
      <c r="N836" s="2">
        <v>5798</v>
      </c>
    </row>
    <row r="837" spans="1:14" ht="13">
      <c r="A837" s="1" t="s">
        <v>2085</v>
      </c>
      <c r="B837" s="2" t="s">
        <v>2086</v>
      </c>
      <c r="C837" s="2" t="s">
        <v>23</v>
      </c>
      <c r="D837" s="2" t="s">
        <v>2084</v>
      </c>
      <c r="G837" s="3"/>
      <c r="I837" s="2" t="s">
        <v>192</v>
      </c>
      <c r="J837" s="2" t="s">
        <v>329</v>
      </c>
      <c r="K837" s="2" t="s">
        <v>29</v>
      </c>
      <c r="L837" s="2">
        <v>135767</v>
      </c>
      <c r="M837" s="2">
        <v>75817</v>
      </c>
      <c r="N837" s="2">
        <v>5798</v>
      </c>
    </row>
    <row r="838" spans="1:14" ht="13">
      <c r="A838" s="1" t="s">
        <v>2087</v>
      </c>
      <c r="B838" s="2" t="s">
        <v>2088</v>
      </c>
      <c r="C838" s="2" t="s">
        <v>16</v>
      </c>
      <c r="D838" s="2" t="s">
        <v>2089</v>
      </c>
      <c r="G838" s="3"/>
      <c r="I838" s="2" t="s">
        <v>192</v>
      </c>
      <c r="J838" s="2" t="s">
        <v>814</v>
      </c>
      <c r="K838" s="2" t="s">
        <v>305</v>
      </c>
      <c r="L838" s="2">
        <v>127112</v>
      </c>
      <c r="M838" s="2">
        <v>81387</v>
      </c>
      <c r="N838" s="2">
        <v>5798</v>
      </c>
    </row>
    <row r="839" spans="1:14" ht="13">
      <c r="A839" s="1" t="s">
        <v>2090</v>
      </c>
      <c r="B839" s="2" t="s">
        <v>2091</v>
      </c>
      <c r="C839" s="2" t="s">
        <v>23</v>
      </c>
      <c r="D839" s="2" t="s">
        <v>2089</v>
      </c>
      <c r="G839" s="3"/>
      <c r="I839" s="2" t="s">
        <v>192</v>
      </c>
      <c r="J839" s="2" t="s">
        <v>814</v>
      </c>
      <c r="K839" s="2" t="s">
        <v>305</v>
      </c>
      <c r="L839" s="2">
        <v>137455</v>
      </c>
      <c r="M839" s="2">
        <v>82826</v>
      </c>
      <c r="N839" s="2">
        <v>5798</v>
      </c>
    </row>
    <row r="840" spans="1:14" ht="13">
      <c r="A840" s="1" t="s">
        <v>2092</v>
      </c>
      <c r="B840" s="2" t="s">
        <v>2093</v>
      </c>
      <c r="C840" s="2" t="s">
        <v>16</v>
      </c>
      <c r="D840" s="2" t="s">
        <v>2094</v>
      </c>
      <c r="G840" s="3"/>
      <c r="I840" s="2" t="s">
        <v>192</v>
      </c>
      <c r="J840" s="2" t="s">
        <v>305</v>
      </c>
      <c r="K840" s="2" t="s">
        <v>305</v>
      </c>
      <c r="L840" s="2">
        <v>127828</v>
      </c>
      <c r="M840" s="2">
        <v>81919</v>
      </c>
      <c r="N840" s="2">
        <v>5798</v>
      </c>
    </row>
    <row r="841" spans="1:14" ht="13">
      <c r="A841" s="1" t="s">
        <v>2095</v>
      </c>
      <c r="B841" s="2" t="s">
        <v>2096</v>
      </c>
      <c r="C841" s="2" t="s">
        <v>23</v>
      </c>
      <c r="D841" s="2" t="s">
        <v>2094</v>
      </c>
      <c r="G841" s="3"/>
      <c r="I841" s="2" t="s">
        <v>192</v>
      </c>
      <c r="J841" s="2" t="s">
        <v>305</v>
      </c>
      <c r="K841" s="2" t="s">
        <v>305</v>
      </c>
      <c r="L841" s="2">
        <v>137213</v>
      </c>
      <c r="M841" s="2">
        <v>83125</v>
      </c>
      <c r="N841" s="2">
        <v>5798</v>
      </c>
    </row>
    <row r="842" spans="1:14" ht="13">
      <c r="A842" s="1" t="s">
        <v>2097</v>
      </c>
      <c r="B842" s="2" t="s">
        <v>2098</v>
      </c>
      <c r="C842" s="2" t="s">
        <v>16</v>
      </c>
      <c r="D842" s="2" t="s">
        <v>2099</v>
      </c>
      <c r="G842" s="3"/>
      <c r="I842" s="2" t="s">
        <v>192</v>
      </c>
      <c r="J842" s="2" t="s">
        <v>890</v>
      </c>
      <c r="K842" s="2" t="s">
        <v>684</v>
      </c>
      <c r="L842" s="2">
        <v>127533</v>
      </c>
      <c r="M842" s="2">
        <v>82323</v>
      </c>
      <c r="N842" s="2">
        <v>5798</v>
      </c>
    </row>
    <row r="843" spans="1:14" ht="13">
      <c r="A843" s="1" t="s">
        <v>2100</v>
      </c>
      <c r="B843" s="2" t="s">
        <v>2101</v>
      </c>
      <c r="C843" s="2" t="s">
        <v>23</v>
      </c>
      <c r="D843" s="2" t="s">
        <v>2099</v>
      </c>
      <c r="G843" s="3"/>
      <c r="I843" s="2" t="s">
        <v>192</v>
      </c>
      <c r="J843" s="2" t="s">
        <v>890</v>
      </c>
      <c r="K843" s="2" t="s">
        <v>684</v>
      </c>
      <c r="L843" s="2">
        <v>136383</v>
      </c>
      <c r="M843" s="2">
        <v>84031</v>
      </c>
      <c r="N843" s="2">
        <v>5798</v>
      </c>
    </row>
    <row r="844" spans="1:14" ht="13">
      <c r="A844" s="1" t="s">
        <v>2102</v>
      </c>
      <c r="B844" s="2" t="s">
        <v>2103</v>
      </c>
      <c r="C844" s="2" t="s">
        <v>16</v>
      </c>
      <c r="D844" s="2" t="s">
        <v>2104</v>
      </c>
      <c r="G844" s="3"/>
      <c r="I844" s="2" t="s">
        <v>192</v>
      </c>
      <c r="J844" s="2" t="s">
        <v>305</v>
      </c>
      <c r="K844" s="2" t="s">
        <v>305</v>
      </c>
      <c r="L844" s="2">
        <v>127645</v>
      </c>
      <c r="M844" s="2">
        <v>81739</v>
      </c>
      <c r="N844" s="2">
        <v>5798</v>
      </c>
    </row>
    <row r="845" spans="1:14" ht="13">
      <c r="A845" s="1" t="s">
        <v>2105</v>
      </c>
      <c r="B845" s="2" t="s">
        <v>2106</v>
      </c>
      <c r="C845" s="2" t="s">
        <v>23</v>
      </c>
      <c r="D845" s="2" t="s">
        <v>2104</v>
      </c>
      <c r="G845" s="3"/>
      <c r="I845" s="2" t="s">
        <v>192</v>
      </c>
      <c r="J845" s="2" t="s">
        <v>305</v>
      </c>
      <c r="K845" s="2" t="s">
        <v>305</v>
      </c>
      <c r="L845" s="2">
        <v>134773</v>
      </c>
      <c r="M845" s="2">
        <v>81358</v>
      </c>
      <c r="N845" s="2">
        <v>5798</v>
      </c>
    </row>
    <row r="846" spans="1:14" ht="13">
      <c r="A846" s="1" t="s">
        <v>2107</v>
      </c>
      <c r="B846" s="2" t="s">
        <v>2108</v>
      </c>
      <c r="C846" s="2" t="s">
        <v>16</v>
      </c>
      <c r="D846" s="2" t="s">
        <v>2109</v>
      </c>
      <c r="G846" s="3"/>
      <c r="I846" s="2" t="s">
        <v>192</v>
      </c>
      <c r="J846" s="2" t="s">
        <v>890</v>
      </c>
      <c r="K846" s="2" t="s">
        <v>684</v>
      </c>
      <c r="L846" s="2">
        <v>126930</v>
      </c>
      <c r="M846" s="2">
        <v>82325</v>
      </c>
      <c r="N846" s="2">
        <v>5798</v>
      </c>
    </row>
    <row r="847" spans="1:14" ht="13">
      <c r="A847" s="1" t="s">
        <v>2110</v>
      </c>
      <c r="B847" s="2" t="s">
        <v>2111</v>
      </c>
      <c r="C847" s="2" t="s">
        <v>23</v>
      </c>
      <c r="D847" s="2" t="s">
        <v>2109</v>
      </c>
      <c r="G847" s="3"/>
      <c r="I847" s="2" t="s">
        <v>192</v>
      </c>
      <c r="J847" s="2" t="s">
        <v>890</v>
      </c>
      <c r="K847" s="2" t="s">
        <v>684</v>
      </c>
      <c r="L847" s="2">
        <v>137414</v>
      </c>
      <c r="M847" s="2">
        <v>84788</v>
      </c>
      <c r="N847" s="2">
        <v>5798</v>
      </c>
    </row>
    <row r="848" spans="1:14" ht="13">
      <c r="A848" s="1" t="s">
        <v>2112</v>
      </c>
      <c r="B848" s="2" t="s">
        <v>2113</v>
      </c>
      <c r="C848" s="2" t="s">
        <v>16</v>
      </c>
      <c r="D848" s="2" t="s">
        <v>2114</v>
      </c>
      <c r="G848" s="3"/>
      <c r="I848" s="2" t="s">
        <v>192</v>
      </c>
      <c r="J848" s="2" t="s">
        <v>305</v>
      </c>
      <c r="K848" s="2" t="s">
        <v>305</v>
      </c>
      <c r="L848" s="2">
        <v>136396</v>
      </c>
      <c r="M848" s="2">
        <v>82387</v>
      </c>
      <c r="N848" s="2">
        <v>5798</v>
      </c>
    </row>
    <row r="849" spans="1:14" ht="13">
      <c r="A849" s="1" t="s">
        <v>2115</v>
      </c>
      <c r="B849" s="2" t="s">
        <v>2116</v>
      </c>
      <c r="C849" s="2" t="s">
        <v>16</v>
      </c>
      <c r="D849" s="2" t="s">
        <v>2114</v>
      </c>
      <c r="G849" s="3"/>
      <c r="I849" s="2" t="s">
        <v>192</v>
      </c>
      <c r="J849" s="2" t="s">
        <v>305</v>
      </c>
      <c r="K849" s="2" t="s">
        <v>305</v>
      </c>
      <c r="L849" s="2">
        <v>127905</v>
      </c>
      <c r="M849" s="2">
        <v>81547</v>
      </c>
      <c r="N849" s="2">
        <v>5798</v>
      </c>
    </row>
    <row r="850" spans="1:14" ht="13">
      <c r="A850" s="1" t="s">
        <v>2117</v>
      </c>
      <c r="B850" s="2" t="s">
        <v>2118</v>
      </c>
      <c r="C850" s="2" t="s">
        <v>16</v>
      </c>
      <c r="D850" s="2" t="s">
        <v>2119</v>
      </c>
      <c r="G850" s="3"/>
      <c r="I850" s="2" t="s">
        <v>192</v>
      </c>
      <c r="J850" s="2" t="s">
        <v>305</v>
      </c>
      <c r="K850" s="2" t="s">
        <v>305</v>
      </c>
      <c r="L850" s="2">
        <v>137750</v>
      </c>
      <c r="M850" s="2">
        <v>82947</v>
      </c>
      <c r="N850" s="2">
        <v>5798</v>
      </c>
    </row>
    <row r="851" spans="1:14" ht="13">
      <c r="A851" s="1" t="s">
        <v>2120</v>
      </c>
      <c r="B851" s="2" t="s">
        <v>2121</v>
      </c>
      <c r="C851" s="2" t="s">
        <v>23</v>
      </c>
      <c r="D851" s="2" t="s">
        <v>2119</v>
      </c>
      <c r="G851" s="3"/>
      <c r="I851" s="2" t="s">
        <v>192</v>
      </c>
      <c r="J851" s="2" t="s">
        <v>305</v>
      </c>
      <c r="K851" s="2" t="s">
        <v>305</v>
      </c>
      <c r="L851" s="2">
        <v>127331</v>
      </c>
      <c r="M851" s="2">
        <v>81662</v>
      </c>
      <c r="N851" s="2">
        <v>5798</v>
      </c>
    </row>
    <row r="852" spans="1:14" ht="13">
      <c r="A852" s="1" t="s">
        <v>2122</v>
      </c>
      <c r="B852" s="2" t="s">
        <v>2123</v>
      </c>
      <c r="C852" s="2" t="s">
        <v>16</v>
      </c>
      <c r="D852" s="2" t="s">
        <v>2124</v>
      </c>
      <c r="G852" s="3"/>
      <c r="I852" s="2" t="s">
        <v>192</v>
      </c>
      <c r="J852" s="2" t="s">
        <v>305</v>
      </c>
      <c r="K852" s="2" t="s">
        <v>305</v>
      </c>
      <c r="L852" s="2">
        <v>126919</v>
      </c>
      <c r="M852" s="2">
        <v>82008</v>
      </c>
      <c r="N852" s="2">
        <v>5798</v>
      </c>
    </row>
    <row r="853" spans="1:14" ht="13">
      <c r="A853" s="1" t="s">
        <v>2125</v>
      </c>
      <c r="B853" s="2" t="s">
        <v>2126</v>
      </c>
      <c r="C853" s="2" t="s">
        <v>23</v>
      </c>
      <c r="D853" s="2" t="s">
        <v>2124</v>
      </c>
      <c r="G853" s="3"/>
      <c r="I853" s="2" t="s">
        <v>192</v>
      </c>
      <c r="J853" s="2" t="s">
        <v>305</v>
      </c>
      <c r="K853" s="2" t="s">
        <v>305</v>
      </c>
      <c r="L853" s="2">
        <v>137892</v>
      </c>
      <c r="M853" s="2">
        <v>84124</v>
      </c>
      <c r="N853" s="2">
        <v>5798</v>
      </c>
    </row>
    <row r="854" spans="1:14" ht="13">
      <c r="A854" s="1" t="s">
        <v>2127</v>
      </c>
      <c r="B854" s="2" t="s">
        <v>2128</v>
      </c>
      <c r="C854" s="2" t="s">
        <v>16</v>
      </c>
      <c r="D854" s="2" t="s">
        <v>2129</v>
      </c>
      <c r="G854" s="3"/>
      <c r="I854" s="2" t="s">
        <v>192</v>
      </c>
      <c r="J854" s="2" t="s">
        <v>305</v>
      </c>
      <c r="K854" s="2" t="s">
        <v>305</v>
      </c>
      <c r="L854" s="2">
        <v>136613</v>
      </c>
      <c r="M854" s="2">
        <v>83620</v>
      </c>
      <c r="N854" s="2">
        <v>5798</v>
      </c>
    </row>
    <row r="855" spans="1:14" ht="13">
      <c r="A855" s="1" t="s">
        <v>2130</v>
      </c>
      <c r="B855" s="2" t="s">
        <v>2131</v>
      </c>
      <c r="C855" s="2" t="s">
        <v>23</v>
      </c>
      <c r="D855" s="2" t="s">
        <v>2129</v>
      </c>
      <c r="G855" s="3"/>
      <c r="I855" s="2" t="s">
        <v>192</v>
      </c>
      <c r="J855" s="2" t="s">
        <v>305</v>
      </c>
      <c r="K855" s="2" t="s">
        <v>305</v>
      </c>
      <c r="L855" s="2">
        <v>127206</v>
      </c>
      <c r="M855" s="2">
        <v>82397</v>
      </c>
      <c r="N855" s="2">
        <v>5798</v>
      </c>
    </row>
    <row r="856" spans="1:14" ht="13">
      <c r="A856" s="1" t="s">
        <v>2132</v>
      </c>
      <c r="B856" s="2" t="s">
        <v>2133</v>
      </c>
      <c r="C856" s="2" t="s">
        <v>16</v>
      </c>
      <c r="D856" s="2" t="s">
        <v>2134</v>
      </c>
      <c r="G856" s="3"/>
      <c r="I856" s="2" t="s">
        <v>192</v>
      </c>
      <c r="J856" s="2" t="s">
        <v>305</v>
      </c>
      <c r="K856" s="2" t="s">
        <v>305</v>
      </c>
      <c r="L856" s="2">
        <v>127786</v>
      </c>
      <c r="M856" s="2">
        <v>82104</v>
      </c>
      <c r="N856" s="2">
        <v>5798</v>
      </c>
    </row>
    <row r="857" spans="1:14" ht="13">
      <c r="A857" s="1" t="s">
        <v>2135</v>
      </c>
      <c r="B857" s="2" t="s">
        <v>2136</v>
      </c>
      <c r="C857" s="2" t="s">
        <v>23</v>
      </c>
      <c r="D857" s="2" t="s">
        <v>2134</v>
      </c>
      <c r="G857" s="3"/>
      <c r="I857" s="2" t="s">
        <v>192</v>
      </c>
      <c r="J857" s="2" t="s">
        <v>305</v>
      </c>
      <c r="K857" s="2" t="s">
        <v>305</v>
      </c>
      <c r="L857" s="2">
        <v>136811</v>
      </c>
      <c r="M857" s="2">
        <v>83136</v>
      </c>
      <c r="N857" s="2">
        <v>5798</v>
      </c>
    </row>
    <row r="858" spans="1:14" ht="13">
      <c r="A858" s="1" t="s">
        <v>2137</v>
      </c>
      <c r="B858" s="2" t="s">
        <v>2138</v>
      </c>
      <c r="C858" s="2" t="s">
        <v>16</v>
      </c>
      <c r="D858" s="2" t="s">
        <v>2139</v>
      </c>
      <c r="G858" s="3"/>
      <c r="I858" s="2" t="s">
        <v>192</v>
      </c>
      <c r="J858" s="2" t="s">
        <v>20</v>
      </c>
      <c r="K858" s="2" t="s">
        <v>20</v>
      </c>
      <c r="L858" s="2">
        <v>136983</v>
      </c>
      <c r="M858" s="2">
        <v>83909</v>
      </c>
      <c r="N858" s="2">
        <v>5798</v>
      </c>
    </row>
    <row r="859" spans="1:14" ht="13">
      <c r="A859" s="1" t="s">
        <v>2140</v>
      </c>
      <c r="B859" s="2" t="s">
        <v>2141</v>
      </c>
      <c r="C859" s="2" t="s">
        <v>23</v>
      </c>
      <c r="D859" s="2" t="s">
        <v>2139</v>
      </c>
      <c r="G859" s="3"/>
      <c r="I859" s="2" t="s">
        <v>192</v>
      </c>
      <c r="J859" s="2" t="s">
        <v>20</v>
      </c>
      <c r="K859" s="2" t="s">
        <v>20</v>
      </c>
      <c r="L859" s="2">
        <v>127440</v>
      </c>
      <c r="M859" s="2">
        <v>82900</v>
      </c>
      <c r="N859" s="2">
        <v>5799</v>
      </c>
    </row>
    <row r="860" spans="1:14" ht="13">
      <c r="A860" s="1" t="s">
        <v>2142</v>
      </c>
      <c r="B860" s="2" t="s">
        <v>2143</v>
      </c>
      <c r="C860" s="2" t="s">
        <v>16</v>
      </c>
      <c r="D860" s="2" t="s">
        <v>2144</v>
      </c>
      <c r="G860" s="3"/>
      <c r="I860" s="2" t="s">
        <v>192</v>
      </c>
      <c r="J860" s="2" t="s">
        <v>20</v>
      </c>
      <c r="K860" s="2" t="s">
        <v>20</v>
      </c>
      <c r="L860" s="2">
        <v>128792</v>
      </c>
      <c r="M860" s="2">
        <v>74774</v>
      </c>
      <c r="N860" s="2">
        <v>5798</v>
      </c>
    </row>
    <row r="861" spans="1:14" ht="13">
      <c r="A861" s="1" t="s">
        <v>2145</v>
      </c>
      <c r="B861" s="2" t="s">
        <v>2146</v>
      </c>
      <c r="C861" s="2" t="s">
        <v>23</v>
      </c>
      <c r="D861" s="2" t="s">
        <v>2144</v>
      </c>
      <c r="G861" s="3"/>
      <c r="I861" s="2" t="s">
        <v>192</v>
      </c>
      <c r="J861" s="2" t="s">
        <v>20</v>
      </c>
      <c r="K861" s="2" t="s">
        <v>20</v>
      </c>
      <c r="L861" s="2">
        <v>134042</v>
      </c>
      <c r="M861" s="2">
        <v>77745</v>
      </c>
      <c r="N861" s="2">
        <v>5798</v>
      </c>
    </row>
    <row r="862" spans="1:14" ht="13">
      <c r="A862" s="1" t="s">
        <v>2147</v>
      </c>
      <c r="B862" s="2" t="s">
        <v>2148</v>
      </c>
      <c r="C862" s="2" t="s">
        <v>16</v>
      </c>
      <c r="D862" s="2" t="s">
        <v>2149</v>
      </c>
      <c r="G862" s="3"/>
      <c r="I862" s="2" t="s">
        <v>192</v>
      </c>
      <c r="J862" s="2" t="s">
        <v>305</v>
      </c>
      <c r="K862" s="2" t="s">
        <v>305</v>
      </c>
      <c r="L862" s="2">
        <v>128691</v>
      </c>
      <c r="M862" s="2">
        <v>77521</v>
      </c>
      <c r="N862" s="2">
        <v>5798</v>
      </c>
    </row>
    <row r="863" spans="1:14" ht="13">
      <c r="A863" s="1" t="s">
        <v>2150</v>
      </c>
      <c r="B863" s="2" t="s">
        <v>2151</v>
      </c>
      <c r="C863" s="2" t="s">
        <v>16</v>
      </c>
      <c r="D863" s="2" t="s">
        <v>2149</v>
      </c>
      <c r="G863" s="3"/>
      <c r="I863" s="2" t="s">
        <v>192</v>
      </c>
      <c r="J863" s="2" t="s">
        <v>305</v>
      </c>
      <c r="K863" s="2" t="s">
        <v>305</v>
      </c>
      <c r="L863" s="2">
        <v>129496</v>
      </c>
      <c r="M863" s="2">
        <v>78579</v>
      </c>
      <c r="N863" s="2">
        <v>5798</v>
      </c>
    </row>
    <row r="864" spans="1:14" ht="13">
      <c r="A864" s="1" t="s">
        <v>2152</v>
      </c>
      <c r="B864" s="2" t="s">
        <v>2153</v>
      </c>
      <c r="C864" s="2" t="s">
        <v>16</v>
      </c>
      <c r="D864" s="2" t="s">
        <v>2149</v>
      </c>
      <c r="G864" s="3"/>
      <c r="I864" s="2" t="s">
        <v>192</v>
      </c>
      <c r="J864" s="2" t="s">
        <v>305</v>
      </c>
      <c r="K864" s="2" t="s">
        <v>305</v>
      </c>
      <c r="L864" s="2">
        <v>129165</v>
      </c>
      <c r="M864" s="2">
        <v>77996</v>
      </c>
      <c r="N864" s="2">
        <v>5798</v>
      </c>
    </row>
    <row r="865" spans="1:14" ht="13">
      <c r="A865" s="1" t="s">
        <v>2154</v>
      </c>
      <c r="B865" s="2" t="s">
        <v>2155</v>
      </c>
      <c r="C865" s="2" t="s">
        <v>16</v>
      </c>
      <c r="D865" s="2" t="s">
        <v>2149</v>
      </c>
      <c r="G865" s="3"/>
      <c r="I865" s="2" t="s">
        <v>192</v>
      </c>
      <c r="J865" s="2" t="s">
        <v>305</v>
      </c>
      <c r="K865" s="2" t="s">
        <v>305</v>
      </c>
      <c r="L865" s="2">
        <v>128984</v>
      </c>
      <c r="M865" s="2">
        <v>76687</v>
      </c>
      <c r="N865" s="2">
        <v>5798</v>
      </c>
    </row>
    <row r="866" spans="1:14" ht="13">
      <c r="A866" s="1" t="s">
        <v>2156</v>
      </c>
      <c r="B866" s="2" t="s">
        <v>2157</v>
      </c>
      <c r="C866" s="2" t="s">
        <v>16</v>
      </c>
      <c r="D866" s="2" t="s">
        <v>2149</v>
      </c>
      <c r="G866" s="3"/>
      <c r="I866" s="2" t="s">
        <v>192</v>
      </c>
      <c r="J866" s="2" t="s">
        <v>305</v>
      </c>
      <c r="K866" s="2" t="s">
        <v>305</v>
      </c>
      <c r="L866" s="2">
        <v>129138</v>
      </c>
      <c r="M866" s="2">
        <v>76784</v>
      </c>
      <c r="N866" s="2">
        <v>5798</v>
      </c>
    </row>
    <row r="867" spans="1:14" ht="13">
      <c r="A867" s="1" t="s">
        <v>2158</v>
      </c>
      <c r="B867" s="2" t="s">
        <v>2159</v>
      </c>
      <c r="C867" s="2" t="s">
        <v>16</v>
      </c>
      <c r="D867" s="2" t="s">
        <v>2149</v>
      </c>
      <c r="G867" s="3"/>
      <c r="I867" s="2" t="s">
        <v>192</v>
      </c>
      <c r="J867" s="2" t="s">
        <v>305</v>
      </c>
      <c r="K867" s="2" t="s">
        <v>305</v>
      </c>
      <c r="L867" s="2">
        <v>128798</v>
      </c>
      <c r="M867" s="2">
        <v>75209</v>
      </c>
      <c r="N867" s="2">
        <v>5798</v>
      </c>
    </row>
    <row r="868" spans="1:14" ht="13">
      <c r="A868" s="1" t="s">
        <v>2160</v>
      </c>
      <c r="B868" s="2" t="s">
        <v>2161</v>
      </c>
      <c r="C868" s="2" t="s">
        <v>23</v>
      </c>
      <c r="D868" s="2" t="s">
        <v>2149</v>
      </c>
      <c r="G868" s="3"/>
      <c r="I868" s="2" t="s">
        <v>192</v>
      </c>
      <c r="J868" s="2" t="s">
        <v>305</v>
      </c>
      <c r="K868" s="2" t="s">
        <v>305</v>
      </c>
      <c r="L868" s="2">
        <v>134326</v>
      </c>
      <c r="M868" s="2">
        <v>78478</v>
      </c>
      <c r="N868" s="2">
        <v>5798</v>
      </c>
    </row>
    <row r="869" spans="1:14" ht="13">
      <c r="A869" s="1" t="s">
        <v>2162</v>
      </c>
      <c r="B869" s="2" t="s">
        <v>2163</v>
      </c>
      <c r="C869" s="2" t="s">
        <v>23</v>
      </c>
      <c r="D869" s="2" t="s">
        <v>2149</v>
      </c>
      <c r="G869" s="3"/>
      <c r="I869" s="2" t="s">
        <v>192</v>
      </c>
      <c r="J869" s="2" t="s">
        <v>305</v>
      </c>
      <c r="K869" s="2" t="s">
        <v>305</v>
      </c>
      <c r="L869" s="2">
        <v>135121</v>
      </c>
      <c r="M869" s="2">
        <v>79891</v>
      </c>
      <c r="N869" s="2">
        <v>5798</v>
      </c>
    </row>
    <row r="870" spans="1:14" ht="13">
      <c r="A870" s="1" t="s">
        <v>2164</v>
      </c>
      <c r="B870" s="2" t="s">
        <v>2165</v>
      </c>
      <c r="C870" s="2" t="s">
        <v>23</v>
      </c>
      <c r="D870" s="2" t="s">
        <v>2149</v>
      </c>
      <c r="G870" s="3"/>
      <c r="I870" s="2" t="s">
        <v>192</v>
      </c>
      <c r="J870" s="2" t="s">
        <v>305</v>
      </c>
      <c r="K870" s="2" t="s">
        <v>305</v>
      </c>
      <c r="L870" s="2">
        <v>134985</v>
      </c>
      <c r="M870" s="2">
        <v>76930</v>
      </c>
      <c r="N870" s="2">
        <v>5798</v>
      </c>
    </row>
    <row r="871" spans="1:14" ht="13">
      <c r="A871" s="1" t="s">
        <v>2166</v>
      </c>
      <c r="B871" s="2" t="s">
        <v>2167</v>
      </c>
      <c r="C871" s="2" t="s">
        <v>23</v>
      </c>
      <c r="D871" s="2" t="s">
        <v>2149</v>
      </c>
      <c r="G871" s="3"/>
      <c r="I871" s="2" t="s">
        <v>192</v>
      </c>
      <c r="J871" s="2" t="s">
        <v>305</v>
      </c>
      <c r="K871" s="2" t="s">
        <v>305</v>
      </c>
      <c r="L871" s="2">
        <v>134858</v>
      </c>
      <c r="M871" s="2">
        <v>76875</v>
      </c>
      <c r="N871" s="2">
        <v>5798</v>
      </c>
    </row>
    <row r="872" spans="1:14" ht="13">
      <c r="A872" s="1" t="s">
        <v>2168</v>
      </c>
      <c r="B872" s="2" t="s">
        <v>2169</v>
      </c>
      <c r="C872" s="2" t="s">
        <v>23</v>
      </c>
      <c r="D872" s="2" t="s">
        <v>2149</v>
      </c>
      <c r="G872" s="3"/>
      <c r="I872" s="2" t="s">
        <v>192</v>
      </c>
      <c r="J872" s="2" t="s">
        <v>305</v>
      </c>
      <c r="K872" s="2" t="s">
        <v>305</v>
      </c>
      <c r="L872" s="2">
        <v>134585</v>
      </c>
      <c r="M872" s="2">
        <v>78861</v>
      </c>
      <c r="N872" s="2">
        <v>5798</v>
      </c>
    </row>
    <row r="873" spans="1:14" ht="13">
      <c r="A873" s="1" t="s">
        <v>2170</v>
      </c>
      <c r="B873" s="2" t="s">
        <v>2171</v>
      </c>
      <c r="C873" s="2" t="s">
        <v>16</v>
      </c>
      <c r="D873" s="2" t="s">
        <v>2172</v>
      </c>
      <c r="G873" s="3"/>
      <c r="I873" s="2" t="s">
        <v>192</v>
      </c>
      <c r="J873" s="2" t="s">
        <v>329</v>
      </c>
      <c r="K873" s="2" t="s">
        <v>29</v>
      </c>
      <c r="L873" s="2">
        <v>128300</v>
      </c>
      <c r="M873" s="2">
        <v>74684</v>
      </c>
      <c r="N873" s="2">
        <v>5798</v>
      </c>
    </row>
    <row r="874" spans="1:14" ht="13">
      <c r="A874" s="1" t="s">
        <v>2173</v>
      </c>
      <c r="B874" s="2" t="s">
        <v>2174</v>
      </c>
      <c r="C874" s="2" t="s">
        <v>23</v>
      </c>
      <c r="D874" s="2" t="s">
        <v>2172</v>
      </c>
      <c r="G874" s="3"/>
      <c r="I874" s="2" t="s">
        <v>192</v>
      </c>
      <c r="J874" s="2" t="s">
        <v>329</v>
      </c>
      <c r="K874" s="2" t="s">
        <v>29</v>
      </c>
      <c r="L874" s="2">
        <v>139280</v>
      </c>
      <c r="M874" s="2">
        <v>78157</v>
      </c>
      <c r="N874" s="2">
        <v>5798</v>
      </c>
    </row>
    <row r="875" spans="1:14" ht="13">
      <c r="A875" s="1" t="s">
        <v>2175</v>
      </c>
      <c r="B875" s="2" t="s">
        <v>2176</v>
      </c>
      <c r="C875" s="2" t="s">
        <v>16</v>
      </c>
      <c r="D875" s="2" t="s">
        <v>2177</v>
      </c>
      <c r="G875" s="3"/>
      <c r="I875" s="2" t="s">
        <v>192</v>
      </c>
      <c r="J875" s="2" t="s">
        <v>305</v>
      </c>
      <c r="K875" s="2" t="s">
        <v>305</v>
      </c>
      <c r="L875" s="2">
        <v>128868</v>
      </c>
      <c r="M875" s="2">
        <v>76076</v>
      </c>
      <c r="N875" s="2">
        <v>5798</v>
      </c>
    </row>
    <row r="876" spans="1:14" ht="13">
      <c r="A876" s="1" t="s">
        <v>2178</v>
      </c>
      <c r="B876" s="2" t="s">
        <v>2179</v>
      </c>
      <c r="C876" s="2" t="s">
        <v>16</v>
      </c>
      <c r="D876" s="2" t="s">
        <v>2177</v>
      </c>
      <c r="G876" s="3"/>
      <c r="I876" s="2" t="s">
        <v>192</v>
      </c>
      <c r="J876" s="2" t="s">
        <v>305</v>
      </c>
      <c r="K876" s="2" t="s">
        <v>305</v>
      </c>
      <c r="L876" s="2">
        <v>129063</v>
      </c>
      <c r="M876" s="2">
        <v>76292</v>
      </c>
      <c r="N876" s="2">
        <v>5798</v>
      </c>
    </row>
    <row r="877" spans="1:14" ht="13">
      <c r="A877" s="1" t="s">
        <v>2180</v>
      </c>
      <c r="B877" s="2" t="s">
        <v>2181</v>
      </c>
      <c r="C877" s="2" t="s">
        <v>23</v>
      </c>
      <c r="D877" s="2" t="s">
        <v>2177</v>
      </c>
      <c r="G877" s="3"/>
      <c r="I877" s="2" t="s">
        <v>192</v>
      </c>
      <c r="J877" s="2" t="s">
        <v>305</v>
      </c>
      <c r="K877" s="2" t="s">
        <v>305</v>
      </c>
      <c r="L877" s="2">
        <v>136082</v>
      </c>
      <c r="M877" s="2">
        <v>76364</v>
      </c>
      <c r="N877" s="2">
        <v>5798</v>
      </c>
    </row>
    <row r="878" spans="1:14" ht="13">
      <c r="A878" s="1" t="s">
        <v>2182</v>
      </c>
      <c r="B878" s="2" t="s">
        <v>2183</v>
      </c>
      <c r="C878" s="2" t="s">
        <v>23</v>
      </c>
      <c r="D878" s="2" t="s">
        <v>2177</v>
      </c>
      <c r="G878" s="3"/>
      <c r="I878" s="2" t="s">
        <v>192</v>
      </c>
      <c r="J878" s="2" t="s">
        <v>305</v>
      </c>
      <c r="K878" s="2" t="s">
        <v>305</v>
      </c>
      <c r="L878" s="2">
        <v>135254</v>
      </c>
      <c r="M878" s="2">
        <v>76544</v>
      </c>
      <c r="N878" s="2">
        <v>5798</v>
      </c>
    </row>
    <row r="879" spans="1:14" ht="13">
      <c r="A879" s="1" t="s">
        <v>2184</v>
      </c>
      <c r="B879" s="2" t="s">
        <v>2185</v>
      </c>
      <c r="C879" s="2" t="s">
        <v>16</v>
      </c>
      <c r="D879" s="2" t="s">
        <v>2186</v>
      </c>
      <c r="G879" s="3"/>
      <c r="I879" s="2" t="s">
        <v>192</v>
      </c>
      <c r="J879" s="2" t="s">
        <v>109</v>
      </c>
      <c r="K879" s="2" t="s">
        <v>29</v>
      </c>
      <c r="L879" s="2">
        <v>128271</v>
      </c>
      <c r="M879" s="2">
        <v>77303</v>
      </c>
      <c r="N879" s="2">
        <v>5284</v>
      </c>
    </row>
    <row r="880" spans="1:14" ht="13">
      <c r="A880" s="1" t="s">
        <v>2187</v>
      </c>
      <c r="B880" s="2" t="s">
        <v>2188</v>
      </c>
      <c r="C880" s="2" t="s">
        <v>23</v>
      </c>
      <c r="D880" s="2" t="s">
        <v>2186</v>
      </c>
      <c r="G880" s="3"/>
      <c r="I880" s="2" t="s">
        <v>192</v>
      </c>
      <c r="J880" s="2" t="s">
        <v>109</v>
      </c>
      <c r="K880" s="2" t="s">
        <v>29</v>
      </c>
      <c r="L880" s="2">
        <v>134620</v>
      </c>
      <c r="M880" s="2">
        <v>77275</v>
      </c>
      <c r="N880" s="2">
        <v>5798</v>
      </c>
    </row>
    <row r="881" spans="1:14" ht="13">
      <c r="A881" s="1" t="s">
        <v>2189</v>
      </c>
      <c r="B881" s="2" t="s">
        <v>2190</v>
      </c>
      <c r="C881" s="2" t="s">
        <v>16</v>
      </c>
      <c r="D881" s="2" t="s">
        <v>2191</v>
      </c>
      <c r="G881" s="3"/>
      <c r="I881" s="2" t="s">
        <v>192</v>
      </c>
      <c r="J881" s="2" t="s">
        <v>329</v>
      </c>
      <c r="K881" s="2" t="s">
        <v>29</v>
      </c>
      <c r="L881" s="2">
        <v>128504</v>
      </c>
      <c r="M881" s="2">
        <v>78280</v>
      </c>
      <c r="N881" s="2">
        <v>5123</v>
      </c>
    </row>
    <row r="882" spans="1:14" ht="13">
      <c r="A882" s="1" t="s">
        <v>2192</v>
      </c>
      <c r="B882" s="2" t="s">
        <v>2193</v>
      </c>
      <c r="C882" s="2" t="s">
        <v>16</v>
      </c>
      <c r="D882" s="2" t="s">
        <v>2191</v>
      </c>
      <c r="G882" s="3"/>
      <c r="I882" s="2" t="s">
        <v>192</v>
      </c>
      <c r="J882" s="2" t="s">
        <v>329</v>
      </c>
      <c r="K882" s="2" t="s">
        <v>29</v>
      </c>
      <c r="L882" s="2">
        <v>128457</v>
      </c>
      <c r="M882" s="2">
        <v>78583</v>
      </c>
      <c r="N882" s="2">
        <v>5133</v>
      </c>
    </row>
    <row r="883" spans="1:14" ht="13">
      <c r="A883" s="1" t="s">
        <v>2194</v>
      </c>
      <c r="B883" s="2" t="s">
        <v>2195</v>
      </c>
      <c r="C883" s="2" t="s">
        <v>16</v>
      </c>
      <c r="D883" s="2" t="s">
        <v>2191</v>
      </c>
      <c r="G883" s="3"/>
      <c r="I883" s="2" t="s">
        <v>192</v>
      </c>
      <c r="J883" s="2" t="s">
        <v>329</v>
      </c>
      <c r="K883" s="2" t="s">
        <v>29</v>
      </c>
      <c r="L883" s="2">
        <v>129834</v>
      </c>
      <c r="M883" s="2">
        <v>79951</v>
      </c>
      <c r="N883" s="2">
        <v>5798</v>
      </c>
    </row>
    <row r="884" spans="1:14" ht="13">
      <c r="A884" s="1" t="s">
        <v>2196</v>
      </c>
      <c r="B884" s="2" t="s">
        <v>2197</v>
      </c>
      <c r="C884" s="2" t="s">
        <v>16</v>
      </c>
      <c r="D884" s="2" t="s">
        <v>2191</v>
      </c>
      <c r="G884" s="3"/>
      <c r="I884" s="2" t="s">
        <v>192</v>
      </c>
      <c r="J884" s="2" t="s">
        <v>329</v>
      </c>
      <c r="K884" s="2" t="s">
        <v>29</v>
      </c>
      <c r="L884" s="2">
        <v>130097</v>
      </c>
      <c r="M884" s="2">
        <v>79632</v>
      </c>
      <c r="N884" s="2">
        <v>5798</v>
      </c>
    </row>
    <row r="885" spans="1:14" ht="13">
      <c r="A885" s="1" t="s">
        <v>2198</v>
      </c>
      <c r="B885" s="2" t="s">
        <v>2199</v>
      </c>
      <c r="C885" s="2" t="s">
        <v>23</v>
      </c>
      <c r="D885" s="2" t="s">
        <v>2191</v>
      </c>
      <c r="G885" s="3"/>
      <c r="I885" s="2" t="s">
        <v>192</v>
      </c>
      <c r="J885" s="2" t="s">
        <v>329</v>
      </c>
      <c r="K885" s="2" t="s">
        <v>29</v>
      </c>
      <c r="L885" s="2">
        <v>134586</v>
      </c>
      <c r="M885" s="2">
        <v>80051</v>
      </c>
      <c r="N885" s="2">
        <v>5798</v>
      </c>
    </row>
    <row r="886" spans="1:14" ht="13">
      <c r="A886" s="1" t="s">
        <v>2200</v>
      </c>
      <c r="B886" s="2" t="s">
        <v>2201</v>
      </c>
      <c r="C886" s="2" t="s">
        <v>23</v>
      </c>
      <c r="D886" s="2" t="s">
        <v>2191</v>
      </c>
      <c r="G886" s="3"/>
      <c r="I886" s="2" t="s">
        <v>192</v>
      </c>
      <c r="J886" s="2" t="s">
        <v>329</v>
      </c>
      <c r="K886" s="2" t="s">
        <v>29</v>
      </c>
      <c r="L886" s="2">
        <v>135113</v>
      </c>
      <c r="M886" s="2">
        <v>80561</v>
      </c>
      <c r="N886" s="2">
        <v>5798</v>
      </c>
    </row>
    <row r="887" spans="1:14" ht="13">
      <c r="A887" s="1" t="s">
        <v>2202</v>
      </c>
      <c r="B887" s="2" t="s">
        <v>2203</v>
      </c>
      <c r="C887" s="2" t="s">
        <v>23</v>
      </c>
      <c r="D887" s="2" t="s">
        <v>2191</v>
      </c>
      <c r="G887" s="3"/>
      <c r="I887" s="2" t="s">
        <v>192</v>
      </c>
      <c r="J887" s="2" t="s">
        <v>329</v>
      </c>
      <c r="K887" s="2" t="s">
        <v>29</v>
      </c>
      <c r="L887" s="2">
        <v>135388</v>
      </c>
      <c r="M887" s="2">
        <v>80451</v>
      </c>
      <c r="N887" s="2">
        <v>5798</v>
      </c>
    </row>
    <row r="888" spans="1:14" ht="13">
      <c r="A888" s="1" t="s">
        <v>2204</v>
      </c>
      <c r="B888" s="2" t="s">
        <v>2205</v>
      </c>
      <c r="C888" s="2" t="s">
        <v>23</v>
      </c>
      <c r="D888" s="2" t="s">
        <v>2191</v>
      </c>
      <c r="G888" s="3"/>
      <c r="I888" s="2" t="s">
        <v>192</v>
      </c>
      <c r="J888" s="2" t="s">
        <v>329</v>
      </c>
      <c r="K888" s="2" t="s">
        <v>29</v>
      </c>
      <c r="L888" s="2">
        <v>134473</v>
      </c>
      <c r="M888" s="2">
        <v>79715</v>
      </c>
      <c r="N888" s="2">
        <v>5798</v>
      </c>
    </row>
    <row r="889" spans="1:14" ht="13">
      <c r="A889" s="1" t="s">
        <v>2206</v>
      </c>
      <c r="B889" s="2" t="s">
        <v>2207</v>
      </c>
      <c r="C889" s="2" t="s">
        <v>16</v>
      </c>
      <c r="D889" s="2" t="s">
        <v>2208</v>
      </c>
      <c r="G889" s="3"/>
      <c r="I889" s="2" t="s">
        <v>192</v>
      </c>
      <c r="J889" s="2" t="s">
        <v>814</v>
      </c>
      <c r="K889" s="2" t="s">
        <v>305</v>
      </c>
      <c r="L889" s="2">
        <v>128917</v>
      </c>
      <c r="M889" s="2">
        <v>78271</v>
      </c>
      <c r="N889" s="2">
        <v>5188</v>
      </c>
    </row>
    <row r="890" spans="1:14" ht="13">
      <c r="A890" s="1" t="s">
        <v>2209</v>
      </c>
      <c r="B890" s="2" t="s">
        <v>2210</v>
      </c>
      <c r="C890" s="2" t="s">
        <v>16</v>
      </c>
      <c r="D890" s="2" t="s">
        <v>2208</v>
      </c>
      <c r="G890" s="3"/>
      <c r="I890" s="2" t="s">
        <v>192</v>
      </c>
      <c r="J890" s="2" t="s">
        <v>814</v>
      </c>
      <c r="K890" s="2" t="s">
        <v>305</v>
      </c>
      <c r="L890" s="2">
        <v>128902</v>
      </c>
      <c r="M890" s="2">
        <v>78222</v>
      </c>
      <c r="N890" s="2">
        <v>5164</v>
      </c>
    </row>
    <row r="891" spans="1:14" ht="13">
      <c r="A891" s="1" t="s">
        <v>2211</v>
      </c>
      <c r="B891" s="2" t="s">
        <v>2212</v>
      </c>
      <c r="C891" s="2" t="s">
        <v>23</v>
      </c>
      <c r="D891" s="2" t="s">
        <v>2208</v>
      </c>
      <c r="G891" s="3"/>
      <c r="I891" s="2" t="s">
        <v>192</v>
      </c>
      <c r="J891" s="2" t="s">
        <v>814</v>
      </c>
      <c r="K891" s="2" t="s">
        <v>305</v>
      </c>
      <c r="L891" s="2">
        <v>134705</v>
      </c>
      <c r="M891" s="2">
        <v>80184</v>
      </c>
      <c r="N891" s="2">
        <v>5798</v>
      </c>
    </row>
    <row r="892" spans="1:14" ht="13">
      <c r="A892" s="1" t="s">
        <v>2213</v>
      </c>
      <c r="B892" s="2" t="s">
        <v>2214</v>
      </c>
      <c r="C892" s="2" t="s">
        <v>23</v>
      </c>
      <c r="D892" s="2" t="s">
        <v>2208</v>
      </c>
      <c r="G892" s="3"/>
      <c r="I892" s="2" t="s">
        <v>192</v>
      </c>
      <c r="J892" s="2" t="s">
        <v>814</v>
      </c>
      <c r="K892" s="2" t="s">
        <v>305</v>
      </c>
      <c r="L892" s="2">
        <v>135115</v>
      </c>
      <c r="M892" s="2">
        <v>80410</v>
      </c>
      <c r="N892" s="2">
        <v>5798</v>
      </c>
    </row>
    <row r="893" spans="1:14" ht="13">
      <c r="A893" s="1" t="s">
        <v>2215</v>
      </c>
      <c r="B893" s="2" t="s">
        <v>2216</v>
      </c>
      <c r="C893" s="2" t="s">
        <v>16</v>
      </c>
      <c r="D893" s="2" t="s">
        <v>2217</v>
      </c>
      <c r="G893" s="3"/>
      <c r="I893" s="2" t="s">
        <v>192</v>
      </c>
      <c r="J893" s="2" t="s">
        <v>663</v>
      </c>
      <c r="K893" s="2" t="s">
        <v>428</v>
      </c>
      <c r="L893" s="2">
        <v>128807</v>
      </c>
      <c r="M893" s="2">
        <v>78391</v>
      </c>
      <c r="N893" s="2">
        <v>5189</v>
      </c>
    </row>
    <row r="894" spans="1:14" ht="13">
      <c r="A894" s="1" t="s">
        <v>2218</v>
      </c>
      <c r="B894" s="2" t="s">
        <v>2219</v>
      </c>
      <c r="C894" s="2" t="s">
        <v>16</v>
      </c>
      <c r="D894" s="2" t="s">
        <v>2217</v>
      </c>
      <c r="G894" s="3"/>
      <c r="I894" s="2" t="s">
        <v>192</v>
      </c>
      <c r="J894" s="2" t="s">
        <v>663</v>
      </c>
      <c r="K894" s="2" t="s">
        <v>428</v>
      </c>
      <c r="L894" s="2">
        <v>129593</v>
      </c>
      <c r="M894" s="2">
        <v>80271</v>
      </c>
      <c r="N894" s="2">
        <v>5798</v>
      </c>
    </row>
    <row r="895" spans="1:14" ht="13">
      <c r="A895" s="1" t="s">
        <v>2220</v>
      </c>
      <c r="B895" s="2" t="s">
        <v>2221</v>
      </c>
      <c r="C895" s="2" t="s">
        <v>16</v>
      </c>
      <c r="D895" s="2" t="s">
        <v>2217</v>
      </c>
      <c r="G895" s="3"/>
      <c r="I895" s="2" t="s">
        <v>192</v>
      </c>
      <c r="J895" s="2" t="s">
        <v>663</v>
      </c>
      <c r="K895" s="2" t="s">
        <v>428</v>
      </c>
      <c r="L895" s="2">
        <v>129780</v>
      </c>
      <c r="M895" s="2">
        <v>80121</v>
      </c>
      <c r="N895" s="2">
        <v>5798</v>
      </c>
    </row>
    <row r="896" spans="1:14" ht="13">
      <c r="A896" s="1" t="s">
        <v>2222</v>
      </c>
      <c r="B896" s="2" t="s">
        <v>2223</v>
      </c>
      <c r="C896" s="2" t="s">
        <v>16</v>
      </c>
      <c r="D896" s="2" t="s">
        <v>2217</v>
      </c>
      <c r="G896" s="3"/>
      <c r="I896" s="2" t="s">
        <v>192</v>
      </c>
      <c r="J896" s="2" t="s">
        <v>663</v>
      </c>
      <c r="K896" s="2" t="s">
        <v>428</v>
      </c>
      <c r="L896" s="2">
        <v>129888</v>
      </c>
      <c r="M896" s="2">
        <v>79807</v>
      </c>
      <c r="N896" s="2">
        <v>5798</v>
      </c>
    </row>
    <row r="897" spans="1:14" ht="13">
      <c r="A897" s="1" t="s">
        <v>2224</v>
      </c>
      <c r="B897" s="2" t="s">
        <v>2225</v>
      </c>
      <c r="C897" s="2" t="s">
        <v>16</v>
      </c>
      <c r="D897" s="2" t="s">
        <v>2217</v>
      </c>
      <c r="G897" s="3"/>
      <c r="I897" s="2" t="s">
        <v>192</v>
      </c>
      <c r="J897" s="2" t="s">
        <v>663</v>
      </c>
      <c r="K897" s="2" t="s">
        <v>428</v>
      </c>
      <c r="L897" s="2">
        <v>129573</v>
      </c>
      <c r="M897" s="2">
        <v>79917</v>
      </c>
      <c r="N897" s="2">
        <v>5798</v>
      </c>
    </row>
    <row r="898" spans="1:14" ht="13">
      <c r="A898" s="1" t="s">
        <v>2226</v>
      </c>
      <c r="B898" s="2" t="s">
        <v>2227</v>
      </c>
      <c r="C898" s="2" t="s">
        <v>16</v>
      </c>
      <c r="D898" s="2" t="s">
        <v>2217</v>
      </c>
      <c r="G898" s="3"/>
      <c r="I898" s="2" t="s">
        <v>192</v>
      </c>
      <c r="J898" s="2" t="s">
        <v>663</v>
      </c>
      <c r="K898" s="2" t="s">
        <v>428</v>
      </c>
      <c r="L898" s="2">
        <v>128734</v>
      </c>
      <c r="M898" s="2">
        <v>78564</v>
      </c>
      <c r="N898" s="2">
        <v>5184</v>
      </c>
    </row>
    <row r="899" spans="1:14" ht="13">
      <c r="A899" s="1" t="s">
        <v>2228</v>
      </c>
      <c r="B899" s="2" t="s">
        <v>2229</v>
      </c>
      <c r="C899" s="2" t="s">
        <v>16</v>
      </c>
      <c r="D899" s="2" t="s">
        <v>2217</v>
      </c>
      <c r="G899" s="3"/>
      <c r="I899" s="2" t="s">
        <v>192</v>
      </c>
      <c r="J899" s="2" t="s">
        <v>663</v>
      </c>
      <c r="K899" s="2" t="s">
        <v>428</v>
      </c>
      <c r="L899" s="2">
        <v>127957</v>
      </c>
      <c r="M899" s="2">
        <v>78528</v>
      </c>
      <c r="N899" s="2">
        <v>5079</v>
      </c>
    </row>
    <row r="900" spans="1:14" ht="13">
      <c r="A900" s="1" t="s">
        <v>2230</v>
      </c>
      <c r="B900" s="2" t="s">
        <v>2231</v>
      </c>
      <c r="C900" s="2" t="s">
        <v>16</v>
      </c>
      <c r="D900" s="2" t="s">
        <v>2217</v>
      </c>
      <c r="G900" s="3"/>
      <c r="I900" s="2" t="s">
        <v>192</v>
      </c>
      <c r="J900" s="2" t="s">
        <v>663</v>
      </c>
      <c r="K900" s="2" t="s">
        <v>428</v>
      </c>
      <c r="L900" s="2">
        <v>129179</v>
      </c>
      <c r="M900" s="2">
        <v>78152</v>
      </c>
      <c r="N900" s="2">
        <v>5294</v>
      </c>
    </row>
    <row r="901" spans="1:14" ht="13">
      <c r="A901" s="1" t="s">
        <v>2232</v>
      </c>
      <c r="B901" s="2" t="s">
        <v>2233</v>
      </c>
      <c r="C901" s="2" t="s">
        <v>16</v>
      </c>
      <c r="D901" s="2" t="s">
        <v>2217</v>
      </c>
      <c r="G901" s="3"/>
      <c r="I901" s="2" t="s">
        <v>192</v>
      </c>
      <c r="J901" s="2" t="s">
        <v>663</v>
      </c>
      <c r="K901" s="2" t="s">
        <v>428</v>
      </c>
      <c r="L901" s="2">
        <v>128682</v>
      </c>
      <c r="M901" s="2">
        <v>78619</v>
      </c>
      <c r="N901" s="2">
        <v>5204</v>
      </c>
    </row>
    <row r="902" spans="1:14" ht="13">
      <c r="A902" s="1" t="s">
        <v>2234</v>
      </c>
      <c r="B902" s="2" t="s">
        <v>2235</v>
      </c>
      <c r="C902" s="2" t="s">
        <v>23</v>
      </c>
      <c r="D902" s="2" t="s">
        <v>2217</v>
      </c>
      <c r="G902" s="3"/>
      <c r="I902" s="2" t="s">
        <v>192</v>
      </c>
      <c r="J902" s="2" t="s">
        <v>663</v>
      </c>
      <c r="K902" s="2" t="s">
        <v>428</v>
      </c>
      <c r="L902" s="2">
        <v>134663</v>
      </c>
      <c r="M902" s="2">
        <v>79871</v>
      </c>
      <c r="N902" s="2">
        <v>5798</v>
      </c>
    </row>
    <row r="903" spans="1:14" ht="13">
      <c r="A903" s="1" t="s">
        <v>2236</v>
      </c>
      <c r="B903" s="2" t="s">
        <v>2237</v>
      </c>
      <c r="C903" s="2" t="s">
        <v>23</v>
      </c>
      <c r="D903" s="2" t="s">
        <v>2217</v>
      </c>
      <c r="G903" s="3"/>
      <c r="I903" s="2" t="s">
        <v>192</v>
      </c>
      <c r="J903" s="2" t="s">
        <v>663</v>
      </c>
      <c r="K903" s="2" t="s">
        <v>428</v>
      </c>
      <c r="L903" s="2">
        <v>134711</v>
      </c>
      <c r="M903" s="2">
        <v>80037</v>
      </c>
      <c r="N903" s="2">
        <v>5798</v>
      </c>
    </row>
    <row r="904" spans="1:14" ht="13">
      <c r="A904" s="1" t="s">
        <v>2238</v>
      </c>
      <c r="B904" s="2" t="s">
        <v>2239</v>
      </c>
      <c r="C904" s="2" t="s">
        <v>23</v>
      </c>
      <c r="D904" s="2" t="s">
        <v>2217</v>
      </c>
      <c r="G904" s="3"/>
      <c r="I904" s="2" t="s">
        <v>192</v>
      </c>
      <c r="J904" s="2" t="s">
        <v>663</v>
      </c>
      <c r="K904" s="2" t="s">
        <v>428</v>
      </c>
      <c r="L904" s="2">
        <v>135196</v>
      </c>
      <c r="M904" s="2">
        <v>80378</v>
      </c>
      <c r="N904" s="2">
        <v>5798</v>
      </c>
    </row>
    <row r="905" spans="1:14" ht="13">
      <c r="A905" s="1" t="s">
        <v>2240</v>
      </c>
      <c r="B905" s="2" t="s">
        <v>2241</v>
      </c>
      <c r="C905" s="2" t="s">
        <v>23</v>
      </c>
      <c r="D905" s="2" t="s">
        <v>2217</v>
      </c>
      <c r="G905" s="3"/>
      <c r="I905" s="2" t="s">
        <v>192</v>
      </c>
      <c r="J905" s="2" t="s">
        <v>663</v>
      </c>
      <c r="K905" s="2" t="s">
        <v>428</v>
      </c>
      <c r="L905" s="2">
        <v>134779</v>
      </c>
      <c r="M905" s="2">
        <v>80278</v>
      </c>
      <c r="N905" s="2">
        <v>5798</v>
      </c>
    </row>
    <row r="906" spans="1:14" ht="13">
      <c r="A906" s="1" t="s">
        <v>2242</v>
      </c>
      <c r="B906" s="2" t="s">
        <v>2243</v>
      </c>
      <c r="C906" s="2" t="s">
        <v>23</v>
      </c>
      <c r="D906" s="2" t="s">
        <v>2217</v>
      </c>
      <c r="G906" s="3"/>
      <c r="I906" s="2" t="s">
        <v>192</v>
      </c>
      <c r="J906" s="2" t="s">
        <v>663</v>
      </c>
      <c r="K906" s="2" t="s">
        <v>428</v>
      </c>
      <c r="L906" s="2">
        <v>135278</v>
      </c>
      <c r="M906" s="2">
        <v>80560</v>
      </c>
      <c r="N906" s="2">
        <v>5798</v>
      </c>
    </row>
    <row r="907" spans="1:14" ht="13">
      <c r="A907" s="1" t="s">
        <v>2244</v>
      </c>
      <c r="B907" s="2" t="s">
        <v>2245</v>
      </c>
      <c r="C907" s="2" t="s">
        <v>23</v>
      </c>
      <c r="D907" s="2" t="s">
        <v>2217</v>
      </c>
      <c r="G907" s="3"/>
      <c r="I907" s="2" t="s">
        <v>192</v>
      </c>
      <c r="J907" s="2" t="s">
        <v>663</v>
      </c>
      <c r="K907" s="2" t="s">
        <v>428</v>
      </c>
      <c r="L907" s="2">
        <v>134277</v>
      </c>
      <c r="M907" s="2">
        <v>79744</v>
      </c>
      <c r="N907" s="2">
        <v>5798</v>
      </c>
    </row>
    <row r="908" spans="1:14" ht="13">
      <c r="A908" s="1" t="s">
        <v>2246</v>
      </c>
      <c r="B908" s="2" t="s">
        <v>2247</v>
      </c>
      <c r="C908" s="2" t="s">
        <v>23</v>
      </c>
      <c r="D908" s="2" t="s">
        <v>2217</v>
      </c>
      <c r="G908" s="3"/>
      <c r="I908" s="2" t="s">
        <v>192</v>
      </c>
      <c r="J908" s="2" t="s">
        <v>663</v>
      </c>
      <c r="K908" s="2" t="s">
        <v>428</v>
      </c>
      <c r="L908" s="2">
        <v>134171</v>
      </c>
      <c r="M908" s="2">
        <v>79230</v>
      </c>
      <c r="N908" s="2">
        <v>5798</v>
      </c>
    </row>
    <row r="909" spans="1:14" ht="13">
      <c r="A909" s="1" t="s">
        <v>2248</v>
      </c>
      <c r="B909" s="2" t="s">
        <v>2249</v>
      </c>
      <c r="C909" s="2" t="s">
        <v>23</v>
      </c>
      <c r="D909" s="2" t="s">
        <v>2217</v>
      </c>
      <c r="G909" s="3"/>
      <c r="I909" s="2" t="s">
        <v>192</v>
      </c>
      <c r="J909" s="2" t="s">
        <v>663</v>
      </c>
      <c r="K909" s="2" t="s">
        <v>428</v>
      </c>
      <c r="L909" s="2">
        <v>134421</v>
      </c>
      <c r="M909" s="2">
        <v>79572</v>
      </c>
      <c r="N909" s="2">
        <v>5798</v>
      </c>
    </row>
    <row r="910" spans="1:14" ht="13">
      <c r="A910" s="1" t="s">
        <v>2250</v>
      </c>
      <c r="B910" s="2" t="s">
        <v>2251</v>
      </c>
      <c r="C910" s="2" t="s">
        <v>16</v>
      </c>
      <c r="D910" s="2" t="s">
        <v>2252</v>
      </c>
      <c r="G910" s="3"/>
      <c r="I910" s="2" t="s">
        <v>192</v>
      </c>
      <c r="J910" s="2" t="s">
        <v>329</v>
      </c>
      <c r="K910" s="2" t="s">
        <v>29</v>
      </c>
      <c r="L910" s="2">
        <v>128909</v>
      </c>
      <c r="M910" s="2">
        <v>78202</v>
      </c>
      <c r="N910" s="2">
        <v>5320</v>
      </c>
    </row>
    <row r="911" spans="1:14" ht="13">
      <c r="A911" s="1" t="s">
        <v>2253</v>
      </c>
      <c r="B911" s="2" t="s">
        <v>2254</v>
      </c>
      <c r="C911" s="2" t="s">
        <v>16</v>
      </c>
      <c r="D911" s="2" t="s">
        <v>2252</v>
      </c>
      <c r="G911" s="3"/>
      <c r="I911" s="2" t="s">
        <v>192</v>
      </c>
      <c r="J911" s="2" t="s">
        <v>329</v>
      </c>
      <c r="K911" s="2" t="s">
        <v>29</v>
      </c>
      <c r="L911" s="2">
        <v>128949</v>
      </c>
      <c r="M911" s="2">
        <v>78104</v>
      </c>
      <c r="N911" s="2">
        <v>5307</v>
      </c>
    </row>
    <row r="912" spans="1:14" ht="13">
      <c r="A912" s="1" t="s">
        <v>2255</v>
      </c>
      <c r="B912" s="2" t="s">
        <v>2256</v>
      </c>
      <c r="C912" s="2" t="s">
        <v>23</v>
      </c>
      <c r="D912" s="2" t="s">
        <v>2252</v>
      </c>
      <c r="G912" s="3"/>
      <c r="I912" s="2" t="s">
        <v>192</v>
      </c>
      <c r="J912" s="2" t="s">
        <v>329</v>
      </c>
      <c r="K912" s="2" t="s">
        <v>29</v>
      </c>
      <c r="L912" s="2">
        <v>134418</v>
      </c>
      <c r="M912" s="2">
        <v>79236</v>
      </c>
      <c r="N912" s="2">
        <v>5798</v>
      </c>
    </row>
    <row r="913" spans="1:14" ht="13">
      <c r="A913" s="1" t="s">
        <v>2257</v>
      </c>
      <c r="B913" s="2" t="s">
        <v>2258</v>
      </c>
      <c r="C913" s="2" t="s">
        <v>23</v>
      </c>
      <c r="D913" s="2" t="s">
        <v>2252</v>
      </c>
      <c r="G913" s="3"/>
      <c r="I913" s="2" t="s">
        <v>192</v>
      </c>
      <c r="J913" s="2" t="s">
        <v>329</v>
      </c>
      <c r="K913" s="2" t="s">
        <v>29</v>
      </c>
      <c r="L913" s="2">
        <v>134284</v>
      </c>
      <c r="M913" s="2">
        <v>79386</v>
      </c>
      <c r="N913" s="2">
        <v>5798</v>
      </c>
    </row>
    <row r="914" spans="1:14" ht="13">
      <c r="A914" s="1" t="s">
        <v>2259</v>
      </c>
      <c r="B914" s="2" t="s">
        <v>2260</v>
      </c>
      <c r="C914" s="2" t="s">
        <v>16</v>
      </c>
      <c r="D914" s="2" t="s">
        <v>2261</v>
      </c>
      <c r="G914" s="3"/>
      <c r="I914" s="2" t="s">
        <v>192</v>
      </c>
      <c r="J914" s="2" t="s">
        <v>814</v>
      </c>
      <c r="K914" s="2" t="s">
        <v>305</v>
      </c>
      <c r="L914" s="2">
        <v>128748</v>
      </c>
      <c r="M914" s="2">
        <v>78607</v>
      </c>
      <c r="N914" s="2">
        <v>5108</v>
      </c>
    </row>
    <row r="915" spans="1:14" ht="13">
      <c r="A915" s="1" t="s">
        <v>2262</v>
      </c>
      <c r="B915" s="2" t="s">
        <v>2263</v>
      </c>
      <c r="C915" s="2" t="s">
        <v>16</v>
      </c>
      <c r="D915" s="2" t="s">
        <v>2261</v>
      </c>
      <c r="G915" s="3"/>
      <c r="I915" s="2" t="s">
        <v>192</v>
      </c>
      <c r="J915" s="2" t="s">
        <v>814</v>
      </c>
      <c r="K915" s="2" t="s">
        <v>305</v>
      </c>
      <c r="L915" s="2">
        <v>128646</v>
      </c>
      <c r="M915" s="2">
        <v>78700</v>
      </c>
      <c r="N915" s="2">
        <v>5107</v>
      </c>
    </row>
    <row r="916" spans="1:14" ht="13">
      <c r="A916" s="1" t="s">
        <v>2264</v>
      </c>
      <c r="B916" s="2" t="s">
        <v>2265</v>
      </c>
      <c r="C916" s="2" t="s">
        <v>23</v>
      </c>
      <c r="D916" s="2" t="s">
        <v>2261</v>
      </c>
      <c r="G916" s="3"/>
      <c r="I916" s="2" t="s">
        <v>192</v>
      </c>
      <c r="J916" s="2" t="s">
        <v>814</v>
      </c>
      <c r="K916" s="2" t="s">
        <v>305</v>
      </c>
      <c r="L916" s="2">
        <v>135803</v>
      </c>
      <c r="M916" s="2">
        <v>80929</v>
      </c>
      <c r="N916" s="2">
        <v>5798</v>
      </c>
    </row>
    <row r="917" spans="1:14" ht="13">
      <c r="A917" s="1" t="s">
        <v>2266</v>
      </c>
      <c r="B917" s="2" t="s">
        <v>2267</v>
      </c>
      <c r="C917" s="2" t="s">
        <v>23</v>
      </c>
      <c r="D917" s="2" t="s">
        <v>2261</v>
      </c>
      <c r="G917" s="3"/>
      <c r="I917" s="2" t="s">
        <v>192</v>
      </c>
      <c r="J917" s="2" t="s">
        <v>814</v>
      </c>
      <c r="K917" s="2" t="s">
        <v>305</v>
      </c>
      <c r="L917" s="2">
        <v>134957</v>
      </c>
      <c r="M917" s="2">
        <v>79830</v>
      </c>
      <c r="N917" s="2">
        <v>5798</v>
      </c>
    </row>
    <row r="918" spans="1:14" ht="13">
      <c r="A918" s="1" t="s">
        <v>2268</v>
      </c>
      <c r="B918" s="2" t="s">
        <v>2269</v>
      </c>
      <c r="C918" s="2" t="s">
        <v>16</v>
      </c>
      <c r="D918" s="2" t="s">
        <v>2270</v>
      </c>
      <c r="G918" s="3"/>
      <c r="I918" s="2" t="s">
        <v>192</v>
      </c>
      <c r="J918" s="2" t="s">
        <v>335</v>
      </c>
      <c r="K918" s="2" t="s">
        <v>29</v>
      </c>
      <c r="L918" s="2">
        <v>130111</v>
      </c>
      <c r="M918" s="2">
        <v>79539</v>
      </c>
      <c r="N918" s="2">
        <v>5798</v>
      </c>
    </row>
    <row r="919" spans="1:14" ht="13">
      <c r="A919" s="1" t="s">
        <v>2271</v>
      </c>
      <c r="B919" s="2" t="s">
        <v>2272</v>
      </c>
      <c r="C919" s="2" t="s">
        <v>16</v>
      </c>
      <c r="D919" s="2" t="s">
        <v>2270</v>
      </c>
      <c r="G919" s="3"/>
      <c r="I919" s="2" t="s">
        <v>192</v>
      </c>
      <c r="J919" s="2" t="s">
        <v>335</v>
      </c>
      <c r="K919" s="2" t="s">
        <v>29</v>
      </c>
      <c r="L919" s="2">
        <v>129172</v>
      </c>
      <c r="M919" s="2">
        <v>78196</v>
      </c>
      <c r="N919" s="2">
        <v>5193</v>
      </c>
    </row>
    <row r="920" spans="1:14" ht="13">
      <c r="A920" s="1" t="s">
        <v>2273</v>
      </c>
      <c r="B920" s="2" t="s">
        <v>2274</v>
      </c>
      <c r="C920" s="2" t="s">
        <v>16</v>
      </c>
      <c r="D920" s="2" t="s">
        <v>2270</v>
      </c>
      <c r="G920" s="3"/>
      <c r="I920" s="2" t="s">
        <v>192</v>
      </c>
      <c r="J920" s="2" t="s">
        <v>335</v>
      </c>
      <c r="K920" s="2" t="s">
        <v>29</v>
      </c>
      <c r="L920" s="2">
        <v>128321</v>
      </c>
      <c r="M920" s="2">
        <v>78744</v>
      </c>
      <c r="N920" s="2">
        <v>5120</v>
      </c>
    </row>
    <row r="921" spans="1:14" ht="13">
      <c r="A921" s="1" t="s">
        <v>2275</v>
      </c>
      <c r="B921" s="2" t="s">
        <v>2276</v>
      </c>
      <c r="C921" s="2" t="s">
        <v>16</v>
      </c>
      <c r="D921" s="2" t="s">
        <v>2270</v>
      </c>
      <c r="G921" s="3"/>
      <c r="I921" s="2" t="s">
        <v>192</v>
      </c>
      <c r="J921" s="2" t="s">
        <v>335</v>
      </c>
      <c r="K921" s="2" t="s">
        <v>29</v>
      </c>
      <c r="L921" s="2">
        <v>130081</v>
      </c>
      <c r="M921" s="2">
        <v>79469</v>
      </c>
      <c r="N921" s="2">
        <v>5798</v>
      </c>
    </row>
    <row r="922" spans="1:14" ht="13">
      <c r="A922" s="1" t="s">
        <v>2277</v>
      </c>
      <c r="B922" s="2" t="s">
        <v>2278</v>
      </c>
      <c r="C922" s="2" t="s">
        <v>16</v>
      </c>
      <c r="D922" s="2" t="s">
        <v>2270</v>
      </c>
      <c r="G922" s="3"/>
      <c r="I922" s="2" t="s">
        <v>192</v>
      </c>
      <c r="J922" s="2" t="s">
        <v>335</v>
      </c>
      <c r="K922" s="2" t="s">
        <v>29</v>
      </c>
      <c r="L922" s="2">
        <v>130014</v>
      </c>
      <c r="M922" s="2">
        <v>79574</v>
      </c>
      <c r="N922" s="2">
        <v>5798</v>
      </c>
    </row>
    <row r="923" spans="1:14" ht="13">
      <c r="A923" s="1" t="s">
        <v>2279</v>
      </c>
      <c r="B923" s="2" t="s">
        <v>2280</v>
      </c>
      <c r="C923" s="2" t="s">
        <v>16</v>
      </c>
      <c r="D923" s="2" t="s">
        <v>2270</v>
      </c>
      <c r="G923" s="3"/>
      <c r="I923" s="2" t="s">
        <v>192</v>
      </c>
      <c r="J923" s="2" t="s">
        <v>335</v>
      </c>
      <c r="K923" s="2" t="s">
        <v>29</v>
      </c>
      <c r="L923" s="2">
        <v>129565</v>
      </c>
      <c r="M923" s="2">
        <v>80345</v>
      </c>
      <c r="N923" s="2">
        <v>5798</v>
      </c>
    </row>
    <row r="924" spans="1:14" ht="13">
      <c r="A924" s="1" t="s">
        <v>2281</v>
      </c>
      <c r="B924" s="2" t="s">
        <v>2282</v>
      </c>
      <c r="C924" s="2" t="s">
        <v>16</v>
      </c>
      <c r="D924" s="2" t="s">
        <v>2270</v>
      </c>
      <c r="G924" s="3"/>
      <c r="I924" s="2" t="s">
        <v>192</v>
      </c>
      <c r="J924" s="2" t="s">
        <v>335</v>
      </c>
      <c r="K924" s="2" t="s">
        <v>29</v>
      </c>
      <c r="L924" s="2">
        <v>130197</v>
      </c>
      <c r="M924" s="2">
        <v>78954</v>
      </c>
      <c r="N924" s="2">
        <v>5798</v>
      </c>
    </row>
    <row r="925" spans="1:14" ht="13">
      <c r="A925" s="1" t="s">
        <v>2283</v>
      </c>
      <c r="B925" s="2" t="s">
        <v>2284</v>
      </c>
      <c r="C925" s="2" t="s">
        <v>23</v>
      </c>
      <c r="D925" s="2" t="s">
        <v>2270</v>
      </c>
      <c r="G925" s="3"/>
      <c r="I925" s="2" t="s">
        <v>192</v>
      </c>
      <c r="J925" s="2" t="s">
        <v>335</v>
      </c>
      <c r="K925" s="2" t="s">
        <v>29</v>
      </c>
      <c r="L925" s="2">
        <v>134462</v>
      </c>
      <c r="M925" s="2">
        <v>79402</v>
      </c>
      <c r="N925" s="2">
        <v>5798</v>
      </c>
    </row>
    <row r="926" spans="1:14" ht="13">
      <c r="A926" s="1" t="s">
        <v>2285</v>
      </c>
      <c r="B926" s="2" t="s">
        <v>2286</v>
      </c>
      <c r="C926" s="2" t="s">
        <v>23</v>
      </c>
      <c r="D926" s="2" t="s">
        <v>2270</v>
      </c>
      <c r="G926" s="3"/>
      <c r="I926" s="2" t="s">
        <v>192</v>
      </c>
      <c r="J926" s="2" t="s">
        <v>335</v>
      </c>
      <c r="K926" s="2" t="s">
        <v>29</v>
      </c>
      <c r="L926" s="2">
        <v>134472</v>
      </c>
      <c r="M926" s="2">
        <v>79631</v>
      </c>
      <c r="N926" s="2">
        <v>5798</v>
      </c>
    </row>
    <row r="927" spans="1:14" ht="13">
      <c r="A927" s="1" t="s">
        <v>2287</v>
      </c>
      <c r="B927" s="2" t="s">
        <v>2288</v>
      </c>
      <c r="C927" s="2" t="s">
        <v>23</v>
      </c>
      <c r="D927" s="2" t="s">
        <v>2270</v>
      </c>
      <c r="G927" s="3"/>
      <c r="I927" s="2" t="s">
        <v>192</v>
      </c>
      <c r="J927" s="2" t="s">
        <v>335</v>
      </c>
      <c r="K927" s="2" t="s">
        <v>29</v>
      </c>
      <c r="L927" s="2">
        <v>135094</v>
      </c>
      <c r="M927" s="2">
        <v>80491</v>
      </c>
      <c r="N927" s="2">
        <v>5798</v>
      </c>
    </row>
    <row r="928" spans="1:14" ht="13">
      <c r="A928" s="1" t="s">
        <v>2289</v>
      </c>
      <c r="B928" s="2" t="s">
        <v>2290</v>
      </c>
      <c r="C928" s="2" t="s">
        <v>23</v>
      </c>
      <c r="D928" s="2" t="s">
        <v>2270</v>
      </c>
      <c r="G928" s="3"/>
      <c r="I928" s="2" t="s">
        <v>192</v>
      </c>
      <c r="J928" s="2" t="s">
        <v>335</v>
      </c>
      <c r="K928" s="2" t="s">
        <v>29</v>
      </c>
      <c r="L928" s="2">
        <v>134868</v>
      </c>
      <c r="M928" s="2">
        <v>79943</v>
      </c>
      <c r="N928" s="2">
        <v>5798</v>
      </c>
    </row>
    <row r="929" spans="1:14" ht="13">
      <c r="A929" s="1" t="s">
        <v>2291</v>
      </c>
      <c r="B929" s="2" t="s">
        <v>2292</v>
      </c>
      <c r="C929" s="2" t="s">
        <v>23</v>
      </c>
      <c r="D929" s="2" t="s">
        <v>2270</v>
      </c>
      <c r="G929" s="3"/>
      <c r="I929" s="2" t="s">
        <v>192</v>
      </c>
      <c r="J929" s="2" t="s">
        <v>335</v>
      </c>
      <c r="K929" s="2" t="s">
        <v>29</v>
      </c>
      <c r="L929" s="2">
        <v>135079</v>
      </c>
      <c r="M929" s="2">
        <v>80607</v>
      </c>
      <c r="N929" s="2">
        <v>5798</v>
      </c>
    </row>
    <row r="930" spans="1:14" ht="13">
      <c r="A930" s="1" t="s">
        <v>2293</v>
      </c>
      <c r="B930" s="2" t="s">
        <v>2294</v>
      </c>
      <c r="C930" s="2" t="s">
        <v>23</v>
      </c>
      <c r="D930" s="2" t="s">
        <v>2270</v>
      </c>
      <c r="G930" s="3"/>
      <c r="I930" s="2" t="s">
        <v>192</v>
      </c>
      <c r="J930" s="2" t="s">
        <v>335</v>
      </c>
      <c r="K930" s="2" t="s">
        <v>29</v>
      </c>
      <c r="L930" s="2">
        <v>134444</v>
      </c>
      <c r="M930" s="2">
        <v>79332</v>
      </c>
      <c r="N930" s="2">
        <v>5798</v>
      </c>
    </row>
    <row r="931" spans="1:14" ht="13">
      <c r="A931" s="1" t="s">
        <v>2295</v>
      </c>
      <c r="B931" s="2" t="s">
        <v>2296</v>
      </c>
      <c r="C931" s="2" t="s">
        <v>23</v>
      </c>
      <c r="D931" s="2" t="s">
        <v>2270</v>
      </c>
      <c r="G931" s="3"/>
      <c r="I931" s="2" t="s">
        <v>192</v>
      </c>
      <c r="J931" s="2" t="s">
        <v>335</v>
      </c>
      <c r="K931" s="2" t="s">
        <v>29</v>
      </c>
      <c r="L931" s="2">
        <v>135037</v>
      </c>
      <c r="M931" s="2">
        <v>80571</v>
      </c>
      <c r="N931" s="2">
        <v>5798</v>
      </c>
    </row>
    <row r="932" spans="1:14" ht="13">
      <c r="A932" s="1" t="s">
        <v>2297</v>
      </c>
      <c r="B932" s="2" t="s">
        <v>2298</v>
      </c>
      <c r="C932" s="2" t="s">
        <v>16</v>
      </c>
      <c r="D932" s="2" t="s">
        <v>2299</v>
      </c>
      <c r="G932" s="3"/>
      <c r="I932" s="2" t="s">
        <v>192</v>
      </c>
      <c r="J932" s="2" t="s">
        <v>305</v>
      </c>
      <c r="K932" s="2" t="s">
        <v>305</v>
      </c>
      <c r="L932" s="2">
        <v>128028</v>
      </c>
      <c r="M932" s="2">
        <v>80266</v>
      </c>
      <c r="N932" s="2">
        <v>5798</v>
      </c>
    </row>
    <row r="933" spans="1:14" ht="13">
      <c r="A933" s="1" t="s">
        <v>2300</v>
      </c>
      <c r="B933" s="2" t="s">
        <v>2301</v>
      </c>
      <c r="C933" s="2" t="s">
        <v>23</v>
      </c>
      <c r="D933" s="2" t="s">
        <v>2299</v>
      </c>
      <c r="G933" s="3"/>
      <c r="I933" s="2" t="s">
        <v>192</v>
      </c>
      <c r="J933" s="2" t="s">
        <v>305</v>
      </c>
      <c r="K933" s="2" t="s">
        <v>305</v>
      </c>
      <c r="L933" s="2">
        <v>135120</v>
      </c>
      <c r="M933" s="2">
        <v>79999</v>
      </c>
      <c r="N933" s="2">
        <v>5798</v>
      </c>
    </row>
    <row r="934" spans="1:14" ht="13">
      <c r="A934" s="1" t="s">
        <v>2302</v>
      </c>
      <c r="B934" s="2" t="s">
        <v>2303</v>
      </c>
      <c r="C934" s="2" t="s">
        <v>16</v>
      </c>
      <c r="D934" s="2" t="s">
        <v>2304</v>
      </c>
      <c r="G934" s="3"/>
      <c r="I934" s="2" t="s">
        <v>192</v>
      </c>
      <c r="J934" s="2" t="s">
        <v>305</v>
      </c>
      <c r="K934" s="2" t="s">
        <v>305</v>
      </c>
      <c r="L934" s="2">
        <v>128141</v>
      </c>
      <c r="M934" s="2">
        <v>81467</v>
      </c>
      <c r="N934" s="2">
        <v>5798</v>
      </c>
    </row>
    <row r="935" spans="1:14" ht="13">
      <c r="A935" s="1" t="s">
        <v>2305</v>
      </c>
      <c r="B935" s="2" t="s">
        <v>2306</v>
      </c>
      <c r="C935" s="2" t="s">
        <v>23</v>
      </c>
      <c r="D935" s="2" t="s">
        <v>2304</v>
      </c>
      <c r="G935" s="3"/>
      <c r="I935" s="2" t="s">
        <v>192</v>
      </c>
      <c r="J935" s="2" t="s">
        <v>305</v>
      </c>
      <c r="K935" s="2" t="s">
        <v>305</v>
      </c>
      <c r="L935" s="2">
        <v>135216</v>
      </c>
      <c r="M935" s="2">
        <v>81504</v>
      </c>
      <c r="N935" s="2">
        <v>5798</v>
      </c>
    </row>
    <row r="936" spans="1:14" ht="13">
      <c r="A936" s="1" t="s">
        <v>2307</v>
      </c>
      <c r="B936" s="2" t="s">
        <v>2308</v>
      </c>
      <c r="C936" s="2" t="s">
        <v>16</v>
      </c>
      <c r="D936" s="2" t="s">
        <v>2309</v>
      </c>
      <c r="G936" s="3"/>
      <c r="I936" s="2" t="s">
        <v>192</v>
      </c>
      <c r="J936" s="2" t="s">
        <v>335</v>
      </c>
      <c r="K936" s="2" t="s">
        <v>29</v>
      </c>
      <c r="L936" s="2">
        <v>128125</v>
      </c>
      <c r="M936" s="2">
        <v>81145</v>
      </c>
      <c r="N936" s="2">
        <v>5798</v>
      </c>
    </row>
    <row r="937" spans="1:14" ht="13">
      <c r="A937" s="1" t="s">
        <v>2310</v>
      </c>
      <c r="B937" s="2" t="s">
        <v>2311</v>
      </c>
      <c r="C937" s="2" t="s">
        <v>23</v>
      </c>
      <c r="D937" s="2" t="s">
        <v>2309</v>
      </c>
      <c r="G937" s="3"/>
      <c r="I937" s="2" t="s">
        <v>192</v>
      </c>
      <c r="J937" s="2" t="s">
        <v>335</v>
      </c>
      <c r="K937" s="2" t="s">
        <v>29</v>
      </c>
      <c r="L937" s="2">
        <v>137496</v>
      </c>
      <c r="M937" s="2">
        <v>81754</v>
      </c>
      <c r="N937" s="2">
        <v>5798</v>
      </c>
    </row>
    <row r="938" spans="1:14" ht="13">
      <c r="A938" s="1" t="s">
        <v>2312</v>
      </c>
      <c r="B938" s="2" t="s">
        <v>2313</v>
      </c>
      <c r="C938" s="2" t="s">
        <v>16</v>
      </c>
      <c r="D938" s="2" t="s">
        <v>2314</v>
      </c>
      <c r="G938" s="3"/>
      <c r="I938" s="2" t="s">
        <v>192</v>
      </c>
      <c r="J938" s="2" t="s">
        <v>305</v>
      </c>
      <c r="K938" s="2" t="s">
        <v>305</v>
      </c>
      <c r="L938" s="2">
        <v>127957</v>
      </c>
      <c r="M938" s="2">
        <v>81664</v>
      </c>
      <c r="N938" s="2">
        <v>5798</v>
      </c>
    </row>
    <row r="939" spans="1:14" ht="13">
      <c r="A939" s="1" t="s">
        <v>2315</v>
      </c>
      <c r="B939" s="2" t="s">
        <v>2316</v>
      </c>
      <c r="C939" s="2" t="s">
        <v>23</v>
      </c>
      <c r="D939" s="2" t="s">
        <v>2314</v>
      </c>
      <c r="G939" s="3"/>
      <c r="I939" s="2" t="s">
        <v>192</v>
      </c>
      <c r="J939" s="2" t="s">
        <v>305</v>
      </c>
      <c r="K939" s="2" t="s">
        <v>305</v>
      </c>
      <c r="L939" s="2">
        <v>136170</v>
      </c>
      <c r="M939" s="2">
        <v>82472</v>
      </c>
      <c r="N939" s="2">
        <v>5798</v>
      </c>
    </row>
    <row r="940" spans="1:14" ht="13">
      <c r="A940" s="1" t="s">
        <v>2317</v>
      </c>
      <c r="B940" s="2" t="s">
        <v>2318</v>
      </c>
      <c r="C940" s="2" t="s">
        <v>16</v>
      </c>
      <c r="D940" s="2" t="s">
        <v>2319</v>
      </c>
      <c r="G940" s="3"/>
      <c r="I940" s="2" t="s">
        <v>192</v>
      </c>
      <c r="J940" s="2" t="s">
        <v>20</v>
      </c>
      <c r="K940" s="2" t="s">
        <v>20</v>
      </c>
      <c r="L940" s="2">
        <v>128937</v>
      </c>
      <c r="M940" s="2">
        <v>81891</v>
      </c>
      <c r="N940" s="2">
        <v>5798</v>
      </c>
    </row>
    <row r="941" spans="1:14" ht="13">
      <c r="A941" s="1" t="s">
        <v>2320</v>
      </c>
      <c r="B941" s="2" t="s">
        <v>2321</v>
      </c>
      <c r="C941" s="2" t="s">
        <v>23</v>
      </c>
      <c r="D941" s="2" t="s">
        <v>2319</v>
      </c>
      <c r="G941" s="3"/>
      <c r="I941" s="2" t="s">
        <v>192</v>
      </c>
      <c r="J941" s="2" t="s">
        <v>20</v>
      </c>
      <c r="K941" s="2" t="s">
        <v>20</v>
      </c>
      <c r="L941" s="2">
        <v>135280</v>
      </c>
      <c r="M941" s="2">
        <v>82712</v>
      </c>
      <c r="N941" s="2">
        <v>5798</v>
      </c>
    </row>
    <row r="942" spans="1:14" ht="13">
      <c r="A942" s="1" t="s">
        <v>2322</v>
      </c>
      <c r="B942" s="2" t="s">
        <v>2323</v>
      </c>
      <c r="C942" s="2" t="s">
        <v>16</v>
      </c>
      <c r="D942" s="2" t="s">
        <v>2324</v>
      </c>
      <c r="G942" s="3"/>
      <c r="I942" s="2" t="s">
        <v>192</v>
      </c>
      <c r="J942" s="2" t="s">
        <v>305</v>
      </c>
      <c r="K942" s="2" t="s">
        <v>305</v>
      </c>
      <c r="L942" s="2">
        <v>128386</v>
      </c>
      <c r="M942" s="2">
        <v>81990</v>
      </c>
      <c r="N942" s="2">
        <v>5798</v>
      </c>
    </row>
    <row r="943" spans="1:14" ht="13">
      <c r="A943" s="1" t="s">
        <v>2325</v>
      </c>
      <c r="B943" s="2" t="s">
        <v>2326</v>
      </c>
      <c r="C943" s="2" t="s">
        <v>23</v>
      </c>
      <c r="D943" s="2" t="s">
        <v>2324</v>
      </c>
      <c r="G943" s="3"/>
      <c r="I943" s="2" t="s">
        <v>192</v>
      </c>
      <c r="J943" s="2" t="s">
        <v>305</v>
      </c>
      <c r="K943" s="2" t="s">
        <v>305</v>
      </c>
      <c r="L943" s="2">
        <v>135780</v>
      </c>
      <c r="M943" s="2">
        <v>82105</v>
      </c>
      <c r="N943" s="2">
        <v>5798</v>
      </c>
    </row>
    <row r="944" spans="1:14" ht="13">
      <c r="A944" s="1" t="s">
        <v>2327</v>
      </c>
      <c r="B944" s="2" t="s">
        <v>2328</v>
      </c>
      <c r="C944" s="2" t="s">
        <v>16</v>
      </c>
      <c r="D944" s="2" t="s">
        <v>2329</v>
      </c>
      <c r="G944" s="3"/>
      <c r="I944" s="2" t="s">
        <v>192</v>
      </c>
      <c r="J944" s="2" t="s">
        <v>305</v>
      </c>
      <c r="K944" s="2" t="s">
        <v>305</v>
      </c>
      <c r="L944" s="2">
        <v>127994</v>
      </c>
      <c r="M944" s="2">
        <v>81945</v>
      </c>
      <c r="N944" s="2">
        <v>5798</v>
      </c>
    </row>
    <row r="945" spans="1:14" ht="13">
      <c r="A945" s="1" t="s">
        <v>2330</v>
      </c>
      <c r="B945" s="2" t="s">
        <v>2331</v>
      </c>
      <c r="C945" s="2" t="s">
        <v>23</v>
      </c>
      <c r="D945" s="2" t="s">
        <v>2329</v>
      </c>
      <c r="G945" s="3"/>
      <c r="I945" s="2" t="s">
        <v>192</v>
      </c>
      <c r="J945" s="2" t="s">
        <v>305</v>
      </c>
      <c r="K945" s="2" t="s">
        <v>305</v>
      </c>
      <c r="L945" s="2">
        <v>137190</v>
      </c>
      <c r="M945" s="2">
        <v>82981</v>
      </c>
      <c r="N945" s="2">
        <v>5798</v>
      </c>
    </row>
    <row r="946" spans="1:14" ht="13">
      <c r="A946" s="1" t="s">
        <v>2332</v>
      </c>
      <c r="B946" s="2" t="s">
        <v>2333</v>
      </c>
      <c r="C946" s="2" t="s">
        <v>16</v>
      </c>
      <c r="D946" s="2" t="s">
        <v>2334</v>
      </c>
      <c r="G946" s="3"/>
      <c r="I946" s="2" t="s">
        <v>192</v>
      </c>
      <c r="J946" s="2" t="s">
        <v>305</v>
      </c>
      <c r="K946" s="2" t="s">
        <v>305</v>
      </c>
      <c r="L946" s="2">
        <v>137749</v>
      </c>
      <c r="M946" s="2">
        <v>87348</v>
      </c>
      <c r="N946" s="2">
        <v>5284</v>
      </c>
    </row>
    <row r="947" spans="1:14" ht="13">
      <c r="A947" s="1" t="s">
        <v>2335</v>
      </c>
      <c r="B947" s="2" t="s">
        <v>2336</v>
      </c>
      <c r="C947" s="2" t="s">
        <v>16</v>
      </c>
      <c r="D947" s="2" t="s">
        <v>2334</v>
      </c>
      <c r="G947" s="3"/>
      <c r="I947" s="2" t="s">
        <v>192</v>
      </c>
      <c r="J947" s="2" t="s">
        <v>305</v>
      </c>
      <c r="K947" s="2" t="s">
        <v>305</v>
      </c>
      <c r="L947" s="2">
        <v>135134</v>
      </c>
      <c r="M947" s="2">
        <v>84874</v>
      </c>
      <c r="N947" s="2">
        <v>5798</v>
      </c>
    </row>
    <row r="948" spans="1:14" ht="13">
      <c r="A948" s="1" t="s">
        <v>2337</v>
      </c>
      <c r="B948" s="2" t="s">
        <v>2338</v>
      </c>
      <c r="C948" s="2" t="s">
        <v>23</v>
      </c>
      <c r="D948" s="2" t="s">
        <v>2334</v>
      </c>
      <c r="G948" s="3"/>
      <c r="I948" s="2" t="s">
        <v>192</v>
      </c>
      <c r="J948" s="2" t="s">
        <v>305</v>
      </c>
      <c r="K948" s="2" t="s">
        <v>305</v>
      </c>
      <c r="L948" s="2">
        <v>128344</v>
      </c>
      <c r="M948" s="2">
        <v>83385</v>
      </c>
      <c r="N948" s="2">
        <v>5798</v>
      </c>
    </row>
    <row r="949" spans="1:14" ht="13">
      <c r="A949" s="1" t="s">
        <v>2339</v>
      </c>
      <c r="B949" s="2" t="s">
        <v>2340</v>
      </c>
      <c r="C949" s="2" t="s">
        <v>16</v>
      </c>
      <c r="D949" s="2" t="s">
        <v>2341</v>
      </c>
      <c r="G949" s="3"/>
      <c r="I949" s="2" t="s">
        <v>192</v>
      </c>
      <c r="J949" s="2" t="s">
        <v>20</v>
      </c>
      <c r="K949" s="2" t="s">
        <v>20</v>
      </c>
      <c r="L949" s="2">
        <v>133708</v>
      </c>
      <c r="M949" s="2">
        <v>83691</v>
      </c>
      <c r="N949" s="2">
        <v>5798</v>
      </c>
    </row>
    <row r="950" spans="1:14" ht="13">
      <c r="A950" s="1" t="s">
        <v>2342</v>
      </c>
      <c r="B950" s="2" t="s">
        <v>2343</v>
      </c>
      <c r="C950" s="2" t="s">
        <v>23</v>
      </c>
      <c r="D950" s="2" t="s">
        <v>2341</v>
      </c>
      <c r="G950" s="3"/>
      <c r="I950" s="2" t="s">
        <v>192</v>
      </c>
      <c r="J950" s="2" t="s">
        <v>20</v>
      </c>
      <c r="K950" s="2" t="s">
        <v>20</v>
      </c>
      <c r="L950" s="2">
        <v>128436</v>
      </c>
      <c r="M950" s="2">
        <v>83703</v>
      </c>
      <c r="N950" s="2">
        <v>5798</v>
      </c>
    </row>
    <row r="951" spans="1:14" ht="13">
      <c r="A951" s="1" t="s">
        <v>2344</v>
      </c>
      <c r="B951" s="2" t="s">
        <v>2345</v>
      </c>
      <c r="C951" s="2" t="s">
        <v>16</v>
      </c>
      <c r="D951" s="2" t="s">
        <v>2346</v>
      </c>
      <c r="G951" s="3"/>
      <c r="I951" s="2" t="s">
        <v>192</v>
      </c>
      <c r="J951" s="2" t="s">
        <v>305</v>
      </c>
      <c r="K951" s="2" t="s">
        <v>305</v>
      </c>
      <c r="L951" s="2">
        <v>128869</v>
      </c>
      <c r="M951" s="2">
        <v>83615</v>
      </c>
      <c r="N951" s="2">
        <v>5798</v>
      </c>
    </row>
    <row r="952" spans="1:14" ht="13">
      <c r="A952" s="1" t="s">
        <v>2347</v>
      </c>
      <c r="B952" s="2" t="s">
        <v>2348</v>
      </c>
      <c r="C952" s="2" t="s">
        <v>23</v>
      </c>
      <c r="D952" s="2" t="s">
        <v>2346</v>
      </c>
      <c r="G952" s="3"/>
      <c r="I952" s="2" t="s">
        <v>192</v>
      </c>
      <c r="J952" s="2" t="s">
        <v>305</v>
      </c>
      <c r="K952" s="2" t="s">
        <v>305</v>
      </c>
      <c r="L952" s="2">
        <v>133318</v>
      </c>
      <c r="M952" s="2">
        <v>84960</v>
      </c>
      <c r="N952" s="2">
        <v>5810</v>
      </c>
    </row>
    <row r="953" spans="1:14" ht="13">
      <c r="A953" s="1" t="s">
        <v>2349</v>
      </c>
      <c r="B953" s="2" t="s">
        <v>2350</v>
      </c>
      <c r="C953" s="2" t="s">
        <v>16</v>
      </c>
      <c r="D953" s="2" t="s">
        <v>2351</v>
      </c>
      <c r="G953" s="3"/>
      <c r="I953" s="2" t="s">
        <v>192</v>
      </c>
      <c r="J953" s="2" t="s">
        <v>305</v>
      </c>
      <c r="K953" s="2" t="s">
        <v>305</v>
      </c>
      <c r="L953" s="2">
        <v>134450</v>
      </c>
      <c r="M953" s="2">
        <v>74510</v>
      </c>
      <c r="N953" s="2">
        <v>5798</v>
      </c>
    </row>
    <row r="954" spans="1:14" ht="13">
      <c r="A954" s="1" t="s">
        <v>2352</v>
      </c>
      <c r="B954" s="2" t="s">
        <v>2353</v>
      </c>
      <c r="C954" s="2" t="s">
        <v>23</v>
      </c>
      <c r="D954" s="2" t="s">
        <v>2351</v>
      </c>
      <c r="G954" s="3"/>
      <c r="I954" s="2" t="s">
        <v>192</v>
      </c>
      <c r="J954" s="2" t="s">
        <v>305</v>
      </c>
      <c r="K954" s="2" t="s">
        <v>305</v>
      </c>
      <c r="L954" s="2">
        <v>129280</v>
      </c>
      <c r="M954" s="2">
        <v>74685</v>
      </c>
      <c r="N954" s="2">
        <v>5798</v>
      </c>
    </row>
    <row r="955" spans="1:14" ht="13">
      <c r="A955" s="1" t="s">
        <v>2354</v>
      </c>
      <c r="B955" s="2" t="s">
        <v>2355</v>
      </c>
      <c r="C955" s="2" t="s">
        <v>16</v>
      </c>
      <c r="D955" s="2" t="s">
        <v>2356</v>
      </c>
      <c r="G955" s="3"/>
      <c r="I955" s="2" t="s">
        <v>192</v>
      </c>
      <c r="J955" s="2" t="s">
        <v>305</v>
      </c>
      <c r="K955" s="2" t="s">
        <v>305</v>
      </c>
      <c r="L955" s="2">
        <v>134604</v>
      </c>
      <c r="M955" s="2">
        <v>74664</v>
      </c>
      <c r="N955" s="2">
        <v>5798</v>
      </c>
    </row>
    <row r="956" spans="1:14" ht="13">
      <c r="A956" s="1" t="s">
        <v>2357</v>
      </c>
      <c r="B956" s="2" t="s">
        <v>2358</v>
      </c>
      <c r="C956" s="2" t="s">
        <v>23</v>
      </c>
      <c r="D956" s="2" t="s">
        <v>2356</v>
      </c>
      <c r="G956" s="3"/>
      <c r="I956" s="2" t="s">
        <v>192</v>
      </c>
      <c r="J956" s="2" t="s">
        <v>305</v>
      </c>
      <c r="K956" s="2" t="s">
        <v>305</v>
      </c>
      <c r="L956" s="2">
        <v>129174</v>
      </c>
      <c r="M956" s="2">
        <v>74721</v>
      </c>
      <c r="N956" s="2">
        <v>5798</v>
      </c>
    </row>
    <row r="957" spans="1:14" ht="13">
      <c r="A957" s="1" t="s">
        <v>2359</v>
      </c>
      <c r="B957" s="2" t="s">
        <v>2360</v>
      </c>
      <c r="C957" s="2" t="s">
        <v>16</v>
      </c>
      <c r="D957" s="2" t="s">
        <v>2361</v>
      </c>
      <c r="G957" s="3"/>
      <c r="I957" s="2" t="s">
        <v>192</v>
      </c>
      <c r="J957" s="2" t="s">
        <v>20</v>
      </c>
      <c r="K957" s="2" t="s">
        <v>20</v>
      </c>
      <c r="L957" s="2">
        <v>134293</v>
      </c>
      <c r="M957" s="2">
        <v>75537</v>
      </c>
      <c r="N957" s="2">
        <v>5798</v>
      </c>
    </row>
    <row r="958" spans="1:14" ht="13">
      <c r="A958" s="1" t="s">
        <v>2362</v>
      </c>
      <c r="B958" s="2" t="s">
        <v>2363</v>
      </c>
      <c r="C958" s="2" t="s">
        <v>23</v>
      </c>
      <c r="D958" s="2" t="s">
        <v>2361</v>
      </c>
      <c r="G958" s="3"/>
      <c r="I958" s="2" t="s">
        <v>192</v>
      </c>
      <c r="J958" s="2" t="s">
        <v>20</v>
      </c>
      <c r="K958" s="2" t="s">
        <v>20</v>
      </c>
      <c r="L958" s="2">
        <v>129831</v>
      </c>
      <c r="M958" s="2">
        <v>75861</v>
      </c>
      <c r="N958" s="2">
        <v>5798</v>
      </c>
    </row>
    <row r="959" spans="1:14" ht="13">
      <c r="A959" s="1" t="s">
        <v>2364</v>
      </c>
      <c r="B959" s="2" t="s">
        <v>2365</v>
      </c>
      <c r="C959" s="2" t="s">
        <v>16</v>
      </c>
      <c r="D959" s="2" t="s">
        <v>2366</v>
      </c>
      <c r="G959" s="3"/>
      <c r="I959" s="2" t="s">
        <v>192</v>
      </c>
      <c r="J959" s="2" t="s">
        <v>305</v>
      </c>
      <c r="K959" s="2" t="s">
        <v>305</v>
      </c>
      <c r="L959" s="2">
        <v>128958</v>
      </c>
      <c r="M959" s="2">
        <v>78226</v>
      </c>
      <c r="N959" s="2">
        <v>5181</v>
      </c>
    </row>
    <row r="960" spans="1:14" ht="13">
      <c r="A960" s="1" t="s">
        <v>2367</v>
      </c>
      <c r="B960" s="2" t="s">
        <v>2368</v>
      </c>
      <c r="C960" s="2" t="s">
        <v>23</v>
      </c>
      <c r="D960" s="2" t="s">
        <v>2366</v>
      </c>
      <c r="G960" s="3"/>
      <c r="I960" s="2" t="s">
        <v>192</v>
      </c>
      <c r="J960" s="2" t="s">
        <v>305</v>
      </c>
      <c r="K960" s="2" t="s">
        <v>305</v>
      </c>
      <c r="L960" s="2">
        <v>134985</v>
      </c>
      <c r="M960" s="2">
        <v>79933</v>
      </c>
      <c r="N960" s="2">
        <v>5798</v>
      </c>
    </row>
    <row r="961" spans="1:14" ht="13">
      <c r="A961" s="1" t="s">
        <v>2369</v>
      </c>
      <c r="B961" s="2" t="s">
        <v>2370</v>
      </c>
      <c r="C961" s="2" t="s">
        <v>23</v>
      </c>
      <c r="D961" s="2" t="s">
        <v>2366</v>
      </c>
      <c r="G961" s="3"/>
      <c r="I961" s="2" t="s">
        <v>192</v>
      </c>
      <c r="J961" s="2" t="s">
        <v>305</v>
      </c>
      <c r="K961" s="2" t="s">
        <v>305</v>
      </c>
      <c r="L961" s="2">
        <v>135157</v>
      </c>
      <c r="M961" s="2">
        <v>80069</v>
      </c>
      <c r="N961" s="2">
        <v>5798</v>
      </c>
    </row>
    <row r="962" spans="1:14" ht="13">
      <c r="A962" s="1" t="s">
        <v>2371</v>
      </c>
      <c r="B962" s="2" t="s">
        <v>2372</v>
      </c>
      <c r="C962" s="2" t="s">
        <v>16</v>
      </c>
      <c r="D962" s="2" t="s">
        <v>2373</v>
      </c>
      <c r="G962" s="3"/>
      <c r="I962" s="2" t="s">
        <v>192</v>
      </c>
      <c r="J962" s="2" t="s">
        <v>329</v>
      </c>
      <c r="K962" s="2" t="s">
        <v>29</v>
      </c>
      <c r="L962" s="2">
        <v>128977</v>
      </c>
      <c r="M962" s="2">
        <v>78418</v>
      </c>
      <c r="N962" s="2">
        <v>5191</v>
      </c>
    </row>
    <row r="963" spans="1:14" ht="13">
      <c r="A963" s="1" t="s">
        <v>2374</v>
      </c>
      <c r="B963" s="2" t="s">
        <v>2375</v>
      </c>
      <c r="C963" s="2" t="s">
        <v>23</v>
      </c>
      <c r="D963" s="2" t="s">
        <v>2373</v>
      </c>
      <c r="G963" s="3"/>
      <c r="I963" s="2" t="s">
        <v>192</v>
      </c>
      <c r="J963" s="2" t="s">
        <v>329</v>
      </c>
      <c r="K963" s="2" t="s">
        <v>29</v>
      </c>
      <c r="L963" s="2">
        <v>134298</v>
      </c>
      <c r="M963" s="2">
        <v>78762</v>
      </c>
      <c r="N963" s="2">
        <v>5798</v>
      </c>
    </row>
    <row r="964" spans="1:14" ht="13">
      <c r="A964" s="1" t="s">
        <v>2376</v>
      </c>
      <c r="B964" s="2" t="s">
        <v>2377</v>
      </c>
      <c r="C964" s="2" t="s">
        <v>16</v>
      </c>
      <c r="D964" s="2" t="s">
        <v>2378</v>
      </c>
      <c r="G964" s="3"/>
      <c r="I964" s="2" t="s">
        <v>192</v>
      </c>
      <c r="J964" s="2" t="s">
        <v>329</v>
      </c>
      <c r="K964" s="2" t="s">
        <v>29</v>
      </c>
      <c r="L964" s="2">
        <v>129080</v>
      </c>
      <c r="M964" s="2">
        <v>78460</v>
      </c>
      <c r="N964" s="2">
        <v>5202</v>
      </c>
    </row>
    <row r="965" spans="1:14" ht="13">
      <c r="A965" s="1" t="s">
        <v>2379</v>
      </c>
      <c r="B965" s="2" t="s">
        <v>2380</v>
      </c>
      <c r="C965" s="2" t="s">
        <v>23</v>
      </c>
      <c r="D965" s="2" t="s">
        <v>2378</v>
      </c>
      <c r="G965" s="3"/>
      <c r="I965" s="2" t="s">
        <v>192</v>
      </c>
      <c r="J965" s="2" t="s">
        <v>329</v>
      </c>
      <c r="K965" s="2" t="s">
        <v>29</v>
      </c>
      <c r="L965" s="2">
        <v>135363</v>
      </c>
      <c r="M965" s="2">
        <v>80343</v>
      </c>
      <c r="N965" s="2">
        <v>5798</v>
      </c>
    </row>
    <row r="966" spans="1:14" ht="13">
      <c r="A966" s="1" t="s">
        <v>2381</v>
      </c>
      <c r="B966" s="2" t="s">
        <v>2382</v>
      </c>
      <c r="C966" s="2" t="s">
        <v>16</v>
      </c>
      <c r="D966" s="2" t="s">
        <v>2383</v>
      </c>
      <c r="G966" s="3"/>
      <c r="I966" s="2" t="s">
        <v>192</v>
      </c>
      <c r="J966" s="2" t="s">
        <v>325</v>
      </c>
      <c r="K966" s="2" t="s">
        <v>305</v>
      </c>
      <c r="L966" s="2">
        <v>129095</v>
      </c>
      <c r="M966" s="2">
        <v>78230</v>
      </c>
      <c r="N966" s="2">
        <v>5286</v>
      </c>
    </row>
    <row r="967" spans="1:14" ht="13">
      <c r="A967" s="1" t="s">
        <v>2384</v>
      </c>
      <c r="B967" s="2" t="s">
        <v>2385</v>
      </c>
      <c r="C967" s="2" t="s">
        <v>16</v>
      </c>
      <c r="D967" s="2" t="s">
        <v>2383</v>
      </c>
      <c r="G967" s="3"/>
      <c r="I967" s="2" t="s">
        <v>192</v>
      </c>
      <c r="J967" s="2" t="s">
        <v>325</v>
      </c>
      <c r="K967" s="2" t="s">
        <v>305</v>
      </c>
      <c r="L967" s="2">
        <v>129006</v>
      </c>
      <c r="M967" s="2">
        <v>78240</v>
      </c>
      <c r="N967" s="2">
        <v>5246</v>
      </c>
    </row>
    <row r="968" spans="1:14" ht="13">
      <c r="A968" s="1" t="s">
        <v>2386</v>
      </c>
      <c r="B968" s="2" t="s">
        <v>2387</v>
      </c>
      <c r="C968" s="2" t="s">
        <v>23</v>
      </c>
      <c r="D968" s="2" t="s">
        <v>2383</v>
      </c>
      <c r="G968" s="3"/>
      <c r="I968" s="2" t="s">
        <v>192</v>
      </c>
      <c r="J968" s="2" t="s">
        <v>325</v>
      </c>
      <c r="K968" s="2" t="s">
        <v>305</v>
      </c>
      <c r="L968" s="2">
        <v>134528</v>
      </c>
      <c r="M968" s="2">
        <v>79371</v>
      </c>
      <c r="N968" s="2">
        <v>5798</v>
      </c>
    </row>
    <row r="969" spans="1:14" ht="13">
      <c r="A969" s="1" t="s">
        <v>2388</v>
      </c>
      <c r="B969" s="2" t="s">
        <v>2389</v>
      </c>
      <c r="C969" s="2" t="s">
        <v>23</v>
      </c>
      <c r="D969" s="2" t="s">
        <v>2383</v>
      </c>
      <c r="G969" s="3"/>
      <c r="I969" s="2" t="s">
        <v>192</v>
      </c>
      <c r="J969" s="2" t="s">
        <v>325</v>
      </c>
      <c r="K969" s="2" t="s">
        <v>305</v>
      </c>
      <c r="L969" s="2">
        <v>134344</v>
      </c>
      <c r="M969" s="2">
        <v>78951</v>
      </c>
      <c r="N969" s="2">
        <v>5798</v>
      </c>
    </row>
    <row r="970" spans="1:14" ht="13">
      <c r="A970" s="1" t="s">
        <v>2390</v>
      </c>
      <c r="B970" s="2" t="s">
        <v>2391</v>
      </c>
      <c r="C970" s="2" t="s">
        <v>23</v>
      </c>
      <c r="D970" s="2" t="s">
        <v>2383</v>
      </c>
      <c r="G970" s="3"/>
      <c r="I970" s="2" t="s">
        <v>192</v>
      </c>
      <c r="J970" s="2" t="s">
        <v>325</v>
      </c>
      <c r="K970" s="2" t="s">
        <v>305</v>
      </c>
      <c r="L970" s="2">
        <v>134506</v>
      </c>
      <c r="M970" s="2">
        <v>79517</v>
      </c>
      <c r="N970" s="2">
        <v>5798</v>
      </c>
    </row>
    <row r="971" spans="1:14" ht="13">
      <c r="A971" s="1" t="s">
        <v>2392</v>
      </c>
      <c r="B971" s="2" t="s">
        <v>2393</v>
      </c>
      <c r="C971" s="2" t="s">
        <v>16</v>
      </c>
      <c r="D971" s="2" t="s">
        <v>2394</v>
      </c>
      <c r="G971" s="3"/>
      <c r="I971" s="2" t="s">
        <v>192</v>
      </c>
      <c r="J971" s="2" t="s">
        <v>305</v>
      </c>
      <c r="K971" s="2" t="s">
        <v>305</v>
      </c>
      <c r="L971" s="2">
        <v>129047</v>
      </c>
      <c r="M971" s="2">
        <v>78127</v>
      </c>
      <c r="N971" s="2">
        <v>5279</v>
      </c>
    </row>
    <row r="972" spans="1:14" ht="13">
      <c r="A972" s="1" t="s">
        <v>2395</v>
      </c>
      <c r="B972" s="2" t="s">
        <v>2396</v>
      </c>
      <c r="C972" s="2" t="s">
        <v>23</v>
      </c>
      <c r="D972" s="2" t="s">
        <v>2394</v>
      </c>
      <c r="G972" s="3"/>
      <c r="I972" s="2" t="s">
        <v>192</v>
      </c>
      <c r="J972" s="2" t="s">
        <v>305</v>
      </c>
      <c r="K972" s="2" t="s">
        <v>305</v>
      </c>
      <c r="L972" s="2">
        <v>134397</v>
      </c>
      <c r="M972" s="2">
        <v>79627</v>
      </c>
      <c r="N972" s="2">
        <v>5798</v>
      </c>
    </row>
    <row r="973" spans="1:14" ht="13">
      <c r="A973" s="1" t="s">
        <v>2397</v>
      </c>
      <c r="B973" s="2" t="s">
        <v>2398</v>
      </c>
      <c r="C973" s="2" t="s">
        <v>16</v>
      </c>
      <c r="D973" s="2" t="s">
        <v>2399</v>
      </c>
      <c r="G973" s="3"/>
      <c r="I973" s="2" t="s">
        <v>192</v>
      </c>
      <c r="J973" s="2" t="s">
        <v>2400</v>
      </c>
      <c r="K973" s="2" t="s">
        <v>428</v>
      </c>
      <c r="L973" s="2">
        <v>129292</v>
      </c>
      <c r="M973" s="2">
        <v>78305</v>
      </c>
      <c r="N973" s="2">
        <v>5342</v>
      </c>
    </row>
    <row r="974" spans="1:14" ht="13">
      <c r="A974" s="1" t="s">
        <v>2401</v>
      </c>
      <c r="B974" s="2" t="s">
        <v>2402</v>
      </c>
      <c r="C974" s="2" t="s">
        <v>16</v>
      </c>
      <c r="D974" s="2" t="s">
        <v>2399</v>
      </c>
      <c r="G974" s="3"/>
      <c r="I974" s="2" t="s">
        <v>192</v>
      </c>
      <c r="J974" s="2" t="s">
        <v>2400</v>
      </c>
      <c r="K974" s="2" t="s">
        <v>428</v>
      </c>
      <c r="L974" s="2">
        <v>129376</v>
      </c>
      <c r="M974" s="2">
        <v>78424</v>
      </c>
      <c r="N974" s="2">
        <v>5328</v>
      </c>
    </row>
    <row r="975" spans="1:14" ht="13">
      <c r="A975" s="1" t="s">
        <v>2403</v>
      </c>
      <c r="B975" s="2" t="s">
        <v>2404</v>
      </c>
      <c r="C975" s="2" t="s">
        <v>23</v>
      </c>
      <c r="D975" s="2" t="s">
        <v>2399</v>
      </c>
      <c r="G975" s="3"/>
      <c r="I975" s="2" t="s">
        <v>192</v>
      </c>
      <c r="J975" s="2" t="s">
        <v>2400</v>
      </c>
      <c r="K975" s="2" t="s">
        <v>428</v>
      </c>
      <c r="L975" s="2">
        <v>134901</v>
      </c>
      <c r="M975" s="2">
        <v>79531</v>
      </c>
      <c r="N975" s="2">
        <v>5798</v>
      </c>
    </row>
    <row r="976" spans="1:14" ht="13">
      <c r="A976" s="1" t="s">
        <v>2405</v>
      </c>
      <c r="B976" s="2" t="s">
        <v>2406</v>
      </c>
      <c r="C976" s="2" t="s">
        <v>23</v>
      </c>
      <c r="D976" s="2" t="s">
        <v>2399</v>
      </c>
      <c r="G976" s="3"/>
      <c r="I976" s="2" t="s">
        <v>192</v>
      </c>
      <c r="J976" s="2" t="s">
        <v>2400</v>
      </c>
      <c r="K976" s="2" t="s">
        <v>428</v>
      </c>
      <c r="L976" s="2">
        <v>134334</v>
      </c>
      <c r="M976" s="2">
        <v>79532</v>
      </c>
      <c r="N976" s="2">
        <v>5798</v>
      </c>
    </row>
    <row r="977" spans="1:14" ht="13">
      <c r="A977" s="1" t="s">
        <v>2407</v>
      </c>
      <c r="B977" s="2" t="s">
        <v>2408</v>
      </c>
      <c r="C977" s="2" t="s">
        <v>23</v>
      </c>
      <c r="D977" s="2" t="s">
        <v>2399</v>
      </c>
      <c r="G977" s="3"/>
      <c r="I977" s="2" t="s">
        <v>192</v>
      </c>
      <c r="J977" s="2" t="s">
        <v>2400</v>
      </c>
      <c r="K977" s="2" t="s">
        <v>428</v>
      </c>
      <c r="L977" s="2">
        <v>134654</v>
      </c>
      <c r="M977" s="2">
        <v>79339</v>
      </c>
      <c r="N977" s="2">
        <v>5798</v>
      </c>
    </row>
    <row r="978" spans="1:14" ht="13">
      <c r="A978" s="1" t="s">
        <v>2409</v>
      </c>
      <c r="B978" s="2" t="s">
        <v>2410</v>
      </c>
      <c r="C978" s="2" t="s">
        <v>16</v>
      </c>
      <c r="D978" s="2" t="s">
        <v>2411</v>
      </c>
      <c r="G978" s="3"/>
      <c r="I978" s="2" t="s">
        <v>192</v>
      </c>
      <c r="J978" s="2" t="s">
        <v>335</v>
      </c>
      <c r="K978" s="2" t="s">
        <v>29</v>
      </c>
      <c r="L978" s="2">
        <v>129452</v>
      </c>
      <c r="M978" s="2">
        <v>78560</v>
      </c>
      <c r="N978" s="2">
        <v>5394</v>
      </c>
    </row>
    <row r="979" spans="1:14" ht="13">
      <c r="A979" s="1" t="s">
        <v>2412</v>
      </c>
      <c r="B979" s="2" t="s">
        <v>2413</v>
      </c>
      <c r="C979" s="2" t="s">
        <v>16</v>
      </c>
      <c r="D979" s="2" t="s">
        <v>2411</v>
      </c>
      <c r="G979" s="3"/>
      <c r="I979" s="2" t="s">
        <v>192</v>
      </c>
      <c r="J979" s="2" t="s">
        <v>335</v>
      </c>
      <c r="K979" s="2" t="s">
        <v>29</v>
      </c>
      <c r="L979" s="2">
        <v>129967</v>
      </c>
      <c r="M979" s="2">
        <v>77691</v>
      </c>
      <c r="N979" s="2">
        <v>5798</v>
      </c>
    </row>
    <row r="980" spans="1:14" ht="13">
      <c r="A980" s="1" t="s">
        <v>2414</v>
      </c>
      <c r="B980" s="2" t="s">
        <v>2415</v>
      </c>
      <c r="C980" s="2" t="s">
        <v>16</v>
      </c>
      <c r="D980" s="2" t="s">
        <v>2411</v>
      </c>
      <c r="G980" s="3"/>
      <c r="I980" s="2" t="s">
        <v>192</v>
      </c>
      <c r="J980" s="2" t="s">
        <v>335</v>
      </c>
      <c r="K980" s="2" t="s">
        <v>29</v>
      </c>
      <c r="L980" s="2">
        <v>129875</v>
      </c>
      <c r="M980" s="2">
        <v>77858</v>
      </c>
      <c r="N980" s="2">
        <v>5798</v>
      </c>
    </row>
    <row r="981" spans="1:14" ht="13">
      <c r="A981" s="1" t="s">
        <v>2416</v>
      </c>
      <c r="B981" s="2" t="s">
        <v>2417</v>
      </c>
      <c r="C981" s="2" t="s">
        <v>16</v>
      </c>
      <c r="D981" s="2" t="s">
        <v>2411</v>
      </c>
      <c r="G981" s="3"/>
      <c r="I981" s="2" t="s">
        <v>192</v>
      </c>
      <c r="J981" s="2" t="s">
        <v>335</v>
      </c>
      <c r="K981" s="2" t="s">
        <v>29</v>
      </c>
      <c r="L981" s="2">
        <v>129922</v>
      </c>
      <c r="M981" s="2">
        <v>77689</v>
      </c>
      <c r="N981" s="2">
        <v>5798</v>
      </c>
    </row>
    <row r="982" spans="1:14" ht="13">
      <c r="A982" s="1" t="s">
        <v>2418</v>
      </c>
      <c r="B982" s="2" t="s">
        <v>2419</v>
      </c>
      <c r="C982" s="2" t="s">
        <v>23</v>
      </c>
      <c r="D982" s="2" t="s">
        <v>2411</v>
      </c>
      <c r="G982" s="3"/>
      <c r="I982" s="2" t="s">
        <v>192</v>
      </c>
      <c r="J982" s="2" t="s">
        <v>335</v>
      </c>
      <c r="K982" s="2" t="s">
        <v>29</v>
      </c>
      <c r="L982" s="2">
        <v>134338</v>
      </c>
      <c r="M982" s="2">
        <v>79222</v>
      </c>
      <c r="N982" s="2">
        <v>5798</v>
      </c>
    </row>
    <row r="983" spans="1:14" ht="13">
      <c r="A983" s="1" t="s">
        <v>2420</v>
      </c>
      <c r="B983" s="2" t="s">
        <v>2421</v>
      </c>
      <c r="C983" s="2" t="s">
        <v>23</v>
      </c>
      <c r="D983" s="2" t="s">
        <v>2411</v>
      </c>
      <c r="G983" s="3"/>
      <c r="I983" s="2" t="s">
        <v>192</v>
      </c>
      <c r="J983" s="2" t="s">
        <v>335</v>
      </c>
      <c r="K983" s="2" t="s">
        <v>29</v>
      </c>
      <c r="L983" s="2">
        <v>134320</v>
      </c>
      <c r="M983" s="2">
        <v>78866</v>
      </c>
      <c r="N983" s="2">
        <v>5798</v>
      </c>
    </row>
    <row r="984" spans="1:14" ht="13">
      <c r="A984" s="1" t="s">
        <v>2422</v>
      </c>
      <c r="B984" s="2" t="s">
        <v>2423</v>
      </c>
      <c r="C984" s="2" t="s">
        <v>16</v>
      </c>
      <c r="D984" s="2" t="s">
        <v>2424</v>
      </c>
      <c r="G984" s="3"/>
      <c r="I984" s="2" t="s">
        <v>192</v>
      </c>
      <c r="J984" s="2" t="s">
        <v>329</v>
      </c>
      <c r="K984" s="2" t="s">
        <v>29</v>
      </c>
      <c r="L984" s="2">
        <v>129649</v>
      </c>
      <c r="M984" s="2">
        <v>78036</v>
      </c>
      <c r="N984" s="2">
        <v>5798</v>
      </c>
    </row>
    <row r="985" spans="1:14" ht="13">
      <c r="A985" s="1" t="s">
        <v>2425</v>
      </c>
      <c r="B985" s="2" t="s">
        <v>2426</v>
      </c>
      <c r="C985" s="2" t="s">
        <v>16</v>
      </c>
      <c r="D985" s="2" t="s">
        <v>2424</v>
      </c>
      <c r="G985" s="3"/>
      <c r="I985" s="2" t="s">
        <v>192</v>
      </c>
      <c r="J985" s="2" t="s">
        <v>329</v>
      </c>
      <c r="K985" s="2" t="s">
        <v>29</v>
      </c>
      <c r="L985" s="2">
        <v>129808</v>
      </c>
      <c r="M985" s="2">
        <v>77969</v>
      </c>
      <c r="N985" s="2">
        <v>5798</v>
      </c>
    </row>
    <row r="986" spans="1:14" ht="13">
      <c r="A986" s="1" t="s">
        <v>2427</v>
      </c>
      <c r="B986" s="2" t="s">
        <v>2428</v>
      </c>
      <c r="C986" s="2" t="s">
        <v>16</v>
      </c>
      <c r="D986" s="2" t="s">
        <v>2424</v>
      </c>
      <c r="G986" s="3"/>
      <c r="I986" s="2" t="s">
        <v>192</v>
      </c>
      <c r="J986" s="2" t="s">
        <v>329</v>
      </c>
      <c r="K986" s="2" t="s">
        <v>29</v>
      </c>
      <c r="L986" s="2">
        <v>129807</v>
      </c>
      <c r="M986" s="2">
        <v>79123</v>
      </c>
      <c r="N986" s="2">
        <v>5472</v>
      </c>
    </row>
    <row r="987" spans="1:14" ht="13">
      <c r="A987" s="1" t="s">
        <v>2429</v>
      </c>
      <c r="B987" s="2" t="s">
        <v>2430</v>
      </c>
      <c r="C987" s="2" t="s">
        <v>16</v>
      </c>
      <c r="D987" s="2" t="s">
        <v>2424</v>
      </c>
      <c r="G987" s="3"/>
      <c r="I987" s="2" t="s">
        <v>192</v>
      </c>
      <c r="J987" s="2" t="s">
        <v>329</v>
      </c>
      <c r="K987" s="2" t="s">
        <v>29</v>
      </c>
      <c r="L987" s="2">
        <v>129551</v>
      </c>
      <c r="M987" s="2">
        <v>79495</v>
      </c>
      <c r="N987" s="2">
        <v>5798</v>
      </c>
    </row>
    <row r="988" spans="1:14" ht="13">
      <c r="A988" s="1" t="s">
        <v>2431</v>
      </c>
      <c r="B988" s="2" t="s">
        <v>2432</v>
      </c>
      <c r="C988" s="2" t="s">
        <v>23</v>
      </c>
      <c r="D988" s="2" t="s">
        <v>2424</v>
      </c>
      <c r="G988" s="3"/>
      <c r="I988" s="2" t="s">
        <v>192</v>
      </c>
      <c r="J988" s="2" t="s">
        <v>329</v>
      </c>
      <c r="K988" s="2" t="s">
        <v>29</v>
      </c>
      <c r="L988" s="2">
        <v>134291</v>
      </c>
      <c r="M988" s="2">
        <v>78980</v>
      </c>
      <c r="N988" s="2">
        <v>5798</v>
      </c>
    </row>
    <row r="989" spans="1:14" ht="13">
      <c r="A989" s="1" t="s">
        <v>2433</v>
      </c>
      <c r="B989" s="2" t="s">
        <v>2434</v>
      </c>
      <c r="C989" s="2" t="s">
        <v>23</v>
      </c>
      <c r="D989" s="2" t="s">
        <v>2424</v>
      </c>
      <c r="G989" s="3"/>
      <c r="I989" s="2" t="s">
        <v>192</v>
      </c>
      <c r="J989" s="2" t="s">
        <v>329</v>
      </c>
      <c r="K989" s="2" t="s">
        <v>29</v>
      </c>
      <c r="L989" s="2">
        <v>134382</v>
      </c>
      <c r="M989" s="2">
        <v>79039</v>
      </c>
      <c r="N989" s="2">
        <v>5798</v>
      </c>
    </row>
    <row r="990" spans="1:14" ht="13">
      <c r="A990" s="1" t="s">
        <v>2435</v>
      </c>
      <c r="B990" s="2" t="s">
        <v>2436</v>
      </c>
      <c r="C990" s="2" t="s">
        <v>23</v>
      </c>
      <c r="D990" s="2" t="s">
        <v>2424</v>
      </c>
      <c r="G990" s="3"/>
      <c r="I990" s="2" t="s">
        <v>192</v>
      </c>
      <c r="J990" s="2" t="s">
        <v>329</v>
      </c>
      <c r="K990" s="2" t="s">
        <v>29</v>
      </c>
      <c r="L990" s="2">
        <v>134832</v>
      </c>
      <c r="M990" s="2">
        <v>79674</v>
      </c>
      <c r="N990" s="2">
        <v>5798</v>
      </c>
    </row>
    <row r="991" spans="1:14" ht="13">
      <c r="A991" s="1" t="s">
        <v>2437</v>
      </c>
      <c r="B991" s="2" t="s">
        <v>2438</v>
      </c>
      <c r="C991" s="2" t="s">
        <v>23</v>
      </c>
      <c r="D991" s="2" t="s">
        <v>2424</v>
      </c>
      <c r="G991" s="3"/>
      <c r="I991" s="2" t="s">
        <v>192</v>
      </c>
      <c r="J991" s="2" t="s">
        <v>329</v>
      </c>
      <c r="K991" s="2" t="s">
        <v>29</v>
      </c>
      <c r="L991" s="2">
        <v>134835</v>
      </c>
      <c r="M991" s="2">
        <v>79819</v>
      </c>
      <c r="N991" s="2">
        <v>5798</v>
      </c>
    </row>
    <row r="992" spans="1:14" ht="13">
      <c r="A992" s="1" t="s">
        <v>2439</v>
      </c>
      <c r="B992" s="2" t="s">
        <v>2440</v>
      </c>
      <c r="C992" s="2" t="s">
        <v>16</v>
      </c>
      <c r="D992" s="2" t="s">
        <v>2441</v>
      </c>
      <c r="G992" s="3"/>
      <c r="I992" s="2" t="s">
        <v>192</v>
      </c>
      <c r="J992" s="2" t="s">
        <v>305</v>
      </c>
      <c r="K992" s="2" t="s">
        <v>305</v>
      </c>
      <c r="L992" s="2">
        <v>129738</v>
      </c>
      <c r="M992" s="2">
        <v>78043</v>
      </c>
      <c r="N992" s="2">
        <v>5798</v>
      </c>
    </row>
    <row r="993" spans="1:14" ht="13">
      <c r="A993" s="1" t="s">
        <v>2442</v>
      </c>
      <c r="B993" s="2" t="s">
        <v>2443</v>
      </c>
      <c r="C993" s="2" t="s">
        <v>16</v>
      </c>
      <c r="D993" s="2" t="s">
        <v>2441</v>
      </c>
      <c r="G993" s="3"/>
      <c r="I993" s="2" t="s">
        <v>192</v>
      </c>
      <c r="J993" s="2" t="s">
        <v>305</v>
      </c>
      <c r="K993" s="2" t="s">
        <v>305</v>
      </c>
      <c r="L993" s="2">
        <v>130080</v>
      </c>
      <c r="M993" s="2">
        <v>78022</v>
      </c>
      <c r="N993" s="2">
        <v>5798</v>
      </c>
    </row>
    <row r="994" spans="1:14" ht="13">
      <c r="A994" s="1" t="s">
        <v>2444</v>
      </c>
      <c r="B994" s="2" t="s">
        <v>2445</v>
      </c>
      <c r="C994" s="2" t="s">
        <v>23</v>
      </c>
      <c r="D994" s="2" t="s">
        <v>2441</v>
      </c>
      <c r="G994" s="3"/>
      <c r="I994" s="2" t="s">
        <v>192</v>
      </c>
      <c r="J994" s="2" t="s">
        <v>305</v>
      </c>
      <c r="K994" s="2" t="s">
        <v>305</v>
      </c>
      <c r="L994" s="2">
        <v>134302</v>
      </c>
      <c r="M994" s="2">
        <v>79082</v>
      </c>
      <c r="N994" s="2">
        <v>5798</v>
      </c>
    </row>
    <row r="995" spans="1:14" ht="13">
      <c r="A995" s="1" t="s">
        <v>2446</v>
      </c>
      <c r="B995" s="2" t="s">
        <v>2447</v>
      </c>
      <c r="C995" s="2" t="s">
        <v>23</v>
      </c>
      <c r="D995" s="2" t="s">
        <v>2441</v>
      </c>
      <c r="G995" s="3"/>
      <c r="I995" s="2" t="s">
        <v>192</v>
      </c>
      <c r="J995" s="2" t="s">
        <v>305</v>
      </c>
      <c r="K995" s="2" t="s">
        <v>305</v>
      </c>
      <c r="L995" s="2">
        <v>134212</v>
      </c>
      <c r="M995" s="2">
        <v>79473</v>
      </c>
      <c r="N995" s="2">
        <v>5798</v>
      </c>
    </row>
    <row r="996" spans="1:14" ht="13">
      <c r="A996" s="1" t="s">
        <v>2448</v>
      </c>
      <c r="B996" s="2" t="s">
        <v>2449</v>
      </c>
      <c r="C996" s="2" t="s">
        <v>16</v>
      </c>
      <c r="D996" s="2" t="s">
        <v>2450</v>
      </c>
      <c r="G996" s="3"/>
      <c r="I996" s="2" t="s">
        <v>192</v>
      </c>
      <c r="J996" s="2" t="s">
        <v>20</v>
      </c>
      <c r="K996" s="2" t="s">
        <v>20</v>
      </c>
      <c r="L996" s="2">
        <v>129202</v>
      </c>
      <c r="M996" s="2">
        <v>77662</v>
      </c>
      <c r="N996" s="2">
        <v>5798</v>
      </c>
    </row>
    <row r="997" spans="1:14" ht="13">
      <c r="A997" s="1" t="s">
        <v>2451</v>
      </c>
      <c r="B997" s="2" t="s">
        <v>2452</v>
      </c>
      <c r="C997" s="2" t="s">
        <v>23</v>
      </c>
      <c r="D997" s="2" t="s">
        <v>2450</v>
      </c>
      <c r="G997" s="3"/>
      <c r="I997" s="2" t="s">
        <v>192</v>
      </c>
      <c r="J997" s="2" t="s">
        <v>20</v>
      </c>
      <c r="K997" s="2" t="s">
        <v>20</v>
      </c>
      <c r="L997" s="2">
        <v>134274</v>
      </c>
      <c r="M997" s="2">
        <v>78382</v>
      </c>
      <c r="N997" s="2">
        <v>5798</v>
      </c>
    </row>
    <row r="998" spans="1:14" ht="13">
      <c r="A998" s="1" t="s">
        <v>2453</v>
      </c>
      <c r="B998" s="2" t="s">
        <v>2454</v>
      </c>
      <c r="C998" s="2" t="s">
        <v>16</v>
      </c>
      <c r="D998" s="2" t="s">
        <v>2455</v>
      </c>
      <c r="G998" s="3"/>
      <c r="I998" s="2" t="s">
        <v>192</v>
      </c>
      <c r="J998" s="2" t="s">
        <v>329</v>
      </c>
      <c r="K998" s="2" t="s">
        <v>29</v>
      </c>
      <c r="L998" s="2">
        <v>128977</v>
      </c>
      <c r="M998" s="2">
        <v>78796</v>
      </c>
      <c r="N998" s="2">
        <v>5204</v>
      </c>
    </row>
    <row r="999" spans="1:14" ht="13">
      <c r="A999" s="1" t="s">
        <v>2456</v>
      </c>
      <c r="B999" s="2" t="s">
        <v>2457</v>
      </c>
      <c r="C999" s="2" t="s">
        <v>23</v>
      </c>
      <c r="D999" s="2" t="s">
        <v>2455</v>
      </c>
      <c r="G999" s="3"/>
      <c r="I999" s="2" t="s">
        <v>192</v>
      </c>
      <c r="J999" s="2" t="s">
        <v>329</v>
      </c>
      <c r="K999" s="2" t="s">
        <v>29</v>
      </c>
      <c r="L999" s="2">
        <v>135019</v>
      </c>
      <c r="M999" s="2">
        <v>80094</v>
      </c>
      <c r="N999" s="2">
        <v>5798</v>
      </c>
    </row>
    <row r="1000" spans="1:14" ht="13">
      <c r="A1000" s="1" t="s">
        <v>2458</v>
      </c>
      <c r="B1000" s="2" t="s">
        <v>2459</v>
      </c>
      <c r="C1000" s="2" t="s">
        <v>16</v>
      </c>
      <c r="D1000" s="2" t="s">
        <v>2460</v>
      </c>
      <c r="G1000" s="3"/>
      <c r="I1000" s="2" t="s">
        <v>192</v>
      </c>
      <c r="J1000" s="2" t="s">
        <v>814</v>
      </c>
      <c r="K1000" s="2" t="s">
        <v>305</v>
      </c>
      <c r="L1000" s="2">
        <v>129575</v>
      </c>
      <c r="M1000" s="2">
        <v>81248</v>
      </c>
      <c r="N1000" s="2">
        <v>5798</v>
      </c>
    </row>
    <row r="1001" spans="1:14" ht="13">
      <c r="A1001" s="1" t="s">
        <v>2461</v>
      </c>
      <c r="B1001" s="2" t="s">
        <v>2462</v>
      </c>
      <c r="C1001" s="2" t="s">
        <v>23</v>
      </c>
      <c r="D1001" s="2" t="s">
        <v>2460</v>
      </c>
      <c r="G1001" s="3"/>
      <c r="I1001" s="2" t="s">
        <v>192</v>
      </c>
      <c r="J1001" s="2" t="s">
        <v>814</v>
      </c>
      <c r="K1001" s="2" t="s">
        <v>305</v>
      </c>
      <c r="L1001" s="2">
        <v>135046</v>
      </c>
      <c r="M1001" s="2">
        <v>81400</v>
      </c>
      <c r="N1001" s="2">
        <v>5798</v>
      </c>
    </row>
    <row r="1002" spans="1:14" ht="13">
      <c r="A1002" s="1" t="s">
        <v>2463</v>
      </c>
      <c r="B1002" s="2" t="s">
        <v>2464</v>
      </c>
      <c r="C1002" s="2" t="s">
        <v>16</v>
      </c>
      <c r="D1002" s="2" t="s">
        <v>2465</v>
      </c>
      <c r="G1002" s="3"/>
      <c r="I1002" s="2" t="s">
        <v>192</v>
      </c>
      <c r="J1002" s="2" t="s">
        <v>305</v>
      </c>
      <c r="K1002" s="2" t="s">
        <v>305</v>
      </c>
      <c r="L1002" s="2">
        <v>129088</v>
      </c>
      <c r="M1002" s="2">
        <v>81858</v>
      </c>
      <c r="N1002" s="2">
        <v>5798</v>
      </c>
    </row>
    <row r="1003" spans="1:14" ht="13">
      <c r="A1003" s="1" t="s">
        <v>2466</v>
      </c>
      <c r="B1003" s="2" t="s">
        <v>2467</v>
      </c>
      <c r="C1003" s="2" t="s">
        <v>23</v>
      </c>
      <c r="D1003" s="2" t="s">
        <v>2465</v>
      </c>
      <c r="G1003" s="3"/>
      <c r="I1003" s="2" t="s">
        <v>192</v>
      </c>
      <c r="J1003" s="2" t="s">
        <v>305</v>
      </c>
      <c r="K1003" s="2" t="s">
        <v>305</v>
      </c>
      <c r="L1003" s="2">
        <v>135313</v>
      </c>
      <c r="M1003" s="2">
        <v>82023</v>
      </c>
      <c r="N1003" s="2">
        <v>5798</v>
      </c>
    </row>
    <row r="1004" spans="1:14" ht="13">
      <c r="A1004" s="1" t="s">
        <v>2468</v>
      </c>
      <c r="B1004" s="2" t="s">
        <v>2469</v>
      </c>
      <c r="C1004" s="2" t="s">
        <v>16</v>
      </c>
      <c r="D1004" s="2" t="s">
        <v>2470</v>
      </c>
      <c r="G1004" s="3"/>
      <c r="I1004" s="2" t="s">
        <v>192</v>
      </c>
      <c r="J1004" s="2" t="s">
        <v>305</v>
      </c>
      <c r="K1004" s="2" t="s">
        <v>305</v>
      </c>
      <c r="L1004" s="2">
        <v>133012</v>
      </c>
      <c r="M1004" s="2">
        <v>84131</v>
      </c>
      <c r="N1004" s="2">
        <v>5798</v>
      </c>
    </row>
    <row r="1005" spans="1:14" ht="13">
      <c r="A1005" s="1" t="s">
        <v>2471</v>
      </c>
      <c r="B1005" s="2" t="s">
        <v>2472</v>
      </c>
      <c r="C1005" s="2" t="s">
        <v>23</v>
      </c>
      <c r="D1005" s="2" t="s">
        <v>2470</v>
      </c>
      <c r="G1005" s="3"/>
      <c r="I1005" s="2" t="s">
        <v>192</v>
      </c>
      <c r="J1005" s="2" t="s">
        <v>305</v>
      </c>
      <c r="K1005" s="2" t="s">
        <v>305</v>
      </c>
      <c r="L1005" s="2">
        <v>129601</v>
      </c>
      <c r="M1005" s="2">
        <v>83198</v>
      </c>
      <c r="N1005" s="2">
        <v>5798</v>
      </c>
    </row>
    <row r="1006" spans="1:14" ht="13">
      <c r="A1006" s="1" t="s">
        <v>2473</v>
      </c>
      <c r="B1006" s="2" t="s">
        <v>2474</v>
      </c>
      <c r="C1006" s="2" t="s">
        <v>16</v>
      </c>
      <c r="D1006" s="2" t="s">
        <v>2475</v>
      </c>
      <c r="G1006" s="3"/>
      <c r="I1006" s="2" t="s">
        <v>192</v>
      </c>
      <c r="J1006" s="2" t="s">
        <v>305</v>
      </c>
      <c r="K1006" s="2" t="s">
        <v>305</v>
      </c>
      <c r="L1006" s="2">
        <v>129574</v>
      </c>
      <c r="M1006" s="2">
        <v>83387</v>
      </c>
      <c r="N1006" s="2">
        <v>5798</v>
      </c>
    </row>
    <row r="1007" spans="1:14" ht="13">
      <c r="A1007" s="1" t="s">
        <v>2476</v>
      </c>
      <c r="B1007" s="2" t="s">
        <v>2477</v>
      </c>
      <c r="C1007" s="2" t="s">
        <v>23</v>
      </c>
      <c r="D1007" s="2" t="s">
        <v>2475</v>
      </c>
      <c r="G1007" s="3"/>
      <c r="I1007" s="2" t="s">
        <v>192</v>
      </c>
      <c r="J1007" s="2" t="s">
        <v>305</v>
      </c>
      <c r="K1007" s="2" t="s">
        <v>305</v>
      </c>
      <c r="L1007" s="2">
        <v>133558</v>
      </c>
      <c r="M1007" s="2">
        <v>84807</v>
      </c>
      <c r="N1007" s="2">
        <v>5798</v>
      </c>
    </row>
    <row r="1008" spans="1:14" ht="13">
      <c r="A1008" s="1" t="s">
        <v>2478</v>
      </c>
      <c r="B1008" s="2" t="s">
        <v>2479</v>
      </c>
      <c r="C1008" s="2" t="s">
        <v>16</v>
      </c>
      <c r="D1008" s="2" t="s">
        <v>2480</v>
      </c>
      <c r="E1008" s="2" t="s">
        <v>2480</v>
      </c>
      <c r="G1008" s="3" t="s">
        <v>35</v>
      </c>
      <c r="H1008" s="2">
        <v>4</v>
      </c>
      <c r="I1008" s="2" t="s">
        <v>192</v>
      </c>
      <c r="J1008" s="2" t="s">
        <v>305</v>
      </c>
      <c r="K1008" s="2" t="s">
        <v>305</v>
      </c>
      <c r="L1008" s="2">
        <v>130080</v>
      </c>
      <c r="M1008" s="2">
        <v>74951</v>
      </c>
      <c r="N1008" s="2">
        <v>5798</v>
      </c>
    </row>
    <row r="1009" spans="1:14" ht="13">
      <c r="A1009" s="1" t="s">
        <v>2481</v>
      </c>
      <c r="B1009" s="2" t="s">
        <v>2482</v>
      </c>
      <c r="C1009" s="2" t="s">
        <v>23</v>
      </c>
      <c r="D1009" s="2" t="s">
        <v>2480</v>
      </c>
      <c r="E1009" s="2" t="s">
        <v>2480</v>
      </c>
      <c r="G1009" s="3" t="s">
        <v>35</v>
      </c>
      <c r="H1009" s="2">
        <v>4</v>
      </c>
      <c r="I1009" s="2" t="s">
        <v>192</v>
      </c>
      <c r="J1009" s="2" t="s">
        <v>305</v>
      </c>
      <c r="K1009" s="2" t="s">
        <v>305</v>
      </c>
      <c r="L1009" s="2">
        <v>133934</v>
      </c>
      <c r="M1009" s="2">
        <v>74236</v>
      </c>
      <c r="N1009" s="2">
        <v>5798</v>
      </c>
    </row>
    <row r="1010" spans="1:14" ht="13">
      <c r="A1010" s="1" t="s">
        <v>2483</v>
      </c>
      <c r="B1010" s="2" t="s">
        <v>2484</v>
      </c>
      <c r="C1010" s="2" t="s">
        <v>16</v>
      </c>
      <c r="D1010" s="2" t="s">
        <v>2485</v>
      </c>
      <c r="G1010" s="3"/>
      <c r="I1010" s="2" t="s">
        <v>192</v>
      </c>
      <c r="J1010" s="2" t="s">
        <v>1893</v>
      </c>
      <c r="K1010" s="2" t="s">
        <v>1418</v>
      </c>
      <c r="L1010" s="2">
        <v>130832</v>
      </c>
      <c r="M1010" s="2">
        <v>77351</v>
      </c>
      <c r="N1010" s="2">
        <v>5798</v>
      </c>
    </row>
    <row r="1011" spans="1:14" ht="13">
      <c r="A1011" s="1" t="s">
        <v>2486</v>
      </c>
      <c r="B1011" s="2" t="s">
        <v>2487</v>
      </c>
      <c r="C1011" s="2" t="s">
        <v>23</v>
      </c>
      <c r="D1011" s="2" t="s">
        <v>2485</v>
      </c>
      <c r="G1011" s="3"/>
      <c r="I1011" s="2" t="s">
        <v>192</v>
      </c>
      <c r="J1011" s="2" t="s">
        <v>1893</v>
      </c>
      <c r="K1011" s="2" t="s">
        <v>1418</v>
      </c>
      <c r="L1011" s="2">
        <v>133527</v>
      </c>
      <c r="M1011" s="2">
        <v>78517</v>
      </c>
      <c r="N1011" s="2">
        <v>5798</v>
      </c>
    </row>
    <row r="1012" spans="1:14" ht="13">
      <c r="A1012" s="1" t="s">
        <v>2488</v>
      </c>
      <c r="B1012" s="2" t="s">
        <v>2489</v>
      </c>
      <c r="C1012" s="2" t="s">
        <v>16</v>
      </c>
      <c r="D1012" s="2" t="s">
        <v>2490</v>
      </c>
      <c r="G1012" s="3"/>
      <c r="I1012" s="2" t="s">
        <v>192</v>
      </c>
      <c r="J1012" s="2" t="s">
        <v>305</v>
      </c>
      <c r="K1012" s="2" t="s">
        <v>305</v>
      </c>
      <c r="L1012" s="2">
        <v>130078</v>
      </c>
      <c r="M1012" s="2">
        <v>76670</v>
      </c>
      <c r="N1012" s="2">
        <v>5798</v>
      </c>
    </row>
    <row r="1013" spans="1:14" ht="13">
      <c r="A1013" s="1" t="s">
        <v>2491</v>
      </c>
      <c r="B1013" s="2" t="s">
        <v>2492</v>
      </c>
      <c r="C1013" s="2" t="s">
        <v>23</v>
      </c>
      <c r="D1013" s="2" t="s">
        <v>2490</v>
      </c>
      <c r="G1013" s="3"/>
      <c r="I1013" s="2" t="s">
        <v>192</v>
      </c>
      <c r="J1013" s="2" t="s">
        <v>305</v>
      </c>
      <c r="K1013" s="2" t="s">
        <v>305</v>
      </c>
      <c r="L1013" s="2">
        <v>133788</v>
      </c>
      <c r="M1013" s="2">
        <v>78770</v>
      </c>
      <c r="N1013" s="2">
        <v>5798</v>
      </c>
    </row>
    <row r="1014" spans="1:14" ht="13">
      <c r="A1014" s="1" t="s">
        <v>2493</v>
      </c>
      <c r="B1014" s="2" t="s">
        <v>2494</v>
      </c>
      <c r="C1014" s="2" t="s">
        <v>16</v>
      </c>
      <c r="D1014" s="2" t="s">
        <v>2495</v>
      </c>
      <c r="G1014" s="3"/>
      <c r="I1014" s="2" t="s">
        <v>192</v>
      </c>
      <c r="J1014" s="2" t="s">
        <v>335</v>
      </c>
      <c r="K1014" s="2" t="s">
        <v>29</v>
      </c>
      <c r="L1014" s="2">
        <v>129968</v>
      </c>
      <c r="M1014" s="2">
        <v>78162</v>
      </c>
      <c r="N1014" s="2">
        <v>5798</v>
      </c>
    </row>
    <row r="1015" spans="1:14" ht="13">
      <c r="A1015" s="1" t="s">
        <v>2496</v>
      </c>
      <c r="B1015" s="2" t="s">
        <v>2497</v>
      </c>
      <c r="C1015" s="2" t="s">
        <v>23</v>
      </c>
      <c r="D1015" s="2" t="s">
        <v>2495</v>
      </c>
      <c r="G1015" s="3"/>
      <c r="I1015" s="2" t="s">
        <v>192</v>
      </c>
      <c r="J1015" s="2" t="s">
        <v>335</v>
      </c>
      <c r="K1015" s="2" t="s">
        <v>29</v>
      </c>
      <c r="L1015" s="2">
        <v>134382</v>
      </c>
      <c r="M1015" s="2">
        <v>79368</v>
      </c>
      <c r="N1015" s="2">
        <v>5798</v>
      </c>
    </row>
    <row r="1016" spans="1:14" ht="13">
      <c r="A1016" s="1" t="s">
        <v>2498</v>
      </c>
      <c r="B1016" s="2" t="s">
        <v>2499</v>
      </c>
      <c r="C1016" s="2" t="s">
        <v>16</v>
      </c>
      <c r="D1016" s="2" t="s">
        <v>2500</v>
      </c>
      <c r="G1016" s="3"/>
      <c r="I1016" s="2" t="s">
        <v>192</v>
      </c>
      <c r="J1016" s="2" t="s">
        <v>20</v>
      </c>
      <c r="K1016" s="2" t="s">
        <v>20</v>
      </c>
      <c r="L1016" s="2">
        <v>130789</v>
      </c>
      <c r="M1016" s="2">
        <v>79112</v>
      </c>
      <c r="N1016" s="2">
        <v>5798</v>
      </c>
    </row>
    <row r="1017" spans="1:14" ht="13">
      <c r="A1017" s="1" t="s">
        <v>2501</v>
      </c>
      <c r="B1017" s="2" t="s">
        <v>2502</v>
      </c>
      <c r="C1017" s="2" t="s">
        <v>23</v>
      </c>
      <c r="D1017" s="2" t="s">
        <v>2500</v>
      </c>
      <c r="G1017" s="3"/>
      <c r="I1017" s="2" t="s">
        <v>192</v>
      </c>
      <c r="J1017" s="2" t="s">
        <v>20</v>
      </c>
      <c r="K1017" s="2" t="s">
        <v>20</v>
      </c>
      <c r="L1017" s="2">
        <v>133059</v>
      </c>
      <c r="M1017" s="2">
        <v>78725</v>
      </c>
      <c r="N1017" s="2">
        <v>5798</v>
      </c>
    </row>
    <row r="1018" spans="1:14" ht="13">
      <c r="A1018" s="1" t="s">
        <v>2503</v>
      </c>
      <c r="B1018" s="2" t="s">
        <v>2504</v>
      </c>
      <c r="C1018" s="2" t="s">
        <v>16</v>
      </c>
      <c r="D1018" s="2" t="s">
        <v>2505</v>
      </c>
      <c r="G1018" s="3"/>
      <c r="I1018" s="2" t="s">
        <v>192</v>
      </c>
      <c r="J1018" s="2" t="s">
        <v>305</v>
      </c>
      <c r="K1018" s="2" t="s">
        <v>305</v>
      </c>
      <c r="L1018" s="2">
        <v>133194</v>
      </c>
      <c r="M1018" s="2">
        <v>79993</v>
      </c>
      <c r="N1018" s="2">
        <v>5798</v>
      </c>
    </row>
    <row r="1019" spans="1:14" ht="13">
      <c r="A1019" s="1" t="s">
        <v>2506</v>
      </c>
      <c r="B1019" s="2" t="s">
        <v>2507</v>
      </c>
      <c r="C1019" s="2" t="s">
        <v>23</v>
      </c>
      <c r="D1019" s="2" t="s">
        <v>2505</v>
      </c>
      <c r="G1019" s="3"/>
      <c r="I1019" s="2" t="s">
        <v>192</v>
      </c>
      <c r="J1019" s="2" t="s">
        <v>305</v>
      </c>
      <c r="K1019" s="2" t="s">
        <v>305</v>
      </c>
      <c r="L1019" s="2">
        <v>130603</v>
      </c>
      <c r="M1019" s="2">
        <v>79946</v>
      </c>
      <c r="N1019" s="2">
        <v>5798</v>
      </c>
    </row>
    <row r="1020" spans="1:14" ht="13">
      <c r="A1020" s="1" t="s">
        <v>2508</v>
      </c>
      <c r="B1020" s="2" t="s">
        <v>2509</v>
      </c>
      <c r="C1020" s="2" t="s">
        <v>16</v>
      </c>
      <c r="D1020" s="2" t="s">
        <v>2510</v>
      </c>
      <c r="G1020" s="3"/>
      <c r="I1020" s="2" t="s">
        <v>192</v>
      </c>
      <c r="J1020" s="2" t="s">
        <v>814</v>
      </c>
      <c r="K1020" s="2" t="s">
        <v>305</v>
      </c>
      <c r="L1020" s="2">
        <v>130772</v>
      </c>
      <c r="M1020" s="2">
        <v>81132</v>
      </c>
      <c r="N1020" s="2">
        <v>5798</v>
      </c>
    </row>
    <row r="1021" spans="1:14" ht="13">
      <c r="A1021" s="1" t="s">
        <v>2511</v>
      </c>
      <c r="B1021" s="2" t="s">
        <v>2512</v>
      </c>
      <c r="C1021" s="2" t="s">
        <v>23</v>
      </c>
      <c r="D1021" s="2" t="s">
        <v>2510</v>
      </c>
      <c r="G1021" s="3"/>
      <c r="I1021" s="2" t="s">
        <v>192</v>
      </c>
      <c r="J1021" s="2" t="s">
        <v>814</v>
      </c>
      <c r="K1021" s="2" t="s">
        <v>305</v>
      </c>
      <c r="L1021" s="2">
        <v>132851</v>
      </c>
      <c r="M1021" s="2">
        <v>79778</v>
      </c>
      <c r="N1021" s="2">
        <v>5798</v>
      </c>
    </row>
    <row r="1022" spans="1:14" ht="13">
      <c r="A1022" s="1" t="s">
        <v>2513</v>
      </c>
      <c r="B1022" s="2" t="s">
        <v>2514</v>
      </c>
      <c r="C1022" s="2" t="s">
        <v>16</v>
      </c>
      <c r="D1022" s="2" t="s">
        <v>2515</v>
      </c>
      <c r="G1022" s="3"/>
      <c r="I1022" s="2" t="s">
        <v>192</v>
      </c>
      <c r="J1022" s="2" t="s">
        <v>20</v>
      </c>
      <c r="K1022" s="2" t="s">
        <v>20</v>
      </c>
      <c r="L1022" s="2">
        <v>130877</v>
      </c>
      <c r="M1022" s="2">
        <v>81981</v>
      </c>
      <c r="N1022" s="2">
        <v>5798</v>
      </c>
    </row>
    <row r="1023" spans="1:14" ht="13">
      <c r="A1023" s="1" t="s">
        <v>2516</v>
      </c>
      <c r="B1023" s="2" t="s">
        <v>2517</v>
      </c>
      <c r="C1023" s="2" t="s">
        <v>23</v>
      </c>
      <c r="D1023" s="2" t="s">
        <v>2515</v>
      </c>
      <c r="G1023" s="3"/>
      <c r="I1023" s="2" t="s">
        <v>192</v>
      </c>
      <c r="J1023" s="2" t="s">
        <v>20</v>
      </c>
      <c r="K1023" s="2" t="s">
        <v>20</v>
      </c>
      <c r="L1023" s="2">
        <v>133366</v>
      </c>
      <c r="M1023" s="2">
        <v>82330</v>
      </c>
      <c r="N1023" s="2">
        <v>5798</v>
      </c>
    </row>
    <row r="1024" spans="1:14" ht="13">
      <c r="A1024" s="1" t="s">
        <v>2518</v>
      </c>
      <c r="B1024" s="2" t="s">
        <v>2519</v>
      </c>
      <c r="C1024" s="2" t="s">
        <v>16</v>
      </c>
      <c r="D1024" s="2" t="s">
        <v>2520</v>
      </c>
      <c r="G1024" s="3"/>
      <c r="I1024" s="2" t="s">
        <v>192</v>
      </c>
      <c r="J1024" s="2" t="s">
        <v>305</v>
      </c>
      <c r="K1024" s="2" t="s">
        <v>305</v>
      </c>
      <c r="L1024" s="2">
        <v>130408</v>
      </c>
      <c r="M1024" s="2">
        <v>83517</v>
      </c>
      <c r="N1024" s="2">
        <v>5798</v>
      </c>
    </row>
    <row r="1025" spans="1:14" ht="13">
      <c r="A1025" s="1" t="s">
        <v>2521</v>
      </c>
      <c r="B1025" s="2" t="s">
        <v>2522</v>
      </c>
      <c r="C1025" s="2" t="s">
        <v>23</v>
      </c>
      <c r="D1025" s="2" t="s">
        <v>2520</v>
      </c>
      <c r="G1025" s="3"/>
      <c r="I1025" s="2" t="s">
        <v>192</v>
      </c>
      <c r="J1025" s="2" t="s">
        <v>305</v>
      </c>
      <c r="K1025" s="2" t="s">
        <v>305</v>
      </c>
      <c r="L1025" s="2">
        <v>132711</v>
      </c>
      <c r="M1025" s="2">
        <v>83888</v>
      </c>
      <c r="N1025" s="2">
        <v>5798</v>
      </c>
    </row>
    <row r="1026" spans="1:14" ht="13">
      <c r="A1026" s="1" t="s">
        <v>2523</v>
      </c>
      <c r="B1026" s="2" t="s">
        <v>2524</v>
      </c>
      <c r="C1026" s="2" t="s">
        <v>16</v>
      </c>
      <c r="D1026" s="2" t="s">
        <v>2525</v>
      </c>
      <c r="G1026" s="3"/>
      <c r="I1026" s="2" t="s">
        <v>192</v>
      </c>
      <c r="J1026" s="2" t="s">
        <v>305</v>
      </c>
      <c r="K1026" s="2" t="s">
        <v>305</v>
      </c>
      <c r="L1026" s="2">
        <v>134083</v>
      </c>
      <c r="M1026" s="2">
        <v>83936</v>
      </c>
      <c r="N1026" s="2">
        <v>5798</v>
      </c>
    </row>
    <row r="1027" spans="1:14" ht="13">
      <c r="A1027" s="1" t="s">
        <v>2526</v>
      </c>
      <c r="B1027" s="2" t="s">
        <v>2527</v>
      </c>
      <c r="C1027" s="2" t="s">
        <v>23</v>
      </c>
      <c r="D1027" s="2" t="s">
        <v>2525</v>
      </c>
      <c r="G1027" s="3"/>
      <c r="I1027" s="2" t="s">
        <v>192</v>
      </c>
      <c r="J1027" s="2" t="s">
        <v>305</v>
      </c>
      <c r="K1027" s="2" t="s">
        <v>305</v>
      </c>
      <c r="L1027" s="2">
        <v>130136</v>
      </c>
      <c r="M1027" s="2">
        <v>83205</v>
      </c>
      <c r="N1027" s="2">
        <v>5798</v>
      </c>
    </row>
    <row r="1028" spans="1:14" ht="13">
      <c r="A1028" s="1" t="s">
        <v>2528</v>
      </c>
      <c r="B1028" s="2" t="s">
        <v>2529</v>
      </c>
      <c r="C1028" s="2" t="s">
        <v>16</v>
      </c>
      <c r="D1028" s="2" t="s">
        <v>2530</v>
      </c>
      <c r="G1028" s="3"/>
      <c r="I1028" s="2" t="s">
        <v>192</v>
      </c>
      <c r="J1028" s="2" t="s">
        <v>305</v>
      </c>
      <c r="K1028" s="2" t="s">
        <v>305</v>
      </c>
      <c r="L1028" s="2">
        <v>133537</v>
      </c>
      <c r="M1028" s="2">
        <v>83811</v>
      </c>
      <c r="N1028" s="2">
        <v>5798</v>
      </c>
    </row>
    <row r="1029" spans="1:14" ht="13">
      <c r="A1029" s="1" t="s">
        <v>2531</v>
      </c>
      <c r="B1029" s="2" t="s">
        <v>2532</v>
      </c>
      <c r="C1029" s="2" t="s">
        <v>23</v>
      </c>
      <c r="D1029" s="2" t="s">
        <v>2530</v>
      </c>
      <c r="G1029" s="3"/>
      <c r="I1029" s="2" t="s">
        <v>192</v>
      </c>
      <c r="J1029" s="2" t="s">
        <v>305</v>
      </c>
      <c r="K1029" s="2" t="s">
        <v>305</v>
      </c>
      <c r="L1029" s="2">
        <v>129997</v>
      </c>
      <c r="M1029" s="2">
        <v>83320</v>
      </c>
      <c r="N1029" s="2">
        <v>5798</v>
      </c>
    </row>
    <row r="1030" spans="1:14" ht="13">
      <c r="A1030" s="1" t="s">
        <v>2533</v>
      </c>
      <c r="B1030" s="2" t="s">
        <v>2534</v>
      </c>
      <c r="C1030" s="2" t="s">
        <v>16</v>
      </c>
      <c r="D1030" s="2" t="s">
        <v>2535</v>
      </c>
      <c r="G1030" s="3"/>
      <c r="I1030" s="2" t="s">
        <v>192</v>
      </c>
      <c r="J1030" s="2" t="s">
        <v>329</v>
      </c>
      <c r="K1030" s="2" t="s">
        <v>29</v>
      </c>
      <c r="L1030" s="2">
        <v>132787</v>
      </c>
      <c r="M1030" s="2">
        <v>76690</v>
      </c>
      <c r="N1030" s="2">
        <v>5798</v>
      </c>
    </row>
    <row r="1031" spans="1:14" ht="13">
      <c r="A1031" s="1" t="s">
        <v>2536</v>
      </c>
      <c r="B1031" s="2" t="s">
        <v>2537</v>
      </c>
      <c r="C1031" s="2" t="s">
        <v>23</v>
      </c>
      <c r="D1031" s="2" t="s">
        <v>2535</v>
      </c>
      <c r="G1031" s="3"/>
      <c r="I1031" s="2" t="s">
        <v>192</v>
      </c>
      <c r="J1031" s="2" t="s">
        <v>329</v>
      </c>
      <c r="K1031" s="2" t="s">
        <v>29</v>
      </c>
      <c r="L1031" s="2">
        <v>131232</v>
      </c>
      <c r="M1031" s="2">
        <v>75971</v>
      </c>
      <c r="N1031" s="2">
        <v>5798</v>
      </c>
    </row>
    <row r="1032" spans="1:14" ht="13">
      <c r="A1032" s="1" t="s">
        <v>2538</v>
      </c>
      <c r="B1032" s="2" t="s">
        <v>2539</v>
      </c>
      <c r="C1032" s="2" t="s">
        <v>16</v>
      </c>
      <c r="D1032" s="2" t="s">
        <v>2540</v>
      </c>
      <c r="G1032" s="3"/>
      <c r="I1032" s="2" t="s">
        <v>192</v>
      </c>
      <c r="J1032" s="2" t="s">
        <v>20</v>
      </c>
      <c r="K1032" s="2" t="s">
        <v>20</v>
      </c>
      <c r="L1032" s="2">
        <v>131289</v>
      </c>
      <c r="M1032" s="2">
        <v>76846</v>
      </c>
      <c r="N1032" s="2">
        <v>5798</v>
      </c>
    </row>
    <row r="1033" spans="1:14" ht="13">
      <c r="A1033" s="1" t="s">
        <v>2541</v>
      </c>
      <c r="B1033" s="2" t="s">
        <v>2542</v>
      </c>
      <c r="C1033" s="2" t="s">
        <v>23</v>
      </c>
      <c r="D1033" s="2" t="s">
        <v>2540</v>
      </c>
      <c r="G1033" s="3"/>
      <c r="I1033" s="2" t="s">
        <v>192</v>
      </c>
      <c r="J1033" s="2" t="s">
        <v>20</v>
      </c>
      <c r="K1033" s="2" t="s">
        <v>20</v>
      </c>
      <c r="L1033" s="2">
        <v>132776</v>
      </c>
      <c r="M1033" s="2">
        <v>76581</v>
      </c>
      <c r="N1033" s="2">
        <v>5798</v>
      </c>
    </row>
    <row r="1034" spans="1:14" ht="13">
      <c r="A1034" s="1" t="s">
        <v>2543</v>
      </c>
      <c r="B1034" s="2" t="s">
        <v>2544</v>
      </c>
      <c r="C1034" s="2" t="s">
        <v>16</v>
      </c>
      <c r="D1034" s="2" t="s">
        <v>2545</v>
      </c>
      <c r="G1034" s="3"/>
      <c r="I1034" s="2" t="s">
        <v>192</v>
      </c>
      <c r="J1034" s="2" t="s">
        <v>20</v>
      </c>
      <c r="K1034" s="2" t="s">
        <v>20</v>
      </c>
      <c r="L1034" s="2">
        <v>131261</v>
      </c>
      <c r="M1034" s="2">
        <v>76987</v>
      </c>
      <c r="N1034" s="2">
        <v>5798</v>
      </c>
    </row>
    <row r="1035" spans="1:14" ht="13">
      <c r="A1035" s="1" t="s">
        <v>2546</v>
      </c>
      <c r="B1035" s="2" t="s">
        <v>2547</v>
      </c>
      <c r="C1035" s="2" t="s">
        <v>16</v>
      </c>
      <c r="D1035" s="2" t="s">
        <v>2545</v>
      </c>
      <c r="G1035" s="3"/>
      <c r="I1035" s="2" t="s">
        <v>192</v>
      </c>
      <c r="J1035" s="2" t="s">
        <v>20</v>
      </c>
      <c r="K1035" s="2" t="s">
        <v>20</v>
      </c>
      <c r="L1035" s="2">
        <v>131129</v>
      </c>
      <c r="M1035" s="2">
        <v>77756</v>
      </c>
      <c r="N1035" s="2">
        <v>5798</v>
      </c>
    </row>
    <row r="1036" spans="1:14" ht="13">
      <c r="A1036" s="1" t="s">
        <v>2548</v>
      </c>
      <c r="B1036" s="2" t="s">
        <v>2549</v>
      </c>
      <c r="C1036" s="2" t="s">
        <v>23</v>
      </c>
      <c r="D1036" s="2" t="s">
        <v>2545</v>
      </c>
      <c r="G1036" s="3"/>
      <c r="I1036" s="2" t="s">
        <v>192</v>
      </c>
      <c r="J1036" s="2" t="s">
        <v>20</v>
      </c>
      <c r="K1036" s="2" t="s">
        <v>20</v>
      </c>
      <c r="L1036" s="2">
        <v>132531</v>
      </c>
      <c r="M1036" s="2">
        <v>76919</v>
      </c>
      <c r="N1036" s="2">
        <v>5798</v>
      </c>
    </row>
    <row r="1037" spans="1:14" ht="13">
      <c r="A1037" s="1" t="s">
        <v>2550</v>
      </c>
      <c r="B1037" s="2" t="s">
        <v>2551</v>
      </c>
      <c r="C1037" s="2" t="s">
        <v>23</v>
      </c>
      <c r="D1037" s="2" t="s">
        <v>2545</v>
      </c>
      <c r="G1037" s="3"/>
      <c r="I1037" s="2" t="s">
        <v>192</v>
      </c>
      <c r="J1037" s="2" t="s">
        <v>20</v>
      </c>
      <c r="K1037" s="2" t="s">
        <v>20</v>
      </c>
      <c r="L1037" s="2">
        <v>132548</v>
      </c>
      <c r="M1037" s="2">
        <v>76758</v>
      </c>
      <c r="N1037" s="2">
        <v>5798</v>
      </c>
    </row>
    <row r="1038" spans="1:14" ht="13">
      <c r="A1038" s="1" t="s">
        <v>2552</v>
      </c>
      <c r="B1038" s="2" t="s">
        <v>2553</v>
      </c>
      <c r="C1038" s="2" t="s">
        <v>16</v>
      </c>
      <c r="D1038" s="2" t="s">
        <v>2554</v>
      </c>
      <c r="G1038" s="3"/>
      <c r="I1038" s="2" t="s">
        <v>192</v>
      </c>
      <c r="J1038" s="2" t="s">
        <v>305</v>
      </c>
      <c r="K1038" s="2" t="s">
        <v>305</v>
      </c>
      <c r="L1038" s="2">
        <v>132380</v>
      </c>
      <c r="M1038" s="2">
        <v>76821</v>
      </c>
      <c r="N1038" s="2">
        <v>5798</v>
      </c>
    </row>
    <row r="1039" spans="1:14" ht="13">
      <c r="A1039" s="1" t="s">
        <v>2555</v>
      </c>
      <c r="B1039" s="2" t="s">
        <v>2556</v>
      </c>
      <c r="C1039" s="2" t="s">
        <v>23</v>
      </c>
      <c r="D1039" s="2" t="s">
        <v>2554</v>
      </c>
      <c r="G1039" s="3"/>
      <c r="I1039" s="2" t="s">
        <v>192</v>
      </c>
      <c r="J1039" s="2" t="s">
        <v>305</v>
      </c>
      <c r="K1039" s="2" t="s">
        <v>305</v>
      </c>
      <c r="L1039" s="2">
        <v>131338</v>
      </c>
      <c r="M1039" s="2">
        <v>77198</v>
      </c>
      <c r="N1039" s="2">
        <v>5798</v>
      </c>
    </row>
    <row r="1040" spans="1:14" ht="13">
      <c r="A1040" s="1" t="s">
        <v>2557</v>
      </c>
      <c r="B1040" s="2" t="s">
        <v>2558</v>
      </c>
      <c r="C1040" s="2" t="s">
        <v>849</v>
      </c>
      <c r="D1040" s="2" t="s">
        <v>2559</v>
      </c>
      <c r="G1040" s="3"/>
      <c r="I1040" s="2" t="s">
        <v>192</v>
      </c>
      <c r="J1040" s="2" t="s">
        <v>20</v>
      </c>
      <c r="K1040" s="2" t="s">
        <v>20</v>
      </c>
      <c r="L1040" s="2">
        <v>131235</v>
      </c>
      <c r="M1040" s="2">
        <v>77496</v>
      </c>
      <c r="N1040" s="2">
        <v>5798</v>
      </c>
    </row>
    <row r="1041" spans="1:14" ht="13">
      <c r="A1041" s="1" t="s">
        <v>2560</v>
      </c>
      <c r="B1041" s="2" t="s">
        <v>2561</v>
      </c>
      <c r="C1041" s="2" t="s">
        <v>849</v>
      </c>
      <c r="D1041" s="2" t="s">
        <v>2559</v>
      </c>
      <c r="G1041" s="3"/>
      <c r="I1041" s="2" t="s">
        <v>192</v>
      </c>
      <c r="J1041" s="2" t="s">
        <v>20</v>
      </c>
      <c r="K1041" s="2" t="s">
        <v>20</v>
      </c>
      <c r="L1041" s="2">
        <v>132912</v>
      </c>
      <c r="M1041" s="2">
        <v>78656</v>
      </c>
      <c r="N1041" s="2">
        <v>5798</v>
      </c>
    </row>
    <row r="1042" spans="1:14" ht="13">
      <c r="A1042" s="1" t="s">
        <v>2562</v>
      </c>
      <c r="B1042" s="2" t="s">
        <v>2563</v>
      </c>
      <c r="C1042" s="2" t="s">
        <v>16</v>
      </c>
      <c r="D1042" s="2" t="s">
        <v>2564</v>
      </c>
      <c r="G1042" s="3"/>
      <c r="I1042" s="2" t="s">
        <v>192</v>
      </c>
      <c r="J1042" s="2" t="s">
        <v>305</v>
      </c>
      <c r="K1042" s="2" t="s">
        <v>305</v>
      </c>
      <c r="L1042" s="2">
        <v>131259</v>
      </c>
      <c r="M1042" s="2">
        <v>79135</v>
      </c>
      <c r="N1042" s="2">
        <v>5798</v>
      </c>
    </row>
    <row r="1043" spans="1:14" ht="13">
      <c r="A1043" s="1" t="s">
        <v>2565</v>
      </c>
      <c r="B1043" s="2" t="s">
        <v>2566</v>
      </c>
      <c r="C1043" s="2" t="s">
        <v>23</v>
      </c>
      <c r="D1043" s="2" t="s">
        <v>2564</v>
      </c>
      <c r="G1043" s="3"/>
      <c r="I1043" s="2" t="s">
        <v>192</v>
      </c>
      <c r="J1043" s="2" t="s">
        <v>305</v>
      </c>
      <c r="K1043" s="2" t="s">
        <v>305</v>
      </c>
      <c r="L1043" s="2">
        <v>132537</v>
      </c>
      <c r="M1043" s="2">
        <v>77928</v>
      </c>
      <c r="N1043" s="2">
        <v>5798</v>
      </c>
    </row>
    <row r="1044" spans="1:14" ht="13">
      <c r="A1044" s="1" t="s">
        <v>2567</v>
      </c>
      <c r="B1044" s="2" t="s">
        <v>2568</v>
      </c>
      <c r="C1044" s="2" t="s">
        <v>16</v>
      </c>
      <c r="D1044" s="2" t="s">
        <v>2569</v>
      </c>
      <c r="G1044" s="3"/>
      <c r="I1044" s="2" t="s">
        <v>192</v>
      </c>
      <c r="J1044" s="2" t="s">
        <v>335</v>
      </c>
      <c r="K1044" s="2" t="s">
        <v>29</v>
      </c>
      <c r="L1044" s="2">
        <v>131170</v>
      </c>
      <c r="M1044" s="2">
        <v>78613</v>
      </c>
      <c r="N1044" s="2">
        <v>5798</v>
      </c>
    </row>
    <row r="1045" spans="1:14" ht="13">
      <c r="A1045" s="1" t="s">
        <v>2570</v>
      </c>
      <c r="B1045" s="2" t="s">
        <v>2571</v>
      </c>
      <c r="C1045" s="2" t="s">
        <v>23</v>
      </c>
      <c r="D1045" s="2" t="s">
        <v>2569</v>
      </c>
      <c r="G1045" s="3"/>
      <c r="I1045" s="2" t="s">
        <v>192</v>
      </c>
      <c r="J1045" s="2" t="s">
        <v>335</v>
      </c>
      <c r="K1045" s="2" t="s">
        <v>29</v>
      </c>
      <c r="L1045" s="2">
        <v>132885</v>
      </c>
      <c r="M1045" s="2">
        <v>79473</v>
      </c>
      <c r="N1045" s="2">
        <v>5798</v>
      </c>
    </row>
    <row r="1046" spans="1:14" ht="13">
      <c r="A1046" s="1" t="s">
        <v>2572</v>
      </c>
      <c r="B1046" s="2" t="s">
        <v>2573</v>
      </c>
      <c r="C1046" s="2" t="s">
        <v>16</v>
      </c>
      <c r="D1046" s="2" t="s">
        <v>2574</v>
      </c>
      <c r="G1046" s="3"/>
      <c r="I1046" s="2" t="s">
        <v>192</v>
      </c>
      <c r="J1046" s="2" t="s">
        <v>20</v>
      </c>
      <c r="K1046" s="2" t="s">
        <v>20</v>
      </c>
      <c r="L1046" s="2">
        <v>131054</v>
      </c>
      <c r="M1046" s="2">
        <v>81335</v>
      </c>
      <c r="N1046" s="2">
        <v>5798</v>
      </c>
    </row>
    <row r="1047" spans="1:14" ht="13">
      <c r="A1047" s="1" t="s">
        <v>2575</v>
      </c>
      <c r="B1047" s="2" t="s">
        <v>2576</v>
      </c>
      <c r="C1047" s="2" t="s">
        <v>23</v>
      </c>
      <c r="D1047" s="2" t="s">
        <v>2574</v>
      </c>
      <c r="G1047" s="3"/>
      <c r="I1047" s="2" t="s">
        <v>192</v>
      </c>
      <c r="J1047" s="2" t="s">
        <v>20</v>
      </c>
      <c r="K1047" s="2" t="s">
        <v>20</v>
      </c>
      <c r="L1047" s="2">
        <v>132547</v>
      </c>
      <c r="M1047" s="2">
        <v>79566</v>
      </c>
      <c r="N1047" s="2">
        <v>5798</v>
      </c>
    </row>
    <row r="1048" spans="1:14" ht="13">
      <c r="A1048" s="1" t="s">
        <v>2577</v>
      </c>
      <c r="B1048" s="2" t="s">
        <v>2578</v>
      </c>
      <c r="C1048" s="2" t="s">
        <v>16</v>
      </c>
      <c r="D1048" s="2" t="s">
        <v>2579</v>
      </c>
      <c r="G1048" s="3"/>
      <c r="I1048" s="2" t="s">
        <v>192</v>
      </c>
      <c r="J1048" s="2" t="s">
        <v>814</v>
      </c>
      <c r="K1048" s="2" t="s">
        <v>305</v>
      </c>
      <c r="L1048" s="2">
        <v>131339</v>
      </c>
      <c r="M1048" s="2">
        <v>83499</v>
      </c>
      <c r="N1048" s="2">
        <v>5798</v>
      </c>
    </row>
    <row r="1049" spans="1:14" ht="13">
      <c r="A1049" s="1" t="s">
        <v>2580</v>
      </c>
      <c r="B1049" s="2" t="s">
        <v>2581</v>
      </c>
      <c r="C1049" s="2" t="s">
        <v>23</v>
      </c>
      <c r="D1049" s="2" t="s">
        <v>2579</v>
      </c>
      <c r="G1049" s="3"/>
      <c r="I1049" s="2" t="s">
        <v>192</v>
      </c>
      <c r="J1049" s="2" t="s">
        <v>814</v>
      </c>
      <c r="K1049" s="2" t="s">
        <v>305</v>
      </c>
      <c r="L1049" s="2">
        <v>132320</v>
      </c>
      <c r="M1049" s="2">
        <v>82320</v>
      </c>
      <c r="N1049" s="2">
        <v>5798</v>
      </c>
    </row>
    <row r="1050" spans="1:14" ht="13">
      <c r="A1050" s="1" t="s">
        <v>2582</v>
      </c>
      <c r="B1050" s="2" t="s">
        <v>2583</v>
      </c>
      <c r="C1050" s="2" t="s">
        <v>16</v>
      </c>
      <c r="D1050" s="2" t="s">
        <v>2584</v>
      </c>
      <c r="G1050" s="3"/>
      <c r="I1050" s="2" t="s">
        <v>192</v>
      </c>
      <c r="J1050" s="2" t="s">
        <v>305</v>
      </c>
      <c r="K1050" s="2" t="s">
        <v>305</v>
      </c>
      <c r="L1050" s="2">
        <v>132319</v>
      </c>
      <c r="M1050" s="2">
        <v>76882</v>
      </c>
      <c r="N1050" s="2">
        <v>5495</v>
      </c>
    </row>
    <row r="1051" spans="1:14" ht="13">
      <c r="A1051" s="1" t="s">
        <v>2585</v>
      </c>
      <c r="B1051" s="2" t="s">
        <v>2586</v>
      </c>
      <c r="C1051" s="2" t="s">
        <v>23</v>
      </c>
      <c r="D1051" s="2" t="s">
        <v>2584</v>
      </c>
      <c r="G1051" s="3"/>
      <c r="I1051" s="2" t="s">
        <v>192</v>
      </c>
      <c r="J1051" s="2" t="s">
        <v>305</v>
      </c>
      <c r="K1051" s="2" t="s">
        <v>305</v>
      </c>
      <c r="L1051" s="2">
        <v>136668</v>
      </c>
      <c r="M1051" s="2">
        <v>75843</v>
      </c>
      <c r="N1051" s="2">
        <v>5798</v>
      </c>
    </row>
    <row r="1052" spans="1:14" ht="13">
      <c r="A1052" s="1" t="s">
        <v>2587</v>
      </c>
      <c r="B1052" s="2" t="s">
        <v>2588</v>
      </c>
      <c r="C1052" s="2" t="s">
        <v>16</v>
      </c>
      <c r="D1052" s="2" t="s">
        <v>2589</v>
      </c>
      <c r="G1052" s="3"/>
      <c r="I1052" s="2" t="s">
        <v>192</v>
      </c>
      <c r="J1052" s="2" t="s">
        <v>305</v>
      </c>
      <c r="K1052" s="2" t="s">
        <v>305</v>
      </c>
      <c r="L1052" s="2">
        <v>139633</v>
      </c>
      <c r="M1052" s="2">
        <v>82981</v>
      </c>
      <c r="N1052" s="2">
        <v>5798</v>
      </c>
    </row>
    <row r="1053" spans="1:14" ht="13">
      <c r="A1053" s="1" t="s">
        <v>2590</v>
      </c>
      <c r="B1053" s="2" t="s">
        <v>2591</v>
      </c>
      <c r="C1053" s="2" t="s">
        <v>23</v>
      </c>
      <c r="D1053" s="2" t="s">
        <v>2589</v>
      </c>
      <c r="G1053" s="3"/>
      <c r="I1053" s="2" t="s">
        <v>192</v>
      </c>
      <c r="J1053" s="2" t="s">
        <v>305</v>
      </c>
      <c r="K1053" s="2" t="s">
        <v>305</v>
      </c>
      <c r="L1053" s="2">
        <v>123759</v>
      </c>
      <c r="M1053" s="2">
        <v>80092</v>
      </c>
      <c r="N1053" s="2">
        <v>5670</v>
      </c>
    </row>
    <row r="1054" spans="1:14" ht="13">
      <c r="A1054" s="1" t="s">
        <v>2592</v>
      </c>
      <c r="B1054" s="2" t="s">
        <v>2593</v>
      </c>
      <c r="C1054" s="2" t="s">
        <v>16</v>
      </c>
      <c r="D1054" s="2" t="s">
        <v>2594</v>
      </c>
      <c r="G1054" s="3"/>
      <c r="I1054" s="2" t="s">
        <v>192</v>
      </c>
      <c r="J1054" s="2" t="s">
        <v>663</v>
      </c>
      <c r="K1054" s="2" t="s">
        <v>428</v>
      </c>
      <c r="L1054" s="2">
        <v>128946</v>
      </c>
      <c r="M1054" s="2">
        <v>78030</v>
      </c>
      <c r="N1054" s="2">
        <v>5298</v>
      </c>
    </row>
    <row r="1055" spans="1:14" ht="13">
      <c r="A1055" s="1" t="s">
        <v>2595</v>
      </c>
      <c r="B1055" s="2" t="s">
        <v>2596</v>
      </c>
      <c r="C1055" s="2" t="s">
        <v>16</v>
      </c>
      <c r="D1055" s="2" t="s">
        <v>2594</v>
      </c>
      <c r="G1055" s="3"/>
      <c r="I1055" s="2" t="s">
        <v>192</v>
      </c>
      <c r="J1055" s="2" t="s">
        <v>663</v>
      </c>
      <c r="K1055" s="2" t="s">
        <v>428</v>
      </c>
      <c r="L1055" s="2">
        <v>129235</v>
      </c>
      <c r="M1055" s="2">
        <v>78399</v>
      </c>
      <c r="N1055" s="2">
        <v>5341</v>
      </c>
    </row>
    <row r="1056" spans="1:14" ht="13">
      <c r="A1056" s="1" t="s">
        <v>2597</v>
      </c>
      <c r="B1056" s="2" t="s">
        <v>2598</v>
      </c>
      <c r="C1056" s="2" t="s">
        <v>23</v>
      </c>
      <c r="D1056" s="2" t="s">
        <v>2594</v>
      </c>
      <c r="G1056" s="3"/>
      <c r="I1056" s="2" t="s">
        <v>192</v>
      </c>
      <c r="J1056" s="2" t="s">
        <v>663</v>
      </c>
      <c r="K1056" s="2" t="s">
        <v>428</v>
      </c>
      <c r="L1056" s="2">
        <v>134048</v>
      </c>
      <c r="M1056" s="2">
        <v>78943</v>
      </c>
      <c r="N1056" s="2">
        <v>5798</v>
      </c>
    </row>
    <row r="1057" spans="1:14" ht="13">
      <c r="A1057" s="1" t="s">
        <v>2599</v>
      </c>
      <c r="B1057" s="2" t="s">
        <v>2600</v>
      </c>
      <c r="C1057" s="2" t="s">
        <v>23</v>
      </c>
      <c r="D1057" s="2" t="s">
        <v>2594</v>
      </c>
      <c r="G1057" s="3"/>
      <c r="I1057" s="2" t="s">
        <v>192</v>
      </c>
      <c r="J1057" s="2" t="s">
        <v>663</v>
      </c>
      <c r="K1057" s="2" t="s">
        <v>428</v>
      </c>
      <c r="L1057" s="2">
        <v>134490</v>
      </c>
      <c r="M1057" s="2">
        <v>79168</v>
      </c>
      <c r="N1057" s="2">
        <v>5798</v>
      </c>
    </row>
    <row r="1058" spans="1:14" ht="13">
      <c r="A1058" s="1" t="s">
        <v>2601</v>
      </c>
      <c r="B1058" s="2" t="s">
        <v>2602</v>
      </c>
      <c r="C1058" s="2" t="s">
        <v>16</v>
      </c>
      <c r="D1058" s="2" t="s">
        <v>2603</v>
      </c>
      <c r="G1058" s="3"/>
      <c r="I1058" s="2" t="s">
        <v>192</v>
      </c>
      <c r="J1058" s="2" t="s">
        <v>305</v>
      </c>
      <c r="K1058" s="2" t="s">
        <v>305</v>
      </c>
      <c r="L1058" s="2">
        <v>138040</v>
      </c>
      <c r="M1058" s="2">
        <v>83997</v>
      </c>
      <c r="N1058" s="2">
        <v>5798</v>
      </c>
    </row>
    <row r="1059" spans="1:14" ht="13">
      <c r="A1059" s="1" t="s">
        <v>2604</v>
      </c>
      <c r="B1059" s="2" t="s">
        <v>2605</v>
      </c>
      <c r="C1059" s="2" t="s">
        <v>23</v>
      </c>
      <c r="D1059" s="2" t="s">
        <v>2603</v>
      </c>
      <c r="G1059" s="3"/>
      <c r="I1059" s="2" t="s">
        <v>192</v>
      </c>
      <c r="J1059" s="2" t="s">
        <v>305</v>
      </c>
      <c r="K1059" s="2" t="s">
        <v>305</v>
      </c>
      <c r="L1059" s="2">
        <v>126486</v>
      </c>
      <c r="M1059" s="2">
        <v>82205</v>
      </c>
      <c r="N1059" s="2">
        <v>5798</v>
      </c>
    </row>
    <row r="1060" spans="1:14" ht="13">
      <c r="A1060" s="1" t="s">
        <v>2606</v>
      </c>
      <c r="B1060" s="2" t="s">
        <v>2607</v>
      </c>
      <c r="C1060" s="2" t="s">
        <v>16</v>
      </c>
      <c r="D1060" s="2" t="s">
        <v>2608</v>
      </c>
      <c r="G1060" s="3"/>
      <c r="I1060" s="2" t="s">
        <v>192</v>
      </c>
      <c r="J1060" s="2" t="s">
        <v>305</v>
      </c>
      <c r="K1060" s="2" t="s">
        <v>305</v>
      </c>
      <c r="L1060" s="2">
        <v>137681</v>
      </c>
      <c r="M1060" s="2">
        <v>83564</v>
      </c>
      <c r="N1060" s="2">
        <v>5798</v>
      </c>
    </row>
    <row r="1061" spans="1:14" ht="13">
      <c r="A1061" s="1" t="s">
        <v>2609</v>
      </c>
      <c r="B1061" s="2" t="s">
        <v>2610</v>
      </c>
      <c r="C1061" s="2" t="s">
        <v>23</v>
      </c>
      <c r="D1061" s="2" t="s">
        <v>2608</v>
      </c>
      <c r="G1061" s="3"/>
      <c r="I1061" s="2" t="s">
        <v>192</v>
      </c>
      <c r="J1061" s="2" t="s">
        <v>305</v>
      </c>
      <c r="K1061" s="2" t="s">
        <v>305</v>
      </c>
      <c r="L1061" s="2">
        <v>128148</v>
      </c>
      <c r="M1061" s="2">
        <v>81865</v>
      </c>
      <c r="N1061" s="2">
        <v>5798</v>
      </c>
    </row>
    <row r="1062" spans="1:14" ht="13">
      <c r="A1062" s="1" t="s">
        <v>2611</v>
      </c>
      <c r="B1062" s="2" t="s">
        <v>2612</v>
      </c>
      <c r="C1062" s="2" t="s">
        <v>16</v>
      </c>
      <c r="D1062" s="2" t="s">
        <v>2613</v>
      </c>
      <c r="G1062" s="3"/>
      <c r="I1062" s="2" t="s">
        <v>192</v>
      </c>
      <c r="J1062" s="2" t="s">
        <v>305</v>
      </c>
      <c r="K1062" s="2" t="s">
        <v>305</v>
      </c>
      <c r="L1062" s="2">
        <v>127238</v>
      </c>
      <c r="M1062" s="2">
        <v>81347</v>
      </c>
      <c r="N1062" s="2">
        <v>5798</v>
      </c>
    </row>
    <row r="1063" spans="1:14" ht="13">
      <c r="A1063" s="1" t="s">
        <v>2614</v>
      </c>
      <c r="B1063" s="2" t="s">
        <v>2615</v>
      </c>
      <c r="C1063" s="2" t="s">
        <v>23</v>
      </c>
      <c r="D1063" s="2" t="s">
        <v>2613</v>
      </c>
      <c r="G1063" s="3"/>
      <c r="I1063" s="2" t="s">
        <v>192</v>
      </c>
      <c r="J1063" s="2" t="s">
        <v>305</v>
      </c>
      <c r="K1063" s="2" t="s">
        <v>305</v>
      </c>
      <c r="L1063" s="2">
        <v>138720</v>
      </c>
      <c r="M1063" s="2">
        <v>82402</v>
      </c>
      <c r="N1063" s="2">
        <v>5798</v>
      </c>
    </row>
    <row r="1064" spans="1:14" ht="13">
      <c r="A1064" s="1" t="s">
        <v>2616</v>
      </c>
      <c r="B1064" s="2" t="s">
        <v>2617</v>
      </c>
      <c r="C1064" s="2" t="s">
        <v>849</v>
      </c>
      <c r="D1064" s="2" t="s">
        <v>2618</v>
      </c>
      <c r="G1064" s="3"/>
      <c r="I1064" s="2" t="s">
        <v>192</v>
      </c>
      <c r="J1064" s="2" t="s">
        <v>814</v>
      </c>
      <c r="K1064" s="2" t="s">
        <v>305</v>
      </c>
      <c r="L1064" s="2">
        <v>123636</v>
      </c>
      <c r="M1064" s="2">
        <v>78254</v>
      </c>
      <c r="N1064" s="2">
        <v>5798</v>
      </c>
    </row>
    <row r="1065" spans="1:14" ht="13">
      <c r="A1065" s="1" t="s">
        <v>2619</v>
      </c>
      <c r="B1065" s="2" t="s">
        <v>2620</v>
      </c>
      <c r="C1065" s="2" t="s">
        <v>849</v>
      </c>
      <c r="D1065" s="2" t="s">
        <v>2621</v>
      </c>
      <c r="G1065" s="3"/>
      <c r="I1065" s="2" t="s">
        <v>192</v>
      </c>
      <c r="J1065" s="2" t="s">
        <v>20</v>
      </c>
      <c r="K1065" s="2" t="s">
        <v>20</v>
      </c>
      <c r="L1065" s="2">
        <v>131176</v>
      </c>
      <c r="M1065" s="2">
        <v>77358</v>
      </c>
      <c r="N1065" s="2">
        <v>5798</v>
      </c>
    </row>
    <row r="1066" spans="1:14" ht="13">
      <c r="A1066" s="1" t="s">
        <v>2622</v>
      </c>
      <c r="B1066" s="2" t="s">
        <v>2623</v>
      </c>
      <c r="C1066" s="2" t="s">
        <v>849</v>
      </c>
      <c r="D1066" s="2" t="s">
        <v>2624</v>
      </c>
      <c r="G1066" s="3"/>
      <c r="I1066" s="2" t="s">
        <v>192</v>
      </c>
      <c r="J1066" s="2" t="s">
        <v>20</v>
      </c>
      <c r="K1066" s="2" t="s">
        <v>20</v>
      </c>
      <c r="L1066" s="2">
        <v>126283</v>
      </c>
      <c r="M1066" s="2">
        <v>72999</v>
      </c>
      <c r="N1066" s="2">
        <v>5789</v>
      </c>
    </row>
    <row r="1067" spans="1:14" ht="13">
      <c r="A1067" s="1" t="s">
        <v>2625</v>
      </c>
      <c r="B1067" s="2" t="s">
        <v>2626</v>
      </c>
      <c r="C1067" s="2" t="s">
        <v>849</v>
      </c>
      <c r="D1067" s="2" t="s">
        <v>2627</v>
      </c>
      <c r="G1067" s="3"/>
      <c r="I1067" s="2" t="s">
        <v>192</v>
      </c>
      <c r="J1067" s="2" t="s">
        <v>20</v>
      </c>
      <c r="K1067" s="2" t="s">
        <v>20</v>
      </c>
      <c r="L1067" s="2">
        <v>123863</v>
      </c>
      <c r="M1067" s="2">
        <v>79774</v>
      </c>
      <c r="N1067" s="2">
        <v>5798</v>
      </c>
    </row>
    <row r="1068" spans="1:14" ht="13">
      <c r="A1068" s="1" t="s">
        <v>2628</v>
      </c>
      <c r="B1068" s="2" t="s">
        <v>2629</v>
      </c>
      <c r="C1068" s="2" t="s">
        <v>16</v>
      </c>
      <c r="D1068" s="2" t="s">
        <v>2630</v>
      </c>
      <c r="G1068" s="3"/>
      <c r="I1068" s="2" t="s">
        <v>192</v>
      </c>
      <c r="J1068" s="2" t="s">
        <v>305</v>
      </c>
      <c r="K1068" s="2" t="s">
        <v>305</v>
      </c>
      <c r="L1068" s="2">
        <v>131439</v>
      </c>
      <c r="M1068" s="2">
        <v>84286</v>
      </c>
      <c r="N1068" s="2">
        <v>5798</v>
      </c>
    </row>
    <row r="1069" spans="1:14" ht="13">
      <c r="A1069" s="1" t="s">
        <v>2631</v>
      </c>
      <c r="B1069" s="2" t="s">
        <v>2632</v>
      </c>
      <c r="C1069" s="2" t="s">
        <v>16</v>
      </c>
      <c r="D1069" s="2" t="s">
        <v>2633</v>
      </c>
      <c r="G1069" s="3"/>
      <c r="I1069" s="2" t="s">
        <v>192</v>
      </c>
      <c r="J1069" s="2" t="s">
        <v>20</v>
      </c>
      <c r="K1069" s="2" t="s">
        <v>20</v>
      </c>
      <c r="L1069" s="2">
        <v>128642</v>
      </c>
      <c r="M1069" s="2">
        <v>78554</v>
      </c>
      <c r="N1069" s="2">
        <v>5206</v>
      </c>
    </row>
    <row r="1070" spans="1:14" ht="13">
      <c r="A1070" s="1" t="s">
        <v>2634</v>
      </c>
      <c r="B1070" s="2" t="s">
        <v>2635</v>
      </c>
      <c r="C1070" s="2" t="s">
        <v>16</v>
      </c>
      <c r="D1070" s="2" t="s">
        <v>2630</v>
      </c>
      <c r="G1070" s="3"/>
      <c r="I1070" s="2" t="s">
        <v>192</v>
      </c>
      <c r="J1070" s="2" t="s">
        <v>305</v>
      </c>
      <c r="K1070" s="2" t="s">
        <v>305</v>
      </c>
      <c r="L1070" s="2">
        <v>131717</v>
      </c>
      <c r="M1070" s="2">
        <v>84458</v>
      </c>
      <c r="N1070" s="2">
        <v>5798</v>
      </c>
    </row>
    <row r="1071" spans="1:14" ht="13">
      <c r="A1071" s="1" t="s">
        <v>2636</v>
      </c>
      <c r="B1071" s="2" t="s">
        <v>2637</v>
      </c>
      <c r="C1071" s="2" t="s">
        <v>23</v>
      </c>
      <c r="D1071" s="2" t="s">
        <v>2638</v>
      </c>
      <c r="G1071" s="3"/>
      <c r="I1071" s="2" t="s">
        <v>192</v>
      </c>
      <c r="J1071" s="2" t="s">
        <v>814</v>
      </c>
      <c r="K1071" s="2" t="s">
        <v>305</v>
      </c>
      <c r="L1071" s="2">
        <v>134795</v>
      </c>
      <c r="M1071" s="2">
        <v>79983</v>
      </c>
      <c r="N1071" s="2">
        <v>5798</v>
      </c>
    </row>
    <row r="1072" spans="1:14" ht="13">
      <c r="A1072" s="1" t="s">
        <v>2639</v>
      </c>
      <c r="B1072" s="2" t="s">
        <v>2640</v>
      </c>
      <c r="C1072" s="2" t="s">
        <v>16</v>
      </c>
      <c r="D1072" s="2" t="s">
        <v>2641</v>
      </c>
      <c r="E1072" s="2" t="s">
        <v>2641</v>
      </c>
      <c r="G1072" s="3" t="s">
        <v>80</v>
      </c>
      <c r="H1072" s="2">
        <v>5</v>
      </c>
      <c r="I1072" s="2" t="s">
        <v>192</v>
      </c>
      <c r="J1072" s="2" t="s">
        <v>20</v>
      </c>
      <c r="K1072" s="2" t="s">
        <v>20</v>
      </c>
      <c r="L1072" s="2">
        <v>139595</v>
      </c>
      <c r="M1072" s="2">
        <v>79829</v>
      </c>
      <c r="N1072" s="2">
        <v>5798</v>
      </c>
    </row>
    <row r="1073" spans="1:14" ht="13">
      <c r="A1073" s="1" t="s">
        <v>2642</v>
      </c>
      <c r="B1073" s="2" t="s">
        <v>2643</v>
      </c>
      <c r="C1073" s="2" t="s">
        <v>23</v>
      </c>
      <c r="D1073" s="2" t="s">
        <v>2641</v>
      </c>
      <c r="E1073" s="2" t="s">
        <v>2641</v>
      </c>
      <c r="G1073" s="3" t="s">
        <v>80</v>
      </c>
      <c r="H1073" s="2">
        <v>5</v>
      </c>
      <c r="I1073" s="2" t="s">
        <v>192</v>
      </c>
      <c r="J1073" s="2" t="s">
        <v>20</v>
      </c>
      <c r="K1073" s="2" t="s">
        <v>20</v>
      </c>
      <c r="L1073" s="2">
        <v>124867</v>
      </c>
      <c r="M1073" s="2">
        <v>79083</v>
      </c>
      <c r="N1073" s="2">
        <v>5798</v>
      </c>
    </row>
    <row r="1074" spans="1:14" ht="13">
      <c r="A1074" s="1" t="s">
        <v>2644</v>
      </c>
      <c r="B1074" s="2" t="s">
        <v>2645</v>
      </c>
      <c r="C1074" s="2" t="s">
        <v>16</v>
      </c>
      <c r="D1074" s="2" t="s">
        <v>2646</v>
      </c>
      <c r="G1074" s="3"/>
      <c r="I1074" s="2" t="s">
        <v>192</v>
      </c>
      <c r="J1074" s="2" t="s">
        <v>329</v>
      </c>
      <c r="K1074" s="2" t="s">
        <v>29</v>
      </c>
      <c r="L1074" s="2">
        <v>130456</v>
      </c>
      <c r="M1074" s="2">
        <v>77177</v>
      </c>
      <c r="N1074" s="2">
        <v>5798</v>
      </c>
    </row>
    <row r="1075" spans="1:14" ht="13">
      <c r="A1075" s="1" t="s">
        <v>2647</v>
      </c>
      <c r="B1075" s="2" t="s">
        <v>2648</v>
      </c>
      <c r="C1075" s="2" t="s">
        <v>23</v>
      </c>
      <c r="D1075" s="2" t="s">
        <v>2646</v>
      </c>
      <c r="G1075" s="3"/>
      <c r="I1075" s="2" t="s">
        <v>192</v>
      </c>
      <c r="J1075" s="2" t="s">
        <v>329</v>
      </c>
      <c r="K1075" s="2" t="s">
        <v>29</v>
      </c>
      <c r="L1075" s="2">
        <v>133922</v>
      </c>
      <c r="M1075" s="2">
        <v>79329</v>
      </c>
      <c r="N1075" s="2">
        <v>5798</v>
      </c>
    </row>
    <row r="1076" spans="1:14" ht="13">
      <c r="A1076" s="1" t="s">
        <v>2649</v>
      </c>
      <c r="B1076" s="2" t="s">
        <v>2650</v>
      </c>
      <c r="C1076" s="2" t="s">
        <v>16</v>
      </c>
      <c r="D1076" s="2" t="s">
        <v>2651</v>
      </c>
      <c r="E1076" s="2" t="s">
        <v>2651</v>
      </c>
      <c r="G1076" s="3" t="s">
        <v>167</v>
      </c>
      <c r="H1076" s="2">
        <v>5</v>
      </c>
      <c r="I1076" s="2" t="s">
        <v>192</v>
      </c>
      <c r="J1076" s="2" t="s">
        <v>20</v>
      </c>
      <c r="K1076" s="2" t="s">
        <v>20</v>
      </c>
      <c r="L1076" s="2">
        <v>126376</v>
      </c>
      <c r="M1076" s="2">
        <v>81183</v>
      </c>
      <c r="N1076" s="2">
        <v>5798</v>
      </c>
    </row>
    <row r="1077" spans="1:14" ht="13">
      <c r="A1077" s="1" t="s">
        <v>2652</v>
      </c>
      <c r="B1077" s="2" t="s">
        <v>2653</v>
      </c>
      <c r="C1077" s="2" t="s">
        <v>23</v>
      </c>
      <c r="D1077" s="2" t="s">
        <v>2651</v>
      </c>
      <c r="E1077" s="2" t="s">
        <v>2651</v>
      </c>
      <c r="G1077" s="3" t="s">
        <v>167</v>
      </c>
      <c r="H1077" s="2">
        <v>5</v>
      </c>
      <c r="I1077" s="2" t="s">
        <v>192</v>
      </c>
      <c r="J1077" s="2" t="s">
        <v>20</v>
      </c>
      <c r="K1077" s="2" t="s">
        <v>20</v>
      </c>
      <c r="L1077" s="2">
        <v>138665</v>
      </c>
      <c r="M1077" s="2">
        <v>83146</v>
      </c>
      <c r="N1077" s="2">
        <v>5798</v>
      </c>
    </row>
    <row r="1078" spans="1:14" ht="13">
      <c r="A1078" s="1" t="s">
        <v>2654</v>
      </c>
      <c r="B1078" s="2" t="s">
        <v>2655</v>
      </c>
      <c r="C1078" s="2" t="s">
        <v>16</v>
      </c>
      <c r="D1078" s="2" t="s">
        <v>2656</v>
      </c>
      <c r="E1078" s="2" t="s">
        <v>2656</v>
      </c>
      <c r="G1078" s="3" t="s">
        <v>641</v>
      </c>
      <c r="H1078" s="2">
        <v>4</v>
      </c>
      <c r="I1078" s="2" t="s">
        <v>192</v>
      </c>
      <c r="J1078" s="2" t="s">
        <v>20</v>
      </c>
      <c r="K1078" s="2" t="s">
        <v>20</v>
      </c>
      <c r="L1078" s="2">
        <v>129043</v>
      </c>
      <c r="M1078" s="2">
        <v>84082</v>
      </c>
      <c r="N1078" s="2">
        <v>5798</v>
      </c>
    </row>
    <row r="1079" spans="1:14" ht="13">
      <c r="A1079" s="1" t="s">
        <v>2657</v>
      </c>
      <c r="B1079" s="2" t="s">
        <v>2658</v>
      </c>
      <c r="C1079" s="2" t="s">
        <v>23</v>
      </c>
      <c r="D1079" s="2" t="s">
        <v>2656</v>
      </c>
      <c r="E1079" s="2" t="s">
        <v>2656</v>
      </c>
      <c r="G1079" s="3" t="s">
        <v>641</v>
      </c>
      <c r="H1079" s="2">
        <v>4</v>
      </c>
      <c r="I1079" s="2" t="s">
        <v>192</v>
      </c>
      <c r="J1079" s="2" t="s">
        <v>20</v>
      </c>
      <c r="K1079" s="2" t="s">
        <v>20</v>
      </c>
      <c r="L1079" s="2">
        <v>132263</v>
      </c>
      <c r="M1079" s="2">
        <v>84956</v>
      </c>
      <c r="N1079" s="2">
        <v>5798</v>
      </c>
    </row>
    <row r="1080" spans="1:14" ht="13">
      <c r="A1080" s="1" t="s">
        <v>2659</v>
      </c>
      <c r="B1080" s="2" t="s">
        <v>2660</v>
      </c>
      <c r="C1080" s="2" t="s">
        <v>16</v>
      </c>
      <c r="D1080" s="2" t="s">
        <v>2661</v>
      </c>
      <c r="E1080" s="2" t="s">
        <v>2661</v>
      </c>
      <c r="G1080" s="3" t="s">
        <v>35</v>
      </c>
      <c r="H1080" s="2">
        <v>5</v>
      </c>
      <c r="I1080" s="2" t="s">
        <v>192</v>
      </c>
      <c r="J1080" s="2" t="s">
        <v>20</v>
      </c>
      <c r="K1080" s="2" t="s">
        <v>20</v>
      </c>
      <c r="L1080" s="2">
        <v>134073</v>
      </c>
      <c r="M1080" s="2">
        <v>78669</v>
      </c>
      <c r="N1080" s="2">
        <v>5798</v>
      </c>
    </row>
    <row r="1081" spans="1:14" ht="13">
      <c r="A1081" s="1" t="s">
        <v>2662</v>
      </c>
      <c r="B1081" s="2" t="s">
        <v>2663</v>
      </c>
      <c r="C1081" s="2" t="s">
        <v>23</v>
      </c>
      <c r="D1081" s="2" t="s">
        <v>2661</v>
      </c>
      <c r="E1081" s="2" t="s">
        <v>2661</v>
      </c>
      <c r="G1081" s="3" t="s">
        <v>35</v>
      </c>
      <c r="H1081" s="2">
        <v>5</v>
      </c>
      <c r="I1081" s="2" t="s">
        <v>192</v>
      </c>
      <c r="J1081" s="2" t="s">
        <v>20</v>
      </c>
      <c r="K1081" s="2" t="s">
        <v>20</v>
      </c>
      <c r="L1081" s="2">
        <v>129684</v>
      </c>
      <c r="M1081" s="2">
        <v>76229</v>
      </c>
      <c r="N1081" s="2">
        <v>5798</v>
      </c>
    </row>
    <row r="1082" spans="1:14" ht="13">
      <c r="A1082" s="1" t="s">
        <v>2664</v>
      </c>
      <c r="B1082" s="2" t="s">
        <v>2665</v>
      </c>
      <c r="C1082" s="2" t="s">
        <v>16</v>
      </c>
      <c r="D1082" s="2" t="s">
        <v>2666</v>
      </c>
      <c r="E1082" s="2" t="s">
        <v>2666</v>
      </c>
      <c r="G1082" s="3" t="s">
        <v>167</v>
      </c>
      <c r="H1082" s="2">
        <v>5</v>
      </c>
      <c r="I1082" s="2" t="s">
        <v>192</v>
      </c>
      <c r="J1082" s="2" t="s">
        <v>814</v>
      </c>
      <c r="K1082" s="2" t="s">
        <v>305</v>
      </c>
      <c r="L1082" s="2">
        <v>124826</v>
      </c>
      <c r="M1082" s="2">
        <v>79932</v>
      </c>
      <c r="N1082" s="2">
        <v>5798</v>
      </c>
    </row>
    <row r="1083" spans="1:14" ht="13">
      <c r="A1083" s="1" t="s">
        <v>2667</v>
      </c>
      <c r="B1083" s="2" t="s">
        <v>2668</v>
      </c>
      <c r="C1083" s="2" t="s">
        <v>23</v>
      </c>
      <c r="D1083" s="2" t="s">
        <v>2666</v>
      </c>
      <c r="E1083" s="2" t="s">
        <v>2666</v>
      </c>
      <c r="G1083" s="3" t="s">
        <v>167</v>
      </c>
      <c r="H1083" s="2">
        <v>5</v>
      </c>
      <c r="I1083" s="2" t="s">
        <v>192</v>
      </c>
      <c r="J1083" s="2" t="s">
        <v>814</v>
      </c>
      <c r="K1083" s="2" t="s">
        <v>305</v>
      </c>
      <c r="L1083" s="2">
        <v>139504</v>
      </c>
      <c r="M1083" s="2">
        <v>82097</v>
      </c>
      <c r="N1083" s="2">
        <v>5798</v>
      </c>
    </row>
    <row r="1084" spans="1:14" ht="13">
      <c r="A1084" s="1" t="s">
        <v>2669</v>
      </c>
      <c r="B1084" s="2" t="s">
        <v>2670</v>
      </c>
      <c r="C1084" s="2" t="s">
        <v>16</v>
      </c>
      <c r="D1084" s="2" t="s">
        <v>2671</v>
      </c>
      <c r="E1084" s="2" t="s">
        <v>2671</v>
      </c>
      <c r="G1084" s="3" t="s">
        <v>641</v>
      </c>
      <c r="H1084" s="2">
        <v>4</v>
      </c>
      <c r="I1084" s="2" t="s">
        <v>192</v>
      </c>
      <c r="J1084" s="2" t="s">
        <v>890</v>
      </c>
      <c r="K1084" s="2" t="s">
        <v>684</v>
      </c>
      <c r="L1084" s="2">
        <v>131309</v>
      </c>
      <c r="M1084" s="2">
        <v>83903</v>
      </c>
      <c r="N1084" s="2">
        <v>5798</v>
      </c>
    </row>
    <row r="1085" spans="1:14" ht="13">
      <c r="A1085" s="1" t="s">
        <v>2672</v>
      </c>
      <c r="B1085" s="2" t="s">
        <v>2673</v>
      </c>
      <c r="C1085" s="2" t="s">
        <v>23</v>
      </c>
      <c r="D1085" s="2" t="s">
        <v>2671</v>
      </c>
      <c r="E1085" s="2" t="s">
        <v>2671</v>
      </c>
      <c r="G1085" s="3" t="s">
        <v>641</v>
      </c>
      <c r="H1085" s="2">
        <v>4</v>
      </c>
      <c r="I1085" s="2" t="s">
        <v>192</v>
      </c>
      <c r="J1085" s="2" t="s">
        <v>890</v>
      </c>
      <c r="K1085" s="2" t="s">
        <v>684</v>
      </c>
      <c r="L1085" s="2">
        <v>130994</v>
      </c>
      <c r="M1085" s="2">
        <v>84107</v>
      </c>
      <c r="N1085" s="2">
        <v>5798</v>
      </c>
    </row>
    <row r="1086" spans="1:14" ht="13">
      <c r="A1086" s="1" t="s">
        <v>2674</v>
      </c>
      <c r="B1086" s="2" t="s">
        <v>2675</v>
      </c>
      <c r="C1086" s="2" t="s">
        <v>16</v>
      </c>
      <c r="D1086" s="2" t="s">
        <v>2676</v>
      </c>
      <c r="E1086" s="2" t="s">
        <v>2676</v>
      </c>
      <c r="G1086" s="3" t="s">
        <v>179</v>
      </c>
      <c r="H1086" s="2">
        <v>5</v>
      </c>
      <c r="I1086" s="2" t="s">
        <v>192</v>
      </c>
      <c r="J1086" s="2" t="s">
        <v>20</v>
      </c>
      <c r="K1086" s="2" t="s">
        <v>20</v>
      </c>
      <c r="L1086" s="2">
        <v>127607</v>
      </c>
      <c r="M1086" s="2">
        <v>82438</v>
      </c>
      <c r="N1086" s="2">
        <v>5798</v>
      </c>
    </row>
    <row r="1087" spans="1:14" ht="13">
      <c r="A1087" s="1" t="s">
        <v>2677</v>
      </c>
      <c r="B1087" s="2" t="s">
        <v>2678</v>
      </c>
      <c r="C1087" s="2" t="s">
        <v>23</v>
      </c>
      <c r="D1087" s="2" t="s">
        <v>2676</v>
      </c>
      <c r="E1087" s="2" t="s">
        <v>2676</v>
      </c>
      <c r="G1087" s="3" t="s">
        <v>179</v>
      </c>
      <c r="H1087" s="2">
        <v>5</v>
      </c>
      <c r="I1087" s="2" t="s">
        <v>192</v>
      </c>
      <c r="J1087" s="2" t="s">
        <v>20</v>
      </c>
      <c r="K1087" s="2" t="s">
        <v>20</v>
      </c>
      <c r="L1087" s="2">
        <v>136330</v>
      </c>
      <c r="M1087" s="2">
        <v>83590</v>
      </c>
      <c r="N1087" s="2">
        <v>5798</v>
      </c>
    </row>
    <row r="1088" spans="1:14" ht="13">
      <c r="A1088" s="1" t="s">
        <v>2679</v>
      </c>
      <c r="B1088" s="2" t="s">
        <v>2680</v>
      </c>
      <c r="C1088" s="2" t="s">
        <v>16</v>
      </c>
      <c r="D1088" s="2" t="s">
        <v>2681</v>
      </c>
      <c r="E1088" s="2" t="s">
        <v>2681</v>
      </c>
      <c r="G1088" s="3" t="s">
        <v>167</v>
      </c>
      <c r="H1088" s="2">
        <v>5</v>
      </c>
      <c r="I1088" s="2" t="s">
        <v>192</v>
      </c>
      <c r="J1088" s="2" t="s">
        <v>305</v>
      </c>
      <c r="K1088" s="2" t="s">
        <v>305</v>
      </c>
      <c r="L1088" s="2">
        <v>125870</v>
      </c>
      <c r="M1088" s="2">
        <v>80349</v>
      </c>
      <c r="N1088" s="2">
        <v>5798</v>
      </c>
    </row>
    <row r="1089" spans="1:14" ht="13">
      <c r="A1089" s="1" t="s">
        <v>2682</v>
      </c>
      <c r="B1089" s="2" t="s">
        <v>2683</v>
      </c>
      <c r="C1089" s="2" t="s">
        <v>23</v>
      </c>
      <c r="D1089" s="2" t="s">
        <v>2681</v>
      </c>
      <c r="E1089" s="2" t="s">
        <v>2681</v>
      </c>
      <c r="G1089" s="3" t="s">
        <v>167</v>
      </c>
      <c r="H1089" s="2">
        <v>5</v>
      </c>
      <c r="I1089" s="2" t="s">
        <v>192</v>
      </c>
      <c r="J1089" s="2" t="s">
        <v>305</v>
      </c>
      <c r="K1089" s="2" t="s">
        <v>305</v>
      </c>
      <c r="L1089" s="2">
        <v>138746</v>
      </c>
      <c r="M1089" s="2">
        <v>82702</v>
      </c>
      <c r="N1089" s="2">
        <v>5798</v>
      </c>
    </row>
    <row r="1090" spans="1:14" ht="13">
      <c r="A1090" s="1" t="s">
        <v>2684</v>
      </c>
      <c r="B1090" s="2" t="s">
        <v>2685</v>
      </c>
      <c r="C1090" s="2" t="s">
        <v>16</v>
      </c>
      <c r="D1090" s="2" t="s">
        <v>2686</v>
      </c>
      <c r="E1090" s="2" t="s">
        <v>2686</v>
      </c>
      <c r="G1090" s="3" t="s">
        <v>27</v>
      </c>
      <c r="H1090" s="2">
        <v>5</v>
      </c>
      <c r="I1090" s="2" t="s">
        <v>192</v>
      </c>
      <c r="J1090" s="2" t="s">
        <v>663</v>
      </c>
      <c r="K1090" s="2" t="s">
        <v>428</v>
      </c>
      <c r="L1090" s="2">
        <v>135152</v>
      </c>
      <c r="M1090" s="2">
        <v>80832</v>
      </c>
      <c r="N1090" s="2">
        <v>5798</v>
      </c>
    </row>
    <row r="1091" spans="1:14" ht="13">
      <c r="A1091" s="1" t="s">
        <v>2687</v>
      </c>
      <c r="B1091" s="2" t="s">
        <v>2688</v>
      </c>
      <c r="C1091" s="2" t="s">
        <v>16</v>
      </c>
      <c r="D1091" s="2" t="s">
        <v>2686</v>
      </c>
      <c r="E1091" s="2" t="s">
        <v>2686</v>
      </c>
      <c r="G1091" s="3" t="s">
        <v>27</v>
      </c>
      <c r="H1091" s="2">
        <v>5</v>
      </c>
      <c r="I1091" s="2" t="s">
        <v>192</v>
      </c>
      <c r="J1091" s="2" t="s">
        <v>663</v>
      </c>
      <c r="K1091" s="2" t="s">
        <v>428</v>
      </c>
      <c r="L1091" s="2">
        <v>135780</v>
      </c>
      <c r="M1091" s="2">
        <v>80992</v>
      </c>
      <c r="N1091" s="2">
        <v>5798</v>
      </c>
    </row>
    <row r="1092" spans="1:14" ht="13">
      <c r="A1092" s="1" t="s">
        <v>2689</v>
      </c>
      <c r="B1092" s="2" t="s">
        <v>2690</v>
      </c>
      <c r="C1092" s="2" t="s">
        <v>16</v>
      </c>
      <c r="D1092" s="2" t="s">
        <v>2686</v>
      </c>
      <c r="E1092" s="2" t="s">
        <v>2686</v>
      </c>
      <c r="G1092" s="3" t="s">
        <v>27</v>
      </c>
      <c r="H1092" s="2">
        <v>5</v>
      </c>
      <c r="I1092" s="2" t="s">
        <v>192</v>
      </c>
      <c r="J1092" s="2" t="s">
        <v>663</v>
      </c>
      <c r="K1092" s="2" t="s">
        <v>428</v>
      </c>
      <c r="L1092" s="2">
        <v>136461</v>
      </c>
      <c r="M1092" s="2">
        <v>81540</v>
      </c>
      <c r="N1092" s="2">
        <v>5798</v>
      </c>
    </row>
    <row r="1093" spans="1:14" ht="13">
      <c r="A1093" s="1" t="s">
        <v>2691</v>
      </c>
      <c r="B1093" s="2" t="s">
        <v>2692</v>
      </c>
      <c r="C1093" s="2" t="s">
        <v>16</v>
      </c>
      <c r="D1093" s="2" t="s">
        <v>2686</v>
      </c>
      <c r="E1093" s="2" t="s">
        <v>2686</v>
      </c>
      <c r="G1093" s="3" t="s">
        <v>27</v>
      </c>
      <c r="H1093" s="2">
        <v>5</v>
      </c>
      <c r="I1093" s="2" t="s">
        <v>192</v>
      </c>
      <c r="J1093" s="2" t="s">
        <v>663</v>
      </c>
      <c r="K1093" s="2" t="s">
        <v>428</v>
      </c>
      <c r="L1093" s="2">
        <v>135707</v>
      </c>
      <c r="M1093" s="2">
        <v>80810</v>
      </c>
      <c r="N1093" s="2">
        <v>5798</v>
      </c>
    </row>
    <row r="1094" spans="1:14" ht="13">
      <c r="A1094" s="1" t="s">
        <v>2693</v>
      </c>
      <c r="B1094" s="2" t="s">
        <v>2694</v>
      </c>
      <c r="C1094" s="2" t="s">
        <v>16</v>
      </c>
      <c r="D1094" s="2" t="s">
        <v>2686</v>
      </c>
      <c r="E1094" s="2" t="s">
        <v>2686</v>
      </c>
      <c r="G1094" s="3" t="s">
        <v>27</v>
      </c>
      <c r="H1094" s="2">
        <v>5</v>
      </c>
      <c r="I1094" s="2" t="s">
        <v>192</v>
      </c>
      <c r="J1094" s="2" t="s">
        <v>663</v>
      </c>
      <c r="K1094" s="2" t="s">
        <v>428</v>
      </c>
      <c r="L1094" s="2">
        <v>135125</v>
      </c>
      <c r="M1094" s="2">
        <v>80697</v>
      </c>
      <c r="N1094" s="2">
        <v>5798</v>
      </c>
    </row>
    <row r="1095" spans="1:14" ht="13">
      <c r="A1095" s="1" t="s">
        <v>2695</v>
      </c>
      <c r="B1095" s="2" t="s">
        <v>2696</v>
      </c>
      <c r="C1095" s="2" t="s">
        <v>16</v>
      </c>
      <c r="D1095" s="2" t="s">
        <v>2686</v>
      </c>
      <c r="E1095" s="2" t="s">
        <v>2686</v>
      </c>
      <c r="G1095" s="3" t="s">
        <v>27</v>
      </c>
      <c r="H1095" s="2">
        <v>5</v>
      </c>
      <c r="I1095" s="2" t="s">
        <v>192</v>
      </c>
      <c r="J1095" s="2" t="s">
        <v>663</v>
      </c>
      <c r="K1095" s="2" t="s">
        <v>428</v>
      </c>
      <c r="L1095" s="2">
        <v>135510</v>
      </c>
      <c r="M1095" s="2">
        <v>81160</v>
      </c>
      <c r="N1095" s="2">
        <v>5798</v>
      </c>
    </row>
    <row r="1096" spans="1:14" ht="13">
      <c r="A1096" s="1" t="s">
        <v>2697</v>
      </c>
      <c r="B1096" s="2" t="s">
        <v>2698</v>
      </c>
      <c r="C1096" s="2" t="s">
        <v>16</v>
      </c>
      <c r="D1096" s="2" t="s">
        <v>2686</v>
      </c>
      <c r="E1096" s="2" t="s">
        <v>2686</v>
      </c>
      <c r="G1096" s="3" t="s">
        <v>27</v>
      </c>
      <c r="H1096" s="2">
        <v>5</v>
      </c>
      <c r="I1096" s="2" t="s">
        <v>192</v>
      </c>
      <c r="J1096" s="2" t="s">
        <v>663</v>
      </c>
      <c r="K1096" s="2" t="s">
        <v>428</v>
      </c>
      <c r="L1096" s="2">
        <v>136287</v>
      </c>
      <c r="M1096" s="2">
        <v>81500</v>
      </c>
      <c r="N1096" s="2">
        <v>5798</v>
      </c>
    </row>
    <row r="1097" spans="1:14" ht="13">
      <c r="A1097" s="1" t="s">
        <v>2699</v>
      </c>
      <c r="B1097" s="2" t="s">
        <v>2700</v>
      </c>
      <c r="C1097" s="2" t="s">
        <v>16</v>
      </c>
      <c r="D1097" s="2" t="s">
        <v>2686</v>
      </c>
      <c r="E1097" s="2" t="s">
        <v>2686</v>
      </c>
      <c r="G1097" s="3" t="s">
        <v>27</v>
      </c>
      <c r="H1097" s="2">
        <v>5</v>
      </c>
      <c r="I1097" s="2" t="s">
        <v>192</v>
      </c>
      <c r="J1097" s="2" t="s">
        <v>663</v>
      </c>
      <c r="K1097" s="2" t="s">
        <v>428</v>
      </c>
      <c r="L1097" s="2">
        <v>136059</v>
      </c>
      <c r="M1097" s="2">
        <v>81104</v>
      </c>
      <c r="N1097" s="2">
        <v>5798</v>
      </c>
    </row>
    <row r="1098" spans="1:14" ht="13">
      <c r="A1098" s="1" t="s">
        <v>2701</v>
      </c>
      <c r="B1098" s="2" t="s">
        <v>2702</v>
      </c>
      <c r="C1098" s="2" t="s">
        <v>23</v>
      </c>
      <c r="D1098" s="2" t="s">
        <v>2686</v>
      </c>
      <c r="E1098" s="2" t="s">
        <v>2686</v>
      </c>
      <c r="G1098" s="3" t="s">
        <v>27</v>
      </c>
      <c r="H1098" s="2">
        <v>5</v>
      </c>
      <c r="I1098" s="2" t="s">
        <v>192</v>
      </c>
      <c r="J1098" s="2" t="s">
        <v>663</v>
      </c>
      <c r="K1098" s="2" t="s">
        <v>428</v>
      </c>
      <c r="L1098" s="2">
        <v>128213</v>
      </c>
      <c r="M1098" s="2">
        <v>81063</v>
      </c>
      <c r="N1098" s="2">
        <v>5798</v>
      </c>
    </row>
    <row r="1099" spans="1:14" ht="13">
      <c r="A1099" s="1" t="s">
        <v>2703</v>
      </c>
      <c r="B1099" s="2" t="s">
        <v>2704</v>
      </c>
      <c r="C1099" s="2" t="s">
        <v>23</v>
      </c>
      <c r="D1099" s="2" t="s">
        <v>2686</v>
      </c>
      <c r="E1099" s="2" t="s">
        <v>2686</v>
      </c>
      <c r="G1099" s="3" t="s">
        <v>27</v>
      </c>
      <c r="H1099" s="2">
        <v>5</v>
      </c>
      <c r="I1099" s="2" t="s">
        <v>192</v>
      </c>
      <c r="J1099" s="2" t="s">
        <v>663</v>
      </c>
      <c r="K1099" s="2" t="s">
        <v>428</v>
      </c>
      <c r="L1099" s="2">
        <v>129098</v>
      </c>
      <c r="M1099" s="2">
        <v>81071</v>
      </c>
      <c r="N1099" s="2">
        <v>5399</v>
      </c>
    </row>
    <row r="1100" spans="1:14" ht="13">
      <c r="A1100" s="1" t="s">
        <v>2705</v>
      </c>
      <c r="B1100" s="2" t="s">
        <v>2706</v>
      </c>
      <c r="C1100" s="2" t="s">
        <v>23</v>
      </c>
      <c r="D1100" s="2" t="s">
        <v>2686</v>
      </c>
      <c r="E1100" s="2" t="s">
        <v>2686</v>
      </c>
      <c r="G1100" s="3" t="s">
        <v>27</v>
      </c>
      <c r="H1100" s="2">
        <v>5</v>
      </c>
      <c r="I1100" s="2" t="s">
        <v>192</v>
      </c>
      <c r="J1100" s="2" t="s">
        <v>663</v>
      </c>
      <c r="K1100" s="2" t="s">
        <v>428</v>
      </c>
      <c r="L1100" s="2">
        <v>129276</v>
      </c>
      <c r="M1100" s="2">
        <v>80631</v>
      </c>
      <c r="N1100" s="2">
        <v>5798</v>
      </c>
    </row>
    <row r="1101" spans="1:14" ht="13">
      <c r="A1101" s="1" t="s">
        <v>2707</v>
      </c>
      <c r="B1101" s="2" t="s">
        <v>2708</v>
      </c>
      <c r="C1101" s="2" t="s">
        <v>23</v>
      </c>
      <c r="D1101" s="2" t="s">
        <v>2686</v>
      </c>
      <c r="E1101" s="2" t="s">
        <v>2686</v>
      </c>
      <c r="G1101" s="3" t="s">
        <v>27</v>
      </c>
      <c r="H1101" s="2">
        <v>5</v>
      </c>
      <c r="I1101" s="2" t="s">
        <v>192</v>
      </c>
      <c r="J1101" s="2" t="s">
        <v>663</v>
      </c>
      <c r="K1101" s="2" t="s">
        <v>428</v>
      </c>
      <c r="L1101" s="2">
        <v>128842</v>
      </c>
      <c r="M1101" s="2">
        <v>80630</v>
      </c>
      <c r="N1101" s="2">
        <v>5798</v>
      </c>
    </row>
    <row r="1102" spans="1:14" ht="13">
      <c r="A1102" s="1" t="s">
        <v>2709</v>
      </c>
      <c r="B1102" s="2" t="s">
        <v>2710</v>
      </c>
      <c r="C1102" s="2" t="s">
        <v>23</v>
      </c>
      <c r="D1102" s="2" t="s">
        <v>2686</v>
      </c>
      <c r="E1102" s="2" t="s">
        <v>2686</v>
      </c>
      <c r="G1102" s="3" t="s">
        <v>27</v>
      </c>
      <c r="H1102" s="2">
        <v>5</v>
      </c>
      <c r="I1102" s="2" t="s">
        <v>192</v>
      </c>
      <c r="J1102" s="2" t="s">
        <v>663</v>
      </c>
      <c r="K1102" s="2" t="s">
        <v>428</v>
      </c>
      <c r="L1102" s="2">
        <v>128681</v>
      </c>
      <c r="M1102" s="2">
        <v>80743</v>
      </c>
      <c r="N1102" s="2">
        <v>5798</v>
      </c>
    </row>
    <row r="1103" spans="1:14" ht="13">
      <c r="A1103" s="1" t="s">
        <v>2711</v>
      </c>
      <c r="B1103" s="2" t="s">
        <v>2712</v>
      </c>
      <c r="C1103" s="2" t="s">
        <v>23</v>
      </c>
      <c r="D1103" s="2" t="s">
        <v>2686</v>
      </c>
      <c r="E1103" s="2" t="s">
        <v>2686</v>
      </c>
      <c r="G1103" s="3" t="s">
        <v>27</v>
      </c>
      <c r="H1103" s="2">
        <v>5</v>
      </c>
      <c r="I1103" s="2" t="s">
        <v>192</v>
      </c>
      <c r="J1103" s="2" t="s">
        <v>663</v>
      </c>
      <c r="K1103" s="2" t="s">
        <v>428</v>
      </c>
      <c r="L1103" s="2">
        <v>129165</v>
      </c>
      <c r="M1103" s="2">
        <v>80819</v>
      </c>
      <c r="N1103" s="2">
        <v>5798</v>
      </c>
    </row>
    <row r="1104" spans="1:14" ht="13">
      <c r="A1104" s="1" t="s">
        <v>2713</v>
      </c>
      <c r="B1104" s="2" t="s">
        <v>2714</v>
      </c>
      <c r="C1104" s="2" t="s">
        <v>16</v>
      </c>
      <c r="D1104" s="2" t="s">
        <v>2715</v>
      </c>
      <c r="E1104" s="2" t="s">
        <v>2715</v>
      </c>
      <c r="G1104" s="3" t="s">
        <v>591</v>
      </c>
      <c r="H1104" s="2">
        <v>4</v>
      </c>
      <c r="I1104" s="2" t="s">
        <v>192</v>
      </c>
      <c r="J1104" s="2" t="s">
        <v>305</v>
      </c>
      <c r="K1104" s="2" t="s">
        <v>305</v>
      </c>
      <c r="L1104" s="2">
        <v>127169</v>
      </c>
      <c r="M1104" s="2">
        <v>81794</v>
      </c>
      <c r="N1104" s="2">
        <v>5798</v>
      </c>
    </row>
    <row r="1105" spans="1:14" ht="13">
      <c r="A1105" s="1" t="s">
        <v>2716</v>
      </c>
      <c r="B1105" s="2" t="s">
        <v>2717</v>
      </c>
      <c r="C1105" s="2" t="s">
        <v>23</v>
      </c>
      <c r="D1105" s="2" t="s">
        <v>2715</v>
      </c>
      <c r="E1105" s="2" t="s">
        <v>2715</v>
      </c>
      <c r="G1105" s="3" t="s">
        <v>591</v>
      </c>
      <c r="H1105" s="2">
        <v>4</v>
      </c>
      <c r="I1105" s="2" t="s">
        <v>192</v>
      </c>
      <c r="J1105" s="2" t="s">
        <v>305</v>
      </c>
      <c r="K1105" s="2" t="s">
        <v>305</v>
      </c>
      <c r="L1105" s="2">
        <v>137179</v>
      </c>
      <c r="M1105" s="2">
        <v>83303</v>
      </c>
      <c r="N1105" s="2">
        <v>5798</v>
      </c>
    </row>
    <row r="1106" spans="1:14" ht="13">
      <c r="A1106" s="1" t="s">
        <v>2718</v>
      </c>
      <c r="B1106" s="2" t="s">
        <v>2719</v>
      </c>
      <c r="C1106" s="2" t="s">
        <v>16</v>
      </c>
      <c r="D1106" s="2" t="s">
        <v>2720</v>
      </c>
      <c r="E1106" s="2" t="s">
        <v>2720</v>
      </c>
      <c r="G1106" s="3" t="s">
        <v>167</v>
      </c>
      <c r="H1106" s="2">
        <v>5</v>
      </c>
      <c r="I1106" s="2" t="s">
        <v>192</v>
      </c>
      <c r="J1106" s="2" t="s">
        <v>305</v>
      </c>
      <c r="K1106" s="2" t="s">
        <v>305</v>
      </c>
      <c r="L1106" s="2">
        <v>123680</v>
      </c>
      <c r="M1106" s="2">
        <v>75885</v>
      </c>
      <c r="N1106" s="2">
        <v>5798</v>
      </c>
    </row>
    <row r="1107" spans="1:14" ht="13">
      <c r="A1107" s="1" t="s">
        <v>2721</v>
      </c>
      <c r="B1107" s="2" t="s">
        <v>2722</v>
      </c>
      <c r="C1107" s="2" t="s">
        <v>23</v>
      </c>
      <c r="D1107" s="2" t="s">
        <v>2720</v>
      </c>
      <c r="E1107" s="2" t="s">
        <v>2720</v>
      </c>
      <c r="G1107" s="3" t="s">
        <v>167</v>
      </c>
      <c r="H1107" s="2">
        <v>5</v>
      </c>
      <c r="I1107" s="2" t="s">
        <v>192</v>
      </c>
      <c r="J1107" s="2" t="s">
        <v>305</v>
      </c>
      <c r="K1107" s="2" t="s">
        <v>305</v>
      </c>
      <c r="L1107" s="2">
        <v>139560</v>
      </c>
      <c r="M1107" s="2">
        <v>81654</v>
      </c>
      <c r="N1107" s="2">
        <v>5798</v>
      </c>
    </row>
    <row r="1108" spans="1:14" ht="13">
      <c r="A1108" s="1" t="s">
        <v>2723</v>
      </c>
      <c r="B1108" s="2" t="s">
        <v>2724</v>
      </c>
      <c r="C1108" s="2" t="s">
        <v>16</v>
      </c>
      <c r="D1108" s="2" t="s">
        <v>2725</v>
      </c>
      <c r="E1108" s="2" t="s">
        <v>2725</v>
      </c>
      <c r="G1108" s="3" t="s">
        <v>167</v>
      </c>
      <c r="H1108" s="2">
        <v>5</v>
      </c>
      <c r="I1108" s="2" t="s">
        <v>192</v>
      </c>
      <c r="J1108" s="2" t="s">
        <v>20</v>
      </c>
      <c r="K1108" s="2" t="s">
        <v>20</v>
      </c>
      <c r="L1108" s="2">
        <v>123832</v>
      </c>
      <c r="M1108" s="2">
        <v>78708</v>
      </c>
      <c r="N1108" s="2">
        <v>5798</v>
      </c>
    </row>
    <row r="1109" spans="1:14" ht="13">
      <c r="A1109" s="1" t="s">
        <v>2726</v>
      </c>
      <c r="B1109" s="2" t="s">
        <v>2727</v>
      </c>
      <c r="C1109" s="2" t="s">
        <v>23</v>
      </c>
      <c r="D1109" s="2" t="s">
        <v>2725</v>
      </c>
      <c r="E1109" s="2" t="s">
        <v>2725</v>
      </c>
      <c r="G1109" s="3" t="s">
        <v>167</v>
      </c>
      <c r="H1109" s="2">
        <v>5</v>
      </c>
      <c r="I1109" s="2" t="s">
        <v>192</v>
      </c>
      <c r="J1109" s="2" t="s">
        <v>20</v>
      </c>
      <c r="K1109" s="2" t="s">
        <v>20</v>
      </c>
      <c r="L1109" s="2">
        <v>138717</v>
      </c>
      <c r="M1109" s="2">
        <v>81704</v>
      </c>
      <c r="N1109" s="2">
        <v>5798</v>
      </c>
    </row>
    <row r="1110" spans="1:14" ht="13">
      <c r="A1110" s="1" t="s">
        <v>2728</v>
      </c>
      <c r="B1110" s="2" t="s">
        <v>2729</v>
      </c>
      <c r="C1110" s="2" t="s">
        <v>16</v>
      </c>
      <c r="D1110" s="2" t="s">
        <v>2730</v>
      </c>
      <c r="E1110" s="2" t="s">
        <v>2731</v>
      </c>
      <c r="G1110" s="3"/>
      <c r="H1110" s="2">
        <v>3</v>
      </c>
      <c r="I1110" s="2" t="s">
        <v>192</v>
      </c>
      <c r="J1110" s="2" t="s">
        <v>325</v>
      </c>
      <c r="K1110" s="2" t="s">
        <v>305</v>
      </c>
      <c r="L1110" s="2">
        <v>139033</v>
      </c>
      <c r="M1110" s="2">
        <v>75401</v>
      </c>
      <c r="N1110" s="2">
        <v>5798</v>
      </c>
    </row>
    <row r="1111" spans="1:14" ht="13">
      <c r="A1111" s="1" t="s">
        <v>2732</v>
      </c>
      <c r="B1111" s="2" t="s">
        <v>2733</v>
      </c>
      <c r="C1111" s="2" t="s">
        <v>16</v>
      </c>
      <c r="D1111" s="2" t="s">
        <v>2730</v>
      </c>
      <c r="E1111" s="2" t="s">
        <v>2731</v>
      </c>
      <c r="G1111" s="3"/>
      <c r="H1111" s="2">
        <v>3</v>
      </c>
      <c r="I1111" s="2" t="s">
        <v>192</v>
      </c>
      <c r="J1111" s="2" t="s">
        <v>325</v>
      </c>
      <c r="K1111" s="2" t="s">
        <v>305</v>
      </c>
      <c r="L1111" s="2">
        <v>137363</v>
      </c>
      <c r="M1111" s="2">
        <v>74515</v>
      </c>
      <c r="N1111" s="2">
        <v>5798</v>
      </c>
    </row>
    <row r="1112" spans="1:14" ht="13">
      <c r="A1112" s="1" t="s">
        <v>2734</v>
      </c>
      <c r="B1112" s="2" t="s">
        <v>2735</v>
      </c>
      <c r="C1112" s="2" t="s">
        <v>16</v>
      </c>
      <c r="D1112" s="2" t="s">
        <v>2736</v>
      </c>
      <c r="E1112" s="2" t="s">
        <v>2731</v>
      </c>
      <c r="G1112" s="3"/>
      <c r="H1112" s="2">
        <v>3</v>
      </c>
      <c r="I1112" s="2" t="s">
        <v>192</v>
      </c>
      <c r="J1112" s="2" t="s">
        <v>1288</v>
      </c>
      <c r="K1112" s="2" t="s">
        <v>29</v>
      </c>
      <c r="L1112" s="2">
        <v>139229</v>
      </c>
      <c r="M1112" s="2">
        <v>75474</v>
      </c>
      <c r="N1112" s="2">
        <v>5798</v>
      </c>
    </row>
    <row r="1113" spans="1:14" ht="13">
      <c r="A1113" s="1" t="s">
        <v>2737</v>
      </c>
      <c r="B1113" s="2" t="s">
        <v>2738</v>
      </c>
      <c r="C1113" s="2" t="s">
        <v>16</v>
      </c>
      <c r="D1113" s="2" t="s">
        <v>2730</v>
      </c>
      <c r="E1113" s="2" t="s">
        <v>2731</v>
      </c>
      <c r="G1113" s="3"/>
      <c r="H1113" s="2">
        <v>3</v>
      </c>
      <c r="I1113" s="2" t="s">
        <v>192</v>
      </c>
      <c r="J1113" s="2" t="s">
        <v>325</v>
      </c>
      <c r="K1113" s="2" t="s">
        <v>305</v>
      </c>
      <c r="L1113" s="2">
        <v>137670</v>
      </c>
      <c r="M1113" s="2">
        <v>74058</v>
      </c>
      <c r="N1113" s="2">
        <v>5798</v>
      </c>
    </row>
    <row r="1114" spans="1:14" ht="13">
      <c r="A1114" s="1" t="s">
        <v>2739</v>
      </c>
      <c r="B1114" s="2" t="s">
        <v>2740</v>
      </c>
      <c r="C1114" s="2" t="s">
        <v>16</v>
      </c>
      <c r="D1114" s="2" t="s">
        <v>2741</v>
      </c>
      <c r="E1114" s="2" t="s">
        <v>2731</v>
      </c>
      <c r="G1114" s="3"/>
      <c r="H1114" s="2">
        <v>3</v>
      </c>
      <c r="I1114" s="2" t="s">
        <v>192</v>
      </c>
      <c r="J1114" s="2" t="s">
        <v>1288</v>
      </c>
      <c r="K1114" s="2" t="s">
        <v>29</v>
      </c>
      <c r="L1114" s="2">
        <v>139208</v>
      </c>
      <c r="M1114" s="2">
        <v>75369</v>
      </c>
      <c r="N1114" s="2">
        <v>5798</v>
      </c>
    </row>
    <row r="1115" spans="1:14" ht="13">
      <c r="A1115" s="1" t="s">
        <v>2742</v>
      </c>
      <c r="B1115" s="2" t="s">
        <v>2743</v>
      </c>
      <c r="C1115" s="2" t="s">
        <v>16</v>
      </c>
      <c r="D1115" s="2" t="s">
        <v>2736</v>
      </c>
      <c r="E1115" s="2" t="s">
        <v>2731</v>
      </c>
      <c r="G1115" s="3"/>
      <c r="H1115" s="2">
        <v>3</v>
      </c>
      <c r="I1115" s="2" t="s">
        <v>192</v>
      </c>
      <c r="J1115" s="2" t="s">
        <v>1288</v>
      </c>
      <c r="K1115" s="2" t="s">
        <v>29</v>
      </c>
      <c r="L1115" s="2">
        <v>137604</v>
      </c>
      <c r="M1115" s="2">
        <v>74111</v>
      </c>
      <c r="N1115" s="2">
        <v>5798</v>
      </c>
    </row>
    <row r="1116" spans="1:14" ht="13">
      <c r="A1116" s="1" t="s">
        <v>2744</v>
      </c>
      <c r="B1116" s="2" t="s">
        <v>2745</v>
      </c>
      <c r="C1116" s="2" t="s">
        <v>23</v>
      </c>
      <c r="D1116" s="2" t="s">
        <v>2730</v>
      </c>
      <c r="E1116" s="2" t="s">
        <v>2731</v>
      </c>
      <c r="G1116" s="3"/>
      <c r="H1116" s="2">
        <v>3</v>
      </c>
      <c r="I1116" s="2" t="s">
        <v>192</v>
      </c>
      <c r="J1116" s="2" t="s">
        <v>325</v>
      </c>
      <c r="K1116" s="2" t="s">
        <v>305</v>
      </c>
      <c r="L1116" s="2">
        <v>125041</v>
      </c>
      <c r="M1116" s="2">
        <v>74253</v>
      </c>
      <c r="N1116" s="2">
        <v>5798</v>
      </c>
    </row>
    <row r="1117" spans="1:14" ht="13">
      <c r="A1117" s="1" t="s">
        <v>2746</v>
      </c>
      <c r="B1117" s="2" t="s">
        <v>2747</v>
      </c>
      <c r="C1117" s="2" t="s">
        <v>23</v>
      </c>
      <c r="D1117" s="2" t="s">
        <v>2736</v>
      </c>
      <c r="E1117" s="2" t="s">
        <v>2731</v>
      </c>
      <c r="G1117" s="3"/>
      <c r="H1117" s="2">
        <v>3</v>
      </c>
      <c r="I1117" s="2" t="s">
        <v>192</v>
      </c>
      <c r="J1117" s="2" t="s">
        <v>1288</v>
      </c>
      <c r="K1117" s="2" t="s">
        <v>29</v>
      </c>
      <c r="L1117" s="2">
        <v>125151</v>
      </c>
      <c r="M1117" s="2">
        <v>73986</v>
      </c>
      <c r="N1117" s="2">
        <v>5798</v>
      </c>
    </row>
    <row r="1118" spans="1:14" ht="13">
      <c r="A1118" s="1" t="s">
        <v>2748</v>
      </c>
      <c r="B1118" s="2" t="s">
        <v>2749</v>
      </c>
      <c r="C1118" s="2" t="s">
        <v>23</v>
      </c>
      <c r="D1118" s="2" t="s">
        <v>2730</v>
      </c>
      <c r="E1118" s="2" t="s">
        <v>2731</v>
      </c>
      <c r="G1118" s="3"/>
      <c r="H1118" s="2">
        <v>3</v>
      </c>
      <c r="I1118" s="2" t="s">
        <v>192</v>
      </c>
      <c r="J1118" s="2" t="s">
        <v>325</v>
      </c>
      <c r="K1118" s="2" t="s">
        <v>305</v>
      </c>
      <c r="L1118" s="2">
        <v>123557</v>
      </c>
      <c r="M1118" s="2">
        <v>75797</v>
      </c>
      <c r="N1118" s="2">
        <v>5496</v>
      </c>
    </row>
    <row r="1119" spans="1:14" ht="13">
      <c r="A1119" s="1" t="s">
        <v>2750</v>
      </c>
      <c r="B1119" s="2" t="s">
        <v>2751</v>
      </c>
      <c r="C1119" s="2" t="s">
        <v>23</v>
      </c>
      <c r="D1119" s="2" t="s">
        <v>2741</v>
      </c>
      <c r="E1119" s="2" t="s">
        <v>2731</v>
      </c>
      <c r="G1119" s="3"/>
      <c r="H1119" s="2">
        <v>3</v>
      </c>
      <c r="I1119" s="2" t="s">
        <v>192</v>
      </c>
      <c r="J1119" s="2" t="s">
        <v>1288</v>
      </c>
      <c r="K1119" s="2" t="s">
        <v>29</v>
      </c>
      <c r="L1119" s="2">
        <v>124501</v>
      </c>
      <c r="M1119" s="2">
        <v>74719</v>
      </c>
      <c r="N1119" s="2">
        <v>5798</v>
      </c>
    </row>
    <row r="1120" spans="1:14" ht="13">
      <c r="A1120" s="1" t="s">
        <v>2752</v>
      </c>
      <c r="B1120" s="2" t="s">
        <v>2753</v>
      </c>
      <c r="C1120" s="2" t="s">
        <v>23</v>
      </c>
      <c r="D1120" s="2" t="s">
        <v>2736</v>
      </c>
      <c r="E1120" s="2" t="s">
        <v>2731</v>
      </c>
      <c r="G1120" s="3"/>
      <c r="H1120" s="2">
        <v>3</v>
      </c>
      <c r="I1120" s="2" t="s">
        <v>192</v>
      </c>
      <c r="J1120" s="2" t="s">
        <v>1288</v>
      </c>
      <c r="K1120" s="2" t="s">
        <v>29</v>
      </c>
      <c r="L1120" s="2">
        <v>125077</v>
      </c>
      <c r="M1120" s="2">
        <v>74011</v>
      </c>
      <c r="N1120" s="2">
        <v>5798</v>
      </c>
    </row>
    <row r="1121" spans="1:14" ht="13">
      <c r="A1121" s="1" t="s">
        <v>2754</v>
      </c>
      <c r="B1121" s="2" t="s">
        <v>2755</v>
      </c>
      <c r="C1121" s="2" t="s">
        <v>16</v>
      </c>
      <c r="D1121" s="2" t="s">
        <v>2756</v>
      </c>
      <c r="F1121" s="4" t="s">
        <v>2757</v>
      </c>
      <c r="G1121" s="3"/>
      <c r="H1121" s="2">
        <v>5</v>
      </c>
      <c r="I1121" s="2" t="s">
        <v>192</v>
      </c>
      <c r="J1121" s="2" t="s">
        <v>305</v>
      </c>
      <c r="K1121" s="2" t="s">
        <v>305</v>
      </c>
      <c r="L1121" s="2">
        <v>123961</v>
      </c>
      <c r="M1121" s="2">
        <v>78843</v>
      </c>
      <c r="N1121" s="2">
        <v>5798</v>
      </c>
    </row>
    <row r="1122" spans="1:14" ht="13">
      <c r="A1122" s="1" t="s">
        <v>2758</v>
      </c>
      <c r="B1122" s="2" t="s">
        <v>2759</v>
      </c>
      <c r="C1122" s="2" t="s">
        <v>23</v>
      </c>
      <c r="D1122" s="2" t="s">
        <v>2756</v>
      </c>
      <c r="F1122" s="4" t="s">
        <v>2757</v>
      </c>
      <c r="G1122" s="3"/>
      <c r="H1122" s="2">
        <v>5</v>
      </c>
      <c r="I1122" s="2" t="s">
        <v>192</v>
      </c>
      <c r="J1122" s="2" t="s">
        <v>305</v>
      </c>
      <c r="K1122" s="2" t="s">
        <v>305</v>
      </c>
      <c r="L1122" s="2">
        <v>139852</v>
      </c>
      <c r="M1122" s="2">
        <v>81010</v>
      </c>
      <c r="N1122" s="2">
        <v>5798</v>
      </c>
    </row>
    <row r="1123" spans="1:14" ht="13">
      <c r="A1123" s="1" t="s">
        <v>2760</v>
      </c>
      <c r="B1123" s="2" t="s">
        <v>2761</v>
      </c>
      <c r="C1123" s="2" t="s">
        <v>16</v>
      </c>
      <c r="D1123" s="2" t="s">
        <v>2762</v>
      </c>
      <c r="F1123" s="4" t="s">
        <v>2763</v>
      </c>
      <c r="G1123" s="3"/>
      <c r="H1123" s="2">
        <v>5</v>
      </c>
      <c r="I1123" s="2" t="s">
        <v>192</v>
      </c>
      <c r="J1123" s="2" t="s">
        <v>305</v>
      </c>
      <c r="K1123" s="2" t="s">
        <v>305</v>
      </c>
      <c r="L1123" s="2">
        <v>137619</v>
      </c>
      <c r="M1123" s="2">
        <v>83626</v>
      </c>
      <c r="N1123" s="2">
        <v>5798</v>
      </c>
    </row>
    <row r="1124" spans="1:14" ht="13">
      <c r="A1124" s="1" t="s">
        <v>2764</v>
      </c>
      <c r="B1124" s="2" t="s">
        <v>2765</v>
      </c>
      <c r="C1124" s="2" t="s">
        <v>16</v>
      </c>
      <c r="D1124" s="2" t="s">
        <v>2766</v>
      </c>
      <c r="F1124" s="4" t="s">
        <v>2763</v>
      </c>
      <c r="G1124" s="3"/>
      <c r="H1124" s="2">
        <v>5</v>
      </c>
      <c r="I1124" s="2" t="s">
        <v>192</v>
      </c>
      <c r="J1124" s="2" t="s">
        <v>305</v>
      </c>
      <c r="K1124" s="2" t="s">
        <v>305</v>
      </c>
      <c r="L1124" s="2">
        <v>137500</v>
      </c>
      <c r="M1124" s="2">
        <v>84227</v>
      </c>
      <c r="N1124" s="2">
        <v>5798</v>
      </c>
    </row>
    <row r="1125" spans="1:14" ht="13">
      <c r="A1125" s="1" t="s">
        <v>2767</v>
      </c>
      <c r="B1125" s="2" t="s">
        <v>2768</v>
      </c>
      <c r="C1125" s="2" t="s">
        <v>23</v>
      </c>
      <c r="D1125" s="2" t="s">
        <v>2762</v>
      </c>
      <c r="F1125" s="4" t="s">
        <v>2763</v>
      </c>
      <c r="G1125" s="3"/>
      <c r="H1125" s="2">
        <v>5</v>
      </c>
      <c r="I1125" s="2" t="s">
        <v>192</v>
      </c>
      <c r="J1125" s="2" t="s">
        <v>305</v>
      </c>
      <c r="K1125" s="2" t="s">
        <v>305</v>
      </c>
      <c r="L1125" s="2">
        <v>126761</v>
      </c>
      <c r="M1125" s="2">
        <v>82279</v>
      </c>
      <c r="N1125" s="2">
        <v>5798</v>
      </c>
    </row>
    <row r="1126" spans="1:14" ht="13">
      <c r="A1126" s="1" t="s">
        <v>2769</v>
      </c>
      <c r="B1126" s="2" t="s">
        <v>2770</v>
      </c>
      <c r="C1126" s="2" t="s">
        <v>23</v>
      </c>
      <c r="D1126" s="2" t="s">
        <v>2766</v>
      </c>
      <c r="F1126" s="4" t="s">
        <v>2763</v>
      </c>
      <c r="G1126" s="3"/>
      <c r="H1126" s="2">
        <v>5</v>
      </c>
      <c r="I1126" s="2" t="s">
        <v>192</v>
      </c>
      <c r="J1126" s="2" t="s">
        <v>305</v>
      </c>
      <c r="K1126" s="2" t="s">
        <v>305</v>
      </c>
      <c r="L1126" s="2">
        <v>126612</v>
      </c>
      <c r="M1126" s="2">
        <v>82255</v>
      </c>
      <c r="N1126" s="2">
        <v>5798</v>
      </c>
    </row>
    <row r="1127" spans="1:14" ht="13">
      <c r="A1127" s="1" t="s">
        <v>2771</v>
      </c>
      <c r="B1127" s="2" t="s">
        <v>2772</v>
      </c>
      <c r="C1127" s="2" t="s">
        <v>16</v>
      </c>
      <c r="D1127" s="2" t="s">
        <v>2773</v>
      </c>
      <c r="E1127" s="2" t="s">
        <v>2773</v>
      </c>
      <c r="G1127" s="3" t="s">
        <v>35</v>
      </c>
      <c r="H1127" s="2">
        <v>5</v>
      </c>
      <c r="I1127" s="2" t="s">
        <v>192</v>
      </c>
      <c r="J1127" s="2" t="s">
        <v>20</v>
      </c>
      <c r="K1127" s="2" t="s">
        <v>20</v>
      </c>
      <c r="L1127" s="2">
        <v>130734</v>
      </c>
      <c r="M1127" s="2">
        <v>77564</v>
      </c>
      <c r="N1127" s="2">
        <v>5798</v>
      </c>
    </row>
    <row r="1128" spans="1:14" ht="13">
      <c r="A1128" s="1" t="s">
        <v>2774</v>
      </c>
      <c r="B1128" s="2" t="s">
        <v>2775</v>
      </c>
      <c r="C1128" s="2" t="s">
        <v>23</v>
      </c>
      <c r="D1128" s="2" t="s">
        <v>2773</v>
      </c>
      <c r="E1128" s="2" t="s">
        <v>2773</v>
      </c>
      <c r="G1128" s="3" t="s">
        <v>35</v>
      </c>
      <c r="H1128" s="2">
        <v>5</v>
      </c>
      <c r="I1128" s="2" t="s">
        <v>192</v>
      </c>
      <c r="J1128" s="2" t="s">
        <v>20</v>
      </c>
      <c r="K1128" s="2" t="s">
        <v>20</v>
      </c>
      <c r="L1128" s="2">
        <v>133737</v>
      </c>
      <c r="M1128" s="2">
        <v>79075</v>
      </c>
      <c r="N1128" s="2">
        <v>5798</v>
      </c>
    </row>
    <row r="1129" spans="1:14" ht="13">
      <c r="A1129" s="1" t="s">
        <v>2776</v>
      </c>
      <c r="B1129" s="2" t="s">
        <v>2777</v>
      </c>
      <c r="C1129" s="2" t="s">
        <v>16</v>
      </c>
      <c r="D1129" s="2" t="s">
        <v>2778</v>
      </c>
      <c r="G1129" s="3"/>
      <c r="I1129" s="2" t="s">
        <v>1078</v>
      </c>
      <c r="J1129" s="2" t="s">
        <v>2779</v>
      </c>
      <c r="K1129" s="2" t="s">
        <v>29</v>
      </c>
      <c r="L1129" s="2">
        <v>138657</v>
      </c>
      <c r="M1129" s="2">
        <v>81109</v>
      </c>
      <c r="N1129" s="2">
        <v>5798</v>
      </c>
    </row>
    <row r="1130" spans="1:14" ht="13">
      <c r="A1130" s="1" t="s">
        <v>2780</v>
      </c>
      <c r="B1130" s="2" t="s">
        <v>2781</v>
      </c>
      <c r="C1130" s="2" t="s">
        <v>23</v>
      </c>
      <c r="D1130" s="2" t="s">
        <v>2778</v>
      </c>
      <c r="G1130" s="3"/>
      <c r="I1130" s="2" t="s">
        <v>1078</v>
      </c>
      <c r="J1130" s="2" t="s">
        <v>2779</v>
      </c>
      <c r="K1130" s="2" t="s">
        <v>29</v>
      </c>
      <c r="L1130" s="2">
        <v>126350</v>
      </c>
      <c r="M1130" s="2">
        <v>80298</v>
      </c>
      <c r="N1130" s="2">
        <v>5798</v>
      </c>
    </row>
    <row r="1131" spans="1:14" ht="13">
      <c r="A1131" s="1" t="s">
        <v>2782</v>
      </c>
      <c r="B1131" s="2" t="s">
        <v>2783</v>
      </c>
      <c r="C1131" s="2" t="s">
        <v>16</v>
      </c>
      <c r="D1131" s="2" t="s">
        <v>2784</v>
      </c>
      <c r="G1131" s="3"/>
      <c r="I1131" s="2" t="s">
        <v>1078</v>
      </c>
      <c r="J1131" s="2" t="s">
        <v>20</v>
      </c>
      <c r="K1131" s="2" t="s">
        <v>20</v>
      </c>
      <c r="L1131" s="2">
        <v>138454</v>
      </c>
      <c r="M1131" s="2">
        <v>81428</v>
      </c>
      <c r="N1131" s="2">
        <v>5798</v>
      </c>
    </row>
    <row r="1132" spans="1:14" ht="13">
      <c r="A1132" s="1" t="s">
        <v>2785</v>
      </c>
      <c r="B1132" s="2" t="s">
        <v>2786</v>
      </c>
      <c r="C1132" s="2" t="s">
        <v>23</v>
      </c>
      <c r="D1132" s="2" t="s">
        <v>2784</v>
      </c>
      <c r="G1132" s="3"/>
      <c r="I1132" s="2" t="s">
        <v>1078</v>
      </c>
      <c r="J1132" s="2" t="s">
        <v>20</v>
      </c>
      <c r="K1132" s="2" t="s">
        <v>20</v>
      </c>
      <c r="L1132" s="2">
        <v>126176</v>
      </c>
      <c r="M1132" s="2">
        <v>80138</v>
      </c>
      <c r="N1132" s="2">
        <v>5798</v>
      </c>
    </row>
    <row r="1133" spans="1:14" ht="13">
      <c r="A1133" s="1" t="s">
        <v>2787</v>
      </c>
      <c r="B1133" s="2" t="s">
        <v>2788</v>
      </c>
      <c r="C1133" s="2" t="s">
        <v>16</v>
      </c>
      <c r="D1133" s="2" t="s">
        <v>2789</v>
      </c>
      <c r="G1133" s="3"/>
      <c r="I1133" s="2" t="s">
        <v>1078</v>
      </c>
      <c r="J1133" s="2" t="s">
        <v>2790</v>
      </c>
      <c r="K1133" s="2" t="s">
        <v>1418</v>
      </c>
      <c r="L1133" s="2">
        <v>138501</v>
      </c>
      <c r="M1133" s="2">
        <v>81285</v>
      </c>
      <c r="N1133" s="2">
        <v>5798</v>
      </c>
    </row>
    <row r="1134" spans="1:14" ht="13">
      <c r="A1134" s="1" t="s">
        <v>2791</v>
      </c>
      <c r="B1134" s="2" t="s">
        <v>2792</v>
      </c>
      <c r="C1134" s="2" t="s">
        <v>16</v>
      </c>
      <c r="D1134" s="2" t="s">
        <v>2789</v>
      </c>
      <c r="G1134" s="3"/>
      <c r="I1134" s="2" t="s">
        <v>1078</v>
      </c>
      <c r="J1134" s="2" t="s">
        <v>2790</v>
      </c>
      <c r="K1134" s="2" t="s">
        <v>1418</v>
      </c>
      <c r="L1134" s="2">
        <v>137637</v>
      </c>
      <c r="M1134" s="2">
        <v>82229</v>
      </c>
      <c r="N1134" s="2">
        <v>5798</v>
      </c>
    </row>
    <row r="1135" spans="1:14" ht="13">
      <c r="A1135" s="1" t="s">
        <v>2793</v>
      </c>
      <c r="B1135" s="2" t="s">
        <v>2794</v>
      </c>
      <c r="C1135" s="2" t="s">
        <v>23</v>
      </c>
      <c r="D1135" s="2" t="s">
        <v>2789</v>
      </c>
      <c r="G1135" s="3"/>
      <c r="I1135" s="2" t="s">
        <v>1078</v>
      </c>
      <c r="J1135" s="2" t="s">
        <v>2790</v>
      </c>
      <c r="K1135" s="2" t="s">
        <v>1418</v>
      </c>
      <c r="L1135" s="2">
        <v>127666</v>
      </c>
      <c r="M1135" s="2">
        <v>81246</v>
      </c>
      <c r="N1135" s="2">
        <v>5798</v>
      </c>
    </row>
    <row r="1136" spans="1:14" ht="13">
      <c r="A1136" s="1" t="s">
        <v>2795</v>
      </c>
      <c r="B1136" s="2" t="s">
        <v>2796</v>
      </c>
      <c r="C1136" s="2" t="s">
        <v>23</v>
      </c>
      <c r="D1136" s="2" t="s">
        <v>2789</v>
      </c>
      <c r="G1136" s="3"/>
      <c r="I1136" s="2" t="s">
        <v>1078</v>
      </c>
      <c r="J1136" s="2" t="s">
        <v>2790</v>
      </c>
      <c r="K1136" s="2" t="s">
        <v>1418</v>
      </c>
      <c r="L1136" s="2">
        <v>126709</v>
      </c>
      <c r="M1136" s="2">
        <v>80693</v>
      </c>
      <c r="N1136" s="2">
        <v>5798</v>
      </c>
    </row>
    <row r="1137" spans="1:14" ht="13">
      <c r="A1137" s="1" t="s">
        <v>2797</v>
      </c>
      <c r="B1137" s="2" t="s">
        <v>2798</v>
      </c>
      <c r="C1137" s="2" t="s">
        <v>16</v>
      </c>
      <c r="D1137" s="2" t="s">
        <v>2799</v>
      </c>
      <c r="G1137" s="3"/>
      <c r="I1137" s="2" t="s">
        <v>1078</v>
      </c>
      <c r="J1137" s="2" t="s">
        <v>41</v>
      </c>
      <c r="K1137" s="2" t="s">
        <v>29</v>
      </c>
      <c r="L1137" s="2">
        <v>134685</v>
      </c>
      <c r="M1137" s="2">
        <v>77095</v>
      </c>
      <c r="N1137" s="2">
        <v>5798</v>
      </c>
    </row>
    <row r="1138" spans="1:14" ht="13">
      <c r="A1138" s="1" t="s">
        <v>2800</v>
      </c>
      <c r="B1138" s="2" t="s">
        <v>2801</v>
      </c>
      <c r="C1138" s="2" t="s">
        <v>23</v>
      </c>
      <c r="D1138" s="2" t="s">
        <v>2799</v>
      </c>
      <c r="G1138" s="3"/>
      <c r="I1138" s="2" t="s">
        <v>1078</v>
      </c>
      <c r="J1138" s="2" t="s">
        <v>41</v>
      </c>
      <c r="K1138" s="2" t="s">
        <v>29</v>
      </c>
      <c r="L1138" s="2">
        <v>127685</v>
      </c>
      <c r="M1138" s="2">
        <v>76190</v>
      </c>
      <c r="N1138" s="2">
        <v>5798</v>
      </c>
    </row>
    <row r="1139" spans="1:14" ht="13">
      <c r="A1139" s="1" t="s">
        <v>2802</v>
      </c>
      <c r="B1139" s="2" t="s">
        <v>2803</v>
      </c>
      <c r="C1139" s="2" t="s">
        <v>16</v>
      </c>
      <c r="D1139" s="2" t="s">
        <v>2804</v>
      </c>
      <c r="G1139" s="3"/>
      <c r="I1139" s="2" t="s">
        <v>1078</v>
      </c>
      <c r="J1139" s="2" t="s">
        <v>20</v>
      </c>
      <c r="K1139" s="2" t="s">
        <v>20</v>
      </c>
      <c r="L1139" s="2">
        <v>135309</v>
      </c>
      <c r="M1139" s="2">
        <v>81187</v>
      </c>
      <c r="N1139" s="2">
        <v>5798</v>
      </c>
    </row>
    <row r="1140" spans="1:14" ht="13">
      <c r="A1140" s="1" t="s">
        <v>2805</v>
      </c>
      <c r="B1140" s="2" t="s">
        <v>2806</v>
      </c>
      <c r="C1140" s="2" t="s">
        <v>23</v>
      </c>
      <c r="D1140" s="2" t="s">
        <v>2804</v>
      </c>
      <c r="G1140" s="3"/>
      <c r="I1140" s="2" t="s">
        <v>1078</v>
      </c>
      <c r="J1140" s="2" t="s">
        <v>20</v>
      </c>
      <c r="K1140" s="2" t="s">
        <v>20</v>
      </c>
      <c r="L1140" s="2">
        <v>127437</v>
      </c>
      <c r="M1140" s="2">
        <v>81225</v>
      </c>
      <c r="N1140" s="2">
        <v>5798</v>
      </c>
    </row>
    <row r="1141" spans="1:14" ht="13">
      <c r="A1141" s="1" t="s">
        <v>2807</v>
      </c>
      <c r="B1141" s="2" t="s">
        <v>2808</v>
      </c>
      <c r="C1141" s="2" t="s">
        <v>16</v>
      </c>
      <c r="D1141" s="2" t="s">
        <v>2809</v>
      </c>
      <c r="G1141" s="3"/>
      <c r="I1141" s="2" t="s">
        <v>1078</v>
      </c>
      <c r="J1141" s="2" t="s">
        <v>20</v>
      </c>
      <c r="K1141" s="2" t="s">
        <v>20</v>
      </c>
      <c r="L1141" s="2">
        <v>136455</v>
      </c>
      <c r="M1141" s="2">
        <v>82783</v>
      </c>
      <c r="N1141" s="2">
        <v>5798</v>
      </c>
    </row>
    <row r="1142" spans="1:14" ht="13">
      <c r="A1142" s="1" t="s">
        <v>2810</v>
      </c>
      <c r="B1142" s="2" t="s">
        <v>2811</v>
      </c>
      <c r="C1142" s="2" t="s">
        <v>23</v>
      </c>
      <c r="D1142" s="2" t="s">
        <v>2809</v>
      </c>
      <c r="G1142" s="3"/>
      <c r="I1142" s="2" t="s">
        <v>1078</v>
      </c>
      <c r="J1142" s="2" t="s">
        <v>20</v>
      </c>
      <c r="K1142" s="2" t="s">
        <v>20</v>
      </c>
      <c r="L1142" s="2">
        <v>127545</v>
      </c>
      <c r="M1142" s="2">
        <v>82088</v>
      </c>
      <c r="N1142" s="2">
        <v>5798</v>
      </c>
    </row>
    <row r="1143" spans="1:14" ht="13">
      <c r="A1143" s="1" t="s">
        <v>2812</v>
      </c>
      <c r="B1143" s="2" t="s">
        <v>2813</v>
      </c>
      <c r="C1143" s="2" t="s">
        <v>16</v>
      </c>
      <c r="D1143" s="2" t="s">
        <v>2814</v>
      </c>
      <c r="G1143" s="3"/>
      <c r="I1143" s="2" t="s">
        <v>1078</v>
      </c>
      <c r="J1143" s="2" t="s">
        <v>890</v>
      </c>
      <c r="K1143" s="2" t="s">
        <v>684</v>
      </c>
      <c r="L1143" s="2">
        <v>136525</v>
      </c>
      <c r="M1143" s="2">
        <v>82956</v>
      </c>
      <c r="N1143" s="2">
        <v>5798</v>
      </c>
    </row>
    <row r="1144" spans="1:14" ht="13">
      <c r="A1144" s="1" t="s">
        <v>2815</v>
      </c>
      <c r="B1144" s="2" t="s">
        <v>2816</v>
      </c>
      <c r="C1144" s="2" t="s">
        <v>23</v>
      </c>
      <c r="D1144" s="2" t="s">
        <v>2814</v>
      </c>
      <c r="G1144" s="3"/>
      <c r="I1144" s="2" t="s">
        <v>1078</v>
      </c>
      <c r="J1144" s="2" t="s">
        <v>890</v>
      </c>
      <c r="K1144" s="2" t="s">
        <v>684</v>
      </c>
      <c r="L1144" s="2">
        <v>127698</v>
      </c>
      <c r="M1144" s="2">
        <v>82256</v>
      </c>
      <c r="N1144" s="2">
        <v>5798</v>
      </c>
    </row>
    <row r="1145" spans="1:14" ht="13">
      <c r="A1145" s="1" t="s">
        <v>2817</v>
      </c>
      <c r="B1145" s="2" t="s">
        <v>2818</v>
      </c>
      <c r="C1145" s="2" t="s">
        <v>16</v>
      </c>
      <c r="D1145" s="2" t="s">
        <v>2819</v>
      </c>
      <c r="G1145" s="3"/>
      <c r="I1145" s="2" t="s">
        <v>1078</v>
      </c>
      <c r="J1145" s="2" t="s">
        <v>119</v>
      </c>
      <c r="K1145" s="2" t="s">
        <v>29</v>
      </c>
      <c r="L1145" s="2">
        <v>134931</v>
      </c>
      <c r="M1145" s="2">
        <v>75574</v>
      </c>
      <c r="N1145" s="2">
        <v>5798</v>
      </c>
    </row>
    <row r="1146" spans="1:14" ht="13">
      <c r="A1146" s="1" t="s">
        <v>2820</v>
      </c>
      <c r="B1146" s="2" t="s">
        <v>2821</v>
      </c>
      <c r="C1146" s="2" t="s">
        <v>16</v>
      </c>
      <c r="D1146" s="2" t="s">
        <v>2819</v>
      </c>
      <c r="G1146" s="3"/>
      <c r="I1146" s="2" t="s">
        <v>1078</v>
      </c>
      <c r="J1146" s="2" t="s">
        <v>119</v>
      </c>
      <c r="K1146" s="2" t="s">
        <v>29</v>
      </c>
      <c r="L1146" s="2">
        <v>134745</v>
      </c>
      <c r="M1146" s="2">
        <v>75689</v>
      </c>
      <c r="N1146" s="2">
        <v>5798</v>
      </c>
    </row>
    <row r="1147" spans="1:14" ht="13">
      <c r="A1147" s="1" t="s">
        <v>2822</v>
      </c>
      <c r="B1147" s="2" t="s">
        <v>2823</v>
      </c>
      <c r="C1147" s="2" t="s">
        <v>16</v>
      </c>
      <c r="D1147" s="2" t="s">
        <v>2819</v>
      </c>
      <c r="G1147" s="3"/>
      <c r="I1147" s="2" t="s">
        <v>1078</v>
      </c>
      <c r="J1147" s="2" t="s">
        <v>119</v>
      </c>
      <c r="K1147" s="2" t="s">
        <v>29</v>
      </c>
      <c r="L1147" s="2">
        <v>134681</v>
      </c>
      <c r="M1147" s="2">
        <v>75778</v>
      </c>
      <c r="N1147" s="2">
        <v>5798</v>
      </c>
    </row>
    <row r="1148" spans="1:14" ht="13">
      <c r="A1148" s="1" t="s">
        <v>2824</v>
      </c>
      <c r="B1148" s="2" t="s">
        <v>2825</v>
      </c>
      <c r="C1148" s="2" t="s">
        <v>16</v>
      </c>
      <c r="D1148" s="2" t="s">
        <v>2819</v>
      </c>
      <c r="G1148" s="3"/>
      <c r="I1148" s="2" t="s">
        <v>1078</v>
      </c>
      <c r="J1148" s="2" t="s">
        <v>119</v>
      </c>
      <c r="K1148" s="2" t="s">
        <v>29</v>
      </c>
      <c r="L1148" s="2">
        <v>134899</v>
      </c>
      <c r="M1148" s="2">
        <v>75312</v>
      </c>
      <c r="N1148" s="2">
        <v>5798</v>
      </c>
    </row>
    <row r="1149" spans="1:14" ht="13">
      <c r="A1149" s="1" t="s">
        <v>2826</v>
      </c>
      <c r="B1149" s="2" t="s">
        <v>2827</v>
      </c>
      <c r="C1149" s="2" t="s">
        <v>16</v>
      </c>
      <c r="D1149" s="2" t="s">
        <v>2819</v>
      </c>
      <c r="G1149" s="3"/>
      <c r="I1149" s="2" t="s">
        <v>1078</v>
      </c>
      <c r="J1149" s="2" t="s">
        <v>119</v>
      </c>
      <c r="K1149" s="2" t="s">
        <v>29</v>
      </c>
      <c r="L1149" s="2">
        <v>134835</v>
      </c>
      <c r="M1149" s="2">
        <v>75358</v>
      </c>
      <c r="N1149" s="2">
        <v>5798</v>
      </c>
    </row>
    <row r="1150" spans="1:14" ht="13">
      <c r="A1150" s="1" t="s">
        <v>2828</v>
      </c>
      <c r="B1150" s="2" t="s">
        <v>2829</v>
      </c>
      <c r="C1150" s="2" t="s">
        <v>16</v>
      </c>
      <c r="D1150" s="2" t="s">
        <v>2819</v>
      </c>
      <c r="G1150" s="3"/>
      <c r="I1150" s="2" t="s">
        <v>1078</v>
      </c>
      <c r="J1150" s="2" t="s">
        <v>119</v>
      </c>
      <c r="K1150" s="2" t="s">
        <v>29</v>
      </c>
      <c r="L1150" s="2">
        <v>134635</v>
      </c>
      <c r="M1150" s="2">
        <v>75610</v>
      </c>
      <c r="N1150" s="2">
        <v>5798</v>
      </c>
    </row>
    <row r="1151" spans="1:14" ht="13">
      <c r="A1151" s="1" t="s">
        <v>2830</v>
      </c>
      <c r="B1151" s="2" t="s">
        <v>2831</v>
      </c>
      <c r="C1151" s="2" t="s">
        <v>16</v>
      </c>
      <c r="D1151" s="2" t="s">
        <v>2819</v>
      </c>
      <c r="G1151" s="3"/>
      <c r="I1151" s="2" t="s">
        <v>1078</v>
      </c>
      <c r="J1151" s="2" t="s">
        <v>119</v>
      </c>
      <c r="K1151" s="2" t="s">
        <v>29</v>
      </c>
      <c r="L1151" s="2">
        <v>134864</v>
      </c>
      <c r="M1151" s="2">
        <v>75845</v>
      </c>
      <c r="N1151" s="2">
        <v>5798</v>
      </c>
    </row>
    <row r="1152" spans="1:14" ht="13">
      <c r="A1152" s="1" t="s">
        <v>2832</v>
      </c>
      <c r="B1152" s="2" t="s">
        <v>2833</v>
      </c>
      <c r="C1152" s="2" t="s">
        <v>16</v>
      </c>
      <c r="D1152" s="2" t="s">
        <v>2819</v>
      </c>
      <c r="G1152" s="3"/>
      <c r="I1152" s="2" t="s">
        <v>1078</v>
      </c>
      <c r="J1152" s="2" t="s">
        <v>119</v>
      </c>
      <c r="K1152" s="2" t="s">
        <v>29</v>
      </c>
      <c r="L1152" s="2">
        <v>134937</v>
      </c>
      <c r="M1152" s="2">
        <v>75372</v>
      </c>
      <c r="N1152" s="2">
        <v>5798</v>
      </c>
    </row>
    <row r="1153" spans="1:14" ht="13">
      <c r="A1153" s="1" t="s">
        <v>2834</v>
      </c>
      <c r="B1153" s="2" t="s">
        <v>2835</v>
      </c>
      <c r="C1153" s="2" t="s">
        <v>16</v>
      </c>
      <c r="D1153" s="2" t="s">
        <v>2819</v>
      </c>
      <c r="G1153" s="3"/>
      <c r="I1153" s="2" t="s">
        <v>1078</v>
      </c>
      <c r="J1153" s="2" t="s">
        <v>119</v>
      </c>
      <c r="K1153" s="2" t="s">
        <v>29</v>
      </c>
      <c r="L1153" s="2">
        <v>134874</v>
      </c>
      <c r="M1153" s="2">
        <v>75412</v>
      </c>
      <c r="N1153" s="2">
        <v>5798</v>
      </c>
    </row>
    <row r="1154" spans="1:14" ht="13">
      <c r="A1154" s="1" t="s">
        <v>2836</v>
      </c>
      <c r="B1154" s="2" t="s">
        <v>2837</v>
      </c>
      <c r="C1154" s="2" t="s">
        <v>23</v>
      </c>
      <c r="D1154" s="2" t="s">
        <v>2819</v>
      </c>
      <c r="G1154" s="3"/>
      <c r="I1154" s="2" t="s">
        <v>1078</v>
      </c>
      <c r="J1154" s="2" t="s">
        <v>119</v>
      </c>
      <c r="K1154" s="2" t="s">
        <v>29</v>
      </c>
      <c r="L1154" s="2">
        <v>129269</v>
      </c>
      <c r="M1154" s="2">
        <v>75067</v>
      </c>
      <c r="N1154" s="2">
        <v>5798</v>
      </c>
    </row>
    <row r="1155" spans="1:14" ht="13">
      <c r="A1155" s="1" t="s">
        <v>2838</v>
      </c>
      <c r="B1155" s="2" t="s">
        <v>2839</v>
      </c>
      <c r="C1155" s="2" t="s">
        <v>23</v>
      </c>
      <c r="D1155" s="2" t="s">
        <v>2819</v>
      </c>
      <c r="G1155" s="3"/>
      <c r="I1155" s="2" t="s">
        <v>1078</v>
      </c>
      <c r="J1155" s="2" t="s">
        <v>119</v>
      </c>
      <c r="K1155" s="2" t="s">
        <v>29</v>
      </c>
      <c r="L1155" s="2">
        <v>129271</v>
      </c>
      <c r="M1155" s="2">
        <v>74953</v>
      </c>
      <c r="N1155" s="2">
        <v>5798</v>
      </c>
    </row>
    <row r="1156" spans="1:14" ht="13">
      <c r="A1156" s="1" t="s">
        <v>2840</v>
      </c>
      <c r="B1156" s="2" t="s">
        <v>2841</v>
      </c>
      <c r="C1156" s="2" t="s">
        <v>23</v>
      </c>
      <c r="D1156" s="2" t="s">
        <v>2819</v>
      </c>
      <c r="G1156" s="3"/>
      <c r="I1156" s="2" t="s">
        <v>1078</v>
      </c>
      <c r="J1156" s="2" t="s">
        <v>119</v>
      </c>
      <c r="K1156" s="2" t="s">
        <v>29</v>
      </c>
      <c r="L1156" s="2">
        <v>129231</v>
      </c>
      <c r="M1156" s="2">
        <v>74991</v>
      </c>
      <c r="N1156" s="2">
        <v>5798</v>
      </c>
    </row>
    <row r="1157" spans="1:14" ht="13">
      <c r="A1157" s="1" t="s">
        <v>2842</v>
      </c>
      <c r="B1157" s="2" t="s">
        <v>2843</v>
      </c>
      <c r="C1157" s="2" t="s">
        <v>23</v>
      </c>
      <c r="D1157" s="2" t="s">
        <v>2819</v>
      </c>
      <c r="G1157" s="3"/>
      <c r="I1157" s="2" t="s">
        <v>1078</v>
      </c>
      <c r="J1157" s="2" t="s">
        <v>119</v>
      </c>
      <c r="K1157" s="2" t="s">
        <v>29</v>
      </c>
      <c r="L1157" s="2">
        <v>129217</v>
      </c>
      <c r="M1157" s="2">
        <v>74904</v>
      </c>
      <c r="N1157" s="2">
        <v>5798</v>
      </c>
    </row>
    <row r="1158" spans="1:14" ht="13">
      <c r="A1158" s="1" t="s">
        <v>2844</v>
      </c>
      <c r="B1158" s="2" t="s">
        <v>2845</v>
      </c>
      <c r="C1158" s="2" t="s">
        <v>23</v>
      </c>
      <c r="D1158" s="2" t="s">
        <v>2819</v>
      </c>
      <c r="G1158" s="3"/>
      <c r="I1158" s="2" t="s">
        <v>1078</v>
      </c>
      <c r="J1158" s="2" t="s">
        <v>119</v>
      </c>
      <c r="K1158" s="2" t="s">
        <v>29</v>
      </c>
      <c r="L1158" s="2">
        <v>129303</v>
      </c>
      <c r="M1158" s="2">
        <v>74920</v>
      </c>
      <c r="N1158" s="2">
        <v>5798</v>
      </c>
    </row>
    <row r="1159" spans="1:14" ht="13">
      <c r="A1159" s="1" t="s">
        <v>2846</v>
      </c>
      <c r="B1159" s="2" t="s">
        <v>2847</v>
      </c>
      <c r="C1159" s="2" t="s">
        <v>23</v>
      </c>
      <c r="D1159" s="2" t="s">
        <v>2819</v>
      </c>
      <c r="G1159" s="3"/>
      <c r="I1159" s="2" t="s">
        <v>1078</v>
      </c>
      <c r="J1159" s="2" t="s">
        <v>119</v>
      </c>
      <c r="K1159" s="2" t="s">
        <v>29</v>
      </c>
      <c r="L1159" s="2">
        <v>129078</v>
      </c>
      <c r="M1159" s="2">
        <v>74779</v>
      </c>
      <c r="N1159" s="2">
        <v>5798</v>
      </c>
    </row>
    <row r="1160" spans="1:14" ht="13">
      <c r="A1160" s="1" t="s">
        <v>2848</v>
      </c>
      <c r="B1160" s="2" t="s">
        <v>2849</v>
      </c>
      <c r="C1160" s="2" t="s">
        <v>23</v>
      </c>
      <c r="D1160" s="2" t="s">
        <v>2819</v>
      </c>
      <c r="G1160" s="3"/>
      <c r="I1160" s="2" t="s">
        <v>1078</v>
      </c>
      <c r="J1160" s="2" t="s">
        <v>119</v>
      </c>
      <c r="K1160" s="2" t="s">
        <v>29</v>
      </c>
      <c r="L1160" s="2">
        <v>129304</v>
      </c>
      <c r="M1160" s="2">
        <v>74996</v>
      </c>
      <c r="N1160" s="2">
        <v>5798</v>
      </c>
    </row>
    <row r="1161" spans="1:14" ht="13">
      <c r="A1161" s="1" t="s">
        <v>2850</v>
      </c>
      <c r="B1161" s="2" t="s">
        <v>2851</v>
      </c>
      <c r="C1161" s="2" t="s">
        <v>23</v>
      </c>
      <c r="D1161" s="2" t="s">
        <v>2819</v>
      </c>
      <c r="G1161" s="3"/>
      <c r="I1161" s="2" t="s">
        <v>1078</v>
      </c>
      <c r="J1161" s="2" t="s">
        <v>119</v>
      </c>
      <c r="K1161" s="2" t="s">
        <v>29</v>
      </c>
      <c r="L1161" s="2">
        <v>129317</v>
      </c>
      <c r="M1161" s="2">
        <v>74823</v>
      </c>
      <c r="N1161" s="2">
        <v>5798</v>
      </c>
    </row>
    <row r="1162" spans="1:14" ht="13">
      <c r="A1162" s="1" t="s">
        <v>2852</v>
      </c>
      <c r="B1162" s="2" t="s">
        <v>2853</v>
      </c>
      <c r="C1162" s="2" t="s">
        <v>23</v>
      </c>
      <c r="D1162" s="2" t="s">
        <v>2819</v>
      </c>
      <c r="G1162" s="3"/>
      <c r="I1162" s="2" t="s">
        <v>1078</v>
      </c>
      <c r="J1162" s="2" t="s">
        <v>119</v>
      </c>
      <c r="K1162" s="2" t="s">
        <v>29</v>
      </c>
      <c r="L1162" s="2">
        <v>128572</v>
      </c>
      <c r="M1162" s="2">
        <v>73204</v>
      </c>
      <c r="N1162" s="2">
        <v>5311</v>
      </c>
    </row>
    <row r="1163" spans="1:14" ht="13">
      <c r="A1163" s="1" t="s">
        <v>2854</v>
      </c>
      <c r="B1163" s="2" t="s">
        <v>2855</v>
      </c>
      <c r="C1163" s="2" t="s">
        <v>16</v>
      </c>
      <c r="D1163" s="2" t="s">
        <v>2856</v>
      </c>
      <c r="G1163" s="3"/>
      <c r="I1163" s="2" t="s">
        <v>1078</v>
      </c>
      <c r="J1163" s="2" t="s">
        <v>109</v>
      </c>
      <c r="K1163" s="2" t="s">
        <v>29</v>
      </c>
      <c r="L1163" s="2">
        <v>134554</v>
      </c>
      <c r="M1163" s="2">
        <v>75460</v>
      </c>
      <c r="N1163" s="2">
        <v>5798</v>
      </c>
    </row>
    <row r="1164" spans="1:14" ht="13">
      <c r="A1164" s="1" t="s">
        <v>2857</v>
      </c>
      <c r="B1164" s="2" t="s">
        <v>2858</v>
      </c>
      <c r="C1164" s="2" t="s">
        <v>16</v>
      </c>
      <c r="D1164" s="2" t="s">
        <v>2856</v>
      </c>
      <c r="G1164" s="3"/>
      <c r="I1164" s="2" t="s">
        <v>1078</v>
      </c>
      <c r="J1164" s="2" t="s">
        <v>109</v>
      </c>
      <c r="K1164" s="2" t="s">
        <v>29</v>
      </c>
      <c r="L1164" s="2">
        <v>135028</v>
      </c>
      <c r="M1164" s="2">
        <v>75816</v>
      </c>
      <c r="N1164" s="2">
        <v>5798</v>
      </c>
    </row>
    <row r="1165" spans="1:14" ht="13">
      <c r="A1165" s="1" t="s">
        <v>2859</v>
      </c>
      <c r="B1165" s="2" t="s">
        <v>2860</v>
      </c>
      <c r="C1165" s="2" t="s">
        <v>16</v>
      </c>
      <c r="D1165" s="2" t="s">
        <v>2856</v>
      </c>
      <c r="G1165" s="3"/>
      <c r="I1165" s="2" t="s">
        <v>1078</v>
      </c>
      <c r="J1165" s="2" t="s">
        <v>109</v>
      </c>
      <c r="K1165" s="2" t="s">
        <v>29</v>
      </c>
      <c r="L1165" s="2">
        <v>135043</v>
      </c>
      <c r="M1165" s="2">
        <v>75764</v>
      </c>
      <c r="N1165" s="2">
        <v>5798</v>
      </c>
    </row>
    <row r="1166" spans="1:14" ht="13">
      <c r="A1166" s="1" t="s">
        <v>2861</v>
      </c>
      <c r="B1166" s="2" t="s">
        <v>2862</v>
      </c>
      <c r="C1166" s="2" t="s">
        <v>16</v>
      </c>
      <c r="D1166" s="2" t="s">
        <v>2856</v>
      </c>
      <c r="G1166" s="3"/>
      <c r="I1166" s="2" t="s">
        <v>1078</v>
      </c>
      <c r="J1166" s="2" t="s">
        <v>109</v>
      </c>
      <c r="K1166" s="2" t="s">
        <v>29</v>
      </c>
      <c r="L1166" s="2">
        <v>134756</v>
      </c>
      <c r="M1166" s="2">
        <v>75106</v>
      </c>
      <c r="N1166" s="2">
        <v>5798</v>
      </c>
    </row>
    <row r="1167" spans="1:14" ht="13">
      <c r="A1167" s="1" t="s">
        <v>2863</v>
      </c>
      <c r="B1167" s="2" t="s">
        <v>2864</v>
      </c>
      <c r="C1167" s="2" t="s">
        <v>23</v>
      </c>
      <c r="D1167" s="2" t="s">
        <v>2856</v>
      </c>
      <c r="G1167" s="3"/>
      <c r="I1167" s="2" t="s">
        <v>1078</v>
      </c>
      <c r="J1167" s="2" t="s">
        <v>109</v>
      </c>
      <c r="K1167" s="2" t="s">
        <v>29</v>
      </c>
      <c r="L1167" s="2">
        <v>128371</v>
      </c>
      <c r="M1167" s="2">
        <v>73288</v>
      </c>
      <c r="N1167" s="2">
        <v>5326</v>
      </c>
    </row>
    <row r="1168" spans="1:14" ht="13">
      <c r="A1168" s="1" t="s">
        <v>2865</v>
      </c>
      <c r="B1168" s="2" t="s">
        <v>2866</v>
      </c>
      <c r="C1168" s="2" t="s">
        <v>23</v>
      </c>
      <c r="D1168" s="2" t="s">
        <v>2856</v>
      </c>
      <c r="G1168" s="3"/>
      <c r="I1168" s="2" t="s">
        <v>1078</v>
      </c>
      <c r="J1168" s="2" t="s">
        <v>109</v>
      </c>
      <c r="K1168" s="2" t="s">
        <v>29</v>
      </c>
      <c r="L1168" s="2">
        <v>129159</v>
      </c>
      <c r="M1168" s="2">
        <v>75036</v>
      </c>
      <c r="N1168" s="2">
        <v>5798</v>
      </c>
    </row>
    <row r="1169" spans="1:14" ht="13">
      <c r="A1169" s="1" t="s">
        <v>2867</v>
      </c>
      <c r="B1169" s="2" t="s">
        <v>2868</v>
      </c>
      <c r="C1169" s="2" t="s">
        <v>23</v>
      </c>
      <c r="D1169" s="2" t="s">
        <v>2856</v>
      </c>
      <c r="G1169" s="3"/>
      <c r="I1169" s="2" t="s">
        <v>1078</v>
      </c>
      <c r="J1169" s="2" t="s">
        <v>109</v>
      </c>
      <c r="K1169" s="2" t="s">
        <v>29</v>
      </c>
      <c r="L1169" s="2">
        <v>129015</v>
      </c>
      <c r="M1169" s="2">
        <v>74883</v>
      </c>
      <c r="N1169" s="2">
        <v>5798</v>
      </c>
    </row>
    <row r="1170" spans="1:14" ht="13">
      <c r="A1170" s="1" t="s">
        <v>2869</v>
      </c>
      <c r="B1170" s="2" t="s">
        <v>2870</v>
      </c>
      <c r="C1170" s="2" t="s">
        <v>23</v>
      </c>
      <c r="D1170" s="2" t="s">
        <v>2856</v>
      </c>
      <c r="G1170" s="3"/>
      <c r="I1170" s="2" t="s">
        <v>1078</v>
      </c>
      <c r="J1170" s="2" t="s">
        <v>109</v>
      </c>
      <c r="K1170" s="2" t="s">
        <v>29</v>
      </c>
      <c r="L1170" s="2">
        <v>129370</v>
      </c>
      <c r="M1170" s="2">
        <v>74967</v>
      </c>
      <c r="N1170" s="2">
        <v>5798</v>
      </c>
    </row>
    <row r="1171" spans="1:14" ht="13">
      <c r="A1171" s="1" t="s">
        <v>2871</v>
      </c>
      <c r="B1171" s="2" t="s">
        <v>2872</v>
      </c>
      <c r="C1171" s="2" t="s">
        <v>16</v>
      </c>
      <c r="D1171" s="2" t="s">
        <v>2873</v>
      </c>
      <c r="G1171" s="3"/>
      <c r="I1171" s="2" t="s">
        <v>1078</v>
      </c>
      <c r="J1171" s="2" t="s">
        <v>20</v>
      </c>
      <c r="K1171" s="2" t="s">
        <v>20</v>
      </c>
      <c r="L1171" s="2">
        <v>136674</v>
      </c>
      <c r="M1171" s="2">
        <v>83067</v>
      </c>
      <c r="N1171" s="2">
        <v>5798</v>
      </c>
    </row>
    <row r="1172" spans="1:14" ht="13">
      <c r="A1172" s="1" t="s">
        <v>2874</v>
      </c>
      <c r="B1172" s="2" t="s">
        <v>2875</v>
      </c>
      <c r="C1172" s="2" t="s">
        <v>23</v>
      </c>
      <c r="D1172" s="2" t="s">
        <v>2873</v>
      </c>
      <c r="G1172" s="3"/>
      <c r="I1172" s="2" t="s">
        <v>1078</v>
      </c>
      <c r="J1172" s="2" t="s">
        <v>20</v>
      </c>
      <c r="K1172" s="2" t="s">
        <v>20</v>
      </c>
      <c r="L1172" s="2">
        <v>128774</v>
      </c>
      <c r="M1172" s="2">
        <v>81713</v>
      </c>
      <c r="N1172" s="2">
        <v>5798</v>
      </c>
    </row>
    <row r="1173" spans="1:14" ht="13">
      <c r="A1173" s="1" t="s">
        <v>2876</v>
      </c>
      <c r="B1173" s="2" t="s">
        <v>2877</v>
      </c>
      <c r="C1173" s="2" t="s">
        <v>16</v>
      </c>
      <c r="D1173" s="2" t="s">
        <v>2878</v>
      </c>
      <c r="G1173" s="3"/>
      <c r="I1173" s="2" t="s">
        <v>1078</v>
      </c>
      <c r="J1173" s="2" t="s">
        <v>41</v>
      </c>
      <c r="K1173" s="2" t="s">
        <v>29</v>
      </c>
      <c r="L1173" s="2">
        <v>134639</v>
      </c>
      <c r="M1173" s="2">
        <v>75254</v>
      </c>
      <c r="N1173" s="2">
        <v>5798</v>
      </c>
    </row>
    <row r="1174" spans="1:14" ht="13">
      <c r="A1174" s="1" t="s">
        <v>2879</v>
      </c>
      <c r="B1174" s="2" t="s">
        <v>2880</v>
      </c>
      <c r="C1174" s="2" t="s">
        <v>16</v>
      </c>
      <c r="D1174" s="2" t="s">
        <v>2878</v>
      </c>
      <c r="G1174" s="3"/>
      <c r="I1174" s="2" t="s">
        <v>1078</v>
      </c>
      <c r="J1174" s="2" t="s">
        <v>41</v>
      </c>
      <c r="K1174" s="2" t="s">
        <v>29</v>
      </c>
      <c r="L1174" s="2">
        <v>134629</v>
      </c>
      <c r="M1174" s="2">
        <v>75106</v>
      </c>
      <c r="N1174" s="2">
        <v>5798</v>
      </c>
    </row>
    <row r="1175" spans="1:14" ht="13">
      <c r="A1175" s="1" t="s">
        <v>2881</v>
      </c>
      <c r="B1175" s="2" t="s">
        <v>2882</v>
      </c>
      <c r="C1175" s="2" t="s">
        <v>16</v>
      </c>
      <c r="D1175" s="2" t="s">
        <v>2878</v>
      </c>
      <c r="G1175" s="3"/>
      <c r="I1175" s="2" t="s">
        <v>1078</v>
      </c>
      <c r="J1175" s="2" t="s">
        <v>41</v>
      </c>
      <c r="K1175" s="2" t="s">
        <v>29</v>
      </c>
      <c r="L1175" s="2">
        <v>135043</v>
      </c>
      <c r="M1175" s="2">
        <v>75337</v>
      </c>
      <c r="N1175" s="2">
        <v>5798</v>
      </c>
    </row>
    <row r="1176" spans="1:14" ht="13">
      <c r="A1176" s="1" t="s">
        <v>2883</v>
      </c>
      <c r="B1176" s="2" t="s">
        <v>2884</v>
      </c>
      <c r="C1176" s="2" t="s">
        <v>23</v>
      </c>
      <c r="D1176" s="2" t="s">
        <v>2878</v>
      </c>
      <c r="G1176" s="3"/>
      <c r="I1176" s="2" t="s">
        <v>1078</v>
      </c>
      <c r="J1176" s="2" t="s">
        <v>41</v>
      </c>
      <c r="K1176" s="2" t="s">
        <v>29</v>
      </c>
      <c r="L1176" s="2">
        <v>129510</v>
      </c>
      <c r="M1176" s="2">
        <v>74888</v>
      </c>
      <c r="N1176" s="2">
        <v>5798</v>
      </c>
    </row>
    <row r="1177" spans="1:14" ht="13">
      <c r="A1177" s="1" t="s">
        <v>2885</v>
      </c>
      <c r="B1177" s="2" t="s">
        <v>2886</v>
      </c>
      <c r="C1177" s="2" t="s">
        <v>23</v>
      </c>
      <c r="D1177" s="2" t="s">
        <v>2878</v>
      </c>
      <c r="G1177" s="3"/>
      <c r="I1177" s="2" t="s">
        <v>1078</v>
      </c>
      <c r="J1177" s="2" t="s">
        <v>41</v>
      </c>
      <c r="K1177" s="2" t="s">
        <v>29</v>
      </c>
      <c r="L1177" s="2">
        <v>129346</v>
      </c>
      <c r="M1177" s="2">
        <v>74891</v>
      </c>
      <c r="N1177" s="2">
        <v>5798</v>
      </c>
    </row>
    <row r="1178" spans="1:14" ht="13">
      <c r="A1178" s="1" t="s">
        <v>2887</v>
      </c>
      <c r="B1178" s="2" t="s">
        <v>2888</v>
      </c>
      <c r="C1178" s="2" t="s">
        <v>23</v>
      </c>
      <c r="D1178" s="2" t="s">
        <v>2878</v>
      </c>
      <c r="G1178" s="3"/>
      <c r="I1178" s="2" t="s">
        <v>1078</v>
      </c>
      <c r="J1178" s="2" t="s">
        <v>41</v>
      </c>
      <c r="K1178" s="2" t="s">
        <v>29</v>
      </c>
      <c r="L1178" s="2">
        <v>129329</v>
      </c>
      <c r="M1178" s="2">
        <v>75115</v>
      </c>
      <c r="N1178" s="2">
        <v>5798</v>
      </c>
    </row>
    <row r="1179" spans="1:14" ht="13">
      <c r="A1179" s="1" t="s">
        <v>2889</v>
      </c>
      <c r="B1179" s="2" t="s">
        <v>2890</v>
      </c>
      <c r="C1179" s="2" t="s">
        <v>23</v>
      </c>
      <c r="D1179" s="2" t="s">
        <v>2878</v>
      </c>
      <c r="G1179" s="3"/>
      <c r="I1179" s="2" t="s">
        <v>1078</v>
      </c>
      <c r="J1179" s="2" t="s">
        <v>41</v>
      </c>
      <c r="K1179" s="2" t="s">
        <v>29</v>
      </c>
      <c r="L1179" s="2">
        <v>129018</v>
      </c>
      <c r="M1179" s="2">
        <v>74823</v>
      </c>
      <c r="N1179" s="2">
        <v>5798</v>
      </c>
    </row>
    <row r="1180" spans="1:14" ht="13">
      <c r="A1180" s="1" t="s">
        <v>2891</v>
      </c>
      <c r="B1180" s="2" t="s">
        <v>2892</v>
      </c>
      <c r="C1180" s="2" t="s">
        <v>16</v>
      </c>
      <c r="D1180" s="2" t="s">
        <v>2893</v>
      </c>
      <c r="G1180" s="3"/>
      <c r="I1180" s="2" t="s">
        <v>1078</v>
      </c>
      <c r="J1180" s="2" t="s">
        <v>41</v>
      </c>
      <c r="K1180" s="2" t="s">
        <v>29</v>
      </c>
      <c r="L1180" s="2">
        <v>134606</v>
      </c>
      <c r="M1180" s="2">
        <v>74948</v>
      </c>
      <c r="N1180" s="2">
        <v>5798</v>
      </c>
    </row>
    <row r="1181" spans="1:14" ht="13">
      <c r="A1181" s="1" t="s">
        <v>2894</v>
      </c>
      <c r="B1181" s="2" t="s">
        <v>2895</v>
      </c>
      <c r="C1181" s="2" t="s">
        <v>16</v>
      </c>
      <c r="D1181" s="2" t="s">
        <v>2893</v>
      </c>
      <c r="G1181" s="3"/>
      <c r="I1181" s="2" t="s">
        <v>1078</v>
      </c>
      <c r="J1181" s="2" t="s">
        <v>41</v>
      </c>
      <c r="K1181" s="2" t="s">
        <v>29</v>
      </c>
      <c r="L1181" s="2">
        <v>135105</v>
      </c>
      <c r="M1181" s="2">
        <v>75566</v>
      </c>
      <c r="N1181" s="2">
        <v>5798</v>
      </c>
    </row>
    <row r="1182" spans="1:14" ht="13">
      <c r="A1182" s="1" t="s">
        <v>2896</v>
      </c>
      <c r="B1182" s="2" t="s">
        <v>2897</v>
      </c>
      <c r="C1182" s="2" t="s">
        <v>16</v>
      </c>
      <c r="D1182" s="2" t="s">
        <v>2893</v>
      </c>
      <c r="G1182" s="3"/>
      <c r="I1182" s="2" t="s">
        <v>1078</v>
      </c>
      <c r="J1182" s="2" t="s">
        <v>41</v>
      </c>
      <c r="K1182" s="2" t="s">
        <v>29</v>
      </c>
      <c r="L1182" s="2">
        <v>134585</v>
      </c>
      <c r="M1182" s="2">
        <v>75684</v>
      </c>
      <c r="N1182" s="2">
        <v>5798</v>
      </c>
    </row>
    <row r="1183" spans="1:14" ht="13">
      <c r="A1183" s="1" t="s">
        <v>2898</v>
      </c>
      <c r="B1183" s="2" t="s">
        <v>2899</v>
      </c>
      <c r="C1183" s="2" t="s">
        <v>16</v>
      </c>
      <c r="D1183" s="2" t="s">
        <v>2893</v>
      </c>
      <c r="G1183" s="3"/>
      <c r="I1183" s="2" t="s">
        <v>1078</v>
      </c>
      <c r="J1183" s="2" t="s">
        <v>41</v>
      </c>
      <c r="K1183" s="2" t="s">
        <v>29</v>
      </c>
      <c r="L1183" s="2">
        <v>134693</v>
      </c>
      <c r="M1183" s="2">
        <v>74979</v>
      </c>
      <c r="N1183" s="2">
        <v>5798</v>
      </c>
    </row>
    <row r="1184" spans="1:14" ht="13">
      <c r="A1184" s="1" t="s">
        <v>2900</v>
      </c>
      <c r="B1184" s="2" t="s">
        <v>2901</v>
      </c>
      <c r="C1184" s="2" t="s">
        <v>23</v>
      </c>
      <c r="D1184" s="2" t="s">
        <v>2893</v>
      </c>
      <c r="G1184" s="3"/>
      <c r="I1184" s="2" t="s">
        <v>1078</v>
      </c>
      <c r="J1184" s="2" t="s">
        <v>41</v>
      </c>
      <c r="K1184" s="2" t="s">
        <v>29</v>
      </c>
      <c r="L1184" s="2">
        <v>129760</v>
      </c>
      <c r="M1184" s="2">
        <v>74803</v>
      </c>
      <c r="N1184" s="2">
        <v>5798</v>
      </c>
    </row>
    <row r="1185" spans="1:14" ht="13">
      <c r="A1185" s="1" t="s">
        <v>2902</v>
      </c>
      <c r="B1185" s="2" t="s">
        <v>2903</v>
      </c>
      <c r="C1185" s="2" t="s">
        <v>23</v>
      </c>
      <c r="D1185" s="2" t="s">
        <v>2893</v>
      </c>
      <c r="G1185" s="3"/>
      <c r="I1185" s="2" t="s">
        <v>1078</v>
      </c>
      <c r="J1185" s="2" t="s">
        <v>41</v>
      </c>
      <c r="K1185" s="2" t="s">
        <v>29</v>
      </c>
      <c r="L1185" s="2">
        <v>129537</v>
      </c>
      <c r="M1185" s="2">
        <v>74671</v>
      </c>
      <c r="N1185" s="2">
        <v>5798</v>
      </c>
    </row>
    <row r="1186" spans="1:14" ht="13">
      <c r="A1186" s="1" t="s">
        <v>2904</v>
      </c>
      <c r="B1186" s="2" t="s">
        <v>2905</v>
      </c>
      <c r="C1186" s="2" t="s">
        <v>23</v>
      </c>
      <c r="D1186" s="2" t="s">
        <v>2893</v>
      </c>
      <c r="G1186" s="3"/>
      <c r="I1186" s="2" t="s">
        <v>1078</v>
      </c>
      <c r="J1186" s="2" t="s">
        <v>41</v>
      </c>
      <c r="K1186" s="2" t="s">
        <v>29</v>
      </c>
      <c r="L1186" s="2">
        <v>129833</v>
      </c>
      <c r="M1186" s="2">
        <v>74802</v>
      </c>
      <c r="N1186" s="2">
        <v>5798</v>
      </c>
    </row>
    <row r="1187" spans="1:14" ht="13">
      <c r="A1187" s="1" t="s">
        <v>2906</v>
      </c>
      <c r="B1187" s="2" t="s">
        <v>2907</v>
      </c>
      <c r="C1187" s="2" t="s">
        <v>23</v>
      </c>
      <c r="D1187" s="2" t="s">
        <v>2893</v>
      </c>
      <c r="G1187" s="3"/>
      <c r="I1187" s="2" t="s">
        <v>1078</v>
      </c>
      <c r="J1187" s="2" t="s">
        <v>41</v>
      </c>
      <c r="K1187" s="2" t="s">
        <v>29</v>
      </c>
      <c r="L1187" s="2">
        <v>129213</v>
      </c>
      <c r="M1187" s="2">
        <v>74733</v>
      </c>
      <c r="N1187" s="2">
        <v>5798</v>
      </c>
    </row>
    <row r="1188" spans="1:14" ht="13">
      <c r="A1188" s="1" t="s">
        <v>2908</v>
      </c>
      <c r="B1188" s="2" t="s">
        <v>2909</v>
      </c>
      <c r="C1188" s="2" t="s">
        <v>16</v>
      </c>
      <c r="D1188" s="2" t="s">
        <v>2910</v>
      </c>
      <c r="G1188" s="3"/>
      <c r="I1188" s="2" t="s">
        <v>1078</v>
      </c>
      <c r="J1188" s="2" t="s">
        <v>20</v>
      </c>
      <c r="K1188" s="2" t="s">
        <v>20</v>
      </c>
      <c r="L1188" s="2">
        <v>129703</v>
      </c>
      <c r="M1188" s="2">
        <v>75177</v>
      </c>
      <c r="N1188" s="2">
        <v>5798</v>
      </c>
    </row>
    <row r="1189" spans="1:14" ht="13">
      <c r="A1189" s="1" t="s">
        <v>2911</v>
      </c>
      <c r="B1189" s="2" t="s">
        <v>2912</v>
      </c>
      <c r="C1189" s="2" t="s">
        <v>23</v>
      </c>
      <c r="D1189" s="2" t="s">
        <v>2910</v>
      </c>
      <c r="G1189" s="3"/>
      <c r="I1189" s="2" t="s">
        <v>1078</v>
      </c>
      <c r="J1189" s="2" t="s">
        <v>20</v>
      </c>
      <c r="K1189" s="2" t="s">
        <v>20</v>
      </c>
      <c r="L1189" s="2">
        <v>134891</v>
      </c>
      <c r="M1189" s="2">
        <v>74950</v>
      </c>
      <c r="N1189" s="2">
        <v>5798</v>
      </c>
    </row>
    <row r="1190" spans="1:14" ht="13">
      <c r="A1190" s="1" t="s">
        <v>2913</v>
      </c>
      <c r="B1190" s="2" t="s">
        <v>2914</v>
      </c>
      <c r="C1190" s="2" t="s">
        <v>16</v>
      </c>
      <c r="D1190" s="2" t="s">
        <v>2915</v>
      </c>
      <c r="G1190" s="3"/>
      <c r="I1190" s="2" t="s">
        <v>1078</v>
      </c>
      <c r="J1190" s="2" t="s">
        <v>41</v>
      </c>
      <c r="K1190" s="2" t="s">
        <v>29</v>
      </c>
      <c r="L1190" s="2">
        <v>134535</v>
      </c>
      <c r="M1190" s="2">
        <v>75012</v>
      </c>
      <c r="N1190" s="2">
        <v>5798</v>
      </c>
    </row>
    <row r="1191" spans="1:14" ht="13">
      <c r="A1191" s="1" t="s">
        <v>2916</v>
      </c>
      <c r="B1191" s="2" t="s">
        <v>2917</v>
      </c>
      <c r="C1191" s="2" t="s">
        <v>16</v>
      </c>
      <c r="D1191" s="2" t="s">
        <v>2915</v>
      </c>
      <c r="G1191" s="3"/>
      <c r="I1191" s="2" t="s">
        <v>1078</v>
      </c>
      <c r="J1191" s="2" t="s">
        <v>41</v>
      </c>
      <c r="K1191" s="2" t="s">
        <v>29</v>
      </c>
      <c r="L1191" s="2">
        <v>134939</v>
      </c>
      <c r="M1191" s="2">
        <v>75160</v>
      </c>
      <c r="N1191" s="2">
        <v>5798</v>
      </c>
    </row>
    <row r="1192" spans="1:14" ht="13">
      <c r="A1192" s="1" t="s">
        <v>2918</v>
      </c>
      <c r="B1192" s="2" t="s">
        <v>2919</v>
      </c>
      <c r="C1192" s="2" t="s">
        <v>23</v>
      </c>
      <c r="D1192" s="2" t="s">
        <v>2915</v>
      </c>
      <c r="G1192" s="3"/>
      <c r="I1192" s="2" t="s">
        <v>1078</v>
      </c>
      <c r="J1192" s="2" t="s">
        <v>41</v>
      </c>
      <c r="K1192" s="2" t="s">
        <v>29</v>
      </c>
      <c r="L1192" s="2">
        <v>129203</v>
      </c>
      <c r="M1192" s="2">
        <v>75377</v>
      </c>
      <c r="N1192" s="2">
        <v>5798</v>
      </c>
    </row>
    <row r="1193" spans="1:14" ht="13">
      <c r="A1193" s="1" t="s">
        <v>2920</v>
      </c>
      <c r="B1193" s="2" t="s">
        <v>2921</v>
      </c>
      <c r="C1193" s="2" t="s">
        <v>23</v>
      </c>
      <c r="D1193" s="2" t="s">
        <v>2915</v>
      </c>
      <c r="G1193" s="3"/>
      <c r="I1193" s="2" t="s">
        <v>1078</v>
      </c>
      <c r="J1193" s="2" t="s">
        <v>41</v>
      </c>
      <c r="K1193" s="2" t="s">
        <v>29</v>
      </c>
      <c r="L1193" s="2">
        <v>129101</v>
      </c>
      <c r="M1193" s="2">
        <v>75596</v>
      </c>
      <c r="N1193" s="2">
        <v>5798</v>
      </c>
    </row>
    <row r="1194" spans="1:14" ht="13">
      <c r="A1194" s="1" t="s">
        <v>2922</v>
      </c>
      <c r="B1194" s="2" t="s">
        <v>2923</v>
      </c>
      <c r="C1194" s="2" t="s">
        <v>16</v>
      </c>
      <c r="D1194" s="2" t="s">
        <v>2924</v>
      </c>
      <c r="G1194" s="3"/>
      <c r="I1194" s="2" t="s">
        <v>1078</v>
      </c>
      <c r="J1194" s="2" t="s">
        <v>109</v>
      </c>
      <c r="K1194" s="2" t="s">
        <v>29</v>
      </c>
      <c r="L1194" s="2">
        <v>134589</v>
      </c>
      <c r="M1194" s="2">
        <v>75528</v>
      </c>
      <c r="N1194" s="2">
        <v>5798</v>
      </c>
    </row>
    <row r="1195" spans="1:14" ht="13">
      <c r="A1195" s="1" t="s">
        <v>2925</v>
      </c>
      <c r="B1195" s="2" t="s">
        <v>2926</v>
      </c>
      <c r="C1195" s="2" t="s">
        <v>16</v>
      </c>
      <c r="D1195" s="2" t="s">
        <v>2924</v>
      </c>
      <c r="G1195" s="3"/>
      <c r="I1195" s="2" t="s">
        <v>1078</v>
      </c>
      <c r="J1195" s="2" t="s">
        <v>109</v>
      </c>
      <c r="K1195" s="2" t="s">
        <v>29</v>
      </c>
      <c r="L1195" s="2">
        <v>134652</v>
      </c>
      <c r="M1195" s="2">
        <v>75422</v>
      </c>
      <c r="N1195" s="2">
        <v>5798</v>
      </c>
    </row>
    <row r="1196" spans="1:14" ht="13">
      <c r="A1196" s="1" t="s">
        <v>2927</v>
      </c>
      <c r="B1196" s="2" t="s">
        <v>2928</v>
      </c>
      <c r="C1196" s="2" t="s">
        <v>16</v>
      </c>
      <c r="D1196" s="2" t="s">
        <v>2924</v>
      </c>
      <c r="G1196" s="3"/>
      <c r="I1196" s="2" t="s">
        <v>1078</v>
      </c>
      <c r="J1196" s="2" t="s">
        <v>109</v>
      </c>
      <c r="K1196" s="2" t="s">
        <v>29</v>
      </c>
      <c r="L1196" s="2">
        <v>134637</v>
      </c>
      <c r="M1196" s="2">
        <v>75487</v>
      </c>
      <c r="N1196" s="2">
        <v>5798</v>
      </c>
    </row>
    <row r="1197" spans="1:14" ht="13">
      <c r="A1197" s="1" t="s">
        <v>2929</v>
      </c>
      <c r="B1197" s="2" t="s">
        <v>2930</v>
      </c>
      <c r="C1197" s="2" t="s">
        <v>16</v>
      </c>
      <c r="D1197" s="2" t="s">
        <v>2924</v>
      </c>
      <c r="G1197" s="3"/>
      <c r="I1197" s="2" t="s">
        <v>1078</v>
      </c>
      <c r="J1197" s="2" t="s">
        <v>109</v>
      </c>
      <c r="K1197" s="2" t="s">
        <v>29</v>
      </c>
      <c r="L1197" s="2">
        <v>134691</v>
      </c>
      <c r="M1197" s="2">
        <v>75356</v>
      </c>
      <c r="N1197" s="2">
        <v>5798</v>
      </c>
    </row>
    <row r="1198" spans="1:14" ht="13">
      <c r="A1198" s="1" t="s">
        <v>2931</v>
      </c>
      <c r="B1198" s="2" t="s">
        <v>2932</v>
      </c>
      <c r="C1198" s="2" t="s">
        <v>16</v>
      </c>
      <c r="D1198" s="2" t="s">
        <v>2924</v>
      </c>
      <c r="G1198" s="3"/>
      <c r="I1198" s="2" t="s">
        <v>1078</v>
      </c>
      <c r="J1198" s="2" t="s">
        <v>109</v>
      </c>
      <c r="K1198" s="2" t="s">
        <v>29</v>
      </c>
      <c r="L1198" s="2">
        <v>134779</v>
      </c>
      <c r="M1198" s="2">
        <v>75551</v>
      </c>
      <c r="N1198" s="2">
        <v>5798</v>
      </c>
    </row>
    <row r="1199" spans="1:14" ht="13">
      <c r="A1199" s="1" t="s">
        <v>2933</v>
      </c>
      <c r="B1199" s="2" t="s">
        <v>2934</v>
      </c>
      <c r="C1199" s="2" t="s">
        <v>23</v>
      </c>
      <c r="D1199" s="2" t="s">
        <v>2924</v>
      </c>
      <c r="G1199" s="3"/>
      <c r="I1199" s="2" t="s">
        <v>1078</v>
      </c>
      <c r="J1199" s="2" t="s">
        <v>109</v>
      </c>
      <c r="K1199" s="2" t="s">
        <v>29</v>
      </c>
      <c r="L1199" s="2">
        <v>129335</v>
      </c>
      <c r="M1199" s="2">
        <v>74747</v>
      </c>
      <c r="N1199" s="2">
        <v>5798</v>
      </c>
    </row>
    <row r="1200" spans="1:14" ht="13">
      <c r="A1200" s="1" t="s">
        <v>2935</v>
      </c>
      <c r="B1200" s="2" t="s">
        <v>2936</v>
      </c>
      <c r="C1200" s="2" t="s">
        <v>23</v>
      </c>
      <c r="D1200" s="2" t="s">
        <v>2924</v>
      </c>
      <c r="G1200" s="3"/>
      <c r="I1200" s="2" t="s">
        <v>1078</v>
      </c>
      <c r="J1200" s="2" t="s">
        <v>109</v>
      </c>
      <c r="K1200" s="2" t="s">
        <v>29</v>
      </c>
      <c r="L1200" s="2">
        <v>129409</v>
      </c>
      <c r="M1200" s="2">
        <v>74714</v>
      </c>
      <c r="N1200" s="2">
        <v>5798</v>
      </c>
    </row>
    <row r="1201" spans="1:14" ht="13">
      <c r="A1201" s="1" t="s">
        <v>2937</v>
      </c>
      <c r="B1201" s="2" t="s">
        <v>2938</v>
      </c>
      <c r="C1201" s="2" t="s">
        <v>23</v>
      </c>
      <c r="D1201" s="2" t="s">
        <v>2924</v>
      </c>
      <c r="G1201" s="3"/>
      <c r="I1201" s="2" t="s">
        <v>1078</v>
      </c>
      <c r="J1201" s="2" t="s">
        <v>109</v>
      </c>
      <c r="K1201" s="2" t="s">
        <v>29</v>
      </c>
      <c r="L1201" s="2">
        <v>129239</v>
      </c>
      <c r="M1201" s="2">
        <v>74825</v>
      </c>
      <c r="N1201" s="2">
        <v>5798</v>
      </c>
    </row>
    <row r="1202" spans="1:14" ht="13">
      <c r="A1202" s="1" t="s">
        <v>2939</v>
      </c>
      <c r="B1202" s="2" t="s">
        <v>2940</v>
      </c>
      <c r="C1202" s="2" t="s">
        <v>23</v>
      </c>
      <c r="D1202" s="2" t="s">
        <v>2924</v>
      </c>
      <c r="G1202" s="3"/>
      <c r="I1202" s="2" t="s">
        <v>1078</v>
      </c>
      <c r="J1202" s="2" t="s">
        <v>109</v>
      </c>
      <c r="K1202" s="2" t="s">
        <v>29</v>
      </c>
      <c r="L1202" s="2">
        <v>129438</v>
      </c>
      <c r="M1202" s="2">
        <v>74765</v>
      </c>
      <c r="N1202" s="2">
        <v>5798</v>
      </c>
    </row>
    <row r="1203" spans="1:14" ht="13">
      <c r="A1203" s="1" t="s">
        <v>2941</v>
      </c>
      <c r="B1203" s="2" t="s">
        <v>2942</v>
      </c>
      <c r="C1203" s="2" t="s">
        <v>23</v>
      </c>
      <c r="D1203" s="2" t="s">
        <v>2924</v>
      </c>
      <c r="G1203" s="3"/>
      <c r="I1203" s="2" t="s">
        <v>1078</v>
      </c>
      <c r="J1203" s="2" t="s">
        <v>109</v>
      </c>
      <c r="K1203" s="2" t="s">
        <v>29</v>
      </c>
      <c r="L1203" s="2">
        <v>129126</v>
      </c>
      <c r="M1203" s="2">
        <v>74808</v>
      </c>
      <c r="N1203" s="2">
        <v>5798</v>
      </c>
    </row>
    <row r="1204" spans="1:14" ht="13">
      <c r="A1204" s="1" t="s">
        <v>2943</v>
      </c>
      <c r="B1204" s="2" t="s">
        <v>2944</v>
      </c>
      <c r="C1204" s="2" t="s">
        <v>16</v>
      </c>
      <c r="D1204" s="2" t="s">
        <v>2945</v>
      </c>
      <c r="G1204" s="3"/>
      <c r="I1204" s="2" t="s">
        <v>1078</v>
      </c>
      <c r="J1204" s="2" t="s">
        <v>20</v>
      </c>
      <c r="K1204" s="2" t="s">
        <v>20</v>
      </c>
      <c r="L1204" s="2">
        <v>134123</v>
      </c>
      <c r="M1204" s="2">
        <v>76931</v>
      </c>
      <c r="N1204" s="2">
        <v>5798</v>
      </c>
    </row>
    <row r="1205" spans="1:14" ht="13">
      <c r="A1205" s="1" t="s">
        <v>2946</v>
      </c>
      <c r="B1205" s="2" t="s">
        <v>2947</v>
      </c>
      <c r="C1205" s="2" t="s">
        <v>23</v>
      </c>
      <c r="D1205" s="2" t="s">
        <v>2945</v>
      </c>
      <c r="G1205" s="3"/>
      <c r="I1205" s="2" t="s">
        <v>1078</v>
      </c>
      <c r="J1205" s="2" t="s">
        <v>20</v>
      </c>
      <c r="K1205" s="2" t="s">
        <v>20</v>
      </c>
      <c r="L1205" s="2">
        <v>129539</v>
      </c>
      <c r="M1205" s="2">
        <v>75118</v>
      </c>
      <c r="N1205" s="2">
        <v>5798</v>
      </c>
    </row>
    <row r="1206" spans="1:14" ht="13">
      <c r="A1206" s="1" t="s">
        <v>2948</v>
      </c>
      <c r="B1206" s="2" t="s">
        <v>2949</v>
      </c>
      <c r="C1206" s="2" t="s">
        <v>16</v>
      </c>
      <c r="D1206" s="2" t="s">
        <v>2950</v>
      </c>
      <c r="G1206" s="3"/>
      <c r="I1206" s="2" t="s">
        <v>1078</v>
      </c>
      <c r="J1206" s="2" t="s">
        <v>41</v>
      </c>
      <c r="K1206" s="2" t="s">
        <v>29</v>
      </c>
      <c r="L1206" s="2">
        <v>134347</v>
      </c>
      <c r="M1206" s="2">
        <v>75264</v>
      </c>
      <c r="N1206" s="2">
        <v>5798</v>
      </c>
    </row>
    <row r="1207" spans="1:14" ht="13">
      <c r="A1207" s="1" t="s">
        <v>2951</v>
      </c>
      <c r="B1207" s="2" t="s">
        <v>2952</v>
      </c>
      <c r="C1207" s="2" t="s">
        <v>23</v>
      </c>
      <c r="D1207" s="2" t="s">
        <v>2950</v>
      </c>
      <c r="G1207" s="3"/>
      <c r="I1207" s="2" t="s">
        <v>1078</v>
      </c>
      <c r="J1207" s="2" t="s">
        <v>41</v>
      </c>
      <c r="K1207" s="2" t="s">
        <v>29</v>
      </c>
      <c r="L1207" s="2">
        <v>129414</v>
      </c>
      <c r="M1207" s="2">
        <v>75390</v>
      </c>
      <c r="N1207" s="2">
        <v>5798</v>
      </c>
    </row>
    <row r="1208" spans="1:14" ht="13">
      <c r="A1208" s="1" t="s">
        <v>2953</v>
      </c>
      <c r="B1208" s="2" t="s">
        <v>2954</v>
      </c>
      <c r="C1208" s="2" t="s">
        <v>16</v>
      </c>
      <c r="D1208" s="2" t="s">
        <v>2955</v>
      </c>
      <c r="G1208" s="3"/>
      <c r="I1208" s="2" t="s">
        <v>1078</v>
      </c>
      <c r="J1208" s="2" t="s">
        <v>2956</v>
      </c>
      <c r="K1208" s="2" t="s">
        <v>29</v>
      </c>
      <c r="L1208" s="2">
        <v>134978</v>
      </c>
      <c r="M1208" s="2">
        <v>75920</v>
      </c>
      <c r="N1208" s="2">
        <v>5798</v>
      </c>
    </row>
    <row r="1209" spans="1:14" ht="13">
      <c r="A1209" s="1" t="s">
        <v>2957</v>
      </c>
      <c r="B1209" s="2" t="s">
        <v>2958</v>
      </c>
      <c r="C1209" s="2" t="s">
        <v>23</v>
      </c>
      <c r="D1209" s="2" t="s">
        <v>2955</v>
      </c>
      <c r="G1209" s="3"/>
      <c r="I1209" s="2" t="s">
        <v>1078</v>
      </c>
      <c r="J1209" s="2" t="s">
        <v>2956</v>
      </c>
      <c r="K1209" s="2" t="s">
        <v>29</v>
      </c>
      <c r="L1209" s="2">
        <v>128992</v>
      </c>
      <c r="M1209" s="2">
        <v>74792</v>
      </c>
      <c r="N1209" s="2">
        <v>5798</v>
      </c>
    </row>
    <row r="1210" spans="1:14" ht="13">
      <c r="A1210" s="1" t="s">
        <v>2959</v>
      </c>
      <c r="B1210" s="2" t="s">
        <v>2960</v>
      </c>
      <c r="C1210" s="2" t="s">
        <v>16</v>
      </c>
      <c r="D1210" s="2" t="s">
        <v>2961</v>
      </c>
      <c r="G1210" s="3"/>
      <c r="I1210" s="2" t="s">
        <v>1078</v>
      </c>
      <c r="J1210" s="2" t="s">
        <v>109</v>
      </c>
      <c r="K1210" s="2" t="s">
        <v>29</v>
      </c>
      <c r="L1210" s="2">
        <v>134103</v>
      </c>
      <c r="M1210" s="2">
        <v>76105</v>
      </c>
      <c r="N1210" s="2">
        <v>5798</v>
      </c>
    </row>
    <row r="1211" spans="1:14" ht="13">
      <c r="A1211" s="1" t="s">
        <v>2962</v>
      </c>
      <c r="B1211" s="2" t="s">
        <v>2963</v>
      </c>
      <c r="C1211" s="2" t="s">
        <v>23</v>
      </c>
      <c r="D1211" s="2" t="s">
        <v>2961</v>
      </c>
      <c r="G1211" s="3"/>
      <c r="I1211" s="2" t="s">
        <v>1078</v>
      </c>
      <c r="J1211" s="2" t="s">
        <v>109</v>
      </c>
      <c r="K1211" s="2" t="s">
        <v>29</v>
      </c>
      <c r="L1211" s="2">
        <v>129575</v>
      </c>
      <c r="M1211" s="2">
        <v>75886</v>
      </c>
      <c r="N1211" s="2">
        <v>5798</v>
      </c>
    </row>
    <row r="1212" spans="1:14" ht="13">
      <c r="A1212" s="1" t="s">
        <v>2964</v>
      </c>
      <c r="B1212" s="2" t="s">
        <v>2965</v>
      </c>
      <c r="C1212" s="2" t="s">
        <v>16</v>
      </c>
      <c r="D1212" s="2" t="s">
        <v>2966</v>
      </c>
      <c r="G1212" s="3"/>
      <c r="I1212" s="2" t="s">
        <v>1078</v>
      </c>
      <c r="J1212" s="2" t="s">
        <v>20</v>
      </c>
      <c r="K1212" s="2" t="s">
        <v>20</v>
      </c>
      <c r="L1212" s="2">
        <v>129574</v>
      </c>
      <c r="M1212" s="2">
        <v>80619</v>
      </c>
      <c r="N1212" s="2">
        <v>5798</v>
      </c>
    </row>
    <row r="1213" spans="1:14" ht="13">
      <c r="A1213" s="1" t="s">
        <v>2967</v>
      </c>
      <c r="B1213" s="2" t="s">
        <v>2968</v>
      </c>
      <c r="C1213" s="2" t="s">
        <v>849</v>
      </c>
      <c r="D1213" s="2" t="s">
        <v>2966</v>
      </c>
      <c r="G1213" s="3"/>
      <c r="I1213" s="2" t="s">
        <v>1078</v>
      </c>
      <c r="J1213" s="2" t="s">
        <v>20</v>
      </c>
      <c r="K1213" s="2" t="s">
        <v>20</v>
      </c>
      <c r="L1213" s="2">
        <v>129774</v>
      </c>
      <c r="M1213" s="2">
        <v>80204</v>
      </c>
      <c r="N1213" s="2">
        <v>5798</v>
      </c>
    </row>
    <row r="1214" spans="1:14" ht="13">
      <c r="A1214" s="1" t="s">
        <v>2969</v>
      </c>
      <c r="B1214" s="2" t="s">
        <v>2970</v>
      </c>
      <c r="C1214" s="2" t="s">
        <v>16</v>
      </c>
      <c r="D1214" s="2" t="s">
        <v>2971</v>
      </c>
      <c r="G1214" s="3"/>
      <c r="I1214" s="2" t="s">
        <v>1078</v>
      </c>
      <c r="J1214" s="2" t="s">
        <v>20</v>
      </c>
      <c r="K1214" s="2" t="s">
        <v>20</v>
      </c>
      <c r="L1214" s="2">
        <v>136024</v>
      </c>
      <c r="M1214" s="2">
        <v>83079</v>
      </c>
      <c r="N1214" s="2">
        <v>5798</v>
      </c>
    </row>
    <row r="1215" spans="1:14" ht="13">
      <c r="A1215" s="1" t="s">
        <v>2972</v>
      </c>
      <c r="B1215" s="2" t="s">
        <v>2973</v>
      </c>
      <c r="C1215" s="2" t="s">
        <v>23</v>
      </c>
      <c r="D1215" s="2" t="s">
        <v>2971</v>
      </c>
      <c r="G1215" s="3"/>
      <c r="I1215" s="2" t="s">
        <v>1078</v>
      </c>
      <c r="J1215" s="2" t="s">
        <v>20</v>
      </c>
      <c r="K1215" s="2" t="s">
        <v>20</v>
      </c>
      <c r="L1215" s="2">
        <v>129319</v>
      </c>
      <c r="M1215" s="2">
        <v>81383</v>
      </c>
      <c r="N1215" s="2">
        <v>5798</v>
      </c>
    </row>
    <row r="1216" spans="1:14" ht="13">
      <c r="A1216" s="1" t="s">
        <v>2974</v>
      </c>
      <c r="B1216" s="2" t="s">
        <v>2975</v>
      </c>
      <c r="C1216" s="2" t="s">
        <v>16</v>
      </c>
      <c r="D1216" s="2" t="s">
        <v>2976</v>
      </c>
      <c r="G1216" s="3"/>
      <c r="I1216" s="2" t="s">
        <v>1078</v>
      </c>
      <c r="J1216" s="2" t="s">
        <v>20</v>
      </c>
      <c r="K1216" s="2" t="s">
        <v>20</v>
      </c>
      <c r="L1216" s="2">
        <v>136397</v>
      </c>
      <c r="M1216" s="2">
        <v>83081</v>
      </c>
      <c r="N1216" s="2">
        <v>5798</v>
      </c>
    </row>
    <row r="1217" spans="1:14" ht="13">
      <c r="A1217" s="1" t="s">
        <v>2977</v>
      </c>
      <c r="B1217" s="2" t="s">
        <v>2978</v>
      </c>
      <c r="C1217" s="2" t="s">
        <v>23</v>
      </c>
      <c r="D1217" s="2" t="s">
        <v>2976</v>
      </c>
      <c r="G1217" s="3"/>
      <c r="I1217" s="2" t="s">
        <v>1078</v>
      </c>
      <c r="J1217" s="2" t="s">
        <v>20</v>
      </c>
      <c r="K1217" s="2" t="s">
        <v>20</v>
      </c>
      <c r="L1217" s="2">
        <v>129395</v>
      </c>
      <c r="M1217" s="2">
        <v>81524</v>
      </c>
      <c r="N1217" s="2">
        <v>5798</v>
      </c>
    </row>
    <row r="1218" spans="1:14" ht="13">
      <c r="A1218" s="1" t="s">
        <v>2979</v>
      </c>
      <c r="B1218" s="2" t="s">
        <v>2980</v>
      </c>
      <c r="C1218" s="2" t="s">
        <v>16</v>
      </c>
      <c r="D1218" s="2" t="s">
        <v>2981</v>
      </c>
      <c r="G1218" s="3"/>
      <c r="I1218" s="2" t="s">
        <v>1078</v>
      </c>
      <c r="J1218" s="2" t="s">
        <v>20</v>
      </c>
      <c r="K1218" s="2" t="s">
        <v>20</v>
      </c>
      <c r="L1218" s="2">
        <v>130990</v>
      </c>
      <c r="M1218" s="2">
        <v>76142</v>
      </c>
      <c r="N1218" s="2">
        <v>5798</v>
      </c>
    </row>
    <row r="1219" spans="1:14" ht="13">
      <c r="A1219" s="1" t="s">
        <v>2982</v>
      </c>
      <c r="B1219" s="2" t="s">
        <v>2983</v>
      </c>
      <c r="C1219" s="2" t="s">
        <v>23</v>
      </c>
      <c r="D1219" s="2" t="s">
        <v>2981</v>
      </c>
      <c r="G1219" s="3"/>
      <c r="I1219" s="2" t="s">
        <v>1078</v>
      </c>
      <c r="J1219" s="2" t="s">
        <v>20</v>
      </c>
      <c r="K1219" s="2" t="s">
        <v>20</v>
      </c>
      <c r="L1219" s="2">
        <v>133072</v>
      </c>
      <c r="M1219" s="2">
        <v>77247</v>
      </c>
      <c r="N1219" s="2">
        <v>5798</v>
      </c>
    </row>
    <row r="1220" spans="1:14" ht="13">
      <c r="A1220" s="1" t="s">
        <v>2984</v>
      </c>
      <c r="B1220" s="2" t="s">
        <v>2985</v>
      </c>
      <c r="C1220" s="2" t="s">
        <v>16</v>
      </c>
      <c r="D1220" s="2" t="s">
        <v>2986</v>
      </c>
      <c r="G1220" s="3"/>
      <c r="I1220" s="2" t="s">
        <v>1078</v>
      </c>
      <c r="J1220" s="2" t="s">
        <v>20</v>
      </c>
      <c r="K1220" s="2" t="s">
        <v>20</v>
      </c>
      <c r="L1220" s="2">
        <v>133251</v>
      </c>
      <c r="M1220" s="2">
        <v>78018</v>
      </c>
      <c r="N1220" s="2">
        <v>5798</v>
      </c>
    </row>
    <row r="1221" spans="1:14" ht="13">
      <c r="A1221" s="1" t="s">
        <v>2987</v>
      </c>
      <c r="B1221" s="2" t="s">
        <v>2988</v>
      </c>
      <c r="C1221" s="2" t="s">
        <v>23</v>
      </c>
      <c r="D1221" s="2" t="s">
        <v>2986</v>
      </c>
      <c r="G1221" s="3"/>
      <c r="I1221" s="2" t="s">
        <v>1078</v>
      </c>
      <c r="J1221" s="2" t="s">
        <v>20</v>
      </c>
      <c r="K1221" s="2" t="s">
        <v>20</v>
      </c>
      <c r="L1221" s="2">
        <v>130681</v>
      </c>
      <c r="M1221" s="2">
        <v>77366</v>
      </c>
      <c r="N1221" s="2">
        <v>5798</v>
      </c>
    </row>
    <row r="1222" spans="1:14" ht="13">
      <c r="A1222" s="1" t="s">
        <v>2989</v>
      </c>
      <c r="B1222" s="2" t="s">
        <v>2990</v>
      </c>
      <c r="C1222" s="2" t="s">
        <v>16</v>
      </c>
      <c r="D1222" s="2" t="s">
        <v>2991</v>
      </c>
      <c r="G1222" s="3"/>
      <c r="I1222" s="2" t="s">
        <v>1078</v>
      </c>
      <c r="J1222" s="2" t="s">
        <v>20</v>
      </c>
      <c r="K1222" s="2" t="s">
        <v>20</v>
      </c>
      <c r="L1222" s="2">
        <v>133956</v>
      </c>
      <c r="M1222" s="2">
        <v>77077</v>
      </c>
      <c r="N1222" s="2">
        <v>5798</v>
      </c>
    </row>
    <row r="1223" spans="1:14" ht="13">
      <c r="A1223" s="1" t="s">
        <v>2992</v>
      </c>
      <c r="B1223" s="2" t="s">
        <v>2993</v>
      </c>
      <c r="C1223" s="2" t="s">
        <v>23</v>
      </c>
      <c r="D1223" s="2" t="s">
        <v>2991</v>
      </c>
      <c r="G1223" s="3"/>
      <c r="I1223" s="2" t="s">
        <v>1078</v>
      </c>
      <c r="J1223" s="2" t="s">
        <v>20</v>
      </c>
      <c r="K1223" s="2" t="s">
        <v>20</v>
      </c>
      <c r="L1223" s="2">
        <v>130499</v>
      </c>
      <c r="M1223" s="2">
        <v>76816</v>
      </c>
      <c r="N1223" s="2">
        <v>5798</v>
      </c>
    </row>
    <row r="1224" spans="1:14" ht="13">
      <c r="A1224" s="1" t="s">
        <v>2994</v>
      </c>
      <c r="B1224" s="2" t="s">
        <v>2995</v>
      </c>
      <c r="C1224" s="2" t="s">
        <v>16</v>
      </c>
      <c r="D1224" s="2" t="s">
        <v>2996</v>
      </c>
      <c r="G1224" s="3"/>
      <c r="I1224" s="2" t="s">
        <v>1078</v>
      </c>
      <c r="J1224" s="2" t="s">
        <v>20</v>
      </c>
      <c r="K1224" s="2" t="s">
        <v>20</v>
      </c>
      <c r="L1224" s="2">
        <v>130954</v>
      </c>
      <c r="M1224" s="2">
        <v>77699</v>
      </c>
      <c r="N1224" s="2">
        <v>5798</v>
      </c>
    </row>
    <row r="1225" spans="1:14" ht="13">
      <c r="A1225" s="1" t="s">
        <v>2997</v>
      </c>
      <c r="B1225" s="2" t="s">
        <v>2998</v>
      </c>
      <c r="C1225" s="2" t="s">
        <v>23</v>
      </c>
      <c r="D1225" s="2" t="s">
        <v>2996</v>
      </c>
      <c r="G1225" s="3"/>
      <c r="I1225" s="2" t="s">
        <v>1078</v>
      </c>
      <c r="J1225" s="2" t="s">
        <v>20</v>
      </c>
      <c r="K1225" s="2" t="s">
        <v>20</v>
      </c>
      <c r="L1225" s="2">
        <v>133045</v>
      </c>
      <c r="M1225" s="2">
        <v>79000</v>
      </c>
      <c r="N1225" s="2">
        <v>5798</v>
      </c>
    </row>
    <row r="1226" spans="1:14" ht="13">
      <c r="A1226" s="1" t="s">
        <v>2999</v>
      </c>
      <c r="B1226" s="2" t="s">
        <v>3000</v>
      </c>
      <c r="C1226" s="2" t="s">
        <v>16</v>
      </c>
      <c r="D1226" s="2" t="s">
        <v>3001</v>
      </c>
      <c r="G1226" s="3"/>
      <c r="I1226" s="2" t="s">
        <v>1078</v>
      </c>
      <c r="J1226" s="2" t="s">
        <v>233</v>
      </c>
      <c r="K1226" s="2" t="s">
        <v>29</v>
      </c>
      <c r="L1226" s="2">
        <v>134511</v>
      </c>
      <c r="M1226" s="2">
        <v>80187</v>
      </c>
      <c r="N1226" s="2">
        <v>5798</v>
      </c>
    </row>
    <row r="1227" spans="1:14" ht="13">
      <c r="A1227" s="1" t="s">
        <v>3002</v>
      </c>
      <c r="B1227" s="2" t="s">
        <v>3003</v>
      </c>
      <c r="C1227" s="2" t="s">
        <v>23</v>
      </c>
      <c r="D1227" s="2" t="s">
        <v>3001</v>
      </c>
      <c r="G1227" s="3"/>
      <c r="I1227" s="2" t="s">
        <v>1078</v>
      </c>
      <c r="J1227" s="2" t="s">
        <v>233</v>
      </c>
      <c r="K1227" s="2" t="s">
        <v>29</v>
      </c>
      <c r="L1227" s="2">
        <v>130678</v>
      </c>
      <c r="M1227" s="2">
        <v>78535</v>
      </c>
      <c r="N1227" s="2">
        <v>5798</v>
      </c>
    </row>
    <row r="1228" spans="1:14" ht="13">
      <c r="A1228" s="1" t="s">
        <v>3004</v>
      </c>
      <c r="B1228" s="2" t="s">
        <v>3005</v>
      </c>
      <c r="C1228" s="2" t="s">
        <v>16</v>
      </c>
      <c r="D1228" s="2" t="s">
        <v>3006</v>
      </c>
      <c r="G1228" s="3"/>
      <c r="I1228" s="2" t="s">
        <v>1078</v>
      </c>
      <c r="J1228" s="2" t="s">
        <v>2779</v>
      </c>
      <c r="K1228" s="2" t="s">
        <v>29</v>
      </c>
      <c r="L1228" s="2">
        <v>135656</v>
      </c>
      <c r="M1228" s="2">
        <v>81162</v>
      </c>
      <c r="N1228" s="2">
        <v>5798</v>
      </c>
    </row>
    <row r="1229" spans="1:14" ht="13">
      <c r="A1229" s="1" t="s">
        <v>3007</v>
      </c>
      <c r="B1229" s="2" t="s">
        <v>3008</v>
      </c>
      <c r="C1229" s="2" t="s">
        <v>23</v>
      </c>
      <c r="D1229" s="2" t="s">
        <v>3006</v>
      </c>
      <c r="G1229" s="3"/>
      <c r="I1229" s="2" t="s">
        <v>1078</v>
      </c>
      <c r="J1229" s="2" t="s">
        <v>2779</v>
      </c>
      <c r="K1229" s="2" t="s">
        <v>29</v>
      </c>
      <c r="L1229" s="2">
        <v>129997</v>
      </c>
      <c r="M1229" s="2">
        <v>80254</v>
      </c>
      <c r="N1229" s="2">
        <v>5798</v>
      </c>
    </row>
    <row r="1230" spans="1:14" ht="13">
      <c r="A1230" s="1" t="s">
        <v>3009</v>
      </c>
      <c r="B1230" s="2" t="s">
        <v>3010</v>
      </c>
      <c r="C1230" s="2" t="s">
        <v>16</v>
      </c>
      <c r="D1230" s="2" t="s">
        <v>3011</v>
      </c>
      <c r="G1230" s="3"/>
      <c r="I1230" s="2" t="s">
        <v>1078</v>
      </c>
      <c r="J1230" s="2" t="s">
        <v>3012</v>
      </c>
      <c r="K1230" s="2" t="s">
        <v>1418</v>
      </c>
      <c r="L1230" s="2">
        <v>133069</v>
      </c>
      <c r="M1230" s="2">
        <v>83694</v>
      </c>
      <c r="N1230" s="2">
        <v>5798</v>
      </c>
    </row>
    <row r="1231" spans="1:14" ht="13">
      <c r="A1231" s="1" t="s">
        <v>3013</v>
      </c>
      <c r="B1231" s="2" t="s">
        <v>3014</v>
      </c>
      <c r="C1231" s="2" t="s">
        <v>23</v>
      </c>
      <c r="D1231" s="2" t="s">
        <v>3011</v>
      </c>
      <c r="G1231" s="3"/>
      <c r="I1231" s="2" t="s">
        <v>1078</v>
      </c>
      <c r="J1231" s="2" t="s">
        <v>3012</v>
      </c>
      <c r="K1231" s="2" t="s">
        <v>1418</v>
      </c>
      <c r="L1231" s="2">
        <v>130530</v>
      </c>
      <c r="M1231" s="2">
        <v>82944</v>
      </c>
      <c r="N1231" s="2">
        <v>5798</v>
      </c>
    </row>
    <row r="1232" spans="1:14" ht="13">
      <c r="A1232" s="1" t="s">
        <v>3015</v>
      </c>
      <c r="B1232" s="2" t="s">
        <v>3016</v>
      </c>
      <c r="C1232" s="2" t="s">
        <v>16</v>
      </c>
      <c r="D1232" s="2" t="s">
        <v>3017</v>
      </c>
      <c r="G1232" s="3"/>
      <c r="I1232" s="2" t="s">
        <v>1078</v>
      </c>
      <c r="J1232" s="2" t="s">
        <v>814</v>
      </c>
      <c r="K1232" s="2" t="s">
        <v>305</v>
      </c>
      <c r="L1232" s="2">
        <v>131988</v>
      </c>
      <c r="M1232" s="2">
        <v>82821</v>
      </c>
      <c r="N1232" s="2">
        <v>5798</v>
      </c>
    </row>
    <row r="1233" spans="1:14" ht="13">
      <c r="A1233" s="1" t="s">
        <v>3018</v>
      </c>
      <c r="B1233" s="2" t="s">
        <v>3019</v>
      </c>
      <c r="C1233" s="2" t="s">
        <v>23</v>
      </c>
      <c r="D1233" s="2" t="s">
        <v>3017</v>
      </c>
      <c r="G1233" s="3"/>
      <c r="I1233" s="2" t="s">
        <v>1078</v>
      </c>
      <c r="J1233" s="2" t="s">
        <v>814</v>
      </c>
      <c r="K1233" s="2" t="s">
        <v>305</v>
      </c>
      <c r="L1233" s="2">
        <v>130625</v>
      </c>
      <c r="M1233" s="2">
        <v>83186</v>
      </c>
      <c r="N1233" s="2">
        <v>5798</v>
      </c>
    </row>
    <row r="1234" spans="1:14" ht="13">
      <c r="A1234" s="1" t="s">
        <v>3020</v>
      </c>
      <c r="B1234" s="2" t="s">
        <v>3021</v>
      </c>
      <c r="C1234" s="2" t="s">
        <v>16</v>
      </c>
      <c r="D1234" s="2" t="s">
        <v>3022</v>
      </c>
      <c r="G1234" s="3"/>
      <c r="I1234" s="2" t="s">
        <v>1078</v>
      </c>
      <c r="J1234" s="2" t="s">
        <v>3023</v>
      </c>
      <c r="K1234" s="2" t="s">
        <v>428</v>
      </c>
      <c r="L1234" s="2">
        <v>132762</v>
      </c>
      <c r="M1234" s="2">
        <v>82659</v>
      </c>
      <c r="N1234" s="2">
        <v>5798</v>
      </c>
    </row>
    <row r="1235" spans="1:14" ht="13">
      <c r="A1235" s="1" t="s">
        <v>3024</v>
      </c>
      <c r="B1235" s="2" t="s">
        <v>3025</v>
      </c>
      <c r="C1235" s="2" t="s">
        <v>16</v>
      </c>
      <c r="D1235" s="2" t="s">
        <v>3022</v>
      </c>
      <c r="G1235" s="3"/>
      <c r="I1235" s="2" t="s">
        <v>1078</v>
      </c>
      <c r="J1235" s="2" t="s">
        <v>3023</v>
      </c>
      <c r="K1235" s="2" t="s">
        <v>428</v>
      </c>
      <c r="L1235" s="2">
        <v>132156</v>
      </c>
      <c r="M1235" s="2">
        <v>82766</v>
      </c>
      <c r="N1235" s="2">
        <v>5798</v>
      </c>
    </row>
    <row r="1236" spans="1:14" ht="13">
      <c r="A1236" s="1" t="s">
        <v>3026</v>
      </c>
      <c r="B1236" s="2" t="s">
        <v>3027</v>
      </c>
      <c r="C1236" s="2" t="s">
        <v>23</v>
      </c>
      <c r="D1236" s="2" t="s">
        <v>3022</v>
      </c>
      <c r="G1236" s="3"/>
      <c r="I1236" s="2" t="s">
        <v>1078</v>
      </c>
      <c r="J1236" s="2" t="s">
        <v>3023</v>
      </c>
      <c r="K1236" s="2" t="s">
        <v>428</v>
      </c>
      <c r="L1236" s="2">
        <v>131541</v>
      </c>
      <c r="M1236" s="2">
        <v>82762</v>
      </c>
      <c r="N1236" s="2">
        <v>5798</v>
      </c>
    </row>
    <row r="1237" spans="1:14" ht="13">
      <c r="A1237" s="1" t="s">
        <v>3028</v>
      </c>
      <c r="B1237" s="2" t="s">
        <v>3029</v>
      </c>
      <c r="C1237" s="2" t="s">
        <v>23</v>
      </c>
      <c r="D1237" s="2" t="s">
        <v>3022</v>
      </c>
      <c r="G1237" s="3"/>
      <c r="I1237" s="2" t="s">
        <v>1078</v>
      </c>
      <c r="J1237" s="2" t="s">
        <v>3023</v>
      </c>
      <c r="K1237" s="2" t="s">
        <v>428</v>
      </c>
      <c r="L1237" s="2">
        <v>130822</v>
      </c>
      <c r="M1237" s="2">
        <v>82819</v>
      </c>
      <c r="N1237" s="2">
        <v>5798</v>
      </c>
    </row>
    <row r="1238" spans="1:14" ht="13">
      <c r="A1238" s="1" t="s">
        <v>3030</v>
      </c>
      <c r="B1238" s="2" t="s">
        <v>3031</v>
      </c>
      <c r="C1238" s="2" t="s">
        <v>16</v>
      </c>
      <c r="D1238" s="2" t="s">
        <v>3032</v>
      </c>
      <c r="G1238" s="3"/>
      <c r="I1238" s="2" t="s">
        <v>1078</v>
      </c>
      <c r="J1238" s="2" t="s">
        <v>233</v>
      </c>
      <c r="K1238" s="2" t="s">
        <v>29</v>
      </c>
      <c r="L1238" s="2">
        <v>131501</v>
      </c>
      <c r="M1238" s="2">
        <v>75977</v>
      </c>
      <c r="N1238" s="2">
        <v>5798</v>
      </c>
    </row>
    <row r="1239" spans="1:14" ht="13">
      <c r="A1239" s="1" t="s">
        <v>3033</v>
      </c>
      <c r="B1239" s="2" t="s">
        <v>3034</v>
      </c>
      <c r="C1239" s="2" t="s">
        <v>23</v>
      </c>
      <c r="D1239" s="2" t="s">
        <v>3032</v>
      </c>
      <c r="G1239" s="3"/>
      <c r="I1239" s="2" t="s">
        <v>1078</v>
      </c>
      <c r="J1239" s="2" t="s">
        <v>233</v>
      </c>
      <c r="K1239" s="2" t="s">
        <v>29</v>
      </c>
      <c r="L1239" s="2">
        <v>133586</v>
      </c>
      <c r="M1239" s="2">
        <v>79157</v>
      </c>
      <c r="N1239" s="2">
        <v>5798</v>
      </c>
    </row>
    <row r="1240" spans="1:14" ht="13">
      <c r="A1240" s="1" t="s">
        <v>3035</v>
      </c>
      <c r="B1240" s="2" t="s">
        <v>3036</v>
      </c>
      <c r="C1240" s="2" t="s">
        <v>16</v>
      </c>
      <c r="D1240" s="2" t="s">
        <v>3037</v>
      </c>
      <c r="G1240" s="3"/>
      <c r="I1240" s="2" t="s">
        <v>1078</v>
      </c>
      <c r="J1240" s="2" t="s">
        <v>3038</v>
      </c>
      <c r="K1240" s="2" t="s">
        <v>1241</v>
      </c>
      <c r="L1240" s="2">
        <v>132542</v>
      </c>
      <c r="M1240" s="2">
        <v>77659</v>
      </c>
      <c r="N1240" s="2">
        <v>5798</v>
      </c>
    </row>
    <row r="1241" spans="1:14" ht="13">
      <c r="A1241" s="1" t="s">
        <v>3039</v>
      </c>
      <c r="B1241" s="2" t="s">
        <v>3040</v>
      </c>
      <c r="C1241" s="2" t="s">
        <v>23</v>
      </c>
      <c r="D1241" s="2" t="s">
        <v>3037</v>
      </c>
      <c r="G1241" s="3"/>
      <c r="I1241" s="2" t="s">
        <v>1078</v>
      </c>
      <c r="J1241" s="2" t="s">
        <v>3038</v>
      </c>
      <c r="K1241" s="2" t="s">
        <v>1241</v>
      </c>
      <c r="L1241" s="2">
        <v>131580</v>
      </c>
      <c r="M1241" s="2">
        <v>78408</v>
      </c>
      <c r="N1241" s="2">
        <v>5798</v>
      </c>
    </row>
    <row r="1242" spans="1:14" ht="13">
      <c r="A1242" s="1" t="s">
        <v>3041</v>
      </c>
      <c r="B1242" s="2" t="s">
        <v>3042</v>
      </c>
      <c r="C1242" s="2" t="s">
        <v>16</v>
      </c>
      <c r="D1242" s="2" t="s">
        <v>3043</v>
      </c>
      <c r="F1242" s="2" t="s">
        <v>3044</v>
      </c>
      <c r="G1242" s="3"/>
      <c r="I1242" s="2" t="s">
        <v>1078</v>
      </c>
      <c r="J1242" s="2" t="s">
        <v>3045</v>
      </c>
      <c r="K1242" s="2" t="s">
        <v>1241</v>
      </c>
      <c r="L1242" s="2">
        <v>131348</v>
      </c>
      <c r="M1242" s="2">
        <v>77937</v>
      </c>
      <c r="N1242" s="2">
        <v>5798</v>
      </c>
    </row>
    <row r="1243" spans="1:14" ht="13">
      <c r="A1243" s="1" t="s">
        <v>3046</v>
      </c>
      <c r="B1243" s="2" t="s">
        <v>3047</v>
      </c>
      <c r="C1243" s="2" t="s">
        <v>23</v>
      </c>
      <c r="D1243" s="2" t="s">
        <v>3043</v>
      </c>
      <c r="F1243" s="2" t="s">
        <v>3044</v>
      </c>
      <c r="G1243" s="3"/>
      <c r="I1243" s="2" t="s">
        <v>1078</v>
      </c>
      <c r="J1243" s="2" t="s">
        <v>3045</v>
      </c>
      <c r="K1243" s="2" t="s">
        <v>1241</v>
      </c>
      <c r="L1243" s="2">
        <v>132597</v>
      </c>
      <c r="M1243" s="2">
        <v>77702</v>
      </c>
      <c r="N1243" s="2">
        <v>5798</v>
      </c>
    </row>
    <row r="1244" spans="1:14" ht="13">
      <c r="A1244" s="1" t="s">
        <v>3048</v>
      </c>
      <c r="B1244" s="2" t="s">
        <v>3049</v>
      </c>
      <c r="C1244" s="2" t="s">
        <v>16</v>
      </c>
      <c r="D1244" s="2" t="s">
        <v>3050</v>
      </c>
      <c r="G1244" s="3"/>
      <c r="I1244" s="2" t="s">
        <v>1078</v>
      </c>
      <c r="J1244" s="2" t="s">
        <v>20</v>
      </c>
      <c r="K1244" s="2" t="s">
        <v>20</v>
      </c>
      <c r="L1244" s="2">
        <v>131436</v>
      </c>
      <c r="M1244" s="2">
        <v>77984</v>
      </c>
      <c r="N1244" s="2">
        <v>5798</v>
      </c>
    </row>
    <row r="1245" spans="1:14" ht="13">
      <c r="A1245" s="1" t="s">
        <v>3051</v>
      </c>
      <c r="B1245" s="2" t="s">
        <v>3052</v>
      </c>
      <c r="C1245" s="2" t="s">
        <v>23</v>
      </c>
      <c r="D1245" s="2" t="s">
        <v>3050</v>
      </c>
      <c r="G1245" s="3"/>
      <c r="I1245" s="2" t="s">
        <v>1078</v>
      </c>
      <c r="J1245" s="2" t="s">
        <v>20</v>
      </c>
      <c r="K1245" s="2" t="s">
        <v>20</v>
      </c>
      <c r="L1245" s="2">
        <v>132447</v>
      </c>
      <c r="M1245" s="2">
        <v>78299</v>
      </c>
      <c r="N1245" s="2">
        <v>5798</v>
      </c>
    </row>
    <row r="1246" spans="1:14" ht="13">
      <c r="A1246" s="1" t="s">
        <v>3053</v>
      </c>
      <c r="B1246" s="2" t="s">
        <v>3054</v>
      </c>
      <c r="C1246" s="2" t="s">
        <v>16</v>
      </c>
      <c r="D1246" s="2" t="s">
        <v>3055</v>
      </c>
      <c r="G1246" s="3"/>
      <c r="I1246" s="2" t="s">
        <v>1078</v>
      </c>
      <c r="J1246" s="2" t="s">
        <v>1465</v>
      </c>
      <c r="K1246" s="2" t="s">
        <v>684</v>
      </c>
      <c r="L1246" s="2">
        <v>131278</v>
      </c>
      <c r="M1246" s="2">
        <v>78036</v>
      </c>
      <c r="N1246" s="2">
        <v>5798</v>
      </c>
    </row>
    <row r="1247" spans="1:14" ht="13">
      <c r="A1247" s="1" t="s">
        <v>3056</v>
      </c>
      <c r="B1247" s="2" t="s">
        <v>3057</v>
      </c>
      <c r="C1247" s="2" t="s">
        <v>23</v>
      </c>
      <c r="D1247" s="2" t="s">
        <v>3055</v>
      </c>
      <c r="G1247" s="3"/>
      <c r="I1247" s="2" t="s">
        <v>1078</v>
      </c>
      <c r="J1247" s="2" t="s">
        <v>1465</v>
      </c>
      <c r="K1247" s="5" t="s">
        <v>684</v>
      </c>
      <c r="L1247" s="2">
        <v>132693</v>
      </c>
      <c r="M1247" s="2">
        <v>78210</v>
      </c>
      <c r="N1247" s="2">
        <v>5798</v>
      </c>
    </row>
    <row r="1248" spans="1:14" ht="13">
      <c r="A1248" s="1" t="s">
        <v>3058</v>
      </c>
      <c r="B1248" s="2" t="s">
        <v>3059</v>
      </c>
      <c r="C1248" s="2" t="s">
        <v>16</v>
      </c>
      <c r="D1248" s="2" t="s">
        <v>3060</v>
      </c>
      <c r="G1248" s="3"/>
      <c r="I1248" s="2" t="s">
        <v>1078</v>
      </c>
      <c r="J1248" s="2" t="s">
        <v>20</v>
      </c>
      <c r="K1248" s="2" t="s">
        <v>20</v>
      </c>
      <c r="L1248" s="2">
        <v>131033</v>
      </c>
      <c r="M1248" s="2">
        <v>77579</v>
      </c>
      <c r="N1248" s="2">
        <v>5798</v>
      </c>
    </row>
    <row r="1249" spans="1:14" ht="13">
      <c r="A1249" s="1" t="s">
        <v>3061</v>
      </c>
      <c r="B1249" s="2" t="s">
        <v>3062</v>
      </c>
      <c r="C1249" s="2" t="s">
        <v>23</v>
      </c>
      <c r="D1249" s="2" t="s">
        <v>3060</v>
      </c>
      <c r="G1249" s="3"/>
      <c r="I1249" s="2" t="s">
        <v>1078</v>
      </c>
      <c r="J1249" s="2" t="s">
        <v>20</v>
      </c>
      <c r="K1249" s="2" t="s">
        <v>20</v>
      </c>
      <c r="L1249" s="2">
        <v>132983</v>
      </c>
      <c r="M1249" s="2">
        <v>79349</v>
      </c>
      <c r="N1249" s="2">
        <v>5798</v>
      </c>
    </row>
    <row r="1250" spans="1:14" ht="13">
      <c r="A1250" s="1" t="s">
        <v>3063</v>
      </c>
      <c r="B1250" s="2" t="s">
        <v>3064</v>
      </c>
      <c r="C1250" s="2" t="s">
        <v>16</v>
      </c>
      <c r="D1250" s="2" t="s">
        <v>3065</v>
      </c>
      <c r="F1250" s="2" t="s">
        <v>3066</v>
      </c>
      <c r="G1250" s="3"/>
      <c r="I1250" s="2" t="s">
        <v>1078</v>
      </c>
      <c r="J1250" s="2" t="s">
        <v>20</v>
      </c>
      <c r="K1250" s="2" t="s">
        <v>20</v>
      </c>
      <c r="L1250" s="2">
        <v>131065</v>
      </c>
      <c r="M1250" s="2">
        <v>79092</v>
      </c>
      <c r="N1250" s="2">
        <v>5798</v>
      </c>
    </row>
    <row r="1251" spans="1:14" ht="13">
      <c r="A1251" s="1" t="s">
        <v>3067</v>
      </c>
      <c r="B1251" s="2" t="s">
        <v>3068</v>
      </c>
      <c r="C1251" s="2" t="s">
        <v>23</v>
      </c>
      <c r="D1251" s="2" t="s">
        <v>3065</v>
      </c>
      <c r="F1251" s="2" t="s">
        <v>3066</v>
      </c>
      <c r="G1251" s="3"/>
      <c r="I1251" s="2" t="s">
        <v>1078</v>
      </c>
      <c r="J1251" s="2" t="s">
        <v>20</v>
      </c>
      <c r="K1251" s="2" t="s">
        <v>20</v>
      </c>
      <c r="L1251" s="2">
        <v>132964</v>
      </c>
      <c r="M1251" s="2">
        <v>78805</v>
      </c>
      <c r="N1251" s="2">
        <v>5798</v>
      </c>
    </row>
    <row r="1252" spans="1:14" ht="13">
      <c r="A1252" s="1" t="s">
        <v>3069</v>
      </c>
      <c r="B1252" s="2" t="s">
        <v>3070</v>
      </c>
      <c r="C1252" s="2" t="s">
        <v>16</v>
      </c>
      <c r="D1252" s="2" t="s">
        <v>3071</v>
      </c>
      <c r="G1252" s="3"/>
      <c r="I1252" s="2" t="s">
        <v>1078</v>
      </c>
      <c r="J1252" s="2" t="s">
        <v>20</v>
      </c>
      <c r="K1252" s="2" t="s">
        <v>20</v>
      </c>
      <c r="L1252" s="2">
        <v>132952</v>
      </c>
      <c r="M1252" s="2">
        <v>78471</v>
      </c>
      <c r="N1252" s="2">
        <v>5798</v>
      </c>
    </row>
    <row r="1253" spans="1:14" ht="13">
      <c r="A1253" s="1" t="s">
        <v>3072</v>
      </c>
      <c r="B1253" s="2" t="s">
        <v>3073</v>
      </c>
      <c r="C1253" s="2" t="s">
        <v>23</v>
      </c>
      <c r="D1253" s="2" t="s">
        <v>3071</v>
      </c>
      <c r="G1253" s="3"/>
      <c r="I1253" s="2" t="s">
        <v>1078</v>
      </c>
      <c r="J1253" s="2" t="s">
        <v>20</v>
      </c>
      <c r="K1253" s="2" t="s">
        <v>20</v>
      </c>
      <c r="L1253" s="2">
        <v>131212</v>
      </c>
      <c r="M1253" s="2">
        <v>78327</v>
      </c>
      <c r="N1253" s="2">
        <v>5798</v>
      </c>
    </row>
    <row r="1254" spans="1:14" ht="13">
      <c r="A1254" s="1" t="s">
        <v>3074</v>
      </c>
      <c r="B1254" s="2" t="s">
        <v>3075</v>
      </c>
      <c r="C1254" s="2" t="s">
        <v>16</v>
      </c>
      <c r="D1254" s="2" t="s">
        <v>3076</v>
      </c>
      <c r="G1254" s="3"/>
      <c r="I1254" s="2" t="s">
        <v>1078</v>
      </c>
      <c r="J1254" s="2" t="s">
        <v>20</v>
      </c>
      <c r="K1254" s="2" t="s">
        <v>20</v>
      </c>
      <c r="L1254" s="2">
        <v>131078</v>
      </c>
      <c r="M1254" s="2">
        <v>77486</v>
      </c>
      <c r="N1254" s="2">
        <v>5798</v>
      </c>
    </row>
    <row r="1255" spans="1:14" ht="13">
      <c r="A1255" s="1" t="s">
        <v>3077</v>
      </c>
      <c r="B1255" s="2" t="s">
        <v>3078</v>
      </c>
      <c r="C1255" s="2" t="s">
        <v>23</v>
      </c>
      <c r="D1255" s="2" t="s">
        <v>3076</v>
      </c>
      <c r="G1255" s="3"/>
      <c r="I1255" s="2" t="s">
        <v>1078</v>
      </c>
      <c r="J1255" s="2" t="s">
        <v>20</v>
      </c>
      <c r="K1255" s="2" t="s">
        <v>20</v>
      </c>
      <c r="L1255" s="2">
        <v>133280</v>
      </c>
      <c r="M1255" s="2">
        <v>79467</v>
      </c>
      <c r="N1255" s="2">
        <v>5798</v>
      </c>
    </row>
    <row r="1256" spans="1:14" ht="13">
      <c r="A1256" s="1" t="s">
        <v>3079</v>
      </c>
      <c r="B1256" s="2" t="s">
        <v>3080</v>
      </c>
      <c r="C1256" s="2" t="s">
        <v>16</v>
      </c>
      <c r="D1256" s="2" t="s">
        <v>3081</v>
      </c>
      <c r="G1256" s="3"/>
      <c r="I1256" s="2" t="s">
        <v>1078</v>
      </c>
      <c r="J1256" s="2" t="s">
        <v>3082</v>
      </c>
      <c r="K1256" s="2" t="s">
        <v>1241</v>
      </c>
      <c r="L1256" s="2">
        <v>132612</v>
      </c>
      <c r="M1256" s="2">
        <v>78434</v>
      </c>
      <c r="N1256" s="2">
        <v>5798</v>
      </c>
    </row>
    <row r="1257" spans="1:14" ht="13">
      <c r="A1257" s="1" t="s">
        <v>3083</v>
      </c>
      <c r="B1257" s="2" t="s">
        <v>3084</v>
      </c>
      <c r="C1257" s="2" t="s">
        <v>23</v>
      </c>
      <c r="D1257" s="2" t="s">
        <v>3081</v>
      </c>
      <c r="G1257" s="3"/>
      <c r="I1257" s="2" t="s">
        <v>1078</v>
      </c>
      <c r="J1257" s="2" t="s">
        <v>3082</v>
      </c>
      <c r="K1257" s="2" t="s">
        <v>1241</v>
      </c>
      <c r="L1257" s="2">
        <v>131462</v>
      </c>
      <c r="M1257" s="2">
        <v>78763</v>
      </c>
      <c r="N1257" s="2">
        <v>5798</v>
      </c>
    </row>
    <row r="1258" spans="1:14" ht="13">
      <c r="A1258" s="1" t="s">
        <v>3085</v>
      </c>
      <c r="B1258" s="2" t="s">
        <v>3086</v>
      </c>
      <c r="C1258" s="2" t="s">
        <v>16</v>
      </c>
      <c r="D1258" s="2" t="s">
        <v>3087</v>
      </c>
      <c r="G1258" s="3"/>
      <c r="I1258" s="2" t="s">
        <v>1078</v>
      </c>
      <c r="J1258" s="2" t="s">
        <v>20</v>
      </c>
      <c r="K1258" s="2" t="s">
        <v>20</v>
      </c>
      <c r="L1258" s="2">
        <v>130996</v>
      </c>
      <c r="M1258" s="2">
        <v>78632</v>
      </c>
      <c r="N1258" s="2">
        <v>5798</v>
      </c>
    </row>
    <row r="1259" spans="1:14" ht="13">
      <c r="A1259" s="1" t="s">
        <v>3088</v>
      </c>
      <c r="B1259" s="2" t="s">
        <v>3089</v>
      </c>
      <c r="C1259" s="2" t="s">
        <v>23</v>
      </c>
      <c r="D1259" s="2" t="s">
        <v>3087</v>
      </c>
      <c r="G1259" s="3"/>
      <c r="I1259" s="2" t="s">
        <v>1078</v>
      </c>
      <c r="J1259" s="2" t="s">
        <v>20</v>
      </c>
      <c r="K1259" s="2" t="s">
        <v>20</v>
      </c>
      <c r="L1259" s="2">
        <v>133099</v>
      </c>
      <c r="M1259" s="2">
        <v>79486</v>
      </c>
      <c r="N1259" s="2">
        <v>5798</v>
      </c>
    </row>
    <row r="1260" spans="1:14" ht="13">
      <c r="A1260" s="1" t="s">
        <v>3090</v>
      </c>
      <c r="B1260" s="2" t="s">
        <v>3091</v>
      </c>
      <c r="C1260" s="2" t="s">
        <v>16</v>
      </c>
      <c r="D1260" s="2" t="s">
        <v>3092</v>
      </c>
      <c r="G1260" s="3"/>
      <c r="I1260" s="2" t="s">
        <v>1078</v>
      </c>
      <c r="J1260" s="2" t="s">
        <v>20</v>
      </c>
      <c r="K1260" s="2" t="s">
        <v>20</v>
      </c>
      <c r="L1260" s="2">
        <v>131621</v>
      </c>
      <c r="M1260" s="2">
        <v>78779</v>
      </c>
      <c r="N1260" s="2">
        <v>5798</v>
      </c>
    </row>
    <row r="1261" spans="1:14" ht="13">
      <c r="A1261" s="1" t="s">
        <v>3093</v>
      </c>
      <c r="B1261" s="2" t="s">
        <v>3094</v>
      </c>
      <c r="C1261" s="2" t="s">
        <v>23</v>
      </c>
      <c r="D1261" s="2" t="s">
        <v>3092</v>
      </c>
      <c r="G1261" s="3"/>
      <c r="I1261" s="2" t="s">
        <v>1078</v>
      </c>
      <c r="J1261" s="2" t="s">
        <v>20</v>
      </c>
      <c r="K1261" s="2" t="s">
        <v>20</v>
      </c>
      <c r="L1261" s="2">
        <v>132729</v>
      </c>
      <c r="M1261" s="2">
        <v>78913</v>
      </c>
      <c r="N1261" s="2">
        <v>5798</v>
      </c>
    </row>
    <row r="1262" spans="1:14" ht="13">
      <c r="A1262" s="1" t="s">
        <v>3095</v>
      </c>
      <c r="B1262" s="2" t="s">
        <v>3096</v>
      </c>
      <c r="C1262" s="2" t="s">
        <v>16</v>
      </c>
      <c r="D1262" s="2" t="s">
        <v>3097</v>
      </c>
      <c r="F1262" s="2" t="s">
        <v>3098</v>
      </c>
      <c r="G1262" s="3"/>
      <c r="I1262" s="2" t="s">
        <v>1078</v>
      </c>
      <c r="J1262" s="2" t="s">
        <v>3099</v>
      </c>
      <c r="K1262" s="2" t="s">
        <v>1241</v>
      </c>
      <c r="L1262" s="2">
        <v>131115</v>
      </c>
      <c r="M1262" s="2">
        <v>78960</v>
      </c>
      <c r="N1262" s="2">
        <v>5798</v>
      </c>
    </row>
    <row r="1263" spans="1:14" ht="13">
      <c r="A1263" s="1" t="s">
        <v>3100</v>
      </c>
      <c r="B1263" s="2" t="s">
        <v>3101</v>
      </c>
      <c r="C1263" s="2" t="s">
        <v>23</v>
      </c>
      <c r="D1263" s="2" t="s">
        <v>3097</v>
      </c>
      <c r="F1263" s="2" t="s">
        <v>3098</v>
      </c>
      <c r="G1263" s="3"/>
      <c r="I1263" s="2" t="s">
        <v>1078</v>
      </c>
      <c r="J1263" s="2" t="s">
        <v>3099</v>
      </c>
      <c r="K1263" s="2" t="s">
        <v>1241</v>
      </c>
      <c r="L1263" s="2">
        <v>132692</v>
      </c>
      <c r="M1263" s="2">
        <v>78426</v>
      </c>
      <c r="N1263" s="2">
        <v>5798</v>
      </c>
    </row>
    <row r="1264" spans="1:14" ht="13">
      <c r="A1264" s="1" t="s">
        <v>3102</v>
      </c>
      <c r="B1264" s="2" t="s">
        <v>3103</v>
      </c>
      <c r="C1264" s="2" t="s">
        <v>16</v>
      </c>
      <c r="D1264" s="2" t="s">
        <v>3104</v>
      </c>
      <c r="G1264" s="3"/>
      <c r="I1264" s="2" t="s">
        <v>1078</v>
      </c>
      <c r="J1264" s="2" t="s">
        <v>20</v>
      </c>
      <c r="K1264" s="2" t="s">
        <v>20</v>
      </c>
      <c r="L1264" s="2">
        <v>131432</v>
      </c>
      <c r="M1264" s="2">
        <v>78514</v>
      </c>
      <c r="N1264" s="2">
        <v>5798</v>
      </c>
    </row>
    <row r="1265" spans="1:14" ht="13">
      <c r="A1265" s="1" t="s">
        <v>3105</v>
      </c>
      <c r="B1265" s="2" t="s">
        <v>3106</v>
      </c>
      <c r="C1265" s="2" t="s">
        <v>23</v>
      </c>
      <c r="D1265" s="2" t="s">
        <v>3104</v>
      </c>
      <c r="G1265" s="3"/>
      <c r="I1265" s="2" t="s">
        <v>1078</v>
      </c>
      <c r="J1265" s="2" t="s">
        <v>20</v>
      </c>
      <c r="K1265" s="2" t="s">
        <v>20</v>
      </c>
      <c r="L1265" s="2">
        <v>132466</v>
      </c>
      <c r="M1265" s="2">
        <v>78115</v>
      </c>
      <c r="N1265" s="2">
        <v>5798</v>
      </c>
    </row>
    <row r="1266" spans="1:14" ht="13">
      <c r="A1266" s="1" t="s">
        <v>3107</v>
      </c>
      <c r="B1266" s="2" t="s">
        <v>3108</v>
      </c>
      <c r="C1266" s="2" t="s">
        <v>16</v>
      </c>
      <c r="D1266" s="2" t="s">
        <v>3109</v>
      </c>
      <c r="F1266" s="2" t="s">
        <v>3098</v>
      </c>
      <c r="G1266" s="3"/>
      <c r="I1266" s="2" t="s">
        <v>1078</v>
      </c>
      <c r="J1266" s="2" t="s">
        <v>3110</v>
      </c>
      <c r="K1266" s="2" t="s">
        <v>1241</v>
      </c>
      <c r="L1266" s="2">
        <v>131286</v>
      </c>
      <c r="M1266" s="2">
        <v>78855</v>
      </c>
      <c r="N1266" s="2">
        <v>5798</v>
      </c>
    </row>
    <row r="1267" spans="1:14" ht="13">
      <c r="A1267" s="1" t="s">
        <v>3111</v>
      </c>
      <c r="B1267" s="2" t="s">
        <v>3112</v>
      </c>
      <c r="C1267" s="2" t="s">
        <v>23</v>
      </c>
      <c r="D1267" s="2" t="s">
        <v>3109</v>
      </c>
      <c r="F1267" s="2" t="s">
        <v>3098</v>
      </c>
      <c r="G1267" s="3"/>
      <c r="I1267" s="2" t="s">
        <v>1078</v>
      </c>
      <c r="J1267" s="2" t="s">
        <v>3110</v>
      </c>
      <c r="K1267" s="2" t="s">
        <v>1241</v>
      </c>
      <c r="L1267" s="2">
        <v>132707</v>
      </c>
      <c r="M1267" s="2">
        <v>78503</v>
      </c>
      <c r="N1267" s="2">
        <v>5798</v>
      </c>
    </row>
    <row r="1268" spans="1:14" ht="13">
      <c r="A1268" s="1" t="s">
        <v>3113</v>
      </c>
      <c r="B1268" s="2" t="s">
        <v>3114</v>
      </c>
      <c r="C1268" s="2" t="s">
        <v>16</v>
      </c>
      <c r="D1268" s="2" t="s">
        <v>3115</v>
      </c>
      <c r="F1268" s="2" t="s">
        <v>3044</v>
      </c>
      <c r="G1268" s="3"/>
      <c r="I1268" s="2" t="s">
        <v>1078</v>
      </c>
      <c r="J1268" s="2" t="s">
        <v>3045</v>
      </c>
      <c r="K1268" s="2" t="s">
        <v>1241</v>
      </c>
      <c r="L1268" s="2">
        <v>131488</v>
      </c>
      <c r="M1268" s="2">
        <v>78812</v>
      </c>
      <c r="N1268" s="2">
        <v>5798</v>
      </c>
    </row>
    <row r="1269" spans="1:14" ht="13">
      <c r="A1269" s="1" t="s">
        <v>3116</v>
      </c>
      <c r="B1269" s="2" t="s">
        <v>3117</v>
      </c>
      <c r="C1269" s="2" t="s">
        <v>23</v>
      </c>
      <c r="D1269" s="2" t="s">
        <v>3115</v>
      </c>
      <c r="F1269" s="2" t="s">
        <v>3044</v>
      </c>
      <c r="G1269" s="3"/>
      <c r="I1269" s="2" t="s">
        <v>1078</v>
      </c>
      <c r="J1269" s="2" t="s">
        <v>3045</v>
      </c>
      <c r="K1269" s="2" t="s">
        <v>1241</v>
      </c>
      <c r="L1269" s="2">
        <v>132596</v>
      </c>
      <c r="M1269" s="2">
        <v>78350</v>
      </c>
      <c r="N1269" s="2">
        <v>5798</v>
      </c>
    </row>
    <row r="1270" spans="1:14" ht="13">
      <c r="A1270" s="1" t="s">
        <v>3118</v>
      </c>
      <c r="B1270" s="2" t="s">
        <v>3119</v>
      </c>
      <c r="C1270" s="2" t="s">
        <v>16</v>
      </c>
      <c r="D1270" s="2" t="s">
        <v>3120</v>
      </c>
      <c r="G1270" s="3"/>
      <c r="I1270" s="2" t="s">
        <v>1078</v>
      </c>
      <c r="J1270" s="2" t="s">
        <v>3045</v>
      </c>
      <c r="K1270" s="2" t="s">
        <v>1241</v>
      </c>
      <c r="L1270" s="2">
        <v>133135</v>
      </c>
      <c r="M1270" s="2">
        <v>79282</v>
      </c>
      <c r="N1270" s="2">
        <v>5798</v>
      </c>
    </row>
    <row r="1271" spans="1:14" ht="13">
      <c r="A1271" s="1" t="s">
        <v>3121</v>
      </c>
      <c r="B1271" s="2" t="s">
        <v>3122</v>
      </c>
      <c r="C1271" s="2" t="s">
        <v>23</v>
      </c>
      <c r="D1271" s="2" t="s">
        <v>3120</v>
      </c>
      <c r="G1271" s="3"/>
      <c r="I1271" s="2" t="s">
        <v>1078</v>
      </c>
      <c r="J1271" s="2" t="s">
        <v>3045</v>
      </c>
      <c r="K1271" s="2" t="s">
        <v>1241</v>
      </c>
      <c r="L1271" s="2">
        <v>131262</v>
      </c>
      <c r="M1271" s="2">
        <v>79313</v>
      </c>
      <c r="N1271" s="2">
        <v>5798</v>
      </c>
    </row>
    <row r="1272" spans="1:14" ht="13">
      <c r="A1272" s="1" t="s">
        <v>3123</v>
      </c>
      <c r="B1272" s="2" t="s">
        <v>3124</v>
      </c>
      <c r="C1272" s="2" t="s">
        <v>16</v>
      </c>
      <c r="D1272" s="2" t="s">
        <v>3125</v>
      </c>
      <c r="G1272" s="3"/>
      <c r="I1272" s="2" t="s">
        <v>1078</v>
      </c>
      <c r="J1272" s="2" t="s">
        <v>890</v>
      </c>
      <c r="K1272" s="2" t="s">
        <v>684</v>
      </c>
      <c r="L1272" s="2">
        <v>132987</v>
      </c>
      <c r="M1272" s="2">
        <v>82515</v>
      </c>
      <c r="N1272" s="2">
        <v>5798</v>
      </c>
    </row>
    <row r="1273" spans="1:14" ht="13">
      <c r="A1273" s="1" t="s">
        <v>3126</v>
      </c>
      <c r="B1273" s="2" t="s">
        <v>3127</v>
      </c>
      <c r="C1273" s="2" t="s">
        <v>23</v>
      </c>
      <c r="D1273" s="2" t="s">
        <v>3125</v>
      </c>
      <c r="G1273" s="3"/>
      <c r="I1273" s="2" t="s">
        <v>1078</v>
      </c>
      <c r="J1273" s="2" t="s">
        <v>890</v>
      </c>
      <c r="K1273" s="2" t="s">
        <v>684</v>
      </c>
      <c r="L1273" s="2">
        <v>131266</v>
      </c>
      <c r="M1273" s="2">
        <v>82202</v>
      </c>
      <c r="N1273" s="2">
        <v>5798</v>
      </c>
    </row>
    <row r="1274" spans="1:14" ht="13">
      <c r="A1274" s="1" t="s">
        <v>3128</v>
      </c>
      <c r="B1274" s="2" t="s">
        <v>3129</v>
      </c>
      <c r="C1274" s="2" t="s">
        <v>16</v>
      </c>
      <c r="D1274" s="2" t="s">
        <v>3130</v>
      </c>
      <c r="G1274" s="3"/>
      <c r="I1274" s="2" t="s">
        <v>1078</v>
      </c>
      <c r="J1274" s="2" t="s">
        <v>20</v>
      </c>
      <c r="K1274" s="2" t="s">
        <v>20</v>
      </c>
      <c r="L1274" s="2">
        <v>132201</v>
      </c>
      <c r="M1274" s="2">
        <v>82594</v>
      </c>
      <c r="N1274" s="2">
        <v>5798</v>
      </c>
    </row>
    <row r="1275" spans="1:14" ht="13">
      <c r="A1275" s="1" t="s">
        <v>3131</v>
      </c>
      <c r="B1275" s="2" t="s">
        <v>3132</v>
      </c>
      <c r="C1275" s="2" t="s">
        <v>23</v>
      </c>
      <c r="D1275" s="2" t="s">
        <v>3130</v>
      </c>
      <c r="G1275" s="3"/>
      <c r="I1275" s="2" t="s">
        <v>1078</v>
      </c>
      <c r="J1275" s="2" t="s">
        <v>20</v>
      </c>
      <c r="K1275" s="2" t="s">
        <v>20</v>
      </c>
      <c r="L1275" s="2">
        <v>131649</v>
      </c>
      <c r="M1275" s="2">
        <v>82700</v>
      </c>
      <c r="N1275" s="2">
        <v>5798</v>
      </c>
    </row>
    <row r="1276" spans="1:14" ht="13">
      <c r="A1276" s="1" t="s">
        <v>3133</v>
      </c>
      <c r="B1276" s="2" t="s">
        <v>3134</v>
      </c>
      <c r="C1276" s="2" t="s">
        <v>16</v>
      </c>
      <c r="D1276" s="2" t="s">
        <v>3135</v>
      </c>
      <c r="G1276" s="3"/>
      <c r="I1276" s="2" t="s">
        <v>1078</v>
      </c>
      <c r="J1276" s="2" t="s">
        <v>2790</v>
      </c>
      <c r="K1276" s="2" t="s">
        <v>1418</v>
      </c>
      <c r="L1276" s="2">
        <v>132502</v>
      </c>
      <c r="M1276" s="2">
        <v>83948</v>
      </c>
      <c r="N1276" s="2">
        <v>5798</v>
      </c>
    </row>
    <row r="1277" spans="1:14" ht="13">
      <c r="A1277" s="1" t="s">
        <v>3136</v>
      </c>
      <c r="B1277" s="2" t="s">
        <v>3137</v>
      </c>
      <c r="C1277" s="2" t="s">
        <v>23</v>
      </c>
      <c r="D1277" s="2" t="s">
        <v>3135</v>
      </c>
      <c r="G1277" s="3"/>
      <c r="I1277" s="2" t="s">
        <v>1078</v>
      </c>
      <c r="J1277" s="2" t="s">
        <v>2790</v>
      </c>
      <c r="K1277" s="2" t="s">
        <v>1418</v>
      </c>
      <c r="L1277" s="2">
        <v>130997</v>
      </c>
      <c r="M1277" s="2">
        <v>83456</v>
      </c>
      <c r="N1277" s="2">
        <v>5798</v>
      </c>
    </row>
    <row r="1278" spans="1:14" ht="13">
      <c r="A1278" s="1" t="s">
        <v>3138</v>
      </c>
      <c r="B1278" s="2" t="s">
        <v>3139</v>
      </c>
      <c r="C1278" s="2" t="s">
        <v>16</v>
      </c>
      <c r="D1278" s="2" t="s">
        <v>3140</v>
      </c>
      <c r="G1278" s="3"/>
      <c r="I1278" s="2" t="s">
        <v>1078</v>
      </c>
      <c r="J1278" s="2" t="s">
        <v>1106</v>
      </c>
      <c r="K1278" s="2" t="s">
        <v>428</v>
      </c>
      <c r="L1278" s="2">
        <v>132584</v>
      </c>
      <c r="M1278" s="2">
        <v>82730</v>
      </c>
      <c r="N1278" s="2">
        <v>5798</v>
      </c>
    </row>
    <row r="1279" spans="1:14" ht="13">
      <c r="A1279" s="1" t="s">
        <v>3141</v>
      </c>
      <c r="B1279" s="2" t="s">
        <v>3142</v>
      </c>
      <c r="C1279" s="2" t="s">
        <v>23</v>
      </c>
      <c r="D1279" s="2" t="s">
        <v>3140</v>
      </c>
      <c r="G1279" s="3"/>
      <c r="I1279" s="2" t="s">
        <v>1078</v>
      </c>
      <c r="J1279" s="2" t="s">
        <v>1106</v>
      </c>
      <c r="K1279" s="2" t="s">
        <v>428</v>
      </c>
      <c r="L1279" s="2">
        <v>131108</v>
      </c>
      <c r="M1279" s="2">
        <v>82635</v>
      </c>
      <c r="N1279" s="2">
        <v>5798</v>
      </c>
    </row>
    <row r="1280" spans="1:14" ht="13">
      <c r="A1280" s="1" t="s">
        <v>3143</v>
      </c>
      <c r="B1280" s="2" t="s">
        <v>3144</v>
      </c>
      <c r="C1280" s="2" t="s">
        <v>16</v>
      </c>
      <c r="D1280" s="2" t="s">
        <v>3145</v>
      </c>
      <c r="G1280" s="3"/>
      <c r="I1280" s="2" t="s">
        <v>1078</v>
      </c>
      <c r="J1280" s="2" t="s">
        <v>20</v>
      </c>
      <c r="K1280" s="2" t="s">
        <v>20</v>
      </c>
      <c r="L1280" s="2">
        <v>131608</v>
      </c>
      <c r="M1280" s="2">
        <v>78264</v>
      </c>
      <c r="N1280" s="2">
        <v>5798</v>
      </c>
    </row>
    <row r="1281" spans="1:14" ht="13">
      <c r="A1281" s="1" t="s">
        <v>3146</v>
      </c>
      <c r="B1281" s="2" t="s">
        <v>3147</v>
      </c>
      <c r="C1281" s="2" t="s">
        <v>23</v>
      </c>
      <c r="D1281" s="2" t="s">
        <v>3145</v>
      </c>
      <c r="G1281" s="3"/>
      <c r="I1281" s="2" t="s">
        <v>1078</v>
      </c>
      <c r="J1281" s="2" t="s">
        <v>20</v>
      </c>
      <c r="K1281" s="2" t="s">
        <v>20</v>
      </c>
      <c r="L1281" s="2">
        <v>132526</v>
      </c>
      <c r="M1281" s="2">
        <v>77505</v>
      </c>
      <c r="N1281" s="2">
        <v>5798</v>
      </c>
    </row>
    <row r="1282" spans="1:14" ht="13">
      <c r="A1282" s="1" t="s">
        <v>3148</v>
      </c>
      <c r="B1282" s="2" t="s">
        <v>3149</v>
      </c>
      <c r="C1282" s="2" t="s">
        <v>16</v>
      </c>
      <c r="D1282" s="2" t="s">
        <v>3150</v>
      </c>
      <c r="G1282" s="3"/>
      <c r="I1282" s="2" t="s">
        <v>1078</v>
      </c>
      <c r="J1282" s="2" t="s">
        <v>119</v>
      </c>
      <c r="K1282" s="2" t="s">
        <v>29</v>
      </c>
      <c r="L1282" s="2">
        <v>134704</v>
      </c>
      <c r="M1282" s="2">
        <v>75503</v>
      </c>
      <c r="N1282" s="2">
        <v>5798</v>
      </c>
    </row>
    <row r="1283" spans="1:14" ht="13">
      <c r="A1283" s="1" t="s">
        <v>3151</v>
      </c>
      <c r="B1283" s="2" t="s">
        <v>3152</v>
      </c>
      <c r="C1283" s="2" t="s">
        <v>16</v>
      </c>
      <c r="D1283" s="2" t="s">
        <v>3150</v>
      </c>
      <c r="G1283" s="3"/>
      <c r="I1283" s="2" t="s">
        <v>1078</v>
      </c>
      <c r="J1283" s="2" t="s">
        <v>119</v>
      </c>
      <c r="K1283" s="2" t="s">
        <v>29</v>
      </c>
      <c r="L1283" s="2">
        <v>134772</v>
      </c>
      <c r="M1283" s="2">
        <v>75412</v>
      </c>
      <c r="N1283" s="2">
        <v>5798</v>
      </c>
    </row>
    <row r="1284" spans="1:14" ht="13">
      <c r="A1284" s="1" t="s">
        <v>3153</v>
      </c>
      <c r="B1284" s="2" t="s">
        <v>3154</v>
      </c>
      <c r="C1284" s="2" t="s">
        <v>16</v>
      </c>
      <c r="D1284" s="2" t="s">
        <v>3150</v>
      </c>
      <c r="G1284" s="3"/>
      <c r="I1284" s="2" t="s">
        <v>1078</v>
      </c>
      <c r="J1284" s="2" t="s">
        <v>119</v>
      </c>
      <c r="K1284" s="2" t="s">
        <v>29</v>
      </c>
      <c r="L1284" s="2">
        <v>134845</v>
      </c>
      <c r="M1284" s="2">
        <v>75482</v>
      </c>
      <c r="N1284" s="2">
        <v>5798</v>
      </c>
    </row>
    <row r="1285" spans="1:14" ht="13">
      <c r="A1285" s="1" t="s">
        <v>3155</v>
      </c>
      <c r="B1285" s="2" t="s">
        <v>3156</v>
      </c>
      <c r="C1285" s="2" t="s">
        <v>16</v>
      </c>
      <c r="D1285" s="2" t="s">
        <v>3150</v>
      </c>
      <c r="G1285" s="3"/>
      <c r="I1285" s="2" t="s">
        <v>1078</v>
      </c>
      <c r="J1285" s="2" t="s">
        <v>119</v>
      </c>
      <c r="K1285" s="2" t="s">
        <v>29</v>
      </c>
      <c r="L1285" s="2">
        <v>134691</v>
      </c>
      <c r="M1285" s="2">
        <v>75560</v>
      </c>
      <c r="N1285" s="2">
        <v>5798</v>
      </c>
    </row>
    <row r="1286" spans="1:14" ht="13">
      <c r="A1286" s="1" t="s">
        <v>3157</v>
      </c>
      <c r="B1286" s="2" t="s">
        <v>3158</v>
      </c>
      <c r="C1286" s="2" t="s">
        <v>23</v>
      </c>
      <c r="D1286" s="2" t="s">
        <v>3150</v>
      </c>
      <c r="G1286" s="3"/>
      <c r="I1286" s="2" t="s">
        <v>1078</v>
      </c>
      <c r="J1286" s="2" t="s">
        <v>119</v>
      </c>
      <c r="K1286" s="2" t="s">
        <v>29</v>
      </c>
      <c r="L1286" s="2">
        <v>129233</v>
      </c>
      <c r="M1286" s="2">
        <v>74777</v>
      </c>
      <c r="N1286" s="2">
        <v>5798</v>
      </c>
    </row>
    <row r="1287" spans="1:14" ht="13">
      <c r="A1287" s="1" t="s">
        <v>3159</v>
      </c>
      <c r="B1287" s="2" t="s">
        <v>3160</v>
      </c>
      <c r="C1287" s="2" t="s">
        <v>23</v>
      </c>
      <c r="D1287" s="2" t="s">
        <v>3150</v>
      </c>
      <c r="G1287" s="3"/>
      <c r="I1287" s="2" t="s">
        <v>1078</v>
      </c>
      <c r="J1287" s="2" t="s">
        <v>119</v>
      </c>
      <c r="K1287" s="2" t="s">
        <v>29</v>
      </c>
      <c r="L1287" s="2">
        <v>129132</v>
      </c>
      <c r="M1287" s="2">
        <v>74907</v>
      </c>
      <c r="N1287" s="2">
        <v>5798</v>
      </c>
    </row>
    <row r="1288" spans="1:14" ht="13">
      <c r="A1288" s="1" t="s">
        <v>3161</v>
      </c>
      <c r="B1288" s="2" t="s">
        <v>3162</v>
      </c>
      <c r="C1288" s="2" t="s">
        <v>23</v>
      </c>
      <c r="D1288" s="2" t="s">
        <v>3150</v>
      </c>
      <c r="G1288" s="3"/>
      <c r="I1288" s="2" t="s">
        <v>1078</v>
      </c>
      <c r="J1288" s="2" t="s">
        <v>119</v>
      </c>
      <c r="K1288" s="2" t="s">
        <v>29</v>
      </c>
      <c r="L1288" s="2">
        <v>129391</v>
      </c>
      <c r="M1288" s="2">
        <v>74797</v>
      </c>
      <c r="N1288" s="2">
        <v>5798</v>
      </c>
    </row>
    <row r="1289" spans="1:14" ht="13">
      <c r="A1289" s="1" t="s">
        <v>3163</v>
      </c>
      <c r="B1289" s="2" t="s">
        <v>3164</v>
      </c>
      <c r="C1289" s="2" t="s">
        <v>23</v>
      </c>
      <c r="D1289" s="2" t="s">
        <v>3150</v>
      </c>
      <c r="G1289" s="3"/>
      <c r="I1289" s="2" t="s">
        <v>1078</v>
      </c>
      <c r="J1289" s="2" t="s">
        <v>119</v>
      </c>
      <c r="K1289" s="2" t="s">
        <v>29</v>
      </c>
      <c r="L1289" s="2">
        <v>129277</v>
      </c>
      <c r="M1289" s="2">
        <v>74769</v>
      </c>
      <c r="N1289" s="2">
        <v>5798</v>
      </c>
    </row>
    <row r="1290" spans="1:14" ht="13">
      <c r="A1290" s="1" t="s">
        <v>3165</v>
      </c>
      <c r="B1290" s="2" t="s">
        <v>3166</v>
      </c>
      <c r="C1290" s="2" t="s">
        <v>16</v>
      </c>
      <c r="D1290" s="2" t="s">
        <v>3167</v>
      </c>
      <c r="G1290" s="3"/>
      <c r="I1290" s="2" t="s">
        <v>1078</v>
      </c>
      <c r="J1290" s="2" t="s">
        <v>20</v>
      </c>
      <c r="K1290" s="2" t="s">
        <v>20</v>
      </c>
      <c r="L1290" s="2">
        <v>134121</v>
      </c>
      <c r="M1290" s="2">
        <v>75726</v>
      </c>
      <c r="N1290" s="2">
        <v>5798</v>
      </c>
    </row>
    <row r="1291" spans="1:14" ht="13">
      <c r="A1291" s="1" t="s">
        <v>3168</v>
      </c>
      <c r="B1291" s="2" t="s">
        <v>3169</v>
      </c>
      <c r="C1291" s="2" t="s">
        <v>23</v>
      </c>
      <c r="D1291" s="2" t="s">
        <v>3167</v>
      </c>
      <c r="G1291" s="3"/>
      <c r="I1291" s="2" t="s">
        <v>1078</v>
      </c>
      <c r="J1291" s="2" t="s">
        <v>20</v>
      </c>
      <c r="K1291" s="2" t="s">
        <v>20</v>
      </c>
      <c r="L1291" s="2">
        <v>129934</v>
      </c>
      <c r="M1291" s="2">
        <v>76050</v>
      </c>
      <c r="N1291" s="2">
        <v>5798</v>
      </c>
    </row>
    <row r="1292" spans="1:14" ht="13">
      <c r="A1292" s="1" t="s">
        <v>3170</v>
      </c>
      <c r="B1292" s="2" t="s">
        <v>3171</v>
      </c>
      <c r="C1292" s="2" t="s">
        <v>16</v>
      </c>
      <c r="D1292" s="2" t="s">
        <v>3172</v>
      </c>
      <c r="G1292" s="3"/>
      <c r="I1292" s="2" t="s">
        <v>1078</v>
      </c>
      <c r="J1292" s="2" t="s">
        <v>20</v>
      </c>
      <c r="K1292" s="2" t="s">
        <v>20</v>
      </c>
      <c r="L1292" s="2">
        <v>136650</v>
      </c>
      <c r="M1292" s="2">
        <v>83270</v>
      </c>
      <c r="N1292" s="2">
        <v>5798</v>
      </c>
    </row>
    <row r="1293" spans="1:14" ht="13">
      <c r="A1293" s="1" t="s">
        <v>3173</v>
      </c>
      <c r="B1293" s="2" t="s">
        <v>3174</v>
      </c>
      <c r="C1293" s="2" t="s">
        <v>23</v>
      </c>
      <c r="D1293" s="2" t="s">
        <v>3172</v>
      </c>
      <c r="G1293" s="3"/>
      <c r="I1293" s="2" t="s">
        <v>1078</v>
      </c>
      <c r="J1293" s="2" t="s">
        <v>20</v>
      </c>
      <c r="K1293" s="2" t="s">
        <v>20</v>
      </c>
      <c r="L1293" s="2">
        <v>128699</v>
      </c>
      <c r="M1293" s="2">
        <v>81787</v>
      </c>
      <c r="N1293" s="2">
        <v>5798</v>
      </c>
    </row>
    <row r="1294" spans="1:14" ht="13">
      <c r="A1294" s="1" t="s">
        <v>3175</v>
      </c>
      <c r="B1294" s="2" t="s">
        <v>3176</v>
      </c>
      <c r="C1294" s="2" t="s">
        <v>16</v>
      </c>
      <c r="D1294" s="2" t="s">
        <v>3177</v>
      </c>
      <c r="E1294" s="2" t="s">
        <v>3177</v>
      </c>
      <c r="G1294" s="3"/>
      <c r="H1294" s="2">
        <v>5</v>
      </c>
      <c r="I1294" s="2" t="s">
        <v>1078</v>
      </c>
      <c r="J1294" s="2" t="s">
        <v>3023</v>
      </c>
      <c r="K1294" s="2" t="s">
        <v>428</v>
      </c>
      <c r="L1294" s="2">
        <v>127910</v>
      </c>
      <c r="M1294" s="2">
        <v>82763</v>
      </c>
      <c r="N1294" s="2">
        <v>5799</v>
      </c>
    </row>
    <row r="1295" spans="1:14" ht="13">
      <c r="A1295" s="1" t="s">
        <v>3178</v>
      </c>
      <c r="B1295" s="2" t="s">
        <v>3179</v>
      </c>
      <c r="C1295" s="2" t="s">
        <v>23</v>
      </c>
      <c r="D1295" s="2" t="s">
        <v>3177</v>
      </c>
      <c r="E1295" s="2" t="s">
        <v>3177</v>
      </c>
      <c r="G1295" s="3"/>
      <c r="H1295" s="2">
        <v>5</v>
      </c>
      <c r="I1295" s="2" t="s">
        <v>1078</v>
      </c>
      <c r="J1295" s="2" t="s">
        <v>3023</v>
      </c>
      <c r="K1295" s="2" t="s">
        <v>428</v>
      </c>
      <c r="L1295" s="2">
        <v>136041</v>
      </c>
      <c r="M1295" s="2">
        <v>83501</v>
      </c>
      <c r="N1295" s="2">
        <v>5798</v>
      </c>
    </row>
    <row r="1296" spans="1:14" ht="13">
      <c r="A1296" s="1" t="s">
        <v>3180</v>
      </c>
      <c r="B1296" s="2" t="s">
        <v>3181</v>
      </c>
      <c r="C1296" s="2" t="s">
        <v>16</v>
      </c>
      <c r="D1296" s="2" t="s">
        <v>3182</v>
      </c>
      <c r="E1296" s="2" t="s">
        <v>3182</v>
      </c>
      <c r="G1296" s="3" t="s">
        <v>641</v>
      </c>
      <c r="H1296" s="2">
        <v>5</v>
      </c>
      <c r="I1296" s="2" t="s">
        <v>1078</v>
      </c>
      <c r="J1296" s="2" t="s">
        <v>20</v>
      </c>
      <c r="K1296" s="2" t="s">
        <v>20</v>
      </c>
      <c r="L1296" s="2">
        <v>132481</v>
      </c>
      <c r="M1296" s="2">
        <v>83034</v>
      </c>
      <c r="N1296" s="2">
        <v>5798</v>
      </c>
    </row>
    <row r="1297" spans="1:14" ht="13">
      <c r="A1297" s="1" t="s">
        <v>3183</v>
      </c>
      <c r="B1297" s="2" t="s">
        <v>3184</v>
      </c>
      <c r="C1297" s="2" t="s">
        <v>23</v>
      </c>
      <c r="D1297" s="2" t="s">
        <v>3182</v>
      </c>
      <c r="E1297" s="2" t="s">
        <v>3182</v>
      </c>
      <c r="G1297" s="3" t="s">
        <v>641</v>
      </c>
      <c r="H1297" s="2">
        <v>5</v>
      </c>
      <c r="I1297" s="2" t="s">
        <v>1078</v>
      </c>
      <c r="J1297" s="2" t="s">
        <v>20</v>
      </c>
      <c r="K1297" s="2" t="s">
        <v>20</v>
      </c>
      <c r="L1297" s="2">
        <v>131172</v>
      </c>
      <c r="M1297" s="2">
        <v>82474</v>
      </c>
      <c r="N1297" s="2">
        <v>5798</v>
      </c>
    </row>
    <row r="1298" spans="1:14" ht="13">
      <c r="A1298" s="1" t="s">
        <v>3185</v>
      </c>
      <c r="B1298" s="2" t="s">
        <v>3186</v>
      </c>
      <c r="C1298" s="2" t="s">
        <v>16</v>
      </c>
      <c r="D1298" s="2" t="s">
        <v>3187</v>
      </c>
      <c r="E1298" s="2" t="s">
        <v>3187</v>
      </c>
      <c r="G1298" s="3" t="s">
        <v>179</v>
      </c>
      <c r="H1298" s="2">
        <v>5</v>
      </c>
      <c r="I1298" s="2" t="s">
        <v>1078</v>
      </c>
      <c r="J1298" s="2" t="s">
        <v>20</v>
      </c>
      <c r="K1298" s="2" t="s">
        <v>20</v>
      </c>
      <c r="L1298" s="2">
        <v>136280</v>
      </c>
      <c r="M1298" s="2">
        <v>82877</v>
      </c>
      <c r="N1298" s="2">
        <v>5798</v>
      </c>
    </row>
    <row r="1299" spans="1:14" ht="13">
      <c r="A1299" s="1" t="s">
        <v>3188</v>
      </c>
      <c r="B1299" s="2" t="s">
        <v>3189</v>
      </c>
      <c r="C1299" s="2" t="s">
        <v>23</v>
      </c>
      <c r="D1299" s="2" t="s">
        <v>3187</v>
      </c>
      <c r="E1299" s="2" t="s">
        <v>3187</v>
      </c>
      <c r="G1299" s="3" t="s">
        <v>179</v>
      </c>
      <c r="H1299" s="2">
        <v>5</v>
      </c>
      <c r="I1299" s="2" t="s">
        <v>1078</v>
      </c>
      <c r="J1299" s="2" t="s">
        <v>20</v>
      </c>
      <c r="K1299" s="2" t="s">
        <v>20</v>
      </c>
      <c r="L1299" s="2">
        <v>128913</v>
      </c>
      <c r="M1299" s="2">
        <v>81746</v>
      </c>
      <c r="N1299" s="2">
        <v>5798</v>
      </c>
    </row>
    <row r="1300" spans="1:14" ht="13">
      <c r="A1300" s="1" t="s">
        <v>3190</v>
      </c>
      <c r="B1300" s="2" t="s">
        <v>3191</v>
      </c>
      <c r="C1300" s="2" t="s">
        <v>16</v>
      </c>
      <c r="D1300" s="2" t="s">
        <v>3192</v>
      </c>
      <c r="E1300" s="2" t="s">
        <v>3192</v>
      </c>
      <c r="G1300" s="3" t="s">
        <v>179</v>
      </c>
      <c r="H1300" s="2">
        <v>5</v>
      </c>
      <c r="I1300" s="2" t="s">
        <v>1078</v>
      </c>
      <c r="J1300" s="2" t="s">
        <v>20</v>
      </c>
      <c r="K1300" s="2" t="s">
        <v>20</v>
      </c>
      <c r="L1300" s="2">
        <v>136370</v>
      </c>
      <c r="M1300" s="2">
        <v>83241</v>
      </c>
      <c r="N1300" s="2">
        <v>5798</v>
      </c>
    </row>
    <row r="1301" spans="1:14" ht="13">
      <c r="A1301" s="1" t="s">
        <v>3193</v>
      </c>
      <c r="B1301" s="2" t="s">
        <v>3194</v>
      </c>
      <c r="C1301" s="2" t="s">
        <v>23</v>
      </c>
      <c r="D1301" s="2" t="s">
        <v>3192</v>
      </c>
      <c r="E1301" s="2" t="s">
        <v>3192</v>
      </c>
      <c r="G1301" s="3" t="s">
        <v>179</v>
      </c>
      <c r="H1301" s="2">
        <v>5</v>
      </c>
      <c r="I1301" s="2" t="s">
        <v>1078</v>
      </c>
      <c r="J1301" s="2" t="s">
        <v>20</v>
      </c>
      <c r="K1301" s="2" t="s">
        <v>20</v>
      </c>
      <c r="L1301" s="2">
        <v>127781</v>
      </c>
      <c r="M1301" s="2">
        <v>82727</v>
      </c>
      <c r="N1301" s="2">
        <v>5799</v>
      </c>
    </row>
    <row r="1302" spans="1:14" ht="13">
      <c r="A1302" s="1" t="s">
        <v>3195</v>
      </c>
      <c r="B1302" s="2" t="s">
        <v>3196</v>
      </c>
      <c r="C1302" s="2" t="s">
        <v>16</v>
      </c>
      <c r="D1302" s="2" t="s">
        <v>3197</v>
      </c>
      <c r="E1302" s="2" t="s">
        <v>3197</v>
      </c>
      <c r="G1302" s="3" t="s">
        <v>27</v>
      </c>
      <c r="H1302" s="2">
        <v>5</v>
      </c>
      <c r="I1302" s="2" t="s">
        <v>1078</v>
      </c>
      <c r="J1302" s="2" t="s">
        <v>119</v>
      </c>
      <c r="K1302" s="2" t="s">
        <v>29</v>
      </c>
      <c r="L1302" s="2">
        <v>137948</v>
      </c>
      <c r="M1302" s="2">
        <v>81497</v>
      </c>
      <c r="N1302" s="2">
        <v>5798</v>
      </c>
    </row>
    <row r="1303" spans="1:14" ht="13">
      <c r="A1303" s="1" t="s">
        <v>3198</v>
      </c>
      <c r="B1303" s="2" t="s">
        <v>3199</v>
      </c>
      <c r="C1303" s="2" t="s">
        <v>16</v>
      </c>
      <c r="D1303" s="2" t="s">
        <v>3200</v>
      </c>
      <c r="E1303" s="2" t="s">
        <v>3200</v>
      </c>
      <c r="G1303" s="3" t="s">
        <v>35</v>
      </c>
      <c r="H1303" s="2">
        <v>5</v>
      </c>
      <c r="I1303" s="2" t="s">
        <v>1078</v>
      </c>
      <c r="J1303" s="2" t="s">
        <v>663</v>
      </c>
      <c r="K1303" s="2" t="s">
        <v>428</v>
      </c>
      <c r="L1303" s="2">
        <v>129085</v>
      </c>
      <c r="M1303" s="2">
        <v>75142</v>
      </c>
      <c r="N1303" s="2">
        <v>5798</v>
      </c>
    </row>
    <row r="1304" spans="1:14" ht="13">
      <c r="A1304" s="1" t="s">
        <v>3201</v>
      </c>
      <c r="B1304" s="2" t="s">
        <v>3202</v>
      </c>
      <c r="C1304" s="2" t="s">
        <v>23</v>
      </c>
      <c r="D1304" s="2" t="s">
        <v>3200</v>
      </c>
      <c r="E1304" s="2" t="s">
        <v>3200</v>
      </c>
      <c r="G1304" s="3" t="s">
        <v>35</v>
      </c>
      <c r="H1304" s="2">
        <v>5</v>
      </c>
      <c r="I1304" s="2" t="s">
        <v>1078</v>
      </c>
      <c r="J1304" s="2" t="s">
        <v>663</v>
      </c>
      <c r="K1304" s="2" t="s">
        <v>428</v>
      </c>
      <c r="L1304" s="2">
        <v>134471</v>
      </c>
      <c r="M1304" s="2">
        <v>76847</v>
      </c>
      <c r="N1304" s="2">
        <v>5798</v>
      </c>
    </row>
    <row r="1305" spans="1:14" ht="13">
      <c r="A1305" s="1" t="s">
        <v>3203</v>
      </c>
      <c r="B1305" s="2" t="s">
        <v>3204</v>
      </c>
      <c r="C1305" s="2" t="s">
        <v>16</v>
      </c>
      <c r="D1305" s="2" t="s">
        <v>3205</v>
      </c>
      <c r="E1305" s="2" t="s">
        <v>3205</v>
      </c>
      <c r="G1305" s="3" t="s">
        <v>652</v>
      </c>
      <c r="H1305" s="2">
        <v>5</v>
      </c>
      <c r="I1305" s="2" t="s">
        <v>1078</v>
      </c>
      <c r="J1305" s="2" t="s">
        <v>20</v>
      </c>
      <c r="K1305" s="2" t="s">
        <v>20</v>
      </c>
      <c r="L1305" s="2">
        <v>131395</v>
      </c>
      <c r="M1305" s="2">
        <v>78357</v>
      </c>
      <c r="N1305" s="2">
        <v>5798</v>
      </c>
    </row>
    <row r="1306" spans="1:14" ht="13">
      <c r="A1306" s="1" t="s">
        <v>3206</v>
      </c>
      <c r="B1306" s="2" t="s">
        <v>3207</v>
      </c>
      <c r="C1306" s="2" t="s">
        <v>23</v>
      </c>
      <c r="D1306" s="2" t="s">
        <v>3205</v>
      </c>
      <c r="E1306" s="2" t="s">
        <v>3205</v>
      </c>
      <c r="G1306" s="3" t="s">
        <v>652</v>
      </c>
      <c r="H1306" s="2">
        <v>5</v>
      </c>
      <c r="I1306" s="2" t="s">
        <v>1078</v>
      </c>
      <c r="J1306" s="2" t="s">
        <v>20</v>
      </c>
      <c r="K1306" s="2" t="s">
        <v>20</v>
      </c>
      <c r="L1306" s="2">
        <v>132833</v>
      </c>
      <c r="M1306" s="2">
        <v>78513</v>
      </c>
      <c r="N1306" s="2">
        <v>5798</v>
      </c>
    </row>
    <row r="1307" spans="1:14" ht="13">
      <c r="A1307" s="1" t="s">
        <v>3208</v>
      </c>
      <c r="B1307" s="2" t="s">
        <v>3209</v>
      </c>
      <c r="C1307" s="2" t="s">
        <v>16</v>
      </c>
      <c r="D1307" s="2" t="s">
        <v>3210</v>
      </c>
      <c r="E1307" s="2" t="s">
        <v>3210</v>
      </c>
      <c r="G1307" s="3" t="s">
        <v>27</v>
      </c>
      <c r="H1307" s="2">
        <v>5</v>
      </c>
      <c r="I1307" s="2" t="s">
        <v>1471</v>
      </c>
      <c r="J1307" s="2" t="s">
        <v>305</v>
      </c>
      <c r="K1307" s="2" t="s">
        <v>305</v>
      </c>
      <c r="L1307" s="2">
        <v>134920</v>
      </c>
      <c r="M1307" s="2">
        <v>80225</v>
      </c>
      <c r="N1307" s="2">
        <v>5798</v>
      </c>
    </row>
    <row r="1308" spans="1:14" ht="13">
      <c r="A1308" s="1" t="s">
        <v>3211</v>
      </c>
      <c r="B1308" s="2" t="s">
        <v>3212</v>
      </c>
      <c r="C1308" s="2" t="s">
        <v>16</v>
      </c>
      <c r="D1308" s="2" t="s">
        <v>3210</v>
      </c>
      <c r="E1308" s="2" t="s">
        <v>3210</v>
      </c>
      <c r="G1308" s="3" t="s">
        <v>27</v>
      </c>
      <c r="H1308" s="2">
        <v>5</v>
      </c>
      <c r="I1308" s="2" t="s">
        <v>1471</v>
      </c>
      <c r="J1308" s="2" t="s">
        <v>305</v>
      </c>
      <c r="K1308" s="2" t="s">
        <v>305</v>
      </c>
      <c r="L1308" s="2">
        <v>134066</v>
      </c>
      <c r="M1308" s="2">
        <v>78294</v>
      </c>
      <c r="N1308" s="2">
        <v>5798</v>
      </c>
    </row>
    <row r="1309" spans="1:14" ht="13">
      <c r="A1309" s="1" t="s">
        <v>3213</v>
      </c>
      <c r="B1309" s="2" t="s">
        <v>3214</v>
      </c>
      <c r="C1309" s="2" t="s">
        <v>23</v>
      </c>
      <c r="D1309" s="2" t="s">
        <v>3210</v>
      </c>
      <c r="E1309" s="2" t="s">
        <v>3210</v>
      </c>
      <c r="G1309" s="3" t="s">
        <v>27</v>
      </c>
      <c r="H1309" s="2">
        <v>5</v>
      </c>
      <c r="I1309" s="2" t="s">
        <v>1471</v>
      </c>
      <c r="J1309" s="2" t="s">
        <v>305</v>
      </c>
      <c r="K1309" s="2" t="s">
        <v>305</v>
      </c>
      <c r="L1309" s="2">
        <v>130361</v>
      </c>
      <c r="M1309" s="2">
        <v>78760</v>
      </c>
      <c r="N1309" s="2">
        <v>5798</v>
      </c>
    </row>
    <row r="1310" spans="1:14" ht="13">
      <c r="A1310" s="1" t="s">
        <v>3215</v>
      </c>
      <c r="B1310" s="2" t="s">
        <v>3216</v>
      </c>
      <c r="C1310" s="2" t="s">
        <v>23</v>
      </c>
      <c r="D1310" s="2" t="s">
        <v>3210</v>
      </c>
      <c r="E1310" s="2" t="s">
        <v>3210</v>
      </c>
      <c r="G1310" s="3" t="s">
        <v>27</v>
      </c>
      <c r="H1310" s="2">
        <v>5</v>
      </c>
      <c r="I1310" s="2" t="s">
        <v>1471</v>
      </c>
      <c r="J1310" s="2" t="s">
        <v>305</v>
      </c>
      <c r="K1310" s="2" t="s">
        <v>305</v>
      </c>
      <c r="L1310" s="2">
        <v>130278</v>
      </c>
      <c r="M1310" s="2">
        <v>78349</v>
      </c>
      <c r="N1310" s="2">
        <v>5798</v>
      </c>
    </row>
    <row r="1311" spans="1:14" ht="13">
      <c r="A1311" s="1" t="s">
        <v>3217</v>
      </c>
      <c r="B1311" s="2" t="s">
        <v>3218</v>
      </c>
      <c r="C1311" s="2" t="s">
        <v>16</v>
      </c>
      <c r="D1311" s="2" t="s">
        <v>3219</v>
      </c>
      <c r="F1311" s="2" t="s">
        <v>3220</v>
      </c>
      <c r="G1311" s="3" t="s">
        <v>641</v>
      </c>
      <c r="H1311" s="2">
        <v>4</v>
      </c>
      <c r="I1311" s="2" t="s">
        <v>1471</v>
      </c>
      <c r="J1311" s="2" t="s">
        <v>305</v>
      </c>
      <c r="K1311" s="2" t="s">
        <v>305</v>
      </c>
      <c r="L1311" s="2">
        <v>133247</v>
      </c>
      <c r="M1311" s="2">
        <v>84854</v>
      </c>
      <c r="N1311" s="2">
        <v>5798</v>
      </c>
    </row>
    <row r="1312" spans="1:14" ht="13">
      <c r="A1312" s="1" t="s">
        <v>3221</v>
      </c>
      <c r="B1312" s="2" t="s">
        <v>3222</v>
      </c>
      <c r="C1312" s="2" t="s">
        <v>23</v>
      </c>
      <c r="D1312" s="2" t="s">
        <v>3223</v>
      </c>
      <c r="F1312" s="2" t="s">
        <v>3220</v>
      </c>
      <c r="G1312" s="3" t="s">
        <v>641</v>
      </c>
      <c r="H1312" s="2">
        <v>4</v>
      </c>
      <c r="I1312" s="2" t="s">
        <v>1471</v>
      </c>
      <c r="J1312" s="2" t="s">
        <v>305</v>
      </c>
      <c r="K1312" s="2" t="s">
        <v>305</v>
      </c>
      <c r="L1312" s="2">
        <v>129278</v>
      </c>
      <c r="M1312" s="2">
        <v>83924</v>
      </c>
      <c r="N1312" s="2">
        <v>5798</v>
      </c>
    </row>
    <row r="1313" spans="1:14" ht="13">
      <c r="A1313" s="1" t="s">
        <v>3224</v>
      </c>
      <c r="B1313" s="2" t="s">
        <v>3225</v>
      </c>
      <c r="C1313" s="2" t="s">
        <v>16</v>
      </c>
      <c r="D1313" s="2" t="s">
        <v>3226</v>
      </c>
      <c r="F1313" s="2" t="s">
        <v>3227</v>
      </c>
      <c r="G1313" s="3" t="s">
        <v>641</v>
      </c>
      <c r="H1313" s="2">
        <v>4</v>
      </c>
      <c r="I1313" s="2" t="s">
        <v>1471</v>
      </c>
      <c r="J1313" s="2" t="s">
        <v>814</v>
      </c>
      <c r="K1313" s="2" t="s">
        <v>305</v>
      </c>
      <c r="L1313" s="2">
        <v>133205</v>
      </c>
      <c r="M1313" s="2">
        <v>84815</v>
      </c>
      <c r="N1313" s="2">
        <v>5798</v>
      </c>
    </row>
    <row r="1314" spans="1:14" ht="13">
      <c r="A1314" s="1" t="s">
        <v>3228</v>
      </c>
      <c r="B1314" s="2" t="s">
        <v>3229</v>
      </c>
      <c r="C1314" s="2" t="s">
        <v>23</v>
      </c>
      <c r="D1314" s="2" t="s">
        <v>3230</v>
      </c>
      <c r="F1314" s="2" t="s">
        <v>3227</v>
      </c>
      <c r="G1314" s="3" t="s">
        <v>641</v>
      </c>
      <c r="H1314" s="2">
        <v>4</v>
      </c>
      <c r="I1314" s="2" t="s">
        <v>1471</v>
      </c>
      <c r="J1314" s="2" t="s">
        <v>3231</v>
      </c>
      <c r="K1314" s="2" t="s">
        <v>305</v>
      </c>
      <c r="L1314" s="2">
        <v>129160</v>
      </c>
      <c r="M1314" s="2">
        <v>84058</v>
      </c>
      <c r="N1314" s="2">
        <v>5798</v>
      </c>
    </row>
    <row r="1315" spans="1:14" ht="13">
      <c r="A1315" s="1" t="s">
        <v>3232</v>
      </c>
      <c r="B1315" s="2" t="s">
        <v>3233</v>
      </c>
      <c r="C1315" s="2" t="s">
        <v>16</v>
      </c>
      <c r="D1315" s="2" t="s">
        <v>3234</v>
      </c>
      <c r="F1315" s="2" t="s">
        <v>3227</v>
      </c>
      <c r="G1315" s="3" t="s">
        <v>641</v>
      </c>
      <c r="H1315" s="2">
        <v>4</v>
      </c>
      <c r="I1315" s="2" t="s">
        <v>1471</v>
      </c>
      <c r="J1315" s="2" t="s">
        <v>814</v>
      </c>
      <c r="K1315" s="2" t="s">
        <v>305</v>
      </c>
      <c r="L1315" s="2">
        <v>133139</v>
      </c>
      <c r="M1315" s="2">
        <v>84930</v>
      </c>
      <c r="N1315" s="2">
        <v>5798</v>
      </c>
    </row>
    <row r="1316" spans="1:14" ht="13">
      <c r="A1316" s="1" t="s">
        <v>3235</v>
      </c>
      <c r="B1316" s="2" t="s">
        <v>3236</v>
      </c>
      <c r="C1316" s="2" t="s">
        <v>23</v>
      </c>
      <c r="D1316" s="2" t="s">
        <v>3237</v>
      </c>
      <c r="F1316" s="2" t="s">
        <v>3227</v>
      </c>
      <c r="G1316" s="3" t="s">
        <v>641</v>
      </c>
      <c r="H1316" s="2">
        <v>4</v>
      </c>
      <c r="I1316" s="2" t="s">
        <v>1471</v>
      </c>
      <c r="J1316" s="2" t="s">
        <v>3231</v>
      </c>
      <c r="K1316" s="2" t="s">
        <v>305</v>
      </c>
      <c r="L1316" s="2">
        <v>129257</v>
      </c>
      <c r="M1316" s="2">
        <v>84014</v>
      </c>
      <c r="N1316" s="2">
        <v>5798</v>
      </c>
    </row>
  </sheetData>
  <customSheetViews>
    <customSheetView guid="{F5001501-71EB-423E-9EC5-E22058ED6D15}" filter="1" showAutoFilter="1">
      <pageMargins left="0.7" right="0.7" top="0.75" bottom="0.75" header="0.3" footer="0.3"/>
      <autoFilter ref="A1:N1316" xr:uid="{1F8BE312-2FC4-A04E-AE50-70910A901FBC}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N1348"/>
  <sheetViews>
    <sheetView workbookViewId="0">
      <pane ySplit="1" topLeftCell="A1100" activePane="bottomLeft" state="frozen"/>
      <selection pane="bottomLeft" activeCell="O1131" sqref="O1131"/>
    </sheetView>
  </sheetViews>
  <sheetFormatPr baseColWidth="10" defaultColWidth="12.6640625" defaultRowHeight="15.75" customHeight="1"/>
  <cols>
    <col min="1" max="1" width="19" customWidth="1"/>
    <col min="2" max="2" width="26.83203125" customWidth="1"/>
    <col min="3" max="3" width="18.6640625" customWidth="1"/>
    <col min="4" max="4" width="6.5" customWidth="1"/>
    <col min="5" max="5" width="13.5" customWidth="1"/>
    <col min="6" max="6" width="11.1640625" customWidth="1"/>
    <col min="7" max="7" width="19.83203125" customWidth="1"/>
  </cols>
  <sheetData>
    <row r="1" spans="1:14" ht="15.75" customHeight="1">
      <c r="A1" s="1" t="s">
        <v>0</v>
      </c>
      <c r="B1" s="1" t="s">
        <v>1</v>
      </c>
      <c r="C1" s="1" t="s">
        <v>3238</v>
      </c>
      <c r="D1" s="2" t="s">
        <v>2</v>
      </c>
      <c r="E1" s="2" t="s">
        <v>3239</v>
      </c>
      <c r="F1" s="2" t="s">
        <v>3240</v>
      </c>
      <c r="G1" s="2" t="s">
        <v>3241</v>
      </c>
      <c r="H1" s="2" t="s">
        <v>3242</v>
      </c>
      <c r="I1" s="2" t="s">
        <v>3243</v>
      </c>
      <c r="J1" s="2" t="s">
        <v>3244</v>
      </c>
      <c r="K1" s="2" t="s">
        <v>3245</v>
      </c>
      <c r="L1" s="2" t="s">
        <v>8</v>
      </c>
      <c r="M1" s="2" t="s">
        <v>9</v>
      </c>
      <c r="N1" s="2" t="s">
        <v>3246</v>
      </c>
    </row>
    <row r="2" spans="1:14" ht="15.75" customHeight="1">
      <c r="A2" s="1" t="s">
        <v>3247</v>
      </c>
      <c r="B2" s="1" t="s">
        <v>3248</v>
      </c>
      <c r="C2" s="1" t="s">
        <v>3247</v>
      </c>
      <c r="D2" s="2" t="s">
        <v>23</v>
      </c>
      <c r="E2" s="2">
        <v>18852</v>
      </c>
      <c r="F2" s="2">
        <v>14340</v>
      </c>
      <c r="G2" s="2">
        <v>5</v>
      </c>
      <c r="H2" s="2" t="s">
        <v>3249</v>
      </c>
      <c r="I2" s="2" t="s">
        <v>294</v>
      </c>
      <c r="J2" s="2" t="s">
        <v>3250</v>
      </c>
      <c r="K2" s="2" t="s">
        <v>64</v>
      </c>
      <c r="L2" s="2" t="s">
        <v>192</v>
      </c>
      <c r="M2" s="2" t="s">
        <v>3249</v>
      </c>
      <c r="N2" s="2" t="s">
        <v>3251</v>
      </c>
    </row>
    <row r="3" spans="1:14" ht="15.75" customHeight="1">
      <c r="A3" s="1" t="s">
        <v>3252</v>
      </c>
      <c r="B3" s="1" t="s">
        <v>3253</v>
      </c>
      <c r="C3" s="1" t="s">
        <v>3247</v>
      </c>
      <c r="D3" s="2" t="s">
        <v>16</v>
      </c>
      <c r="E3" s="2">
        <v>18339</v>
      </c>
      <c r="F3" s="2">
        <v>14340</v>
      </c>
      <c r="G3" s="2">
        <v>5</v>
      </c>
      <c r="H3" s="2" t="s">
        <v>3249</v>
      </c>
      <c r="I3" s="2" t="s">
        <v>294</v>
      </c>
      <c r="J3" s="2" t="s">
        <v>3250</v>
      </c>
      <c r="K3" s="2" t="s">
        <v>64</v>
      </c>
      <c r="L3" s="2" t="s">
        <v>192</v>
      </c>
      <c r="M3" s="2" t="s">
        <v>3249</v>
      </c>
      <c r="N3" s="2" t="s">
        <v>3251</v>
      </c>
    </row>
    <row r="4" spans="1:14" ht="15.75" customHeight="1">
      <c r="A4" s="1" t="s">
        <v>3254</v>
      </c>
      <c r="B4" s="1" t="s">
        <v>3255</v>
      </c>
      <c r="C4" s="1" t="s">
        <v>3247</v>
      </c>
      <c r="D4" s="2" t="s">
        <v>23</v>
      </c>
      <c r="E4" s="2">
        <v>14340</v>
      </c>
      <c r="F4" s="2">
        <v>14340</v>
      </c>
      <c r="G4" s="2">
        <v>5</v>
      </c>
      <c r="H4" s="2" t="s">
        <v>3249</v>
      </c>
      <c r="I4" s="2" t="s">
        <v>294</v>
      </c>
      <c r="J4" s="2" t="s">
        <v>3250</v>
      </c>
      <c r="K4" s="2" t="s">
        <v>64</v>
      </c>
      <c r="L4" s="2" t="s">
        <v>192</v>
      </c>
      <c r="M4" s="2" t="s">
        <v>3249</v>
      </c>
      <c r="N4" s="2" t="s">
        <v>3251</v>
      </c>
    </row>
    <row r="5" spans="1:14" ht="15.75" customHeight="1">
      <c r="A5" s="1" t="s">
        <v>3256</v>
      </c>
      <c r="B5" s="1" t="s">
        <v>3257</v>
      </c>
      <c r="C5" s="1" t="s">
        <v>3247</v>
      </c>
      <c r="D5" s="2" t="s">
        <v>16</v>
      </c>
      <c r="E5" s="2">
        <v>15451</v>
      </c>
      <c r="F5" s="2">
        <v>14340</v>
      </c>
      <c r="G5" s="2">
        <v>5</v>
      </c>
      <c r="H5" s="2" t="s">
        <v>3249</v>
      </c>
      <c r="I5" s="2" t="s">
        <v>294</v>
      </c>
      <c r="J5" s="2" t="s">
        <v>3250</v>
      </c>
      <c r="K5" s="2" t="s">
        <v>64</v>
      </c>
      <c r="L5" s="2" t="s">
        <v>192</v>
      </c>
      <c r="M5" s="2" t="s">
        <v>3249</v>
      </c>
      <c r="N5" s="2" t="s">
        <v>3251</v>
      </c>
    </row>
    <row r="6" spans="1:14" ht="15.75" customHeight="1">
      <c r="A6" s="1" t="s">
        <v>3258</v>
      </c>
      <c r="B6" s="1" t="s">
        <v>3259</v>
      </c>
      <c r="C6" s="1" t="s">
        <v>3258</v>
      </c>
      <c r="D6" s="2" t="s">
        <v>16</v>
      </c>
      <c r="E6" s="2">
        <v>25409</v>
      </c>
      <c r="F6" s="2">
        <v>18840</v>
      </c>
      <c r="G6" s="2">
        <v>4</v>
      </c>
      <c r="H6" s="2" t="s">
        <v>3249</v>
      </c>
      <c r="I6" s="2" t="s">
        <v>191</v>
      </c>
      <c r="J6" s="2" t="s">
        <v>3260</v>
      </c>
      <c r="K6" s="2" t="s">
        <v>64</v>
      </c>
      <c r="L6" s="2" t="s">
        <v>192</v>
      </c>
      <c r="M6" s="2" t="s">
        <v>3249</v>
      </c>
      <c r="N6" s="2" t="s">
        <v>3251</v>
      </c>
    </row>
    <row r="7" spans="1:14" ht="15.75" customHeight="1">
      <c r="A7" s="1" t="s">
        <v>3261</v>
      </c>
      <c r="B7" s="1" t="s">
        <v>3262</v>
      </c>
      <c r="C7" s="1" t="s">
        <v>3258</v>
      </c>
      <c r="D7" s="2" t="s">
        <v>23</v>
      </c>
      <c r="E7" s="2">
        <v>167965</v>
      </c>
      <c r="F7" s="2">
        <v>18840</v>
      </c>
      <c r="G7" s="2">
        <v>4</v>
      </c>
      <c r="H7" s="2" t="s">
        <v>3249</v>
      </c>
      <c r="I7" s="2" t="s">
        <v>191</v>
      </c>
      <c r="J7" s="2" t="s">
        <v>3260</v>
      </c>
      <c r="K7" s="2" t="s">
        <v>64</v>
      </c>
      <c r="L7" s="2" t="s">
        <v>192</v>
      </c>
      <c r="M7" s="2" t="s">
        <v>3249</v>
      </c>
      <c r="N7" s="2" t="s">
        <v>3251</v>
      </c>
    </row>
    <row r="8" spans="1:14" ht="15.75" customHeight="1">
      <c r="A8" s="1" t="s">
        <v>3263</v>
      </c>
      <c r="B8" s="1" t="s">
        <v>3264</v>
      </c>
      <c r="C8" s="1" t="s">
        <v>3263</v>
      </c>
      <c r="D8" s="2" t="s">
        <v>23</v>
      </c>
      <c r="E8" s="2">
        <v>26979</v>
      </c>
      <c r="F8" s="2">
        <v>18840</v>
      </c>
      <c r="G8" s="2">
        <v>4</v>
      </c>
      <c r="H8" s="2" t="s">
        <v>3249</v>
      </c>
      <c r="I8" s="2" t="s">
        <v>191</v>
      </c>
      <c r="J8" s="2" t="s">
        <v>3260</v>
      </c>
      <c r="K8" s="2" t="s">
        <v>64</v>
      </c>
      <c r="L8" s="2" t="s">
        <v>192</v>
      </c>
      <c r="M8" s="2" t="s">
        <v>3249</v>
      </c>
      <c r="N8" s="2" t="s">
        <v>3251</v>
      </c>
    </row>
    <row r="9" spans="1:14" ht="15.75" customHeight="1">
      <c r="A9" s="1" t="s">
        <v>3265</v>
      </c>
      <c r="B9" s="1" t="s">
        <v>3266</v>
      </c>
      <c r="C9" s="1" t="s">
        <v>3263</v>
      </c>
      <c r="D9" s="2" t="s">
        <v>16</v>
      </c>
      <c r="E9" s="2">
        <v>29175</v>
      </c>
      <c r="F9" s="2">
        <v>18840</v>
      </c>
      <c r="G9" s="2">
        <v>4</v>
      </c>
      <c r="H9" s="2" t="s">
        <v>3249</v>
      </c>
      <c r="I9" s="2" t="s">
        <v>191</v>
      </c>
      <c r="J9" s="2" t="s">
        <v>3260</v>
      </c>
      <c r="K9" s="2" t="s">
        <v>64</v>
      </c>
      <c r="L9" s="2" t="s">
        <v>192</v>
      </c>
      <c r="M9" s="2" t="s">
        <v>3249</v>
      </c>
      <c r="N9" s="2" t="s">
        <v>3251</v>
      </c>
    </row>
    <row r="10" spans="1:14" ht="15.75" customHeight="1">
      <c r="A10" s="1" t="s">
        <v>3267</v>
      </c>
      <c r="B10" s="1" t="s">
        <v>3268</v>
      </c>
      <c r="C10" s="1" t="s">
        <v>3267</v>
      </c>
      <c r="D10" s="2" t="s">
        <v>23</v>
      </c>
      <c r="E10" s="2">
        <v>18765</v>
      </c>
      <c r="F10" s="2">
        <v>18765</v>
      </c>
      <c r="G10" s="2">
        <v>5</v>
      </c>
      <c r="H10" s="2" t="s">
        <v>3249</v>
      </c>
      <c r="I10" s="2" t="s">
        <v>997</v>
      </c>
      <c r="J10" s="2" t="s">
        <v>3269</v>
      </c>
      <c r="K10" s="2" t="s">
        <v>64</v>
      </c>
      <c r="L10" s="2" t="s">
        <v>192</v>
      </c>
      <c r="M10" s="2" t="s">
        <v>3249</v>
      </c>
      <c r="N10" s="2" t="s">
        <v>3251</v>
      </c>
    </row>
    <row r="11" spans="1:14" ht="15.75" customHeight="1">
      <c r="A11" s="1" t="s">
        <v>3270</v>
      </c>
      <c r="B11" s="1" t="s">
        <v>3271</v>
      </c>
      <c r="C11" s="1" t="s">
        <v>3267</v>
      </c>
      <c r="D11" s="2" t="s">
        <v>16</v>
      </c>
      <c r="E11" s="2">
        <v>19046</v>
      </c>
      <c r="F11" s="2">
        <v>18765</v>
      </c>
      <c r="G11" s="2">
        <v>5</v>
      </c>
      <c r="H11" s="2" t="s">
        <v>3249</v>
      </c>
      <c r="I11" s="2" t="s">
        <v>997</v>
      </c>
      <c r="J11" s="2" t="s">
        <v>3269</v>
      </c>
      <c r="K11" s="2" t="s">
        <v>64</v>
      </c>
      <c r="L11" s="2" t="s">
        <v>192</v>
      </c>
      <c r="M11" s="2" t="s">
        <v>3249</v>
      </c>
      <c r="N11" s="2" t="s">
        <v>3251</v>
      </c>
    </row>
    <row r="12" spans="1:14" ht="15.75" customHeight="1">
      <c r="A12" s="1" t="s">
        <v>3272</v>
      </c>
      <c r="B12" s="1" t="s">
        <v>3273</v>
      </c>
      <c r="C12" s="1" t="s">
        <v>3267</v>
      </c>
      <c r="D12" s="2" t="s">
        <v>23</v>
      </c>
      <c r="E12" s="2">
        <v>18765</v>
      </c>
      <c r="F12" s="2">
        <v>18765</v>
      </c>
      <c r="G12" s="2">
        <v>5</v>
      </c>
      <c r="H12" s="2" t="s">
        <v>3249</v>
      </c>
      <c r="I12" s="2" t="s">
        <v>997</v>
      </c>
      <c r="J12" s="2" t="s">
        <v>3269</v>
      </c>
      <c r="K12" s="2" t="s">
        <v>64</v>
      </c>
      <c r="L12" s="2" t="s">
        <v>192</v>
      </c>
      <c r="M12" s="2" t="s">
        <v>3249</v>
      </c>
      <c r="N12" s="2" t="s">
        <v>3251</v>
      </c>
    </row>
    <row r="13" spans="1:14" ht="15.75" customHeight="1">
      <c r="A13" s="1" t="s">
        <v>3274</v>
      </c>
      <c r="B13" s="1" t="s">
        <v>3275</v>
      </c>
      <c r="C13" s="1" t="s">
        <v>3267</v>
      </c>
      <c r="D13" s="2" t="s">
        <v>16</v>
      </c>
      <c r="E13" s="2">
        <v>19046</v>
      </c>
      <c r="F13" s="2">
        <v>18765</v>
      </c>
      <c r="G13" s="2">
        <v>5</v>
      </c>
      <c r="H13" s="2" t="s">
        <v>3249</v>
      </c>
      <c r="I13" s="2" t="s">
        <v>997</v>
      </c>
      <c r="J13" s="2" t="s">
        <v>3269</v>
      </c>
      <c r="K13" s="2" t="s">
        <v>64</v>
      </c>
      <c r="L13" s="2" t="s">
        <v>192</v>
      </c>
      <c r="M13" s="2" t="s">
        <v>3249</v>
      </c>
      <c r="N13" s="2" t="s">
        <v>3251</v>
      </c>
    </row>
    <row r="14" spans="1:14" ht="15.75" customHeight="1">
      <c r="A14" s="1" t="s">
        <v>3276</v>
      </c>
      <c r="B14" s="1" t="s">
        <v>3277</v>
      </c>
      <c r="C14" s="1" t="s">
        <v>3276</v>
      </c>
      <c r="D14" s="2" t="s">
        <v>23</v>
      </c>
      <c r="E14" s="2">
        <v>21358</v>
      </c>
      <c r="F14" s="2">
        <v>21358</v>
      </c>
      <c r="G14" s="2">
        <v>5</v>
      </c>
      <c r="H14" s="2" t="s">
        <v>3249</v>
      </c>
      <c r="I14" s="2" t="s">
        <v>3278</v>
      </c>
      <c r="J14" s="2" t="s">
        <v>3278</v>
      </c>
      <c r="K14" s="2" t="s">
        <v>64</v>
      </c>
      <c r="M14" s="2" t="s">
        <v>3279</v>
      </c>
      <c r="N14" s="2" t="s">
        <v>3251</v>
      </c>
    </row>
    <row r="15" spans="1:14" ht="15.75" customHeight="1">
      <c r="A15" s="1" t="s">
        <v>3280</v>
      </c>
      <c r="B15" s="1" t="s">
        <v>3281</v>
      </c>
      <c r="C15" s="1" t="s">
        <v>3276</v>
      </c>
      <c r="D15" s="2" t="s">
        <v>16</v>
      </c>
      <c r="E15" s="2">
        <v>23690</v>
      </c>
      <c r="F15" s="2">
        <v>21358</v>
      </c>
      <c r="G15" s="2">
        <v>5</v>
      </c>
      <c r="H15" s="2" t="s">
        <v>3249</v>
      </c>
      <c r="I15" s="2" t="s">
        <v>3278</v>
      </c>
      <c r="J15" s="2" t="s">
        <v>3278</v>
      </c>
      <c r="K15" s="2" t="s">
        <v>64</v>
      </c>
      <c r="M15" s="2" t="s">
        <v>3249</v>
      </c>
      <c r="N15" s="2" t="s">
        <v>3251</v>
      </c>
    </row>
    <row r="16" spans="1:14" ht="15.75" customHeight="1">
      <c r="A16" s="1" t="s">
        <v>3282</v>
      </c>
      <c r="B16" s="1" t="s">
        <v>3283</v>
      </c>
      <c r="C16" s="1" t="s">
        <v>3282</v>
      </c>
      <c r="D16" s="2" t="s">
        <v>16</v>
      </c>
      <c r="E16" s="2">
        <v>32001</v>
      </c>
      <c r="F16" s="2">
        <v>32001</v>
      </c>
      <c r="G16" s="2">
        <v>4</v>
      </c>
      <c r="H16" s="2" t="s">
        <v>3249</v>
      </c>
      <c r="I16" s="2" t="s">
        <v>1049</v>
      </c>
      <c r="J16" s="2" t="s">
        <v>3284</v>
      </c>
      <c r="K16" s="2" t="s">
        <v>64</v>
      </c>
      <c r="L16" s="2" t="s">
        <v>192</v>
      </c>
      <c r="M16" s="2" t="s">
        <v>3279</v>
      </c>
      <c r="N16" s="2" t="s">
        <v>3251</v>
      </c>
    </row>
    <row r="17" spans="1:14" ht="15.75" customHeight="1">
      <c r="A17" s="1" t="s">
        <v>3285</v>
      </c>
      <c r="B17" s="1" t="s">
        <v>3286</v>
      </c>
      <c r="C17" s="1" t="s">
        <v>3282</v>
      </c>
      <c r="D17" s="2" t="s">
        <v>23</v>
      </c>
      <c r="E17" s="2">
        <v>32498</v>
      </c>
      <c r="F17" s="2">
        <v>32001</v>
      </c>
      <c r="G17" s="2">
        <v>4</v>
      </c>
      <c r="H17" s="2" t="s">
        <v>3249</v>
      </c>
      <c r="I17" s="2" t="s">
        <v>1049</v>
      </c>
      <c r="J17" s="2" t="s">
        <v>3284</v>
      </c>
      <c r="K17" s="2" t="s">
        <v>64</v>
      </c>
      <c r="L17" s="2" t="s">
        <v>192</v>
      </c>
      <c r="M17" s="2" t="s">
        <v>3279</v>
      </c>
      <c r="N17" s="2" t="s">
        <v>3251</v>
      </c>
    </row>
    <row r="18" spans="1:14" ht="15.75" customHeight="1">
      <c r="A18" s="1" t="s">
        <v>3287</v>
      </c>
      <c r="B18" s="1" t="s">
        <v>3288</v>
      </c>
      <c r="C18" s="1" t="s">
        <v>3287</v>
      </c>
      <c r="D18" s="2" t="s">
        <v>16</v>
      </c>
      <c r="E18" s="2">
        <v>35992</v>
      </c>
      <c r="F18" s="2">
        <v>32001</v>
      </c>
      <c r="G18" s="2">
        <v>4</v>
      </c>
      <c r="H18" s="2" t="s">
        <v>3249</v>
      </c>
      <c r="I18" s="2" t="s">
        <v>1049</v>
      </c>
      <c r="J18" s="2" t="s">
        <v>3284</v>
      </c>
      <c r="K18" s="2" t="s">
        <v>64</v>
      </c>
      <c r="L18" s="2" t="s">
        <v>192</v>
      </c>
      <c r="M18" s="2" t="s">
        <v>3279</v>
      </c>
      <c r="N18" s="2" t="s">
        <v>3251</v>
      </c>
    </row>
    <row r="19" spans="1:14" ht="15.75" customHeight="1">
      <c r="A19" s="1" t="s">
        <v>3289</v>
      </c>
      <c r="B19" s="1" t="s">
        <v>3290</v>
      </c>
      <c r="C19" s="1" t="s">
        <v>3287</v>
      </c>
      <c r="D19" s="2" t="s">
        <v>23</v>
      </c>
      <c r="E19" s="2">
        <v>32950</v>
      </c>
      <c r="F19" s="2">
        <v>32001</v>
      </c>
      <c r="G19" s="2">
        <v>4</v>
      </c>
      <c r="H19" s="2" t="s">
        <v>3249</v>
      </c>
      <c r="I19" s="2" t="s">
        <v>1049</v>
      </c>
      <c r="J19" s="2" t="s">
        <v>3284</v>
      </c>
      <c r="K19" s="2" t="s">
        <v>64</v>
      </c>
      <c r="L19" s="2" t="s">
        <v>192</v>
      </c>
      <c r="M19" s="2" t="s">
        <v>3249</v>
      </c>
      <c r="N19" s="2" t="s">
        <v>3251</v>
      </c>
    </row>
    <row r="20" spans="1:14" ht="15.75" customHeight="1">
      <c r="A20" s="1" t="s">
        <v>3291</v>
      </c>
      <c r="B20" s="1" t="s">
        <v>3292</v>
      </c>
      <c r="C20" s="1" t="s">
        <v>3291</v>
      </c>
      <c r="D20" s="2" t="s">
        <v>16</v>
      </c>
      <c r="E20" s="2">
        <v>34006</v>
      </c>
      <c r="F20" s="2">
        <v>32001</v>
      </c>
      <c r="G20" s="2">
        <v>4</v>
      </c>
      <c r="H20" s="2" t="s">
        <v>3249</v>
      </c>
      <c r="I20" s="2" t="s">
        <v>1049</v>
      </c>
      <c r="J20" s="2" t="s">
        <v>3284</v>
      </c>
      <c r="K20" s="2" t="s">
        <v>64</v>
      </c>
      <c r="L20" s="2" t="s">
        <v>192</v>
      </c>
      <c r="M20" s="2" t="s">
        <v>3249</v>
      </c>
      <c r="N20" s="2" t="s">
        <v>3251</v>
      </c>
    </row>
    <row r="21" spans="1:14" ht="15.75" customHeight="1">
      <c r="A21" s="1" t="s">
        <v>3293</v>
      </c>
      <c r="B21" s="1" t="s">
        <v>3294</v>
      </c>
      <c r="C21" s="1" t="s">
        <v>3291</v>
      </c>
      <c r="D21" s="2" t="s">
        <v>23</v>
      </c>
      <c r="E21" s="2">
        <v>32360</v>
      </c>
      <c r="F21" s="2">
        <v>32001</v>
      </c>
      <c r="G21" s="2">
        <v>4</v>
      </c>
      <c r="H21" s="2" t="s">
        <v>3249</v>
      </c>
      <c r="I21" s="2" t="s">
        <v>1049</v>
      </c>
      <c r="J21" s="2" t="s">
        <v>3284</v>
      </c>
      <c r="K21" s="2" t="s">
        <v>64</v>
      </c>
      <c r="L21" s="2" t="s">
        <v>192</v>
      </c>
      <c r="M21" s="2" t="s">
        <v>3249</v>
      </c>
      <c r="N21" s="2" t="s">
        <v>3251</v>
      </c>
    </row>
    <row r="22" spans="1:14" ht="15.75" customHeight="1">
      <c r="A22" s="1" t="s">
        <v>3295</v>
      </c>
      <c r="B22" s="1" t="s">
        <v>3296</v>
      </c>
      <c r="C22" s="1" t="s">
        <v>3297</v>
      </c>
      <c r="D22" s="2" t="s">
        <v>16</v>
      </c>
      <c r="E22" s="2">
        <v>34426</v>
      </c>
      <c r="F22" s="2">
        <v>32001</v>
      </c>
      <c r="G22" s="2">
        <v>4</v>
      </c>
      <c r="H22" s="2" t="s">
        <v>3249</v>
      </c>
      <c r="I22" s="2" t="s">
        <v>1049</v>
      </c>
      <c r="J22" s="2" t="s">
        <v>3284</v>
      </c>
      <c r="K22" s="2" t="s">
        <v>64</v>
      </c>
      <c r="L22" s="2" t="s">
        <v>192</v>
      </c>
      <c r="M22" s="2" t="s">
        <v>3279</v>
      </c>
      <c r="N22" s="2" t="s">
        <v>3251</v>
      </c>
    </row>
    <row r="23" spans="1:14" ht="15.75" customHeight="1">
      <c r="A23" s="1" t="s">
        <v>3297</v>
      </c>
      <c r="B23" s="1" t="s">
        <v>3298</v>
      </c>
      <c r="C23" s="1" t="s">
        <v>3297</v>
      </c>
      <c r="D23" s="2" t="s">
        <v>23</v>
      </c>
      <c r="E23" s="2">
        <v>32169</v>
      </c>
      <c r="F23" s="2">
        <v>32001</v>
      </c>
      <c r="G23" s="2">
        <v>4</v>
      </c>
      <c r="H23" s="2" t="s">
        <v>3249</v>
      </c>
      <c r="I23" s="2" t="s">
        <v>1049</v>
      </c>
      <c r="J23" s="2" t="s">
        <v>3284</v>
      </c>
      <c r="K23" s="2" t="s">
        <v>64</v>
      </c>
      <c r="L23" s="2" t="s">
        <v>192</v>
      </c>
      <c r="M23" s="2" t="s">
        <v>3279</v>
      </c>
      <c r="N23" s="2" t="s">
        <v>3251</v>
      </c>
    </row>
    <row r="24" spans="1:14" ht="15.75" customHeight="1">
      <c r="A24" s="1" t="s">
        <v>3299</v>
      </c>
      <c r="B24" s="1" t="s">
        <v>3300</v>
      </c>
      <c r="C24" s="1" t="s">
        <v>3299</v>
      </c>
      <c r="D24" s="2" t="s">
        <v>16</v>
      </c>
      <c r="E24" s="2">
        <v>18353</v>
      </c>
      <c r="F24" s="2">
        <v>17329</v>
      </c>
      <c r="G24" s="2">
        <v>5</v>
      </c>
      <c r="H24" s="2" t="s">
        <v>3249</v>
      </c>
      <c r="I24" s="2" t="s">
        <v>3301</v>
      </c>
      <c r="J24" s="2" t="s">
        <v>3301</v>
      </c>
      <c r="K24" s="2" t="s">
        <v>64</v>
      </c>
      <c r="M24" s="2" t="s">
        <v>3249</v>
      </c>
      <c r="N24" s="2" t="s">
        <v>3251</v>
      </c>
    </row>
    <row r="25" spans="1:14" ht="15.75" customHeight="1">
      <c r="A25" s="1" t="s">
        <v>3302</v>
      </c>
      <c r="B25" s="1" t="s">
        <v>3303</v>
      </c>
      <c r="C25" s="1" t="s">
        <v>3299</v>
      </c>
      <c r="D25" s="2" t="s">
        <v>23</v>
      </c>
      <c r="E25" s="2">
        <v>17329</v>
      </c>
      <c r="F25" s="2">
        <v>17329</v>
      </c>
      <c r="G25" s="2">
        <v>5</v>
      </c>
      <c r="H25" s="2" t="s">
        <v>3249</v>
      </c>
      <c r="I25" s="2" t="s">
        <v>3301</v>
      </c>
      <c r="J25" s="2" t="s">
        <v>3301</v>
      </c>
      <c r="K25" s="2" t="s">
        <v>64</v>
      </c>
      <c r="M25" s="2" t="s">
        <v>3249</v>
      </c>
      <c r="N25" s="2" t="s">
        <v>3251</v>
      </c>
    </row>
    <row r="26" spans="1:14" ht="15.75" customHeight="1">
      <c r="A26" s="1" t="s">
        <v>3304</v>
      </c>
      <c r="B26" s="1" t="s">
        <v>3305</v>
      </c>
      <c r="C26" s="1" t="s">
        <v>3299</v>
      </c>
      <c r="D26" s="2" t="s">
        <v>16</v>
      </c>
      <c r="E26" s="2">
        <v>19878</v>
      </c>
      <c r="F26" s="2">
        <v>19535</v>
      </c>
      <c r="G26" s="2">
        <v>5</v>
      </c>
      <c r="H26" s="2" t="s">
        <v>3249</v>
      </c>
      <c r="I26" s="2" t="s">
        <v>3306</v>
      </c>
      <c r="J26" s="2" t="s">
        <v>3306</v>
      </c>
      <c r="K26" s="2" t="s">
        <v>64</v>
      </c>
      <c r="M26" s="2" t="s">
        <v>3249</v>
      </c>
      <c r="N26" s="2" t="s">
        <v>3251</v>
      </c>
    </row>
    <row r="27" spans="1:14" ht="15.75" customHeight="1">
      <c r="A27" s="1" t="s">
        <v>3307</v>
      </c>
      <c r="B27" s="1" t="s">
        <v>3308</v>
      </c>
      <c r="C27" s="1" t="s">
        <v>3299</v>
      </c>
      <c r="D27" s="2" t="s">
        <v>23</v>
      </c>
      <c r="E27" s="2">
        <v>19535</v>
      </c>
      <c r="F27" s="2">
        <v>19535</v>
      </c>
      <c r="G27" s="2">
        <v>5</v>
      </c>
      <c r="H27" s="2" t="s">
        <v>3249</v>
      </c>
      <c r="I27" s="2" t="s">
        <v>3306</v>
      </c>
      <c r="J27" s="2" t="s">
        <v>3306</v>
      </c>
      <c r="K27" s="2" t="s">
        <v>64</v>
      </c>
      <c r="M27" s="2" t="s">
        <v>3249</v>
      </c>
      <c r="N27" s="2" t="s">
        <v>3251</v>
      </c>
    </row>
    <row r="28" spans="1:14" ht="15.75" customHeight="1">
      <c r="A28" s="1" t="s">
        <v>3309</v>
      </c>
      <c r="B28" s="1" t="s">
        <v>3310</v>
      </c>
      <c r="C28" s="1" t="s">
        <v>3299</v>
      </c>
      <c r="D28" s="2" t="s">
        <v>16</v>
      </c>
      <c r="E28" s="2">
        <v>25479</v>
      </c>
      <c r="F28" s="2">
        <v>24306</v>
      </c>
      <c r="G28" s="2">
        <v>4</v>
      </c>
      <c r="H28" s="2" t="s">
        <v>3249</v>
      </c>
      <c r="I28" s="2" t="s">
        <v>3311</v>
      </c>
      <c r="J28" s="2" t="s">
        <v>3311</v>
      </c>
      <c r="K28" s="2" t="s">
        <v>64</v>
      </c>
      <c r="M28" s="2" t="s">
        <v>3249</v>
      </c>
      <c r="N28" s="2" t="s">
        <v>3251</v>
      </c>
    </row>
    <row r="29" spans="1:14" ht="15.75" customHeight="1">
      <c r="A29" s="1" t="s">
        <v>3312</v>
      </c>
      <c r="B29" s="1" t="s">
        <v>3313</v>
      </c>
      <c r="C29" s="1" t="s">
        <v>3299</v>
      </c>
      <c r="D29" s="2" t="s">
        <v>23</v>
      </c>
      <c r="E29" s="2">
        <v>24306</v>
      </c>
      <c r="F29" s="2">
        <v>24306</v>
      </c>
      <c r="G29" s="2">
        <v>5</v>
      </c>
      <c r="H29" s="2" t="s">
        <v>3249</v>
      </c>
      <c r="I29" s="2" t="s">
        <v>3311</v>
      </c>
      <c r="J29" s="2" t="s">
        <v>3311</v>
      </c>
      <c r="K29" s="2" t="s">
        <v>64</v>
      </c>
      <c r="M29" s="2" t="s">
        <v>3249</v>
      </c>
      <c r="N29" s="2" t="s">
        <v>3251</v>
      </c>
    </row>
    <row r="30" spans="1:14" ht="15.75" customHeight="1">
      <c r="A30" s="1" t="s">
        <v>3314</v>
      </c>
      <c r="B30" s="1" t="s">
        <v>3315</v>
      </c>
      <c r="C30" s="1" t="s">
        <v>3299</v>
      </c>
      <c r="D30" s="2" t="s">
        <v>16</v>
      </c>
      <c r="E30" s="2">
        <v>27174</v>
      </c>
      <c r="F30" s="2">
        <v>26242</v>
      </c>
      <c r="G30" s="2">
        <v>5</v>
      </c>
      <c r="H30" s="2" t="s">
        <v>3249</v>
      </c>
      <c r="I30" s="2" t="s">
        <v>3316</v>
      </c>
      <c r="J30" s="2" t="s">
        <v>3316</v>
      </c>
      <c r="K30" s="2" t="s">
        <v>64</v>
      </c>
      <c r="M30" s="2" t="s">
        <v>3249</v>
      </c>
      <c r="N30" s="2" t="s">
        <v>3251</v>
      </c>
    </row>
    <row r="31" spans="1:14" ht="15.75" customHeight="1">
      <c r="A31" s="1" t="s">
        <v>3317</v>
      </c>
      <c r="B31" s="1" t="s">
        <v>3318</v>
      </c>
      <c r="C31" s="1" t="s">
        <v>3299</v>
      </c>
      <c r="D31" s="2" t="s">
        <v>23</v>
      </c>
      <c r="E31" s="2">
        <v>26242</v>
      </c>
      <c r="F31" s="2">
        <v>26242</v>
      </c>
      <c r="G31" s="2">
        <v>5</v>
      </c>
      <c r="H31" s="2" t="s">
        <v>3249</v>
      </c>
      <c r="I31" s="2" t="s">
        <v>3316</v>
      </c>
      <c r="J31" s="2" t="s">
        <v>3316</v>
      </c>
      <c r="K31" s="2" t="s">
        <v>64</v>
      </c>
      <c r="M31" s="2" t="s">
        <v>3249</v>
      </c>
      <c r="N31" s="2" t="s">
        <v>3251</v>
      </c>
    </row>
    <row r="32" spans="1:14" ht="15.75" customHeight="1">
      <c r="A32" s="1" t="s">
        <v>3319</v>
      </c>
      <c r="B32" s="1" t="s">
        <v>3320</v>
      </c>
      <c r="C32" s="1" t="s">
        <v>3299</v>
      </c>
      <c r="D32" s="2" t="s">
        <v>16</v>
      </c>
      <c r="E32" s="2">
        <v>28372</v>
      </c>
      <c r="F32" s="2">
        <v>21454</v>
      </c>
      <c r="G32" s="2">
        <v>4</v>
      </c>
      <c r="H32" s="2" t="s">
        <v>3249</v>
      </c>
      <c r="I32" s="2" t="s">
        <v>3321</v>
      </c>
      <c r="J32" s="2" t="s">
        <v>3321</v>
      </c>
      <c r="K32" s="2" t="s">
        <v>64</v>
      </c>
      <c r="M32" s="2" t="s">
        <v>3249</v>
      </c>
      <c r="N32" s="2" t="s">
        <v>3251</v>
      </c>
    </row>
    <row r="33" spans="1:14" ht="15.75" customHeight="1">
      <c r="A33" s="1" t="s">
        <v>3322</v>
      </c>
      <c r="B33" s="1" t="s">
        <v>3323</v>
      </c>
      <c r="C33" s="1" t="s">
        <v>3299</v>
      </c>
      <c r="D33" s="2" t="s">
        <v>23</v>
      </c>
      <c r="E33" s="2">
        <v>21454</v>
      </c>
      <c r="F33" s="2">
        <v>21454</v>
      </c>
      <c r="G33" s="2">
        <v>5</v>
      </c>
      <c r="H33" s="2" t="s">
        <v>3249</v>
      </c>
      <c r="I33" s="2" t="s">
        <v>3321</v>
      </c>
      <c r="J33" s="2" t="s">
        <v>3321</v>
      </c>
      <c r="K33" s="2" t="s">
        <v>64</v>
      </c>
      <c r="M33" s="2" t="s">
        <v>3249</v>
      </c>
      <c r="N33" s="2" t="s">
        <v>3251</v>
      </c>
    </row>
    <row r="34" spans="1:14" ht="15.75" customHeight="1">
      <c r="A34" s="1" t="s">
        <v>3324</v>
      </c>
      <c r="B34" s="1" t="s">
        <v>3325</v>
      </c>
      <c r="C34" s="1" t="s">
        <v>3324</v>
      </c>
      <c r="D34" s="2" t="s">
        <v>16</v>
      </c>
      <c r="E34" s="2">
        <v>33000</v>
      </c>
      <c r="F34" s="2">
        <v>29021</v>
      </c>
      <c r="G34" s="2">
        <v>4</v>
      </c>
      <c r="H34" s="2" t="s">
        <v>3249</v>
      </c>
      <c r="I34" s="2" t="s">
        <v>324</v>
      </c>
      <c r="J34" s="2" t="s">
        <v>3326</v>
      </c>
      <c r="K34" s="2" t="s">
        <v>64</v>
      </c>
      <c r="L34" s="2" t="s">
        <v>192</v>
      </c>
      <c r="M34" s="2" t="s">
        <v>3249</v>
      </c>
      <c r="N34" s="2" t="s">
        <v>3251</v>
      </c>
    </row>
    <row r="35" spans="1:14" ht="15.75" customHeight="1">
      <c r="A35" s="1" t="s">
        <v>3327</v>
      </c>
      <c r="B35" s="1" t="s">
        <v>3328</v>
      </c>
      <c r="C35" s="1" t="s">
        <v>3324</v>
      </c>
      <c r="D35" s="2" t="s">
        <v>16</v>
      </c>
      <c r="E35" s="2">
        <v>29831</v>
      </c>
      <c r="F35" s="2">
        <v>29021</v>
      </c>
      <c r="G35" s="2">
        <v>4</v>
      </c>
      <c r="H35" s="2" t="s">
        <v>3249</v>
      </c>
      <c r="I35" s="2" t="s">
        <v>324</v>
      </c>
      <c r="J35" s="2" t="s">
        <v>3326</v>
      </c>
      <c r="K35" s="2" t="s">
        <v>64</v>
      </c>
      <c r="L35" s="2" t="s">
        <v>192</v>
      </c>
      <c r="M35" s="2" t="s">
        <v>3249</v>
      </c>
      <c r="N35" s="2" t="s">
        <v>3251</v>
      </c>
    </row>
    <row r="36" spans="1:14" ht="15.75" customHeight="1">
      <c r="A36" s="1" t="s">
        <v>3329</v>
      </c>
      <c r="B36" s="1" t="s">
        <v>3330</v>
      </c>
      <c r="C36" s="1" t="s">
        <v>3324</v>
      </c>
      <c r="D36" s="2" t="s">
        <v>23</v>
      </c>
      <c r="E36" s="2">
        <v>29021</v>
      </c>
      <c r="F36" s="2">
        <v>29021</v>
      </c>
      <c r="G36" s="2">
        <v>4</v>
      </c>
      <c r="H36" s="2" t="s">
        <v>3249</v>
      </c>
      <c r="I36" s="2" t="s">
        <v>324</v>
      </c>
      <c r="J36" s="2" t="s">
        <v>3326</v>
      </c>
      <c r="K36" s="2" t="s">
        <v>64</v>
      </c>
      <c r="L36" s="2" t="s">
        <v>192</v>
      </c>
      <c r="M36" s="2" t="s">
        <v>3249</v>
      </c>
      <c r="N36" s="2" t="s">
        <v>3251</v>
      </c>
    </row>
    <row r="37" spans="1:14" ht="15.75" customHeight="1">
      <c r="A37" s="1" t="s">
        <v>3331</v>
      </c>
      <c r="B37" s="1" t="s">
        <v>3332</v>
      </c>
      <c r="C37" s="1" t="s">
        <v>3324</v>
      </c>
      <c r="D37" s="2" t="s">
        <v>23</v>
      </c>
      <c r="E37" s="2">
        <v>30304</v>
      </c>
      <c r="F37" s="2">
        <v>29021</v>
      </c>
      <c r="G37" s="2">
        <v>4</v>
      </c>
      <c r="H37" s="2" t="s">
        <v>3249</v>
      </c>
      <c r="I37" s="2" t="s">
        <v>324</v>
      </c>
      <c r="J37" s="2" t="s">
        <v>3326</v>
      </c>
      <c r="K37" s="2" t="s">
        <v>64</v>
      </c>
      <c r="L37" s="2" t="s">
        <v>192</v>
      </c>
      <c r="M37" s="2" t="s">
        <v>3249</v>
      </c>
      <c r="N37" s="2" t="s">
        <v>3251</v>
      </c>
    </row>
    <row r="38" spans="1:14" ht="15.75" customHeight="1">
      <c r="A38" s="1" t="s">
        <v>3333</v>
      </c>
      <c r="B38" s="1" t="s">
        <v>3334</v>
      </c>
      <c r="C38" s="1" t="s">
        <v>3333</v>
      </c>
      <c r="D38" s="2" t="s">
        <v>16</v>
      </c>
      <c r="E38" s="2">
        <v>31006</v>
      </c>
      <c r="F38" s="2">
        <v>29021</v>
      </c>
      <c r="G38" s="2">
        <v>4</v>
      </c>
      <c r="H38" s="2" t="s">
        <v>3249</v>
      </c>
      <c r="I38" s="2" t="s">
        <v>324</v>
      </c>
      <c r="J38" s="2" t="s">
        <v>3326</v>
      </c>
      <c r="K38" s="2" t="s">
        <v>64</v>
      </c>
      <c r="L38" s="2" t="s">
        <v>192</v>
      </c>
      <c r="M38" s="2" t="s">
        <v>3249</v>
      </c>
      <c r="N38" s="2" t="s">
        <v>3251</v>
      </c>
    </row>
    <row r="39" spans="1:14" ht="15.75" customHeight="1">
      <c r="A39" s="1" t="s">
        <v>3335</v>
      </c>
      <c r="B39" s="1" t="s">
        <v>3336</v>
      </c>
      <c r="C39" s="1" t="s">
        <v>3333</v>
      </c>
      <c r="D39" s="2" t="s">
        <v>23</v>
      </c>
      <c r="E39" s="2">
        <v>29524</v>
      </c>
      <c r="F39" s="2">
        <v>29021</v>
      </c>
      <c r="G39" s="2">
        <v>4</v>
      </c>
      <c r="H39" s="2" t="s">
        <v>3249</v>
      </c>
      <c r="I39" s="2" t="s">
        <v>324</v>
      </c>
      <c r="J39" s="2" t="s">
        <v>3326</v>
      </c>
      <c r="K39" s="2" t="s">
        <v>64</v>
      </c>
      <c r="L39" s="2" t="s">
        <v>192</v>
      </c>
      <c r="M39" s="2" t="s">
        <v>3249</v>
      </c>
      <c r="N39" s="2" t="s">
        <v>3251</v>
      </c>
    </row>
    <row r="40" spans="1:14" ht="15.75" customHeight="1">
      <c r="A40" s="1" t="s">
        <v>3337</v>
      </c>
      <c r="B40" s="1" t="s">
        <v>3338</v>
      </c>
      <c r="C40" s="1" t="s">
        <v>3337</v>
      </c>
      <c r="D40" s="2" t="s">
        <v>23</v>
      </c>
      <c r="E40" s="2">
        <v>28700</v>
      </c>
      <c r="F40" s="2">
        <v>28527</v>
      </c>
      <c r="G40" s="2">
        <v>5</v>
      </c>
      <c r="H40" s="2" t="s">
        <v>3249</v>
      </c>
      <c r="I40" s="2" t="s">
        <v>304</v>
      </c>
      <c r="J40" s="2" t="s">
        <v>3339</v>
      </c>
      <c r="K40" s="2" t="s">
        <v>64</v>
      </c>
      <c r="L40" s="2" t="s">
        <v>192</v>
      </c>
      <c r="M40" s="2" t="s">
        <v>3249</v>
      </c>
      <c r="N40" s="2" t="s">
        <v>3251</v>
      </c>
    </row>
    <row r="41" spans="1:14" ht="15.75" customHeight="1">
      <c r="A41" s="1" t="s">
        <v>3340</v>
      </c>
      <c r="B41" s="1" t="s">
        <v>3341</v>
      </c>
      <c r="C41" s="1" t="s">
        <v>3337</v>
      </c>
      <c r="D41" s="2" t="s">
        <v>16</v>
      </c>
      <c r="E41" s="2">
        <v>28527</v>
      </c>
      <c r="F41" s="2">
        <v>28527</v>
      </c>
      <c r="G41" s="2">
        <v>5</v>
      </c>
      <c r="H41" s="2" t="s">
        <v>3249</v>
      </c>
      <c r="I41" s="2" t="s">
        <v>304</v>
      </c>
      <c r="J41" s="2" t="s">
        <v>3339</v>
      </c>
      <c r="K41" s="2" t="s">
        <v>64</v>
      </c>
      <c r="L41" s="2" t="s">
        <v>192</v>
      </c>
      <c r="M41" s="2" t="s">
        <v>3279</v>
      </c>
      <c r="N41" s="2" t="s">
        <v>3251</v>
      </c>
    </row>
    <row r="42" spans="1:14" ht="15.75" customHeight="1">
      <c r="A42" s="1" t="s">
        <v>3342</v>
      </c>
      <c r="B42" s="1" t="s">
        <v>3343</v>
      </c>
      <c r="C42" s="1" t="s">
        <v>3337</v>
      </c>
      <c r="D42" s="2" t="s">
        <v>23</v>
      </c>
      <c r="E42" s="2">
        <v>30212</v>
      </c>
      <c r="F42" s="2">
        <v>28527</v>
      </c>
      <c r="G42" s="2">
        <v>5</v>
      </c>
      <c r="H42" s="2" t="s">
        <v>3249</v>
      </c>
      <c r="I42" s="2" t="s">
        <v>304</v>
      </c>
      <c r="J42" s="2" t="s">
        <v>3339</v>
      </c>
      <c r="K42" s="2" t="s">
        <v>64</v>
      </c>
      <c r="L42" s="2" t="s">
        <v>192</v>
      </c>
      <c r="M42" s="2" t="s">
        <v>3279</v>
      </c>
      <c r="N42" s="2" t="s">
        <v>3251</v>
      </c>
    </row>
    <row r="43" spans="1:14" ht="15.75" customHeight="1">
      <c r="A43" s="1" t="s">
        <v>3344</v>
      </c>
      <c r="B43" s="1" t="s">
        <v>3345</v>
      </c>
      <c r="C43" s="1" t="s">
        <v>3337</v>
      </c>
      <c r="D43" s="2" t="s">
        <v>16</v>
      </c>
      <c r="E43" s="2">
        <v>35789</v>
      </c>
      <c r="F43" s="2">
        <v>28527</v>
      </c>
      <c r="G43" s="2">
        <v>5</v>
      </c>
      <c r="H43" s="2" t="s">
        <v>3249</v>
      </c>
      <c r="I43" s="2" t="s">
        <v>304</v>
      </c>
      <c r="J43" s="2" t="s">
        <v>3339</v>
      </c>
      <c r="K43" s="2" t="s">
        <v>64</v>
      </c>
      <c r="L43" s="2" t="s">
        <v>192</v>
      </c>
      <c r="M43" s="2" t="s">
        <v>3249</v>
      </c>
      <c r="N43" s="2" t="s">
        <v>3251</v>
      </c>
    </row>
    <row r="44" spans="1:14" ht="15.75" customHeight="1">
      <c r="A44" s="1" t="s">
        <v>3346</v>
      </c>
      <c r="B44" s="1" t="s">
        <v>3347</v>
      </c>
      <c r="C44" s="1" t="s">
        <v>3346</v>
      </c>
      <c r="D44" s="2" t="s">
        <v>23</v>
      </c>
      <c r="E44" s="2">
        <v>27622</v>
      </c>
      <c r="F44" s="2">
        <v>22002</v>
      </c>
      <c r="G44" s="2">
        <v>5</v>
      </c>
      <c r="H44" s="2" t="s">
        <v>3279</v>
      </c>
      <c r="I44" s="2" t="s">
        <v>3348</v>
      </c>
      <c r="J44" s="2" t="s">
        <v>3348</v>
      </c>
      <c r="K44" s="2" t="s">
        <v>64</v>
      </c>
      <c r="M44" s="2" t="s">
        <v>3279</v>
      </c>
      <c r="N44" s="2" t="s">
        <v>3251</v>
      </c>
    </row>
    <row r="45" spans="1:14" ht="15.75" customHeight="1">
      <c r="A45" s="1" t="s">
        <v>3349</v>
      </c>
      <c r="B45" s="1" t="s">
        <v>3350</v>
      </c>
      <c r="C45" s="1" t="s">
        <v>3346</v>
      </c>
      <c r="D45" s="2" t="s">
        <v>16</v>
      </c>
      <c r="E45" s="2">
        <v>24131</v>
      </c>
      <c r="F45" s="2">
        <v>22002</v>
      </c>
      <c r="G45" s="2">
        <v>5</v>
      </c>
      <c r="H45" s="2" t="s">
        <v>3279</v>
      </c>
      <c r="I45" s="2" t="s">
        <v>3348</v>
      </c>
      <c r="J45" s="2" t="s">
        <v>3348</v>
      </c>
      <c r="K45" s="2" t="s">
        <v>64</v>
      </c>
      <c r="M45" s="2" t="s">
        <v>3279</v>
      </c>
      <c r="N45" s="2" t="s">
        <v>3251</v>
      </c>
    </row>
    <row r="46" spans="1:14" ht="15.75" customHeight="1">
      <c r="A46" s="1" t="s">
        <v>3351</v>
      </c>
      <c r="B46" s="1" t="s">
        <v>3352</v>
      </c>
      <c r="C46" s="1" t="s">
        <v>3351</v>
      </c>
      <c r="D46" s="2" t="s">
        <v>16</v>
      </c>
      <c r="E46" s="2">
        <v>26939</v>
      </c>
      <c r="F46" s="2">
        <v>22002</v>
      </c>
      <c r="G46" s="2">
        <v>5</v>
      </c>
      <c r="H46" s="2" t="s">
        <v>3279</v>
      </c>
      <c r="I46" s="2" t="s">
        <v>3348</v>
      </c>
      <c r="J46" s="2" t="s">
        <v>3348</v>
      </c>
      <c r="K46" s="2" t="s">
        <v>64</v>
      </c>
      <c r="M46" s="2" t="s">
        <v>3279</v>
      </c>
      <c r="N46" s="2" t="s">
        <v>3251</v>
      </c>
    </row>
    <row r="47" spans="1:14" ht="15.75" customHeight="1">
      <c r="A47" s="1" t="s">
        <v>3353</v>
      </c>
      <c r="B47" s="1" t="s">
        <v>3354</v>
      </c>
      <c r="C47" s="1" t="s">
        <v>3351</v>
      </c>
      <c r="D47" s="2" t="s">
        <v>23</v>
      </c>
      <c r="E47" s="2">
        <v>31771</v>
      </c>
      <c r="F47" s="2">
        <v>22002</v>
      </c>
      <c r="G47" s="2">
        <v>5</v>
      </c>
      <c r="H47" s="2" t="s">
        <v>3279</v>
      </c>
      <c r="I47" s="2" t="s">
        <v>3348</v>
      </c>
      <c r="J47" s="2" t="s">
        <v>3348</v>
      </c>
      <c r="K47" s="2" t="s">
        <v>64</v>
      </c>
      <c r="M47" s="2" t="s">
        <v>3279</v>
      </c>
      <c r="N47" s="2" t="s">
        <v>3251</v>
      </c>
    </row>
    <row r="48" spans="1:14" ht="15.75" customHeight="1">
      <c r="A48" s="1" t="s">
        <v>3355</v>
      </c>
      <c r="B48" s="1" t="s">
        <v>3356</v>
      </c>
      <c r="C48" s="1" t="s">
        <v>3351</v>
      </c>
      <c r="D48" s="2" t="s">
        <v>16</v>
      </c>
      <c r="E48" s="2">
        <v>69417</v>
      </c>
      <c r="F48" s="2">
        <v>22002</v>
      </c>
      <c r="G48" s="2">
        <v>5</v>
      </c>
      <c r="H48" s="2" t="s">
        <v>3279</v>
      </c>
      <c r="I48" s="2" t="s">
        <v>3348</v>
      </c>
      <c r="J48" s="2" t="s">
        <v>3348</v>
      </c>
      <c r="K48" s="2" t="s">
        <v>64</v>
      </c>
      <c r="M48" s="2" t="s">
        <v>3279</v>
      </c>
      <c r="N48" s="2" t="s">
        <v>3251</v>
      </c>
    </row>
    <row r="49" spans="1:14" ht="15.75" customHeight="1">
      <c r="A49" s="1" t="s">
        <v>3357</v>
      </c>
      <c r="B49" s="1" t="s">
        <v>3358</v>
      </c>
      <c r="C49" s="1" t="s">
        <v>3357</v>
      </c>
      <c r="D49" s="2" t="s">
        <v>16</v>
      </c>
      <c r="E49" s="2">
        <v>27663</v>
      </c>
      <c r="F49" s="2">
        <v>27663</v>
      </c>
      <c r="G49" s="2">
        <v>5</v>
      </c>
      <c r="H49" s="2" t="s">
        <v>3359</v>
      </c>
      <c r="I49" s="2" t="s">
        <v>3360</v>
      </c>
      <c r="J49" s="2" t="s">
        <v>3360</v>
      </c>
      <c r="K49" s="2" t="s">
        <v>64</v>
      </c>
      <c r="M49" s="2" t="s">
        <v>3359</v>
      </c>
      <c r="N49" s="2" t="s">
        <v>3251</v>
      </c>
    </row>
    <row r="50" spans="1:14" ht="15.75" customHeight="1">
      <c r="A50" s="1" t="s">
        <v>3361</v>
      </c>
      <c r="B50" s="1" t="s">
        <v>3362</v>
      </c>
      <c r="C50" s="1" t="s">
        <v>3357</v>
      </c>
      <c r="D50" s="2" t="s">
        <v>23</v>
      </c>
      <c r="E50" s="2">
        <v>29058</v>
      </c>
      <c r="F50" s="2">
        <v>27663</v>
      </c>
      <c r="G50" s="2">
        <v>5</v>
      </c>
      <c r="H50" s="2" t="s">
        <v>3359</v>
      </c>
      <c r="I50" s="2" t="s">
        <v>3360</v>
      </c>
      <c r="J50" s="2" t="s">
        <v>3360</v>
      </c>
      <c r="K50" s="2" t="s">
        <v>64</v>
      </c>
      <c r="M50" s="2" t="s">
        <v>3359</v>
      </c>
      <c r="N50" s="2" t="s">
        <v>3251</v>
      </c>
    </row>
    <row r="51" spans="1:14" ht="15.75" customHeight="1">
      <c r="A51" s="1" t="s">
        <v>3363</v>
      </c>
      <c r="B51" s="1" t="s">
        <v>3364</v>
      </c>
      <c r="C51" s="1" t="s">
        <v>3363</v>
      </c>
      <c r="D51" s="2" t="s">
        <v>16</v>
      </c>
      <c r="E51" s="2">
        <v>26517</v>
      </c>
      <c r="F51" s="2">
        <v>26517</v>
      </c>
      <c r="G51" s="2">
        <v>5</v>
      </c>
      <c r="H51" s="2" t="s">
        <v>3359</v>
      </c>
      <c r="I51" s="2" t="s">
        <v>3365</v>
      </c>
      <c r="J51" s="2" t="s">
        <v>3365</v>
      </c>
      <c r="K51" s="2" t="s">
        <v>64</v>
      </c>
      <c r="M51" s="2" t="s">
        <v>3359</v>
      </c>
      <c r="N51" s="2" t="s">
        <v>3251</v>
      </c>
    </row>
    <row r="52" spans="1:14" ht="15.75" customHeight="1">
      <c r="A52" s="1" t="s">
        <v>3366</v>
      </c>
      <c r="B52" s="1" t="s">
        <v>3367</v>
      </c>
      <c r="C52" s="1" t="s">
        <v>3363</v>
      </c>
      <c r="D52" s="2" t="s">
        <v>23</v>
      </c>
      <c r="E52" s="2">
        <v>27358</v>
      </c>
      <c r="F52" s="2">
        <v>26517</v>
      </c>
      <c r="G52" s="2">
        <v>5</v>
      </c>
      <c r="H52" s="2" t="s">
        <v>3359</v>
      </c>
      <c r="I52" s="2" t="s">
        <v>3365</v>
      </c>
      <c r="J52" s="2" t="s">
        <v>3365</v>
      </c>
      <c r="K52" s="2" t="s">
        <v>64</v>
      </c>
      <c r="M52" s="2" t="s">
        <v>3359</v>
      </c>
      <c r="N52" s="2" t="s">
        <v>3251</v>
      </c>
    </row>
    <row r="53" spans="1:14" ht="15.75" customHeight="1">
      <c r="A53" s="1" t="s">
        <v>3368</v>
      </c>
      <c r="B53" s="1" t="s">
        <v>3369</v>
      </c>
      <c r="C53" s="1" t="s">
        <v>3368</v>
      </c>
      <c r="D53" s="2" t="s">
        <v>23</v>
      </c>
      <c r="E53" s="2">
        <v>15025</v>
      </c>
      <c r="F53" s="2">
        <v>14693</v>
      </c>
      <c r="G53" s="2">
        <v>5</v>
      </c>
      <c r="H53" s="2" t="s">
        <v>3249</v>
      </c>
      <c r="I53" s="2" t="s">
        <v>3370</v>
      </c>
      <c r="J53" s="2" t="s">
        <v>3370</v>
      </c>
      <c r="K53" s="2" t="s">
        <v>64</v>
      </c>
      <c r="M53" s="2" t="s">
        <v>3249</v>
      </c>
      <c r="N53" s="2" t="s">
        <v>3251</v>
      </c>
    </row>
    <row r="54" spans="1:14" ht="15.75" customHeight="1">
      <c r="A54" s="1" t="s">
        <v>3371</v>
      </c>
      <c r="B54" s="1" t="s">
        <v>3372</v>
      </c>
      <c r="C54" s="1" t="s">
        <v>3368</v>
      </c>
      <c r="D54" s="2" t="s">
        <v>16</v>
      </c>
      <c r="E54" s="2">
        <v>16898</v>
      </c>
      <c r="F54" s="2">
        <v>14693</v>
      </c>
      <c r="G54" s="2">
        <v>5</v>
      </c>
      <c r="H54" s="2" t="s">
        <v>3249</v>
      </c>
      <c r="I54" s="2" t="s">
        <v>3370</v>
      </c>
      <c r="J54" s="2" t="s">
        <v>3370</v>
      </c>
      <c r="K54" s="2" t="s">
        <v>64</v>
      </c>
      <c r="M54" s="2" t="s">
        <v>3249</v>
      </c>
      <c r="N54" s="2" t="s">
        <v>3251</v>
      </c>
    </row>
    <row r="55" spans="1:14" ht="15.75" customHeight="1">
      <c r="A55" s="1" t="s">
        <v>3373</v>
      </c>
      <c r="B55" s="1" t="s">
        <v>3374</v>
      </c>
      <c r="C55" s="1" t="s">
        <v>3373</v>
      </c>
      <c r="D55" s="2" t="s">
        <v>16</v>
      </c>
      <c r="E55" s="2">
        <v>30441</v>
      </c>
      <c r="F55" s="2">
        <v>18145</v>
      </c>
      <c r="G55" s="2">
        <v>5</v>
      </c>
      <c r="H55" s="2" t="s">
        <v>3249</v>
      </c>
      <c r="I55" s="2" t="s">
        <v>215</v>
      </c>
      <c r="J55" s="2" t="s">
        <v>3375</v>
      </c>
      <c r="K55" s="2" t="s">
        <v>64</v>
      </c>
      <c r="L55" s="2" t="s">
        <v>192</v>
      </c>
      <c r="M55" s="2" t="s">
        <v>3249</v>
      </c>
      <c r="N55" s="2" t="s">
        <v>3251</v>
      </c>
    </row>
    <row r="56" spans="1:14" ht="15.75" customHeight="1">
      <c r="A56" s="1" t="s">
        <v>3376</v>
      </c>
      <c r="B56" s="1" t="s">
        <v>3377</v>
      </c>
      <c r="C56" s="1" t="s">
        <v>3373</v>
      </c>
      <c r="D56" s="2" t="s">
        <v>23</v>
      </c>
      <c r="E56" s="2">
        <v>25925</v>
      </c>
      <c r="F56" s="2">
        <v>18145</v>
      </c>
      <c r="G56" s="2">
        <v>5</v>
      </c>
      <c r="H56" s="2" t="s">
        <v>3249</v>
      </c>
      <c r="I56" s="2" t="s">
        <v>215</v>
      </c>
      <c r="J56" s="2" t="s">
        <v>3375</v>
      </c>
      <c r="K56" s="2" t="s">
        <v>64</v>
      </c>
      <c r="L56" s="2" t="s">
        <v>192</v>
      </c>
      <c r="M56" s="2" t="s">
        <v>3249</v>
      </c>
      <c r="N56" s="2" t="s">
        <v>3251</v>
      </c>
    </row>
    <row r="57" spans="1:14" ht="15.75" customHeight="1">
      <c r="A57" s="1" t="s">
        <v>3378</v>
      </c>
      <c r="B57" s="1" t="s">
        <v>3379</v>
      </c>
      <c r="C57" s="1" t="s">
        <v>3355</v>
      </c>
      <c r="D57" s="2" t="s">
        <v>16</v>
      </c>
      <c r="E57" s="2">
        <v>29447</v>
      </c>
      <c r="F57" s="2">
        <v>26362</v>
      </c>
      <c r="G57" s="2">
        <v>5</v>
      </c>
      <c r="H57" s="2" t="s">
        <v>3249</v>
      </c>
      <c r="I57" s="2" t="s">
        <v>215</v>
      </c>
      <c r="J57" s="2" t="s">
        <v>3380</v>
      </c>
      <c r="K57" s="2" t="s">
        <v>64</v>
      </c>
      <c r="L57" s="2" t="s">
        <v>192</v>
      </c>
      <c r="M57" s="2" t="s">
        <v>3279</v>
      </c>
      <c r="N57" s="2" t="s">
        <v>3251</v>
      </c>
    </row>
    <row r="58" spans="1:14" ht="15.75" customHeight="1">
      <c r="A58" s="1" t="s">
        <v>3381</v>
      </c>
      <c r="B58" s="1" t="s">
        <v>3382</v>
      </c>
      <c r="C58" s="1" t="s">
        <v>3355</v>
      </c>
      <c r="D58" s="2" t="s">
        <v>16</v>
      </c>
      <c r="E58" s="2">
        <v>28350</v>
      </c>
      <c r="F58" s="2">
        <v>26362</v>
      </c>
      <c r="G58" s="2">
        <v>5</v>
      </c>
      <c r="H58" s="2" t="s">
        <v>3249</v>
      </c>
      <c r="I58" s="2" t="s">
        <v>215</v>
      </c>
      <c r="J58" s="2" t="s">
        <v>3380</v>
      </c>
      <c r="K58" s="2" t="s">
        <v>64</v>
      </c>
      <c r="L58" s="2" t="s">
        <v>192</v>
      </c>
      <c r="M58" s="2" t="s">
        <v>3279</v>
      </c>
      <c r="N58" s="2" t="s">
        <v>3251</v>
      </c>
    </row>
    <row r="59" spans="1:14" ht="15.75" customHeight="1">
      <c r="A59" s="1" t="s">
        <v>3383</v>
      </c>
      <c r="B59" s="1" t="s">
        <v>3384</v>
      </c>
      <c r="C59" s="1" t="s">
        <v>3355</v>
      </c>
      <c r="D59" s="2" t="s">
        <v>16</v>
      </c>
      <c r="E59" s="2">
        <v>27361</v>
      </c>
      <c r="F59" s="2">
        <v>26362</v>
      </c>
      <c r="G59" s="2">
        <v>5</v>
      </c>
      <c r="H59" s="2" t="s">
        <v>3249</v>
      </c>
      <c r="I59" s="2" t="s">
        <v>215</v>
      </c>
      <c r="J59" s="2" t="s">
        <v>3380</v>
      </c>
      <c r="K59" s="2" t="s">
        <v>64</v>
      </c>
      <c r="L59" s="2" t="s">
        <v>192</v>
      </c>
      <c r="M59" s="2" t="s">
        <v>3279</v>
      </c>
      <c r="N59" s="2" t="s">
        <v>3251</v>
      </c>
    </row>
    <row r="60" spans="1:14" ht="15.75" customHeight="1">
      <c r="A60" s="1" t="s">
        <v>3385</v>
      </c>
      <c r="B60" s="1" t="s">
        <v>3386</v>
      </c>
      <c r="C60" s="1" t="s">
        <v>3355</v>
      </c>
      <c r="D60" s="2" t="s">
        <v>16</v>
      </c>
      <c r="E60" s="2">
        <v>25449</v>
      </c>
      <c r="F60" s="2">
        <v>24705</v>
      </c>
      <c r="G60" s="2">
        <v>5</v>
      </c>
      <c r="H60" s="2" t="s">
        <v>3249</v>
      </c>
      <c r="I60" s="2" t="s">
        <v>215</v>
      </c>
      <c r="J60" s="2" t="s">
        <v>3387</v>
      </c>
      <c r="K60" s="2" t="s">
        <v>64</v>
      </c>
      <c r="L60" s="2" t="s">
        <v>192</v>
      </c>
      <c r="M60" s="2" t="s">
        <v>3279</v>
      </c>
      <c r="N60" s="2" t="s">
        <v>3251</v>
      </c>
    </row>
    <row r="61" spans="1:14" ht="15.75" customHeight="1">
      <c r="A61" s="1" t="s">
        <v>3388</v>
      </c>
      <c r="B61" s="1" t="s">
        <v>3389</v>
      </c>
      <c r="C61" s="1" t="s">
        <v>3355</v>
      </c>
      <c r="D61" s="2" t="s">
        <v>16</v>
      </c>
      <c r="E61" s="2">
        <v>25171</v>
      </c>
      <c r="F61" s="2">
        <v>24705</v>
      </c>
      <c r="G61" s="2">
        <v>5</v>
      </c>
      <c r="H61" s="2" t="s">
        <v>3249</v>
      </c>
      <c r="I61" s="2" t="s">
        <v>215</v>
      </c>
      <c r="J61" s="2" t="s">
        <v>3387</v>
      </c>
      <c r="K61" s="2" t="s">
        <v>64</v>
      </c>
      <c r="L61" s="2" t="s">
        <v>192</v>
      </c>
      <c r="M61" s="2" t="s">
        <v>3249</v>
      </c>
      <c r="N61" s="2" t="s">
        <v>3251</v>
      </c>
    </row>
    <row r="62" spans="1:14" ht="15.75" customHeight="1">
      <c r="A62" s="1" t="s">
        <v>3390</v>
      </c>
      <c r="B62" s="1" t="s">
        <v>3391</v>
      </c>
      <c r="C62" s="1" t="s">
        <v>3355</v>
      </c>
      <c r="D62" s="2" t="s">
        <v>16</v>
      </c>
      <c r="E62" s="2">
        <v>25825</v>
      </c>
      <c r="F62" s="2">
        <v>24705</v>
      </c>
      <c r="G62" s="2">
        <v>5</v>
      </c>
      <c r="H62" s="2" t="s">
        <v>3249</v>
      </c>
      <c r="I62" s="2" t="s">
        <v>215</v>
      </c>
      <c r="J62" s="2" t="s">
        <v>3387</v>
      </c>
      <c r="K62" s="2" t="s">
        <v>64</v>
      </c>
      <c r="L62" s="2" t="s">
        <v>192</v>
      </c>
      <c r="M62" s="2" t="s">
        <v>3279</v>
      </c>
      <c r="N62" s="2" t="s">
        <v>3251</v>
      </c>
    </row>
    <row r="63" spans="1:14" ht="15.75" customHeight="1">
      <c r="A63" s="1" t="s">
        <v>3392</v>
      </c>
      <c r="B63" s="1" t="s">
        <v>3393</v>
      </c>
      <c r="C63" s="1" t="s">
        <v>3355</v>
      </c>
      <c r="D63" s="2" t="s">
        <v>16</v>
      </c>
      <c r="E63" s="2">
        <v>24845</v>
      </c>
      <c r="F63" s="2">
        <v>18893</v>
      </c>
      <c r="G63" s="2">
        <v>5</v>
      </c>
      <c r="H63" s="2" t="s">
        <v>3249</v>
      </c>
      <c r="I63" s="2" t="s">
        <v>215</v>
      </c>
      <c r="J63" s="2" t="s">
        <v>3394</v>
      </c>
      <c r="K63" s="2" t="s">
        <v>64</v>
      </c>
      <c r="L63" s="2" t="s">
        <v>192</v>
      </c>
      <c r="M63" s="2" t="s">
        <v>3249</v>
      </c>
      <c r="N63" s="2" t="s">
        <v>3251</v>
      </c>
    </row>
    <row r="64" spans="1:14" ht="15.75" customHeight="1">
      <c r="A64" s="1" t="s">
        <v>3395</v>
      </c>
      <c r="B64" s="1" t="s">
        <v>3396</v>
      </c>
      <c r="C64" s="1" t="s">
        <v>3355</v>
      </c>
      <c r="D64" s="2" t="s">
        <v>23</v>
      </c>
      <c r="E64" s="2">
        <v>24705</v>
      </c>
      <c r="F64" s="2">
        <v>24705</v>
      </c>
      <c r="G64" s="2">
        <v>5</v>
      </c>
      <c r="H64" s="2" t="s">
        <v>3249</v>
      </c>
      <c r="I64" s="2" t="s">
        <v>215</v>
      </c>
      <c r="J64" s="2" t="s">
        <v>3387</v>
      </c>
      <c r="K64" s="2" t="s">
        <v>64</v>
      </c>
      <c r="L64" s="2" t="s">
        <v>192</v>
      </c>
      <c r="M64" s="2" t="s">
        <v>3249</v>
      </c>
      <c r="N64" s="2" t="s">
        <v>3251</v>
      </c>
    </row>
    <row r="65" spans="1:14" ht="15.75" customHeight="1">
      <c r="A65" s="1" t="s">
        <v>3397</v>
      </c>
      <c r="B65" s="1" t="s">
        <v>3398</v>
      </c>
      <c r="C65" s="1" t="s">
        <v>3355</v>
      </c>
      <c r="D65" s="2" t="s">
        <v>23</v>
      </c>
      <c r="E65" s="2">
        <v>25473</v>
      </c>
      <c r="F65" s="2">
        <v>24705</v>
      </c>
      <c r="G65" s="2">
        <v>5</v>
      </c>
      <c r="H65" s="2" t="s">
        <v>3249</v>
      </c>
      <c r="I65" s="2" t="s">
        <v>215</v>
      </c>
      <c r="J65" s="2" t="s">
        <v>3387</v>
      </c>
      <c r="K65" s="2" t="s">
        <v>64</v>
      </c>
      <c r="L65" s="2" t="s">
        <v>192</v>
      </c>
      <c r="M65" s="2" t="s">
        <v>3279</v>
      </c>
      <c r="N65" s="2" t="s">
        <v>3251</v>
      </c>
    </row>
    <row r="66" spans="1:14" ht="15.75" customHeight="1">
      <c r="A66" s="1" t="s">
        <v>3399</v>
      </c>
      <c r="B66" s="1" t="s">
        <v>3400</v>
      </c>
      <c r="C66" s="1" t="s">
        <v>3355</v>
      </c>
      <c r="D66" s="2" t="s">
        <v>23</v>
      </c>
      <c r="E66" s="2">
        <v>25041</v>
      </c>
      <c r="F66" s="2">
        <v>24705</v>
      </c>
      <c r="G66" s="2">
        <v>5</v>
      </c>
      <c r="H66" s="2" t="s">
        <v>3249</v>
      </c>
      <c r="I66" s="2" t="s">
        <v>215</v>
      </c>
      <c r="J66" s="2" t="s">
        <v>3387</v>
      </c>
      <c r="K66" s="2" t="s">
        <v>64</v>
      </c>
      <c r="L66" s="2" t="s">
        <v>192</v>
      </c>
      <c r="M66" s="2" t="s">
        <v>3279</v>
      </c>
      <c r="N66" s="2" t="s">
        <v>3251</v>
      </c>
    </row>
    <row r="67" spans="1:14" ht="15.75" customHeight="1">
      <c r="A67" s="1" t="s">
        <v>3401</v>
      </c>
      <c r="B67" s="1" t="s">
        <v>3402</v>
      </c>
      <c r="C67" s="1" t="s">
        <v>3355</v>
      </c>
      <c r="D67" s="2" t="s">
        <v>23</v>
      </c>
      <c r="E67" s="2">
        <v>22676</v>
      </c>
      <c r="F67" s="2">
        <v>18893</v>
      </c>
      <c r="G67" s="2">
        <v>5</v>
      </c>
      <c r="H67" s="2" t="s">
        <v>3249</v>
      </c>
      <c r="I67" s="2" t="s">
        <v>215</v>
      </c>
      <c r="J67" s="2" t="s">
        <v>3394</v>
      </c>
      <c r="K67" s="2" t="s">
        <v>64</v>
      </c>
      <c r="L67" s="2" t="s">
        <v>192</v>
      </c>
      <c r="M67" s="2" t="s">
        <v>3279</v>
      </c>
      <c r="N67" s="2" t="s">
        <v>3251</v>
      </c>
    </row>
    <row r="68" spans="1:14" ht="13">
      <c r="A68" s="1" t="s">
        <v>3403</v>
      </c>
      <c r="B68" s="1" t="s">
        <v>3404</v>
      </c>
      <c r="C68" s="1" t="s">
        <v>3355</v>
      </c>
      <c r="D68" s="2" t="s">
        <v>23</v>
      </c>
      <c r="E68" s="2">
        <v>19182</v>
      </c>
      <c r="F68" s="2">
        <v>18893</v>
      </c>
      <c r="G68" s="2">
        <v>5</v>
      </c>
      <c r="H68" s="2" t="s">
        <v>3249</v>
      </c>
      <c r="I68" s="2" t="s">
        <v>215</v>
      </c>
      <c r="J68" s="2" t="s">
        <v>3394</v>
      </c>
      <c r="K68" s="2" t="s">
        <v>64</v>
      </c>
      <c r="L68" s="2" t="s">
        <v>192</v>
      </c>
      <c r="M68" s="2" t="s">
        <v>3279</v>
      </c>
      <c r="N68" s="2" t="s">
        <v>3251</v>
      </c>
    </row>
    <row r="69" spans="1:14" ht="13">
      <c r="A69" s="1" t="s">
        <v>3405</v>
      </c>
      <c r="B69" s="1" t="s">
        <v>3406</v>
      </c>
      <c r="C69" s="1" t="s">
        <v>3355</v>
      </c>
      <c r="D69" s="2" t="s">
        <v>23</v>
      </c>
      <c r="E69" s="2">
        <v>18893</v>
      </c>
      <c r="F69" s="2">
        <v>18893</v>
      </c>
      <c r="G69" s="2">
        <v>5</v>
      </c>
      <c r="H69" s="2" t="s">
        <v>3249</v>
      </c>
      <c r="I69" s="2" t="s">
        <v>215</v>
      </c>
      <c r="J69" s="2" t="s">
        <v>3394</v>
      </c>
      <c r="K69" s="2" t="s">
        <v>64</v>
      </c>
      <c r="L69" s="2" t="s">
        <v>192</v>
      </c>
      <c r="M69" s="2" t="s">
        <v>3279</v>
      </c>
      <c r="N69" s="2" t="s">
        <v>3251</v>
      </c>
    </row>
    <row r="70" spans="1:14" ht="13">
      <c r="A70" s="1" t="s">
        <v>3407</v>
      </c>
      <c r="B70" s="1" t="s">
        <v>3408</v>
      </c>
      <c r="C70" s="1" t="s">
        <v>3355</v>
      </c>
      <c r="D70" s="2" t="s">
        <v>23</v>
      </c>
      <c r="E70" s="2">
        <v>26362</v>
      </c>
      <c r="F70" s="2">
        <v>26362</v>
      </c>
      <c r="G70" s="2">
        <v>5</v>
      </c>
      <c r="H70" s="2" t="s">
        <v>3249</v>
      </c>
      <c r="I70" s="2" t="s">
        <v>215</v>
      </c>
      <c r="J70" s="2" t="s">
        <v>3380</v>
      </c>
      <c r="K70" s="2" t="s">
        <v>64</v>
      </c>
      <c r="L70" s="2" t="s">
        <v>192</v>
      </c>
      <c r="M70" s="2" t="s">
        <v>3249</v>
      </c>
      <c r="N70" s="2" t="s">
        <v>3251</v>
      </c>
    </row>
    <row r="71" spans="1:14" ht="13">
      <c r="A71" s="1" t="s">
        <v>3409</v>
      </c>
      <c r="B71" s="1" t="s">
        <v>3410</v>
      </c>
      <c r="C71" s="1" t="s">
        <v>3355</v>
      </c>
      <c r="D71" s="2" t="s">
        <v>23</v>
      </c>
      <c r="E71" s="2">
        <v>28172</v>
      </c>
      <c r="F71" s="2">
        <v>18893</v>
      </c>
      <c r="G71" s="2">
        <v>5</v>
      </c>
      <c r="H71" s="2" t="s">
        <v>3249</v>
      </c>
      <c r="I71" s="2" t="s">
        <v>215</v>
      </c>
      <c r="J71" s="2" t="s">
        <v>3394</v>
      </c>
      <c r="K71" s="2" t="s">
        <v>64</v>
      </c>
      <c r="L71" s="2" t="s">
        <v>192</v>
      </c>
      <c r="M71" s="2" t="s">
        <v>3249</v>
      </c>
      <c r="N71" s="2" t="s">
        <v>3251</v>
      </c>
    </row>
    <row r="72" spans="1:14" ht="13">
      <c r="A72" s="1" t="s">
        <v>3411</v>
      </c>
      <c r="B72" s="1" t="s">
        <v>3412</v>
      </c>
      <c r="C72" s="1" t="s">
        <v>3355</v>
      </c>
      <c r="D72" s="2" t="s">
        <v>23</v>
      </c>
      <c r="E72" s="2">
        <v>27877</v>
      </c>
      <c r="F72" s="2">
        <v>26362</v>
      </c>
      <c r="G72" s="2">
        <v>5</v>
      </c>
      <c r="H72" s="2" t="s">
        <v>3249</v>
      </c>
      <c r="I72" s="2" t="s">
        <v>215</v>
      </c>
      <c r="J72" s="2" t="s">
        <v>3380</v>
      </c>
      <c r="K72" s="2" t="s">
        <v>64</v>
      </c>
      <c r="L72" s="2" t="s">
        <v>192</v>
      </c>
      <c r="M72" s="2" t="s">
        <v>3249</v>
      </c>
      <c r="N72" s="2" t="s">
        <v>3251</v>
      </c>
    </row>
    <row r="73" spans="1:14" ht="13">
      <c r="A73" s="1" t="s">
        <v>3413</v>
      </c>
      <c r="B73" s="1" t="s">
        <v>3414</v>
      </c>
      <c r="C73" s="1" t="s">
        <v>3413</v>
      </c>
      <c r="D73" s="2" t="s">
        <v>23</v>
      </c>
      <c r="E73" s="2">
        <v>21714</v>
      </c>
      <c r="F73" s="2">
        <v>18145</v>
      </c>
      <c r="G73" s="2">
        <v>5</v>
      </c>
      <c r="H73" s="2" t="s">
        <v>3249</v>
      </c>
      <c r="I73" s="2" t="s">
        <v>215</v>
      </c>
      <c r="J73" s="2" t="s">
        <v>3375</v>
      </c>
      <c r="K73" s="2" t="s">
        <v>64</v>
      </c>
      <c r="L73" s="2" t="s">
        <v>192</v>
      </c>
      <c r="M73" s="2" t="s">
        <v>3279</v>
      </c>
      <c r="N73" s="2" t="s">
        <v>3251</v>
      </c>
    </row>
    <row r="74" spans="1:14" ht="13">
      <c r="A74" s="1" t="s">
        <v>3415</v>
      </c>
      <c r="B74" s="1" t="s">
        <v>3416</v>
      </c>
      <c r="C74" s="1" t="s">
        <v>3413</v>
      </c>
      <c r="D74" s="2" t="s">
        <v>16</v>
      </c>
      <c r="E74" s="2">
        <v>22475</v>
      </c>
      <c r="F74" s="2">
        <v>18145</v>
      </c>
      <c r="G74" s="2">
        <v>5</v>
      </c>
      <c r="H74" s="2" t="s">
        <v>3249</v>
      </c>
      <c r="I74" s="2" t="s">
        <v>215</v>
      </c>
      <c r="J74" s="2" t="s">
        <v>3375</v>
      </c>
      <c r="K74" s="2" t="s">
        <v>64</v>
      </c>
      <c r="L74" s="2" t="s">
        <v>192</v>
      </c>
      <c r="M74" s="2" t="s">
        <v>3279</v>
      </c>
      <c r="N74" s="2" t="s">
        <v>3251</v>
      </c>
    </row>
    <row r="75" spans="1:14" ht="13">
      <c r="A75" s="1" t="s">
        <v>3417</v>
      </c>
      <c r="B75" s="1" t="s">
        <v>3418</v>
      </c>
      <c r="C75" s="1" t="s">
        <v>3417</v>
      </c>
      <c r="D75" s="2" t="s">
        <v>23</v>
      </c>
      <c r="E75" s="2">
        <v>15855</v>
      </c>
      <c r="F75" s="2">
        <v>15855</v>
      </c>
      <c r="G75" s="2">
        <v>4</v>
      </c>
      <c r="H75" s="2" t="s">
        <v>3419</v>
      </c>
      <c r="I75" s="2" t="s">
        <v>63</v>
      </c>
      <c r="J75" s="2" t="s">
        <v>3420</v>
      </c>
      <c r="K75" s="2" t="s">
        <v>64</v>
      </c>
      <c r="L75" s="2" t="s">
        <v>19</v>
      </c>
      <c r="M75" s="2" t="s">
        <v>3249</v>
      </c>
      <c r="N75" s="2" t="s">
        <v>3251</v>
      </c>
    </row>
    <row r="76" spans="1:14" ht="13">
      <c r="A76" s="1" t="s">
        <v>3421</v>
      </c>
      <c r="B76" s="1" t="s">
        <v>3422</v>
      </c>
      <c r="C76" s="1" t="s">
        <v>3417</v>
      </c>
      <c r="D76" s="2" t="s">
        <v>16</v>
      </c>
      <c r="E76" s="2">
        <v>163893</v>
      </c>
      <c r="F76" s="2">
        <v>15855</v>
      </c>
      <c r="G76" s="2">
        <v>4</v>
      </c>
      <c r="H76" s="2" t="s">
        <v>3419</v>
      </c>
      <c r="I76" s="2" t="s">
        <v>63</v>
      </c>
      <c r="J76" s="2" t="s">
        <v>3420</v>
      </c>
      <c r="K76" s="2" t="s">
        <v>64</v>
      </c>
      <c r="L76" s="2" t="s">
        <v>19</v>
      </c>
      <c r="M76" s="2" t="s">
        <v>3419</v>
      </c>
      <c r="N76" s="2" t="s">
        <v>3251</v>
      </c>
    </row>
    <row r="77" spans="1:14" ht="13">
      <c r="A77" s="1" t="s">
        <v>3423</v>
      </c>
      <c r="B77" s="1" t="s">
        <v>3424</v>
      </c>
      <c r="C77" s="1" t="s">
        <v>3423</v>
      </c>
      <c r="D77" s="2" t="s">
        <v>23</v>
      </c>
      <c r="E77" s="2">
        <v>35902</v>
      </c>
      <c r="F77" s="2">
        <v>24679</v>
      </c>
      <c r="G77" s="2">
        <v>5</v>
      </c>
      <c r="H77" s="2" t="s">
        <v>3249</v>
      </c>
      <c r="I77" s="2" t="s">
        <v>2731</v>
      </c>
      <c r="J77" s="2" t="s">
        <v>3425</v>
      </c>
      <c r="K77" s="2" t="s">
        <v>64</v>
      </c>
      <c r="L77" s="2" t="s">
        <v>192</v>
      </c>
      <c r="M77" s="2" t="s">
        <v>3249</v>
      </c>
      <c r="N77" s="2" t="s">
        <v>3251</v>
      </c>
    </row>
    <row r="78" spans="1:14" ht="13">
      <c r="A78" s="1" t="s">
        <v>3426</v>
      </c>
      <c r="B78" s="1" t="s">
        <v>3427</v>
      </c>
      <c r="C78" s="1" t="s">
        <v>3423</v>
      </c>
      <c r="D78" s="2" t="s">
        <v>23</v>
      </c>
      <c r="E78" s="2">
        <v>35902</v>
      </c>
      <c r="F78" s="2">
        <v>24679</v>
      </c>
      <c r="G78" s="2">
        <v>5</v>
      </c>
      <c r="H78" s="2" t="s">
        <v>3249</v>
      </c>
      <c r="I78" s="2" t="s">
        <v>2731</v>
      </c>
      <c r="J78" s="2" t="s">
        <v>3425</v>
      </c>
      <c r="K78" s="2" t="s">
        <v>64</v>
      </c>
      <c r="L78" s="2" t="s">
        <v>192</v>
      </c>
      <c r="M78" s="2" t="s">
        <v>3419</v>
      </c>
      <c r="N78" s="2" t="s">
        <v>3251</v>
      </c>
    </row>
    <row r="79" spans="1:14" ht="13">
      <c r="A79" s="1" t="s">
        <v>3428</v>
      </c>
      <c r="B79" s="1" t="s">
        <v>3429</v>
      </c>
      <c r="C79" s="1" t="s">
        <v>3423</v>
      </c>
      <c r="D79" s="2" t="s">
        <v>23</v>
      </c>
      <c r="E79" s="2">
        <v>25454</v>
      </c>
      <c r="F79" s="2">
        <v>24679</v>
      </c>
      <c r="G79" s="2">
        <v>5</v>
      </c>
      <c r="H79" s="2" t="s">
        <v>3249</v>
      </c>
      <c r="I79" s="2" t="s">
        <v>2731</v>
      </c>
      <c r="J79" s="2" t="s">
        <v>3425</v>
      </c>
      <c r="K79" s="2" t="s">
        <v>64</v>
      </c>
      <c r="L79" s="2" t="s">
        <v>192</v>
      </c>
      <c r="M79" s="2" t="s">
        <v>3249</v>
      </c>
      <c r="N79" s="2" t="s">
        <v>3251</v>
      </c>
    </row>
    <row r="80" spans="1:14" ht="13">
      <c r="A80" s="1" t="s">
        <v>3430</v>
      </c>
      <c r="B80" s="1" t="s">
        <v>3431</v>
      </c>
      <c r="C80" s="1" t="s">
        <v>3423</v>
      </c>
      <c r="D80" s="2" t="s">
        <v>16</v>
      </c>
      <c r="E80" s="2">
        <v>25814</v>
      </c>
      <c r="F80" s="2">
        <v>24679</v>
      </c>
      <c r="G80" s="2">
        <v>5</v>
      </c>
      <c r="H80" s="2" t="s">
        <v>3249</v>
      </c>
      <c r="I80" s="2" t="s">
        <v>2731</v>
      </c>
      <c r="J80" s="2" t="s">
        <v>3425</v>
      </c>
      <c r="K80" s="2" t="s">
        <v>64</v>
      </c>
      <c r="L80" s="2" t="s">
        <v>192</v>
      </c>
      <c r="M80" s="2" t="s">
        <v>3419</v>
      </c>
      <c r="N80" s="2" t="s">
        <v>3251</v>
      </c>
    </row>
    <row r="81" spans="1:14" ht="13">
      <c r="A81" s="1" t="s">
        <v>3432</v>
      </c>
      <c r="B81" s="1" t="s">
        <v>3433</v>
      </c>
      <c r="C81" s="1" t="s">
        <v>3423</v>
      </c>
      <c r="D81" s="2" t="s">
        <v>16</v>
      </c>
      <c r="E81" s="2">
        <v>25384</v>
      </c>
      <c r="F81" s="2">
        <v>24679</v>
      </c>
      <c r="G81" s="2">
        <v>5</v>
      </c>
      <c r="H81" s="2" t="s">
        <v>3249</v>
      </c>
      <c r="I81" s="2" t="s">
        <v>2731</v>
      </c>
      <c r="J81" s="2" t="s">
        <v>3425</v>
      </c>
      <c r="K81" s="2" t="s">
        <v>64</v>
      </c>
      <c r="L81" s="2" t="s">
        <v>192</v>
      </c>
      <c r="M81" s="2" t="s">
        <v>3249</v>
      </c>
      <c r="N81" s="2" t="s">
        <v>3251</v>
      </c>
    </row>
    <row r="82" spans="1:14" ht="13">
      <c r="A82" s="1" t="s">
        <v>3434</v>
      </c>
      <c r="B82" s="1" t="s">
        <v>3435</v>
      </c>
      <c r="C82" s="1" t="s">
        <v>3423</v>
      </c>
      <c r="D82" s="2" t="s">
        <v>16</v>
      </c>
      <c r="E82" s="2">
        <v>28505</v>
      </c>
      <c r="F82" s="2">
        <v>24679</v>
      </c>
      <c r="G82" s="2">
        <v>5</v>
      </c>
      <c r="H82" s="2" t="s">
        <v>3249</v>
      </c>
      <c r="I82" s="2" t="s">
        <v>2731</v>
      </c>
      <c r="J82" s="2" t="s">
        <v>3425</v>
      </c>
      <c r="K82" s="2" t="s">
        <v>64</v>
      </c>
      <c r="L82" s="2" t="s">
        <v>192</v>
      </c>
      <c r="M82" s="2" t="s">
        <v>3419</v>
      </c>
      <c r="N82" s="2" t="s">
        <v>3251</v>
      </c>
    </row>
    <row r="83" spans="1:14" ht="13">
      <c r="A83" s="1" t="s">
        <v>3436</v>
      </c>
      <c r="B83" s="1" t="s">
        <v>3437</v>
      </c>
      <c r="C83" s="1" t="s">
        <v>3423</v>
      </c>
      <c r="D83" s="2" t="s">
        <v>23</v>
      </c>
      <c r="E83" s="2">
        <v>24679</v>
      </c>
      <c r="F83" s="2">
        <v>24679</v>
      </c>
      <c r="G83" s="2">
        <v>5</v>
      </c>
      <c r="H83" s="2" t="s">
        <v>3249</v>
      </c>
      <c r="I83" s="2" t="s">
        <v>2731</v>
      </c>
      <c r="J83" s="2" t="s">
        <v>3425</v>
      </c>
      <c r="K83" s="2" t="s">
        <v>64</v>
      </c>
      <c r="L83" s="2" t="s">
        <v>192</v>
      </c>
      <c r="M83" s="2" t="s">
        <v>3249</v>
      </c>
      <c r="N83" s="2" t="s">
        <v>3251</v>
      </c>
    </row>
    <row r="84" spans="1:14" ht="13">
      <c r="A84" s="1" t="s">
        <v>3438</v>
      </c>
      <c r="B84" s="1" t="s">
        <v>3439</v>
      </c>
      <c r="C84" s="1" t="s">
        <v>3423</v>
      </c>
      <c r="D84" s="2" t="s">
        <v>16</v>
      </c>
      <c r="E84" s="2">
        <v>26288</v>
      </c>
      <c r="F84" s="2">
        <v>24679</v>
      </c>
      <c r="G84" s="2">
        <v>5</v>
      </c>
      <c r="H84" s="2" t="s">
        <v>3249</v>
      </c>
      <c r="I84" s="2" t="s">
        <v>2731</v>
      </c>
      <c r="J84" s="2" t="s">
        <v>3425</v>
      </c>
      <c r="K84" s="2" t="s">
        <v>64</v>
      </c>
      <c r="L84" s="2" t="s">
        <v>192</v>
      </c>
      <c r="M84" s="2" t="s">
        <v>3419</v>
      </c>
      <c r="N84" s="2" t="s">
        <v>3251</v>
      </c>
    </row>
    <row r="85" spans="1:14" ht="13">
      <c r="A85" s="1" t="s">
        <v>3440</v>
      </c>
      <c r="B85" s="1" t="s">
        <v>3441</v>
      </c>
      <c r="C85" s="1" t="s">
        <v>3423</v>
      </c>
      <c r="D85" s="2" t="s">
        <v>16</v>
      </c>
      <c r="E85" s="2">
        <v>26288</v>
      </c>
      <c r="F85" s="2">
        <v>24679</v>
      </c>
      <c r="G85" s="2">
        <v>5</v>
      </c>
      <c r="H85" s="2" t="s">
        <v>3249</v>
      </c>
      <c r="I85" s="2" t="s">
        <v>2731</v>
      </c>
      <c r="J85" s="2" t="s">
        <v>3425</v>
      </c>
      <c r="K85" s="2" t="s">
        <v>64</v>
      </c>
      <c r="L85" s="2" t="s">
        <v>192</v>
      </c>
      <c r="M85" s="2" t="s">
        <v>3249</v>
      </c>
      <c r="N85" s="2" t="s">
        <v>3251</v>
      </c>
    </row>
    <row r="86" spans="1:14" ht="13">
      <c r="A86" s="1" t="s">
        <v>3442</v>
      </c>
      <c r="B86" s="1" t="s">
        <v>3443</v>
      </c>
      <c r="C86" s="1" t="s">
        <v>3423</v>
      </c>
      <c r="D86" s="2" t="s">
        <v>16</v>
      </c>
      <c r="E86" s="2">
        <v>26288</v>
      </c>
      <c r="F86" s="2">
        <v>24679</v>
      </c>
      <c r="G86" s="2">
        <v>5</v>
      </c>
      <c r="H86" s="2" t="s">
        <v>3249</v>
      </c>
      <c r="I86" s="2" t="s">
        <v>2731</v>
      </c>
      <c r="J86" s="2" t="s">
        <v>3425</v>
      </c>
      <c r="K86" s="2" t="s">
        <v>64</v>
      </c>
      <c r="L86" s="2" t="s">
        <v>192</v>
      </c>
      <c r="M86" s="2" t="s">
        <v>3249</v>
      </c>
      <c r="N86" s="2" t="s">
        <v>3251</v>
      </c>
    </row>
    <row r="87" spans="1:14" ht="13">
      <c r="A87" s="1" t="s">
        <v>3444</v>
      </c>
      <c r="B87" s="1" t="s">
        <v>3445</v>
      </c>
      <c r="C87" s="1" t="s">
        <v>3444</v>
      </c>
      <c r="D87" s="2" t="s">
        <v>23</v>
      </c>
      <c r="E87" s="2">
        <v>21908</v>
      </c>
      <c r="F87" s="2">
        <v>18145</v>
      </c>
      <c r="G87" s="2">
        <v>5</v>
      </c>
      <c r="H87" s="2" t="s">
        <v>3249</v>
      </c>
      <c r="I87" s="2" t="s">
        <v>215</v>
      </c>
      <c r="J87" s="2" t="s">
        <v>3375</v>
      </c>
      <c r="K87" s="2" t="s">
        <v>64</v>
      </c>
      <c r="L87" s="2" t="s">
        <v>192</v>
      </c>
      <c r="M87" s="2" t="s">
        <v>3419</v>
      </c>
      <c r="N87" s="2" t="s">
        <v>3251</v>
      </c>
    </row>
    <row r="88" spans="1:14" ht="13">
      <c r="A88" s="1" t="s">
        <v>3446</v>
      </c>
      <c r="B88" s="1" t="s">
        <v>3447</v>
      </c>
      <c r="C88" s="1" t="s">
        <v>3444</v>
      </c>
      <c r="D88" s="2" t="s">
        <v>16</v>
      </c>
      <c r="E88" s="2">
        <v>18145</v>
      </c>
      <c r="F88" s="2">
        <v>18145</v>
      </c>
      <c r="G88" s="2">
        <v>5</v>
      </c>
      <c r="H88" s="2" t="s">
        <v>3249</v>
      </c>
      <c r="I88" s="2" t="s">
        <v>215</v>
      </c>
      <c r="J88" s="2" t="s">
        <v>3375</v>
      </c>
      <c r="K88" s="2" t="s">
        <v>64</v>
      </c>
      <c r="L88" s="2" t="s">
        <v>192</v>
      </c>
      <c r="M88" s="2" t="s">
        <v>3249</v>
      </c>
      <c r="N88" s="2" t="s">
        <v>3251</v>
      </c>
    </row>
    <row r="89" spans="1:14" ht="13">
      <c r="A89" s="1" t="s">
        <v>3448</v>
      </c>
      <c r="B89" s="1" t="s">
        <v>3449</v>
      </c>
      <c r="C89" s="1" t="s">
        <v>3448</v>
      </c>
      <c r="D89" s="2" t="s">
        <v>23</v>
      </c>
      <c r="E89" s="2">
        <v>28680</v>
      </c>
      <c r="F89" s="2">
        <v>26362</v>
      </c>
      <c r="G89" s="2">
        <v>5</v>
      </c>
      <c r="H89" s="2" t="s">
        <v>3249</v>
      </c>
      <c r="I89" s="2" t="s">
        <v>215</v>
      </c>
      <c r="J89" s="2" t="s">
        <v>3380</v>
      </c>
      <c r="K89" s="2" t="s">
        <v>64</v>
      </c>
      <c r="L89" s="2" t="s">
        <v>192</v>
      </c>
      <c r="M89" s="2" t="s">
        <v>3249</v>
      </c>
      <c r="N89" s="2" t="s">
        <v>3251</v>
      </c>
    </row>
    <row r="90" spans="1:14" ht="13">
      <c r="A90" s="1" t="s">
        <v>3450</v>
      </c>
      <c r="B90" s="1" t="s">
        <v>3451</v>
      </c>
      <c r="C90" s="1" t="s">
        <v>3448</v>
      </c>
      <c r="D90" s="2" t="s">
        <v>16</v>
      </c>
      <c r="E90" s="2">
        <v>22412</v>
      </c>
      <c r="F90" s="2">
        <v>18893</v>
      </c>
      <c r="G90" s="2">
        <v>5</v>
      </c>
      <c r="H90" s="2" t="s">
        <v>3249</v>
      </c>
      <c r="I90" s="2" t="s">
        <v>215</v>
      </c>
      <c r="J90" s="2" t="s">
        <v>3394</v>
      </c>
      <c r="K90" s="2" t="s">
        <v>64</v>
      </c>
      <c r="L90" s="2" t="s">
        <v>192</v>
      </c>
      <c r="M90" s="2" t="s">
        <v>3249</v>
      </c>
      <c r="N90" s="2" t="s">
        <v>3251</v>
      </c>
    </row>
    <row r="91" spans="1:14" ht="13">
      <c r="A91" s="1" t="s">
        <v>3452</v>
      </c>
      <c r="B91" s="1" t="s">
        <v>3453</v>
      </c>
      <c r="C91" s="1" t="s">
        <v>3454</v>
      </c>
      <c r="D91" s="2" t="s">
        <v>16</v>
      </c>
      <c r="E91" s="2">
        <v>27097</v>
      </c>
      <c r="F91" s="2">
        <v>25543</v>
      </c>
      <c r="G91" s="2">
        <v>5</v>
      </c>
      <c r="H91" s="2" t="s">
        <v>3249</v>
      </c>
      <c r="I91" s="2" t="s">
        <v>273</v>
      </c>
      <c r="J91" s="2" t="s">
        <v>3455</v>
      </c>
      <c r="K91" s="2" t="s">
        <v>64</v>
      </c>
      <c r="L91" s="2" t="s">
        <v>192</v>
      </c>
      <c r="M91" s="2" t="s">
        <v>3249</v>
      </c>
      <c r="N91" s="2" t="s">
        <v>3251</v>
      </c>
    </row>
    <row r="92" spans="1:14" ht="13">
      <c r="A92" s="1" t="s">
        <v>3456</v>
      </c>
      <c r="B92" s="1" t="s">
        <v>3457</v>
      </c>
      <c r="C92" s="1" t="s">
        <v>3454</v>
      </c>
      <c r="D92" s="2" t="s">
        <v>16</v>
      </c>
      <c r="E92" s="2">
        <v>28303</v>
      </c>
      <c r="F92" s="2">
        <v>25543</v>
      </c>
      <c r="G92" s="2">
        <v>5</v>
      </c>
      <c r="H92" s="2" t="s">
        <v>3249</v>
      </c>
      <c r="I92" s="2" t="s">
        <v>273</v>
      </c>
      <c r="J92" s="2" t="s">
        <v>3455</v>
      </c>
      <c r="K92" s="2" t="s">
        <v>64</v>
      </c>
      <c r="L92" s="2" t="s">
        <v>192</v>
      </c>
      <c r="M92" s="2" t="s">
        <v>3249</v>
      </c>
      <c r="N92" s="2" t="s">
        <v>3251</v>
      </c>
    </row>
    <row r="93" spans="1:14" ht="13">
      <c r="A93" s="1" t="s">
        <v>3458</v>
      </c>
      <c r="B93" s="1" t="s">
        <v>3459</v>
      </c>
      <c r="C93" s="1" t="s">
        <v>3454</v>
      </c>
      <c r="D93" s="2" t="s">
        <v>16</v>
      </c>
      <c r="E93" s="2">
        <v>27482</v>
      </c>
      <c r="F93" s="2">
        <v>25543</v>
      </c>
      <c r="G93" s="2">
        <v>5</v>
      </c>
      <c r="H93" s="2" t="s">
        <v>3249</v>
      </c>
      <c r="I93" s="2" t="s">
        <v>273</v>
      </c>
      <c r="J93" s="2" t="s">
        <v>3455</v>
      </c>
      <c r="K93" s="2" t="s">
        <v>64</v>
      </c>
      <c r="L93" s="2" t="s">
        <v>192</v>
      </c>
      <c r="M93" s="2" t="s">
        <v>3249</v>
      </c>
      <c r="N93" s="2" t="s">
        <v>3251</v>
      </c>
    </row>
    <row r="94" spans="1:14" ht="13">
      <c r="A94" s="1" t="s">
        <v>3460</v>
      </c>
      <c r="B94" s="1" t="s">
        <v>3461</v>
      </c>
      <c r="C94" s="1" t="s">
        <v>3454</v>
      </c>
      <c r="D94" s="2" t="s">
        <v>16</v>
      </c>
      <c r="E94" s="2">
        <v>26850</v>
      </c>
      <c r="F94" s="2">
        <v>25543</v>
      </c>
      <c r="G94" s="2">
        <v>5</v>
      </c>
      <c r="H94" s="2" t="s">
        <v>3249</v>
      </c>
      <c r="I94" s="2" t="s">
        <v>273</v>
      </c>
      <c r="J94" s="2" t="s">
        <v>3455</v>
      </c>
      <c r="K94" s="2" t="s">
        <v>64</v>
      </c>
      <c r="L94" s="2" t="s">
        <v>192</v>
      </c>
      <c r="M94" s="2" t="s">
        <v>3249</v>
      </c>
      <c r="N94" s="2" t="s">
        <v>3251</v>
      </c>
    </row>
    <row r="95" spans="1:14" ht="13">
      <c r="A95" s="1" t="s">
        <v>3462</v>
      </c>
      <c r="B95" s="1" t="s">
        <v>3463</v>
      </c>
      <c r="C95" s="1" t="s">
        <v>3454</v>
      </c>
      <c r="D95" s="2" t="s">
        <v>16</v>
      </c>
      <c r="E95" s="2">
        <v>26189</v>
      </c>
      <c r="F95" s="2">
        <v>25543</v>
      </c>
      <c r="G95" s="2">
        <v>5</v>
      </c>
      <c r="H95" s="2" t="s">
        <v>3249</v>
      </c>
      <c r="I95" s="2" t="s">
        <v>273</v>
      </c>
      <c r="J95" s="2" t="s">
        <v>3455</v>
      </c>
      <c r="K95" s="2" t="s">
        <v>64</v>
      </c>
      <c r="L95" s="2" t="s">
        <v>192</v>
      </c>
      <c r="M95" s="2" t="s">
        <v>3279</v>
      </c>
      <c r="N95" s="2" t="s">
        <v>3251</v>
      </c>
    </row>
    <row r="96" spans="1:14" ht="13">
      <c r="A96" s="1" t="s">
        <v>3464</v>
      </c>
      <c r="B96" s="1" t="s">
        <v>3465</v>
      </c>
      <c r="C96" s="1" t="s">
        <v>3454</v>
      </c>
      <c r="D96" s="2" t="s">
        <v>16</v>
      </c>
      <c r="E96" s="2">
        <v>27723</v>
      </c>
      <c r="F96" s="2">
        <v>25543</v>
      </c>
      <c r="G96" s="2">
        <v>5</v>
      </c>
      <c r="H96" s="2" t="s">
        <v>3249</v>
      </c>
      <c r="I96" s="2" t="s">
        <v>273</v>
      </c>
      <c r="J96" s="2" t="s">
        <v>3455</v>
      </c>
      <c r="K96" s="2" t="s">
        <v>64</v>
      </c>
      <c r="L96" s="2" t="s">
        <v>192</v>
      </c>
      <c r="M96" s="2" t="s">
        <v>3249</v>
      </c>
      <c r="N96" s="2" t="s">
        <v>3251</v>
      </c>
    </row>
    <row r="97" spans="1:14" ht="13">
      <c r="A97" s="1" t="s">
        <v>3466</v>
      </c>
      <c r="B97" s="1" t="s">
        <v>3467</v>
      </c>
      <c r="C97" s="1" t="s">
        <v>3454</v>
      </c>
      <c r="D97" s="2" t="s">
        <v>16</v>
      </c>
      <c r="E97" s="2">
        <v>28752</v>
      </c>
      <c r="F97" s="2">
        <v>25543</v>
      </c>
      <c r="G97" s="2">
        <v>5</v>
      </c>
      <c r="H97" s="2" t="s">
        <v>3249</v>
      </c>
      <c r="I97" s="2" t="s">
        <v>273</v>
      </c>
      <c r="J97" s="2" t="s">
        <v>3455</v>
      </c>
      <c r="K97" s="2" t="s">
        <v>64</v>
      </c>
      <c r="L97" s="2" t="s">
        <v>192</v>
      </c>
      <c r="M97" s="2" t="s">
        <v>3279</v>
      </c>
      <c r="N97" s="2" t="s">
        <v>3251</v>
      </c>
    </row>
    <row r="98" spans="1:14" ht="13">
      <c r="A98" s="1" t="s">
        <v>3454</v>
      </c>
      <c r="B98" s="1" t="s">
        <v>3468</v>
      </c>
      <c r="C98" s="1" t="s">
        <v>3454</v>
      </c>
      <c r="D98" s="2" t="s">
        <v>23</v>
      </c>
      <c r="E98" s="2">
        <v>28594</v>
      </c>
      <c r="F98" s="2">
        <v>25543</v>
      </c>
      <c r="G98" s="2">
        <v>5</v>
      </c>
      <c r="H98" s="2" t="s">
        <v>3249</v>
      </c>
      <c r="I98" s="2" t="s">
        <v>273</v>
      </c>
      <c r="J98" s="2" t="s">
        <v>3455</v>
      </c>
      <c r="K98" s="2" t="s">
        <v>64</v>
      </c>
      <c r="L98" s="2" t="s">
        <v>192</v>
      </c>
      <c r="M98" s="2" t="s">
        <v>3249</v>
      </c>
      <c r="N98" s="2" t="s">
        <v>3251</v>
      </c>
    </row>
    <row r="99" spans="1:14" ht="13">
      <c r="A99" s="1" t="s">
        <v>3469</v>
      </c>
      <c r="B99" s="1" t="s">
        <v>3470</v>
      </c>
      <c r="C99" s="1" t="s">
        <v>3454</v>
      </c>
      <c r="D99" s="2" t="s">
        <v>23</v>
      </c>
      <c r="E99" s="2">
        <v>27450</v>
      </c>
      <c r="F99" s="2">
        <v>25543</v>
      </c>
      <c r="G99" s="2">
        <v>5</v>
      </c>
      <c r="H99" s="2" t="s">
        <v>3249</v>
      </c>
      <c r="I99" s="2" t="s">
        <v>273</v>
      </c>
      <c r="J99" s="2" t="s">
        <v>3455</v>
      </c>
      <c r="K99" s="2" t="s">
        <v>64</v>
      </c>
      <c r="L99" s="2" t="s">
        <v>192</v>
      </c>
      <c r="M99" s="2" t="s">
        <v>3279</v>
      </c>
      <c r="N99" s="2" t="s">
        <v>3251</v>
      </c>
    </row>
    <row r="100" spans="1:14" ht="13">
      <c r="A100" s="1" t="s">
        <v>3471</v>
      </c>
      <c r="B100" s="1" t="s">
        <v>3472</v>
      </c>
      <c r="C100" s="1" t="s">
        <v>3454</v>
      </c>
      <c r="D100" s="2" t="s">
        <v>23</v>
      </c>
      <c r="E100" s="2">
        <v>27371</v>
      </c>
      <c r="F100" s="2">
        <v>25543</v>
      </c>
      <c r="G100" s="2">
        <v>5</v>
      </c>
      <c r="H100" s="2" t="s">
        <v>3249</v>
      </c>
      <c r="I100" s="2" t="s">
        <v>273</v>
      </c>
      <c r="J100" s="2" t="s">
        <v>3455</v>
      </c>
      <c r="K100" s="2" t="s">
        <v>64</v>
      </c>
      <c r="L100" s="2" t="s">
        <v>192</v>
      </c>
      <c r="M100" s="2" t="s">
        <v>3249</v>
      </c>
      <c r="N100" s="2" t="s">
        <v>3251</v>
      </c>
    </row>
    <row r="101" spans="1:14" ht="13">
      <c r="A101" s="1" t="s">
        <v>3473</v>
      </c>
      <c r="B101" s="1" t="s">
        <v>3474</v>
      </c>
      <c r="C101" s="1" t="s">
        <v>3454</v>
      </c>
      <c r="D101" s="2" t="s">
        <v>23</v>
      </c>
      <c r="E101" s="2">
        <v>26321</v>
      </c>
      <c r="F101" s="2">
        <v>25543</v>
      </c>
      <c r="G101" s="2">
        <v>5</v>
      </c>
      <c r="H101" s="2" t="s">
        <v>3249</v>
      </c>
      <c r="I101" s="2" t="s">
        <v>273</v>
      </c>
      <c r="J101" s="2" t="s">
        <v>3455</v>
      </c>
      <c r="K101" s="2" t="s">
        <v>64</v>
      </c>
      <c r="L101" s="2" t="s">
        <v>192</v>
      </c>
      <c r="M101" s="2" t="s">
        <v>3279</v>
      </c>
      <c r="N101" s="2" t="s">
        <v>3251</v>
      </c>
    </row>
    <row r="102" spans="1:14" ht="13">
      <c r="A102" s="1" t="s">
        <v>3475</v>
      </c>
      <c r="B102" s="1" t="s">
        <v>3476</v>
      </c>
      <c r="C102" s="1" t="s">
        <v>3454</v>
      </c>
      <c r="D102" s="2" t="s">
        <v>23</v>
      </c>
      <c r="E102" s="2">
        <v>27207</v>
      </c>
      <c r="F102" s="2">
        <v>25543</v>
      </c>
      <c r="G102" s="2">
        <v>5</v>
      </c>
      <c r="H102" s="2" t="s">
        <v>3249</v>
      </c>
      <c r="I102" s="2" t="s">
        <v>273</v>
      </c>
      <c r="J102" s="2" t="s">
        <v>3455</v>
      </c>
      <c r="K102" s="2" t="s">
        <v>64</v>
      </c>
      <c r="L102" s="2" t="s">
        <v>192</v>
      </c>
      <c r="M102" s="2" t="s">
        <v>3279</v>
      </c>
      <c r="N102" s="2" t="s">
        <v>3251</v>
      </c>
    </row>
    <row r="103" spans="1:14" ht="13">
      <c r="A103" s="1" t="s">
        <v>3477</v>
      </c>
      <c r="B103" s="1" t="s">
        <v>3478</v>
      </c>
      <c r="C103" s="1" t="s">
        <v>3454</v>
      </c>
      <c r="D103" s="2" t="s">
        <v>23</v>
      </c>
      <c r="E103" s="2">
        <v>25543</v>
      </c>
      <c r="F103" s="2">
        <v>25543</v>
      </c>
      <c r="G103" s="2">
        <v>5</v>
      </c>
      <c r="H103" s="2" t="s">
        <v>3249</v>
      </c>
      <c r="I103" s="2" t="s">
        <v>273</v>
      </c>
      <c r="J103" s="2" t="s">
        <v>3455</v>
      </c>
      <c r="K103" s="2" t="s">
        <v>64</v>
      </c>
      <c r="L103" s="2" t="s">
        <v>192</v>
      </c>
      <c r="M103" s="2" t="s">
        <v>3279</v>
      </c>
      <c r="N103" s="2" t="s">
        <v>3251</v>
      </c>
    </row>
    <row r="104" spans="1:14" ht="13">
      <c r="A104" s="1" t="s">
        <v>3479</v>
      </c>
      <c r="B104" s="1" t="s">
        <v>3480</v>
      </c>
      <c r="C104" s="1" t="s">
        <v>3454</v>
      </c>
      <c r="D104" s="2" t="s">
        <v>23</v>
      </c>
      <c r="E104" s="2">
        <v>27152</v>
      </c>
      <c r="F104" s="2">
        <v>25543</v>
      </c>
      <c r="G104" s="2">
        <v>5</v>
      </c>
      <c r="H104" s="2" t="s">
        <v>3249</v>
      </c>
      <c r="I104" s="2" t="s">
        <v>273</v>
      </c>
      <c r="J104" s="2" t="s">
        <v>3455</v>
      </c>
      <c r="K104" s="2" t="s">
        <v>64</v>
      </c>
      <c r="L104" s="2" t="s">
        <v>192</v>
      </c>
      <c r="M104" s="2" t="s">
        <v>3279</v>
      </c>
      <c r="N104" s="2" t="s">
        <v>3251</v>
      </c>
    </row>
    <row r="105" spans="1:14" ht="13">
      <c r="A105" s="1" t="s">
        <v>3481</v>
      </c>
      <c r="B105" s="1" t="s">
        <v>3482</v>
      </c>
      <c r="C105" s="1" t="s">
        <v>3481</v>
      </c>
      <c r="D105" s="2" t="s">
        <v>23</v>
      </c>
      <c r="I105" s="2" t="str">
        <f t="shared" ref="I105:I106" si="0">"DN"&amp;M105&amp;999</f>
        <v>DNit999</v>
      </c>
      <c r="K105" s="2" t="s">
        <v>652</v>
      </c>
      <c r="M105" s="2" t="s">
        <v>3483</v>
      </c>
      <c r="N105" s="2" t="s">
        <v>3251</v>
      </c>
    </row>
    <row r="106" spans="1:14" ht="13">
      <c r="A106" s="1" t="s">
        <v>3484</v>
      </c>
      <c r="B106" s="1" t="s">
        <v>3485</v>
      </c>
      <c r="C106" s="1" t="s">
        <v>3481</v>
      </c>
      <c r="D106" s="2" t="s">
        <v>16</v>
      </c>
      <c r="G106" s="2"/>
      <c r="H106" s="2"/>
      <c r="I106" s="2" t="str">
        <f t="shared" si="0"/>
        <v>DNit999</v>
      </c>
      <c r="K106" s="2" t="s">
        <v>652</v>
      </c>
      <c r="M106" s="2" t="s">
        <v>3483</v>
      </c>
      <c r="N106" s="2" t="s">
        <v>3251</v>
      </c>
    </row>
    <row r="107" spans="1:14" ht="13">
      <c r="A107" s="1" t="s">
        <v>3486</v>
      </c>
      <c r="B107" s="1" t="s">
        <v>3487</v>
      </c>
      <c r="C107" s="1" t="s">
        <v>3486</v>
      </c>
      <c r="D107" s="2" t="s">
        <v>16</v>
      </c>
      <c r="E107" s="2">
        <v>24755</v>
      </c>
      <c r="F107" s="2">
        <v>24755</v>
      </c>
      <c r="G107" s="2">
        <v>5</v>
      </c>
      <c r="H107" s="2" t="s">
        <v>3279</v>
      </c>
      <c r="I107" s="2" t="s">
        <v>3488</v>
      </c>
      <c r="J107" s="2" t="s">
        <v>3488</v>
      </c>
      <c r="K107" s="2" t="s">
        <v>652</v>
      </c>
      <c r="M107" s="2" t="s">
        <v>3483</v>
      </c>
      <c r="N107" s="2" t="s">
        <v>3251</v>
      </c>
    </row>
    <row r="108" spans="1:14" ht="13">
      <c r="A108" s="1" t="s">
        <v>3489</v>
      </c>
      <c r="B108" s="1" t="s">
        <v>3490</v>
      </c>
      <c r="C108" s="1" t="s">
        <v>3486</v>
      </c>
      <c r="D108" s="2" t="s">
        <v>23</v>
      </c>
      <c r="E108" s="2">
        <v>27990</v>
      </c>
      <c r="F108" s="2">
        <v>24755</v>
      </c>
      <c r="G108" s="2">
        <v>5</v>
      </c>
      <c r="H108" s="2" t="s">
        <v>3279</v>
      </c>
      <c r="I108" s="2" t="s">
        <v>3488</v>
      </c>
      <c r="J108" s="2" t="s">
        <v>3488</v>
      </c>
      <c r="K108" s="2" t="s">
        <v>652</v>
      </c>
      <c r="M108" s="2" t="s">
        <v>3483</v>
      </c>
      <c r="N108" s="2" t="s">
        <v>3251</v>
      </c>
    </row>
    <row r="109" spans="1:14" ht="13">
      <c r="A109" s="1" t="s">
        <v>3491</v>
      </c>
      <c r="B109" s="1" t="s">
        <v>3492</v>
      </c>
      <c r="C109" s="1" t="s">
        <v>3491</v>
      </c>
      <c r="D109" s="2" t="s">
        <v>23</v>
      </c>
      <c r="E109" s="2">
        <v>28538</v>
      </c>
      <c r="F109" s="2">
        <v>28538</v>
      </c>
      <c r="G109" s="2">
        <v>5</v>
      </c>
      <c r="H109" s="2" t="s">
        <v>3279</v>
      </c>
      <c r="I109" s="2" t="s">
        <v>1246</v>
      </c>
      <c r="J109" s="2" t="s">
        <v>3493</v>
      </c>
      <c r="K109" s="2" t="s">
        <v>652</v>
      </c>
      <c r="L109" s="2" t="s">
        <v>1078</v>
      </c>
      <c r="M109" s="2" t="s">
        <v>3279</v>
      </c>
      <c r="N109" s="2" t="s">
        <v>3251</v>
      </c>
    </row>
    <row r="110" spans="1:14" ht="13">
      <c r="A110" s="1" t="s">
        <v>3494</v>
      </c>
      <c r="B110" s="1" t="s">
        <v>3495</v>
      </c>
      <c r="C110" s="1" t="s">
        <v>3491</v>
      </c>
      <c r="D110" s="2" t="s">
        <v>16</v>
      </c>
      <c r="E110" s="2">
        <v>53591964492</v>
      </c>
      <c r="F110" s="2">
        <v>28538</v>
      </c>
      <c r="G110" s="2">
        <v>5</v>
      </c>
      <c r="H110" s="2" t="s">
        <v>3279</v>
      </c>
      <c r="I110" s="2" t="s">
        <v>1246</v>
      </c>
      <c r="J110" s="2" t="s">
        <v>3493</v>
      </c>
      <c r="K110" s="2" t="s">
        <v>652</v>
      </c>
      <c r="L110" s="2" t="s">
        <v>1078</v>
      </c>
      <c r="M110" s="2" t="s">
        <v>3279</v>
      </c>
      <c r="N110" s="2" t="s">
        <v>3251</v>
      </c>
    </row>
    <row r="111" spans="1:14" ht="13">
      <c r="A111" s="1" t="s">
        <v>3496</v>
      </c>
      <c r="B111" s="1" t="s">
        <v>3497</v>
      </c>
      <c r="C111" s="1" t="s">
        <v>3498</v>
      </c>
      <c r="D111" s="2" t="s">
        <v>16</v>
      </c>
      <c r="E111" s="2">
        <v>41456</v>
      </c>
      <c r="F111" s="2">
        <v>41456</v>
      </c>
      <c r="G111" s="2">
        <v>3</v>
      </c>
      <c r="H111" s="2" t="s">
        <v>3483</v>
      </c>
      <c r="I111" s="2" t="s">
        <v>3499</v>
      </c>
      <c r="J111" s="2" t="s">
        <v>3499</v>
      </c>
      <c r="K111" s="2" t="s">
        <v>652</v>
      </c>
      <c r="M111" s="2" t="s">
        <v>3279</v>
      </c>
      <c r="N111" s="2" t="s">
        <v>3251</v>
      </c>
    </row>
    <row r="112" spans="1:14" ht="13">
      <c r="A112" s="1" t="s">
        <v>3498</v>
      </c>
      <c r="B112" s="1" t="s">
        <v>3500</v>
      </c>
      <c r="C112" s="1" t="s">
        <v>3498</v>
      </c>
      <c r="D112" s="2" t="s">
        <v>23</v>
      </c>
      <c r="E112" s="2">
        <v>50464</v>
      </c>
      <c r="F112" s="2">
        <v>41456</v>
      </c>
      <c r="G112" s="2">
        <v>3</v>
      </c>
      <c r="H112" s="2" t="s">
        <v>3483</v>
      </c>
      <c r="I112" s="2" t="s">
        <v>3499</v>
      </c>
      <c r="J112" s="2" t="s">
        <v>3499</v>
      </c>
      <c r="K112" s="2" t="s">
        <v>652</v>
      </c>
      <c r="M112" s="2" t="s">
        <v>3483</v>
      </c>
      <c r="N112" s="2" t="s">
        <v>3251</v>
      </c>
    </row>
    <row r="113" spans="1:14" ht="13">
      <c r="A113" s="1" t="s">
        <v>3501</v>
      </c>
      <c r="B113" s="1" t="s">
        <v>3502</v>
      </c>
      <c r="C113" s="1" t="s">
        <v>3501</v>
      </c>
      <c r="D113" s="2" t="s">
        <v>23</v>
      </c>
      <c r="E113" s="2">
        <v>22240</v>
      </c>
      <c r="F113" s="2">
        <v>21431</v>
      </c>
      <c r="G113" s="2">
        <v>4</v>
      </c>
      <c r="H113" s="2" t="s">
        <v>3279</v>
      </c>
      <c r="I113" s="2" t="s">
        <v>3503</v>
      </c>
      <c r="J113" s="2" t="s">
        <v>3503</v>
      </c>
      <c r="K113" s="2" t="s">
        <v>652</v>
      </c>
      <c r="M113" s="2" t="s">
        <v>3279</v>
      </c>
      <c r="N113" s="2" t="s">
        <v>3251</v>
      </c>
    </row>
    <row r="114" spans="1:14" ht="13">
      <c r="A114" s="1" t="s">
        <v>3504</v>
      </c>
      <c r="B114" s="1" t="s">
        <v>3505</v>
      </c>
      <c r="C114" s="1" t="s">
        <v>3501</v>
      </c>
      <c r="D114" s="2" t="s">
        <v>16</v>
      </c>
      <c r="E114" s="2">
        <v>21431</v>
      </c>
      <c r="F114" s="2">
        <v>21431</v>
      </c>
      <c r="G114" s="2">
        <v>4</v>
      </c>
      <c r="H114" s="2" t="s">
        <v>3279</v>
      </c>
      <c r="I114" s="2" t="s">
        <v>3503</v>
      </c>
      <c r="J114" s="2" t="s">
        <v>3503</v>
      </c>
      <c r="K114" s="2" t="s">
        <v>652</v>
      </c>
      <c r="M114" s="2" t="s">
        <v>3279</v>
      </c>
      <c r="N114" s="2" t="s">
        <v>3251</v>
      </c>
    </row>
    <row r="115" spans="1:14" ht="13">
      <c r="A115" s="1" t="s">
        <v>3506</v>
      </c>
      <c r="B115" s="1" t="s">
        <v>3507</v>
      </c>
      <c r="C115" s="1" t="s">
        <v>3508</v>
      </c>
      <c r="D115" s="2" t="s">
        <v>16</v>
      </c>
      <c r="I115" s="2" t="str">
        <f t="shared" ref="I115:I116" si="1">"DN"&amp;M115&amp;998</f>
        <v>DNit998</v>
      </c>
      <c r="K115" s="2" t="s">
        <v>35</v>
      </c>
      <c r="M115" s="2" t="s">
        <v>3483</v>
      </c>
      <c r="N115" s="2" t="s">
        <v>3251</v>
      </c>
    </row>
    <row r="116" spans="1:14" ht="13">
      <c r="A116" s="1" t="s">
        <v>3508</v>
      </c>
      <c r="B116" s="1" t="s">
        <v>3509</v>
      </c>
      <c r="C116" s="1" t="s">
        <v>3508</v>
      </c>
      <c r="D116" s="2" t="s">
        <v>16</v>
      </c>
      <c r="G116" s="2"/>
      <c r="H116" s="2"/>
      <c r="I116" s="2" t="str">
        <f t="shared" si="1"/>
        <v>DNit998</v>
      </c>
      <c r="K116" s="2" t="s">
        <v>652</v>
      </c>
      <c r="M116" s="2" t="s">
        <v>3483</v>
      </c>
      <c r="N116" s="2" t="s">
        <v>3251</v>
      </c>
    </row>
    <row r="117" spans="1:14" ht="13">
      <c r="A117" s="1" t="s">
        <v>3510</v>
      </c>
      <c r="B117" s="1" t="s">
        <v>3511</v>
      </c>
      <c r="C117" s="1" t="s">
        <v>3510</v>
      </c>
      <c r="D117" s="2" t="s">
        <v>16</v>
      </c>
      <c r="E117" s="2">
        <v>28617</v>
      </c>
      <c r="F117" s="2">
        <v>28004</v>
      </c>
      <c r="G117" s="2">
        <v>4</v>
      </c>
      <c r="H117" s="2" t="s">
        <v>3279</v>
      </c>
      <c r="I117" s="2" t="s">
        <v>3512</v>
      </c>
      <c r="J117" s="2" t="s">
        <v>3512</v>
      </c>
      <c r="K117" s="2" t="s">
        <v>652</v>
      </c>
      <c r="M117" s="2" t="s">
        <v>3279</v>
      </c>
      <c r="N117" s="2" t="s">
        <v>3251</v>
      </c>
    </row>
    <row r="118" spans="1:14" ht="13">
      <c r="A118" s="1" t="s">
        <v>3513</v>
      </c>
      <c r="B118" s="1" t="s">
        <v>3514</v>
      </c>
      <c r="C118" s="1" t="s">
        <v>3510</v>
      </c>
      <c r="D118" s="2" t="s">
        <v>23</v>
      </c>
      <c r="E118" s="2">
        <v>28004</v>
      </c>
      <c r="F118" s="2">
        <v>28004</v>
      </c>
      <c r="G118" s="2">
        <v>4</v>
      </c>
      <c r="H118" s="2" t="s">
        <v>3279</v>
      </c>
      <c r="I118" s="2" t="s">
        <v>3512</v>
      </c>
      <c r="J118" s="2" t="s">
        <v>3512</v>
      </c>
      <c r="K118" s="2" t="s">
        <v>652</v>
      </c>
      <c r="M118" s="2" t="s">
        <v>3279</v>
      </c>
      <c r="N118" s="2" t="s">
        <v>3251</v>
      </c>
    </row>
    <row r="119" spans="1:14" ht="13">
      <c r="A119" s="1" t="s">
        <v>3515</v>
      </c>
      <c r="B119" s="1" t="s">
        <v>3516</v>
      </c>
      <c r="C119" s="1" t="s">
        <v>3515</v>
      </c>
      <c r="D119" s="2" t="s">
        <v>23</v>
      </c>
      <c r="E119" s="2">
        <v>14585</v>
      </c>
      <c r="F119" s="2">
        <v>14585</v>
      </c>
      <c r="G119" s="2">
        <v>4</v>
      </c>
      <c r="H119" s="2" t="s">
        <v>3279</v>
      </c>
      <c r="I119" s="2" t="s">
        <v>3205</v>
      </c>
      <c r="J119" s="2" t="s">
        <v>3517</v>
      </c>
      <c r="K119" s="2" t="s">
        <v>652</v>
      </c>
      <c r="L119" s="2" t="s">
        <v>1078</v>
      </c>
      <c r="M119" s="2" t="s">
        <v>3279</v>
      </c>
      <c r="N119" s="2" t="s">
        <v>3251</v>
      </c>
    </row>
    <row r="120" spans="1:14" ht="13">
      <c r="A120" s="1" t="s">
        <v>3518</v>
      </c>
      <c r="B120" s="1" t="s">
        <v>3519</v>
      </c>
      <c r="C120" s="1" t="s">
        <v>3515</v>
      </c>
      <c r="D120" s="2" t="s">
        <v>16</v>
      </c>
      <c r="E120" s="2">
        <v>15134</v>
      </c>
      <c r="F120" s="2">
        <v>14585</v>
      </c>
      <c r="G120" s="2">
        <v>4</v>
      </c>
      <c r="H120" s="2" t="s">
        <v>3279</v>
      </c>
      <c r="I120" s="2" t="s">
        <v>3205</v>
      </c>
      <c r="J120" s="2" t="s">
        <v>3517</v>
      </c>
      <c r="K120" s="2" t="s">
        <v>652</v>
      </c>
      <c r="L120" s="2" t="s">
        <v>1078</v>
      </c>
      <c r="M120" s="2" t="s">
        <v>3279</v>
      </c>
      <c r="N120" s="2" t="s">
        <v>3251</v>
      </c>
    </row>
    <row r="121" spans="1:14" ht="13">
      <c r="A121" s="1" t="s">
        <v>3520</v>
      </c>
      <c r="B121" s="1" t="s">
        <v>3521</v>
      </c>
      <c r="C121" s="1" t="s">
        <v>3520</v>
      </c>
      <c r="D121" s="2" t="s">
        <v>16</v>
      </c>
      <c r="E121" s="2">
        <v>13061</v>
      </c>
      <c r="F121" s="2">
        <v>13061</v>
      </c>
      <c r="G121" s="2">
        <v>5</v>
      </c>
      <c r="H121" s="2" t="s">
        <v>3249</v>
      </c>
      <c r="I121" s="2" t="s">
        <v>677</v>
      </c>
      <c r="J121" s="2" t="s">
        <v>3522</v>
      </c>
      <c r="K121" s="2" t="s">
        <v>652</v>
      </c>
      <c r="L121" s="2" t="s">
        <v>192</v>
      </c>
      <c r="M121" s="2" t="s">
        <v>3249</v>
      </c>
      <c r="N121" s="2" t="s">
        <v>3251</v>
      </c>
    </row>
    <row r="122" spans="1:14" ht="13">
      <c r="A122" s="1" t="s">
        <v>3523</v>
      </c>
      <c r="B122" s="1" t="s">
        <v>3524</v>
      </c>
      <c r="C122" s="1" t="s">
        <v>3520</v>
      </c>
      <c r="D122" s="2" t="s">
        <v>16</v>
      </c>
      <c r="E122" s="2">
        <v>13443</v>
      </c>
      <c r="F122" s="2">
        <v>13061</v>
      </c>
      <c r="G122" s="2">
        <v>5</v>
      </c>
      <c r="H122" s="2" t="s">
        <v>3249</v>
      </c>
      <c r="I122" s="2" t="s">
        <v>677</v>
      </c>
      <c r="J122" s="2" t="s">
        <v>3522</v>
      </c>
      <c r="K122" s="2" t="s">
        <v>652</v>
      </c>
      <c r="L122" s="2" t="s">
        <v>192</v>
      </c>
      <c r="M122" s="2" t="s">
        <v>3249</v>
      </c>
      <c r="N122" s="2" t="s">
        <v>3251</v>
      </c>
    </row>
    <row r="123" spans="1:14" ht="13">
      <c r="A123" s="1" t="s">
        <v>3525</v>
      </c>
      <c r="B123" s="1" t="s">
        <v>3526</v>
      </c>
      <c r="C123" s="1" t="s">
        <v>3525</v>
      </c>
      <c r="D123" s="2" t="s">
        <v>23</v>
      </c>
      <c r="E123" s="2">
        <v>13548</v>
      </c>
      <c r="F123" s="2">
        <v>12613</v>
      </c>
      <c r="G123" s="2">
        <v>5</v>
      </c>
      <c r="H123" s="2" t="s">
        <v>3279</v>
      </c>
      <c r="I123" s="2" t="s">
        <v>3527</v>
      </c>
      <c r="J123" s="2" t="s">
        <v>3527</v>
      </c>
      <c r="K123" s="2" t="s">
        <v>652</v>
      </c>
      <c r="M123" s="2" t="s">
        <v>3279</v>
      </c>
      <c r="N123" s="2" t="s">
        <v>3251</v>
      </c>
    </row>
    <row r="124" spans="1:14" ht="13">
      <c r="A124" s="1" t="s">
        <v>3528</v>
      </c>
      <c r="B124" s="1" t="s">
        <v>3529</v>
      </c>
      <c r="C124" s="1" t="s">
        <v>3525</v>
      </c>
      <c r="D124" s="2" t="s">
        <v>16</v>
      </c>
      <c r="E124" s="2">
        <v>12613</v>
      </c>
      <c r="F124" s="2">
        <v>12613</v>
      </c>
      <c r="G124" s="2">
        <v>5</v>
      </c>
      <c r="H124" s="2" t="s">
        <v>3279</v>
      </c>
      <c r="I124" s="2" t="s">
        <v>3527</v>
      </c>
      <c r="J124" s="2" t="s">
        <v>3527</v>
      </c>
      <c r="K124" s="2" t="s">
        <v>652</v>
      </c>
      <c r="M124" s="2" t="s">
        <v>3279</v>
      </c>
      <c r="N124" s="2" t="s">
        <v>3251</v>
      </c>
    </row>
    <row r="125" spans="1:14" ht="13">
      <c r="A125" s="1" t="s">
        <v>3530</v>
      </c>
      <c r="B125" s="1" t="s">
        <v>3531</v>
      </c>
      <c r="C125" s="1" t="s">
        <v>3530</v>
      </c>
      <c r="D125" s="2" t="s">
        <v>23</v>
      </c>
      <c r="E125" s="2">
        <v>10962</v>
      </c>
      <c r="F125" s="2">
        <v>10819</v>
      </c>
      <c r="G125" s="2">
        <v>4</v>
      </c>
      <c r="H125" s="2" t="s">
        <v>3279</v>
      </c>
      <c r="I125" s="2" t="s">
        <v>1164</v>
      </c>
      <c r="J125" s="2" t="s">
        <v>3532</v>
      </c>
      <c r="K125" s="2" t="s">
        <v>35</v>
      </c>
      <c r="L125" s="2" t="s">
        <v>1078</v>
      </c>
      <c r="M125" s="2" t="s">
        <v>3279</v>
      </c>
      <c r="N125" s="2" t="s">
        <v>3251</v>
      </c>
    </row>
    <row r="126" spans="1:14" ht="13">
      <c r="A126" s="1" t="s">
        <v>3533</v>
      </c>
      <c r="B126" s="1" t="s">
        <v>3534</v>
      </c>
      <c r="C126" s="1" t="s">
        <v>3530</v>
      </c>
      <c r="D126" s="2" t="s">
        <v>16</v>
      </c>
      <c r="E126" s="2">
        <v>10819</v>
      </c>
      <c r="F126" s="2">
        <v>10819</v>
      </c>
      <c r="G126" s="2">
        <v>4</v>
      </c>
      <c r="H126" s="2" t="s">
        <v>3279</v>
      </c>
      <c r="I126" s="2" t="s">
        <v>1164</v>
      </c>
      <c r="J126" s="2" t="s">
        <v>3532</v>
      </c>
      <c r="K126" s="2" t="s">
        <v>35</v>
      </c>
      <c r="L126" s="2" t="s">
        <v>1078</v>
      </c>
      <c r="M126" s="2" t="s">
        <v>3279</v>
      </c>
      <c r="N126" s="2" t="s">
        <v>3251</v>
      </c>
    </row>
    <row r="127" spans="1:14" ht="13">
      <c r="A127" s="1" t="s">
        <v>3535</v>
      </c>
      <c r="B127" s="1" t="s">
        <v>3536</v>
      </c>
      <c r="C127" s="1" t="s">
        <v>3535</v>
      </c>
      <c r="D127" s="2" t="s">
        <v>23</v>
      </c>
      <c r="E127" s="2">
        <v>15331</v>
      </c>
      <c r="F127" s="2">
        <v>14485</v>
      </c>
      <c r="G127" s="2">
        <v>5</v>
      </c>
      <c r="H127" s="2" t="s">
        <v>3279</v>
      </c>
      <c r="I127" s="2" t="s">
        <v>3537</v>
      </c>
      <c r="J127" s="2" t="s">
        <v>3537</v>
      </c>
      <c r="K127" s="2" t="s">
        <v>35</v>
      </c>
      <c r="M127" s="2" t="s">
        <v>3279</v>
      </c>
      <c r="N127" s="2" t="s">
        <v>3251</v>
      </c>
    </row>
    <row r="128" spans="1:14" ht="13">
      <c r="A128" s="1" t="s">
        <v>3538</v>
      </c>
      <c r="B128" s="1" t="s">
        <v>3539</v>
      </c>
      <c r="C128" s="1" t="s">
        <v>3535</v>
      </c>
      <c r="D128" s="2" t="s">
        <v>16</v>
      </c>
      <c r="E128" s="2">
        <v>14485</v>
      </c>
      <c r="F128" s="2">
        <v>14485</v>
      </c>
      <c r="G128" s="2">
        <v>5</v>
      </c>
      <c r="H128" s="2" t="s">
        <v>3279</v>
      </c>
      <c r="I128" s="2" t="s">
        <v>3537</v>
      </c>
      <c r="J128" s="2" t="s">
        <v>3537</v>
      </c>
      <c r="K128" s="2" t="s">
        <v>35</v>
      </c>
      <c r="M128" s="2" t="s">
        <v>3279</v>
      </c>
      <c r="N128" s="2" t="s">
        <v>3251</v>
      </c>
    </row>
    <row r="129" spans="1:14" ht="13">
      <c r="A129" s="1" t="s">
        <v>3540</v>
      </c>
      <c r="B129" s="1" t="s">
        <v>3541</v>
      </c>
      <c r="C129" s="1" t="s">
        <v>3540</v>
      </c>
      <c r="D129" s="2" t="s">
        <v>23</v>
      </c>
      <c r="E129" s="2">
        <v>31141</v>
      </c>
      <c r="F129" s="2">
        <v>15680</v>
      </c>
      <c r="G129" s="2">
        <v>5</v>
      </c>
      <c r="H129" s="2" t="s">
        <v>3279</v>
      </c>
      <c r="I129" s="2" t="s">
        <v>1449</v>
      </c>
      <c r="J129" s="2" t="s">
        <v>3542</v>
      </c>
      <c r="K129" s="2" t="s">
        <v>35</v>
      </c>
      <c r="L129" s="2" t="s">
        <v>1078</v>
      </c>
      <c r="M129" s="2" t="s">
        <v>3279</v>
      </c>
      <c r="N129" s="2" t="s">
        <v>3251</v>
      </c>
    </row>
    <row r="130" spans="1:14" ht="13">
      <c r="A130" s="1" t="s">
        <v>3543</v>
      </c>
      <c r="B130" s="1" t="s">
        <v>3544</v>
      </c>
      <c r="C130" s="1" t="s">
        <v>3540</v>
      </c>
      <c r="D130" s="2" t="s">
        <v>16</v>
      </c>
      <c r="E130" s="2">
        <v>15680</v>
      </c>
      <c r="F130" s="2">
        <v>15680</v>
      </c>
      <c r="G130" s="2">
        <v>5</v>
      </c>
      <c r="H130" s="2" t="s">
        <v>3279</v>
      </c>
      <c r="I130" s="2" t="s">
        <v>1449</v>
      </c>
      <c r="J130" s="2" t="s">
        <v>3542</v>
      </c>
      <c r="K130" s="2" t="s">
        <v>35</v>
      </c>
      <c r="L130" s="2" t="s">
        <v>1078</v>
      </c>
      <c r="M130" s="2" t="s">
        <v>3279</v>
      </c>
      <c r="N130" s="2" t="s">
        <v>3251</v>
      </c>
    </row>
    <row r="131" spans="1:14" ht="13">
      <c r="A131" s="1" t="s">
        <v>3545</v>
      </c>
      <c r="B131" s="1" t="s">
        <v>3546</v>
      </c>
      <c r="C131" s="1" t="s">
        <v>3545</v>
      </c>
      <c r="D131" s="2" t="s">
        <v>16</v>
      </c>
      <c r="E131" s="2">
        <v>12617</v>
      </c>
      <c r="F131" s="2">
        <v>12617</v>
      </c>
      <c r="G131" s="2">
        <v>5</v>
      </c>
      <c r="H131" s="2" t="s">
        <v>3279</v>
      </c>
      <c r="I131" s="2" t="s">
        <v>3547</v>
      </c>
      <c r="J131" s="2" t="s">
        <v>3547</v>
      </c>
      <c r="K131" s="2" t="s">
        <v>652</v>
      </c>
      <c r="M131" s="2" t="s">
        <v>3279</v>
      </c>
      <c r="N131" s="2" t="s">
        <v>3251</v>
      </c>
    </row>
    <row r="132" spans="1:14" ht="13">
      <c r="A132" s="1" t="s">
        <v>3548</v>
      </c>
      <c r="B132" s="1" t="s">
        <v>3549</v>
      </c>
      <c r="C132" s="1" t="s">
        <v>3545</v>
      </c>
      <c r="D132" s="2" t="s">
        <v>23</v>
      </c>
      <c r="E132" s="2">
        <v>12731</v>
      </c>
      <c r="F132" s="2">
        <v>12617</v>
      </c>
      <c r="G132" s="2">
        <v>5</v>
      </c>
      <c r="H132" s="2" t="s">
        <v>3279</v>
      </c>
      <c r="I132" s="2" t="s">
        <v>3547</v>
      </c>
      <c r="J132" s="2" t="s">
        <v>3547</v>
      </c>
      <c r="K132" s="2" t="s">
        <v>652</v>
      </c>
      <c r="M132" s="2" t="s">
        <v>3279</v>
      </c>
      <c r="N132" s="2" t="s">
        <v>3251</v>
      </c>
    </row>
    <row r="133" spans="1:14" ht="13">
      <c r="A133" s="1" t="s">
        <v>3550</v>
      </c>
      <c r="B133" s="1" t="s">
        <v>3551</v>
      </c>
      <c r="C133" s="1" t="s">
        <v>3550</v>
      </c>
      <c r="D133" s="2" t="s">
        <v>16</v>
      </c>
      <c r="E133" s="2">
        <v>12753</v>
      </c>
      <c r="F133" s="2">
        <v>12617</v>
      </c>
      <c r="G133" s="2">
        <v>5</v>
      </c>
      <c r="H133" s="2" t="s">
        <v>3279</v>
      </c>
      <c r="I133" s="2" t="s">
        <v>3547</v>
      </c>
      <c r="J133" s="2" t="s">
        <v>3547</v>
      </c>
      <c r="K133" s="2" t="s">
        <v>652</v>
      </c>
      <c r="M133" s="2" t="s">
        <v>3279</v>
      </c>
      <c r="N133" s="2" t="s">
        <v>3251</v>
      </c>
    </row>
    <row r="134" spans="1:14" ht="13">
      <c r="A134" s="1" t="s">
        <v>3552</v>
      </c>
      <c r="B134" s="1" t="s">
        <v>3553</v>
      </c>
      <c r="C134" s="1" t="s">
        <v>3550</v>
      </c>
      <c r="D134" s="2" t="s">
        <v>23</v>
      </c>
      <c r="E134" s="2">
        <v>12747</v>
      </c>
      <c r="F134" s="2">
        <v>12617</v>
      </c>
      <c r="G134" s="2">
        <v>5</v>
      </c>
      <c r="H134" s="2" t="s">
        <v>3279</v>
      </c>
      <c r="I134" s="2" t="s">
        <v>3547</v>
      </c>
      <c r="J134" s="2" t="s">
        <v>3547</v>
      </c>
      <c r="K134" s="2" t="s">
        <v>652</v>
      </c>
      <c r="M134" s="2" t="s">
        <v>3279</v>
      </c>
      <c r="N134" s="2" t="s">
        <v>3251</v>
      </c>
    </row>
    <row r="135" spans="1:14" ht="13">
      <c r="A135" s="1" t="s">
        <v>3554</v>
      </c>
      <c r="B135" s="1" t="s">
        <v>3555</v>
      </c>
      <c r="C135" s="1" t="s">
        <v>3554</v>
      </c>
      <c r="D135" s="2" t="s">
        <v>23</v>
      </c>
      <c r="I135" s="2" t="s">
        <v>1477</v>
      </c>
      <c r="K135" s="2" t="s">
        <v>652</v>
      </c>
      <c r="L135" s="2" t="s">
        <v>1078</v>
      </c>
      <c r="M135" s="2" t="s">
        <v>3556</v>
      </c>
      <c r="N135" s="2" t="s">
        <v>3251</v>
      </c>
    </row>
    <row r="136" spans="1:14" ht="13">
      <c r="A136" s="1" t="s">
        <v>3557</v>
      </c>
      <c r="B136" s="1" t="s">
        <v>3558</v>
      </c>
      <c r="C136" s="1" t="s">
        <v>3554</v>
      </c>
      <c r="D136" s="2" t="s">
        <v>16</v>
      </c>
      <c r="I136" s="2" t="s">
        <v>1477</v>
      </c>
      <c r="K136" s="2" t="s">
        <v>652</v>
      </c>
      <c r="L136" s="2" t="s">
        <v>1078</v>
      </c>
      <c r="M136" s="2" t="s">
        <v>3556</v>
      </c>
      <c r="N136" s="2" t="s">
        <v>3251</v>
      </c>
    </row>
    <row r="137" spans="1:14" ht="13">
      <c r="A137" s="1" t="s">
        <v>3559</v>
      </c>
      <c r="B137" s="1" t="s">
        <v>3560</v>
      </c>
      <c r="C137" s="1" t="s">
        <v>3559</v>
      </c>
      <c r="D137" s="2" t="s">
        <v>23</v>
      </c>
      <c r="I137" s="2" t="s">
        <v>1489</v>
      </c>
      <c r="K137" s="2" t="s">
        <v>652</v>
      </c>
      <c r="L137" s="2" t="s">
        <v>1078</v>
      </c>
      <c r="M137" s="2" t="s">
        <v>3556</v>
      </c>
      <c r="N137" s="2" t="s">
        <v>3251</v>
      </c>
    </row>
    <row r="138" spans="1:14" ht="13">
      <c r="A138" s="1" t="s">
        <v>3561</v>
      </c>
      <c r="B138" s="1" t="s">
        <v>3562</v>
      </c>
      <c r="C138" s="1" t="s">
        <v>3559</v>
      </c>
      <c r="D138" s="2" t="s">
        <v>23</v>
      </c>
      <c r="I138" s="2" t="s">
        <v>1489</v>
      </c>
      <c r="K138" s="2" t="s">
        <v>652</v>
      </c>
      <c r="L138" s="2" t="s">
        <v>1078</v>
      </c>
      <c r="M138" s="2" t="s">
        <v>3556</v>
      </c>
      <c r="N138" s="2" t="s">
        <v>3251</v>
      </c>
    </row>
    <row r="139" spans="1:14" ht="13">
      <c r="A139" s="1" t="s">
        <v>3563</v>
      </c>
      <c r="B139" s="1" t="s">
        <v>3564</v>
      </c>
      <c r="C139" s="1" t="s">
        <v>3559</v>
      </c>
      <c r="D139" s="2" t="s">
        <v>23</v>
      </c>
      <c r="I139" s="2" t="s">
        <v>1489</v>
      </c>
      <c r="K139" s="2" t="s">
        <v>652</v>
      </c>
      <c r="L139" s="2" t="s">
        <v>1078</v>
      </c>
      <c r="M139" s="2" t="s">
        <v>3556</v>
      </c>
      <c r="N139" s="2" t="s">
        <v>3251</v>
      </c>
    </row>
    <row r="140" spans="1:14" ht="13">
      <c r="A140" s="1" t="s">
        <v>3565</v>
      </c>
      <c r="B140" s="1" t="s">
        <v>3566</v>
      </c>
      <c r="C140" s="1" t="s">
        <v>3559</v>
      </c>
      <c r="D140" s="2" t="s">
        <v>16</v>
      </c>
      <c r="I140" s="2" t="s">
        <v>1489</v>
      </c>
      <c r="K140" s="2" t="s">
        <v>652</v>
      </c>
      <c r="L140" s="2" t="s">
        <v>1078</v>
      </c>
      <c r="M140" s="2" t="s">
        <v>3556</v>
      </c>
      <c r="N140" s="2" t="s">
        <v>3251</v>
      </c>
    </row>
    <row r="141" spans="1:14" ht="13">
      <c r="A141" s="1" t="s">
        <v>3567</v>
      </c>
      <c r="B141" s="1" t="s">
        <v>3568</v>
      </c>
      <c r="C141" s="1" t="s">
        <v>3559</v>
      </c>
      <c r="D141" s="2" t="s">
        <v>16</v>
      </c>
      <c r="I141" s="2" t="s">
        <v>1489</v>
      </c>
      <c r="K141" s="2" t="s">
        <v>652</v>
      </c>
      <c r="L141" s="2" t="s">
        <v>1078</v>
      </c>
      <c r="M141" s="2" t="s">
        <v>3556</v>
      </c>
      <c r="N141" s="2" t="s">
        <v>3251</v>
      </c>
    </row>
    <row r="142" spans="1:14" ht="13">
      <c r="A142" s="1" t="s">
        <v>3569</v>
      </c>
      <c r="B142" s="1" t="s">
        <v>3570</v>
      </c>
      <c r="C142" s="1" t="s">
        <v>3559</v>
      </c>
      <c r="D142" s="2" t="s">
        <v>16</v>
      </c>
      <c r="H142" s="2"/>
      <c r="I142" s="2" t="s">
        <v>1489</v>
      </c>
      <c r="K142" s="2" t="s">
        <v>652</v>
      </c>
      <c r="L142" s="2" t="s">
        <v>1078</v>
      </c>
      <c r="M142" s="2" t="s">
        <v>3556</v>
      </c>
      <c r="N142" s="2" t="s">
        <v>3251</v>
      </c>
    </row>
    <row r="143" spans="1:14" ht="13">
      <c r="A143" s="1" t="s">
        <v>3571</v>
      </c>
      <c r="B143" s="1" t="s">
        <v>3572</v>
      </c>
      <c r="C143" s="1" t="s">
        <v>3571</v>
      </c>
      <c r="D143" s="2" t="s">
        <v>23</v>
      </c>
      <c r="H143" s="2"/>
      <c r="I143" s="2" t="s">
        <v>3098</v>
      </c>
      <c r="K143" s="2" t="s">
        <v>652</v>
      </c>
      <c r="L143" s="2" t="s">
        <v>1078</v>
      </c>
      <c r="M143" s="2" t="s">
        <v>3556</v>
      </c>
      <c r="N143" s="2" t="s">
        <v>3251</v>
      </c>
    </row>
    <row r="144" spans="1:14" ht="13">
      <c r="A144" s="1" t="s">
        <v>3573</v>
      </c>
      <c r="B144" s="1" t="s">
        <v>3574</v>
      </c>
      <c r="C144" s="1" t="s">
        <v>3571</v>
      </c>
      <c r="D144" s="2" t="s">
        <v>16</v>
      </c>
      <c r="I144" s="2" t="s">
        <v>3098</v>
      </c>
      <c r="K144" s="2" t="s">
        <v>652</v>
      </c>
      <c r="L144" s="2" t="s">
        <v>1078</v>
      </c>
      <c r="M144" s="2" t="s">
        <v>3556</v>
      </c>
      <c r="N144" s="2" t="s">
        <v>3251</v>
      </c>
    </row>
    <row r="145" spans="1:14" ht="13">
      <c r="A145" s="1" t="s">
        <v>3575</v>
      </c>
      <c r="B145" s="1" t="s">
        <v>3576</v>
      </c>
      <c r="C145" s="1" t="s">
        <v>3575</v>
      </c>
      <c r="D145" s="2" t="s">
        <v>16</v>
      </c>
      <c r="I145" s="2" t="s">
        <v>3044</v>
      </c>
      <c r="K145" s="2" t="s">
        <v>652</v>
      </c>
      <c r="L145" s="2" t="s">
        <v>1078</v>
      </c>
      <c r="M145" s="2" t="s">
        <v>3556</v>
      </c>
      <c r="N145" s="2" t="s">
        <v>3251</v>
      </c>
    </row>
    <row r="146" spans="1:14" ht="13">
      <c r="A146" s="1" t="s">
        <v>3577</v>
      </c>
      <c r="B146" s="1" t="s">
        <v>3578</v>
      </c>
      <c r="C146" s="1" t="s">
        <v>3575</v>
      </c>
      <c r="D146" s="2" t="s">
        <v>23</v>
      </c>
      <c r="I146" s="2" t="s">
        <v>3044</v>
      </c>
      <c r="K146" s="2" t="s">
        <v>652</v>
      </c>
      <c r="L146" s="2" t="s">
        <v>1078</v>
      </c>
      <c r="M146" s="2" t="s">
        <v>3556</v>
      </c>
      <c r="N146" s="2" t="s">
        <v>3251</v>
      </c>
    </row>
    <row r="147" spans="1:14" ht="13">
      <c r="A147" s="1" t="s">
        <v>3579</v>
      </c>
      <c r="B147" s="1" t="s">
        <v>3580</v>
      </c>
      <c r="C147" s="1" t="s">
        <v>3579</v>
      </c>
      <c r="D147" s="2" t="s">
        <v>16</v>
      </c>
      <c r="I147" s="2" t="s">
        <v>3044</v>
      </c>
      <c r="K147" s="2" t="s">
        <v>652</v>
      </c>
      <c r="L147" s="2" t="s">
        <v>1078</v>
      </c>
      <c r="M147" s="2" t="s">
        <v>3556</v>
      </c>
      <c r="N147" s="2" t="s">
        <v>3251</v>
      </c>
    </row>
    <row r="148" spans="1:14" ht="13">
      <c r="A148" s="1" t="s">
        <v>3581</v>
      </c>
      <c r="B148" s="1" t="s">
        <v>3582</v>
      </c>
      <c r="C148" s="1" t="s">
        <v>3579</v>
      </c>
      <c r="D148" s="2" t="s">
        <v>23</v>
      </c>
      <c r="H148" s="2"/>
      <c r="I148" s="2" t="s">
        <v>3044</v>
      </c>
      <c r="K148" s="2" t="s">
        <v>652</v>
      </c>
      <c r="L148" s="2" t="s">
        <v>1078</v>
      </c>
      <c r="M148" s="2" t="s">
        <v>3556</v>
      </c>
      <c r="N148" s="2" t="s">
        <v>3251</v>
      </c>
    </row>
    <row r="149" spans="1:14" ht="13">
      <c r="A149" s="1" t="s">
        <v>3583</v>
      </c>
      <c r="B149" s="1" t="s">
        <v>3584</v>
      </c>
      <c r="C149" s="1" t="s">
        <v>3583</v>
      </c>
      <c r="D149" s="2" t="s">
        <v>16</v>
      </c>
      <c r="H149" s="2"/>
      <c r="I149" s="2" t="s">
        <v>3098</v>
      </c>
      <c r="K149" s="2" t="s">
        <v>652</v>
      </c>
      <c r="L149" s="2" t="s">
        <v>1078</v>
      </c>
      <c r="M149" s="2" t="s">
        <v>3556</v>
      </c>
      <c r="N149" s="2" t="s">
        <v>3251</v>
      </c>
    </row>
    <row r="150" spans="1:14" ht="13">
      <c r="A150" s="1" t="s">
        <v>3585</v>
      </c>
      <c r="B150" s="1" t="s">
        <v>3586</v>
      </c>
      <c r="C150" s="1" t="s">
        <v>3583</v>
      </c>
      <c r="D150" s="2" t="s">
        <v>23</v>
      </c>
      <c r="H150" s="2"/>
      <c r="I150" s="2" t="s">
        <v>3098</v>
      </c>
      <c r="K150" s="2" t="s">
        <v>652</v>
      </c>
      <c r="L150" s="2" t="s">
        <v>1078</v>
      </c>
      <c r="M150" s="2" t="s">
        <v>3556</v>
      </c>
      <c r="N150" s="2" t="s">
        <v>3251</v>
      </c>
    </row>
    <row r="151" spans="1:14" ht="13">
      <c r="A151" s="1" t="s">
        <v>3587</v>
      </c>
      <c r="B151" s="1" t="s">
        <v>3588</v>
      </c>
      <c r="C151" s="1" t="s">
        <v>3587</v>
      </c>
      <c r="D151" s="2" t="s">
        <v>23</v>
      </c>
      <c r="E151" s="2">
        <v>14847</v>
      </c>
      <c r="F151" s="2">
        <v>14847</v>
      </c>
      <c r="G151" s="2">
        <v>4</v>
      </c>
      <c r="H151" s="2" t="s">
        <v>3279</v>
      </c>
      <c r="I151" s="2" t="s">
        <v>713</v>
      </c>
      <c r="J151" s="2" t="s">
        <v>3589</v>
      </c>
      <c r="K151" s="2" t="s">
        <v>652</v>
      </c>
      <c r="L151" s="2" t="s">
        <v>192</v>
      </c>
      <c r="M151" s="2" t="s">
        <v>3279</v>
      </c>
      <c r="N151" s="2" t="s">
        <v>3251</v>
      </c>
    </row>
    <row r="152" spans="1:14" ht="13">
      <c r="A152" s="1" t="s">
        <v>3590</v>
      </c>
      <c r="B152" s="1" t="s">
        <v>3591</v>
      </c>
      <c r="C152" s="1" t="s">
        <v>3587</v>
      </c>
      <c r="D152" s="2" t="s">
        <v>23</v>
      </c>
      <c r="E152" s="2">
        <v>15909</v>
      </c>
      <c r="F152" s="2">
        <v>14847</v>
      </c>
      <c r="G152" s="2">
        <v>4</v>
      </c>
      <c r="H152" s="2" t="s">
        <v>3279</v>
      </c>
      <c r="I152" s="2" t="s">
        <v>713</v>
      </c>
      <c r="J152" s="2" t="s">
        <v>3589</v>
      </c>
      <c r="K152" s="2" t="s">
        <v>652</v>
      </c>
      <c r="L152" s="2" t="s">
        <v>192</v>
      </c>
      <c r="M152" s="2" t="s">
        <v>3279</v>
      </c>
      <c r="N152" s="2" t="s">
        <v>3251</v>
      </c>
    </row>
    <row r="153" spans="1:14" ht="13">
      <c r="A153" s="1" t="s">
        <v>3592</v>
      </c>
      <c r="B153" s="1" t="s">
        <v>3593</v>
      </c>
      <c r="C153" s="1" t="s">
        <v>3592</v>
      </c>
      <c r="D153" s="2" t="s">
        <v>23</v>
      </c>
      <c r="E153" s="2">
        <v>20799</v>
      </c>
      <c r="F153" s="2">
        <v>20188</v>
      </c>
      <c r="G153" s="2">
        <v>4</v>
      </c>
      <c r="H153" s="2" t="s">
        <v>3279</v>
      </c>
      <c r="I153" s="2" t="s">
        <v>3594</v>
      </c>
      <c r="J153" s="2" t="s">
        <v>3594</v>
      </c>
      <c r="K153" s="2" t="s">
        <v>652</v>
      </c>
      <c r="M153" s="2" t="s">
        <v>3279</v>
      </c>
      <c r="N153" s="2" t="s">
        <v>3251</v>
      </c>
    </row>
    <row r="154" spans="1:14" ht="13">
      <c r="A154" s="1" t="s">
        <v>3595</v>
      </c>
      <c r="B154" s="1" t="s">
        <v>3596</v>
      </c>
      <c r="C154" s="1" t="s">
        <v>3592</v>
      </c>
      <c r="D154" s="2" t="s">
        <v>16</v>
      </c>
      <c r="E154" s="2">
        <v>20188</v>
      </c>
      <c r="F154" s="2">
        <v>20188</v>
      </c>
      <c r="G154" s="2">
        <v>4</v>
      </c>
      <c r="H154" s="2" t="s">
        <v>3279</v>
      </c>
      <c r="I154" s="2" t="s">
        <v>3594</v>
      </c>
      <c r="J154" s="2" t="s">
        <v>3594</v>
      </c>
      <c r="K154" s="2" t="s">
        <v>652</v>
      </c>
      <c r="M154" s="2" t="s">
        <v>3279</v>
      </c>
      <c r="N154" s="2" t="s">
        <v>3251</v>
      </c>
    </row>
    <row r="155" spans="1:14" ht="13">
      <c r="A155" s="1" t="s">
        <v>3597</v>
      </c>
      <c r="B155" s="1" t="s">
        <v>3598</v>
      </c>
      <c r="C155" s="1" t="s">
        <v>3597</v>
      </c>
      <c r="D155" s="2" t="s">
        <v>23</v>
      </c>
      <c r="E155" s="2">
        <v>18997</v>
      </c>
      <c r="F155" s="2">
        <v>18748</v>
      </c>
      <c r="G155" s="2">
        <v>5</v>
      </c>
      <c r="H155" s="2" t="s">
        <v>3279</v>
      </c>
      <c r="I155" s="2" t="s">
        <v>3599</v>
      </c>
      <c r="J155" s="2" t="s">
        <v>3599</v>
      </c>
      <c r="K155" s="2" t="s">
        <v>652</v>
      </c>
      <c r="M155" s="2" t="s">
        <v>3279</v>
      </c>
      <c r="N155" s="2" t="s">
        <v>3251</v>
      </c>
    </row>
    <row r="156" spans="1:14" ht="13">
      <c r="A156" s="1" t="s">
        <v>3600</v>
      </c>
      <c r="B156" s="1" t="s">
        <v>3601</v>
      </c>
      <c r="C156" s="1" t="s">
        <v>3597</v>
      </c>
      <c r="D156" s="2" t="s">
        <v>23</v>
      </c>
      <c r="E156" s="2">
        <v>18748</v>
      </c>
      <c r="F156" s="2">
        <v>18748</v>
      </c>
      <c r="G156" s="2">
        <v>5</v>
      </c>
      <c r="H156" s="2" t="s">
        <v>3279</v>
      </c>
      <c r="I156" s="2" t="s">
        <v>3599</v>
      </c>
      <c r="J156" s="2" t="s">
        <v>3599</v>
      </c>
      <c r="K156" s="2" t="s">
        <v>652</v>
      </c>
      <c r="M156" s="2" t="s">
        <v>3279</v>
      </c>
      <c r="N156" s="2" t="s">
        <v>3251</v>
      </c>
    </row>
    <row r="157" spans="1:14" ht="13">
      <c r="A157" s="1" t="s">
        <v>3602</v>
      </c>
      <c r="B157" s="1" t="s">
        <v>3603</v>
      </c>
      <c r="C157" s="1" t="s">
        <v>3602</v>
      </c>
      <c r="D157" s="2" t="s">
        <v>23</v>
      </c>
      <c r="E157" s="2">
        <v>18814</v>
      </c>
      <c r="F157" s="2">
        <v>18814</v>
      </c>
      <c r="G157" s="2">
        <v>5</v>
      </c>
      <c r="H157" s="2" t="s">
        <v>3279</v>
      </c>
      <c r="I157" s="2" t="s">
        <v>1464</v>
      </c>
      <c r="J157" s="2" t="s">
        <v>3604</v>
      </c>
      <c r="K157" s="2" t="s">
        <v>652</v>
      </c>
      <c r="L157" s="2" t="s">
        <v>1078</v>
      </c>
      <c r="M157" s="2" t="s">
        <v>3279</v>
      </c>
      <c r="N157" s="2" t="s">
        <v>3251</v>
      </c>
    </row>
    <row r="158" spans="1:14" ht="13">
      <c r="A158" s="1" t="s">
        <v>3605</v>
      </c>
      <c r="B158" s="1" t="s">
        <v>3606</v>
      </c>
      <c r="C158" s="1" t="s">
        <v>3602</v>
      </c>
      <c r="D158" s="2" t="s">
        <v>16</v>
      </c>
      <c r="E158" s="2">
        <v>20432</v>
      </c>
      <c r="F158" s="2">
        <v>18814</v>
      </c>
      <c r="G158" s="2">
        <v>5</v>
      </c>
      <c r="H158" s="2" t="s">
        <v>3279</v>
      </c>
      <c r="I158" s="2" t="s">
        <v>1464</v>
      </c>
      <c r="J158" s="2" t="s">
        <v>3604</v>
      </c>
      <c r="K158" s="2" t="s">
        <v>652</v>
      </c>
      <c r="L158" s="2" t="s">
        <v>1078</v>
      </c>
      <c r="M158" s="2" t="s">
        <v>3279</v>
      </c>
      <c r="N158" s="2" t="s">
        <v>3251</v>
      </c>
    </row>
    <row r="159" spans="1:14" ht="13">
      <c r="A159" s="1" t="s">
        <v>3607</v>
      </c>
      <c r="B159" s="1" t="s">
        <v>3608</v>
      </c>
      <c r="C159" s="1" t="s">
        <v>3607</v>
      </c>
      <c r="D159" s="2" t="s">
        <v>23</v>
      </c>
      <c r="E159" s="2">
        <v>16082</v>
      </c>
      <c r="F159" s="2">
        <v>15769</v>
      </c>
      <c r="G159" s="2">
        <v>4</v>
      </c>
      <c r="H159" s="2" t="s">
        <v>3279</v>
      </c>
      <c r="I159" s="2" t="s">
        <v>3609</v>
      </c>
      <c r="J159" s="2" t="s">
        <v>3609</v>
      </c>
      <c r="K159" s="2" t="s">
        <v>652</v>
      </c>
      <c r="M159" s="2" t="s">
        <v>3556</v>
      </c>
      <c r="N159" s="2" t="s">
        <v>3251</v>
      </c>
    </row>
    <row r="160" spans="1:14" ht="13">
      <c r="A160" s="1" t="s">
        <v>3610</v>
      </c>
      <c r="B160" s="1" t="s">
        <v>3611</v>
      </c>
      <c r="C160" s="1" t="s">
        <v>3607</v>
      </c>
      <c r="D160" s="2" t="s">
        <v>16</v>
      </c>
      <c r="E160" s="2">
        <v>15769</v>
      </c>
      <c r="F160" s="2">
        <v>15769</v>
      </c>
      <c r="G160" s="2">
        <v>4</v>
      </c>
      <c r="H160" s="2" t="s">
        <v>3279</v>
      </c>
      <c r="I160" s="2" t="s">
        <v>3609</v>
      </c>
      <c r="J160" s="2" t="s">
        <v>3609</v>
      </c>
      <c r="K160" s="2" t="s">
        <v>652</v>
      </c>
      <c r="M160" s="2" t="s">
        <v>3556</v>
      </c>
      <c r="N160" s="2" t="s">
        <v>3251</v>
      </c>
    </row>
    <row r="161" spans="1:14" ht="13">
      <c r="A161" s="1" t="s">
        <v>3612</v>
      </c>
      <c r="B161" s="1" t="s">
        <v>3613</v>
      </c>
      <c r="C161" s="1" t="s">
        <v>3612</v>
      </c>
      <c r="D161" s="2" t="s">
        <v>23</v>
      </c>
      <c r="E161" s="2">
        <v>13491</v>
      </c>
      <c r="F161" s="2">
        <v>13203</v>
      </c>
      <c r="G161" s="2">
        <v>5</v>
      </c>
      <c r="H161" s="2" t="s">
        <v>3279</v>
      </c>
      <c r="I161" s="2" t="s">
        <v>1369</v>
      </c>
      <c r="J161" s="2" t="s">
        <v>3614</v>
      </c>
      <c r="K161" s="2" t="s">
        <v>652</v>
      </c>
      <c r="L161" s="2" t="s">
        <v>1078</v>
      </c>
      <c r="M161" s="2" t="s">
        <v>3279</v>
      </c>
      <c r="N161" s="2" t="s">
        <v>3251</v>
      </c>
    </row>
    <row r="162" spans="1:14" ht="13">
      <c r="A162" s="1" t="s">
        <v>3615</v>
      </c>
      <c r="B162" s="1" t="s">
        <v>3616</v>
      </c>
      <c r="C162" s="1" t="s">
        <v>3612</v>
      </c>
      <c r="D162" s="2" t="s">
        <v>16</v>
      </c>
      <c r="E162" s="2">
        <v>13203</v>
      </c>
      <c r="F162" s="2">
        <v>13203</v>
      </c>
      <c r="G162" s="2">
        <v>5</v>
      </c>
      <c r="H162" s="2" t="s">
        <v>3279</v>
      </c>
      <c r="I162" s="2" t="s">
        <v>1369</v>
      </c>
      <c r="J162" s="2" t="s">
        <v>3614</v>
      </c>
      <c r="K162" s="2" t="s">
        <v>652</v>
      </c>
      <c r="L162" s="2" t="s">
        <v>1078</v>
      </c>
      <c r="M162" s="2" t="s">
        <v>3279</v>
      </c>
      <c r="N162" s="2" t="s">
        <v>3251</v>
      </c>
    </row>
    <row r="163" spans="1:14" ht="13">
      <c r="A163" s="1" t="s">
        <v>3617</v>
      </c>
      <c r="B163" s="1" t="s">
        <v>3618</v>
      </c>
      <c r="C163" s="1" t="s">
        <v>3619</v>
      </c>
      <c r="D163" s="2" t="s">
        <v>23</v>
      </c>
      <c r="H163" s="2"/>
      <c r="I163" s="2" t="str">
        <f>"DN"&amp;M163&amp;992</f>
        <v>DNit992</v>
      </c>
      <c r="K163" s="2" t="s">
        <v>652</v>
      </c>
      <c r="M163" s="2" t="s">
        <v>3483</v>
      </c>
      <c r="N163" s="2" t="s">
        <v>3251</v>
      </c>
    </row>
    <row r="164" spans="1:14" ht="13">
      <c r="A164" s="1" t="s">
        <v>3620</v>
      </c>
      <c r="B164" s="1" t="s">
        <v>3621</v>
      </c>
      <c r="C164" s="1" t="s">
        <v>3620</v>
      </c>
      <c r="D164" s="2" t="s">
        <v>16</v>
      </c>
      <c r="E164" s="2">
        <v>53595462076</v>
      </c>
      <c r="F164" s="2">
        <v>39475</v>
      </c>
      <c r="G164" s="2">
        <v>5</v>
      </c>
      <c r="H164" s="2" t="s">
        <v>3279</v>
      </c>
      <c r="I164" s="2" t="s">
        <v>3622</v>
      </c>
      <c r="J164" s="2" t="s">
        <v>3622</v>
      </c>
      <c r="K164" s="2" t="s">
        <v>652</v>
      </c>
      <c r="M164" s="2" t="s">
        <v>3279</v>
      </c>
      <c r="N164" s="2" t="s">
        <v>3251</v>
      </c>
    </row>
    <row r="165" spans="1:14" ht="13">
      <c r="A165" s="1" t="s">
        <v>3623</v>
      </c>
      <c r="B165" s="1" t="s">
        <v>3624</v>
      </c>
      <c r="C165" s="1" t="s">
        <v>3620</v>
      </c>
      <c r="D165" s="2" t="s">
        <v>23</v>
      </c>
      <c r="E165" s="2">
        <v>39475</v>
      </c>
      <c r="F165" s="2">
        <v>39475</v>
      </c>
      <c r="G165" s="2">
        <v>5</v>
      </c>
      <c r="H165" s="2" t="s">
        <v>3279</v>
      </c>
      <c r="I165" s="2" t="s">
        <v>3622</v>
      </c>
      <c r="J165" s="2" t="s">
        <v>3622</v>
      </c>
      <c r="K165" s="2" t="s">
        <v>652</v>
      </c>
      <c r="M165" s="2" t="s">
        <v>3279</v>
      </c>
      <c r="N165" s="2" t="s">
        <v>3251</v>
      </c>
    </row>
    <row r="166" spans="1:14" ht="13">
      <c r="A166" s="1" t="s">
        <v>3625</v>
      </c>
      <c r="B166" s="1" t="s">
        <v>3626</v>
      </c>
      <c r="C166" s="1" t="s">
        <v>3625</v>
      </c>
      <c r="D166" s="2" t="s">
        <v>23</v>
      </c>
      <c r="I166" s="2" t="str">
        <f t="shared" ref="I166:I167" si="2">"DN"&amp;M166&amp;997</f>
        <v>DNit997</v>
      </c>
      <c r="K166" s="2" t="s">
        <v>652</v>
      </c>
      <c r="M166" s="2" t="s">
        <v>3483</v>
      </c>
      <c r="N166" s="2" t="s">
        <v>3251</v>
      </c>
    </row>
    <row r="167" spans="1:14" ht="13">
      <c r="A167" s="1" t="s">
        <v>3627</v>
      </c>
      <c r="B167" s="1" t="s">
        <v>3628</v>
      </c>
      <c r="C167" s="1" t="s">
        <v>3625</v>
      </c>
      <c r="D167" s="2" t="s">
        <v>16</v>
      </c>
      <c r="H167" s="2"/>
      <c r="I167" s="2" t="str">
        <f t="shared" si="2"/>
        <v>DNit997</v>
      </c>
      <c r="K167" s="2" t="s">
        <v>652</v>
      </c>
      <c r="M167" s="2" t="s">
        <v>3483</v>
      </c>
      <c r="N167" s="2" t="s">
        <v>3251</v>
      </c>
    </row>
    <row r="168" spans="1:14" ht="13">
      <c r="A168" s="1" t="s">
        <v>3629</v>
      </c>
      <c r="B168" s="1" t="s">
        <v>3630</v>
      </c>
      <c r="C168" s="1" t="s">
        <v>3629</v>
      </c>
      <c r="D168" s="2" t="s">
        <v>23</v>
      </c>
      <c r="E168" s="2">
        <v>19452</v>
      </c>
      <c r="F168" s="2">
        <v>19414</v>
      </c>
      <c r="G168" s="2">
        <v>4</v>
      </c>
      <c r="H168" s="2" t="s">
        <v>3279</v>
      </c>
      <c r="I168" s="2" t="s">
        <v>1239</v>
      </c>
      <c r="J168" s="2" t="s">
        <v>3631</v>
      </c>
      <c r="K168" s="2" t="s">
        <v>652</v>
      </c>
      <c r="L168" s="2" t="s">
        <v>1078</v>
      </c>
      <c r="M168" s="2" t="s">
        <v>3279</v>
      </c>
      <c r="N168" s="2" t="s">
        <v>3251</v>
      </c>
    </row>
    <row r="169" spans="1:14" ht="13">
      <c r="A169" s="1" t="s">
        <v>3632</v>
      </c>
      <c r="B169" s="1" t="s">
        <v>3633</v>
      </c>
      <c r="C169" s="1" t="s">
        <v>3629</v>
      </c>
      <c r="D169" s="2" t="s">
        <v>16</v>
      </c>
      <c r="E169" s="2">
        <v>19414</v>
      </c>
      <c r="F169" s="2">
        <v>19414</v>
      </c>
      <c r="G169" s="2">
        <v>4</v>
      </c>
      <c r="H169" s="2" t="s">
        <v>3279</v>
      </c>
      <c r="I169" s="2" t="s">
        <v>1239</v>
      </c>
      <c r="J169" s="2" t="s">
        <v>3631</v>
      </c>
      <c r="K169" s="2" t="s">
        <v>652</v>
      </c>
      <c r="L169" s="2" t="s">
        <v>1078</v>
      </c>
      <c r="M169" s="2" t="s">
        <v>3279</v>
      </c>
      <c r="N169" s="2" t="s">
        <v>3251</v>
      </c>
    </row>
    <row r="170" spans="1:14" ht="13">
      <c r="A170" s="1" t="s">
        <v>3634</v>
      </c>
      <c r="B170" s="1" t="s">
        <v>3635</v>
      </c>
      <c r="C170" s="1" t="s">
        <v>3634</v>
      </c>
      <c r="D170" s="2" t="s">
        <v>16</v>
      </c>
      <c r="E170" s="2">
        <v>17113</v>
      </c>
      <c r="F170" s="2">
        <v>17113</v>
      </c>
      <c r="G170" s="2">
        <v>4</v>
      </c>
      <c r="H170" s="2" t="s">
        <v>3279</v>
      </c>
      <c r="I170" s="2" t="s">
        <v>1459</v>
      </c>
      <c r="J170" s="2" t="s">
        <v>3636</v>
      </c>
      <c r="K170" s="2" t="s">
        <v>652</v>
      </c>
      <c r="L170" s="2" t="s">
        <v>1078</v>
      </c>
      <c r="M170" s="2" t="s">
        <v>3279</v>
      </c>
      <c r="N170" s="2" t="s">
        <v>3251</v>
      </c>
    </row>
    <row r="171" spans="1:14" ht="13">
      <c r="A171" s="1" t="s">
        <v>3637</v>
      </c>
      <c r="B171" s="1" t="s">
        <v>3638</v>
      </c>
      <c r="C171" s="1" t="s">
        <v>3634</v>
      </c>
      <c r="D171" s="2" t="s">
        <v>23</v>
      </c>
      <c r="E171" s="2">
        <v>17467</v>
      </c>
      <c r="F171" s="2">
        <v>17113</v>
      </c>
      <c r="G171" s="2">
        <v>4</v>
      </c>
      <c r="H171" s="2" t="s">
        <v>3279</v>
      </c>
      <c r="I171" s="2" t="s">
        <v>1459</v>
      </c>
      <c r="J171" s="2" t="s">
        <v>3636</v>
      </c>
      <c r="K171" s="2" t="s">
        <v>652</v>
      </c>
      <c r="L171" s="2" t="s">
        <v>1078</v>
      </c>
      <c r="M171" s="2" t="s">
        <v>3279</v>
      </c>
      <c r="N171" s="2" t="s">
        <v>3251</v>
      </c>
    </row>
    <row r="172" spans="1:14" ht="13">
      <c r="A172" s="1" t="s">
        <v>3639</v>
      </c>
      <c r="B172" s="1" t="s">
        <v>3640</v>
      </c>
      <c r="C172" s="1" t="s">
        <v>3639</v>
      </c>
      <c r="D172" s="2" t="s">
        <v>16</v>
      </c>
      <c r="E172" s="2">
        <v>16722</v>
      </c>
      <c r="F172" s="2">
        <v>15604</v>
      </c>
      <c r="G172" s="2">
        <v>4</v>
      </c>
      <c r="H172" s="2" t="s">
        <v>3279</v>
      </c>
      <c r="I172" s="2" t="s">
        <v>3641</v>
      </c>
      <c r="J172" s="2" t="s">
        <v>3641</v>
      </c>
      <c r="K172" s="2" t="s">
        <v>652</v>
      </c>
      <c r="M172" s="2" t="s">
        <v>3279</v>
      </c>
      <c r="N172" s="2" t="s">
        <v>3251</v>
      </c>
    </row>
    <row r="173" spans="1:14" ht="13">
      <c r="A173" s="1" t="s">
        <v>3642</v>
      </c>
      <c r="B173" s="1" t="s">
        <v>3643</v>
      </c>
      <c r="C173" s="1" t="s">
        <v>3639</v>
      </c>
      <c r="D173" s="2" t="s">
        <v>23</v>
      </c>
      <c r="E173" s="2">
        <v>15604</v>
      </c>
      <c r="F173" s="2">
        <v>15604</v>
      </c>
      <c r="G173" s="2">
        <v>4</v>
      </c>
      <c r="H173" s="2" t="s">
        <v>3279</v>
      </c>
      <c r="I173" s="2" t="s">
        <v>3641</v>
      </c>
      <c r="J173" s="2" t="s">
        <v>3641</v>
      </c>
      <c r="K173" s="2" t="s">
        <v>652</v>
      </c>
      <c r="M173" s="2" t="s">
        <v>3279</v>
      </c>
      <c r="N173" s="2" t="s">
        <v>3251</v>
      </c>
    </row>
    <row r="174" spans="1:14" ht="13">
      <c r="A174" s="1" t="s">
        <v>3644</v>
      </c>
      <c r="B174" s="1" t="s">
        <v>3645</v>
      </c>
      <c r="C174" s="1" t="s">
        <v>3644</v>
      </c>
      <c r="D174" s="2" t="s">
        <v>23</v>
      </c>
      <c r="E174" s="2">
        <v>14999</v>
      </c>
      <c r="F174" s="2">
        <v>14999</v>
      </c>
      <c r="G174" s="2">
        <v>5</v>
      </c>
      <c r="H174" s="2" t="s">
        <v>3279</v>
      </c>
      <c r="I174" s="2" t="s">
        <v>3646</v>
      </c>
      <c r="J174" s="2" t="s">
        <v>3646</v>
      </c>
      <c r="K174" s="2" t="s">
        <v>652</v>
      </c>
      <c r="M174" s="2" t="s">
        <v>3279</v>
      </c>
      <c r="N174" s="2" t="s">
        <v>3251</v>
      </c>
    </row>
    <row r="175" spans="1:14" ht="13">
      <c r="A175" s="1" t="s">
        <v>3647</v>
      </c>
      <c r="B175" s="1" t="s">
        <v>3648</v>
      </c>
      <c r="C175" s="1" t="s">
        <v>3644</v>
      </c>
      <c r="D175" s="2" t="s">
        <v>16</v>
      </c>
      <c r="E175" s="2">
        <v>15016</v>
      </c>
      <c r="F175" s="2">
        <v>14999</v>
      </c>
      <c r="G175" s="2">
        <v>5</v>
      </c>
      <c r="H175" s="2" t="s">
        <v>3279</v>
      </c>
      <c r="I175" s="2" t="s">
        <v>3646</v>
      </c>
      <c r="J175" s="2" t="s">
        <v>3646</v>
      </c>
      <c r="K175" s="2" t="s">
        <v>652</v>
      </c>
      <c r="M175" s="2" t="s">
        <v>3279</v>
      </c>
      <c r="N175" s="2" t="s">
        <v>3251</v>
      </c>
    </row>
    <row r="176" spans="1:14" ht="13">
      <c r="A176" s="1" t="s">
        <v>3649</v>
      </c>
      <c r="B176" s="1" t="s">
        <v>3650</v>
      </c>
      <c r="C176" s="1" t="s">
        <v>3619</v>
      </c>
      <c r="D176" s="2" t="s">
        <v>16</v>
      </c>
      <c r="H176" s="2"/>
      <c r="I176" s="6" t="str">
        <f>"DN"&amp;M176&amp;989</f>
        <v>DNxn989</v>
      </c>
      <c r="K176" s="2" t="s">
        <v>652</v>
      </c>
      <c r="M176" s="2" t="s">
        <v>3279</v>
      </c>
      <c r="N176" s="2" t="s">
        <v>3251</v>
      </c>
    </row>
    <row r="177" spans="1:14" ht="13">
      <c r="A177" s="1" t="s">
        <v>3651</v>
      </c>
      <c r="B177" s="1" t="s">
        <v>3652</v>
      </c>
      <c r="C177" s="1" t="s">
        <v>3651</v>
      </c>
      <c r="D177" s="2" t="s">
        <v>23</v>
      </c>
      <c r="E177" s="2">
        <v>14244</v>
      </c>
      <c r="F177" s="2">
        <v>14244</v>
      </c>
      <c r="G177" s="2">
        <v>5</v>
      </c>
      <c r="H177" s="2" t="s">
        <v>3279</v>
      </c>
      <c r="I177" s="2" t="s">
        <v>651</v>
      </c>
      <c r="J177" s="2" t="s">
        <v>3653</v>
      </c>
      <c r="K177" s="2" t="s">
        <v>652</v>
      </c>
      <c r="L177" s="2" t="s">
        <v>192</v>
      </c>
      <c r="M177" s="2" t="s">
        <v>3279</v>
      </c>
      <c r="N177" s="2" t="s">
        <v>3251</v>
      </c>
    </row>
    <row r="178" spans="1:14" ht="13">
      <c r="A178" s="1" t="s">
        <v>3654</v>
      </c>
      <c r="B178" s="1" t="s">
        <v>3655</v>
      </c>
      <c r="C178" s="1" t="s">
        <v>3651</v>
      </c>
      <c r="D178" s="2" t="s">
        <v>16</v>
      </c>
      <c r="E178" s="2">
        <v>14814</v>
      </c>
      <c r="F178" s="2">
        <v>14244</v>
      </c>
      <c r="G178" s="2">
        <v>5</v>
      </c>
      <c r="H178" s="2" t="s">
        <v>3279</v>
      </c>
      <c r="I178" s="2" t="s">
        <v>651</v>
      </c>
      <c r="J178" s="2" t="s">
        <v>3653</v>
      </c>
      <c r="K178" s="2" t="s">
        <v>652</v>
      </c>
      <c r="L178" s="2" t="s">
        <v>192</v>
      </c>
      <c r="M178" s="2" t="s">
        <v>3279</v>
      </c>
      <c r="N178" s="2" t="s">
        <v>3251</v>
      </c>
    </row>
    <row r="179" spans="1:14" ht="13">
      <c r="A179" s="1" t="s">
        <v>3656</v>
      </c>
      <c r="B179" s="1" t="s">
        <v>3657</v>
      </c>
      <c r="C179" s="1" t="s">
        <v>3656</v>
      </c>
      <c r="D179" s="2" t="s">
        <v>23</v>
      </c>
      <c r="E179" s="2">
        <v>10122</v>
      </c>
      <c r="F179" s="2">
        <v>10113</v>
      </c>
      <c r="G179" s="2">
        <v>5</v>
      </c>
      <c r="H179" s="2" t="s">
        <v>3279</v>
      </c>
      <c r="I179" s="2" t="s">
        <v>1152</v>
      </c>
      <c r="J179" s="2" t="s">
        <v>3658</v>
      </c>
      <c r="K179" s="2" t="s">
        <v>35</v>
      </c>
      <c r="L179" s="2" t="s">
        <v>1078</v>
      </c>
      <c r="M179" s="2" t="s">
        <v>3279</v>
      </c>
      <c r="N179" s="2" t="s">
        <v>3251</v>
      </c>
    </row>
    <row r="180" spans="1:14" ht="13">
      <c r="A180" s="1" t="s">
        <v>3659</v>
      </c>
      <c r="B180" s="1" t="s">
        <v>3660</v>
      </c>
      <c r="C180" s="1" t="s">
        <v>3656</v>
      </c>
      <c r="D180" s="2" t="s">
        <v>16</v>
      </c>
      <c r="E180" s="2">
        <v>10113</v>
      </c>
      <c r="F180" s="2">
        <v>10113</v>
      </c>
      <c r="G180" s="2">
        <v>5</v>
      </c>
      <c r="H180" s="2" t="s">
        <v>3279</v>
      </c>
      <c r="I180" s="2" t="s">
        <v>1152</v>
      </c>
      <c r="J180" s="2" t="s">
        <v>3658</v>
      </c>
      <c r="K180" s="2" t="s">
        <v>35</v>
      </c>
      <c r="L180" s="2" t="s">
        <v>1078</v>
      </c>
      <c r="M180" s="2" t="s">
        <v>3279</v>
      </c>
      <c r="N180" s="2" t="s">
        <v>3251</v>
      </c>
    </row>
    <row r="181" spans="1:14" ht="13">
      <c r="A181" s="1" t="s">
        <v>3661</v>
      </c>
      <c r="B181" s="1" t="s">
        <v>3662</v>
      </c>
      <c r="C181" s="1" t="s">
        <v>3661</v>
      </c>
      <c r="D181" s="2" t="s">
        <v>23</v>
      </c>
      <c r="E181" s="2">
        <v>11150</v>
      </c>
      <c r="F181" s="2">
        <v>11150</v>
      </c>
      <c r="G181" s="2">
        <v>5</v>
      </c>
      <c r="H181" s="2" t="s">
        <v>3279</v>
      </c>
      <c r="I181" s="2" t="s">
        <v>1111</v>
      </c>
      <c r="J181" s="2" t="s">
        <v>3663</v>
      </c>
      <c r="K181" s="2" t="s">
        <v>35</v>
      </c>
      <c r="L181" s="2" t="s">
        <v>1078</v>
      </c>
      <c r="M181" s="2" t="s">
        <v>3279</v>
      </c>
      <c r="N181" s="2" t="s">
        <v>3251</v>
      </c>
    </row>
    <row r="182" spans="1:14" ht="13">
      <c r="A182" s="1" t="s">
        <v>3664</v>
      </c>
      <c r="B182" s="1" t="s">
        <v>3665</v>
      </c>
      <c r="C182" s="1" t="s">
        <v>3661</v>
      </c>
      <c r="D182" s="2" t="s">
        <v>16</v>
      </c>
      <c r="E182" s="2">
        <v>11228</v>
      </c>
      <c r="F182" s="2">
        <v>11150</v>
      </c>
      <c r="G182" s="2">
        <v>5</v>
      </c>
      <c r="H182" s="2" t="s">
        <v>3279</v>
      </c>
      <c r="I182" s="2" t="s">
        <v>1111</v>
      </c>
      <c r="J182" s="2" t="s">
        <v>3663</v>
      </c>
      <c r="K182" s="2" t="s">
        <v>35</v>
      </c>
      <c r="L182" s="2" t="s">
        <v>1078</v>
      </c>
      <c r="M182" s="2" t="s">
        <v>3279</v>
      </c>
      <c r="N182" s="2" t="s">
        <v>3251</v>
      </c>
    </row>
    <row r="183" spans="1:14" ht="13">
      <c r="A183" s="1" t="s">
        <v>3666</v>
      </c>
      <c r="B183" s="1" t="s">
        <v>3667</v>
      </c>
      <c r="C183" s="1" t="s">
        <v>3666</v>
      </c>
      <c r="D183" s="2" t="s">
        <v>23</v>
      </c>
      <c r="E183" s="2">
        <v>10732</v>
      </c>
      <c r="F183" s="2">
        <v>10732</v>
      </c>
      <c r="G183" s="2">
        <v>5</v>
      </c>
      <c r="H183" s="2" t="s">
        <v>3668</v>
      </c>
      <c r="I183" s="2" t="s">
        <v>1127</v>
      </c>
      <c r="J183" s="2" t="s">
        <v>3669</v>
      </c>
      <c r="K183" s="2" t="s">
        <v>35</v>
      </c>
      <c r="L183" s="2" t="s">
        <v>1078</v>
      </c>
      <c r="M183" s="2" t="s">
        <v>3668</v>
      </c>
      <c r="N183" s="2" t="s">
        <v>3251</v>
      </c>
    </row>
    <row r="184" spans="1:14" ht="13">
      <c r="A184" s="1" t="s">
        <v>3670</v>
      </c>
      <c r="B184" s="1" t="s">
        <v>3671</v>
      </c>
      <c r="C184" s="1" t="s">
        <v>3666</v>
      </c>
      <c r="D184" s="2" t="s">
        <v>16</v>
      </c>
      <c r="E184" s="2">
        <v>10835</v>
      </c>
      <c r="F184" s="2">
        <v>10732</v>
      </c>
      <c r="G184" s="2">
        <v>5</v>
      </c>
      <c r="H184" s="2" t="s">
        <v>3668</v>
      </c>
      <c r="I184" s="2" t="s">
        <v>1127</v>
      </c>
      <c r="J184" s="2" t="s">
        <v>3669</v>
      </c>
      <c r="K184" s="2" t="s">
        <v>35</v>
      </c>
      <c r="L184" s="2" t="s">
        <v>1078</v>
      </c>
      <c r="M184" s="2" t="s">
        <v>3668</v>
      </c>
      <c r="N184" s="2" t="s">
        <v>3251</v>
      </c>
    </row>
    <row r="185" spans="1:14" ht="13">
      <c r="A185" s="1" t="s">
        <v>3672</v>
      </c>
      <c r="B185" s="1" t="s">
        <v>3673</v>
      </c>
      <c r="C185" s="1" t="s">
        <v>3672</v>
      </c>
      <c r="D185" s="2" t="s">
        <v>23</v>
      </c>
      <c r="E185" s="2">
        <v>15578</v>
      </c>
      <c r="F185" s="2">
        <v>15576</v>
      </c>
      <c r="G185" s="2">
        <v>5</v>
      </c>
      <c r="H185" s="2" t="s">
        <v>3279</v>
      </c>
      <c r="I185" s="2" t="s">
        <v>978</v>
      </c>
      <c r="J185" s="2" t="s">
        <v>3674</v>
      </c>
      <c r="K185" s="2" t="s">
        <v>35</v>
      </c>
      <c r="L185" s="2" t="s">
        <v>192</v>
      </c>
      <c r="M185" s="2" t="s">
        <v>3279</v>
      </c>
      <c r="N185" s="2" t="s">
        <v>3251</v>
      </c>
    </row>
    <row r="186" spans="1:14" ht="13">
      <c r="A186" s="1" t="s">
        <v>3675</v>
      </c>
      <c r="B186" s="1" t="s">
        <v>3676</v>
      </c>
      <c r="C186" s="1" t="s">
        <v>3672</v>
      </c>
      <c r="D186" s="2" t="s">
        <v>16</v>
      </c>
      <c r="E186" s="2">
        <v>15576</v>
      </c>
      <c r="F186" s="2">
        <v>15576</v>
      </c>
      <c r="G186" s="2">
        <v>5</v>
      </c>
      <c r="H186" s="2" t="s">
        <v>3279</v>
      </c>
      <c r="I186" s="2" t="s">
        <v>978</v>
      </c>
      <c r="J186" s="2" t="s">
        <v>3674</v>
      </c>
      <c r="K186" s="2" t="s">
        <v>35</v>
      </c>
      <c r="L186" s="2" t="s">
        <v>192</v>
      </c>
      <c r="M186" s="2" t="s">
        <v>3279</v>
      </c>
      <c r="N186" s="2" t="s">
        <v>3251</v>
      </c>
    </row>
    <row r="187" spans="1:14" ht="13">
      <c r="A187" s="1" t="s">
        <v>3677</v>
      </c>
      <c r="B187" s="1" t="s">
        <v>3678</v>
      </c>
      <c r="C187" s="1" t="s">
        <v>3672</v>
      </c>
      <c r="D187" s="2" t="s">
        <v>23</v>
      </c>
      <c r="E187" s="2">
        <v>16706</v>
      </c>
      <c r="F187" s="2">
        <v>15576</v>
      </c>
      <c r="G187" s="2">
        <v>5</v>
      </c>
      <c r="H187" s="2" t="s">
        <v>3279</v>
      </c>
      <c r="I187" s="2" t="s">
        <v>978</v>
      </c>
      <c r="J187" s="2" t="s">
        <v>3674</v>
      </c>
      <c r="K187" s="2" t="s">
        <v>35</v>
      </c>
      <c r="L187" s="2" t="s">
        <v>192</v>
      </c>
      <c r="M187" s="2" t="s">
        <v>3279</v>
      </c>
      <c r="N187" s="2" t="s">
        <v>3251</v>
      </c>
    </row>
    <row r="188" spans="1:14" ht="13">
      <c r="A188" s="1" t="s">
        <v>3679</v>
      </c>
      <c r="B188" s="1" t="s">
        <v>3680</v>
      </c>
      <c r="C188" s="1" t="s">
        <v>3672</v>
      </c>
      <c r="D188" s="2" t="s">
        <v>16</v>
      </c>
      <c r="E188" s="2">
        <v>15934</v>
      </c>
      <c r="F188" s="2">
        <v>15576</v>
      </c>
      <c r="G188" s="2">
        <v>5</v>
      </c>
      <c r="H188" s="2" t="s">
        <v>3279</v>
      </c>
      <c r="I188" s="2" t="s">
        <v>978</v>
      </c>
      <c r="J188" s="2" t="s">
        <v>3674</v>
      </c>
      <c r="K188" s="2" t="s">
        <v>35</v>
      </c>
      <c r="L188" s="2" t="s">
        <v>192</v>
      </c>
      <c r="M188" s="2" t="s">
        <v>3279</v>
      </c>
      <c r="N188" s="2" t="s">
        <v>3251</v>
      </c>
    </row>
    <row r="189" spans="1:14" ht="13">
      <c r="A189" s="1" t="s">
        <v>3681</v>
      </c>
      <c r="B189" s="1" t="s">
        <v>3682</v>
      </c>
      <c r="C189" s="1" t="s">
        <v>3681</v>
      </c>
      <c r="D189" s="2" t="s">
        <v>23</v>
      </c>
      <c r="E189" s="2">
        <v>13764</v>
      </c>
      <c r="F189" s="2">
        <v>13226</v>
      </c>
      <c r="G189" s="2">
        <v>5</v>
      </c>
      <c r="H189" s="2" t="s">
        <v>3279</v>
      </c>
      <c r="I189" s="2" t="s">
        <v>1364</v>
      </c>
      <c r="J189" s="2" t="s">
        <v>3683</v>
      </c>
      <c r="K189" s="2" t="s">
        <v>80</v>
      </c>
      <c r="L189" s="2" t="s">
        <v>1078</v>
      </c>
      <c r="M189" s="2" t="s">
        <v>3279</v>
      </c>
      <c r="N189" s="2" t="s">
        <v>3251</v>
      </c>
    </row>
    <row r="190" spans="1:14" ht="13">
      <c r="A190" s="1" t="s">
        <v>3684</v>
      </c>
      <c r="B190" s="1" t="s">
        <v>3685</v>
      </c>
      <c r="C190" s="1" t="s">
        <v>3681</v>
      </c>
      <c r="D190" s="2" t="s">
        <v>16</v>
      </c>
      <c r="E190" s="2">
        <v>13226</v>
      </c>
      <c r="F190" s="2">
        <v>13226</v>
      </c>
      <c r="G190" s="2">
        <v>5</v>
      </c>
      <c r="H190" s="2" t="s">
        <v>3279</v>
      </c>
      <c r="I190" s="2" t="s">
        <v>1364</v>
      </c>
      <c r="J190" s="2" t="s">
        <v>3683</v>
      </c>
      <c r="K190" s="2" t="s">
        <v>80</v>
      </c>
      <c r="L190" s="2" t="s">
        <v>1078</v>
      </c>
      <c r="M190" s="2" t="s">
        <v>3279</v>
      </c>
      <c r="N190" s="2" t="s">
        <v>3251</v>
      </c>
    </row>
    <row r="191" spans="1:14" ht="13">
      <c r="A191" s="1" t="s">
        <v>3686</v>
      </c>
      <c r="B191" s="1" t="s">
        <v>3687</v>
      </c>
      <c r="C191" s="1" t="s">
        <v>3686</v>
      </c>
      <c r="D191" s="2" t="s">
        <v>23</v>
      </c>
      <c r="E191" s="2">
        <v>11327</v>
      </c>
      <c r="F191" s="2">
        <v>11071</v>
      </c>
      <c r="G191" s="2">
        <v>4</v>
      </c>
      <c r="H191" s="2" t="s">
        <v>3279</v>
      </c>
      <c r="I191" s="2" t="s">
        <v>86</v>
      </c>
      <c r="J191" s="2" t="s">
        <v>3688</v>
      </c>
      <c r="K191" s="2" t="s">
        <v>80</v>
      </c>
      <c r="L191" s="2" t="s">
        <v>19</v>
      </c>
      <c r="M191" s="2" t="s">
        <v>3279</v>
      </c>
      <c r="N191" s="2" t="s">
        <v>3251</v>
      </c>
    </row>
    <row r="192" spans="1:14" ht="13">
      <c r="A192" s="1" t="s">
        <v>3689</v>
      </c>
      <c r="B192" s="1" t="s">
        <v>3690</v>
      </c>
      <c r="C192" s="1" t="s">
        <v>3686</v>
      </c>
      <c r="D192" s="2" t="s">
        <v>16</v>
      </c>
      <c r="E192" s="2">
        <v>11071</v>
      </c>
      <c r="F192" s="2">
        <v>11071</v>
      </c>
      <c r="G192" s="2">
        <v>4</v>
      </c>
      <c r="H192" s="2" t="s">
        <v>3279</v>
      </c>
      <c r="I192" s="2" t="s">
        <v>86</v>
      </c>
      <c r="J192" s="2" t="s">
        <v>3688</v>
      </c>
      <c r="K192" s="2" t="s">
        <v>80</v>
      </c>
      <c r="L192" s="2" t="s">
        <v>19</v>
      </c>
      <c r="M192" s="2" t="s">
        <v>3279</v>
      </c>
      <c r="N192" s="2" t="s">
        <v>3251</v>
      </c>
    </row>
    <row r="193" spans="1:14" ht="13">
      <c r="A193" s="1" t="s">
        <v>3691</v>
      </c>
      <c r="B193" s="1" t="s">
        <v>3692</v>
      </c>
      <c r="C193" s="1" t="s">
        <v>3691</v>
      </c>
      <c r="D193" s="2" t="s">
        <v>23</v>
      </c>
      <c r="E193" s="2">
        <v>12304</v>
      </c>
      <c r="F193" s="2">
        <v>12167</v>
      </c>
      <c r="G193" s="2">
        <v>5</v>
      </c>
      <c r="H193" s="2" t="s">
        <v>3279</v>
      </c>
      <c r="I193" s="2" t="s">
        <v>161</v>
      </c>
      <c r="J193" s="2" t="s">
        <v>3693</v>
      </c>
      <c r="K193" s="2" t="s">
        <v>35</v>
      </c>
      <c r="L193" s="2" t="s">
        <v>103</v>
      </c>
      <c r="M193" s="2" t="s">
        <v>3279</v>
      </c>
      <c r="N193" s="2" t="s">
        <v>3251</v>
      </c>
    </row>
    <row r="194" spans="1:14" ht="13">
      <c r="A194" s="1" t="s">
        <v>3694</v>
      </c>
      <c r="B194" s="1" t="s">
        <v>3695</v>
      </c>
      <c r="C194" s="1" t="s">
        <v>3691</v>
      </c>
      <c r="D194" s="2" t="s">
        <v>16</v>
      </c>
      <c r="E194" s="2">
        <v>12167</v>
      </c>
      <c r="F194" s="2">
        <v>12167</v>
      </c>
      <c r="G194" s="2">
        <v>5</v>
      </c>
      <c r="H194" s="2" t="s">
        <v>3279</v>
      </c>
      <c r="I194" s="2" t="s">
        <v>161</v>
      </c>
      <c r="J194" s="2" t="s">
        <v>3693</v>
      </c>
      <c r="K194" s="2" t="s">
        <v>35</v>
      </c>
      <c r="L194" s="2" t="s">
        <v>103</v>
      </c>
      <c r="M194" s="2" t="s">
        <v>3279</v>
      </c>
      <c r="N194" s="2" t="s">
        <v>3251</v>
      </c>
    </row>
    <row r="195" spans="1:14" ht="13">
      <c r="A195" s="1" t="s">
        <v>3696</v>
      </c>
      <c r="B195" s="1" t="s">
        <v>3697</v>
      </c>
      <c r="C195" s="1" t="s">
        <v>3696</v>
      </c>
      <c r="D195" s="2" t="s">
        <v>23</v>
      </c>
      <c r="E195" s="2">
        <v>21807</v>
      </c>
      <c r="F195" s="2">
        <v>21807</v>
      </c>
      <c r="G195" s="2">
        <v>4</v>
      </c>
      <c r="H195" s="2" t="s">
        <v>3279</v>
      </c>
      <c r="I195" s="2" t="s">
        <v>3698</v>
      </c>
      <c r="J195" s="2" t="s">
        <v>3698</v>
      </c>
      <c r="K195" s="2" t="s">
        <v>35</v>
      </c>
      <c r="M195" s="2" t="s">
        <v>3279</v>
      </c>
      <c r="N195" s="2" t="s">
        <v>3251</v>
      </c>
    </row>
    <row r="196" spans="1:14" ht="13">
      <c r="A196" s="1" t="s">
        <v>3699</v>
      </c>
      <c r="B196" s="1" t="s">
        <v>3700</v>
      </c>
      <c r="C196" s="1" t="s">
        <v>3696</v>
      </c>
      <c r="D196" s="2" t="s">
        <v>16</v>
      </c>
      <c r="E196" s="2">
        <v>22194</v>
      </c>
      <c r="F196" s="2">
        <v>21807</v>
      </c>
      <c r="G196" s="2">
        <v>4</v>
      </c>
      <c r="H196" s="2" t="s">
        <v>3279</v>
      </c>
      <c r="I196" s="2" t="s">
        <v>3698</v>
      </c>
      <c r="J196" s="2" t="s">
        <v>3698</v>
      </c>
      <c r="K196" s="2" t="s">
        <v>35</v>
      </c>
      <c r="M196" s="2" t="s">
        <v>3279</v>
      </c>
      <c r="N196" s="2" t="s">
        <v>3251</v>
      </c>
    </row>
    <row r="197" spans="1:14" ht="13">
      <c r="A197" s="1" t="s">
        <v>3701</v>
      </c>
      <c r="B197" s="1" t="s">
        <v>3702</v>
      </c>
      <c r="C197" s="1" t="s">
        <v>3701</v>
      </c>
      <c r="D197" s="2" t="s">
        <v>23</v>
      </c>
      <c r="E197" s="2">
        <v>24186</v>
      </c>
      <c r="F197" s="2">
        <v>24186</v>
      </c>
      <c r="G197" s="2">
        <v>5</v>
      </c>
      <c r="H197" s="2" t="s">
        <v>3279</v>
      </c>
      <c r="I197" s="2" t="s">
        <v>3703</v>
      </c>
      <c r="J197" s="2" t="s">
        <v>3703</v>
      </c>
      <c r="K197" s="2" t="s">
        <v>35</v>
      </c>
      <c r="M197" s="2" t="s">
        <v>3279</v>
      </c>
      <c r="N197" s="2" t="s">
        <v>3251</v>
      </c>
    </row>
    <row r="198" spans="1:14" ht="13">
      <c r="A198" s="1" t="s">
        <v>3704</v>
      </c>
      <c r="B198" s="1" t="s">
        <v>3705</v>
      </c>
      <c r="C198" s="1" t="s">
        <v>3701</v>
      </c>
      <c r="D198" s="2" t="s">
        <v>16</v>
      </c>
      <c r="E198" s="2">
        <v>25239</v>
      </c>
      <c r="F198" s="2">
        <v>24186</v>
      </c>
      <c r="G198" s="2">
        <v>5</v>
      </c>
      <c r="H198" s="2" t="s">
        <v>3279</v>
      </c>
      <c r="I198" s="2" t="s">
        <v>3703</v>
      </c>
      <c r="J198" s="2" t="s">
        <v>3703</v>
      </c>
      <c r="K198" s="2" t="s">
        <v>27</v>
      </c>
      <c r="M198" s="2" t="s">
        <v>3279</v>
      </c>
      <c r="N198" s="2" t="s">
        <v>3251</v>
      </c>
    </row>
    <row r="199" spans="1:14" ht="13">
      <c r="A199" s="1" t="s">
        <v>3706</v>
      </c>
      <c r="B199" s="1" t="s">
        <v>3707</v>
      </c>
      <c r="C199" s="1" t="s">
        <v>3706</v>
      </c>
      <c r="D199" s="2" t="s">
        <v>23</v>
      </c>
      <c r="E199" s="2">
        <v>17630</v>
      </c>
      <c r="F199" s="2">
        <v>17630</v>
      </c>
      <c r="G199" s="2">
        <v>4</v>
      </c>
      <c r="H199" s="2" t="s">
        <v>3279</v>
      </c>
      <c r="I199" s="2" t="s">
        <v>1330</v>
      </c>
      <c r="J199" s="2" t="s">
        <v>3708</v>
      </c>
      <c r="K199" s="2" t="s">
        <v>35</v>
      </c>
      <c r="L199" s="2" t="s">
        <v>1078</v>
      </c>
      <c r="M199" s="2" t="s">
        <v>3279</v>
      </c>
      <c r="N199" s="2" t="s">
        <v>3251</v>
      </c>
    </row>
    <row r="200" spans="1:14" ht="13">
      <c r="A200" s="1" t="s">
        <v>3709</v>
      </c>
      <c r="B200" s="1" t="s">
        <v>3710</v>
      </c>
      <c r="C200" s="1" t="s">
        <v>3706</v>
      </c>
      <c r="D200" s="2" t="s">
        <v>23</v>
      </c>
      <c r="E200" s="2">
        <v>17669</v>
      </c>
      <c r="F200" s="2">
        <v>17630</v>
      </c>
      <c r="G200" s="2">
        <v>4</v>
      </c>
      <c r="H200" s="2" t="s">
        <v>3279</v>
      </c>
      <c r="I200" s="2" t="s">
        <v>1330</v>
      </c>
      <c r="J200" s="2" t="s">
        <v>3708</v>
      </c>
      <c r="K200" s="2" t="s">
        <v>35</v>
      </c>
      <c r="L200" s="2" t="s">
        <v>1078</v>
      </c>
      <c r="M200" s="2" t="s">
        <v>3279</v>
      </c>
      <c r="N200" s="2" t="s">
        <v>3251</v>
      </c>
    </row>
    <row r="201" spans="1:14" ht="13">
      <c r="A201" s="1" t="s">
        <v>3711</v>
      </c>
      <c r="B201" s="1" t="s">
        <v>3712</v>
      </c>
      <c r="C201" s="1" t="s">
        <v>3706</v>
      </c>
      <c r="D201" s="2" t="s">
        <v>16</v>
      </c>
      <c r="E201" s="2">
        <v>18279</v>
      </c>
      <c r="F201" s="2">
        <v>17630</v>
      </c>
      <c r="G201" s="2">
        <v>4</v>
      </c>
      <c r="H201" s="2" t="s">
        <v>3279</v>
      </c>
      <c r="I201" s="2" t="s">
        <v>1330</v>
      </c>
      <c r="J201" s="2" t="s">
        <v>3708</v>
      </c>
      <c r="K201" s="2" t="s">
        <v>27</v>
      </c>
      <c r="L201" s="2" t="s">
        <v>1078</v>
      </c>
      <c r="M201" s="2" t="s">
        <v>3279</v>
      </c>
      <c r="N201" s="2" t="s">
        <v>3251</v>
      </c>
    </row>
    <row r="202" spans="1:14" ht="13">
      <c r="A202" s="1" t="s">
        <v>3713</v>
      </c>
      <c r="B202" s="1" t="s">
        <v>3714</v>
      </c>
      <c r="C202" s="1" t="s">
        <v>3706</v>
      </c>
      <c r="D202" s="2" t="s">
        <v>16</v>
      </c>
      <c r="E202" s="2">
        <v>18153</v>
      </c>
      <c r="F202" s="2">
        <v>17630</v>
      </c>
      <c r="G202" s="2">
        <v>4</v>
      </c>
      <c r="H202" s="2" t="s">
        <v>3279</v>
      </c>
      <c r="I202" s="2" t="s">
        <v>1330</v>
      </c>
      <c r="J202" s="2" t="s">
        <v>3708</v>
      </c>
      <c r="K202" s="2" t="s">
        <v>27</v>
      </c>
      <c r="L202" s="2" t="s">
        <v>1078</v>
      </c>
      <c r="M202" s="2" t="s">
        <v>3279</v>
      </c>
      <c r="N202" s="2" t="s">
        <v>3251</v>
      </c>
    </row>
    <row r="203" spans="1:14" ht="13">
      <c r="A203" s="1" t="s">
        <v>3715</v>
      </c>
      <c r="B203" s="1" t="s">
        <v>3716</v>
      </c>
      <c r="C203" s="1" t="s">
        <v>3715</v>
      </c>
      <c r="D203" s="2" t="s">
        <v>23</v>
      </c>
      <c r="E203" s="2">
        <v>10717</v>
      </c>
      <c r="F203" s="2">
        <v>10663</v>
      </c>
      <c r="G203" s="2">
        <v>5</v>
      </c>
      <c r="H203" s="2" t="s">
        <v>3279</v>
      </c>
      <c r="I203" s="2" t="s">
        <v>3200</v>
      </c>
      <c r="J203" s="2" t="s">
        <v>3717</v>
      </c>
      <c r="K203" s="2" t="s">
        <v>35</v>
      </c>
      <c r="L203" s="2" t="s">
        <v>1078</v>
      </c>
      <c r="M203" s="2" t="s">
        <v>3279</v>
      </c>
      <c r="N203" s="2" t="s">
        <v>3251</v>
      </c>
    </row>
    <row r="204" spans="1:14" ht="13">
      <c r="A204" s="1" t="s">
        <v>3718</v>
      </c>
      <c r="B204" s="1" t="s">
        <v>3719</v>
      </c>
      <c r="C204" s="1" t="s">
        <v>3715</v>
      </c>
      <c r="D204" s="2" t="s">
        <v>16</v>
      </c>
      <c r="E204" s="2">
        <v>10663</v>
      </c>
      <c r="F204" s="2">
        <v>10663</v>
      </c>
      <c r="G204" s="2">
        <v>5</v>
      </c>
      <c r="H204" s="2" t="s">
        <v>3279</v>
      </c>
      <c r="I204" s="2" t="s">
        <v>3200</v>
      </c>
      <c r="J204" s="2" t="s">
        <v>3717</v>
      </c>
      <c r="K204" s="2" t="s">
        <v>35</v>
      </c>
      <c r="L204" s="2" t="s">
        <v>1078</v>
      </c>
      <c r="M204" s="2" t="s">
        <v>3279</v>
      </c>
      <c r="N204" s="2" t="s">
        <v>3251</v>
      </c>
    </row>
    <row r="205" spans="1:14" ht="13">
      <c r="A205" s="1" t="s">
        <v>3720</v>
      </c>
      <c r="B205" s="1" t="s">
        <v>3721</v>
      </c>
      <c r="C205" s="1" t="s">
        <v>3720</v>
      </c>
      <c r="D205" s="2" t="s">
        <v>23</v>
      </c>
      <c r="E205" s="2">
        <v>11573</v>
      </c>
      <c r="F205" s="2">
        <v>11573</v>
      </c>
      <c r="G205" s="2">
        <v>5</v>
      </c>
      <c r="H205" s="2" t="s">
        <v>3279</v>
      </c>
      <c r="I205" s="2" t="s">
        <v>3722</v>
      </c>
      <c r="J205" s="2" t="s">
        <v>3722</v>
      </c>
      <c r="K205" s="2" t="s">
        <v>35</v>
      </c>
      <c r="M205" s="2" t="s">
        <v>3279</v>
      </c>
      <c r="N205" s="2" t="s">
        <v>3251</v>
      </c>
    </row>
    <row r="206" spans="1:14" ht="13">
      <c r="A206" s="1" t="s">
        <v>3723</v>
      </c>
      <c r="B206" s="1" t="s">
        <v>3724</v>
      </c>
      <c r="C206" s="1" t="s">
        <v>3720</v>
      </c>
      <c r="D206" s="2" t="s">
        <v>16</v>
      </c>
      <c r="E206" s="2">
        <v>12012</v>
      </c>
      <c r="F206" s="2">
        <v>11573</v>
      </c>
      <c r="G206" s="2">
        <v>5</v>
      </c>
      <c r="H206" s="2" t="s">
        <v>3279</v>
      </c>
      <c r="I206" s="2" t="s">
        <v>3722</v>
      </c>
      <c r="J206" s="2" t="s">
        <v>3722</v>
      </c>
      <c r="K206" s="2" t="s">
        <v>35</v>
      </c>
      <c r="M206" s="2" t="s">
        <v>3279</v>
      </c>
      <c r="N206" s="2" t="s">
        <v>3251</v>
      </c>
    </row>
    <row r="207" spans="1:14" ht="13">
      <c r="A207" s="1" t="s">
        <v>3725</v>
      </c>
      <c r="B207" s="1" t="s">
        <v>3726</v>
      </c>
      <c r="C207" s="1" t="s">
        <v>3725</v>
      </c>
      <c r="D207" s="2" t="s">
        <v>23</v>
      </c>
      <c r="E207" s="2">
        <v>15597</v>
      </c>
      <c r="F207" s="2">
        <v>15499</v>
      </c>
      <c r="G207" s="2">
        <v>4</v>
      </c>
      <c r="H207" s="2" t="s">
        <v>3279</v>
      </c>
      <c r="I207" s="2" t="s">
        <v>3727</v>
      </c>
      <c r="J207" s="2" t="s">
        <v>3727</v>
      </c>
      <c r="K207" s="2" t="s">
        <v>35</v>
      </c>
      <c r="M207" s="2" t="s">
        <v>3279</v>
      </c>
      <c r="N207" s="2" t="s">
        <v>3251</v>
      </c>
    </row>
    <row r="208" spans="1:14" ht="13">
      <c r="A208" s="1" t="s">
        <v>3728</v>
      </c>
      <c r="B208" s="1" t="s">
        <v>3729</v>
      </c>
      <c r="C208" s="1" t="s">
        <v>3725</v>
      </c>
      <c r="D208" s="2" t="s">
        <v>16</v>
      </c>
      <c r="E208" s="2">
        <v>15499</v>
      </c>
      <c r="F208" s="2">
        <v>15499</v>
      </c>
      <c r="G208" s="2">
        <v>4</v>
      </c>
      <c r="H208" s="2" t="s">
        <v>3279</v>
      </c>
      <c r="I208" s="2" t="s">
        <v>3727</v>
      </c>
      <c r="J208" s="2" t="s">
        <v>3727</v>
      </c>
      <c r="K208" s="2" t="s">
        <v>35</v>
      </c>
      <c r="M208" s="2" t="s">
        <v>3279</v>
      </c>
      <c r="N208" s="2" t="s">
        <v>3251</v>
      </c>
    </row>
    <row r="209" spans="1:14" ht="13">
      <c r="A209" s="1" t="s">
        <v>3730</v>
      </c>
      <c r="B209" s="1" t="s">
        <v>3731</v>
      </c>
      <c r="C209" s="1" t="s">
        <v>3730</v>
      </c>
      <c r="D209" s="2" t="s">
        <v>23</v>
      </c>
      <c r="E209" s="2">
        <v>11588</v>
      </c>
      <c r="F209" s="2">
        <v>11588</v>
      </c>
      <c r="G209" s="2">
        <v>5</v>
      </c>
      <c r="H209" s="2" t="s">
        <v>3279</v>
      </c>
      <c r="I209" s="2" t="s">
        <v>1100</v>
      </c>
      <c r="J209" s="2" t="s">
        <v>3732</v>
      </c>
      <c r="K209" s="2" t="s">
        <v>35</v>
      </c>
      <c r="L209" s="2" t="s">
        <v>1078</v>
      </c>
      <c r="M209" s="2" t="s">
        <v>3279</v>
      </c>
      <c r="N209" s="2" t="s">
        <v>3251</v>
      </c>
    </row>
    <row r="210" spans="1:14" ht="13">
      <c r="A210" s="1" t="s">
        <v>3733</v>
      </c>
      <c r="B210" s="1" t="s">
        <v>3734</v>
      </c>
      <c r="C210" s="1" t="s">
        <v>3730</v>
      </c>
      <c r="D210" s="2" t="s">
        <v>16</v>
      </c>
      <c r="E210" s="2">
        <v>11974</v>
      </c>
      <c r="F210" s="2">
        <v>11588</v>
      </c>
      <c r="G210" s="2">
        <v>5</v>
      </c>
      <c r="H210" s="2" t="s">
        <v>3279</v>
      </c>
      <c r="I210" s="2" t="s">
        <v>1100</v>
      </c>
      <c r="J210" s="2" t="s">
        <v>3732</v>
      </c>
      <c r="K210" s="2" t="s">
        <v>35</v>
      </c>
      <c r="L210" s="2" t="s">
        <v>1078</v>
      </c>
      <c r="M210" s="2" t="s">
        <v>3279</v>
      </c>
      <c r="N210" s="2" t="s">
        <v>3251</v>
      </c>
    </row>
    <row r="211" spans="1:14" ht="13">
      <c r="A211" s="1" t="s">
        <v>3735</v>
      </c>
      <c r="B211" s="1" t="s">
        <v>3736</v>
      </c>
      <c r="C211" s="1" t="s">
        <v>3735</v>
      </c>
      <c r="D211" s="2" t="s">
        <v>23</v>
      </c>
      <c r="E211" s="2">
        <v>10639</v>
      </c>
      <c r="F211" s="2">
        <v>10639</v>
      </c>
      <c r="G211" s="2">
        <v>5</v>
      </c>
      <c r="H211" s="2" t="s">
        <v>3279</v>
      </c>
      <c r="I211" s="2" t="s">
        <v>3737</v>
      </c>
      <c r="J211" s="2" t="s">
        <v>3737</v>
      </c>
      <c r="K211" s="2" t="s">
        <v>35</v>
      </c>
      <c r="M211" s="2" t="s">
        <v>3279</v>
      </c>
      <c r="N211" s="2" t="s">
        <v>3251</v>
      </c>
    </row>
    <row r="212" spans="1:14" ht="13">
      <c r="A212" s="1" t="s">
        <v>3738</v>
      </c>
      <c r="B212" s="1" t="s">
        <v>3739</v>
      </c>
      <c r="C212" s="1" t="s">
        <v>3735</v>
      </c>
      <c r="D212" s="2" t="s">
        <v>16</v>
      </c>
      <c r="E212" s="2">
        <v>10721</v>
      </c>
      <c r="F212" s="2">
        <v>10639</v>
      </c>
      <c r="G212" s="2">
        <v>5</v>
      </c>
      <c r="H212" s="2" t="s">
        <v>3279</v>
      </c>
      <c r="I212" s="2" t="s">
        <v>3737</v>
      </c>
      <c r="J212" s="2" t="s">
        <v>3737</v>
      </c>
      <c r="K212" s="2" t="s">
        <v>35</v>
      </c>
      <c r="M212" s="2" t="s">
        <v>3279</v>
      </c>
      <c r="N212" s="2" t="s">
        <v>3251</v>
      </c>
    </row>
    <row r="213" spans="1:14" ht="13">
      <c r="A213" s="1" t="s">
        <v>3740</v>
      </c>
      <c r="B213" s="1" t="s">
        <v>3741</v>
      </c>
      <c r="C213" s="1" t="s">
        <v>3740</v>
      </c>
      <c r="D213" s="2" t="s">
        <v>23</v>
      </c>
      <c r="E213" s="2">
        <v>10012</v>
      </c>
      <c r="F213" s="2">
        <v>10012</v>
      </c>
      <c r="G213" s="2">
        <v>5</v>
      </c>
      <c r="H213" s="2" t="s">
        <v>3279</v>
      </c>
      <c r="I213" s="2" t="s">
        <v>1214</v>
      </c>
      <c r="J213" s="2" t="s">
        <v>3742</v>
      </c>
      <c r="K213" s="2" t="s">
        <v>35</v>
      </c>
      <c r="L213" s="2" t="s">
        <v>1078</v>
      </c>
      <c r="M213" s="2" t="s">
        <v>3279</v>
      </c>
      <c r="N213" s="2" t="s">
        <v>3251</v>
      </c>
    </row>
    <row r="214" spans="1:14" ht="13">
      <c r="A214" s="1" t="s">
        <v>3743</v>
      </c>
      <c r="B214" s="1" t="s">
        <v>3744</v>
      </c>
      <c r="C214" s="1" t="s">
        <v>3740</v>
      </c>
      <c r="D214" s="2" t="s">
        <v>16</v>
      </c>
      <c r="E214" s="2">
        <v>10021</v>
      </c>
      <c r="F214" s="2">
        <v>10012</v>
      </c>
      <c r="G214" s="2">
        <v>5</v>
      </c>
      <c r="H214" s="2" t="s">
        <v>3279</v>
      </c>
      <c r="I214" s="2" t="s">
        <v>1214</v>
      </c>
      <c r="J214" s="2" t="s">
        <v>3742</v>
      </c>
      <c r="K214" s="2" t="s">
        <v>35</v>
      </c>
      <c r="L214" s="2" t="s">
        <v>1078</v>
      </c>
      <c r="M214" s="2" t="s">
        <v>3279</v>
      </c>
      <c r="N214" s="2" t="s">
        <v>3251</v>
      </c>
    </row>
    <row r="215" spans="1:14" ht="13">
      <c r="A215" s="1" t="s">
        <v>3745</v>
      </c>
      <c r="B215" s="1" t="s">
        <v>3746</v>
      </c>
      <c r="C215" s="1" t="s">
        <v>3745</v>
      </c>
      <c r="D215" s="2" t="s">
        <v>23</v>
      </c>
      <c r="E215" s="2">
        <v>17871</v>
      </c>
      <c r="F215" s="2">
        <v>17871</v>
      </c>
      <c r="G215" s="2">
        <v>4</v>
      </c>
      <c r="H215" s="2" t="s">
        <v>3279</v>
      </c>
      <c r="I215" s="2" t="s">
        <v>3747</v>
      </c>
      <c r="J215" s="2" t="s">
        <v>3747</v>
      </c>
      <c r="K215" s="2" t="s">
        <v>27</v>
      </c>
      <c r="M215" s="2" t="s">
        <v>3279</v>
      </c>
      <c r="N215" s="2" t="s">
        <v>3251</v>
      </c>
    </row>
    <row r="216" spans="1:14" ht="13">
      <c r="A216" s="1" t="s">
        <v>3748</v>
      </c>
      <c r="B216" s="1" t="s">
        <v>3749</v>
      </c>
      <c r="C216" s="1" t="s">
        <v>3745</v>
      </c>
      <c r="D216" s="2" t="s">
        <v>16</v>
      </c>
      <c r="E216" s="2">
        <v>18244</v>
      </c>
      <c r="F216" s="2">
        <v>17871</v>
      </c>
      <c r="G216" s="2">
        <v>4</v>
      </c>
      <c r="H216" s="2" t="s">
        <v>3279</v>
      </c>
      <c r="I216" s="2" t="s">
        <v>3747</v>
      </c>
      <c r="J216" s="2" t="s">
        <v>3747</v>
      </c>
      <c r="K216" s="2" t="s">
        <v>27</v>
      </c>
      <c r="M216" s="2" t="s">
        <v>3279</v>
      </c>
      <c r="N216" s="2" t="s">
        <v>3251</v>
      </c>
    </row>
    <row r="217" spans="1:14" ht="13">
      <c r="A217" s="1" t="s">
        <v>3750</v>
      </c>
      <c r="B217" s="1" t="s">
        <v>3751</v>
      </c>
      <c r="C217" s="1" t="s">
        <v>3750</v>
      </c>
      <c r="D217" s="2" t="s">
        <v>23</v>
      </c>
      <c r="E217" s="2">
        <v>21386</v>
      </c>
      <c r="F217" s="2">
        <v>20647</v>
      </c>
      <c r="G217" s="2">
        <v>5</v>
      </c>
      <c r="H217" s="2" t="s">
        <v>3279</v>
      </c>
      <c r="I217" s="2" t="s">
        <v>3752</v>
      </c>
      <c r="J217" s="2" t="s">
        <v>3752</v>
      </c>
      <c r="K217" s="2" t="s">
        <v>35</v>
      </c>
      <c r="M217" s="2" t="s">
        <v>3279</v>
      </c>
      <c r="N217" s="2" t="s">
        <v>3251</v>
      </c>
    </row>
    <row r="218" spans="1:14" ht="13">
      <c r="A218" s="1" t="s">
        <v>3753</v>
      </c>
      <c r="B218" s="1" t="s">
        <v>3754</v>
      </c>
      <c r="C218" s="1" t="s">
        <v>3750</v>
      </c>
      <c r="D218" s="2" t="s">
        <v>16</v>
      </c>
      <c r="E218" s="2">
        <v>21150</v>
      </c>
      <c r="F218" s="2">
        <v>20647</v>
      </c>
      <c r="G218" s="2">
        <v>5</v>
      </c>
      <c r="H218" s="2" t="s">
        <v>3279</v>
      </c>
      <c r="I218" s="2" t="s">
        <v>3752</v>
      </c>
      <c r="J218" s="2" t="s">
        <v>3752</v>
      </c>
      <c r="K218" s="2" t="s">
        <v>27</v>
      </c>
      <c r="M218" s="2" t="s">
        <v>3279</v>
      </c>
      <c r="N218" s="2" t="s">
        <v>3251</v>
      </c>
    </row>
    <row r="219" spans="1:14" ht="13">
      <c r="A219" s="1" t="s">
        <v>3755</v>
      </c>
      <c r="B219" s="1" t="s">
        <v>3756</v>
      </c>
      <c r="C219" s="1" t="s">
        <v>3755</v>
      </c>
      <c r="D219" s="2" t="s">
        <v>23</v>
      </c>
      <c r="E219" s="2">
        <v>21158</v>
      </c>
      <c r="F219" s="2">
        <v>20647</v>
      </c>
      <c r="G219" s="2">
        <v>5</v>
      </c>
      <c r="H219" s="2" t="s">
        <v>3279</v>
      </c>
      <c r="I219" s="2" t="s">
        <v>3752</v>
      </c>
      <c r="J219" s="2" t="s">
        <v>3752</v>
      </c>
      <c r="K219" s="2" t="s">
        <v>35</v>
      </c>
      <c r="M219" s="2" t="s">
        <v>3279</v>
      </c>
      <c r="N219" s="2" t="s">
        <v>3251</v>
      </c>
    </row>
    <row r="220" spans="1:14" ht="13">
      <c r="A220" s="1" t="s">
        <v>3757</v>
      </c>
      <c r="B220" s="1" t="s">
        <v>3758</v>
      </c>
      <c r="C220" s="1" t="s">
        <v>3755</v>
      </c>
      <c r="D220" s="2" t="s">
        <v>16</v>
      </c>
      <c r="E220" s="2">
        <v>20647</v>
      </c>
      <c r="F220" s="2">
        <v>20647</v>
      </c>
      <c r="G220" s="2">
        <v>5</v>
      </c>
      <c r="H220" s="2" t="s">
        <v>3279</v>
      </c>
      <c r="I220" s="2" t="s">
        <v>3752</v>
      </c>
      <c r="J220" s="2" t="s">
        <v>3752</v>
      </c>
      <c r="K220" s="2" t="s">
        <v>27</v>
      </c>
      <c r="M220" s="2" t="s">
        <v>3279</v>
      </c>
      <c r="N220" s="2" t="s">
        <v>3251</v>
      </c>
    </row>
    <row r="221" spans="1:14" ht="13">
      <c r="A221" s="1" t="s">
        <v>3759</v>
      </c>
      <c r="B221" s="1" t="s">
        <v>3760</v>
      </c>
      <c r="C221" s="1" t="s">
        <v>3619</v>
      </c>
      <c r="D221" s="2" t="s">
        <v>16</v>
      </c>
      <c r="H221" s="2"/>
      <c r="I221" s="2" t="str">
        <f>"DN"&amp;M221&amp;991</f>
        <v>DNit991</v>
      </c>
      <c r="K221" s="2" t="s">
        <v>35</v>
      </c>
      <c r="M221" s="2" t="s">
        <v>3483</v>
      </c>
      <c r="N221" s="2" t="s">
        <v>3251</v>
      </c>
    </row>
    <row r="222" spans="1:14" ht="13">
      <c r="A222" s="1" t="s">
        <v>3761</v>
      </c>
      <c r="B222" s="1" t="s">
        <v>3762</v>
      </c>
      <c r="C222" s="1" t="s">
        <v>3761</v>
      </c>
      <c r="D222" s="2" t="s">
        <v>23</v>
      </c>
      <c r="E222" s="2">
        <v>11684</v>
      </c>
      <c r="F222" s="2">
        <v>11684</v>
      </c>
      <c r="G222" s="2">
        <v>5</v>
      </c>
      <c r="H222" s="2" t="s">
        <v>3279</v>
      </c>
      <c r="I222" s="2" t="s">
        <v>1219</v>
      </c>
      <c r="J222" s="2" t="s">
        <v>3763</v>
      </c>
      <c r="K222" s="2" t="s">
        <v>35</v>
      </c>
      <c r="L222" s="2" t="s">
        <v>1078</v>
      </c>
      <c r="M222" s="2" t="s">
        <v>3279</v>
      </c>
      <c r="N222" s="2" t="s">
        <v>3251</v>
      </c>
    </row>
    <row r="223" spans="1:14" ht="13">
      <c r="A223" s="1" t="s">
        <v>3764</v>
      </c>
      <c r="B223" s="1" t="s">
        <v>3765</v>
      </c>
      <c r="C223" s="1" t="s">
        <v>3761</v>
      </c>
      <c r="D223" s="2" t="s">
        <v>16</v>
      </c>
      <c r="E223" s="2">
        <v>11718</v>
      </c>
      <c r="F223" s="2">
        <v>11684</v>
      </c>
      <c r="G223" s="2">
        <v>5</v>
      </c>
      <c r="H223" s="2" t="s">
        <v>3279</v>
      </c>
      <c r="I223" s="2" t="s">
        <v>1219</v>
      </c>
      <c r="J223" s="2" t="s">
        <v>3763</v>
      </c>
      <c r="K223" s="2" t="s">
        <v>35</v>
      </c>
      <c r="L223" s="2" t="s">
        <v>1078</v>
      </c>
      <c r="M223" s="2" t="s">
        <v>3279</v>
      </c>
      <c r="N223" s="2" t="s">
        <v>3251</v>
      </c>
    </row>
    <row r="224" spans="1:14" ht="13">
      <c r="A224" s="1" t="s">
        <v>3766</v>
      </c>
      <c r="B224" s="1" t="s">
        <v>3767</v>
      </c>
      <c r="C224" s="1" t="s">
        <v>3766</v>
      </c>
      <c r="D224" s="2" t="s">
        <v>23</v>
      </c>
      <c r="E224" s="2">
        <v>13239</v>
      </c>
      <c r="F224" s="2">
        <v>13239</v>
      </c>
      <c r="G224" s="2">
        <v>5</v>
      </c>
      <c r="H224" s="2" t="s">
        <v>3279</v>
      </c>
      <c r="I224" s="2" t="s">
        <v>3768</v>
      </c>
      <c r="J224" s="2" t="s">
        <v>3768</v>
      </c>
      <c r="K224" s="2" t="s">
        <v>35</v>
      </c>
      <c r="M224" s="2" t="s">
        <v>3279</v>
      </c>
      <c r="N224" s="2" t="s">
        <v>3251</v>
      </c>
    </row>
    <row r="225" spans="1:14" ht="13">
      <c r="A225" s="1" t="s">
        <v>3769</v>
      </c>
      <c r="B225" s="1" t="s">
        <v>3770</v>
      </c>
      <c r="C225" s="1" t="s">
        <v>3766</v>
      </c>
      <c r="D225" s="2" t="s">
        <v>16</v>
      </c>
      <c r="E225" s="2">
        <v>13483</v>
      </c>
      <c r="F225" s="2">
        <v>13239</v>
      </c>
      <c r="G225" s="2">
        <v>5</v>
      </c>
      <c r="H225" s="2" t="s">
        <v>3279</v>
      </c>
      <c r="I225" s="2" t="s">
        <v>3768</v>
      </c>
      <c r="J225" s="2" t="s">
        <v>3768</v>
      </c>
      <c r="K225" s="2" t="s">
        <v>35</v>
      </c>
      <c r="M225" s="2" t="s">
        <v>3279</v>
      </c>
      <c r="N225" s="2" t="s">
        <v>3251</v>
      </c>
    </row>
    <row r="226" spans="1:14" ht="13">
      <c r="A226" s="1" t="s">
        <v>3771</v>
      </c>
      <c r="B226" s="1" t="s">
        <v>3772</v>
      </c>
      <c r="C226" s="1" t="s">
        <v>3771</v>
      </c>
      <c r="D226" s="2" t="s">
        <v>23</v>
      </c>
      <c r="E226" s="2">
        <v>13405</v>
      </c>
      <c r="F226" s="2">
        <v>12973</v>
      </c>
      <c r="G226" s="2">
        <v>5</v>
      </c>
      <c r="H226" s="2" t="s">
        <v>3279</v>
      </c>
      <c r="I226" s="2" t="s">
        <v>3773</v>
      </c>
      <c r="J226" s="2" t="s">
        <v>3774</v>
      </c>
      <c r="K226" s="2" t="s">
        <v>35</v>
      </c>
      <c r="M226" s="2" t="s">
        <v>3279</v>
      </c>
      <c r="N226" s="2" t="s">
        <v>3251</v>
      </c>
    </row>
    <row r="227" spans="1:14" ht="13">
      <c r="A227" s="1" t="s">
        <v>3775</v>
      </c>
      <c r="B227" s="1" t="s">
        <v>3776</v>
      </c>
      <c r="C227" s="1" t="s">
        <v>3771</v>
      </c>
      <c r="D227" s="2" t="s">
        <v>16</v>
      </c>
      <c r="E227" s="2">
        <v>12973</v>
      </c>
      <c r="F227" s="2">
        <v>12973</v>
      </c>
      <c r="G227" s="2">
        <v>5</v>
      </c>
      <c r="H227" s="2" t="s">
        <v>3279</v>
      </c>
      <c r="I227" s="2" t="s">
        <v>3773</v>
      </c>
      <c r="J227" s="2" t="s">
        <v>3774</v>
      </c>
      <c r="K227" s="2" t="s">
        <v>35</v>
      </c>
      <c r="M227" s="2" t="s">
        <v>3279</v>
      </c>
      <c r="N227" s="2" t="s">
        <v>3251</v>
      </c>
    </row>
    <row r="228" spans="1:14" ht="13">
      <c r="A228" s="1" t="s">
        <v>3777</v>
      </c>
      <c r="B228" s="1" t="s">
        <v>3778</v>
      </c>
      <c r="C228" s="1" t="s">
        <v>3777</v>
      </c>
      <c r="D228" s="2" t="s">
        <v>23</v>
      </c>
      <c r="E228" s="2">
        <v>11637</v>
      </c>
      <c r="F228" s="2">
        <v>11637</v>
      </c>
      <c r="G228" s="2">
        <v>5</v>
      </c>
      <c r="H228" s="2" t="s">
        <v>3279</v>
      </c>
      <c r="I228" s="2" t="s">
        <v>1604</v>
      </c>
      <c r="J228" s="2" t="s">
        <v>3779</v>
      </c>
      <c r="K228" s="2" t="s">
        <v>35</v>
      </c>
      <c r="L228" s="2" t="s">
        <v>103</v>
      </c>
      <c r="M228" s="2" t="s">
        <v>3279</v>
      </c>
      <c r="N228" s="2" t="s">
        <v>3251</v>
      </c>
    </row>
    <row r="229" spans="1:14" ht="13">
      <c r="A229" s="1" t="s">
        <v>3780</v>
      </c>
      <c r="B229" s="1" t="s">
        <v>3781</v>
      </c>
      <c r="C229" s="1" t="s">
        <v>3777</v>
      </c>
      <c r="D229" s="2" t="s">
        <v>16</v>
      </c>
      <c r="E229" s="2">
        <v>11660</v>
      </c>
      <c r="F229" s="2">
        <v>11637</v>
      </c>
      <c r="G229" s="2">
        <v>5</v>
      </c>
      <c r="H229" s="2" t="s">
        <v>3279</v>
      </c>
      <c r="I229" s="2" t="s">
        <v>1604</v>
      </c>
      <c r="J229" s="2" t="s">
        <v>3779</v>
      </c>
      <c r="K229" s="2" t="s">
        <v>35</v>
      </c>
      <c r="L229" s="2" t="s">
        <v>103</v>
      </c>
      <c r="M229" s="2" t="s">
        <v>3279</v>
      </c>
      <c r="N229" s="2" t="s">
        <v>3251</v>
      </c>
    </row>
    <row r="230" spans="1:14" ht="13">
      <c r="A230" s="1" t="s">
        <v>3782</v>
      </c>
      <c r="B230" s="1" t="s">
        <v>3783</v>
      </c>
      <c r="C230" s="1" t="s">
        <v>3782</v>
      </c>
      <c r="D230" s="2" t="s">
        <v>16</v>
      </c>
      <c r="E230" s="2">
        <v>21685</v>
      </c>
      <c r="F230" s="2">
        <v>17989</v>
      </c>
      <c r="G230" s="2">
        <v>3</v>
      </c>
      <c r="H230" s="2" t="s">
        <v>3279</v>
      </c>
      <c r="I230" s="2" t="s">
        <v>128</v>
      </c>
      <c r="J230" s="2" t="s">
        <v>3784</v>
      </c>
      <c r="K230" s="2" t="s">
        <v>35</v>
      </c>
      <c r="L230" s="2" t="s">
        <v>103</v>
      </c>
      <c r="M230" s="2" t="s">
        <v>3279</v>
      </c>
      <c r="N230" s="2" t="s">
        <v>3251</v>
      </c>
    </row>
    <row r="231" spans="1:14" ht="13">
      <c r="A231" s="1" t="s">
        <v>3785</v>
      </c>
      <c r="B231" s="1" t="s">
        <v>3786</v>
      </c>
      <c r="C231" s="1" t="s">
        <v>3782</v>
      </c>
      <c r="D231" s="2" t="s">
        <v>23</v>
      </c>
      <c r="E231" s="2">
        <v>17989</v>
      </c>
      <c r="F231" s="2">
        <v>17989</v>
      </c>
      <c r="G231" s="2">
        <v>3</v>
      </c>
      <c r="H231" s="2" t="s">
        <v>3279</v>
      </c>
      <c r="I231" s="2" t="s">
        <v>128</v>
      </c>
      <c r="J231" s="2" t="s">
        <v>3784</v>
      </c>
      <c r="K231" s="2" t="s">
        <v>35</v>
      </c>
      <c r="L231" s="2" t="s">
        <v>103</v>
      </c>
      <c r="M231" s="2" t="s">
        <v>3279</v>
      </c>
      <c r="N231" s="2" t="s">
        <v>3251</v>
      </c>
    </row>
    <row r="232" spans="1:14" ht="13">
      <c r="A232" s="1" t="s">
        <v>3787</v>
      </c>
      <c r="B232" s="1" t="s">
        <v>3788</v>
      </c>
      <c r="C232" s="1" t="s">
        <v>3787</v>
      </c>
      <c r="D232" s="2" t="s">
        <v>23</v>
      </c>
      <c r="E232" s="2">
        <v>15257</v>
      </c>
      <c r="F232" s="2">
        <v>14939</v>
      </c>
      <c r="G232" s="2">
        <v>5</v>
      </c>
      <c r="H232" s="2" t="s">
        <v>3279</v>
      </c>
      <c r="I232" s="2" t="s">
        <v>3789</v>
      </c>
      <c r="J232" s="2" t="s">
        <v>3790</v>
      </c>
      <c r="K232" s="2" t="s">
        <v>35</v>
      </c>
      <c r="M232" s="2" t="s">
        <v>3279</v>
      </c>
      <c r="N232" s="2" t="s">
        <v>3251</v>
      </c>
    </row>
    <row r="233" spans="1:14" ht="13">
      <c r="A233" s="1" t="s">
        <v>3791</v>
      </c>
      <c r="B233" s="1" t="s">
        <v>3792</v>
      </c>
      <c r="C233" s="1" t="s">
        <v>3787</v>
      </c>
      <c r="D233" s="2" t="s">
        <v>16</v>
      </c>
      <c r="E233" s="2">
        <v>14939</v>
      </c>
      <c r="F233" s="2">
        <v>14939</v>
      </c>
      <c r="G233" s="2">
        <v>5</v>
      </c>
      <c r="H233" s="2" t="s">
        <v>3279</v>
      </c>
      <c r="I233" s="2" t="s">
        <v>3789</v>
      </c>
      <c r="J233" s="2" t="s">
        <v>3790</v>
      </c>
      <c r="K233" s="2" t="s">
        <v>35</v>
      </c>
      <c r="M233" s="2" t="s">
        <v>3279</v>
      </c>
      <c r="N233" s="2" t="s">
        <v>3251</v>
      </c>
    </row>
    <row r="234" spans="1:14" ht="13">
      <c r="A234" s="1" t="s">
        <v>3793</v>
      </c>
      <c r="B234" s="1" t="s">
        <v>3794</v>
      </c>
      <c r="C234" s="1" t="s">
        <v>3793</v>
      </c>
      <c r="D234" s="2" t="s">
        <v>23</v>
      </c>
      <c r="E234" s="2">
        <v>11497</v>
      </c>
      <c r="F234" s="2">
        <v>11286</v>
      </c>
      <c r="G234" s="2">
        <v>5</v>
      </c>
      <c r="H234" s="2" t="s">
        <v>3279</v>
      </c>
      <c r="I234" s="2" t="s">
        <v>3795</v>
      </c>
      <c r="J234" s="2" t="s">
        <v>3795</v>
      </c>
      <c r="K234" s="2" t="s">
        <v>35</v>
      </c>
      <c r="M234" s="2" t="s">
        <v>3279</v>
      </c>
      <c r="N234" s="2" t="s">
        <v>3251</v>
      </c>
    </row>
    <row r="235" spans="1:14" ht="13">
      <c r="A235" s="1" t="s">
        <v>3796</v>
      </c>
      <c r="B235" s="1" t="s">
        <v>3797</v>
      </c>
      <c r="C235" s="1" t="s">
        <v>3793</v>
      </c>
      <c r="D235" s="2" t="s">
        <v>16</v>
      </c>
      <c r="E235" s="2">
        <v>11286</v>
      </c>
      <c r="F235" s="2">
        <v>11286</v>
      </c>
      <c r="G235" s="2">
        <v>5</v>
      </c>
      <c r="H235" s="2" t="s">
        <v>3279</v>
      </c>
      <c r="I235" s="2" t="s">
        <v>3795</v>
      </c>
      <c r="J235" s="2" t="s">
        <v>3795</v>
      </c>
      <c r="K235" s="2" t="s">
        <v>35</v>
      </c>
      <c r="M235" s="2" t="s">
        <v>3279</v>
      </c>
      <c r="N235" s="2" t="s">
        <v>3251</v>
      </c>
    </row>
    <row r="236" spans="1:14" ht="13">
      <c r="A236" s="1" t="s">
        <v>3798</v>
      </c>
      <c r="B236" s="1" t="s">
        <v>3799</v>
      </c>
      <c r="C236" s="1" t="s">
        <v>3798</v>
      </c>
      <c r="D236" s="2" t="s">
        <v>23</v>
      </c>
      <c r="E236" s="2">
        <v>14522</v>
      </c>
      <c r="F236" s="2">
        <v>14522</v>
      </c>
      <c r="G236" s="2">
        <v>4</v>
      </c>
      <c r="H236" s="2" t="s">
        <v>3279</v>
      </c>
      <c r="I236" s="2" t="s">
        <v>1454</v>
      </c>
      <c r="J236" s="2" t="s">
        <v>3800</v>
      </c>
      <c r="K236" s="2" t="s">
        <v>652</v>
      </c>
      <c r="L236" s="2" t="s">
        <v>1078</v>
      </c>
      <c r="M236" s="2" t="s">
        <v>3279</v>
      </c>
      <c r="N236" s="2" t="s">
        <v>3251</v>
      </c>
    </row>
    <row r="237" spans="1:14" ht="13">
      <c r="A237" s="1" t="s">
        <v>3801</v>
      </c>
      <c r="B237" s="1" t="s">
        <v>3802</v>
      </c>
      <c r="C237" s="1" t="s">
        <v>3798</v>
      </c>
      <c r="D237" s="2" t="s">
        <v>16</v>
      </c>
      <c r="E237" s="2">
        <v>16075</v>
      </c>
      <c r="F237" s="2">
        <v>14522</v>
      </c>
      <c r="G237" s="2">
        <v>4</v>
      </c>
      <c r="H237" s="2" t="s">
        <v>3279</v>
      </c>
      <c r="I237" s="2" t="s">
        <v>1454</v>
      </c>
      <c r="J237" s="2" t="s">
        <v>3800</v>
      </c>
      <c r="K237" s="2" t="s">
        <v>652</v>
      </c>
      <c r="L237" s="2" t="s">
        <v>1078</v>
      </c>
      <c r="M237" s="2" t="s">
        <v>3279</v>
      </c>
      <c r="N237" s="2" t="s">
        <v>3251</v>
      </c>
    </row>
    <row r="238" spans="1:14" ht="13">
      <c r="A238" s="1" t="s">
        <v>3803</v>
      </c>
      <c r="B238" s="1" t="s">
        <v>3804</v>
      </c>
      <c r="C238" s="1" t="s">
        <v>3803</v>
      </c>
      <c r="D238" s="2" t="s">
        <v>23</v>
      </c>
      <c r="E238" s="2">
        <v>10269</v>
      </c>
      <c r="F238" s="2">
        <v>10269</v>
      </c>
      <c r="G238" s="2">
        <v>5</v>
      </c>
      <c r="H238" s="2" t="s">
        <v>3249</v>
      </c>
      <c r="I238" s="2" t="s">
        <v>3805</v>
      </c>
      <c r="J238" s="2" t="s">
        <v>3805</v>
      </c>
      <c r="K238" s="2" t="s">
        <v>64</v>
      </c>
      <c r="M238" s="2" t="s">
        <v>3249</v>
      </c>
      <c r="N238" s="2" t="s">
        <v>3251</v>
      </c>
    </row>
    <row r="239" spans="1:14" ht="13">
      <c r="A239" s="1" t="s">
        <v>3806</v>
      </c>
      <c r="B239" s="1" t="s">
        <v>3807</v>
      </c>
      <c r="C239" s="1" t="s">
        <v>3803</v>
      </c>
      <c r="D239" s="2" t="s">
        <v>16</v>
      </c>
      <c r="E239" s="2">
        <v>10284</v>
      </c>
      <c r="F239" s="2">
        <v>10269</v>
      </c>
      <c r="G239" s="2">
        <v>5</v>
      </c>
      <c r="H239" s="2" t="s">
        <v>3249</v>
      </c>
      <c r="I239" s="2" t="s">
        <v>3805</v>
      </c>
      <c r="J239" s="2" t="s">
        <v>3805</v>
      </c>
      <c r="K239" s="2" t="s">
        <v>64</v>
      </c>
      <c r="M239" s="2" t="s">
        <v>3249</v>
      </c>
      <c r="N239" s="2" t="s">
        <v>3251</v>
      </c>
    </row>
    <row r="240" spans="1:14" ht="13">
      <c r="A240" s="1" t="s">
        <v>3808</v>
      </c>
      <c r="B240" s="1" t="s">
        <v>3809</v>
      </c>
      <c r="C240" s="1" t="s">
        <v>3808</v>
      </c>
      <c r="D240" s="2" t="s">
        <v>23</v>
      </c>
      <c r="E240" s="2">
        <v>10719</v>
      </c>
      <c r="F240" s="2">
        <v>10719</v>
      </c>
      <c r="G240" s="2">
        <v>5</v>
      </c>
      <c r="H240" s="2" t="s">
        <v>3279</v>
      </c>
      <c r="I240" s="2" t="s">
        <v>3810</v>
      </c>
      <c r="J240" s="2" t="s">
        <v>3810</v>
      </c>
      <c r="K240" s="2" t="s">
        <v>35</v>
      </c>
      <c r="M240" s="2" t="s">
        <v>3279</v>
      </c>
      <c r="N240" s="2" t="s">
        <v>3251</v>
      </c>
    </row>
    <row r="241" spans="1:14" ht="13">
      <c r="A241" s="1" t="s">
        <v>3811</v>
      </c>
      <c r="B241" s="1" t="s">
        <v>3812</v>
      </c>
      <c r="C241" s="1" t="s">
        <v>3808</v>
      </c>
      <c r="D241" s="2" t="s">
        <v>16</v>
      </c>
      <c r="E241" s="2">
        <v>10759</v>
      </c>
      <c r="F241" s="2">
        <v>10719</v>
      </c>
      <c r="G241" s="2">
        <v>5</v>
      </c>
      <c r="H241" s="2" t="s">
        <v>3279</v>
      </c>
      <c r="I241" s="2" t="s">
        <v>3810</v>
      </c>
      <c r="J241" s="2" t="s">
        <v>3810</v>
      </c>
      <c r="K241" s="2" t="s">
        <v>35</v>
      </c>
      <c r="M241" s="2" t="s">
        <v>3279</v>
      </c>
      <c r="N241" s="2" t="s">
        <v>3251</v>
      </c>
    </row>
    <row r="242" spans="1:14" ht="13">
      <c r="A242" s="1" t="s">
        <v>3813</v>
      </c>
      <c r="B242" s="1" t="s">
        <v>3814</v>
      </c>
      <c r="C242" s="1" t="s">
        <v>3813</v>
      </c>
      <c r="D242" s="2" t="s">
        <v>23</v>
      </c>
      <c r="E242" s="2">
        <v>25786</v>
      </c>
      <c r="F242" s="2">
        <v>25786</v>
      </c>
      <c r="G242" s="2">
        <v>5</v>
      </c>
      <c r="H242" s="2" t="s">
        <v>3249</v>
      </c>
      <c r="I242" s="2" t="s">
        <v>56</v>
      </c>
      <c r="J242" s="2" t="s">
        <v>3815</v>
      </c>
      <c r="K242" s="2" t="s">
        <v>35</v>
      </c>
      <c r="L242" s="2" t="s">
        <v>19</v>
      </c>
      <c r="M242" s="2" t="s">
        <v>3249</v>
      </c>
      <c r="N242" s="2" t="s">
        <v>3251</v>
      </c>
    </row>
    <row r="243" spans="1:14" ht="13">
      <c r="A243" s="1" t="s">
        <v>3816</v>
      </c>
      <c r="B243" s="1" t="s">
        <v>3817</v>
      </c>
      <c r="C243" s="1" t="s">
        <v>3813</v>
      </c>
      <c r="D243" s="2" t="s">
        <v>16</v>
      </c>
      <c r="E243" s="2">
        <v>25931</v>
      </c>
      <c r="F243" s="2">
        <v>25786</v>
      </c>
      <c r="G243" s="2">
        <v>5</v>
      </c>
      <c r="H243" s="2" t="s">
        <v>3249</v>
      </c>
      <c r="I243" s="2" t="s">
        <v>56</v>
      </c>
      <c r="J243" s="2" t="s">
        <v>3815</v>
      </c>
      <c r="K243" s="2" t="s">
        <v>35</v>
      </c>
      <c r="L243" s="2" t="s">
        <v>19</v>
      </c>
      <c r="M243" s="2" t="s">
        <v>3249</v>
      </c>
      <c r="N243" s="2" t="s">
        <v>3251</v>
      </c>
    </row>
    <row r="244" spans="1:14" ht="13">
      <c r="A244" s="1" t="s">
        <v>3818</v>
      </c>
      <c r="B244" s="1" t="s">
        <v>3819</v>
      </c>
      <c r="C244" s="1" t="s">
        <v>3818</v>
      </c>
      <c r="D244" s="2" t="s">
        <v>23</v>
      </c>
      <c r="E244" s="2">
        <v>10531</v>
      </c>
      <c r="F244" s="2">
        <v>10506</v>
      </c>
      <c r="G244" s="2">
        <v>5</v>
      </c>
      <c r="H244" s="2" t="s">
        <v>3279</v>
      </c>
      <c r="I244" s="2" t="s">
        <v>74</v>
      </c>
      <c r="J244" s="2" t="s">
        <v>3820</v>
      </c>
      <c r="K244" s="2" t="s">
        <v>64</v>
      </c>
      <c r="L244" s="2" t="s">
        <v>19</v>
      </c>
      <c r="M244" s="2" t="s">
        <v>3279</v>
      </c>
      <c r="N244" s="2" t="s">
        <v>3251</v>
      </c>
    </row>
    <row r="245" spans="1:14" ht="13">
      <c r="A245" s="1" t="s">
        <v>3821</v>
      </c>
      <c r="B245" s="1" t="s">
        <v>3822</v>
      </c>
      <c r="C245" s="1" t="s">
        <v>3818</v>
      </c>
      <c r="D245" s="2" t="s">
        <v>16</v>
      </c>
      <c r="E245" s="2">
        <v>10506</v>
      </c>
      <c r="F245" s="2">
        <v>10506</v>
      </c>
      <c r="G245" s="2">
        <v>5</v>
      </c>
      <c r="H245" s="2" t="s">
        <v>3279</v>
      </c>
      <c r="I245" s="2" t="s">
        <v>74</v>
      </c>
      <c r="J245" s="2" t="s">
        <v>3820</v>
      </c>
      <c r="K245" s="2" t="s">
        <v>64</v>
      </c>
      <c r="L245" s="2" t="s">
        <v>19</v>
      </c>
      <c r="M245" s="2" t="s">
        <v>3279</v>
      </c>
      <c r="N245" s="2" t="s">
        <v>3251</v>
      </c>
    </row>
    <row r="246" spans="1:14" ht="13">
      <c r="A246" s="1" t="s">
        <v>3823</v>
      </c>
      <c r="B246" s="1" t="s">
        <v>3824</v>
      </c>
      <c r="C246" s="1" t="s">
        <v>3823</v>
      </c>
      <c r="D246" s="2" t="s">
        <v>23</v>
      </c>
      <c r="E246" s="2">
        <v>10428</v>
      </c>
      <c r="F246" s="2">
        <v>10428</v>
      </c>
      <c r="G246" s="2">
        <v>5</v>
      </c>
      <c r="H246" s="2" t="s">
        <v>3249</v>
      </c>
      <c r="I246" s="2" t="s">
        <v>1277</v>
      </c>
      <c r="J246" s="2" t="s">
        <v>3825</v>
      </c>
      <c r="K246" s="2" t="s">
        <v>64</v>
      </c>
      <c r="L246" s="2" t="s">
        <v>1078</v>
      </c>
      <c r="M246" s="2" t="s">
        <v>3249</v>
      </c>
      <c r="N246" s="2" t="s">
        <v>3251</v>
      </c>
    </row>
    <row r="247" spans="1:14" ht="13">
      <c r="A247" s="1" t="s">
        <v>3826</v>
      </c>
      <c r="B247" s="1" t="s">
        <v>3827</v>
      </c>
      <c r="C247" s="1" t="s">
        <v>3823</v>
      </c>
      <c r="D247" s="2" t="s">
        <v>16</v>
      </c>
      <c r="E247" s="2">
        <v>10436</v>
      </c>
      <c r="F247" s="2">
        <v>10428</v>
      </c>
      <c r="G247" s="2">
        <v>5</v>
      </c>
      <c r="H247" s="2" t="s">
        <v>3249</v>
      </c>
      <c r="I247" s="2" t="s">
        <v>1277</v>
      </c>
      <c r="J247" s="2" t="s">
        <v>3825</v>
      </c>
      <c r="K247" s="2" t="s">
        <v>64</v>
      </c>
      <c r="L247" s="2" t="s">
        <v>1078</v>
      </c>
      <c r="M247" s="2" t="s">
        <v>3249</v>
      </c>
      <c r="N247" s="2" t="s">
        <v>3251</v>
      </c>
    </row>
    <row r="248" spans="1:14" ht="13">
      <c r="A248" s="1" t="s">
        <v>3828</v>
      </c>
      <c r="B248" s="1" t="s">
        <v>3829</v>
      </c>
      <c r="C248" s="1" t="s">
        <v>3828</v>
      </c>
      <c r="D248" s="2" t="s">
        <v>16</v>
      </c>
      <c r="E248" s="2">
        <v>17898</v>
      </c>
      <c r="F248" s="2">
        <v>17862</v>
      </c>
      <c r="G248" s="2">
        <v>5</v>
      </c>
      <c r="H248" s="2" t="s">
        <v>3279</v>
      </c>
      <c r="I248" s="2" t="s">
        <v>1390</v>
      </c>
      <c r="J248" s="2" t="s">
        <v>3830</v>
      </c>
      <c r="K248" s="2" t="s">
        <v>35</v>
      </c>
      <c r="L248" s="2" t="s">
        <v>1078</v>
      </c>
      <c r="M248" s="2" t="s">
        <v>3279</v>
      </c>
      <c r="N248" s="2" t="s">
        <v>3251</v>
      </c>
    </row>
    <row r="249" spans="1:14" ht="13">
      <c r="A249" s="1" t="s">
        <v>3831</v>
      </c>
      <c r="B249" s="1" t="s">
        <v>3832</v>
      </c>
      <c r="C249" s="1" t="s">
        <v>3828</v>
      </c>
      <c r="D249" s="2" t="s">
        <v>23</v>
      </c>
      <c r="E249" s="2">
        <v>17862</v>
      </c>
      <c r="F249" s="2">
        <v>17862</v>
      </c>
      <c r="G249" s="2">
        <v>3</v>
      </c>
      <c r="H249" s="2" t="s">
        <v>3279</v>
      </c>
      <c r="I249" s="2" t="s">
        <v>1390</v>
      </c>
      <c r="J249" s="2" t="s">
        <v>3830</v>
      </c>
      <c r="K249" s="2" t="s">
        <v>35</v>
      </c>
      <c r="L249" s="2" t="s">
        <v>1078</v>
      </c>
      <c r="M249" s="2" t="s">
        <v>3279</v>
      </c>
      <c r="N249" s="2" t="s">
        <v>3251</v>
      </c>
    </row>
    <row r="250" spans="1:14" ht="13">
      <c r="A250" s="1" t="s">
        <v>3833</v>
      </c>
      <c r="B250" s="1" t="s">
        <v>3834</v>
      </c>
      <c r="C250" s="1" t="s">
        <v>3619</v>
      </c>
      <c r="D250" s="2" t="s">
        <v>23</v>
      </c>
      <c r="E250" s="2">
        <v>17777</v>
      </c>
      <c r="F250" s="2">
        <v>17777</v>
      </c>
      <c r="G250" s="2">
        <v>5</v>
      </c>
      <c r="H250" s="2" t="s">
        <v>3279</v>
      </c>
      <c r="I250" s="2" t="s">
        <v>3835</v>
      </c>
      <c r="J250" s="2" t="s">
        <v>3835</v>
      </c>
      <c r="K250" s="2" t="s">
        <v>35</v>
      </c>
      <c r="M250" s="2" t="s">
        <v>3279</v>
      </c>
      <c r="N250" s="2" t="s">
        <v>3251</v>
      </c>
    </row>
    <row r="251" spans="1:14" ht="13">
      <c r="A251" s="1" t="s">
        <v>3836</v>
      </c>
      <c r="B251" s="1" t="s">
        <v>3837</v>
      </c>
      <c r="C251" s="1" t="s">
        <v>3836</v>
      </c>
      <c r="D251" s="2" t="s">
        <v>23</v>
      </c>
      <c r="E251" s="2">
        <v>19682</v>
      </c>
      <c r="F251" s="2">
        <v>18431</v>
      </c>
      <c r="G251" s="2">
        <v>5</v>
      </c>
      <c r="H251" s="2" t="s">
        <v>3279</v>
      </c>
      <c r="I251" s="2" t="s">
        <v>772</v>
      </c>
      <c r="J251" s="2" t="s">
        <v>3838</v>
      </c>
      <c r="K251" s="2" t="s">
        <v>35</v>
      </c>
      <c r="L251" s="2" t="s">
        <v>192</v>
      </c>
      <c r="M251" s="2" t="s">
        <v>3279</v>
      </c>
      <c r="N251" s="2" t="s">
        <v>3251</v>
      </c>
    </row>
    <row r="252" spans="1:14" ht="13">
      <c r="A252" s="1" t="s">
        <v>3839</v>
      </c>
      <c r="B252" s="1" t="s">
        <v>3840</v>
      </c>
      <c r="C252" s="1" t="s">
        <v>3836</v>
      </c>
      <c r="D252" s="2" t="s">
        <v>16</v>
      </c>
      <c r="E252" s="2">
        <v>18431</v>
      </c>
      <c r="F252" s="2">
        <v>18431</v>
      </c>
      <c r="G252" s="2">
        <v>5</v>
      </c>
      <c r="H252" s="2" t="s">
        <v>3279</v>
      </c>
      <c r="I252" s="2" t="s">
        <v>772</v>
      </c>
      <c r="J252" s="2" t="s">
        <v>3838</v>
      </c>
      <c r="K252" s="2" t="s">
        <v>35</v>
      </c>
      <c r="L252" s="2" t="s">
        <v>192</v>
      </c>
      <c r="M252" s="2" t="s">
        <v>3279</v>
      </c>
      <c r="N252" s="2" t="s">
        <v>3251</v>
      </c>
    </row>
    <row r="253" spans="1:14" ht="13">
      <c r="A253" s="1" t="s">
        <v>3841</v>
      </c>
      <c r="B253" s="1" t="s">
        <v>3842</v>
      </c>
      <c r="C253" s="1" t="s">
        <v>3841</v>
      </c>
      <c r="D253" s="2" t="s">
        <v>16</v>
      </c>
      <c r="E253" s="2">
        <v>15546</v>
      </c>
      <c r="F253" s="2">
        <v>15546</v>
      </c>
      <c r="G253" s="2">
        <v>5</v>
      </c>
      <c r="H253" s="2" t="s">
        <v>3279</v>
      </c>
      <c r="I253" s="2" t="s">
        <v>928</v>
      </c>
      <c r="J253" s="2" t="s">
        <v>3843</v>
      </c>
      <c r="K253" s="2" t="s">
        <v>35</v>
      </c>
      <c r="L253" s="2" t="s">
        <v>192</v>
      </c>
      <c r="M253" s="2" t="s">
        <v>3279</v>
      </c>
      <c r="N253" s="2" t="s">
        <v>3251</v>
      </c>
    </row>
    <row r="254" spans="1:14" ht="13">
      <c r="A254" s="1" t="s">
        <v>3844</v>
      </c>
      <c r="B254" s="1" t="s">
        <v>3845</v>
      </c>
      <c r="C254" s="1" t="s">
        <v>3841</v>
      </c>
      <c r="D254" s="2" t="s">
        <v>23</v>
      </c>
      <c r="E254" s="2">
        <v>16192</v>
      </c>
      <c r="F254" s="2">
        <v>15546</v>
      </c>
      <c r="G254" s="2">
        <v>5</v>
      </c>
      <c r="H254" s="2" t="s">
        <v>3279</v>
      </c>
      <c r="I254" s="2" t="s">
        <v>928</v>
      </c>
      <c r="J254" s="2" t="s">
        <v>3843</v>
      </c>
      <c r="K254" s="2" t="s">
        <v>35</v>
      </c>
      <c r="L254" s="2" t="s">
        <v>192</v>
      </c>
      <c r="M254" s="2" t="s">
        <v>3279</v>
      </c>
      <c r="N254" s="2" t="s">
        <v>3251</v>
      </c>
    </row>
    <row r="255" spans="1:14" ht="13">
      <c r="A255" s="1" t="s">
        <v>3846</v>
      </c>
      <c r="B255" s="1" t="s">
        <v>3847</v>
      </c>
      <c r="C255" s="1" t="s">
        <v>3846</v>
      </c>
      <c r="D255" s="2" t="s">
        <v>23</v>
      </c>
      <c r="E255" s="2">
        <v>33429</v>
      </c>
      <c r="F255" s="2">
        <v>28396</v>
      </c>
      <c r="G255" s="2">
        <v>4</v>
      </c>
      <c r="H255" s="2" t="s">
        <v>3279</v>
      </c>
      <c r="I255" s="2" t="s">
        <v>3848</v>
      </c>
      <c r="J255" s="2" t="s">
        <v>3848</v>
      </c>
      <c r="K255" s="2" t="s">
        <v>35</v>
      </c>
      <c r="M255" s="2" t="s">
        <v>3279</v>
      </c>
      <c r="N255" s="2" t="s">
        <v>3251</v>
      </c>
    </row>
    <row r="256" spans="1:14" ht="13">
      <c r="A256" s="1" t="s">
        <v>3849</v>
      </c>
      <c r="B256" s="1" t="s">
        <v>3850</v>
      </c>
      <c r="C256" s="1" t="s">
        <v>3846</v>
      </c>
      <c r="D256" s="2" t="s">
        <v>16</v>
      </c>
      <c r="E256" s="2">
        <v>37290</v>
      </c>
      <c r="F256" s="2">
        <v>28396</v>
      </c>
      <c r="G256" s="2">
        <v>4</v>
      </c>
      <c r="H256" s="2" t="s">
        <v>3279</v>
      </c>
      <c r="I256" s="2" t="s">
        <v>3848</v>
      </c>
      <c r="J256" s="2" t="s">
        <v>3848</v>
      </c>
      <c r="K256" s="2" t="s">
        <v>35</v>
      </c>
      <c r="M256" s="2" t="s">
        <v>3279</v>
      </c>
      <c r="N256" s="2" t="s">
        <v>3251</v>
      </c>
    </row>
    <row r="257" spans="1:14" ht="13">
      <c r="A257" s="1" t="s">
        <v>3851</v>
      </c>
      <c r="B257" s="1" t="s">
        <v>3852</v>
      </c>
      <c r="C257" s="1" t="s">
        <v>3851</v>
      </c>
      <c r="D257" s="2" t="s">
        <v>23</v>
      </c>
      <c r="E257" s="2">
        <v>45523</v>
      </c>
      <c r="F257" s="2">
        <v>45523</v>
      </c>
      <c r="G257" s="2">
        <v>4</v>
      </c>
      <c r="H257" s="2" t="s">
        <v>3279</v>
      </c>
      <c r="I257" s="2" t="s">
        <v>3853</v>
      </c>
      <c r="J257" s="2" t="s">
        <v>3853</v>
      </c>
      <c r="K257" s="2" t="s">
        <v>35</v>
      </c>
      <c r="M257" s="2" t="s">
        <v>3279</v>
      </c>
      <c r="N257" s="2" t="s">
        <v>3251</v>
      </c>
    </row>
    <row r="258" spans="1:14" ht="13">
      <c r="A258" s="1" t="s">
        <v>3854</v>
      </c>
      <c r="B258" s="1" t="s">
        <v>3855</v>
      </c>
      <c r="C258" s="1" t="s">
        <v>3851</v>
      </c>
      <c r="D258" s="2" t="s">
        <v>16</v>
      </c>
      <c r="E258" s="2">
        <v>45618</v>
      </c>
      <c r="F258" s="2">
        <v>45523</v>
      </c>
      <c r="G258" s="2">
        <v>4</v>
      </c>
      <c r="H258" s="2" t="s">
        <v>3279</v>
      </c>
      <c r="I258" s="2" t="s">
        <v>3853</v>
      </c>
      <c r="J258" s="2" t="s">
        <v>3853</v>
      </c>
      <c r="K258" s="2" t="s">
        <v>35</v>
      </c>
      <c r="M258" s="2" t="s">
        <v>3279</v>
      </c>
      <c r="N258" s="2" t="s">
        <v>3251</v>
      </c>
    </row>
    <row r="259" spans="1:14" ht="13">
      <c r="A259" s="1" t="s">
        <v>3856</v>
      </c>
      <c r="B259" s="1" t="s">
        <v>3857</v>
      </c>
      <c r="C259" s="1" t="s">
        <v>3856</v>
      </c>
      <c r="D259" s="2" t="s">
        <v>16</v>
      </c>
      <c r="E259" s="2">
        <v>28396</v>
      </c>
      <c r="F259" s="2">
        <v>28396</v>
      </c>
      <c r="G259" s="2">
        <v>4</v>
      </c>
      <c r="H259" s="2" t="s">
        <v>3279</v>
      </c>
      <c r="I259" s="2" t="s">
        <v>3848</v>
      </c>
      <c r="J259" s="2" t="s">
        <v>3848</v>
      </c>
      <c r="K259" s="2" t="s">
        <v>35</v>
      </c>
      <c r="M259" s="2" t="s">
        <v>3279</v>
      </c>
      <c r="N259" s="2" t="s">
        <v>3251</v>
      </c>
    </row>
    <row r="260" spans="1:14" ht="13">
      <c r="A260" s="1" t="s">
        <v>3858</v>
      </c>
      <c r="B260" s="1" t="s">
        <v>3859</v>
      </c>
      <c r="C260" s="1" t="s">
        <v>3856</v>
      </c>
      <c r="D260" s="2" t="s">
        <v>23</v>
      </c>
      <c r="E260" s="2">
        <v>35677</v>
      </c>
      <c r="F260" s="2">
        <v>28396</v>
      </c>
      <c r="G260" s="2">
        <v>4</v>
      </c>
      <c r="H260" s="2" t="s">
        <v>3279</v>
      </c>
      <c r="I260" s="2" t="s">
        <v>3848</v>
      </c>
      <c r="J260" s="2" t="s">
        <v>3848</v>
      </c>
      <c r="K260" s="2" t="s">
        <v>35</v>
      </c>
      <c r="M260" s="2" t="s">
        <v>3483</v>
      </c>
      <c r="N260" s="2" t="s">
        <v>3251</v>
      </c>
    </row>
    <row r="261" spans="1:14" ht="13">
      <c r="A261" s="1" t="s">
        <v>3860</v>
      </c>
      <c r="B261" s="1" t="s">
        <v>3861</v>
      </c>
      <c r="C261" s="1" t="s">
        <v>3860</v>
      </c>
      <c r="D261" s="2" t="s">
        <v>23</v>
      </c>
      <c r="E261" s="2">
        <v>12792</v>
      </c>
      <c r="F261" s="2">
        <v>12792</v>
      </c>
      <c r="G261" s="2">
        <v>5</v>
      </c>
      <c r="H261" s="2" t="s">
        <v>3249</v>
      </c>
      <c r="I261" s="2" t="s">
        <v>1043</v>
      </c>
      <c r="J261" s="2" t="s">
        <v>3862</v>
      </c>
      <c r="K261" s="2" t="s">
        <v>27</v>
      </c>
      <c r="L261" s="2" t="s">
        <v>192</v>
      </c>
      <c r="M261" s="2" t="s">
        <v>3249</v>
      </c>
      <c r="N261" s="2" t="s">
        <v>3251</v>
      </c>
    </row>
    <row r="262" spans="1:14" ht="13">
      <c r="A262" s="1" t="s">
        <v>3863</v>
      </c>
      <c r="B262" s="1" t="s">
        <v>3864</v>
      </c>
      <c r="C262" s="1" t="s">
        <v>3860</v>
      </c>
      <c r="D262" s="2" t="s">
        <v>16</v>
      </c>
      <c r="E262" s="2">
        <v>13556</v>
      </c>
      <c r="F262" s="2">
        <v>12792</v>
      </c>
      <c r="G262" s="2">
        <v>5</v>
      </c>
      <c r="H262" s="2" t="s">
        <v>3249</v>
      </c>
      <c r="I262" s="2" t="s">
        <v>1043</v>
      </c>
      <c r="J262" s="2" t="s">
        <v>3862</v>
      </c>
      <c r="K262" s="2" t="s">
        <v>27</v>
      </c>
      <c r="L262" s="2" t="s">
        <v>192</v>
      </c>
      <c r="M262" s="2" t="s">
        <v>3249</v>
      </c>
      <c r="N262" s="2" t="s">
        <v>3251</v>
      </c>
    </row>
    <row r="263" spans="1:14" ht="13">
      <c r="A263" s="1" t="s">
        <v>3865</v>
      </c>
      <c r="B263" s="1" t="s">
        <v>3866</v>
      </c>
      <c r="C263" s="1" t="s">
        <v>3865</v>
      </c>
      <c r="D263" s="2" t="s">
        <v>23</v>
      </c>
      <c r="E263" s="2">
        <v>12406</v>
      </c>
      <c r="F263" s="2">
        <v>12259</v>
      </c>
      <c r="G263" s="2">
        <v>5</v>
      </c>
      <c r="H263" s="2" t="s">
        <v>3279</v>
      </c>
      <c r="I263" s="2" t="s">
        <v>69</v>
      </c>
      <c r="J263" s="2" t="s">
        <v>3867</v>
      </c>
      <c r="K263" s="2" t="s">
        <v>35</v>
      </c>
      <c r="L263" s="2" t="s">
        <v>19</v>
      </c>
      <c r="M263" s="2" t="s">
        <v>3279</v>
      </c>
      <c r="N263" s="2" t="s">
        <v>3251</v>
      </c>
    </row>
    <row r="264" spans="1:14" ht="13">
      <c r="A264" s="1" t="s">
        <v>3868</v>
      </c>
      <c r="B264" s="1" t="s">
        <v>3869</v>
      </c>
      <c r="C264" s="1" t="s">
        <v>3865</v>
      </c>
      <c r="D264" s="2" t="s">
        <v>16</v>
      </c>
      <c r="E264" s="2">
        <v>12259</v>
      </c>
      <c r="F264" s="2">
        <v>12259</v>
      </c>
      <c r="G264" s="2">
        <v>5</v>
      </c>
      <c r="H264" s="2" t="s">
        <v>3279</v>
      </c>
      <c r="I264" s="2" t="s">
        <v>69</v>
      </c>
      <c r="J264" s="2" t="s">
        <v>3867</v>
      </c>
      <c r="K264" s="2" t="s">
        <v>35</v>
      </c>
      <c r="L264" s="2" t="s">
        <v>19</v>
      </c>
      <c r="M264" s="2" t="s">
        <v>3279</v>
      </c>
      <c r="N264" s="2" t="s">
        <v>3251</v>
      </c>
    </row>
    <row r="265" spans="1:14" ht="13">
      <c r="A265" s="1" t="s">
        <v>3870</v>
      </c>
      <c r="B265" s="1" t="s">
        <v>3871</v>
      </c>
      <c r="C265" s="1" t="s">
        <v>3870</v>
      </c>
      <c r="D265" s="2" t="s">
        <v>23</v>
      </c>
      <c r="E265" s="2">
        <v>12170</v>
      </c>
      <c r="F265" s="2">
        <v>12155</v>
      </c>
      <c r="G265" s="2">
        <v>5</v>
      </c>
      <c r="H265" s="2" t="s">
        <v>3279</v>
      </c>
      <c r="I265" s="2" t="s">
        <v>3872</v>
      </c>
      <c r="J265" s="2" t="s">
        <v>3872</v>
      </c>
      <c r="K265" s="2" t="s">
        <v>35</v>
      </c>
      <c r="M265" s="2" t="s">
        <v>3279</v>
      </c>
      <c r="N265" s="2" t="s">
        <v>3251</v>
      </c>
    </row>
    <row r="266" spans="1:14" ht="13">
      <c r="A266" s="1" t="s">
        <v>3873</v>
      </c>
      <c r="B266" s="1" t="s">
        <v>3874</v>
      </c>
      <c r="C266" s="1" t="s">
        <v>3870</v>
      </c>
      <c r="D266" s="2" t="s">
        <v>16</v>
      </c>
      <c r="E266" s="2">
        <v>12155</v>
      </c>
      <c r="F266" s="2">
        <v>12155</v>
      </c>
      <c r="G266" s="2">
        <v>5</v>
      </c>
      <c r="H266" s="2" t="s">
        <v>3279</v>
      </c>
      <c r="I266" s="2" t="s">
        <v>3872</v>
      </c>
      <c r="J266" s="2" t="s">
        <v>3872</v>
      </c>
      <c r="K266" s="2" t="s">
        <v>35</v>
      </c>
      <c r="M266" s="2" t="s">
        <v>3279</v>
      </c>
      <c r="N266" s="2" t="s">
        <v>3251</v>
      </c>
    </row>
    <row r="267" spans="1:14" ht="13">
      <c r="A267" s="1" t="s">
        <v>3875</v>
      </c>
      <c r="B267" s="1" t="s">
        <v>3876</v>
      </c>
      <c r="C267" s="1" t="s">
        <v>3875</v>
      </c>
      <c r="D267" s="2" t="s">
        <v>23</v>
      </c>
      <c r="E267" s="2">
        <v>13688</v>
      </c>
      <c r="F267" s="2">
        <v>13688</v>
      </c>
      <c r="G267" s="2">
        <v>4</v>
      </c>
      <c r="H267" s="2" t="s">
        <v>3279</v>
      </c>
      <c r="I267" s="2" t="s">
        <v>1324</v>
      </c>
      <c r="J267" s="2" t="s">
        <v>3877</v>
      </c>
      <c r="K267" s="2" t="s">
        <v>35</v>
      </c>
      <c r="L267" s="2" t="s">
        <v>1078</v>
      </c>
      <c r="M267" s="2" t="s">
        <v>3279</v>
      </c>
      <c r="N267" s="2" t="s">
        <v>3251</v>
      </c>
    </row>
    <row r="268" spans="1:14" ht="13">
      <c r="A268" s="1" t="s">
        <v>3878</v>
      </c>
      <c r="B268" s="1" t="s">
        <v>3879</v>
      </c>
      <c r="C268" s="1" t="s">
        <v>3875</v>
      </c>
      <c r="D268" s="2" t="s">
        <v>16</v>
      </c>
      <c r="E268" s="2">
        <v>14409</v>
      </c>
      <c r="F268" s="2">
        <v>13688</v>
      </c>
      <c r="G268" s="2">
        <v>4</v>
      </c>
      <c r="H268" s="2" t="s">
        <v>3279</v>
      </c>
      <c r="I268" s="2" t="s">
        <v>1324</v>
      </c>
      <c r="J268" s="2" t="s">
        <v>3877</v>
      </c>
      <c r="K268" s="2" t="s">
        <v>27</v>
      </c>
      <c r="L268" s="2" t="s">
        <v>1078</v>
      </c>
      <c r="M268" s="2" t="s">
        <v>3279</v>
      </c>
      <c r="N268" s="2" t="s">
        <v>3251</v>
      </c>
    </row>
    <row r="269" spans="1:14" ht="13">
      <c r="A269" s="1" t="s">
        <v>3880</v>
      </c>
      <c r="B269" s="1" t="s">
        <v>3881</v>
      </c>
      <c r="C269" s="1" t="s">
        <v>3880</v>
      </c>
      <c r="D269" s="2" t="s">
        <v>23</v>
      </c>
      <c r="E269" s="2">
        <v>12974</v>
      </c>
      <c r="F269" s="2">
        <v>12974</v>
      </c>
      <c r="G269" s="2">
        <v>5</v>
      </c>
      <c r="H269" s="2" t="s">
        <v>3279</v>
      </c>
      <c r="I269" s="2" t="s">
        <v>1261</v>
      </c>
      <c r="J269" s="2" t="s">
        <v>3882</v>
      </c>
      <c r="K269" s="2" t="s">
        <v>35</v>
      </c>
      <c r="L269" s="2" t="s">
        <v>1078</v>
      </c>
      <c r="M269" s="2" t="s">
        <v>3279</v>
      </c>
      <c r="N269" s="2" t="s">
        <v>3251</v>
      </c>
    </row>
    <row r="270" spans="1:14" ht="13">
      <c r="A270" s="1" t="s">
        <v>3883</v>
      </c>
      <c r="B270" s="1" t="s">
        <v>3884</v>
      </c>
      <c r="C270" s="1" t="s">
        <v>3880</v>
      </c>
      <c r="D270" s="2" t="s">
        <v>16</v>
      </c>
      <c r="E270" s="2">
        <v>13085</v>
      </c>
      <c r="F270" s="2">
        <v>12974</v>
      </c>
      <c r="G270" s="2">
        <v>5</v>
      </c>
      <c r="H270" s="2" t="s">
        <v>3279</v>
      </c>
      <c r="I270" s="2" t="s">
        <v>1261</v>
      </c>
      <c r="J270" s="2" t="s">
        <v>3882</v>
      </c>
      <c r="K270" s="2" t="s">
        <v>35</v>
      </c>
      <c r="L270" s="2" t="s">
        <v>1078</v>
      </c>
      <c r="M270" s="2" t="s">
        <v>3279</v>
      </c>
      <c r="N270" s="2" t="s">
        <v>3251</v>
      </c>
    </row>
    <row r="271" spans="1:14" ht="13">
      <c r="A271" s="1" t="s">
        <v>3885</v>
      </c>
      <c r="B271" s="1" t="s">
        <v>3886</v>
      </c>
      <c r="C271" s="1" t="s">
        <v>3885</v>
      </c>
      <c r="D271" s="2" t="s">
        <v>23</v>
      </c>
      <c r="E271" s="2">
        <v>11443</v>
      </c>
      <c r="F271" s="2">
        <v>10937</v>
      </c>
      <c r="G271" s="2">
        <v>5</v>
      </c>
      <c r="H271" s="2" t="s">
        <v>3279</v>
      </c>
      <c r="I271" s="2" t="s">
        <v>2661</v>
      </c>
      <c r="J271" s="2" t="s">
        <v>3887</v>
      </c>
      <c r="K271" s="2" t="s">
        <v>35</v>
      </c>
      <c r="L271" s="2" t="s">
        <v>192</v>
      </c>
      <c r="M271" s="2" t="s">
        <v>3279</v>
      </c>
      <c r="N271" s="2" t="s">
        <v>3251</v>
      </c>
    </row>
    <row r="272" spans="1:14" ht="13">
      <c r="A272" s="1" t="s">
        <v>3888</v>
      </c>
      <c r="B272" s="1" t="s">
        <v>3889</v>
      </c>
      <c r="C272" s="1" t="s">
        <v>3885</v>
      </c>
      <c r="D272" s="2" t="s">
        <v>16</v>
      </c>
      <c r="E272" s="2">
        <v>10937</v>
      </c>
      <c r="F272" s="2">
        <v>10937</v>
      </c>
      <c r="G272" s="2">
        <v>5</v>
      </c>
      <c r="H272" s="2" t="s">
        <v>3279</v>
      </c>
      <c r="I272" s="2" t="s">
        <v>2661</v>
      </c>
      <c r="J272" s="2" t="s">
        <v>3887</v>
      </c>
      <c r="K272" s="2" t="s">
        <v>35</v>
      </c>
      <c r="L272" s="2" t="s">
        <v>192</v>
      </c>
      <c r="M272" s="2" t="s">
        <v>3279</v>
      </c>
      <c r="N272" s="2" t="s">
        <v>3251</v>
      </c>
    </row>
    <row r="273" spans="1:14" ht="13">
      <c r="A273" s="1" t="s">
        <v>3890</v>
      </c>
      <c r="B273" s="1" t="s">
        <v>3891</v>
      </c>
      <c r="C273" s="1" t="s">
        <v>3890</v>
      </c>
      <c r="D273" s="2" t="s">
        <v>23</v>
      </c>
      <c r="E273" s="2">
        <v>14194</v>
      </c>
      <c r="F273" s="2">
        <v>14194</v>
      </c>
      <c r="G273" s="2">
        <v>5</v>
      </c>
      <c r="H273" s="2" t="s">
        <v>3279</v>
      </c>
      <c r="I273" s="2" t="s">
        <v>1423</v>
      </c>
      <c r="J273" s="2" t="s">
        <v>3892</v>
      </c>
      <c r="K273" s="2" t="s">
        <v>35</v>
      </c>
      <c r="L273" s="2" t="s">
        <v>1078</v>
      </c>
      <c r="M273" s="2" t="s">
        <v>3279</v>
      </c>
      <c r="N273" s="2" t="s">
        <v>3251</v>
      </c>
    </row>
    <row r="274" spans="1:14" ht="13">
      <c r="A274" s="1" t="s">
        <v>3893</v>
      </c>
      <c r="B274" s="1" t="s">
        <v>3894</v>
      </c>
      <c r="C274" s="1" t="s">
        <v>3890</v>
      </c>
      <c r="D274" s="2" t="s">
        <v>16</v>
      </c>
      <c r="E274" s="2">
        <v>14337</v>
      </c>
      <c r="F274" s="2">
        <v>14194</v>
      </c>
      <c r="G274" s="2">
        <v>5</v>
      </c>
      <c r="H274" s="2" t="s">
        <v>3279</v>
      </c>
      <c r="I274" s="2" t="s">
        <v>1423</v>
      </c>
      <c r="J274" s="2" t="s">
        <v>3892</v>
      </c>
      <c r="K274" s="2" t="s">
        <v>35</v>
      </c>
      <c r="L274" s="2" t="s">
        <v>1078</v>
      </c>
      <c r="M274" s="2" t="s">
        <v>3279</v>
      </c>
      <c r="N274" s="2" t="s">
        <v>3251</v>
      </c>
    </row>
    <row r="275" spans="1:14" ht="13">
      <c r="A275" s="1" t="s">
        <v>3895</v>
      </c>
      <c r="B275" s="1" t="s">
        <v>3896</v>
      </c>
      <c r="C275" s="1" t="s">
        <v>3895</v>
      </c>
      <c r="D275" s="2" t="s">
        <v>16</v>
      </c>
      <c r="E275" s="2">
        <v>12696</v>
      </c>
      <c r="F275" s="2">
        <v>12696</v>
      </c>
      <c r="G275" s="2">
        <v>5</v>
      </c>
      <c r="H275" s="2" t="s">
        <v>3279</v>
      </c>
      <c r="I275" s="2" t="s">
        <v>3897</v>
      </c>
      <c r="J275" s="2" t="s">
        <v>3897</v>
      </c>
      <c r="K275" s="2" t="s">
        <v>35</v>
      </c>
      <c r="M275" s="2" t="s">
        <v>3279</v>
      </c>
      <c r="N275" s="2" t="s">
        <v>3251</v>
      </c>
    </row>
    <row r="276" spans="1:14" ht="13">
      <c r="A276" s="1" t="s">
        <v>3898</v>
      </c>
      <c r="B276" s="1" t="s">
        <v>3899</v>
      </c>
      <c r="C276" s="1" t="s">
        <v>3895</v>
      </c>
      <c r="D276" s="2" t="s">
        <v>23</v>
      </c>
      <c r="E276" s="2">
        <v>13336</v>
      </c>
      <c r="F276" s="2">
        <v>12696</v>
      </c>
      <c r="G276" s="2">
        <v>5</v>
      </c>
      <c r="H276" s="2" t="s">
        <v>3279</v>
      </c>
      <c r="I276" s="2" t="s">
        <v>3897</v>
      </c>
      <c r="J276" s="2" t="s">
        <v>3897</v>
      </c>
      <c r="K276" s="2" t="s">
        <v>35</v>
      </c>
      <c r="M276" s="2" t="s">
        <v>3279</v>
      </c>
      <c r="N276" s="2" t="s">
        <v>3251</v>
      </c>
    </row>
    <row r="277" spans="1:14" ht="13">
      <c r="A277" s="1" t="s">
        <v>3900</v>
      </c>
      <c r="B277" s="1" t="s">
        <v>3901</v>
      </c>
      <c r="C277" s="1" t="s">
        <v>3900</v>
      </c>
      <c r="D277" s="2" t="s">
        <v>16</v>
      </c>
      <c r="E277" s="2">
        <v>12431</v>
      </c>
      <c r="F277" s="2">
        <v>12020</v>
      </c>
      <c r="G277" s="2">
        <v>5</v>
      </c>
      <c r="H277" s="2" t="s">
        <v>3279</v>
      </c>
      <c r="I277" s="2" t="s">
        <v>102</v>
      </c>
      <c r="J277" s="2" t="s">
        <v>3902</v>
      </c>
      <c r="K277" s="2" t="s">
        <v>35</v>
      </c>
      <c r="L277" s="2" t="s">
        <v>103</v>
      </c>
      <c r="M277" s="2" t="s">
        <v>3279</v>
      </c>
      <c r="N277" s="2" t="s">
        <v>3251</v>
      </c>
    </row>
    <row r="278" spans="1:14" ht="13">
      <c r="A278" s="1" t="s">
        <v>3903</v>
      </c>
      <c r="B278" s="1" t="s">
        <v>3904</v>
      </c>
      <c r="C278" s="1" t="s">
        <v>3900</v>
      </c>
      <c r="D278" s="2" t="s">
        <v>23</v>
      </c>
      <c r="E278" s="2">
        <v>12020</v>
      </c>
      <c r="F278" s="2">
        <v>12020</v>
      </c>
      <c r="G278" s="2">
        <v>5</v>
      </c>
      <c r="H278" s="2" t="s">
        <v>3279</v>
      </c>
      <c r="I278" s="2" t="s">
        <v>102</v>
      </c>
      <c r="J278" s="2" t="s">
        <v>3902</v>
      </c>
      <c r="K278" s="2" t="s">
        <v>35</v>
      </c>
      <c r="L278" s="2" t="s">
        <v>103</v>
      </c>
      <c r="M278" s="2" t="s">
        <v>3279</v>
      </c>
      <c r="N278" s="2" t="s">
        <v>3251</v>
      </c>
    </row>
    <row r="279" spans="1:14" ht="13">
      <c r="A279" s="1" t="s">
        <v>3905</v>
      </c>
      <c r="B279" s="1" t="s">
        <v>3906</v>
      </c>
      <c r="C279" s="1" t="s">
        <v>3905</v>
      </c>
      <c r="D279" s="2" t="s">
        <v>23</v>
      </c>
      <c r="E279" s="2">
        <v>22004</v>
      </c>
      <c r="F279" s="2">
        <v>22004</v>
      </c>
      <c r="G279" s="2">
        <v>4</v>
      </c>
      <c r="H279" s="2" t="s">
        <v>3279</v>
      </c>
      <c r="I279" s="2" t="s">
        <v>3907</v>
      </c>
      <c r="J279" s="2" t="s">
        <v>3907</v>
      </c>
      <c r="K279" s="2" t="s">
        <v>35</v>
      </c>
      <c r="M279" s="2" t="s">
        <v>3279</v>
      </c>
      <c r="N279" s="2" t="s">
        <v>3251</v>
      </c>
    </row>
    <row r="280" spans="1:14" ht="13">
      <c r="A280" s="1" t="s">
        <v>3908</v>
      </c>
      <c r="B280" s="1" t="s">
        <v>3909</v>
      </c>
      <c r="C280" s="1" t="s">
        <v>3905</v>
      </c>
      <c r="D280" s="2" t="s">
        <v>16</v>
      </c>
      <c r="E280" s="2">
        <v>154083</v>
      </c>
      <c r="F280" s="2">
        <v>22004</v>
      </c>
      <c r="G280" s="2">
        <v>4</v>
      </c>
      <c r="H280" s="2" t="s">
        <v>3279</v>
      </c>
      <c r="I280" s="2" t="s">
        <v>3907</v>
      </c>
      <c r="J280" s="2" t="s">
        <v>3907</v>
      </c>
      <c r="K280" s="2" t="s">
        <v>35</v>
      </c>
      <c r="M280" s="2" t="s">
        <v>3279</v>
      </c>
      <c r="N280" s="2" t="s">
        <v>3251</v>
      </c>
    </row>
    <row r="281" spans="1:14" ht="13">
      <c r="A281" s="1" t="s">
        <v>3910</v>
      </c>
      <c r="B281" s="1" t="s">
        <v>3911</v>
      </c>
      <c r="C281" s="1" t="s">
        <v>3910</v>
      </c>
      <c r="D281" s="2" t="s">
        <v>23</v>
      </c>
      <c r="E281" s="2">
        <v>26462</v>
      </c>
      <c r="F281" s="2">
        <v>25683</v>
      </c>
      <c r="G281" s="2">
        <v>5</v>
      </c>
      <c r="H281" s="2" t="s">
        <v>3483</v>
      </c>
      <c r="I281" s="2" t="s">
        <v>34</v>
      </c>
      <c r="J281" s="2" t="s">
        <v>3912</v>
      </c>
      <c r="K281" s="2" t="s">
        <v>35</v>
      </c>
      <c r="L281" s="2" t="s">
        <v>19</v>
      </c>
      <c r="M281" s="2" t="s">
        <v>3483</v>
      </c>
      <c r="N281" s="2" t="s">
        <v>3251</v>
      </c>
    </row>
    <row r="282" spans="1:14" ht="13">
      <c r="A282" s="1" t="s">
        <v>3913</v>
      </c>
      <c r="B282" s="1" t="s">
        <v>3914</v>
      </c>
      <c r="C282" s="1" t="s">
        <v>3910</v>
      </c>
      <c r="D282" s="2" t="s">
        <v>16</v>
      </c>
      <c r="E282" s="2">
        <v>25683</v>
      </c>
      <c r="F282" s="2">
        <v>25683</v>
      </c>
      <c r="G282" s="2">
        <v>5</v>
      </c>
      <c r="H282" s="2" t="s">
        <v>3483</v>
      </c>
      <c r="I282" s="2" t="s">
        <v>34</v>
      </c>
      <c r="J282" s="2" t="s">
        <v>3912</v>
      </c>
      <c r="K282" s="2" t="s">
        <v>35</v>
      </c>
      <c r="L282" s="2" t="s">
        <v>19</v>
      </c>
      <c r="M282" s="2" t="s">
        <v>3279</v>
      </c>
      <c r="N282" s="2" t="s">
        <v>3251</v>
      </c>
    </row>
    <row r="283" spans="1:14" ht="13">
      <c r="A283" s="1" t="s">
        <v>3915</v>
      </c>
      <c r="B283" s="1" t="s">
        <v>3916</v>
      </c>
      <c r="C283" s="1" t="s">
        <v>3915</v>
      </c>
      <c r="D283" s="2" t="s">
        <v>16</v>
      </c>
      <c r="E283" s="2">
        <v>10621</v>
      </c>
      <c r="F283" s="2">
        <v>10621</v>
      </c>
      <c r="G283" s="2">
        <v>5</v>
      </c>
      <c r="H283" s="2" t="s">
        <v>3249</v>
      </c>
      <c r="I283" s="2" t="s">
        <v>1560</v>
      </c>
      <c r="J283" s="2" t="s">
        <v>3917</v>
      </c>
      <c r="K283" s="2" t="s">
        <v>35</v>
      </c>
      <c r="L283" s="2" t="s">
        <v>19</v>
      </c>
      <c r="M283" s="2" t="s">
        <v>3249</v>
      </c>
      <c r="N283" s="2" t="s">
        <v>3251</v>
      </c>
    </row>
    <row r="284" spans="1:14" ht="13">
      <c r="A284" s="1" t="s">
        <v>3918</v>
      </c>
      <c r="B284" s="1" t="s">
        <v>3919</v>
      </c>
      <c r="C284" s="1" t="s">
        <v>3915</v>
      </c>
      <c r="D284" s="2" t="s">
        <v>23</v>
      </c>
      <c r="E284" s="2">
        <v>10720</v>
      </c>
      <c r="F284" s="2">
        <v>10621</v>
      </c>
      <c r="G284" s="2">
        <v>5</v>
      </c>
      <c r="H284" s="2" t="s">
        <v>3249</v>
      </c>
      <c r="I284" s="2" t="s">
        <v>1560</v>
      </c>
      <c r="J284" s="2" t="s">
        <v>3917</v>
      </c>
      <c r="K284" s="2" t="s">
        <v>35</v>
      </c>
      <c r="L284" s="2" t="s">
        <v>19</v>
      </c>
      <c r="M284" s="2" t="s">
        <v>3249</v>
      </c>
      <c r="N284" s="2" t="s">
        <v>3251</v>
      </c>
    </row>
    <row r="285" spans="1:14" ht="13">
      <c r="A285" s="1" t="s">
        <v>3920</v>
      </c>
      <c r="B285" s="1" t="s">
        <v>3921</v>
      </c>
      <c r="C285" s="1" t="s">
        <v>3920</v>
      </c>
      <c r="D285" s="2" t="s">
        <v>16</v>
      </c>
      <c r="E285" s="2">
        <v>13542</v>
      </c>
      <c r="F285" s="2">
        <v>12683</v>
      </c>
      <c r="G285" s="2">
        <v>5</v>
      </c>
      <c r="H285" s="2" t="s">
        <v>3249</v>
      </c>
      <c r="I285" s="2" t="s">
        <v>3922</v>
      </c>
      <c r="J285" s="2" t="s">
        <v>3922</v>
      </c>
      <c r="K285" s="2" t="s">
        <v>35</v>
      </c>
      <c r="M285" s="2" t="s">
        <v>3249</v>
      </c>
      <c r="N285" s="2" t="s">
        <v>3251</v>
      </c>
    </row>
    <row r="286" spans="1:14" ht="13">
      <c r="A286" s="1" t="s">
        <v>3923</v>
      </c>
      <c r="B286" s="1" t="s">
        <v>3924</v>
      </c>
      <c r="C286" s="1" t="s">
        <v>3920</v>
      </c>
      <c r="D286" s="2" t="s">
        <v>23</v>
      </c>
      <c r="E286" s="2">
        <v>12683</v>
      </c>
      <c r="F286" s="2">
        <v>12683</v>
      </c>
      <c r="G286" s="2">
        <v>5</v>
      </c>
      <c r="H286" s="2" t="s">
        <v>3249</v>
      </c>
      <c r="I286" s="2" t="s">
        <v>3922</v>
      </c>
      <c r="J286" s="2" t="s">
        <v>3922</v>
      </c>
      <c r="K286" s="2" t="s">
        <v>35</v>
      </c>
      <c r="M286" s="2" t="s">
        <v>3249</v>
      </c>
      <c r="N286" s="2" t="s">
        <v>3251</v>
      </c>
    </row>
    <row r="287" spans="1:14" ht="13">
      <c r="A287" s="1" t="s">
        <v>3925</v>
      </c>
      <c r="B287" s="1" t="s">
        <v>3926</v>
      </c>
      <c r="C287" s="1" t="s">
        <v>3925</v>
      </c>
      <c r="D287" s="2" t="s">
        <v>23</v>
      </c>
      <c r="E287" s="2">
        <v>10697</v>
      </c>
      <c r="F287" s="2">
        <v>10633</v>
      </c>
      <c r="G287" s="2">
        <v>5</v>
      </c>
      <c r="H287" s="2" t="s">
        <v>3249</v>
      </c>
      <c r="I287" s="2" t="s">
        <v>3927</v>
      </c>
      <c r="J287" s="2" t="s">
        <v>3927</v>
      </c>
      <c r="K287" s="2" t="s">
        <v>35</v>
      </c>
      <c r="M287" s="2" t="s">
        <v>3249</v>
      </c>
      <c r="N287" s="2" t="s">
        <v>3251</v>
      </c>
    </row>
    <row r="288" spans="1:14" ht="13">
      <c r="A288" s="1" t="s">
        <v>3928</v>
      </c>
      <c r="B288" s="1" t="s">
        <v>3929</v>
      </c>
      <c r="C288" s="1" t="s">
        <v>3925</v>
      </c>
      <c r="D288" s="2" t="s">
        <v>16</v>
      </c>
      <c r="E288" s="2">
        <v>10633</v>
      </c>
      <c r="F288" s="2">
        <v>10633</v>
      </c>
      <c r="G288" s="2">
        <v>5</v>
      </c>
      <c r="H288" s="2" t="s">
        <v>3249</v>
      </c>
      <c r="I288" s="2" t="s">
        <v>3927</v>
      </c>
      <c r="J288" s="2" t="s">
        <v>3927</v>
      </c>
      <c r="K288" s="2" t="s">
        <v>35</v>
      </c>
      <c r="M288" s="2" t="s">
        <v>3249</v>
      </c>
      <c r="N288" s="2" t="s">
        <v>3251</v>
      </c>
    </row>
    <row r="289" spans="1:14" ht="13">
      <c r="A289" s="1" t="s">
        <v>3930</v>
      </c>
      <c r="B289" s="1" t="s">
        <v>3931</v>
      </c>
      <c r="C289" s="1" t="s">
        <v>3930</v>
      </c>
      <c r="D289" s="2" t="s">
        <v>16</v>
      </c>
      <c r="E289" s="2">
        <v>12275</v>
      </c>
      <c r="F289" s="2">
        <v>12275</v>
      </c>
      <c r="G289" s="2">
        <v>5</v>
      </c>
      <c r="H289" s="2" t="s">
        <v>3249</v>
      </c>
      <c r="I289" s="2" t="s">
        <v>46</v>
      </c>
      <c r="J289" s="2" t="s">
        <v>3932</v>
      </c>
      <c r="K289" s="2" t="s">
        <v>35</v>
      </c>
      <c r="L289" s="2" t="s">
        <v>19</v>
      </c>
      <c r="M289" s="2" t="s">
        <v>3249</v>
      </c>
      <c r="N289" s="2" t="s">
        <v>3251</v>
      </c>
    </row>
    <row r="290" spans="1:14" ht="13">
      <c r="A290" s="1" t="s">
        <v>3933</v>
      </c>
      <c r="B290" s="1" t="s">
        <v>3934</v>
      </c>
      <c r="C290" s="1" t="s">
        <v>3930</v>
      </c>
      <c r="D290" s="2" t="s">
        <v>23</v>
      </c>
      <c r="E290" s="2">
        <v>12319</v>
      </c>
      <c r="F290" s="2">
        <v>12275</v>
      </c>
      <c r="G290" s="2">
        <v>5</v>
      </c>
      <c r="H290" s="2" t="s">
        <v>3249</v>
      </c>
      <c r="I290" s="2" t="s">
        <v>46</v>
      </c>
      <c r="J290" s="2" t="s">
        <v>3932</v>
      </c>
      <c r="K290" s="2" t="s">
        <v>35</v>
      </c>
      <c r="L290" s="2" t="s">
        <v>19</v>
      </c>
      <c r="M290" s="2" t="s">
        <v>3249</v>
      </c>
      <c r="N290" s="2" t="s">
        <v>3251</v>
      </c>
    </row>
    <row r="291" spans="1:14" ht="13">
      <c r="A291" s="1" t="s">
        <v>3935</v>
      </c>
      <c r="B291" s="1" t="s">
        <v>3936</v>
      </c>
      <c r="C291" s="1" t="s">
        <v>3935</v>
      </c>
      <c r="D291" s="2" t="s">
        <v>23</v>
      </c>
      <c r="E291" s="2">
        <v>11123</v>
      </c>
      <c r="F291" s="2">
        <v>11123</v>
      </c>
      <c r="G291" s="2">
        <v>5</v>
      </c>
      <c r="H291" s="2" t="s">
        <v>3249</v>
      </c>
      <c r="I291" s="2" t="s">
        <v>40</v>
      </c>
      <c r="J291" s="2" t="s">
        <v>3937</v>
      </c>
      <c r="K291" s="2" t="s">
        <v>35</v>
      </c>
      <c r="L291" s="2" t="s">
        <v>19</v>
      </c>
      <c r="M291" s="2" t="s">
        <v>3249</v>
      </c>
      <c r="N291" s="2" t="s">
        <v>3251</v>
      </c>
    </row>
    <row r="292" spans="1:14" ht="13">
      <c r="A292" s="1" t="s">
        <v>3938</v>
      </c>
      <c r="B292" s="1" t="s">
        <v>3939</v>
      </c>
      <c r="C292" s="1" t="s">
        <v>3935</v>
      </c>
      <c r="D292" s="2" t="s">
        <v>16</v>
      </c>
      <c r="E292" s="2">
        <v>11216</v>
      </c>
      <c r="F292" s="2">
        <v>11123</v>
      </c>
      <c r="G292" s="2">
        <v>5</v>
      </c>
      <c r="H292" s="2" t="s">
        <v>3249</v>
      </c>
      <c r="I292" s="2" t="s">
        <v>40</v>
      </c>
      <c r="J292" s="2" t="s">
        <v>3937</v>
      </c>
      <c r="K292" s="2" t="s">
        <v>35</v>
      </c>
      <c r="L292" s="2" t="s">
        <v>19</v>
      </c>
      <c r="M292" s="2" t="s">
        <v>3249</v>
      </c>
      <c r="N292" s="2" t="s">
        <v>3251</v>
      </c>
    </row>
    <row r="293" spans="1:14" ht="13">
      <c r="A293" s="1" t="s">
        <v>3940</v>
      </c>
      <c r="B293" s="1" t="s">
        <v>3941</v>
      </c>
      <c r="C293" s="1" t="s">
        <v>3942</v>
      </c>
      <c r="D293" s="2" t="s">
        <v>16</v>
      </c>
      <c r="I293" s="2" t="str">
        <f t="shared" ref="I293:I294" si="3">"DN"&amp;M293&amp;999</f>
        <v>DNxn999</v>
      </c>
      <c r="K293" s="2" t="s">
        <v>35</v>
      </c>
      <c r="M293" s="2" t="s">
        <v>3279</v>
      </c>
      <c r="N293" s="2" t="s">
        <v>3251</v>
      </c>
    </row>
    <row r="294" spans="1:14" ht="13">
      <c r="A294" s="1" t="s">
        <v>3942</v>
      </c>
      <c r="B294" s="1" t="s">
        <v>3943</v>
      </c>
      <c r="C294" s="1" t="s">
        <v>3942</v>
      </c>
      <c r="D294" s="2" t="s">
        <v>23</v>
      </c>
      <c r="H294" s="2"/>
      <c r="I294" s="2" t="str">
        <f t="shared" si="3"/>
        <v>DNxn999</v>
      </c>
      <c r="K294" s="2" t="s">
        <v>501</v>
      </c>
      <c r="M294" s="2" t="s">
        <v>3279</v>
      </c>
      <c r="N294" s="2" t="s">
        <v>3251</v>
      </c>
    </row>
    <row r="295" spans="1:14" ht="13">
      <c r="A295" s="1" t="s">
        <v>3944</v>
      </c>
      <c r="B295" s="1" t="s">
        <v>3945</v>
      </c>
      <c r="C295" s="1" t="s">
        <v>3944</v>
      </c>
      <c r="D295" s="2" t="s">
        <v>16</v>
      </c>
      <c r="E295" s="2">
        <v>10681</v>
      </c>
      <c r="F295" s="2">
        <v>10681</v>
      </c>
      <c r="G295" s="2">
        <v>5</v>
      </c>
      <c r="H295" s="2" t="s">
        <v>3279</v>
      </c>
      <c r="I295" s="2" t="s">
        <v>1251</v>
      </c>
      <c r="J295" s="2" t="s">
        <v>3946</v>
      </c>
      <c r="K295" s="2" t="s">
        <v>35</v>
      </c>
      <c r="L295" s="2" t="s">
        <v>1078</v>
      </c>
      <c r="M295" s="2" t="s">
        <v>3279</v>
      </c>
      <c r="N295" s="2" t="s">
        <v>3251</v>
      </c>
    </row>
    <row r="296" spans="1:14" ht="13">
      <c r="A296" s="1" t="s">
        <v>3947</v>
      </c>
      <c r="B296" s="1" t="s">
        <v>3948</v>
      </c>
      <c r="C296" s="1" t="s">
        <v>3944</v>
      </c>
      <c r="D296" s="2" t="s">
        <v>23</v>
      </c>
      <c r="E296" s="2">
        <v>11938</v>
      </c>
      <c r="F296" s="2">
        <v>10681</v>
      </c>
      <c r="G296" s="2">
        <v>5</v>
      </c>
      <c r="H296" s="2" t="s">
        <v>3279</v>
      </c>
      <c r="I296" s="2" t="s">
        <v>1251</v>
      </c>
      <c r="J296" s="2" t="s">
        <v>3946</v>
      </c>
      <c r="K296" s="2" t="s">
        <v>35</v>
      </c>
      <c r="L296" s="2" t="s">
        <v>1078</v>
      </c>
      <c r="M296" s="2" t="s">
        <v>3279</v>
      </c>
      <c r="N296" s="2" t="s">
        <v>3251</v>
      </c>
    </row>
    <row r="297" spans="1:14" ht="13">
      <c r="A297" s="1" t="s">
        <v>3949</v>
      </c>
      <c r="B297" s="1" t="s">
        <v>3950</v>
      </c>
      <c r="C297" s="1" t="s">
        <v>3949</v>
      </c>
      <c r="D297" s="2" t="s">
        <v>23</v>
      </c>
      <c r="E297" s="2">
        <v>12136</v>
      </c>
      <c r="F297" s="2">
        <v>12136</v>
      </c>
      <c r="G297" s="2">
        <v>5</v>
      </c>
      <c r="H297" s="2" t="s">
        <v>3249</v>
      </c>
      <c r="I297" s="2" t="s">
        <v>1088</v>
      </c>
      <c r="J297" s="2" t="s">
        <v>3951</v>
      </c>
      <c r="K297" s="2" t="s">
        <v>35</v>
      </c>
      <c r="L297" s="2" t="s">
        <v>1078</v>
      </c>
      <c r="M297" s="2" t="s">
        <v>3249</v>
      </c>
      <c r="N297" s="2" t="s">
        <v>3251</v>
      </c>
    </row>
    <row r="298" spans="1:14" ht="13">
      <c r="A298" s="1" t="s">
        <v>3952</v>
      </c>
      <c r="B298" s="1" t="s">
        <v>3953</v>
      </c>
      <c r="C298" s="1" t="s">
        <v>3949</v>
      </c>
      <c r="D298" s="2" t="s">
        <v>16</v>
      </c>
      <c r="E298" s="2">
        <v>12231</v>
      </c>
      <c r="F298" s="2">
        <v>12136</v>
      </c>
      <c r="G298" s="2">
        <v>5</v>
      </c>
      <c r="H298" s="2" t="s">
        <v>3249</v>
      </c>
      <c r="I298" s="2" t="s">
        <v>1088</v>
      </c>
      <c r="J298" s="2" t="s">
        <v>3951</v>
      </c>
      <c r="K298" s="2" t="s">
        <v>35</v>
      </c>
      <c r="L298" s="2" t="s">
        <v>1078</v>
      </c>
      <c r="M298" s="2" t="s">
        <v>3249</v>
      </c>
      <c r="N298" s="2" t="s">
        <v>3251</v>
      </c>
    </row>
    <row r="299" spans="1:14" ht="13">
      <c r="A299" s="1" t="s">
        <v>3954</v>
      </c>
      <c r="B299" s="1" t="s">
        <v>3955</v>
      </c>
      <c r="C299" s="1" t="s">
        <v>3954</v>
      </c>
      <c r="D299" s="2" t="s">
        <v>16</v>
      </c>
      <c r="E299" s="2">
        <v>32916</v>
      </c>
      <c r="F299" s="2">
        <v>26467</v>
      </c>
      <c r="G299" s="2">
        <v>5</v>
      </c>
      <c r="H299" s="2" t="s">
        <v>3249</v>
      </c>
      <c r="I299" s="2" t="s">
        <v>3956</v>
      </c>
      <c r="J299" s="2" t="s">
        <v>3956</v>
      </c>
      <c r="K299" s="2" t="s">
        <v>27</v>
      </c>
      <c r="M299" s="2" t="s">
        <v>3279</v>
      </c>
      <c r="N299" s="2" t="s">
        <v>3251</v>
      </c>
    </row>
    <row r="300" spans="1:14" ht="13">
      <c r="A300" s="1" t="s">
        <v>3957</v>
      </c>
      <c r="B300" s="1" t="s">
        <v>3958</v>
      </c>
      <c r="C300" s="1" t="s">
        <v>3954</v>
      </c>
      <c r="D300" s="2" t="s">
        <v>16</v>
      </c>
      <c r="E300" s="2">
        <v>39751</v>
      </c>
      <c r="F300" s="2">
        <v>26467</v>
      </c>
      <c r="G300" s="2">
        <v>5</v>
      </c>
      <c r="H300" s="2" t="s">
        <v>3249</v>
      </c>
      <c r="I300" s="2" t="s">
        <v>3956</v>
      </c>
      <c r="J300" s="2" t="s">
        <v>3956</v>
      </c>
      <c r="K300" s="2" t="s">
        <v>27</v>
      </c>
      <c r="M300" s="2" t="s">
        <v>3249</v>
      </c>
      <c r="N300" s="2" t="s">
        <v>3251</v>
      </c>
    </row>
    <row r="301" spans="1:14" ht="13">
      <c r="A301" s="1" t="s">
        <v>3959</v>
      </c>
      <c r="B301" s="1" t="s">
        <v>3960</v>
      </c>
      <c r="C301" s="1" t="s">
        <v>3954</v>
      </c>
      <c r="D301" s="2" t="s">
        <v>16</v>
      </c>
      <c r="E301" s="2">
        <v>30119</v>
      </c>
      <c r="F301" s="2">
        <v>26467</v>
      </c>
      <c r="G301" s="2">
        <v>5</v>
      </c>
      <c r="H301" s="2" t="s">
        <v>3249</v>
      </c>
      <c r="I301" s="2" t="s">
        <v>3956</v>
      </c>
      <c r="J301" s="2" t="s">
        <v>3956</v>
      </c>
      <c r="K301" s="2" t="s">
        <v>27</v>
      </c>
      <c r="M301" s="2" t="s">
        <v>3279</v>
      </c>
      <c r="N301" s="2" t="s">
        <v>3251</v>
      </c>
    </row>
    <row r="302" spans="1:14" ht="13">
      <c r="A302" s="1" t="s">
        <v>3961</v>
      </c>
      <c r="B302" s="1" t="s">
        <v>3962</v>
      </c>
      <c r="C302" s="1" t="s">
        <v>3954</v>
      </c>
      <c r="D302" s="2" t="s">
        <v>16</v>
      </c>
      <c r="E302" s="2">
        <v>36468</v>
      </c>
      <c r="F302" s="2">
        <v>26467</v>
      </c>
      <c r="G302" s="2">
        <v>5</v>
      </c>
      <c r="H302" s="2" t="s">
        <v>3249</v>
      </c>
      <c r="I302" s="2" t="s">
        <v>3956</v>
      </c>
      <c r="J302" s="2" t="s">
        <v>3956</v>
      </c>
      <c r="K302" s="2" t="s">
        <v>27</v>
      </c>
      <c r="M302" s="2" t="s">
        <v>3279</v>
      </c>
      <c r="N302" s="2" t="s">
        <v>3251</v>
      </c>
    </row>
    <row r="303" spans="1:14" ht="13">
      <c r="A303" s="1" t="s">
        <v>3963</v>
      </c>
      <c r="B303" s="1" t="s">
        <v>3964</v>
      </c>
      <c r="C303" s="1" t="s">
        <v>3954</v>
      </c>
      <c r="D303" s="2" t="s">
        <v>16</v>
      </c>
      <c r="E303" s="2">
        <v>32431</v>
      </c>
      <c r="F303" s="2">
        <v>26467</v>
      </c>
      <c r="G303" s="2">
        <v>5</v>
      </c>
      <c r="H303" s="2" t="s">
        <v>3249</v>
      </c>
      <c r="I303" s="2" t="s">
        <v>3956</v>
      </c>
      <c r="J303" s="2" t="s">
        <v>3956</v>
      </c>
      <c r="K303" s="2" t="s">
        <v>27</v>
      </c>
      <c r="M303" s="2" t="s">
        <v>3279</v>
      </c>
      <c r="N303" s="2" t="s">
        <v>3251</v>
      </c>
    </row>
    <row r="304" spans="1:14" ht="13">
      <c r="A304" s="1" t="s">
        <v>3965</v>
      </c>
      <c r="B304" s="1" t="s">
        <v>3966</v>
      </c>
      <c r="C304" s="1" t="s">
        <v>3954</v>
      </c>
      <c r="D304" s="2" t="s">
        <v>16</v>
      </c>
      <c r="E304" s="2">
        <v>38785</v>
      </c>
      <c r="F304" s="2">
        <v>26467</v>
      </c>
      <c r="G304" s="2">
        <v>5</v>
      </c>
      <c r="H304" s="2" t="s">
        <v>3249</v>
      </c>
      <c r="I304" s="2" t="s">
        <v>3956</v>
      </c>
      <c r="J304" s="2" t="s">
        <v>3956</v>
      </c>
      <c r="K304" s="2" t="s">
        <v>27</v>
      </c>
      <c r="M304" s="2" t="s">
        <v>3279</v>
      </c>
      <c r="N304" s="2" t="s">
        <v>3251</v>
      </c>
    </row>
    <row r="305" spans="1:14" ht="13">
      <c r="A305" s="1" t="s">
        <v>3967</v>
      </c>
      <c r="B305" s="1" t="s">
        <v>3968</v>
      </c>
      <c r="C305" s="1" t="s">
        <v>3954</v>
      </c>
      <c r="D305" s="2" t="s">
        <v>16</v>
      </c>
      <c r="E305" s="2">
        <v>38785</v>
      </c>
      <c r="F305" s="2">
        <v>26467</v>
      </c>
      <c r="G305" s="2">
        <v>5</v>
      </c>
      <c r="H305" s="2" t="s">
        <v>3249</v>
      </c>
      <c r="I305" s="2" t="s">
        <v>3956</v>
      </c>
      <c r="J305" s="2" t="s">
        <v>3956</v>
      </c>
      <c r="K305" s="2" t="s">
        <v>27</v>
      </c>
      <c r="M305" s="2" t="s">
        <v>3279</v>
      </c>
      <c r="N305" s="2" t="s">
        <v>3251</v>
      </c>
    </row>
    <row r="306" spans="1:14" ht="13">
      <c r="A306" s="1" t="s">
        <v>3969</v>
      </c>
      <c r="B306" s="1" t="s">
        <v>3970</v>
      </c>
      <c r="C306" s="1" t="s">
        <v>3954</v>
      </c>
      <c r="D306" s="2" t="s">
        <v>16</v>
      </c>
      <c r="E306" s="2">
        <v>38785</v>
      </c>
      <c r="F306" s="2">
        <v>26467</v>
      </c>
      <c r="G306" s="2">
        <v>5</v>
      </c>
      <c r="H306" s="2" t="s">
        <v>3249</v>
      </c>
      <c r="I306" s="2" t="s">
        <v>3956</v>
      </c>
      <c r="J306" s="2" t="s">
        <v>3956</v>
      </c>
      <c r="K306" s="2" t="s">
        <v>27</v>
      </c>
      <c r="M306" s="2" t="s">
        <v>3279</v>
      </c>
      <c r="N306" s="2" t="s">
        <v>3251</v>
      </c>
    </row>
    <row r="307" spans="1:14" ht="13">
      <c r="A307" s="1" t="s">
        <v>3971</v>
      </c>
      <c r="B307" s="1" t="s">
        <v>3972</v>
      </c>
      <c r="C307" s="1" t="s">
        <v>3954</v>
      </c>
      <c r="D307" s="2" t="s">
        <v>23</v>
      </c>
      <c r="E307" s="2">
        <v>30531</v>
      </c>
      <c r="F307" s="2">
        <v>26467</v>
      </c>
      <c r="G307" s="2">
        <v>5</v>
      </c>
      <c r="H307" s="2" t="s">
        <v>3249</v>
      </c>
      <c r="I307" s="2" t="s">
        <v>3956</v>
      </c>
      <c r="J307" s="2" t="s">
        <v>3956</v>
      </c>
      <c r="K307" s="2" t="s">
        <v>27</v>
      </c>
      <c r="M307" s="2" t="s">
        <v>3279</v>
      </c>
      <c r="N307" s="2" t="s">
        <v>3251</v>
      </c>
    </row>
    <row r="308" spans="1:14" ht="13">
      <c r="A308" s="1" t="s">
        <v>3973</v>
      </c>
      <c r="B308" s="1" t="s">
        <v>3974</v>
      </c>
      <c r="C308" s="1" t="s">
        <v>3954</v>
      </c>
      <c r="D308" s="2" t="s">
        <v>23</v>
      </c>
      <c r="E308" s="2">
        <v>30531</v>
      </c>
      <c r="F308" s="2">
        <v>26467</v>
      </c>
      <c r="G308" s="2">
        <v>5</v>
      </c>
      <c r="H308" s="2" t="s">
        <v>3249</v>
      </c>
      <c r="I308" s="2" t="s">
        <v>3956</v>
      </c>
      <c r="J308" s="2" t="s">
        <v>3956</v>
      </c>
      <c r="K308" s="2" t="s">
        <v>27</v>
      </c>
      <c r="M308" s="2" t="s">
        <v>3279</v>
      </c>
      <c r="N308" s="2" t="s">
        <v>3251</v>
      </c>
    </row>
    <row r="309" spans="1:14" ht="13">
      <c r="A309" s="1" t="s">
        <v>3975</v>
      </c>
      <c r="B309" s="1" t="s">
        <v>3976</v>
      </c>
      <c r="C309" s="1" t="s">
        <v>3954</v>
      </c>
      <c r="D309" s="2" t="s">
        <v>23</v>
      </c>
      <c r="E309" s="2">
        <v>30531</v>
      </c>
      <c r="F309" s="2">
        <v>26467</v>
      </c>
      <c r="G309" s="2">
        <v>5</v>
      </c>
      <c r="H309" s="2" t="s">
        <v>3249</v>
      </c>
      <c r="I309" s="2" t="s">
        <v>3956</v>
      </c>
      <c r="J309" s="2" t="s">
        <v>3956</v>
      </c>
      <c r="K309" s="2" t="s">
        <v>27</v>
      </c>
      <c r="M309" s="2" t="s">
        <v>3279</v>
      </c>
      <c r="N309" s="2" t="s">
        <v>3251</v>
      </c>
    </row>
    <row r="310" spans="1:14" ht="13">
      <c r="A310" s="1" t="s">
        <v>3977</v>
      </c>
      <c r="B310" s="1" t="s">
        <v>3978</v>
      </c>
      <c r="C310" s="1" t="s">
        <v>3954</v>
      </c>
      <c r="D310" s="2" t="s">
        <v>23</v>
      </c>
      <c r="E310" s="2">
        <v>30531</v>
      </c>
      <c r="F310" s="2">
        <v>26467</v>
      </c>
      <c r="G310" s="2">
        <v>5</v>
      </c>
      <c r="H310" s="2" t="s">
        <v>3249</v>
      </c>
      <c r="I310" s="2" t="s">
        <v>3956</v>
      </c>
      <c r="J310" s="2" t="s">
        <v>3956</v>
      </c>
      <c r="K310" s="2" t="s">
        <v>27</v>
      </c>
      <c r="M310" s="2" t="s">
        <v>3279</v>
      </c>
      <c r="N310" s="2" t="s">
        <v>3251</v>
      </c>
    </row>
    <row r="311" spans="1:14" ht="13">
      <c r="A311" s="1" t="s">
        <v>3979</v>
      </c>
      <c r="B311" s="1" t="s">
        <v>3980</v>
      </c>
      <c r="C311" s="1" t="s">
        <v>3954</v>
      </c>
      <c r="D311" s="2" t="s">
        <v>23</v>
      </c>
      <c r="E311" s="2">
        <v>30531</v>
      </c>
      <c r="F311" s="2">
        <v>26467</v>
      </c>
      <c r="G311" s="2">
        <v>5</v>
      </c>
      <c r="H311" s="2" t="s">
        <v>3249</v>
      </c>
      <c r="I311" s="2" t="s">
        <v>3956</v>
      </c>
      <c r="J311" s="2" t="s">
        <v>3956</v>
      </c>
      <c r="K311" s="2" t="s">
        <v>27</v>
      </c>
      <c r="M311" s="2" t="s">
        <v>3279</v>
      </c>
      <c r="N311" s="2" t="s">
        <v>3251</v>
      </c>
    </row>
    <row r="312" spans="1:14" ht="13">
      <c r="A312" s="1" t="s">
        <v>3981</v>
      </c>
      <c r="B312" s="1" t="s">
        <v>3982</v>
      </c>
      <c r="C312" s="1" t="s">
        <v>3954</v>
      </c>
      <c r="D312" s="2" t="s">
        <v>23</v>
      </c>
      <c r="E312" s="2">
        <v>104296</v>
      </c>
      <c r="F312" s="2">
        <v>26467</v>
      </c>
      <c r="G312" s="2">
        <v>5</v>
      </c>
      <c r="H312" s="2" t="s">
        <v>3249</v>
      </c>
      <c r="I312" s="2" t="s">
        <v>3956</v>
      </c>
      <c r="J312" s="2" t="s">
        <v>3956</v>
      </c>
      <c r="K312" s="2" t="s">
        <v>27</v>
      </c>
      <c r="M312" s="2" t="s">
        <v>3279</v>
      </c>
      <c r="N312" s="2" t="s">
        <v>3251</v>
      </c>
    </row>
    <row r="313" spans="1:14" ht="13">
      <c r="A313" s="1" t="s">
        <v>3983</v>
      </c>
      <c r="B313" s="1" t="s">
        <v>3984</v>
      </c>
      <c r="C313" s="1" t="s">
        <v>3954</v>
      </c>
      <c r="D313" s="2" t="s">
        <v>23</v>
      </c>
      <c r="E313" s="2">
        <v>29856</v>
      </c>
      <c r="F313" s="2">
        <v>26467</v>
      </c>
      <c r="G313" s="2">
        <v>5</v>
      </c>
      <c r="H313" s="2" t="s">
        <v>3249</v>
      </c>
      <c r="I313" s="2" t="s">
        <v>3956</v>
      </c>
      <c r="J313" s="2" t="s">
        <v>3956</v>
      </c>
      <c r="K313" s="2" t="s">
        <v>27</v>
      </c>
      <c r="M313" s="2" t="s">
        <v>3279</v>
      </c>
      <c r="N313" s="2" t="s">
        <v>3251</v>
      </c>
    </row>
    <row r="314" spans="1:14" ht="13">
      <c r="A314" s="1" t="s">
        <v>3985</v>
      </c>
      <c r="B314" s="1" t="s">
        <v>3986</v>
      </c>
      <c r="C314" s="1" t="s">
        <v>3954</v>
      </c>
      <c r="D314" s="2" t="s">
        <v>23</v>
      </c>
      <c r="E314" s="2">
        <v>26467</v>
      </c>
      <c r="F314" s="2">
        <v>26467</v>
      </c>
      <c r="G314" s="2">
        <v>5</v>
      </c>
      <c r="H314" s="2" t="s">
        <v>3249</v>
      </c>
      <c r="I314" s="2" t="s">
        <v>3956</v>
      </c>
      <c r="J314" s="2" t="s">
        <v>3956</v>
      </c>
      <c r="K314" s="2" t="s">
        <v>27</v>
      </c>
      <c r="M314" s="2" t="s">
        <v>3279</v>
      </c>
      <c r="N314" s="2" t="s">
        <v>3251</v>
      </c>
    </row>
    <row r="315" spans="1:14" ht="13">
      <c r="A315" s="1" t="s">
        <v>3987</v>
      </c>
      <c r="B315" s="1" t="s">
        <v>3988</v>
      </c>
      <c r="C315" s="1" t="s">
        <v>3954</v>
      </c>
      <c r="D315" s="2" t="s">
        <v>23</v>
      </c>
      <c r="E315" s="2">
        <v>29811</v>
      </c>
      <c r="F315" s="2">
        <v>26467</v>
      </c>
      <c r="G315" s="2">
        <v>5</v>
      </c>
      <c r="H315" s="2" t="s">
        <v>3249</v>
      </c>
      <c r="I315" s="2" t="s">
        <v>3956</v>
      </c>
      <c r="J315" s="2" t="s">
        <v>3956</v>
      </c>
      <c r="K315" s="2" t="s">
        <v>27</v>
      </c>
      <c r="M315" s="2" t="s">
        <v>3279</v>
      </c>
      <c r="N315" s="2" t="s">
        <v>3251</v>
      </c>
    </row>
    <row r="316" spans="1:14" ht="13">
      <c r="A316" s="1" t="s">
        <v>3989</v>
      </c>
      <c r="B316" s="1" t="s">
        <v>3990</v>
      </c>
      <c r="C316" s="1" t="s">
        <v>3989</v>
      </c>
      <c r="D316" s="2" t="s">
        <v>16</v>
      </c>
      <c r="I316" s="2" t="str">
        <f t="shared" ref="I316:I317" si="4">"DN"&amp;M316&amp;998</f>
        <v>DNxn998</v>
      </c>
      <c r="K316" s="2" t="s">
        <v>27</v>
      </c>
      <c r="M316" s="2" t="s">
        <v>3279</v>
      </c>
      <c r="N316" s="2" t="s">
        <v>3251</v>
      </c>
    </row>
    <row r="317" spans="1:14" ht="13">
      <c r="A317" s="1" t="s">
        <v>3991</v>
      </c>
      <c r="B317" s="1" t="s">
        <v>3992</v>
      </c>
      <c r="C317" s="1" t="s">
        <v>3989</v>
      </c>
      <c r="D317" s="2" t="s">
        <v>23</v>
      </c>
      <c r="H317" s="2"/>
      <c r="I317" s="2" t="str">
        <f t="shared" si="4"/>
        <v>DNxn998</v>
      </c>
      <c r="K317" s="2" t="s">
        <v>27</v>
      </c>
      <c r="M317" s="2" t="s">
        <v>3279</v>
      </c>
      <c r="N317" s="2" t="s">
        <v>3251</v>
      </c>
    </row>
    <row r="318" spans="1:14" ht="13">
      <c r="A318" s="1" t="s">
        <v>3993</v>
      </c>
      <c r="B318" s="1" t="s">
        <v>3994</v>
      </c>
      <c r="C318" s="1" t="s">
        <v>3995</v>
      </c>
      <c r="D318" s="2" t="s">
        <v>23</v>
      </c>
      <c r="E318" s="2">
        <v>38167</v>
      </c>
      <c r="F318" s="2">
        <v>30538</v>
      </c>
      <c r="G318" s="2">
        <v>5</v>
      </c>
      <c r="H318" s="2" t="s">
        <v>3279</v>
      </c>
      <c r="I318" s="2" t="s">
        <v>3996</v>
      </c>
      <c r="J318" s="2" t="s">
        <v>3996</v>
      </c>
      <c r="K318" s="2" t="s">
        <v>27</v>
      </c>
      <c r="M318" s="2" t="s">
        <v>3279</v>
      </c>
      <c r="N318" s="2" t="s">
        <v>3251</v>
      </c>
    </row>
    <row r="319" spans="1:14" ht="13">
      <c r="A319" s="1" t="s">
        <v>3997</v>
      </c>
      <c r="B319" s="1" t="s">
        <v>3998</v>
      </c>
      <c r="C319" s="1" t="s">
        <v>3995</v>
      </c>
      <c r="D319" s="2" t="s">
        <v>23</v>
      </c>
      <c r="E319" s="2">
        <v>30538</v>
      </c>
      <c r="F319" s="2">
        <v>30538</v>
      </c>
      <c r="G319" s="2">
        <v>5</v>
      </c>
      <c r="H319" s="2" t="s">
        <v>3279</v>
      </c>
      <c r="I319" s="2" t="s">
        <v>3996</v>
      </c>
      <c r="J319" s="2" t="s">
        <v>3996</v>
      </c>
      <c r="K319" s="2" t="s">
        <v>27</v>
      </c>
      <c r="M319" s="2" t="s">
        <v>3249</v>
      </c>
      <c r="N319" s="2" t="s">
        <v>3251</v>
      </c>
    </row>
    <row r="320" spans="1:14" ht="13">
      <c r="A320" s="1" t="s">
        <v>3999</v>
      </c>
      <c r="B320" s="1" t="s">
        <v>4000</v>
      </c>
      <c r="C320" s="1" t="s">
        <v>3995</v>
      </c>
      <c r="D320" s="2" t="s">
        <v>23</v>
      </c>
      <c r="E320" s="2">
        <v>30685</v>
      </c>
      <c r="F320" s="2">
        <v>30538</v>
      </c>
      <c r="G320" s="2">
        <v>5</v>
      </c>
      <c r="H320" s="2" t="s">
        <v>3279</v>
      </c>
      <c r="I320" s="2" t="s">
        <v>3996</v>
      </c>
      <c r="J320" s="2" t="s">
        <v>3996</v>
      </c>
      <c r="K320" s="2" t="s">
        <v>27</v>
      </c>
      <c r="M320" s="2" t="s">
        <v>3249</v>
      </c>
      <c r="N320" s="2" t="s">
        <v>3251</v>
      </c>
    </row>
    <row r="321" spans="1:14" ht="13">
      <c r="A321" s="1" t="s">
        <v>3995</v>
      </c>
      <c r="B321" s="1" t="s">
        <v>4001</v>
      </c>
      <c r="C321" s="1" t="s">
        <v>3995</v>
      </c>
      <c r="D321" s="2" t="s">
        <v>16</v>
      </c>
      <c r="E321" s="2">
        <v>32535</v>
      </c>
      <c r="F321" s="2">
        <v>30538</v>
      </c>
      <c r="G321" s="2">
        <v>5</v>
      </c>
      <c r="H321" s="2" t="s">
        <v>3279</v>
      </c>
      <c r="I321" s="2" t="s">
        <v>3996</v>
      </c>
      <c r="J321" s="2" t="s">
        <v>3996</v>
      </c>
      <c r="K321" s="2" t="s">
        <v>27</v>
      </c>
      <c r="M321" s="2" t="s">
        <v>3279</v>
      </c>
      <c r="N321" s="2" t="s">
        <v>3251</v>
      </c>
    </row>
    <row r="322" spans="1:14" ht="13">
      <c r="A322" s="1" t="s">
        <v>4002</v>
      </c>
      <c r="B322" s="1" t="s">
        <v>4003</v>
      </c>
      <c r="C322" s="1" t="s">
        <v>3995</v>
      </c>
      <c r="D322" s="2" t="s">
        <v>16</v>
      </c>
      <c r="E322" s="2">
        <v>33725</v>
      </c>
      <c r="F322" s="2">
        <v>30538</v>
      </c>
      <c r="G322" s="2">
        <v>5</v>
      </c>
      <c r="H322" s="2" t="s">
        <v>3279</v>
      </c>
      <c r="I322" s="2" t="s">
        <v>3996</v>
      </c>
      <c r="J322" s="2" t="s">
        <v>3996</v>
      </c>
      <c r="K322" s="2" t="s">
        <v>27</v>
      </c>
      <c r="M322" s="2" t="s">
        <v>3279</v>
      </c>
      <c r="N322" s="2" t="s">
        <v>3251</v>
      </c>
    </row>
    <row r="323" spans="1:14" ht="13">
      <c r="A323" s="1" t="s">
        <v>4004</v>
      </c>
      <c r="B323" s="1" t="s">
        <v>4005</v>
      </c>
      <c r="C323" s="1" t="s">
        <v>3995</v>
      </c>
      <c r="D323" s="2" t="s">
        <v>16</v>
      </c>
      <c r="E323" s="2">
        <v>42075</v>
      </c>
      <c r="F323" s="2">
        <v>30538</v>
      </c>
      <c r="G323" s="2">
        <v>5</v>
      </c>
      <c r="H323" s="2" t="s">
        <v>3279</v>
      </c>
      <c r="I323" s="2" t="s">
        <v>3996</v>
      </c>
      <c r="J323" s="2" t="s">
        <v>3996</v>
      </c>
      <c r="K323" s="2" t="s">
        <v>27</v>
      </c>
      <c r="M323" s="2" t="s">
        <v>3279</v>
      </c>
      <c r="N323" s="2" t="s">
        <v>3251</v>
      </c>
    </row>
    <row r="324" spans="1:14" ht="13">
      <c r="A324" s="1" t="s">
        <v>4006</v>
      </c>
      <c r="B324" s="1" t="s">
        <v>4007</v>
      </c>
      <c r="C324" s="1" t="s">
        <v>3995</v>
      </c>
      <c r="D324" s="2" t="s">
        <v>16</v>
      </c>
      <c r="E324" s="2">
        <v>45214</v>
      </c>
      <c r="F324" s="2">
        <v>30538</v>
      </c>
      <c r="G324" s="2">
        <v>5</v>
      </c>
      <c r="H324" s="2" t="s">
        <v>3279</v>
      </c>
      <c r="I324" s="2" t="s">
        <v>3996</v>
      </c>
      <c r="J324" s="2" t="s">
        <v>3996</v>
      </c>
      <c r="K324" s="2" t="s">
        <v>27</v>
      </c>
      <c r="M324" s="2" t="s">
        <v>3279</v>
      </c>
      <c r="N324" s="2" t="s">
        <v>3251</v>
      </c>
    </row>
    <row r="325" spans="1:14" ht="13">
      <c r="A325" s="1" t="s">
        <v>4008</v>
      </c>
      <c r="B325" s="1" t="s">
        <v>4009</v>
      </c>
      <c r="C325" s="1" t="s">
        <v>3995</v>
      </c>
      <c r="D325" s="2" t="s">
        <v>16</v>
      </c>
      <c r="E325" s="2">
        <v>46922</v>
      </c>
      <c r="F325" s="2">
        <v>30538</v>
      </c>
      <c r="G325" s="2">
        <v>5</v>
      </c>
      <c r="H325" s="2" t="s">
        <v>3279</v>
      </c>
      <c r="I325" s="2" t="s">
        <v>3996</v>
      </c>
      <c r="J325" s="2" t="s">
        <v>3996</v>
      </c>
      <c r="K325" s="2" t="s">
        <v>27</v>
      </c>
      <c r="M325" s="2" t="s">
        <v>3279</v>
      </c>
      <c r="N325" s="2" t="s">
        <v>3251</v>
      </c>
    </row>
    <row r="326" spans="1:14" ht="13">
      <c r="A326" s="1" t="s">
        <v>4010</v>
      </c>
      <c r="B326" s="1" t="s">
        <v>4011</v>
      </c>
      <c r="C326" s="1" t="s">
        <v>4012</v>
      </c>
      <c r="D326" s="2" t="s">
        <v>16</v>
      </c>
      <c r="E326" s="2">
        <v>23688</v>
      </c>
      <c r="F326" s="2">
        <v>23026</v>
      </c>
      <c r="G326" s="2">
        <v>5</v>
      </c>
      <c r="H326" s="2" t="s">
        <v>3279</v>
      </c>
      <c r="I326" s="2" t="s">
        <v>486</v>
      </c>
      <c r="J326" s="2" t="s">
        <v>4013</v>
      </c>
      <c r="K326" s="2" t="s">
        <v>27</v>
      </c>
      <c r="L326" s="2" t="s">
        <v>192</v>
      </c>
      <c r="M326" s="2" t="s">
        <v>3279</v>
      </c>
      <c r="N326" s="2" t="s">
        <v>3251</v>
      </c>
    </row>
    <row r="327" spans="1:14" ht="13">
      <c r="A327" s="1" t="s">
        <v>4012</v>
      </c>
      <c r="B327" s="1" t="s">
        <v>4014</v>
      </c>
      <c r="C327" s="1" t="s">
        <v>4012</v>
      </c>
      <c r="D327" s="2" t="s">
        <v>16</v>
      </c>
      <c r="E327" s="2">
        <v>26209</v>
      </c>
      <c r="F327" s="2">
        <v>23026</v>
      </c>
      <c r="G327" s="2">
        <v>5</v>
      </c>
      <c r="H327" s="2" t="s">
        <v>3279</v>
      </c>
      <c r="I327" s="2" t="s">
        <v>486</v>
      </c>
      <c r="J327" s="2" t="s">
        <v>4013</v>
      </c>
      <c r="K327" s="2" t="s">
        <v>27</v>
      </c>
      <c r="L327" s="2" t="s">
        <v>192</v>
      </c>
      <c r="M327" s="2" t="s">
        <v>3279</v>
      </c>
      <c r="N327" s="2" t="s">
        <v>3251</v>
      </c>
    </row>
    <row r="328" spans="1:14" ht="13">
      <c r="A328" s="1" t="s">
        <v>4015</v>
      </c>
      <c r="B328" s="1" t="s">
        <v>4016</v>
      </c>
      <c r="C328" s="1" t="s">
        <v>4012</v>
      </c>
      <c r="D328" s="2" t="s">
        <v>16</v>
      </c>
      <c r="E328" s="2">
        <v>24965</v>
      </c>
      <c r="F328" s="2">
        <v>23026</v>
      </c>
      <c r="G328" s="2">
        <v>5</v>
      </c>
      <c r="H328" s="2" t="s">
        <v>3279</v>
      </c>
      <c r="I328" s="2" t="s">
        <v>486</v>
      </c>
      <c r="J328" s="2" t="s">
        <v>4013</v>
      </c>
      <c r="K328" s="2" t="s">
        <v>27</v>
      </c>
      <c r="L328" s="2" t="s">
        <v>192</v>
      </c>
      <c r="M328" s="2" t="s">
        <v>3279</v>
      </c>
      <c r="N328" s="2" t="s">
        <v>3251</v>
      </c>
    </row>
    <row r="329" spans="1:14" ht="13">
      <c r="A329" s="1" t="s">
        <v>4017</v>
      </c>
      <c r="B329" s="1" t="s">
        <v>4018</v>
      </c>
      <c r="C329" s="1" t="s">
        <v>4012</v>
      </c>
      <c r="D329" s="2" t="s">
        <v>23</v>
      </c>
      <c r="E329" s="2">
        <v>26991</v>
      </c>
      <c r="F329" s="2">
        <v>23026</v>
      </c>
      <c r="G329" s="2">
        <v>5</v>
      </c>
      <c r="H329" s="2" t="s">
        <v>3279</v>
      </c>
      <c r="I329" s="2" t="s">
        <v>486</v>
      </c>
      <c r="J329" s="2" t="s">
        <v>4013</v>
      </c>
      <c r="K329" s="2" t="s">
        <v>27</v>
      </c>
      <c r="L329" s="2" t="s">
        <v>192</v>
      </c>
      <c r="M329" s="2" t="s">
        <v>3279</v>
      </c>
      <c r="N329" s="2" t="s">
        <v>3251</v>
      </c>
    </row>
    <row r="330" spans="1:14" ht="13">
      <c r="A330" s="1" t="s">
        <v>4019</v>
      </c>
      <c r="B330" s="1" t="s">
        <v>4020</v>
      </c>
      <c r="C330" s="1" t="s">
        <v>4012</v>
      </c>
      <c r="D330" s="2" t="s">
        <v>23</v>
      </c>
      <c r="E330" s="2">
        <v>23026</v>
      </c>
      <c r="F330" s="2">
        <v>23026</v>
      </c>
      <c r="G330" s="2">
        <v>5</v>
      </c>
      <c r="H330" s="2" t="s">
        <v>3279</v>
      </c>
      <c r="I330" s="2" t="s">
        <v>486</v>
      </c>
      <c r="J330" s="2" t="s">
        <v>4013</v>
      </c>
      <c r="K330" s="2" t="s">
        <v>27</v>
      </c>
      <c r="L330" s="2" t="s">
        <v>192</v>
      </c>
      <c r="M330" s="2" t="s">
        <v>3279</v>
      </c>
      <c r="N330" s="2" t="s">
        <v>3251</v>
      </c>
    </row>
    <row r="331" spans="1:14" ht="13">
      <c r="A331" s="1" t="s">
        <v>4021</v>
      </c>
      <c r="B331" s="1" t="s">
        <v>4022</v>
      </c>
      <c r="C331" s="1" t="s">
        <v>4023</v>
      </c>
      <c r="D331" s="2" t="s">
        <v>23</v>
      </c>
      <c r="E331" s="2">
        <v>27640</v>
      </c>
      <c r="F331" s="2">
        <v>26587</v>
      </c>
      <c r="G331" s="2">
        <v>5</v>
      </c>
      <c r="H331" s="2" t="s">
        <v>3249</v>
      </c>
      <c r="I331" s="2" t="s">
        <v>1189</v>
      </c>
      <c r="J331" s="2" t="s">
        <v>4024</v>
      </c>
      <c r="K331" s="2" t="s">
        <v>27</v>
      </c>
      <c r="L331" s="2" t="s">
        <v>1078</v>
      </c>
      <c r="M331" s="2" t="s">
        <v>3249</v>
      </c>
      <c r="N331" s="2" t="s">
        <v>3251</v>
      </c>
    </row>
    <row r="332" spans="1:14" ht="13">
      <c r="A332" s="1" t="s">
        <v>4025</v>
      </c>
      <c r="B332" s="1" t="s">
        <v>4026</v>
      </c>
      <c r="C332" s="1" t="s">
        <v>4023</v>
      </c>
      <c r="D332" s="2" t="s">
        <v>23</v>
      </c>
      <c r="E332" s="2">
        <v>26587</v>
      </c>
      <c r="F332" s="2">
        <v>26587</v>
      </c>
      <c r="G332" s="2">
        <v>5</v>
      </c>
      <c r="H332" s="2" t="s">
        <v>3249</v>
      </c>
      <c r="I332" s="2" t="s">
        <v>1189</v>
      </c>
      <c r="J332" s="2" t="s">
        <v>4024</v>
      </c>
      <c r="K332" s="2" t="s">
        <v>27</v>
      </c>
      <c r="L332" s="2" t="s">
        <v>1078</v>
      </c>
      <c r="M332" s="2" t="s">
        <v>3249</v>
      </c>
      <c r="N332" s="2" t="s">
        <v>3251</v>
      </c>
    </row>
    <row r="333" spans="1:14" ht="13">
      <c r="A333" s="1" t="s">
        <v>4027</v>
      </c>
      <c r="B333" s="1" t="s">
        <v>4028</v>
      </c>
      <c r="C333" s="1" t="s">
        <v>4023</v>
      </c>
      <c r="D333" s="2" t="s">
        <v>23</v>
      </c>
      <c r="E333" s="2">
        <v>27899</v>
      </c>
      <c r="F333" s="2">
        <v>26587</v>
      </c>
      <c r="G333" s="2">
        <v>5</v>
      </c>
      <c r="H333" s="2" t="s">
        <v>3249</v>
      </c>
      <c r="I333" s="2" t="s">
        <v>1189</v>
      </c>
      <c r="J333" s="2" t="s">
        <v>4024</v>
      </c>
      <c r="K333" s="2" t="s">
        <v>27</v>
      </c>
      <c r="L333" s="2" t="s">
        <v>1078</v>
      </c>
      <c r="M333" s="2" t="s">
        <v>3279</v>
      </c>
      <c r="N333" s="2" t="s">
        <v>3251</v>
      </c>
    </row>
    <row r="334" spans="1:14" ht="13">
      <c r="A334" s="1" t="s">
        <v>4029</v>
      </c>
      <c r="B334" s="1" t="s">
        <v>4030</v>
      </c>
      <c r="C334" s="1" t="s">
        <v>4023</v>
      </c>
      <c r="D334" s="2" t="s">
        <v>23</v>
      </c>
      <c r="E334" s="2">
        <v>29338</v>
      </c>
      <c r="F334" s="2">
        <v>26587</v>
      </c>
      <c r="G334" s="2">
        <v>5</v>
      </c>
      <c r="H334" s="2" t="s">
        <v>3249</v>
      </c>
      <c r="I334" s="2" t="s">
        <v>1189</v>
      </c>
      <c r="J334" s="2" t="s">
        <v>4024</v>
      </c>
      <c r="K334" s="2" t="s">
        <v>27</v>
      </c>
      <c r="L334" s="2" t="s">
        <v>1078</v>
      </c>
      <c r="M334" s="2" t="s">
        <v>3279</v>
      </c>
      <c r="N334" s="2" t="s">
        <v>3251</v>
      </c>
    </row>
    <row r="335" spans="1:14" ht="13">
      <c r="A335" s="1" t="s">
        <v>4031</v>
      </c>
      <c r="B335" s="1" t="s">
        <v>4032</v>
      </c>
      <c r="C335" s="1" t="s">
        <v>4023</v>
      </c>
      <c r="D335" s="2" t="s">
        <v>23</v>
      </c>
      <c r="E335" s="2">
        <v>34863</v>
      </c>
      <c r="F335" s="2">
        <v>26587</v>
      </c>
      <c r="G335" s="2">
        <v>5</v>
      </c>
      <c r="H335" s="2" t="s">
        <v>3249</v>
      </c>
      <c r="I335" s="2" t="s">
        <v>1189</v>
      </c>
      <c r="J335" s="2" t="s">
        <v>4024</v>
      </c>
      <c r="K335" s="2" t="s">
        <v>27</v>
      </c>
      <c r="L335" s="2" t="s">
        <v>1078</v>
      </c>
      <c r="M335" s="2" t="s">
        <v>3249</v>
      </c>
      <c r="N335" s="2" t="s">
        <v>3251</v>
      </c>
    </row>
    <row r="336" spans="1:14" ht="13">
      <c r="A336" s="1" t="s">
        <v>4033</v>
      </c>
      <c r="B336" s="1" t="s">
        <v>4034</v>
      </c>
      <c r="C336" s="1" t="s">
        <v>4023</v>
      </c>
      <c r="D336" s="2" t="s">
        <v>23</v>
      </c>
      <c r="E336" s="2">
        <v>26587</v>
      </c>
      <c r="F336" s="2">
        <v>26587</v>
      </c>
      <c r="G336" s="2">
        <v>5</v>
      </c>
      <c r="H336" s="2" t="s">
        <v>3249</v>
      </c>
      <c r="I336" s="2" t="s">
        <v>1189</v>
      </c>
      <c r="J336" s="2" t="s">
        <v>4024</v>
      </c>
      <c r="K336" s="2" t="s">
        <v>27</v>
      </c>
      <c r="L336" s="2" t="s">
        <v>1078</v>
      </c>
      <c r="M336" s="2" t="s">
        <v>4035</v>
      </c>
      <c r="N336" s="2" t="s">
        <v>3251</v>
      </c>
    </row>
    <row r="337" spans="1:14" ht="13">
      <c r="A337" s="1" t="s">
        <v>4023</v>
      </c>
      <c r="B337" s="1" t="s">
        <v>4036</v>
      </c>
      <c r="C337" s="1" t="s">
        <v>4023</v>
      </c>
      <c r="D337" s="2" t="s">
        <v>16</v>
      </c>
      <c r="E337" s="2">
        <v>29238</v>
      </c>
      <c r="F337" s="2">
        <v>26587</v>
      </c>
      <c r="G337" s="2">
        <v>5</v>
      </c>
      <c r="H337" s="2" t="s">
        <v>3249</v>
      </c>
      <c r="I337" s="2" t="s">
        <v>1189</v>
      </c>
      <c r="J337" s="2" t="s">
        <v>4024</v>
      </c>
      <c r="K337" s="2" t="s">
        <v>27</v>
      </c>
      <c r="L337" s="2" t="s">
        <v>1078</v>
      </c>
      <c r="M337" s="2" t="s">
        <v>3279</v>
      </c>
      <c r="N337" s="2" t="s">
        <v>3251</v>
      </c>
    </row>
    <row r="338" spans="1:14" ht="13">
      <c r="A338" s="1" t="s">
        <v>4037</v>
      </c>
      <c r="B338" s="1" t="s">
        <v>4038</v>
      </c>
      <c r="C338" s="1" t="s">
        <v>4023</v>
      </c>
      <c r="D338" s="2" t="s">
        <v>16</v>
      </c>
      <c r="E338" s="2">
        <v>26838</v>
      </c>
      <c r="F338" s="2">
        <v>26587</v>
      </c>
      <c r="G338" s="2">
        <v>5</v>
      </c>
      <c r="H338" s="2" t="s">
        <v>3249</v>
      </c>
      <c r="I338" s="2" t="s">
        <v>1189</v>
      </c>
      <c r="J338" s="2" t="s">
        <v>4024</v>
      </c>
      <c r="K338" s="2" t="s">
        <v>27</v>
      </c>
      <c r="L338" s="2" t="s">
        <v>1078</v>
      </c>
      <c r="M338" s="2" t="s">
        <v>3279</v>
      </c>
      <c r="N338" s="2" t="s">
        <v>3251</v>
      </c>
    </row>
    <row r="339" spans="1:14" ht="13">
      <c r="A339" s="1" t="s">
        <v>4039</v>
      </c>
      <c r="B339" s="1" t="s">
        <v>4040</v>
      </c>
      <c r="C339" s="1" t="s">
        <v>4023</v>
      </c>
      <c r="D339" s="2" t="s">
        <v>16</v>
      </c>
      <c r="E339" s="2">
        <v>28163</v>
      </c>
      <c r="F339" s="2">
        <v>26587</v>
      </c>
      <c r="G339" s="2">
        <v>5</v>
      </c>
      <c r="H339" s="2" t="s">
        <v>3249</v>
      </c>
      <c r="I339" s="2" t="s">
        <v>1189</v>
      </c>
      <c r="J339" s="2" t="s">
        <v>4024</v>
      </c>
      <c r="K339" s="2" t="s">
        <v>27</v>
      </c>
      <c r="L339" s="2" t="s">
        <v>1078</v>
      </c>
      <c r="M339" s="2" t="s">
        <v>3279</v>
      </c>
      <c r="N339" s="2" t="s">
        <v>3251</v>
      </c>
    </row>
    <row r="340" spans="1:14" ht="13">
      <c r="A340" s="1" t="s">
        <v>4041</v>
      </c>
      <c r="B340" s="1" t="s">
        <v>4042</v>
      </c>
      <c r="C340" s="1" t="s">
        <v>4023</v>
      </c>
      <c r="D340" s="2" t="s">
        <v>16</v>
      </c>
      <c r="E340" s="2">
        <v>27448</v>
      </c>
      <c r="F340" s="2">
        <v>26587</v>
      </c>
      <c r="G340" s="2">
        <v>5</v>
      </c>
      <c r="H340" s="2" t="s">
        <v>3249</v>
      </c>
      <c r="I340" s="2" t="s">
        <v>1189</v>
      </c>
      <c r="J340" s="2" t="s">
        <v>4024</v>
      </c>
      <c r="K340" s="2" t="s">
        <v>27</v>
      </c>
      <c r="L340" s="2" t="s">
        <v>1078</v>
      </c>
      <c r="M340" s="2" t="s">
        <v>3249</v>
      </c>
      <c r="N340" s="2" t="s">
        <v>3251</v>
      </c>
    </row>
    <row r="341" spans="1:14" ht="13">
      <c r="A341" s="1" t="s">
        <v>4043</v>
      </c>
      <c r="B341" s="1" t="s">
        <v>4044</v>
      </c>
      <c r="C341" s="1" t="s">
        <v>4023</v>
      </c>
      <c r="D341" s="2" t="s">
        <v>16</v>
      </c>
      <c r="E341" s="2">
        <v>29221</v>
      </c>
      <c r="F341" s="2">
        <v>26587</v>
      </c>
      <c r="G341" s="2">
        <v>5</v>
      </c>
      <c r="H341" s="2" t="s">
        <v>3249</v>
      </c>
      <c r="I341" s="2" t="s">
        <v>1189</v>
      </c>
      <c r="J341" s="2" t="s">
        <v>4024</v>
      </c>
      <c r="K341" s="2" t="s">
        <v>27</v>
      </c>
      <c r="L341" s="2" t="s">
        <v>1078</v>
      </c>
      <c r="M341" s="2" t="s">
        <v>3279</v>
      </c>
      <c r="N341" s="2" t="s">
        <v>3251</v>
      </c>
    </row>
    <row r="342" spans="1:14" ht="13">
      <c r="A342" s="1" t="s">
        <v>4045</v>
      </c>
      <c r="B342" s="1" t="s">
        <v>4046</v>
      </c>
      <c r="C342" s="1" t="s">
        <v>4023</v>
      </c>
      <c r="D342" s="2" t="s">
        <v>16</v>
      </c>
      <c r="E342" s="2">
        <v>27534</v>
      </c>
      <c r="F342" s="2">
        <v>26587</v>
      </c>
      <c r="G342" s="2">
        <v>5</v>
      </c>
      <c r="H342" s="2" t="s">
        <v>3249</v>
      </c>
      <c r="I342" s="2" t="s">
        <v>1189</v>
      </c>
      <c r="J342" s="2" t="s">
        <v>4024</v>
      </c>
      <c r="K342" s="2" t="s">
        <v>27</v>
      </c>
      <c r="L342" s="2" t="s">
        <v>1078</v>
      </c>
      <c r="M342" s="2" t="s">
        <v>4035</v>
      </c>
      <c r="N342" s="2" t="s">
        <v>3251</v>
      </c>
    </row>
    <row r="343" spans="1:14" ht="13">
      <c r="A343" s="1" t="s">
        <v>4047</v>
      </c>
      <c r="B343" s="1" t="s">
        <v>4048</v>
      </c>
      <c r="C343" s="1" t="s">
        <v>4023</v>
      </c>
      <c r="D343" s="2" t="s">
        <v>16</v>
      </c>
      <c r="E343" s="2">
        <v>27448</v>
      </c>
      <c r="F343" s="2">
        <v>26587</v>
      </c>
      <c r="G343" s="2">
        <v>5</v>
      </c>
      <c r="H343" s="2" t="s">
        <v>3249</v>
      </c>
      <c r="I343" s="2" t="s">
        <v>1189</v>
      </c>
      <c r="J343" s="2" t="s">
        <v>4024</v>
      </c>
      <c r="K343" s="2" t="s">
        <v>27</v>
      </c>
      <c r="L343" s="2" t="s">
        <v>1078</v>
      </c>
      <c r="M343" s="2" t="s">
        <v>4035</v>
      </c>
      <c r="N343" s="2" t="s">
        <v>3251</v>
      </c>
    </row>
    <row r="344" spans="1:14" ht="13">
      <c r="A344" s="1" t="s">
        <v>4049</v>
      </c>
      <c r="B344" s="1" t="s">
        <v>4050</v>
      </c>
      <c r="C344" s="1" t="s">
        <v>4051</v>
      </c>
      <c r="D344" s="2" t="s">
        <v>23</v>
      </c>
      <c r="I344" s="2" t="str">
        <f t="shared" ref="I344:I346" si="5">"DN"&amp;M344&amp;997</f>
        <v>DNxn997</v>
      </c>
      <c r="K344" s="2" t="s">
        <v>35</v>
      </c>
      <c r="M344" s="2" t="s">
        <v>3279</v>
      </c>
      <c r="N344" s="2" t="s">
        <v>3251</v>
      </c>
    </row>
    <row r="345" spans="1:14" ht="13">
      <c r="A345" s="1" t="s">
        <v>4051</v>
      </c>
      <c r="B345" s="1" t="s">
        <v>4052</v>
      </c>
      <c r="C345" s="1" t="s">
        <v>4051</v>
      </c>
      <c r="D345" s="2" t="s">
        <v>16</v>
      </c>
      <c r="I345" s="2" t="str">
        <f t="shared" si="5"/>
        <v>DNxn997</v>
      </c>
      <c r="K345" s="2" t="s">
        <v>35</v>
      </c>
      <c r="M345" s="2" t="s">
        <v>3279</v>
      </c>
      <c r="N345" s="2" t="s">
        <v>3251</v>
      </c>
    </row>
    <row r="346" spans="1:14" ht="13">
      <c r="A346" s="1" t="s">
        <v>4053</v>
      </c>
      <c r="B346" s="1" t="s">
        <v>4054</v>
      </c>
      <c r="C346" s="1" t="s">
        <v>4051</v>
      </c>
      <c r="D346" s="2" t="s">
        <v>23</v>
      </c>
      <c r="H346" s="2"/>
      <c r="I346" s="2" t="str">
        <f t="shared" si="5"/>
        <v>DNxn997</v>
      </c>
      <c r="K346" s="2" t="s">
        <v>35</v>
      </c>
      <c r="M346" s="2" t="s">
        <v>3279</v>
      </c>
      <c r="N346" s="2" t="s">
        <v>3251</v>
      </c>
    </row>
    <row r="347" spans="1:14" ht="13">
      <c r="A347" s="1" t="s">
        <v>4055</v>
      </c>
      <c r="B347" s="1" t="s">
        <v>4056</v>
      </c>
      <c r="C347" s="1" t="s">
        <v>3619</v>
      </c>
      <c r="D347" s="2" t="s">
        <v>16</v>
      </c>
      <c r="I347" s="6" t="str">
        <f>"DN"&amp;M347&amp;988</f>
        <v>DNxn988</v>
      </c>
      <c r="K347" s="2" t="s">
        <v>27</v>
      </c>
      <c r="M347" s="2" t="s">
        <v>3279</v>
      </c>
      <c r="N347" s="2" t="s">
        <v>3251</v>
      </c>
    </row>
    <row r="348" spans="1:14" ht="13">
      <c r="A348" s="1" t="s">
        <v>4057</v>
      </c>
      <c r="B348" s="1" t="s">
        <v>4058</v>
      </c>
      <c r="C348" s="1" t="s">
        <v>4059</v>
      </c>
      <c r="D348" s="2" t="s">
        <v>16</v>
      </c>
      <c r="I348" s="2" t="str">
        <f t="shared" ref="I348:I349" si="6">"DN"&amp;M348&amp;996</f>
        <v>DNxn996</v>
      </c>
      <c r="K348" s="2" t="s">
        <v>27</v>
      </c>
      <c r="M348" s="2" t="s">
        <v>3279</v>
      </c>
      <c r="N348" s="2" t="s">
        <v>3251</v>
      </c>
    </row>
    <row r="349" spans="1:14" ht="13">
      <c r="A349" s="1" t="s">
        <v>4059</v>
      </c>
      <c r="B349" s="1" t="s">
        <v>4060</v>
      </c>
      <c r="C349" s="1" t="s">
        <v>4059</v>
      </c>
      <c r="D349" s="2" t="s">
        <v>23</v>
      </c>
      <c r="H349" s="2"/>
      <c r="I349" s="2" t="str">
        <f t="shared" si="6"/>
        <v>DNxn996</v>
      </c>
      <c r="K349" s="2" t="s">
        <v>27</v>
      </c>
      <c r="M349" s="2" t="s">
        <v>3279</v>
      </c>
      <c r="N349" s="2" t="s">
        <v>3251</v>
      </c>
    </row>
    <row r="350" spans="1:14" ht="13">
      <c r="A350" s="1" t="s">
        <v>4061</v>
      </c>
      <c r="B350" s="1" t="s">
        <v>4062</v>
      </c>
      <c r="C350" s="1" t="s">
        <v>4061</v>
      </c>
      <c r="D350" s="2" t="s">
        <v>16</v>
      </c>
      <c r="E350" s="2">
        <v>13790</v>
      </c>
      <c r="F350" s="2">
        <v>13790</v>
      </c>
      <c r="G350" s="2">
        <v>5</v>
      </c>
      <c r="H350" s="2" t="s">
        <v>3249</v>
      </c>
      <c r="I350" s="2" t="s">
        <v>1189</v>
      </c>
      <c r="J350" s="2" t="s">
        <v>4063</v>
      </c>
      <c r="K350" s="2" t="s">
        <v>27</v>
      </c>
      <c r="L350" s="2" t="s">
        <v>1078</v>
      </c>
      <c r="M350" s="2" t="s">
        <v>3249</v>
      </c>
      <c r="N350" s="2" t="s">
        <v>3251</v>
      </c>
    </row>
    <row r="351" spans="1:14" ht="13">
      <c r="A351" s="1" t="s">
        <v>4064</v>
      </c>
      <c r="B351" s="1" t="s">
        <v>4065</v>
      </c>
      <c r="C351" s="1" t="s">
        <v>4061</v>
      </c>
      <c r="D351" s="2" t="s">
        <v>23</v>
      </c>
      <c r="E351" s="2">
        <v>14257</v>
      </c>
      <c r="F351" s="2">
        <v>13790</v>
      </c>
      <c r="G351" s="2">
        <v>5</v>
      </c>
      <c r="H351" s="2" t="s">
        <v>3249</v>
      </c>
      <c r="I351" s="2" t="s">
        <v>1189</v>
      </c>
      <c r="J351" s="2" t="s">
        <v>4063</v>
      </c>
      <c r="K351" s="2" t="s">
        <v>27</v>
      </c>
      <c r="L351" s="2" t="s">
        <v>1078</v>
      </c>
      <c r="M351" s="2" t="s">
        <v>3249</v>
      </c>
      <c r="N351" s="2" t="s">
        <v>3251</v>
      </c>
    </row>
    <row r="352" spans="1:14" ht="13">
      <c r="A352" s="1" t="s">
        <v>4066</v>
      </c>
      <c r="B352" s="1" t="s">
        <v>4067</v>
      </c>
      <c r="C352" s="1" t="s">
        <v>4066</v>
      </c>
      <c r="D352" s="2" t="s">
        <v>16</v>
      </c>
      <c r="E352" s="2">
        <v>14979</v>
      </c>
      <c r="F352" s="2">
        <v>13777</v>
      </c>
      <c r="G352" s="2">
        <v>5</v>
      </c>
      <c r="H352" s="2" t="s">
        <v>3249</v>
      </c>
      <c r="I352" s="2" t="s">
        <v>3210</v>
      </c>
      <c r="J352" s="2" t="s">
        <v>4068</v>
      </c>
      <c r="K352" s="2" t="s">
        <v>27</v>
      </c>
      <c r="L352" s="2" t="s">
        <v>1471</v>
      </c>
      <c r="M352" s="2" t="s">
        <v>3249</v>
      </c>
      <c r="N352" s="2" t="s">
        <v>3251</v>
      </c>
    </row>
    <row r="353" spans="1:14" ht="13">
      <c r="A353" s="1" t="s">
        <v>4069</v>
      </c>
      <c r="B353" s="1" t="s">
        <v>4070</v>
      </c>
      <c r="C353" s="1" t="s">
        <v>4066</v>
      </c>
      <c r="D353" s="2" t="s">
        <v>23</v>
      </c>
      <c r="E353" s="2">
        <v>13979</v>
      </c>
      <c r="F353" s="2">
        <v>13777</v>
      </c>
      <c r="G353" s="2">
        <v>5</v>
      </c>
      <c r="H353" s="2" t="s">
        <v>3249</v>
      </c>
      <c r="I353" s="2" t="s">
        <v>3210</v>
      </c>
      <c r="J353" s="2" t="s">
        <v>4068</v>
      </c>
      <c r="K353" s="2" t="s">
        <v>27</v>
      </c>
      <c r="L353" s="2" t="s">
        <v>1471</v>
      </c>
      <c r="M353" s="2" t="s">
        <v>3249</v>
      </c>
      <c r="N353" s="2" t="s">
        <v>3251</v>
      </c>
    </row>
    <row r="354" spans="1:14" ht="13">
      <c r="A354" s="1" t="s">
        <v>4071</v>
      </c>
      <c r="B354" s="1" t="s">
        <v>4072</v>
      </c>
      <c r="C354" s="1" t="s">
        <v>4066</v>
      </c>
      <c r="D354" s="2" t="s">
        <v>16</v>
      </c>
      <c r="E354" s="2">
        <v>14187</v>
      </c>
      <c r="F354" s="2">
        <v>13777</v>
      </c>
      <c r="G354" s="2">
        <v>5</v>
      </c>
      <c r="H354" s="2" t="s">
        <v>3249</v>
      </c>
      <c r="I354" s="2" t="s">
        <v>3210</v>
      </c>
      <c r="J354" s="2" t="s">
        <v>4068</v>
      </c>
      <c r="K354" s="2" t="s">
        <v>27</v>
      </c>
      <c r="L354" s="2" t="s">
        <v>1471</v>
      </c>
      <c r="M354" s="2" t="s">
        <v>3249</v>
      </c>
      <c r="N354" s="2" t="s">
        <v>3251</v>
      </c>
    </row>
    <row r="355" spans="1:14" ht="13">
      <c r="A355" s="1" t="s">
        <v>4073</v>
      </c>
      <c r="B355" s="1" t="s">
        <v>4074</v>
      </c>
      <c r="C355" s="1" t="s">
        <v>4066</v>
      </c>
      <c r="D355" s="2" t="s">
        <v>23</v>
      </c>
      <c r="E355" s="2">
        <v>13777</v>
      </c>
      <c r="F355" s="2">
        <v>13777</v>
      </c>
      <c r="G355" s="2">
        <v>5</v>
      </c>
      <c r="H355" s="2" t="s">
        <v>3249</v>
      </c>
      <c r="I355" s="2" t="s">
        <v>3210</v>
      </c>
      <c r="J355" s="2" t="s">
        <v>4068</v>
      </c>
      <c r="K355" s="2" t="s">
        <v>27</v>
      </c>
      <c r="L355" s="2" t="s">
        <v>1471</v>
      </c>
      <c r="M355" s="2" t="s">
        <v>3249</v>
      </c>
      <c r="N355" s="2" t="s">
        <v>3251</v>
      </c>
    </row>
    <row r="356" spans="1:14" ht="13">
      <c r="A356" s="1" t="s">
        <v>4075</v>
      </c>
      <c r="B356" s="1" t="s">
        <v>4076</v>
      </c>
      <c r="C356" s="1" t="s">
        <v>4075</v>
      </c>
      <c r="D356" s="2" t="s">
        <v>23</v>
      </c>
      <c r="I356" s="2" t="str">
        <f t="shared" ref="I356:I357" si="7">"DN"&amp;M356&amp;995</f>
        <v>DNxn995</v>
      </c>
      <c r="K356" s="2" t="s">
        <v>27</v>
      </c>
      <c r="M356" s="2" t="s">
        <v>3279</v>
      </c>
      <c r="N356" s="2" t="s">
        <v>3251</v>
      </c>
    </row>
    <row r="357" spans="1:14" ht="13">
      <c r="A357" s="1" t="s">
        <v>4077</v>
      </c>
      <c r="B357" s="1" t="s">
        <v>4078</v>
      </c>
      <c r="C357" s="1" t="s">
        <v>4075</v>
      </c>
      <c r="D357" s="2" t="s">
        <v>16</v>
      </c>
      <c r="H357" s="2"/>
      <c r="I357" s="2" t="str">
        <f t="shared" si="7"/>
        <v>DNxn995</v>
      </c>
      <c r="K357" s="2" t="s">
        <v>27</v>
      </c>
      <c r="M357" s="2" t="s">
        <v>3279</v>
      </c>
      <c r="N357" s="2" t="s">
        <v>3251</v>
      </c>
    </row>
    <row r="358" spans="1:14" ht="13">
      <c r="A358" s="1" t="s">
        <v>4079</v>
      </c>
      <c r="B358" s="1" t="s">
        <v>4080</v>
      </c>
      <c r="C358" s="1" t="s">
        <v>4079</v>
      </c>
      <c r="D358" s="2" t="s">
        <v>16</v>
      </c>
      <c r="E358" s="2">
        <v>42930</v>
      </c>
      <c r="F358" s="2">
        <v>24703</v>
      </c>
      <c r="G358" s="2">
        <v>5</v>
      </c>
      <c r="H358" s="2" t="s">
        <v>3249</v>
      </c>
      <c r="I358" s="2" t="s">
        <v>4081</v>
      </c>
      <c r="J358" s="2" t="s">
        <v>4081</v>
      </c>
      <c r="K358" s="2" t="s">
        <v>27</v>
      </c>
      <c r="M358" s="2" t="s">
        <v>3249</v>
      </c>
      <c r="N358" s="2" t="s">
        <v>3251</v>
      </c>
    </row>
    <row r="359" spans="1:14" ht="13">
      <c r="A359" s="1" t="s">
        <v>4082</v>
      </c>
      <c r="B359" s="1" t="s">
        <v>4083</v>
      </c>
      <c r="C359" s="1" t="s">
        <v>4079</v>
      </c>
      <c r="D359" s="2" t="s">
        <v>16</v>
      </c>
      <c r="E359" s="2">
        <v>41336</v>
      </c>
      <c r="F359" s="2">
        <v>24703</v>
      </c>
      <c r="G359" s="2">
        <v>5</v>
      </c>
      <c r="H359" s="2" t="s">
        <v>3249</v>
      </c>
      <c r="I359" s="2" t="s">
        <v>4081</v>
      </c>
      <c r="J359" s="2" t="s">
        <v>4081</v>
      </c>
      <c r="K359" s="2" t="s">
        <v>27</v>
      </c>
      <c r="M359" s="2" t="s">
        <v>3249</v>
      </c>
      <c r="N359" s="2" t="s">
        <v>3251</v>
      </c>
    </row>
    <row r="360" spans="1:14" ht="13">
      <c r="A360" s="1" t="s">
        <v>4084</v>
      </c>
      <c r="B360" s="1" t="s">
        <v>4085</v>
      </c>
      <c r="C360" s="1" t="s">
        <v>4079</v>
      </c>
      <c r="D360" s="2" t="s">
        <v>16</v>
      </c>
      <c r="E360" s="2">
        <v>51939777929</v>
      </c>
      <c r="F360" s="2">
        <v>24703</v>
      </c>
      <c r="G360" s="2">
        <v>5</v>
      </c>
      <c r="H360" s="2" t="s">
        <v>3249</v>
      </c>
      <c r="I360" s="2" t="s">
        <v>4081</v>
      </c>
      <c r="J360" s="2" t="s">
        <v>4081</v>
      </c>
      <c r="K360" s="2" t="s">
        <v>27</v>
      </c>
      <c r="M360" s="2" t="s">
        <v>4035</v>
      </c>
      <c r="N360" s="2" t="s">
        <v>3251</v>
      </c>
    </row>
    <row r="361" spans="1:14" ht="13">
      <c r="A361" s="1" t="s">
        <v>4086</v>
      </c>
      <c r="B361" s="1" t="s">
        <v>4087</v>
      </c>
      <c r="C361" s="1" t="s">
        <v>4079</v>
      </c>
      <c r="D361" s="2" t="s">
        <v>16</v>
      </c>
      <c r="E361" s="2">
        <v>43728</v>
      </c>
      <c r="F361" s="2">
        <v>24703</v>
      </c>
      <c r="G361" s="2">
        <v>5</v>
      </c>
      <c r="H361" s="2" t="s">
        <v>3249</v>
      </c>
      <c r="I361" s="2" t="s">
        <v>4081</v>
      </c>
      <c r="J361" s="2" t="s">
        <v>4081</v>
      </c>
      <c r="K361" s="2" t="s">
        <v>27</v>
      </c>
      <c r="M361" s="2" t="s">
        <v>4035</v>
      </c>
      <c r="N361" s="2" t="s">
        <v>3251</v>
      </c>
    </row>
    <row r="362" spans="1:14" ht="13">
      <c r="A362" s="1" t="s">
        <v>4088</v>
      </c>
      <c r="B362" s="1" t="s">
        <v>4089</v>
      </c>
      <c r="C362" s="1" t="s">
        <v>4079</v>
      </c>
      <c r="D362" s="2" t="s">
        <v>23</v>
      </c>
      <c r="E362" s="2">
        <v>30738</v>
      </c>
      <c r="F362" s="2">
        <v>24703</v>
      </c>
      <c r="G362" s="2">
        <v>5</v>
      </c>
      <c r="H362" s="2" t="s">
        <v>3249</v>
      </c>
      <c r="I362" s="2" t="s">
        <v>4081</v>
      </c>
      <c r="J362" s="2" t="s">
        <v>4081</v>
      </c>
      <c r="K362" s="2" t="s">
        <v>27</v>
      </c>
      <c r="M362" s="2" t="s">
        <v>4035</v>
      </c>
      <c r="N362" s="2" t="s">
        <v>3251</v>
      </c>
    </row>
    <row r="363" spans="1:14" ht="13">
      <c r="A363" s="1" t="s">
        <v>4090</v>
      </c>
      <c r="B363" s="1" t="s">
        <v>4091</v>
      </c>
      <c r="C363" s="1" t="s">
        <v>4079</v>
      </c>
      <c r="D363" s="2" t="s">
        <v>23</v>
      </c>
      <c r="E363" s="2">
        <v>42278</v>
      </c>
      <c r="F363" s="2">
        <v>24703</v>
      </c>
      <c r="G363" s="2">
        <v>5</v>
      </c>
      <c r="H363" s="2" t="s">
        <v>3249</v>
      </c>
      <c r="I363" s="2" t="s">
        <v>4081</v>
      </c>
      <c r="J363" s="2" t="s">
        <v>4081</v>
      </c>
      <c r="K363" s="2" t="s">
        <v>27</v>
      </c>
      <c r="M363" s="2" t="s">
        <v>3249</v>
      </c>
      <c r="N363" s="2" t="s">
        <v>3251</v>
      </c>
    </row>
    <row r="364" spans="1:14" ht="13">
      <c r="A364" s="1" t="s">
        <v>4092</v>
      </c>
      <c r="B364" s="1" t="s">
        <v>4093</v>
      </c>
      <c r="C364" s="1" t="s">
        <v>4079</v>
      </c>
      <c r="D364" s="2" t="s">
        <v>23</v>
      </c>
      <c r="E364" s="2">
        <v>38997</v>
      </c>
      <c r="F364" s="2">
        <v>24703</v>
      </c>
      <c r="G364" s="2">
        <v>5</v>
      </c>
      <c r="H364" s="2" t="s">
        <v>3249</v>
      </c>
      <c r="I364" s="2" t="s">
        <v>4081</v>
      </c>
      <c r="J364" s="2" t="s">
        <v>4081</v>
      </c>
      <c r="K364" s="2" t="s">
        <v>27</v>
      </c>
      <c r="M364" s="2" t="s">
        <v>4035</v>
      </c>
      <c r="N364" s="2" t="s">
        <v>3251</v>
      </c>
    </row>
    <row r="365" spans="1:14" ht="13">
      <c r="A365" s="1" t="s">
        <v>4094</v>
      </c>
      <c r="B365" s="1" t="s">
        <v>4095</v>
      </c>
      <c r="C365" s="1" t="s">
        <v>4079</v>
      </c>
      <c r="D365" s="2" t="s">
        <v>23</v>
      </c>
      <c r="E365" s="2">
        <v>30998</v>
      </c>
      <c r="F365" s="2">
        <v>24703</v>
      </c>
      <c r="G365" s="2">
        <v>5</v>
      </c>
      <c r="H365" s="2" t="s">
        <v>3249</v>
      </c>
      <c r="I365" s="2" t="s">
        <v>4081</v>
      </c>
      <c r="J365" s="2" t="s">
        <v>4081</v>
      </c>
      <c r="K365" s="2" t="s">
        <v>27</v>
      </c>
      <c r="M365" s="2" t="s">
        <v>3279</v>
      </c>
      <c r="N365" s="2" t="s">
        <v>3251</v>
      </c>
    </row>
    <row r="366" spans="1:14" ht="13">
      <c r="A366" s="1" t="s">
        <v>4096</v>
      </c>
      <c r="B366" s="1" t="s">
        <v>4097</v>
      </c>
      <c r="C366" s="1" t="s">
        <v>4079</v>
      </c>
      <c r="D366" s="2" t="s">
        <v>23</v>
      </c>
      <c r="E366" s="2">
        <v>42077</v>
      </c>
      <c r="F366" s="2">
        <v>24703</v>
      </c>
      <c r="G366" s="2">
        <v>5</v>
      </c>
      <c r="H366" s="2" t="s">
        <v>3249</v>
      </c>
      <c r="I366" s="2" t="s">
        <v>4081</v>
      </c>
      <c r="J366" s="2" t="s">
        <v>4081</v>
      </c>
      <c r="K366" s="2" t="s">
        <v>27</v>
      </c>
      <c r="M366" s="2" t="s">
        <v>3249</v>
      </c>
      <c r="N366" s="2" t="s">
        <v>3251</v>
      </c>
    </row>
    <row r="367" spans="1:14" ht="13">
      <c r="A367" s="1" t="s">
        <v>4098</v>
      </c>
      <c r="B367" s="1" t="s">
        <v>4099</v>
      </c>
      <c r="C367" s="1" t="s">
        <v>4079</v>
      </c>
      <c r="D367" s="2" t="s">
        <v>16</v>
      </c>
      <c r="E367" s="2">
        <v>32904</v>
      </c>
      <c r="F367" s="2">
        <v>24703</v>
      </c>
      <c r="G367" s="2">
        <v>5</v>
      </c>
      <c r="H367" s="2" t="s">
        <v>3249</v>
      </c>
      <c r="I367" s="2" t="s">
        <v>4081</v>
      </c>
      <c r="J367" s="2" t="s">
        <v>4081</v>
      </c>
      <c r="K367" s="2" t="s">
        <v>27</v>
      </c>
      <c r="M367" s="2" t="s">
        <v>3249</v>
      </c>
      <c r="N367" s="2" t="s">
        <v>3251</v>
      </c>
    </row>
    <row r="368" spans="1:14" ht="13">
      <c r="A368" s="1" t="s">
        <v>4100</v>
      </c>
      <c r="B368" s="1" t="s">
        <v>4101</v>
      </c>
      <c r="C368" s="1" t="s">
        <v>4100</v>
      </c>
      <c r="D368" s="2" t="s">
        <v>23</v>
      </c>
      <c r="E368" s="2">
        <v>24703</v>
      </c>
      <c r="F368" s="2">
        <v>24703</v>
      </c>
      <c r="G368" s="2">
        <v>5</v>
      </c>
      <c r="H368" s="2" t="s">
        <v>3249</v>
      </c>
      <c r="I368" s="2" t="s">
        <v>4081</v>
      </c>
      <c r="J368" s="2" t="s">
        <v>4081</v>
      </c>
      <c r="K368" s="2" t="s">
        <v>27</v>
      </c>
      <c r="M368" s="2" t="s">
        <v>3249</v>
      </c>
      <c r="N368" s="2" t="s">
        <v>3251</v>
      </c>
    </row>
    <row r="369" spans="1:14" ht="13">
      <c r="A369" s="1" t="s">
        <v>4102</v>
      </c>
      <c r="B369" s="1" t="s">
        <v>4103</v>
      </c>
      <c r="C369" s="1" t="s">
        <v>4100</v>
      </c>
      <c r="D369" s="2" t="s">
        <v>16</v>
      </c>
      <c r="E369" s="2">
        <v>31396</v>
      </c>
      <c r="F369" s="2">
        <v>24703</v>
      </c>
      <c r="G369" s="2">
        <v>5</v>
      </c>
      <c r="H369" s="2" t="s">
        <v>3249</v>
      </c>
      <c r="I369" s="2" t="s">
        <v>4081</v>
      </c>
      <c r="J369" s="2" t="s">
        <v>4081</v>
      </c>
      <c r="K369" s="2" t="s">
        <v>27</v>
      </c>
      <c r="M369" s="2" t="s">
        <v>3249</v>
      </c>
      <c r="N369" s="2" t="s">
        <v>3251</v>
      </c>
    </row>
    <row r="370" spans="1:14" ht="13">
      <c r="A370" s="1" t="s">
        <v>4104</v>
      </c>
      <c r="B370" s="1" t="s">
        <v>4105</v>
      </c>
      <c r="C370" s="1" t="s">
        <v>4100</v>
      </c>
      <c r="D370" s="2" t="s">
        <v>23</v>
      </c>
      <c r="E370" s="2">
        <v>33205</v>
      </c>
      <c r="F370" s="2">
        <v>24703</v>
      </c>
      <c r="G370" s="2">
        <v>5</v>
      </c>
      <c r="H370" s="2" t="s">
        <v>3249</v>
      </c>
      <c r="I370" s="2" t="s">
        <v>4081</v>
      </c>
      <c r="J370" s="2" t="s">
        <v>4081</v>
      </c>
      <c r="K370" s="2" t="s">
        <v>27</v>
      </c>
      <c r="M370" s="2" t="s">
        <v>3249</v>
      </c>
      <c r="N370" s="2" t="s">
        <v>3251</v>
      </c>
    </row>
    <row r="371" spans="1:14" ht="13">
      <c r="A371" s="1" t="s">
        <v>4106</v>
      </c>
      <c r="B371" s="1" t="s">
        <v>4107</v>
      </c>
      <c r="C371" s="1" t="s">
        <v>4100</v>
      </c>
      <c r="D371" s="2" t="s">
        <v>16</v>
      </c>
      <c r="E371" s="2">
        <v>30664</v>
      </c>
      <c r="F371" s="2">
        <v>24703</v>
      </c>
      <c r="G371" s="2">
        <v>5</v>
      </c>
      <c r="H371" s="2" t="s">
        <v>3249</v>
      </c>
      <c r="I371" s="2" t="s">
        <v>4081</v>
      </c>
      <c r="J371" s="2" t="s">
        <v>4081</v>
      </c>
      <c r="K371" s="2" t="s">
        <v>27</v>
      </c>
      <c r="M371" s="2" t="s">
        <v>3249</v>
      </c>
      <c r="N371" s="2" t="s">
        <v>3251</v>
      </c>
    </row>
    <row r="372" spans="1:14" ht="13">
      <c r="A372" s="1" t="s">
        <v>4108</v>
      </c>
      <c r="B372" s="1" t="s">
        <v>4109</v>
      </c>
      <c r="C372" s="1" t="s">
        <v>4108</v>
      </c>
      <c r="D372" s="2" t="s">
        <v>16</v>
      </c>
      <c r="E372" s="2">
        <v>21344</v>
      </c>
      <c r="F372" s="2">
        <v>20006</v>
      </c>
      <c r="G372" s="2">
        <v>5</v>
      </c>
      <c r="H372" s="2" t="s">
        <v>3249</v>
      </c>
      <c r="I372" s="2" t="s">
        <v>118</v>
      </c>
      <c r="J372" s="2" t="s">
        <v>4110</v>
      </c>
      <c r="K372" s="2" t="s">
        <v>27</v>
      </c>
      <c r="L372" s="2" t="s">
        <v>103</v>
      </c>
      <c r="M372" s="2" t="s">
        <v>4035</v>
      </c>
      <c r="N372" s="2" t="s">
        <v>3251</v>
      </c>
    </row>
    <row r="373" spans="1:14" ht="13">
      <c r="A373" s="1" t="s">
        <v>4111</v>
      </c>
      <c r="B373" s="1" t="s">
        <v>4112</v>
      </c>
      <c r="C373" s="1" t="s">
        <v>4108</v>
      </c>
      <c r="D373" s="2" t="s">
        <v>16</v>
      </c>
      <c r="E373" s="2">
        <v>21756</v>
      </c>
      <c r="F373" s="2">
        <v>20006</v>
      </c>
      <c r="G373" s="2">
        <v>5</v>
      </c>
      <c r="H373" s="2" t="s">
        <v>3249</v>
      </c>
      <c r="I373" s="2" t="s">
        <v>118</v>
      </c>
      <c r="J373" s="2" t="s">
        <v>4110</v>
      </c>
      <c r="K373" s="2" t="s">
        <v>27</v>
      </c>
      <c r="L373" s="2" t="s">
        <v>103</v>
      </c>
      <c r="M373" s="2" t="s">
        <v>3249</v>
      </c>
      <c r="N373" s="2" t="s">
        <v>3251</v>
      </c>
    </row>
    <row r="374" spans="1:14" ht="13">
      <c r="A374" s="1" t="s">
        <v>4113</v>
      </c>
      <c r="B374" s="1" t="s">
        <v>4114</v>
      </c>
      <c r="C374" s="1" t="s">
        <v>4108</v>
      </c>
      <c r="D374" s="2" t="s">
        <v>23</v>
      </c>
      <c r="E374" s="2">
        <v>20042</v>
      </c>
      <c r="F374" s="2">
        <v>20006</v>
      </c>
      <c r="G374" s="2">
        <v>5</v>
      </c>
      <c r="H374" s="2" t="s">
        <v>3249</v>
      </c>
      <c r="I374" s="2" t="s">
        <v>118</v>
      </c>
      <c r="J374" s="2" t="s">
        <v>4110</v>
      </c>
      <c r="K374" s="2" t="s">
        <v>27</v>
      </c>
      <c r="L374" s="2" t="s">
        <v>103</v>
      </c>
      <c r="M374" s="2" t="s">
        <v>3249</v>
      </c>
      <c r="N374" s="2" t="s">
        <v>3251</v>
      </c>
    </row>
    <row r="375" spans="1:14" ht="13">
      <c r="A375" s="1" t="s">
        <v>4115</v>
      </c>
      <c r="B375" s="1" t="s">
        <v>4116</v>
      </c>
      <c r="C375" s="1" t="s">
        <v>4108</v>
      </c>
      <c r="D375" s="2" t="s">
        <v>23</v>
      </c>
      <c r="E375" s="2">
        <v>20006</v>
      </c>
      <c r="F375" s="2">
        <v>20006</v>
      </c>
      <c r="G375" s="2">
        <v>5</v>
      </c>
      <c r="H375" s="2" t="s">
        <v>3249</v>
      </c>
      <c r="I375" s="2" t="s">
        <v>118</v>
      </c>
      <c r="J375" s="2" t="s">
        <v>4110</v>
      </c>
      <c r="K375" s="2" t="s">
        <v>27</v>
      </c>
      <c r="L375" s="2" t="s">
        <v>103</v>
      </c>
      <c r="M375" s="2" t="s">
        <v>3249</v>
      </c>
      <c r="N375" s="2" t="s">
        <v>3251</v>
      </c>
    </row>
    <row r="376" spans="1:14" ht="13">
      <c r="A376" s="1" t="s">
        <v>4117</v>
      </c>
      <c r="B376" s="1" t="s">
        <v>4118</v>
      </c>
      <c r="C376" s="1" t="s">
        <v>4119</v>
      </c>
      <c r="D376" s="2" t="s">
        <v>16</v>
      </c>
      <c r="E376" s="2">
        <v>18415</v>
      </c>
      <c r="F376" s="2">
        <v>16858</v>
      </c>
      <c r="G376" s="2">
        <v>5</v>
      </c>
      <c r="H376" s="2" t="s">
        <v>3249</v>
      </c>
      <c r="I376" s="2" t="s">
        <v>108</v>
      </c>
      <c r="J376" s="2" t="s">
        <v>4120</v>
      </c>
      <c r="K376" s="2" t="s">
        <v>27</v>
      </c>
      <c r="L376" s="2" t="s">
        <v>103</v>
      </c>
      <c r="M376" s="2" t="s">
        <v>3249</v>
      </c>
      <c r="N376" s="2" t="s">
        <v>3251</v>
      </c>
    </row>
    <row r="377" spans="1:14" ht="13">
      <c r="A377" s="1" t="s">
        <v>4119</v>
      </c>
      <c r="B377" s="1" t="s">
        <v>4121</v>
      </c>
      <c r="C377" s="1" t="s">
        <v>4119</v>
      </c>
      <c r="D377" s="2" t="s">
        <v>16</v>
      </c>
      <c r="E377" s="2">
        <v>16858</v>
      </c>
      <c r="F377" s="2">
        <v>16858</v>
      </c>
      <c r="G377" s="2">
        <v>5</v>
      </c>
      <c r="H377" s="2" t="s">
        <v>3249</v>
      </c>
      <c r="I377" s="2" t="s">
        <v>108</v>
      </c>
      <c r="J377" s="2" t="s">
        <v>4120</v>
      </c>
      <c r="K377" s="2" t="s">
        <v>27</v>
      </c>
      <c r="L377" s="2" t="s">
        <v>103</v>
      </c>
      <c r="M377" s="2" t="s">
        <v>3249</v>
      </c>
      <c r="N377" s="2" t="s">
        <v>3251</v>
      </c>
    </row>
    <row r="378" spans="1:14" ht="13">
      <c r="A378" s="1" t="s">
        <v>4122</v>
      </c>
      <c r="B378" s="1" t="s">
        <v>4123</v>
      </c>
      <c r="C378" s="1" t="s">
        <v>4119</v>
      </c>
      <c r="D378" s="2" t="s">
        <v>23</v>
      </c>
      <c r="E378" s="2">
        <v>18445</v>
      </c>
      <c r="F378" s="2">
        <v>16858</v>
      </c>
      <c r="G378" s="2">
        <v>5</v>
      </c>
      <c r="H378" s="2" t="s">
        <v>3249</v>
      </c>
      <c r="I378" s="2" t="s">
        <v>108</v>
      </c>
      <c r="J378" s="2" t="s">
        <v>4120</v>
      </c>
      <c r="K378" s="2" t="s">
        <v>27</v>
      </c>
      <c r="L378" s="2" t="s">
        <v>103</v>
      </c>
      <c r="M378" s="2" t="s">
        <v>3249</v>
      </c>
      <c r="N378" s="2" t="s">
        <v>3251</v>
      </c>
    </row>
    <row r="379" spans="1:14" ht="13">
      <c r="A379" s="1" t="s">
        <v>4124</v>
      </c>
      <c r="B379" s="1" t="s">
        <v>4125</v>
      </c>
      <c r="C379" s="1" t="s">
        <v>4119</v>
      </c>
      <c r="D379" s="2" t="s">
        <v>23</v>
      </c>
      <c r="E379" s="2">
        <v>17963</v>
      </c>
      <c r="F379" s="2">
        <v>16858</v>
      </c>
      <c r="G379" s="2">
        <v>5</v>
      </c>
      <c r="H379" s="2" t="s">
        <v>3249</v>
      </c>
      <c r="I379" s="2" t="s">
        <v>108</v>
      </c>
      <c r="J379" s="2" t="s">
        <v>4120</v>
      </c>
      <c r="K379" s="2" t="s">
        <v>27</v>
      </c>
      <c r="L379" s="2" t="s">
        <v>103</v>
      </c>
      <c r="M379" s="2" t="s">
        <v>3249</v>
      </c>
      <c r="N379" s="2" t="s">
        <v>3251</v>
      </c>
    </row>
    <row r="380" spans="1:14" ht="13">
      <c r="A380" s="1" t="s">
        <v>4126</v>
      </c>
      <c r="B380" s="1" t="s">
        <v>4127</v>
      </c>
      <c r="C380" s="1" t="s">
        <v>4126</v>
      </c>
      <c r="D380" s="2" t="s">
        <v>16</v>
      </c>
      <c r="E380" s="2">
        <v>87661</v>
      </c>
      <c r="F380" s="2">
        <v>25642</v>
      </c>
      <c r="G380" s="2">
        <v>5</v>
      </c>
      <c r="H380" s="2" t="s">
        <v>3249</v>
      </c>
      <c r="I380" s="2" t="s">
        <v>729</v>
      </c>
      <c r="J380" s="2" t="s">
        <v>4128</v>
      </c>
      <c r="K380" s="2" t="s">
        <v>27</v>
      </c>
      <c r="L380" s="2" t="s">
        <v>192</v>
      </c>
      <c r="M380" s="2" t="s">
        <v>3249</v>
      </c>
      <c r="N380" s="2" t="s">
        <v>3251</v>
      </c>
    </row>
    <row r="381" spans="1:14" ht="13">
      <c r="A381" s="1" t="s">
        <v>4129</v>
      </c>
      <c r="B381" s="1" t="s">
        <v>4130</v>
      </c>
      <c r="C381" s="1" t="s">
        <v>4126</v>
      </c>
      <c r="D381" s="2" t="s">
        <v>16</v>
      </c>
      <c r="E381" s="2">
        <v>28307</v>
      </c>
      <c r="F381" s="2">
        <v>25642</v>
      </c>
      <c r="G381" s="2">
        <v>5</v>
      </c>
      <c r="H381" s="2" t="s">
        <v>3249</v>
      </c>
      <c r="I381" s="2" t="s">
        <v>729</v>
      </c>
      <c r="J381" s="2" t="s">
        <v>4128</v>
      </c>
      <c r="K381" s="2" t="s">
        <v>27</v>
      </c>
      <c r="L381" s="2" t="s">
        <v>192</v>
      </c>
      <c r="M381" s="2" t="s">
        <v>3249</v>
      </c>
      <c r="N381" s="2" t="s">
        <v>3251</v>
      </c>
    </row>
    <row r="382" spans="1:14" ht="13">
      <c r="A382" s="1" t="s">
        <v>4131</v>
      </c>
      <c r="B382" s="1" t="s">
        <v>4132</v>
      </c>
      <c r="C382" s="1" t="s">
        <v>4126</v>
      </c>
      <c r="D382" s="2" t="s">
        <v>23</v>
      </c>
      <c r="E382" s="2">
        <v>25642</v>
      </c>
      <c r="F382" s="2">
        <v>25642</v>
      </c>
      <c r="G382" s="2">
        <v>5</v>
      </c>
      <c r="H382" s="2" t="s">
        <v>3249</v>
      </c>
      <c r="I382" s="2" t="s">
        <v>729</v>
      </c>
      <c r="J382" s="2" t="s">
        <v>4128</v>
      </c>
      <c r="K382" s="2" t="s">
        <v>27</v>
      </c>
      <c r="L382" s="2" t="s">
        <v>192</v>
      </c>
      <c r="M382" s="2" t="s">
        <v>3249</v>
      </c>
      <c r="N382" s="2" t="s">
        <v>3251</v>
      </c>
    </row>
    <row r="383" spans="1:14" ht="13">
      <c r="A383" s="1" t="s">
        <v>4133</v>
      </c>
      <c r="B383" s="1" t="s">
        <v>4134</v>
      </c>
      <c r="C383" s="1" t="s">
        <v>4126</v>
      </c>
      <c r="D383" s="2" t="s">
        <v>23</v>
      </c>
      <c r="E383" s="2">
        <v>104141</v>
      </c>
      <c r="F383" s="2">
        <v>25642</v>
      </c>
      <c r="G383" s="2">
        <v>5</v>
      </c>
      <c r="H383" s="2" t="s">
        <v>3249</v>
      </c>
      <c r="I383" s="2" t="s">
        <v>729</v>
      </c>
      <c r="J383" s="2" t="s">
        <v>4128</v>
      </c>
      <c r="K383" s="2" t="s">
        <v>27</v>
      </c>
      <c r="L383" s="2" t="s">
        <v>192</v>
      </c>
      <c r="M383" s="2" t="s">
        <v>3249</v>
      </c>
      <c r="N383" s="2" t="s">
        <v>3251</v>
      </c>
    </row>
    <row r="384" spans="1:14" ht="13">
      <c r="A384" s="1" t="s">
        <v>4135</v>
      </c>
      <c r="B384" s="1" t="s">
        <v>4136</v>
      </c>
      <c r="C384" s="1" t="s">
        <v>4137</v>
      </c>
      <c r="D384" s="2" t="s">
        <v>23</v>
      </c>
      <c r="E384" s="2">
        <v>48473</v>
      </c>
      <c r="F384" s="2">
        <v>41205</v>
      </c>
      <c r="G384" s="2">
        <v>5</v>
      </c>
      <c r="H384" s="2" t="s">
        <v>3279</v>
      </c>
      <c r="I384" s="2" t="s">
        <v>4138</v>
      </c>
      <c r="J384" s="2" t="s">
        <v>4138</v>
      </c>
      <c r="K384" s="2" t="s">
        <v>27</v>
      </c>
      <c r="M384" s="2" t="s">
        <v>3279</v>
      </c>
      <c r="N384" s="2" t="s">
        <v>3251</v>
      </c>
    </row>
    <row r="385" spans="1:14" ht="13">
      <c r="A385" s="1" t="s">
        <v>4139</v>
      </c>
      <c r="B385" s="1" t="s">
        <v>4140</v>
      </c>
      <c r="C385" s="1" t="s">
        <v>4137</v>
      </c>
      <c r="D385" s="2" t="s">
        <v>23</v>
      </c>
      <c r="E385" s="2">
        <v>45488</v>
      </c>
      <c r="F385" s="2">
        <v>41205</v>
      </c>
      <c r="G385" s="2">
        <v>5</v>
      </c>
      <c r="H385" s="2" t="s">
        <v>3279</v>
      </c>
      <c r="I385" s="2" t="s">
        <v>4138</v>
      </c>
      <c r="J385" s="2" t="s">
        <v>4138</v>
      </c>
      <c r="K385" s="2" t="s">
        <v>27</v>
      </c>
      <c r="M385" s="2" t="s">
        <v>3279</v>
      </c>
      <c r="N385" s="2" t="s">
        <v>3251</v>
      </c>
    </row>
    <row r="386" spans="1:14" ht="13">
      <c r="A386" s="1" t="s">
        <v>4141</v>
      </c>
      <c r="B386" s="1" t="s">
        <v>4142</v>
      </c>
      <c r="C386" s="1" t="s">
        <v>4137</v>
      </c>
      <c r="D386" s="2" t="s">
        <v>16</v>
      </c>
      <c r="E386" s="2">
        <v>166597</v>
      </c>
      <c r="F386" s="2">
        <v>41205</v>
      </c>
      <c r="G386" s="2">
        <v>5</v>
      </c>
      <c r="H386" s="2" t="s">
        <v>3279</v>
      </c>
      <c r="I386" s="2" t="s">
        <v>4138</v>
      </c>
      <c r="J386" s="2" t="s">
        <v>4138</v>
      </c>
      <c r="K386" s="2" t="s">
        <v>27</v>
      </c>
      <c r="M386" s="2" t="s">
        <v>3279</v>
      </c>
      <c r="N386" s="2" t="s">
        <v>3251</v>
      </c>
    </row>
    <row r="387" spans="1:14" ht="13">
      <c r="A387" s="1" t="s">
        <v>4137</v>
      </c>
      <c r="B387" s="1" t="s">
        <v>4143</v>
      </c>
      <c r="C387" s="1" t="s">
        <v>4137</v>
      </c>
      <c r="D387" s="2" t="s">
        <v>16</v>
      </c>
      <c r="E387" s="2">
        <v>41205</v>
      </c>
      <c r="F387" s="2">
        <v>41205</v>
      </c>
      <c r="G387" s="2">
        <v>5</v>
      </c>
      <c r="H387" s="2" t="s">
        <v>3279</v>
      </c>
      <c r="I387" s="2" t="s">
        <v>4138</v>
      </c>
      <c r="J387" s="2" t="s">
        <v>4138</v>
      </c>
      <c r="K387" s="2" t="s">
        <v>27</v>
      </c>
      <c r="M387" s="2" t="s">
        <v>3279</v>
      </c>
      <c r="N387" s="2" t="s">
        <v>3251</v>
      </c>
    </row>
    <row r="388" spans="1:14" ht="13">
      <c r="A388" s="1" t="s">
        <v>4144</v>
      </c>
      <c r="B388" s="1" t="s">
        <v>4145</v>
      </c>
      <c r="C388" s="1" t="s">
        <v>4137</v>
      </c>
      <c r="D388" s="2" t="s">
        <v>16</v>
      </c>
      <c r="E388" s="2">
        <v>44692</v>
      </c>
      <c r="F388" s="2">
        <v>41205</v>
      </c>
      <c r="G388" s="2">
        <v>5</v>
      </c>
      <c r="H388" s="2" t="s">
        <v>3279</v>
      </c>
      <c r="I388" s="2" t="s">
        <v>4138</v>
      </c>
      <c r="J388" s="2" t="s">
        <v>4138</v>
      </c>
      <c r="K388" s="2" t="s">
        <v>27</v>
      </c>
      <c r="M388" s="2" t="s">
        <v>4146</v>
      </c>
      <c r="N388" s="2" t="s">
        <v>3251</v>
      </c>
    </row>
    <row r="389" spans="1:14" ht="13">
      <c r="A389" s="1" t="s">
        <v>4147</v>
      </c>
      <c r="B389" s="1" t="s">
        <v>4148</v>
      </c>
      <c r="C389" s="1" t="s">
        <v>4149</v>
      </c>
      <c r="D389" s="2" t="s">
        <v>23</v>
      </c>
      <c r="E389" s="2">
        <v>44921</v>
      </c>
      <c r="F389" s="2">
        <v>29904</v>
      </c>
      <c r="G389" s="2">
        <v>5</v>
      </c>
      <c r="H389" s="2" t="s">
        <v>4035</v>
      </c>
      <c r="I389" s="2" t="s">
        <v>4150</v>
      </c>
      <c r="J389" s="2" t="s">
        <v>4150</v>
      </c>
      <c r="K389" s="2" t="s">
        <v>27</v>
      </c>
      <c r="M389" s="2" t="s">
        <v>4035</v>
      </c>
      <c r="N389" s="2" t="s">
        <v>3251</v>
      </c>
    </row>
    <row r="390" spans="1:14" ht="13">
      <c r="A390" s="1" t="s">
        <v>4151</v>
      </c>
      <c r="B390" s="1" t="s">
        <v>4152</v>
      </c>
      <c r="C390" s="1" t="s">
        <v>4149</v>
      </c>
      <c r="D390" s="2" t="s">
        <v>23</v>
      </c>
      <c r="E390" s="2">
        <v>166522</v>
      </c>
      <c r="F390" s="2">
        <v>29904</v>
      </c>
      <c r="G390" s="2">
        <v>5</v>
      </c>
      <c r="H390" s="2" t="s">
        <v>4035</v>
      </c>
      <c r="I390" s="2" t="s">
        <v>4150</v>
      </c>
      <c r="J390" s="2" t="s">
        <v>4150</v>
      </c>
      <c r="K390" s="2" t="s">
        <v>27</v>
      </c>
      <c r="M390" s="2" t="s">
        <v>4035</v>
      </c>
      <c r="N390" s="2" t="s">
        <v>3251</v>
      </c>
    </row>
    <row r="391" spans="1:14" ht="13">
      <c r="A391" s="1" t="s">
        <v>4153</v>
      </c>
      <c r="B391" s="1" t="s">
        <v>4154</v>
      </c>
      <c r="C391" s="1" t="s">
        <v>4149</v>
      </c>
      <c r="D391" s="2" t="s">
        <v>23</v>
      </c>
      <c r="E391" s="2">
        <v>105091</v>
      </c>
      <c r="F391" s="2">
        <v>29904</v>
      </c>
      <c r="G391" s="2">
        <v>5</v>
      </c>
      <c r="H391" s="2" t="s">
        <v>4035</v>
      </c>
      <c r="I391" s="2" t="s">
        <v>4150</v>
      </c>
      <c r="J391" s="2" t="s">
        <v>4150</v>
      </c>
      <c r="K391" s="2" t="s">
        <v>27</v>
      </c>
      <c r="M391" s="2" t="s">
        <v>4035</v>
      </c>
      <c r="N391" s="2" t="s">
        <v>3251</v>
      </c>
    </row>
    <row r="392" spans="1:14" ht="13">
      <c r="A392" s="1" t="s">
        <v>4155</v>
      </c>
      <c r="B392" s="1" t="s">
        <v>4156</v>
      </c>
      <c r="C392" s="1" t="s">
        <v>4149</v>
      </c>
      <c r="D392" s="2" t="s">
        <v>23</v>
      </c>
      <c r="E392" s="2">
        <v>31112</v>
      </c>
      <c r="F392" s="2">
        <v>29904</v>
      </c>
      <c r="G392" s="2">
        <v>5</v>
      </c>
      <c r="H392" s="2" t="s">
        <v>4035</v>
      </c>
      <c r="I392" s="2" t="s">
        <v>4150</v>
      </c>
      <c r="J392" s="2" t="s">
        <v>4150</v>
      </c>
      <c r="K392" s="2" t="s">
        <v>27</v>
      </c>
      <c r="M392" s="2" t="s">
        <v>4035</v>
      </c>
      <c r="N392" s="2" t="s">
        <v>3251</v>
      </c>
    </row>
    <row r="393" spans="1:14" ht="13">
      <c r="A393" s="1" t="s">
        <v>4157</v>
      </c>
      <c r="B393" s="1" t="s">
        <v>4158</v>
      </c>
      <c r="C393" s="1" t="s">
        <v>4149</v>
      </c>
      <c r="D393" s="2" t="s">
        <v>23</v>
      </c>
      <c r="E393" s="2">
        <v>32106</v>
      </c>
      <c r="F393" s="2">
        <v>29904</v>
      </c>
      <c r="G393" s="2">
        <v>5</v>
      </c>
      <c r="H393" s="2" t="s">
        <v>4035</v>
      </c>
      <c r="I393" s="2" t="s">
        <v>4150</v>
      </c>
      <c r="J393" s="2" t="s">
        <v>4150</v>
      </c>
      <c r="K393" s="2" t="s">
        <v>27</v>
      </c>
      <c r="M393" s="2" t="s">
        <v>4035</v>
      </c>
      <c r="N393" s="2" t="s">
        <v>3251</v>
      </c>
    </row>
    <row r="394" spans="1:14" ht="13">
      <c r="A394" s="1" t="s">
        <v>4159</v>
      </c>
      <c r="B394" s="1" t="s">
        <v>4160</v>
      </c>
      <c r="C394" s="1" t="s">
        <v>4149</v>
      </c>
      <c r="D394" s="2" t="s">
        <v>23</v>
      </c>
      <c r="E394" s="2">
        <v>104831</v>
      </c>
      <c r="F394" s="2">
        <v>29904</v>
      </c>
      <c r="G394" s="2">
        <v>5</v>
      </c>
      <c r="H394" s="2" t="s">
        <v>4035</v>
      </c>
      <c r="I394" s="2" t="s">
        <v>4150</v>
      </c>
      <c r="J394" s="2" t="s">
        <v>4150</v>
      </c>
      <c r="K394" s="2" t="s">
        <v>27</v>
      </c>
      <c r="M394" s="2" t="s">
        <v>4035</v>
      </c>
      <c r="N394" s="2" t="s">
        <v>3251</v>
      </c>
    </row>
    <row r="395" spans="1:14" ht="13">
      <c r="A395" s="1" t="s">
        <v>4161</v>
      </c>
      <c r="B395" s="1" t="s">
        <v>4162</v>
      </c>
      <c r="C395" s="1" t="s">
        <v>4149</v>
      </c>
      <c r="D395" s="2" t="s">
        <v>23</v>
      </c>
      <c r="E395" s="2">
        <v>34094</v>
      </c>
      <c r="F395" s="2">
        <v>29904</v>
      </c>
      <c r="G395" s="2">
        <v>5</v>
      </c>
      <c r="H395" s="2" t="s">
        <v>4035</v>
      </c>
      <c r="I395" s="2" t="s">
        <v>4150</v>
      </c>
      <c r="J395" s="2" t="s">
        <v>4150</v>
      </c>
      <c r="K395" s="2" t="s">
        <v>27</v>
      </c>
      <c r="M395" s="2" t="s">
        <v>4035</v>
      </c>
      <c r="N395" s="2" t="s">
        <v>3251</v>
      </c>
    </row>
    <row r="396" spans="1:14" ht="13">
      <c r="A396" s="1" t="s">
        <v>4163</v>
      </c>
      <c r="B396" s="1" t="s">
        <v>4164</v>
      </c>
      <c r="C396" s="1" t="s">
        <v>4149</v>
      </c>
      <c r="D396" s="2" t="s">
        <v>23</v>
      </c>
      <c r="E396" s="2">
        <v>31497</v>
      </c>
      <c r="F396" s="2">
        <v>29904</v>
      </c>
      <c r="G396" s="2">
        <v>5</v>
      </c>
      <c r="H396" s="2" t="s">
        <v>4035</v>
      </c>
      <c r="I396" s="2" t="s">
        <v>4150</v>
      </c>
      <c r="J396" s="2" t="s">
        <v>4150</v>
      </c>
      <c r="K396" s="2" t="s">
        <v>27</v>
      </c>
      <c r="M396" s="2" t="s">
        <v>3249</v>
      </c>
      <c r="N396" s="2" t="s">
        <v>3251</v>
      </c>
    </row>
    <row r="397" spans="1:14" ht="13">
      <c r="A397" s="1" t="s">
        <v>4165</v>
      </c>
      <c r="B397" s="1" t="s">
        <v>4166</v>
      </c>
      <c r="C397" s="1" t="s">
        <v>4149</v>
      </c>
      <c r="D397" s="2" t="s">
        <v>23</v>
      </c>
      <c r="E397" s="2">
        <v>101851</v>
      </c>
      <c r="F397" s="2">
        <v>29904</v>
      </c>
      <c r="G397" s="2">
        <v>5</v>
      </c>
      <c r="H397" s="2" t="s">
        <v>4035</v>
      </c>
      <c r="I397" s="2" t="s">
        <v>4150</v>
      </c>
      <c r="J397" s="2" t="s">
        <v>4150</v>
      </c>
      <c r="K397" s="2" t="s">
        <v>27</v>
      </c>
      <c r="M397" s="2" t="s">
        <v>4035</v>
      </c>
      <c r="N397" s="2" t="s">
        <v>3251</v>
      </c>
    </row>
    <row r="398" spans="1:14" ht="13">
      <c r="A398" s="1" t="s">
        <v>4167</v>
      </c>
      <c r="B398" s="1" t="s">
        <v>4168</v>
      </c>
      <c r="C398" s="1" t="s">
        <v>4149</v>
      </c>
      <c r="D398" s="2" t="s">
        <v>23</v>
      </c>
      <c r="E398" s="2">
        <v>30332</v>
      </c>
      <c r="F398" s="2">
        <v>29904</v>
      </c>
      <c r="G398" s="2">
        <v>5</v>
      </c>
      <c r="H398" s="2" t="s">
        <v>4035</v>
      </c>
      <c r="I398" s="2" t="s">
        <v>4150</v>
      </c>
      <c r="J398" s="2" t="s">
        <v>4150</v>
      </c>
      <c r="K398" s="2" t="s">
        <v>27</v>
      </c>
      <c r="M398" s="2" t="s">
        <v>4035</v>
      </c>
      <c r="N398" s="2" t="s">
        <v>3251</v>
      </c>
    </row>
    <row r="399" spans="1:14" ht="13">
      <c r="A399" s="1" t="s">
        <v>4169</v>
      </c>
      <c r="B399" s="1" t="s">
        <v>4170</v>
      </c>
      <c r="C399" s="1" t="s">
        <v>4149</v>
      </c>
      <c r="D399" s="2" t="s">
        <v>16</v>
      </c>
      <c r="E399" s="2">
        <v>26994</v>
      </c>
      <c r="F399" s="2">
        <v>29904</v>
      </c>
      <c r="G399" s="2">
        <v>5</v>
      </c>
      <c r="H399" s="2" t="s">
        <v>4035</v>
      </c>
      <c r="I399" s="2" t="s">
        <v>4150</v>
      </c>
      <c r="J399" s="2" t="s">
        <v>4150</v>
      </c>
      <c r="K399" s="2" t="s">
        <v>27</v>
      </c>
      <c r="M399" s="2" t="s">
        <v>4035</v>
      </c>
      <c r="N399" s="2" t="s">
        <v>3251</v>
      </c>
    </row>
    <row r="400" spans="1:14" ht="13">
      <c r="A400" s="1" t="s">
        <v>4171</v>
      </c>
      <c r="B400" s="1" t="s">
        <v>4172</v>
      </c>
      <c r="C400" s="1" t="s">
        <v>4149</v>
      </c>
      <c r="D400" s="2" t="s">
        <v>16</v>
      </c>
      <c r="E400" s="2">
        <v>33148</v>
      </c>
      <c r="F400" s="2">
        <v>29904</v>
      </c>
      <c r="G400" s="2">
        <v>5</v>
      </c>
      <c r="H400" s="2" t="s">
        <v>4035</v>
      </c>
      <c r="I400" s="2" t="s">
        <v>4150</v>
      </c>
      <c r="J400" s="2" t="s">
        <v>4150</v>
      </c>
      <c r="K400" s="2" t="s">
        <v>27</v>
      </c>
      <c r="M400" s="2" t="s">
        <v>4035</v>
      </c>
      <c r="N400" s="2" t="s">
        <v>3251</v>
      </c>
    </row>
    <row r="401" spans="1:14" ht="13">
      <c r="A401" s="1" t="s">
        <v>4173</v>
      </c>
      <c r="B401" s="1" t="s">
        <v>4174</v>
      </c>
      <c r="C401" s="1" t="s">
        <v>4149</v>
      </c>
      <c r="D401" s="2" t="s">
        <v>16</v>
      </c>
      <c r="E401" s="2">
        <v>31523</v>
      </c>
      <c r="F401" s="2">
        <v>29904</v>
      </c>
      <c r="G401" s="2">
        <v>5</v>
      </c>
      <c r="H401" s="2" t="s">
        <v>4035</v>
      </c>
      <c r="I401" s="2" t="s">
        <v>4150</v>
      </c>
      <c r="J401" s="2" t="s">
        <v>4150</v>
      </c>
      <c r="K401" s="2" t="s">
        <v>27</v>
      </c>
      <c r="M401" s="2" t="s">
        <v>4035</v>
      </c>
      <c r="N401" s="2" t="s">
        <v>3251</v>
      </c>
    </row>
    <row r="402" spans="1:14" ht="13">
      <c r="A402" s="1" t="s">
        <v>4175</v>
      </c>
      <c r="B402" s="1" t="s">
        <v>4176</v>
      </c>
      <c r="C402" s="1" t="s">
        <v>4149</v>
      </c>
      <c r="D402" s="2" t="s">
        <v>16</v>
      </c>
      <c r="E402" s="2">
        <v>34669</v>
      </c>
      <c r="F402" s="2">
        <v>29904</v>
      </c>
      <c r="G402" s="2">
        <v>5</v>
      </c>
      <c r="H402" s="2" t="s">
        <v>4035</v>
      </c>
      <c r="I402" s="2" t="s">
        <v>4150</v>
      </c>
      <c r="J402" s="2" t="s">
        <v>4150</v>
      </c>
      <c r="K402" s="2" t="s">
        <v>27</v>
      </c>
      <c r="M402" s="2" t="s">
        <v>4035</v>
      </c>
      <c r="N402" s="2" t="s">
        <v>3251</v>
      </c>
    </row>
    <row r="403" spans="1:14" ht="13">
      <c r="A403" s="1" t="s">
        <v>4177</v>
      </c>
      <c r="B403" s="1" t="s">
        <v>4178</v>
      </c>
      <c r="C403" s="1" t="s">
        <v>4149</v>
      </c>
      <c r="D403" s="2" t="s">
        <v>16</v>
      </c>
      <c r="E403" s="2">
        <v>32010</v>
      </c>
      <c r="F403" s="2">
        <v>29904</v>
      </c>
      <c r="G403" s="2">
        <v>5</v>
      </c>
      <c r="H403" s="2" t="s">
        <v>4035</v>
      </c>
      <c r="I403" s="2" t="s">
        <v>4150</v>
      </c>
      <c r="J403" s="2" t="s">
        <v>4150</v>
      </c>
      <c r="K403" s="2" t="s">
        <v>27</v>
      </c>
      <c r="M403" s="2" t="s">
        <v>4035</v>
      </c>
      <c r="N403" s="2" t="s">
        <v>3251</v>
      </c>
    </row>
    <row r="404" spans="1:14" ht="13">
      <c r="A404" s="1" t="s">
        <v>4149</v>
      </c>
      <c r="B404" s="1" t="s">
        <v>4179</v>
      </c>
      <c r="C404" s="1" t="s">
        <v>4149</v>
      </c>
      <c r="D404" s="2" t="s">
        <v>16</v>
      </c>
      <c r="E404" s="2">
        <v>31855</v>
      </c>
      <c r="F404" s="2">
        <v>29904</v>
      </c>
      <c r="G404" s="2">
        <v>5</v>
      </c>
      <c r="H404" s="2" t="s">
        <v>4035</v>
      </c>
      <c r="I404" s="2" t="s">
        <v>4150</v>
      </c>
      <c r="J404" s="2" t="s">
        <v>4150</v>
      </c>
      <c r="K404" s="2" t="s">
        <v>27</v>
      </c>
      <c r="M404" s="2" t="s">
        <v>4035</v>
      </c>
      <c r="N404" s="2" t="s">
        <v>3251</v>
      </c>
    </row>
    <row r="405" spans="1:14" ht="13">
      <c r="A405" s="1" t="s">
        <v>4180</v>
      </c>
      <c r="B405" s="1" t="s">
        <v>4181</v>
      </c>
      <c r="C405" s="1" t="s">
        <v>4149</v>
      </c>
      <c r="D405" s="2" t="s">
        <v>16</v>
      </c>
      <c r="E405" s="2">
        <v>32646</v>
      </c>
      <c r="F405" s="2">
        <v>29904</v>
      </c>
      <c r="G405" s="2">
        <v>5</v>
      </c>
      <c r="H405" s="2" t="s">
        <v>4035</v>
      </c>
      <c r="I405" s="2" t="s">
        <v>4150</v>
      </c>
      <c r="J405" s="2" t="s">
        <v>4150</v>
      </c>
      <c r="K405" s="2" t="s">
        <v>27</v>
      </c>
      <c r="M405" s="2" t="s">
        <v>4035</v>
      </c>
      <c r="N405" s="2" t="s">
        <v>3251</v>
      </c>
    </row>
    <row r="406" spans="1:14" ht="13">
      <c r="A406" s="1" t="s">
        <v>4182</v>
      </c>
      <c r="B406" s="1" t="s">
        <v>4183</v>
      </c>
      <c r="C406" s="1" t="s">
        <v>4149</v>
      </c>
      <c r="D406" s="2" t="s">
        <v>16</v>
      </c>
      <c r="E406" s="2">
        <v>31274</v>
      </c>
      <c r="F406" s="2">
        <v>29904</v>
      </c>
      <c r="G406" s="2">
        <v>5</v>
      </c>
      <c r="H406" s="2" t="s">
        <v>4035</v>
      </c>
      <c r="I406" s="2" t="s">
        <v>4150</v>
      </c>
      <c r="J406" s="2" t="s">
        <v>4150</v>
      </c>
      <c r="K406" s="2" t="s">
        <v>27</v>
      </c>
      <c r="M406" s="2" t="s">
        <v>4035</v>
      </c>
      <c r="N406" s="2" t="s">
        <v>3251</v>
      </c>
    </row>
    <row r="407" spans="1:14" ht="13">
      <c r="A407" s="1" t="s">
        <v>4184</v>
      </c>
      <c r="B407" s="1" t="s">
        <v>4185</v>
      </c>
      <c r="C407" s="1" t="s">
        <v>4149</v>
      </c>
      <c r="D407" s="2" t="s">
        <v>16</v>
      </c>
      <c r="E407" s="2">
        <v>41420</v>
      </c>
      <c r="F407" s="2">
        <v>29904</v>
      </c>
      <c r="G407" s="2">
        <v>5</v>
      </c>
      <c r="H407" s="2" t="s">
        <v>4035</v>
      </c>
      <c r="I407" s="2" t="s">
        <v>4150</v>
      </c>
      <c r="J407" s="2" t="s">
        <v>4150</v>
      </c>
      <c r="K407" s="2" t="s">
        <v>27</v>
      </c>
      <c r="M407" s="2" t="s">
        <v>4035</v>
      </c>
      <c r="N407" s="2" t="s">
        <v>3251</v>
      </c>
    </row>
    <row r="408" spans="1:14" ht="13">
      <c r="A408" s="1" t="s">
        <v>4186</v>
      </c>
      <c r="B408" s="1" t="s">
        <v>4187</v>
      </c>
      <c r="C408" s="1" t="s">
        <v>4149</v>
      </c>
      <c r="D408" s="2" t="s">
        <v>16</v>
      </c>
      <c r="E408" s="2">
        <v>29904</v>
      </c>
      <c r="F408" s="2">
        <v>29904</v>
      </c>
      <c r="G408" s="2">
        <v>5</v>
      </c>
      <c r="H408" s="2" t="s">
        <v>4035</v>
      </c>
      <c r="I408" s="2" t="s">
        <v>4150</v>
      </c>
      <c r="J408" s="2" t="s">
        <v>4150</v>
      </c>
      <c r="K408" s="2" t="s">
        <v>27</v>
      </c>
      <c r="M408" s="2" t="s">
        <v>4035</v>
      </c>
      <c r="N408" s="2" t="s">
        <v>3251</v>
      </c>
    </row>
    <row r="409" spans="1:14" ht="13">
      <c r="A409" s="1" t="s">
        <v>4188</v>
      </c>
      <c r="B409" s="1" t="s">
        <v>4189</v>
      </c>
      <c r="C409" s="1" t="s">
        <v>4188</v>
      </c>
      <c r="D409" s="2" t="s">
        <v>16</v>
      </c>
      <c r="E409" s="2">
        <v>27098</v>
      </c>
      <c r="F409" s="2">
        <v>26391</v>
      </c>
      <c r="G409" s="2">
        <v>5</v>
      </c>
      <c r="H409" s="2" t="s">
        <v>3249</v>
      </c>
      <c r="I409" s="2" t="s">
        <v>1180</v>
      </c>
      <c r="J409" s="2" t="s">
        <v>4190</v>
      </c>
      <c r="K409" s="2" t="s">
        <v>27</v>
      </c>
      <c r="L409" s="2" t="s">
        <v>1078</v>
      </c>
      <c r="M409" s="2" t="s">
        <v>3249</v>
      </c>
      <c r="N409" s="2" t="s">
        <v>3251</v>
      </c>
    </row>
    <row r="410" spans="1:14" ht="13">
      <c r="A410" s="1" t="s">
        <v>4191</v>
      </c>
      <c r="B410" s="1" t="s">
        <v>4192</v>
      </c>
      <c r="C410" s="1" t="s">
        <v>4188</v>
      </c>
      <c r="D410" s="2" t="s">
        <v>23</v>
      </c>
      <c r="E410" s="2">
        <v>26391</v>
      </c>
      <c r="F410" s="2">
        <v>26391</v>
      </c>
      <c r="G410" s="2">
        <v>5</v>
      </c>
      <c r="H410" s="2" t="s">
        <v>3249</v>
      </c>
      <c r="I410" s="2" t="s">
        <v>1180</v>
      </c>
      <c r="J410" s="2" t="s">
        <v>4190</v>
      </c>
      <c r="K410" s="2" t="s">
        <v>27</v>
      </c>
      <c r="L410" s="2" t="s">
        <v>1078</v>
      </c>
      <c r="M410" s="2" t="s">
        <v>3249</v>
      </c>
      <c r="N410" s="2" t="s">
        <v>3251</v>
      </c>
    </row>
    <row r="411" spans="1:14" ht="13">
      <c r="A411" s="1" t="s">
        <v>4193</v>
      </c>
      <c r="B411" s="1" t="s">
        <v>4194</v>
      </c>
      <c r="C411" s="1" t="s">
        <v>4193</v>
      </c>
      <c r="D411" s="2" t="s">
        <v>16</v>
      </c>
      <c r="E411" s="2">
        <v>39959</v>
      </c>
      <c r="F411" s="2">
        <v>39959</v>
      </c>
      <c r="G411" s="2">
        <v>4</v>
      </c>
      <c r="H411" s="2" t="s">
        <v>3249</v>
      </c>
      <c r="I411" s="2" t="s">
        <v>617</v>
      </c>
      <c r="J411" s="2" t="s">
        <v>4195</v>
      </c>
      <c r="K411" s="2" t="s">
        <v>27</v>
      </c>
      <c r="L411" s="2" t="s">
        <v>192</v>
      </c>
      <c r="M411" s="2" t="s">
        <v>3279</v>
      </c>
      <c r="N411" s="2" t="s">
        <v>3251</v>
      </c>
    </row>
    <row r="412" spans="1:14" ht="13">
      <c r="A412" s="1" t="s">
        <v>4196</v>
      </c>
      <c r="B412" s="1" t="s">
        <v>4197</v>
      </c>
      <c r="C412" s="1" t="s">
        <v>4193</v>
      </c>
      <c r="D412" s="2" t="s">
        <v>23</v>
      </c>
      <c r="E412" s="2">
        <v>44302</v>
      </c>
      <c r="F412" s="2">
        <v>39959</v>
      </c>
      <c r="G412" s="2">
        <v>4</v>
      </c>
      <c r="H412" s="2" t="s">
        <v>3249</v>
      </c>
      <c r="I412" s="2" t="s">
        <v>617</v>
      </c>
      <c r="J412" s="2" t="s">
        <v>4195</v>
      </c>
      <c r="K412" s="2" t="s">
        <v>27</v>
      </c>
      <c r="L412" s="2" t="s">
        <v>192</v>
      </c>
      <c r="M412" s="2" t="s">
        <v>3279</v>
      </c>
      <c r="N412" s="2" t="s">
        <v>3251</v>
      </c>
    </row>
    <row r="413" spans="1:14" ht="13">
      <c r="A413" s="1" t="s">
        <v>4198</v>
      </c>
      <c r="B413" s="1" t="s">
        <v>4199</v>
      </c>
      <c r="C413" s="1" t="s">
        <v>4198</v>
      </c>
      <c r="D413" s="2" t="s">
        <v>16</v>
      </c>
      <c r="E413" s="2">
        <v>32039</v>
      </c>
      <c r="F413" s="2">
        <v>32039</v>
      </c>
      <c r="G413" s="2">
        <v>5</v>
      </c>
      <c r="H413" s="2" t="s">
        <v>4146</v>
      </c>
      <c r="I413" s="2" t="s">
        <v>4200</v>
      </c>
      <c r="J413" s="2" t="s">
        <v>4200</v>
      </c>
      <c r="K413" s="2" t="s">
        <v>27</v>
      </c>
      <c r="M413" s="2" t="s">
        <v>4146</v>
      </c>
      <c r="N413" s="2" t="s">
        <v>3251</v>
      </c>
    </row>
    <row r="414" spans="1:14" ht="13">
      <c r="A414" s="1" t="s">
        <v>4201</v>
      </c>
      <c r="B414" s="1" t="s">
        <v>4202</v>
      </c>
      <c r="C414" s="1" t="s">
        <v>4198</v>
      </c>
      <c r="D414" s="2" t="s">
        <v>23</v>
      </c>
      <c r="E414" s="2">
        <v>32447</v>
      </c>
      <c r="F414" s="2">
        <v>32039</v>
      </c>
      <c r="G414" s="2">
        <v>5</v>
      </c>
      <c r="H414" s="2" t="s">
        <v>4146</v>
      </c>
      <c r="I414" s="2" t="s">
        <v>4200</v>
      </c>
      <c r="J414" s="2" t="s">
        <v>4200</v>
      </c>
      <c r="K414" s="2" t="s">
        <v>501</v>
      </c>
      <c r="M414" s="2" t="s">
        <v>4146</v>
      </c>
      <c r="N414" s="2" t="s">
        <v>3251</v>
      </c>
    </row>
    <row r="415" spans="1:14" ht="13">
      <c r="A415" s="1" t="s">
        <v>4203</v>
      </c>
      <c r="B415" s="1" t="s">
        <v>4204</v>
      </c>
      <c r="C415" s="1" t="s">
        <v>4203</v>
      </c>
      <c r="D415" s="2" t="s">
        <v>16</v>
      </c>
      <c r="E415" s="2">
        <v>29317</v>
      </c>
      <c r="F415" s="2">
        <v>26571</v>
      </c>
      <c r="G415" s="2">
        <v>5</v>
      </c>
      <c r="H415" s="2" t="s">
        <v>4146</v>
      </c>
      <c r="I415" s="2" t="s">
        <v>4205</v>
      </c>
      <c r="J415" s="2" t="s">
        <v>4205</v>
      </c>
      <c r="K415" s="2" t="s">
        <v>27</v>
      </c>
      <c r="M415" s="2" t="s">
        <v>4146</v>
      </c>
      <c r="N415" s="2" t="s">
        <v>3251</v>
      </c>
    </row>
    <row r="416" spans="1:14" ht="13">
      <c r="A416" s="1" t="s">
        <v>4206</v>
      </c>
      <c r="B416" s="1" t="s">
        <v>4207</v>
      </c>
      <c r="C416" s="1" t="s">
        <v>4203</v>
      </c>
      <c r="D416" s="2" t="s">
        <v>23</v>
      </c>
      <c r="E416" s="2">
        <v>29889</v>
      </c>
      <c r="F416" s="2">
        <v>26571</v>
      </c>
      <c r="G416" s="2">
        <v>5</v>
      </c>
      <c r="H416" s="2" t="s">
        <v>4146</v>
      </c>
      <c r="I416" s="2" t="s">
        <v>4205</v>
      </c>
      <c r="J416" s="2" t="s">
        <v>4205</v>
      </c>
      <c r="K416" s="2" t="s">
        <v>27</v>
      </c>
      <c r="M416" s="2" t="s">
        <v>4146</v>
      </c>
      <c r="N416" s="2" t="s">
        <v>3251</v>
      </c>
    </row>
    <row r="417" spans="1:14" ht="13">
      <c r="A417" s="1" t="s">
        <v>4208</v>
      </c>
      <c r="B417" s="1" t="s">
        <v>4209</v>
      </c>
      <c r="C417" s="1" t="s">
        <v>4208</v>
      </c>
      <c r="D417" s="2" t="s">
        <v>16</v>
      </c>
      <c r="E417" s="2">
        <v>26571</v>
      </c>
      <c r="F417" s="2">
        <v>26571</v>
      </c>
      <c r="G417" s="2">
        <v>5</v>
      </c>
      <c r="H417" s="2" t="s">
        <v>4146</v>
      </c>
      <c r="I417" s="2" t="s">
        <v>4205</v>
      </c>
      <c r="J417" s="2" t="s">
        <v>4205</v>
      </c>
      <c r="K417" s="2" t="s">
        <v>27</v>
      </c>
      <c r="M417" s="2" t="s">
        <v>4146</v>
      </c>
      <c r="N417" s="2" t="s">
        <v>3251</v>
      </c>
    </row>
    <row r="418" spans="1:14" ht="13">
      <c r="A418" s="1" t="s">
        <v>4210</v>
      </c>
      <c r="B418" s="1" t="s">
        <v>4211</v>
      </c>
      <c r="C418" s="1" t="s">
        <v>4208</v>
      </c>
      <c r="D418" s="2" t="s">
        <v>23</v>
      </c>
      <c r="E418" s="2">
        <v>26662</v>
      </c>
      <c r="F418" s="2">
        <v>26571</v>
      </c>
      <c r="G418" s="2">
        <v>5</v>
      </c>
      <c r="H418" s="2" t="s">
        <v>4146</v>
      </c>
      <c r="I418" s="2" t="s">
        <v>4205</v>
      </c>
      <c r="J418" s="2" t="s">
        <v>4205</v>
      </c>
      <c r="K418" s="2" t="s">
        <v>27</v>
      </c>
      <c r="M418" s="2" t="s">
        <v>4146</v>
      </c>
      <c r="N418" s="2" t="s">
        <v>3251</v>
      </c>
    </row>
    <row r="419" spans="1:14" ht="13">
      <c r="A419" s="1" t="s">
        <v>4212</v>
      </c>
      <c r="B419" s="1" t="s">
        <v>4213</v>
      </c>
      <c r="C419" s="1" t="s">
        <v>3619</v>
      </c>
      <c r="D419" s="2" t="s">
        <v>16</v>
      </c>
      <c r="H419" s="2"/>
      <c r="I419" s="6" t="str">
        <f>"DN"&amp;M419&amp;987</f>
        <v>DNxn987</v>
      </c>
      <c r="K419" s="2" t="s">
        <v>27</v>
      </c>
      <c r="M419" s="2" t="s">
        <v>3279</v>
      </c>
      <c r="N419" s="2" t="s">
        <v>3251</v>
      </c>
    </row>
    <row r="420" spans="1:14" ht="13">
      <c r="A420" s="1" t="s">
        <v>4214</v>
      </c>
      <c r="B420" s="1" t="s">
        <v>4215</v>
      </c>
      <c r="C420" s="1" t="s">
        <v>4216</v>
      </c>
      <c r="D420" s="2" t="s">
        <v>16</v>
      </c>
      <c r="E420" s="2">
        <v>25969</v>
      </c>
      <c r="F420" s="2">
        <v>25110</v>
      </c>
      <c r="G420" s="2">
        <v>5</v>
      </c>
      <c r="H420" s="2" t="s">
        <v>3279</v>
      </c>
      <c r="I420" s="2" t="s">
        <v>819</v>
      </c>
      <c r="J420" s="2" t="s">
        <v>4217</v>
      </c>
      <c r="K420" s="2" t="s">
        <v>27</v>
      </c>
      <c r="L420" s="2" t="s">
        <v>192</v>
      </c>
      <c r="M420" s="2" t="s">
        <v>3279</v>
      </c>
      <c r="N420" s="2" t="s">
        <v>3251</v>
      </c>
    </row>
    <row r="421" spans="1:14" ht="13">
      <c r="A421" s="1" t="s">
        <v>4216</v>
      </c>
      <c r="B421" s="1" t="s">
        <v>4218</v>
      </c>
      <c r="C421" s="1" t="s">
        <v>4216</v>
      </c>
      <c r="D421" s="2" t="s">
        <v>16</v>
      </c>
      <c r="E421" s="2">
        <v>25110</v>
      </c>
      <c r="F421" s="2">
        <v>25110</v>
      </c>
      <c r="G421" s="2">
        <v>5</v>
      </c>
      <c r="H421" s="2" t="s">
        <v>3279</v>
      </c>
      <c r="I421" s="2" t="s">
        <v>819</v>
      </c>
      <c r="J421" s="2" t="s">
        <v>4217</v>
      </c>
      <c r="K421" s="2" t="s">
        <v>27</v>
      </c>
      <c r="L421" s="2" t="s">
        <v>192</v>
      </c>
      <c r="M421" s="2" t="s">
        <v>3279</v>
      </c>
      <c r="N421" s="2" t="s">
        <v>3251</v>
      </c>
    </row>
    <row r="422" spans="1:14" ht="13">
      <c r="A422" s="1" t="s">
        <v>4219</v>
      </c>
      <c r="B422" s="1" t="s">
        <v>4220</v>
      </c>
      <c r="C422" s="1" t="s">
        <v>4216</v>
      </c>
      <c r="D422" s="2" t="s">
        <v>23</v>
      </c>
      <c r="E422" s="2">
        <v>25709</v>
      </c>
      <c r="F422" s="2">
        <v>25110</v>
      </c>
      <c r="G422" s="2">
        <v>5</v>
      </c>
      <c r="H422" s="2" t="s">
        <v>3279</v>
      </c>
      <c r="I422" s="2" t="s">
        <v>819</v>
      </c>
      <c r="J422" s="2" t="s">
        <v>4217</v>
      </c>
      <c r="K422" s="2" t="s">
        <v>27</v>
      </c>
      <c r="L422" s="2" t="s">
        <v>192</v>
      </c>
      <c r="M422" s="2" t="s">
        <v>3279</v>
      </c>
      <c r="N422" s="2" t="s">
        <v>3251</v>
      </c>
    </row>
    <row r="423" spans="1:14" ht="13">
      <c r="A423" s="1" t="s">
        <v>4221</v>
      </c>
      <c r="B423" s="1" t="s">
        <v>4222</v>
      </c>
      <c r="C423" s="1" t="s">
        <v>4216</v>
      </c>
      <c r="D423" s="2" t="s">
        <v>23</v>
      </c>
      <c r="E423" s="2">
        <v>25796</v>
      </c>
      <c r="F423" s="2">
        <v>25110</v>
      </c>
      <c r="G423" s="2">
        <v>5</v>
      </c>
      <c r="H423" s="2" t="s">
        <v>3279</v>
      </c>
      <c r="I423" s="2" t="s">
        <v>819</v>
      </c>
      <c r="J423" s="2" t="s">
        <v>4217</v>
      </c>
      <c r="K423" s="2" t="s">
        <v>27</v>
      </c>
      <c r="L423" s="2" t="s">
        <v>192</v>
      </c>
      <c r="M423" s="2" t="s">
        <v>3279</v>
      </c>
      <c r="N423" s="2" t="s">
        <v>3251</v>
      </c>
    </row>
    <row r="424" spans="1:14" ht="13">
      <c r="A424" s="1" t="s">
        <v>4223</v>
      </c>
      <c r="B424" s="1" t="s">
        <v>4224</v>
      </c>
      <c r="C424" s="1" t="s">
        <v>4223</v>
      </c>
      <c r="D424" s="2" t="s">
        <v>23</v>
      </c>
      <c r="E424" s="2">
        <v>11012</v>
      </c>
      <c r="F424" s="2">
        <v>10916</v>
      </c>
      <c r="G424" s="2">
        <v>5</v>
      </c>
      <c r="H424" s="2" t="s">
        <v>3249</v>
      </c>
      <c r="I424" s="2" t="s">
        <v>1229</v>
      </c>
      <c r="J424" s="2" t="s">
        <v>4225</v>
      </c>
      <c r="K424" s="2" t="s">
        <v>27</v>
      </c>
      <c r="L424" s="2" t="s">
        <v>1078</v>
      </c>
      <c r="M424" s="2" t="s">
        <v>3249</v>
      </c>
      <c r="N424" s="2" t="s">
        <v>3251</v>
      </c>
    </row>
    <row r="425" spans="1:14" ht="13">
      <c r="A425" s="1" t="s">
        <v>4226</v>
      </c>
      <c r="B425" s="1" t="s">
        <v>4227</v>
      </c>
      <c r="C425" s="1" t="s">
        <v>4223</v>
      </c>
      <c r="D425" s="2" t="s">
        <v>16</v>
      </c>
      <c r="E425" s="2">
        <v>10916</v>
      </c>
      <c r="F425" s="2">
        <v>10916</v>
      </c>
      <c r="G425" s="2">
        <v>5</v>
      </c>
      <c r="H425" s="2" t="s">
        <v>3249</v>
      </c>
      <c r="I425" s="2" t="s">
        <v>1229</v>
      </c>
      <c r="J425" s="2" t="s">
        <v>4225</v>
      </c>
      <c r="K425" s="2" t="s">
        <v>27</v>
      </c>
      <c r="L425" s="2" t="s">
        <v>1078</v>
      </c>
      <c r="M425" s="2" t="s">
        <v>3249</v>
      </c>
      <c r="N425" s="2" t="s">
        <v>3251</v>
      </c>
    </row>
    <row r="426" spans="1:14" ht="13">
      <c r="A426" s="1" t="s">
        <v>4228</v>
      </c>
      <c r="B426" s="1" t="s">
        <v>4229</v>
      </c>
      <c r="C426" s="1" t="s">
        <v>4228</v>
      </c>
      <c r="D426" s="2" t="s">
        <v>23</v>
      </c>
      <c r="E426" s="2">
        <v>13034</v>
      </c>
      <c r="F426" s="2">
        <v>12770</v>
      </c>
      <c r="G426" s="2">
        <v>5</v>
      </c>
      <c r="H426" s="2" t="s">
        <v>3279</v>
      </c>
      <c r="I426" s="2" t="s">
        <v>1400</v>
      </c>
      <c r="J426" s="2" t="s">
        <v>4230</v>
      </c>
      <c r="K426" s="2" t="s">
        <v>27</v>
      </c>
      <c r="L426" s="2" t="s">
        <v>1078</v>
      </c>
      <c r="M426" s="2" t="s">
        <v>3279</v>
      </c>
      <c r="N426" s="2" t="s">
        <v>3251</v>
      </c>
    </row>
    <row r="427" spans="1:14" ht="13">
      <c r="A427" s="1" t="s">
        <v>4231</v>
      </c>
      <c r="B427" s="1" t="s">
        <v>4232</v>
      </c>
      <c r="C427" s="1" t="s">
        <v>4228</v>
      </c>
      <c r="D427" s="2" t="s">
        <v>16</v>
      </c>
      <c r="E427" s="2">
        <v>12770</v>
      </c>
      <c r="F427" s="2">
        <v>12770</v>
      </c>
      <c r="G427" s="2">
        <v>5</v>
      </c>
      <c r="H427" s="2" t="s">
        <v>3279</v>
      </c>
      <c r="I427" s="2" t="s">
        <v>1400</v>
      </c>
      <c r="J427" s="2" t="s">
        <v>4230</v>
      </c>
      <c r="K427" s="2" t="s">
        <v>27</v>
      </c>
      <c r="L427" s="2" t="s">
        <v>1078</v>
      </c>
      <c r="M427" s="2" t="s">
        <v>3279</v>
      </c>
      <c r="N427" s="2" t="s">
        <v>3251</v>
      </c>
    </row>
    <row r="428" spans="1:14" ht="13">
      <c r="A428" s="1" t="s">
        <v>4233</v>
      </c>
      <c r="B428" s="1" t="s">
        <v>4234</v>
      </c>
      <c r="C428" s="1" t="s">
        <v>3619</v>
      </c>
      <c r="D428" s="2" t="s">
        <v>23</v>
      </c>
      <c r="H428" s="2"/>
      <c r="I428" s="6" t="str">
        <f>"DN"&amp;M428&amp;986</f>
        <v>DNxn986</v>
      </c>
      <c r="K428" s="2" t="s">
        <v>27</v>
      </c>
      <c r="M428" s="2" t="s">
        <v>3279</v>
      </c>
      <c r="N428" s="2" t="s">
        <v>3251</v>
      </c>
    </row>
    <row r="429" spans="1:14" ht="13">
      <c r="A429" s="1" t="s">
        <v>4235</v>
      </c>
      <c r="B429" s="1" t="s">
        <v>4236</v>
      </c>
      <c r="C429" s="1" t="s">
        <v>4235</v>
      </c>
      <c r="D429" s="2" t="s">
        <v>16</v>
      </c>
      <c r="E429" s="2">
        <v>22758</v>
      </c>
      <c r="F429" s="2">
        <v>20030</v>
      </c>
      <c r="G429" s="2">
        <v>5</v>
      </c>
      <c r="H429" s="2" t="s">
        <v>3249</v>
      </c>
      <c r="I429" s="2" t="s">
        <v>4237</v>
      </c>
      <c r="J429" s="2" t="s">
        <v>4237</v>
      </c>
      <c r="K429" s="2" t="s">
        <v>27</v>
      </c>
      <c r="M429" s="2" t="s">
        <v>3249</v>
      </c>
      <c r="N429" s="2" t="s">
        <v>3251</v>
      </c>
    </row>
    <row r="430" spans="1:14" ht="13">
      <c r="A430" s="1" t="s">
        <v>4238</v>
      </c>
      <c r="B430" s="1" t="s">
        <v>4239</v>
      </c>
      <c r="C430" s="1" t="s">
        <v>4235</v>
      </c>
      <c r="D430" s="2" t="s">
        <v>16</v>
      </c>
      <c r="E430" s="2">
        <v>20030</v>
      </c>
      <c r="F430" s="2">
        <v>20030</v>
      </c>
      <c r="G430" s="2">
        <v>5</v>
      </c>
      <c r="H430" s="2" t="s">
        <v>3249</v>
      </c>
      <c r="I430" s="2" t="s">
        <v>4237</v>
      </c>
      <c r="J430" s="2" t="s">
        <v>4237</v>
      </c>
      <c r="K430" s="2" t="s">
        <v>27</v>
      </c>
      <c r="M430" s="2" t="s">
        <v>3249</v>
      </c>
      <c r="N430" s="2" t="s">
        <v>3251</v>
      </c>
    </row>
    <row r="431" spans="1:14" ht="13">
      <c r="A431" s="1" t="s">
        <v>4240</v>
      </c>
      <c r="B431" s="1" t="s">
        <v>4241</v>
      </c>
      <c r="C431" s="1" t="s">
        <v>4235</v>
      </c>
      <c r="D431" s="2" t="s">
        <v>23</v>
      </c>
      <c r="E431" s="2">
        <v>152324</v>
      </c>
      <c r="F431" s="2">
        <v>20030</v>
      </c>
      <c r="G431" s="2">
        <v>5</v>
      </c>
      <c r="H431" s="2" t="s">
        <v>3249</v>
      </c>
      <c r="I431" s="2" t="s">
        <v>4237</v>
      </c>
      <c r="J431" s="2" t="s">
        <v>4237</v>
      </c>
      <c r="K431" s="2" t="s">
        <v>27</v>
      </c>
      <c r="M431" s="2" t="s">
        <v>3249</v>
      </c>
      <c r="N431" s="2" t="s">
        <v>3251</v>
      </c>
    </row>
    <row r="432" spans="1:14" ht="13">
      <c r="A432" s="1" t="s">
        <v>4242</v>
      </c>
      <c r="B432" s="1" t="s">
        <v>4243</v>
      </c>
      <c r="C432" s="1" t="s">
        <v>4235</v>
      </c>
      <c r="D432" s="2" t="s">
        <v>23</v>
      </c>
      <c r="E432" s="2">
        <v>20898</v>
      </c>
      <c r="F432" s="2">
        <v>20030</v>
      </c>
      <c r="G432" s="2">
        <v>5</v>
      </c>
      <c r="H432" s="2" t="s">
        <v>3249</v>
      </c>
      <c r="I432" s="2" t="s">
        <v>4237</v>
      </c>
      <c r="J432" s="2" t="s">
        <v>4237</v>
      </c>
      <c r="K432" s="2" t="s">
        <v>27</v>
      </c>
      <c r="M432" s="2" t="s">
        <v>3249</v>
      </c>
      <c r="N432" s="2" t="s">
        <v>3251</v>
      </c>
    </row>
    <row r="433" spans="1:14" ht="13">
      <c r="A433" s="1" t="s">
        <v>4244</v>
      </c>
      <c r="B433" s="1" t="s">
        <v>4245</v>
      </c>
      <c r="C433" s="1" t="s">
        <v>4244</v>
      </c>
      <c r="D433" s="2" t="s">
        <v>16</v>
      </c>
      <c r="E433" s="2">
        <v>39959</v>
      </c>
      <c r="F433" s="2">
        <v>39959</v>
      </c>
      <c r="G433" s="2">
        <v>4</v>
      </c>
      <c r="H433" s="2" t="s">
        <v>3249</v>
      </c>
      <c r="I433" s="2" t="s">
        <v>617</v>
      </c>
      <c r="J433" s="2" t="s">
        <v>4195</v>
      </c>
      <c r="K433" s="2" t="s">
        <v>27</v>
      </c>
      <c r="L433" s="2" t="s">
        <v>192</v>
      </c>
      <c r="M433" s="2" t="s">
        <v>3279</v>
      </c>
      <c r="N433" s="2" t="s">
        <v>3251</v>
      </c>
    </row>
    <row r="434" spans="1:14" ht="13">
      <c r="A434" s="1" t="s">
        <v>4246</v>
      </c>
      <c r="B434" s="1" t="s">
        <v>4247</v>
      </c>
      <c r="C434" s="1" t="s">
        <v>4244</v>
      </c>
      <c r="D434" s="2" t="s">
        <v>23</v>
      </c>
      <c r="E434" s="2">
        <v>44302</v>
      </c>
      <c r="F434" s="2">
        <v>39959</v>
      </c>
      <c r="G434" s="2">
        <v>4</v>
      </c>
      <c r="H434" s="2" t="s">
        <v>3249</v>
      </c>
      <c r="I434" s="2" t="s">
        <v>617</v>
      </c>
      <c r="J434" s="2" t="s">
        <v>4195</v>
      </c>
      <c r="K434" s="2" t="s">
        <v>27</v>
      </c>
      <c r="L434" s="2" t="s">
        <v>192</v>
      </c>
      <c r="M434" s="2" t="s">
        <v>3249</v>
      </c>
      <c r="N434" s="2" t="s">
        <v>3251</v>
      </c>
    </row>
    <row r="435" spans="1:14" ht="13">
      <c r="A435" s="1" t="s">
        <v>4248</v>
      </c>
      <c r="B435" s="1" t="s">
        <v>4249</v>
      </c>
      <c r="C435" s="1" t="s">
        <v>4248</v>
      </c>
      <c r="D435" s="2" t="s">
        <v>16</v>
      </c>
      <c r="E435" s="2">
        <v>33891</v>
      </c>
      <c r="F435" s="2">
        <v>32744</v>
      </c>
      <c r="G435" s="2">
        <v>4</v>
      </c>
      <c r="H435" s="2" t="s">
        <v>3279</v>
      </c>
      <c r="I435" s="2" t="s">
        <v>4250</v>
      </c>
      <c r="J435" s="2" t="s">
        <v>4250</v>
      </c>
      <c r="K435" s="2" t="s">
        <v>27</v>
      </c>
      <c r="M435" s="2" t="s">
        <v>3279</v>
      </c>
      <c r="N435" s="2" t="s">
        <v>3251</v>
      </c>
    </row>
    <row r="436" spans="1:14" ht="13">
      <c r="A436" s="1" t="s">
        <v>4251</v>
      </c>
      <c r="B436" s="1" t="s">
        <v>4252</v>
      </c>
      <c r="C436" s="1" t="s">
        <v>4248</v>
      </c>
      <c r="D436" s="2" t="s">
        <v>23</v>
      </c>
      <c r="E436" s="2">
        <v>31821</v>
      </c>
      <c r="F436" s="2">
        <v>32744</v>
      </c>
      <c r="G436" s="2">
        <v>4</v>
      </c>
      <c r="H436" s="2" t="s">
        <v>3279</v>
      </c>
      <c r="I436" s="2" t="s">
        <v>4250</v>
      </c>
      <c r="J436" s="2" t="s">
        <v>4250</v>
      </c>
      <c r="K436" s="2" t="s">
        <v>27</v>
      </c>
      <c r="M436" s="2" t="s">
        <v>3279</v>
      </c>
      <c r="N436" s="2" t="s">
        <v>3251</v>
      </c>
    </row>
    <row r="437" spans="1:14" ht="13">
      <c r="A437" s="1" t="s">
        <v>4253</v>
      </c>
      <c r="B437" s="1" t="s">
        <v>4254</v>
      </c>
      <c r="C437" s="1" t="s">
        <v>4253</v>
      </c>
      <c r="D437" s="2" t="s">
        <v>16</v>
      </c>
      <c r="E437" s="2">
        <v>34822</v>
      </c>
      <c r="F437" s="2">
        <v>32744</v>
      </c>
      <c r="G437" s="2">
        <v>4</v>
      </c>
      <c r="H437" s="2" t="s">
        <v>3279</v>
      </c>
      <c r="I437" s="2" t="s">
        <v>4250</v>
      </c>
      <c r="J437" s="2" t="s">
        <v>4250</v>
      </c>
      <c r="K437" s="2" t="s">
        <v>27</v>
      </c>
      <c r="M437" s="2" t="s">
        <v>4146</v>
      </c>
      <c r="N437" s="2" t="s">
        <v>3251</v>
      </c>
    </row>
    <row r="438" spans="1:14" ht="13">
      <c r="A438" s="1" t="s">
        <v>4255</v>
      </c>
      <c r="B438" s="1" t="s">
        <v>4256</v>
      </c>
      <c r="C438" s="1" t="s">
        <v>4253</v>
      </c>
      <c r="D438" s="2" t="s">
        <v>23</v>
      </c>
      <c r="E438" s="2">
        <v>32744</v>
      </c>
      <c r="F438" s="2">
        <v>32744</v>
      </c>
      <c r="G438" s="2">
        <v>4</v>
      </c>
      <c r="H438" s="2" t="s">
        <v>3279</v>
      </c>
      <c r="I438" s="2" t="s">
        <v>4250</v>
      </c>
      <c r="J438" s="2" t="s">
        <v>4250</v>
      </c>
      <c r="K438" s="2" t="s">
        <v>27</v>
      </c>
      <c r="M438" s="2" t="s">
        <v>3279</v>
      </c>
      <c r="N438" s="2" t="s">
        <v>3251</v>
      </c>
    </row>
    <row r="439" spans="1:14" ht="13">
      <c r="A439" s="1" t="s">
        <v>4257</v>
      </c>
      <c r="B439" s="1" t="s">
        <v>4258</v>
      </c>
      <c r="C439" s="1" t="s">
        <v>4253</v>
      </c>
      <c r="D439" s="2" t="s">
        <v>23</v>
      </c>
      <c r="E439" s="2">
        <v>33663</v>
      </c>
      <c r="F439" s="2">
        <v>32744</v>
      </c>
      <c r="G439" s="2">
        <v>4</v>
      </c>
      <c r="H439" s="2" t="s">
        <v>3279</v>
      </c>
      <c r="I439" s="2" t="s">
        <v>4250</v>
      </c>
      <c r="J439" s="2" t="s">
        <v>4250</v>
      </c>
      <c r="K439" s="2" t="s">
        <v>27</v>
      </c>
      <c r="M439" s="2" t="s">
        <v>3279</v>
      </c>
      <c r="N439" s="2" t="s">
        <v>3251</v>
      </c>
    </row>
    <row r="440" spans="1:14" ht="13">
      <c r="A440" s="1" t="s">
        <v>4259</v>
      </c>
      <c r="B440" s="1" t="s">
        <v>4260</v>
      </c>
      <c r="C440" s="1" t="s">
        <v>4259</v>
      </c>
      <c r="D440" s="2" t="s">
        <v>16</v>
      </c>
      <c r="I440" s="2" t="str">
        <f t="shared" ref="I440:I442" si="8">"DN"&amp;M440&amp;994</f>
        <v>DNxn994</v>
      </c>
      <c r="K440" s="2" t="s">
        <v>27</v>
      </c>
      <c r="M440" s="2" t="s">
        <v>3279</v>
      </c>
      <c r="N440" s="2" t="s">
        <v>3251</v>
      </c>
    </row>
    <row r="441" spans="1:14" ht="13">
      <c r="A441" s="1" t="s">
        <v>4261</v>
      </c>
      <c r="B441" s="1" t="s">
        <v>4262</v>
      </c>
      <c r="C441" s="1" t="s">
        <v>4259</v>
      </c>
      <c r="D441" s="2" t="s">
        <v>23</v>
      </c>
      <c r="I441" s="2" t="str">
        <f t="shared" si="8"/>
        <v>DNxn994</v>
      </c>
      <c r="K441" s="2" t="s">
        <v>27</v>
      </c>
      <c r="M441" s="2" t="s">
        <v>3279</v>
      </c>
      <c r="N441" s="2" t="s">
        <v>3251</v>
      </c>
    </row>
    <row r="442" spans="1:14" ht="13">
      <c r="A442" s="1" t="s">
        <v>4263</v>
      </c>
      <c r="B442" s="1" t="s">
        <v>4264</v>
      </c>
      <c r="C442" s="1" t="s">
        <v>4259</v>
      </c>
      <c r="D442" s="2" t="s">
        <v>23</v>
      </c>
      <c r="H442" s="2"/>
      <c r="I442" s="2" t="str">
        <f t="shared" si="8"/>
        <v>DNxn994</v>
      </c>
      <c r="K442" s="2" t="s">
        <v>27</v>
      </c>
      <c r="M442" s="2" t="s">
        <v>3279</v>
      </c>
      <c r="N442" s="2" t="s">
        <v>3251</v>
      </c>
    </row>
    <row r="443" spans="1:14" ht="13">
      <c r="A443" s="1" t="s">
        <v>4265</v>
      </c>
      <c r="B443" s="1" t="s">
        <v>4266</v>
      </c>
      <c r="C443" s="1" t="s">
        <v>4265</v>
      </c>
      <c r="D443" s="2" t="s">
        <v>16</v>
      </c>
      <c r="E443" s="2">
        <v>34144</v>
      </c>
      <c r="F443" s="2">
        <v>34144</v>
      </c>
      <c r="G443" s="2">
        <v>4</v>
      </c>
      <c r="H443" s="2" t="s">
        <v>3249</v>
      </c>
      <c r="I443" s="2" t="s">
        <v>4267</v>
      </c>
      <c r="J443" s="2" t="s">
        <v>4267</v>
      </c>
      <c r="K443" s="2" t="s">
        <v>80</v>
      </c>
      <c r="M443" s="2" t="s">
        <v>3279</v>
      </c>
      <c r="N443" s="2" t="s">
        <v>3251</v>
      </c>
    </row>
    <row r="444" spans="1:14" ht="13">
      <c r="A444" s="1" t="s">
        <v>4268</v>
      </c>
      <c r="B444" s="1" t="s">
        <v>4269</v>
      </c>
      <c r="C444" s="1" t="s">
        <v>4265</v>
      </c>
      <c r="D444" s="2" t="s">
        <v>23</v>
      </c>
      <c r="E444" s="2">
        <v>34409</v>
      </c>
      <c r="F444" s="2">
        <v>34144</v>
      </c>
      <c r="G444" s="2">
        <v>4</v>
      </c>
      <c r="H444" s="2" t="s">
        <v>3249</v>
      </c>
      <c r="I444" s="2" t="s">
        <v>4267</v>
      </c>
      <c r="J444" s="2" t="s">
        <v>4267</v>
      </c>
      <c r="K444" s="2" t="s">
        <v>80</v>
      </c>
      <c r="M444" s="2" t="s">
        <v>3279</v>
      </c>
      <c r="N444" s="2" t="s">
        <v>3251</v>
      </c>
    </row>
    <row r="445" spans="1:14" ht="13">
      <c r="A445" s="1" t="s">
        <v>4270</v>
      </c>
      <c r="B445" s="1" t="s">
        <v>4271</v>
      </c>
      <c r="C445" s="1" t="s">
        <v>4270</v>
      </c>
      <c r="D445" s="2" t="s">
        <v>16</v>
      </c>
      <c r="E445" s="2">
        <v>34462</v>
      </c>
      <c r="F445" s="2">
        <v>34144</v>
      </c>
      <c r="G445" s="2">
        <v>4</v>
      </c>
      <c r="H445" s="2" t="s">
        <v>3249</v>
      </c>
      <c r="I445" s="2" t="s">
        <v>4267</v>
      </c>
      <c r="J445" s="2" t="s">
        <v>4267</v>
      </c>
      <c r="K445" s="2" t="s">
        <v>80</v>
      </c>
      <c r="M445" s="2" t="s">
        <v>3419</v>
      </c>
      <c r="N445" s="2" t="s">
        <v>3251</v>
      </c>
    </row>
    <row r="446" spans="1:14" ht="13">
      <c r="A446" s="1" t="s">
        <v>4272</v>
      </c>
      <c r="B446" s="1" t="s">
        <v>4273</v>
      </c>
      <c r="C446" s="1" t="s">
        <v>4270</v>
      </c>
      <c r="D446" s="2" t="s">
        <v>16</v>
      </c>
      <c r="E446" s="2">
        <v>40234</v>
      </c>
      <c r="F446" s="2">
        <v>34144</v>
      </c>
      <c r="G446" s="2">
        <v>4</v>
      </c>
      <c r="H446" s="2" t="s">
        <v>3249</v>
      </c>
      <c r="I446" s="2" t="s">
        <v>4267</v>
      </c>
      <c r="J446" s="2" t="s">
        <v>4267</v>
      </c>
      <c r="K446" s="2" t="s">
        <v>80</v>
      </c>
      <c r="M446" s="2" t="s">
        <v>3249</v>
      </c>
      <c r="N446" s="2" t="s">
        <v>3251</v>
      </c>
    </row>
    <row r="447" spans="1:14" ht="13">
      <c r="A447" s="1" t="s">
        <v>4274</v>
      </c>
      <c r="B447" s="1" t="s">
        <v>4275</v>
      </c>
      <c r="C447" s="1" t="s">
        <v>4270</v>
      </c>
      <c r="D447" s="2" t="s">
        <v>23</v>
      </c>
      <c r="E447" s="2">
        <v>38128</v>
      </c>
      <c r="F447" s="2">
        <v>34144</v>
      </c>
      <c r="G447" s="2">
        <v>4</v>
      </c>
      <c r="H447" s="2" t="s">
        <v>3249</v>
      </c>
      <c r="I447" s="2" t="s">
        <v>4267</v>
      </c>
      <c r="J447" s="2" t="s">
        <v>4267</v>
      </c>
      <c r="K447" s="2" t="s">
        <v>80</v>
      </c>
      <c r="M447" s="2" t="s">
        <v>3279</v>
      </c>
      <c r="N447" s="2" t="s">
        <v>3251</v>
      </c>
    </row>
    <row r="448" spans="1:14" ht="13">
      <c r="A448" s="1" t="s">
        <v>4276</v>
      </c>
      <c r="B448" s="1" t="s">
        <v>4277</v>
      </c>
      <c r="C448" s="1" t="s">
        <v>4270</v>
      </c>
      <c r="D448" s="2" t="s">
        <v>23</v>
      </c>
      <c r="E448" s="2">
        <v>43011</v>
      </c>
      <c r="F448" s="2">
        <v>34144</v>
      </c>
      <c r="G448" s="2">
        <v>4</v>
      </c>
      <c r="H448" s="2" t="s">
        <v>3249</v>
      </c>
      <c r="I448" s="2" t="s">
        <v>4267</v>
      </c>
      <c r="J448" s="2" t="s">
        <v>4267</v>
      </c>
      <c r="K448" s="2" t="s">
        <v>80</v>
      </c>
      <c r="M448" s="2" t="s">
        <v>3279</v>
      </c>
      <c r="N448" s="2" t="s">
        <v>3251</v>
      </c>
    </row>
    <row r="449" spans="1:14" ht="13">
      <c r="A449" s="1" t="s">
        <v>4278</v>
      </c>
      <c r="B449" s="1" t="s">
        <v>4279</v>
      </c>
      <c r="C449" s="1" t="s">
        <v>4278</v>
      </c>
      <c r="D449" s="2" t="s">
        <v>16</v>
      </c>
      <c r="E449" s="2">
        <v>43795</v>
      </c>
      <c r="F449" s="2">
        <v>43795</v>
      </c>
      <c r="G449" s="2">
        <v>4</v>
      </c>
      <c r="H449" s="2" t="s">
        <v>3249</v>
      </c>
      <c r="I449" s="2" t="s">
        <v>4280</v>
      </c>
      <c r="J449" s="2" t="s">
        <v>4280</v>
      </c>
      <c r="K449" s="2" t="s">
        <v>27</v>
      </c>
      <c r="M449" s="2" t="s">
        <v>3249</v>
      </c>
      <c r="N449" s="2" t="s">
        <v>3251</v>
      </c>
    </row>
    <row r="450" spans="1:14" ht="13">
      <c r="A450" s="1" t="s">
        <v>4281</v>
      </c>
      <c r="B450" s="1" t="s">
        <v>4282</v>
      </c>
      <c r="C450" s="1" t="s">
        <v>4278</v>
      </c>
      <c r="D450" s="2" t="s">
        <v>16</v>
      </c>
      <c r="E450" s="2">
        <v>45311</v>
      </c>
      <c r="F450" s="2">
        <v>43795</v>
      </c>
      <c r="G450" s="2">
        <v>4</v>
      </c>
      <c r="H450" s="2" t="s">
        <v>3249</v>
      </c>
      <c r="I450" s="2" t="s">
        <v>4280</v>
      </c>
      <c r="J450" s="2" t="s">
        <v>4280</v>
      </c>
      <c r="K450" s="2" t="s">
        <v>27</v>
      </c>
      <c r="M450" s="2" t="s">
        <v>3249</v>
      </c>
      <c r="N450" s="2" t="s">
        <v>3251</v>
      </c>
    </row>
    <row r="451" spans="1:14" ht="13">
      <c r="A451" s="1" t="s">
        <v>4283</v>
      </c>
      <c r="B451" s="1" t="s">
        <v>4284</v>
      </c>
      <c r="C451" s="1" t="s">
        <v>4278</v>
      </c>
      <c r="D451" s="2" t="s">
        <v>23</v>
      </c>
      <c r="E451" s="2">
        <v>45282</v>
      </c>
      <c r="F451" s="2">
        <v>43795</v>
      </c>
      <c r="G451" s="2">
        <v>4</v>
      </c>
      <c r="H451" s="2" t="s">
        <v>3249</v>
      </c>
      <c r="I451" s="2" t="s">
        <v>4280</v>
      </c>
      <c r="J451" s="2" t="s">
        <v>4280</v>
      </c>
      <c r="K451" s="2" t="s">
        <v>27</v>
      </c>
      <c r="M451" s="2" t="s">
        <v>3483</v>
      </c>
      <c r="N451" s="2" t="s">
        <v>3251</v>
      </c>
    </row>
    <row r="452" spans="1:14" ht="13">
      <c r="A452" s="1" t="s">
        <v>4285</v>
      </c>
      <c r="B452" s="1" t="s">
        <v>4286</v>
      </c>
      <c r="C452" s="1" t="s">
        <v>4278</v>
      </c>
      <c r="D452" s="2" t="s">
        <v>23</v>
      </c>
      <c r="E452" s="2">
        <v>47124</v>
      </c>
      <c r="F452" s="2">
        <v>43795</v>
      </c>
      <c r="G452" s="2">
        <v>4</v>
      </c>
      <c r="H452" s="2" t="s">
        <v>3249</v>
      </c>
      <c r="I452" s="2" t="s">
        <v>4280</v>
      </c>
      <c r="J452" s="2" t="s">
        <v>4280</v>
      </c>
      <c r="K452" s="2" t="s">
        <v>27</v>
      </c>
      <c r="M452" s="2" t="s">
        <v>3249</v>
      </c>
      <c r="N452" s="2" t="s">
        <v>3251</v>
      </c>
    </row>
    <row r="453" spans="1:14" ht="13">
      <c r="A453" s="1" t="s">
        <v>4287</v>
      </c>
      <c r="B453" s="1" t="s">
        <v>4288</v>
      </c>
      <c r="C453" s="1" t="s">
        <v>4278</v>
      </c>
      <c r="D453" s="2" t="s">
        <v>23</v>
      </c>
      <c r="E453" s="2">
        <v>47124</v>
      </c>
      <c r="F453" s="2">
        <v>43795</v>
      </c>
      <c r="G453" s="2">
        <v>4</v>
      </c>
      <c r="H453" s="2" t="s">
        <v>3249</v>
      </c>
      <c r="I453" s="2" t="s">
        <v>4280</v>
      </c>
      <c r="J453" s="2" t="s">
        <v>4280</v>
      </c>
      <c r="K453" s="2" t="s">
        <v>27</v>
      </c>
      <c r="M453" s="2" t="s">
        <v>3249</v>
      </c>
      <c r="N453" s="2" t="s">
        <v>3251</v>
      </c>
    </row>
    <row r="454" spans="1:14" ht="13">
      <c r="A454" s="1" t="s">
        <v>4289</v>
      </c>
      <c r="B454" s="1" t="s">
        <v>4290</v>
      </c>
      <c r="C454" s="1" t="s">
        <v>3619</v>
      </c>
      <c r="D454" s="2" t="s">
        <v>23</v>
      </c>
      <c r="I454" s="2" t="str">
        <f>"DN"&amp;M454&amp;990</f>
        <v>DNit990</v>
      </c>
      <c r="K454" s="2" t="s">
        <v>27</v>
      </c>
      <c r="M454" s="2" t="s">
        <v>3483</v>
      </c>
      <c r="N454" s="2" t="s">
        <v>3251</v>
      </c>
    </row>
    <row r="455" spans="1:14" ht="13">
      <c r="A455" s="1" t="s">
        <v>4291</v>
      </c>
      <c r="B455" s="1" t="s">
        <v>4292</v>
      </c>
      <c r="C455" s="1" t="s">
        <v>4291</v>
      </c>
      <c r="D455" s="2" t="s">
        <v>16</v>
      </c>
      <c r="E455" s="2">
        <v>33673</v>
      </c>
      <c r="F455" s="2">
        <v>31566</v>
      </c>
      <c r="G455" s="2">
        <v>4</v>
      </c>
      <c r="H455" s="2" t="s">
        <v>3483</v>
      </c>
      <c r="I455" s="2" t="s">
        <v>4293</v>
      </c>
      <c r="J455" s="2" t="s">
        <v>4293</v>
      </c>
      <c r="K455" s="2" t="s">
        <v>27</v>
      </c>
      <c r="M455" s="2" t="s">
        <v>3483</v>
      </c>
      <c r="N455" s="2" t="s">
        <v>3251</v>
      </c>
    </row>
    <row r="456" spans="1:14" ht="13">
      <c r="A456" s="1" t="s">
        <v>4294</v>
      </c>
      <c r="B456" s="1" t="s">
        <v>4295</v>
      </c>
      <c r="C456" s="1" t="s">
        <v>4291</v>
      </c>
      <c r="D456" s="2" t="s">
        <v>16</v>
      </c>
      <c r="E456" s="2">
        <v>31566</v>
      </c>
      <c r="F456" s="2">
        <v>31566</v>
      </c>
      <c r="G456" s="2">
        <v>4</v>
      </c>
      <c r="H456" s="2" t="s">
        <v>3483</v>
      </c>
      <c r="I456" s="2" t="s">
        <v>4293</v>
      </c>
      <c r="J456" s="2" t="s">
        <v>4293</v>
      </c>
      <c r="K456" s="2" t="s">
        <v>27</v>
      </c>
      <c r="M456" s="2" t="s">
        <v>3483</v>
      </c>
      <c r="N456" s="2" t="s">
        <v>3251</v>
      </c>
    </row>
    <row r="457" spans="1:14" ht="13">
      <c r="A457" s="1" t="s">
        <v>4296</v>
      </c>
      <c r="B457" s="1" t="s">
        <v>4297</v>
      </c>
      <c r="C457" s="1" t="s">
        <v>4291</v>
      </c>
      <c r="D457" s="2" t="s">
        <v>16</v>
      </c>
      <c r="E457" s="2">
        <v>32499</v>
      </c>
      <c r="F457" s="2">
        <v>31566</v>
      </c>
      <c r="G457" s="2">
        <v>4</v>
      </c>
      <c r="H457" s="2" t="s">
        <v>3483</v>
      </c>
      <c r="I457" s="2" t="s">
        <v>4293</v>
      </c>
      <c r="J457" s="2" t="s">
        <v>4293</v>
      </c>
      <c r="K457" s="2" t="s">
        <v>27</v>
      </c>
      <c r="M457" s="2" t="s">
        <v>3483</v>
      </c>
      <c r="N457" s="2" t="s">
        <v>3251</v>
      </c>
    </row>
    <row r="458" spans="1:14" ht="13">
      <c r="A458" s="1" t="s">
        <v>4298</v>
      </c>
      <c r="B458" s="1" t="s">
        <v>4299</v>
      </c>
      <c r="C458" s="1" t="s">
        <v>4291</v>
      </c>
      <c r="D458" s="2" t="s">
        <v>16</v>
      </c>
      <c r="E458" s="2">
        <v>32499</v>
      </c>
      <c r="F458" s="2">
        <v>31566</v>
      </c>
      <c r="G458" s="2">
        <v>4</v>
      </c>
      <c r="H458" s="2" t="s">
        <v>3483</v>
      </c>
      <c r="I458" s="2" t="s">
        <v>4293</v>
      </c>
      <c r="J458" s="2" t="s">
        <v>4293</v>
      </c>
      <c r="K458" s="2" t="s">
        <v>27</v>
      </c>
      <c r="M458" s="2" t="s">
        <v>3483</v>
      </c>
      <c r="N458" s="2" t="s">
        <v>3251</v>
      </c>
    </row>
    <row r="459" spans="1:14" ht="13">
      <c r="A459" s="1" t="s">
        <v>4300</v>
      </c>
      <c r="B459" s="1" t="s">
        <v>4301</v>
      </c>
      <c r="C459" s="1" t="s">
        <v>4291</v>
      </c>
      <c r="D459" s="2" t="s">
        <v>23</v>
      </c>
      <c r="E459" s="2">
        <v>102117</v>
      </c>
      <c r="F459" s="2">
        <v>31566</v>
      </c>
      <c r="G459" s="2">
        <v>4</v>
      </c>
      <c r="H459" s="2" t="s">
        <v>3483</v>
      </c>
      <c r="I459" s="2" t="s">
        <v>4293</v>
      </c>
      <c r="J459" s="2" t="s">
        <v>4293</v>
      </c>
      <c r="K459" s="2" t="s">
        <v>27</v>
      </c>
      <c r="M459" s="2" t="s">
        <v>3483</v>
      </c>
      <c r="N459" s="2" t="s">
        <v>3251</v>
      </c>
    </row>
    <row r="460" spans="1:14" ht="13">
      <c r="A460" s="1" t="s">
        <v>4302</v>
      </c>
      <c r="B460" s="1" t="s">
        <v>4303</v>
      </c>
      <c r="C460" s="1" t="s">
        <v>4291</v>
      </c>
      <c r="D460" s="2" t="s">
        <v>23</v>
      </c>
      <c r="E460" s="2">
        <v>34081</v>
      </c>
      <c r="F460" s="2">
        <v>31566</v>
      </c>
      <c r="G460" s="2">
        <v>4</v>
      </c>
      <c r="H460" s="2" t="s">
        <v>3483</v>
      </c>
      <c r="I460" s="2" t="s">
        <v>4293</v>
      </c>
      <c r="J460" s="2" t="s">
        <v>4293</v>
      </c>
      <c r="K460" s="2" t="s">
        <v>27</v>
      </c>
      <c r="M460" s="2" t="s">
        <v>3483</v>
      </c>
      <c r="N460" s="2" t="s">
        <v>3251</v>
      </c>
    </row>
    <row r="461" spans="1:14" ht="13">
      <c r="A461" s="1" t="s">
        <v>4304</v>
      </c>
      <c r="B461" s="1" t="s">
        <v>4305</v>
      </c>
      <c r="C461" s="1" t="s">
        <v>4291</v>
      </c>
      <c r="D461" s="2" t="s">
        <v>23</v>
      </c>
      <c r="E461" s="2">
        <v>37651</v>
      </c>
      <c r="F461" s="2">
        <v>31566</v>
      </c>
      <c r="G461" s="2">
        <v>4</v>
      </c>
      <c r="H461" s="2" t="s">
        <v>3483</v>
      </c>
      <c r="I461" s="2" t="s">
        <v>4293</v>
      </c>
      <c r="J461" s="2" t="s">
        <v>4293</v>
      </c>
      <c r="K461" s="2" t="s">
        <v>27</v>
      </c>
      <c r="M461" s="2" t="s">
        <v>3483</v>
      </c>
      <c r="N461" s="2" t="s">
        <v>3251</v>
      </c>
    </row>
    <row r="462" spans="1:14" ht="13">
      <c r="A462" s="1" t="s">
        <v>4306</v>
      </c>
      <c r="B462" s="1" t="s">
        <v>4307</v>
      </c>
      <c r="C462" s="1" t="s">
        <v>4291</v>
      </c>
      <c r="D462" s="2" t="s">
        <v>23</v>
      </c>
      <c r="E462" s="2">
        <v>102117</v>
      </c>
      <c r="F462" s="2">
        <v>31566</v>
      </c>
      <c r="G462" s="2">
        <v>4</v>
      </c>
      <c r="H462" s="2" t="s">
        <v>3483</v>
      </c>
      <c r="I462" s="2" t="s">
        <v>4293</v>
      </c>
      <c r="J462" s="2" t="s">
        <v>4293</v>
      </c>
      <c r="K462" s="2" t="s">
        <v>27</v>
      </c>
      <c r="M462" s="2" t="s">
        <v>3483</v>
      </c>
      <c r="N462" s="2" t="s">
        <v>3251</v>
      </c>
    </row>
    <row r="463" spans="1:14" ht="13">
      <c r="A463" s="1" t="s">
        <v>4308</v>
      </c>
      <c r="B463" s="1" t="s">
        <v>4309</v>
      </c>
      <c r="C463" s="1" t="s">
        <v>4310</v>
      </c>
      <c r="D463" s="2" t="s">
        <v>16</v>
      </c>
      <c r="I463" s="2" t="str">
        <f t="shared" ref="I463:I464" si="9">"DN"&amp;M463&amp;996</f>
        <v>DNit996</v>
      </c>
      <c r="K463" s="2" t="s">
        <v>27</v>
      </c>
      <c r="M463" s="2" t="s">
        <v>3483</v>
      </c>
      <c r="N463" s="2" t="s">
        <v>3251</v>
      </c>
    </row>
    <row r="464" spans="1:14" ht="13">
      <c r="A464" s="1" t="s">
        <v>4310</v>
      </c>
      <c r="B464" s="1" t="s">
        <v>4311</v>
      </c>
      <c r="C464" s="1" t="s">
        <v>4310</v>
      </c>
      <c r="D464" s="2" t="s">
        <v>23</v>
      </c>
      <c r="I464" s="2" t="str">
        <f t="shared" si="9"/>
        <v>DNit996</v>
      </c>
      <c r="K464" s="2" t="s">
        <v>501</v>
      </c>
      <c r="M464" s="2" t="s">
        <v>3483</v>
      </c>
      <c r="N464" s="2" t="s">
        <v>3251</v>
      </c>
    </row>
    <row r="465" spans="1:14" ht="13">
      <c r="A465" s="1" t="s">
        <v>4312</v>
      </c>
      <c r="B465" s="1" t="s">
        <v>4313</v>
      </c>
      <c r="C465" s="1" t="s">
        <v>3619</v>
      </c>
      <c r="D465" s="2" t="s">
        <v>16</v>
      </c>
      <c r="I465" s="6" t="str">
        <f>"DN"&amp;M465&amp;985</f>
        <v>DNxn985</v>
      </c>
      <c r="K465" s="2" t="s">
        <v>27</v>
      </c>
      <c r="M465" s="2" t="s">
        <v>3279</v>
      </c>
      <c r="N465" s="2" t="s">
        <v>3251</v>
      </c>
    </row>
    <row r="466" spans="1:14" ht="13">
      <c r="A466" s="1" t="s">
        <v>4314</v>
      </c>
      <c r="B466" s="1" t="s">
        <v>4315</v>
      </c>
      <c r="C466" s="1" t="s">
        <v>4316</v>
      </c>
      <c r="D466" s="2" t="s">
        <v>23</v>
      </c>
      <c r="I466" s="2" t="str">
        <f t="shared" ref="I466:I467" si="10">"DN"&amp;M466&amp;995</f>
        <v>DNit995</v>
      </c>
      <c r="K466" s="2" t="s">
        <v>27</v>
      </c>
      <c r="M466" s="2" t="s">
        <v>3483</v>
      </c>
      <c r="N466" s="2" t="s">
        <v>3251</v>
      </c>
    </row>
    <row r="467" spans="1:14" ht="13">
      <c r="A467" s="1" t="s">
        <v>4316</v>
      </c>
      <c r="B467" s="1" t="s">
        <v>4317</v>
      </c>
      <c r="C467" s="1" t="s">
        <v>4316</v>
      </c>
      <c r="D467" s="2" t="s">
        <v>16</v>
      </c>
      <c r="I467" s="2" t="str">
        <f t="shared" si="10"/>
        <v>DNit995</v>
      </c>
      <c r="K467" s="2" t="s">
        <v>27</v>
      </c>
      <c r="M467" s="2" t="s">
        <v>3483</v>
      </c>
      <c r="N467" s="2" t="s">
        <v>3251</v>
      </c>
    </row>
    <row r="468" spans="1:14" ht="13">
      <c r="A468" s="1" t="s">
        <v>4318</v>
      </c>
      <c r="B468" s="1" t="s">
        <v>4319</v>
      </c>
      <c r="C468" s="1" t="s">
        <v>4320</v>
      </c>
      <c r="D468" s="2" t="s">
        <v>23</v>
      </c>
      <c r="I468" s="2" t="str">
        <f t="shared" ref="I468:I469" si="11">"DN"&amp;M468&amp;994</f>
        <v>DNit994</v>
      </c>
      <c r="K468" s="2" t="s">
        <v>27</v>
      </c>
      <c r="M468" s="2" t="s">
        <v>3483</v>
      </c>
      <c r="N468" s="2" t="s">
        <v>3251</v>
      </c>
    </row>
    <row r="469" spans="1:14" ht="13">
      <c r="A469" s="1" t="s">
        <v>4320</v>
      </c>
      <c r="B469" s="1" t="s">
        <v>4321</v>
      </c>
      <c r="C469" s="1" t="s">
        <v>4320</v>
      </c>
      <c r="D469" s="2" t="s">
        <v>16</v>
      </c>
      <c r="I469" s="2" t="str">
        <f t="shared" si="11"/>
        <v>DNit994</v>
      </c>
      <c r="K469" s="2" t="s">
        <v>27</v>
      </c>
      <c r="M469" s="2" t="s">
        <v>3483</v>
      </c>
      <c r="N469" s="2" t="s">
        <v>3251</v>
      </c>
    </row>
    <row r="470" spans="1:14" ht="13">
      <c r="A470" s="1" t="s">
        <v>4322</v>
      </c>
      <c r="B470" s="1" t="s">
        <v>4323</v>
      </c>
      <c r="C470" s="1" t="s">
        <v>3619</v>
      </c>
      <c r="D470" s="2" t="s">
        <v>23</v>
      </c>
      <c r="I470" s="2" t="str">
        <f>"DN"&amp;M470&amp;989</f>
        <v>DNit989</v>
      </c>
      <c r="K470" s="2" t="s">
        <v>27</v>
      </c>
      <c r="M470" s="2" t="s">
        <v>3483</v>
      </c>
      <c r="N470" s="2" t="s">
        <v>3251</v>
      </c>
    </row>
    <row r="471" spans="1:14" ht="13">
      <c r="A471" s="1" t="s">
        <v>4324</v>
      </c>
      <c r="B471" s="1" t="s">
        <v>4325</v>
      </c>
      <c r="C471" s="1" t="s">
        <v>4326</v>
      </c>
      <c r="D471" s="2" t="s">
        <v>16</v>
      </c>
      <c r="E471" s="2">
        <v>28823</v>
      </c>
      <c r="F471" s="2">
        <v>26148</v>
      </c>
      <c r="G471" s="2">
        <v>4</v>
      </c>
      <c r="H471" s="2" t="s">
        <v>3279</v>
      </c>
      <c r="I471" s="2" t="s">
        <v>4327</v>
      </c>
      <c r="J471" s="2" t="s">
        <v>4327</v>
      </c>
      <c r="K471" s="2" t="s">
        <v>27</v>
      </c>
      <c r="M471" s="2" t="s">
        <v>3279</v>
      </c>
      <c r="N471" s="2" t="s">
        <v>3251</v>
      </c>
    </row>
    <row r="472" spans="1:14" ht="13">
      <c r="A472" s="1" t="s">
        <v>4328</v>
      </c>
      <c r="B472" s="1" t="s">
        <v>4329</v>
      </c>
      <c r="C472" s="1" t="s">
        <v>4326</v>
      </c>
      <c r="D472" s="2" t="s">
        <v>16</v>
      </c>
      <c r="E472" s="2">
        <v>28823</v>
      </c>
      <c r="F472" s="2">
        <v>26148</v>
      </c>
      <c r="G472" s="2">
        <v>4</v>
      </c>
      <c r="H472" s="2" t="s">
        <v>3279</v>
      </c>
      <c r="I472" s="2" t="s">
        <v>4327</v>
      </c>
      <c r="J472" s="2" t="s">
        <v>4327</v>
      </c>
      <c r="K472" s="2" t="s">
        <v>27</v>
      </c>
      <c r="M472" s="2" t="s">
        <v>3279</v>
      </c>
      <c r="N472" s="2" t="s">
        <v>3251</v>
      </c>
    </row>
    <row r="473" spans="1:14" ht="13">
      <c r="A473" s="1" t="s">
        <v>4326</v>
      </c>
      <c r="B473" s="1" t="s">
        <v>4330</v>
      </c>
      <c r="C473" s="1" t="s">
        <v>4326</v>
      </c>
      <c r="D473" s="2" t="s">
        <v>16</v>
      </c>
      <c r="E473" s="2">
        <v>28544</v>
      </c>
      <c r="F473" s="2">
        <v>26148</v>
      </c>
      <c r="G473" s="2">
        <v>4</v>
      </c>
      <c r="H473" s="2" t="s">
        <v>3279</v>
      </c>
      <c r="I473" s="2" t="s">
        <v>4327</v>
      </c>
      <c r="J473" s="2" t="s">
        <v>4327</v>
      </c>
      <c r="K473" s="2" t="s">
        <v>27</v>
      </c>
      <c r="M473" s="2" t="s">
        <v>3279</v>
      </c>
      <c r="N473" s="2" t="s">
        <v>3251</v>
      </c>
    </row>
    <row r="474" spans="1:14" ht="13">
      <c r="A474" s="1" t="s">
        <v>4331</v>
      </c>
      <c r="B474" s="1" t="s">
        <v>4332</v>
      </c>
      <c r="C474" s="1" t="s">
        <v>4326</v>
      </c>
      <c r="D474" s="2" t="s">
        <v>23</v>
      </c>
      <c r="E474" s="2">
        <v>27886</v>
      </c>
      <c r="F474" s="2">
        <v>26148</v>
      </c>
      <c r="G474" s="2">
        <v>4</v>
      </c>
      <c r="H474" s="2" t="s">
        <v>3279</v>
      </c>
      <c r="I474" s="2" t="s">
        <v>4327</v>
      </c>
      <c r="J474" s="2" t="s">
        <v>4327</v>
      </c>
      <c r="K474" s="2" t="s">
        <v>27</v>
      </c>
      <c r="M474" s="2" t="s">
        <v>3483</v>
      </c>
      <c r="N474" s="2" t="s">
        <v>3251</v>
      </c>
    </row>
    <row r="475" spans="1:14" ht="13">
      <c r="A475" s="1" t="s">
        <v>4333</v>
      </c>
      <c r="B475" s="1" t="s">
        <v>4334</v>
      </c>
      <c r="C475" s="1" t="s">
        <v>4326</v>
      </c>
      <c r="D475" s="2" t="s">
        <v>23</v>
      </c>
      <c r="E475" s="2">
        <v>26148</v>
      </c>
      <c r="F475" s="2">
        <v>26148</v>
      </c>
      <c r="G475" s="2">
        <v>4</v>
      </c>
      <c r="H475" s="2" t="s">
        <v>3279</v>
      </c>
      <c r="I475" s="2" t="s">
        <v>4327</v>
      </c>
      <c r="J475" s="2" t="s">
        <v>4327</v>
      </c>
      <c r="K475" s="2" t="s">
        <v>27</v>
      </c>
      <c r="M475" s="2" t="s">
        <v>3483</v>
      </c>
      <c r="N475" s="2" t="s">
        <v>3251</v>
      </c>
    </row>
    <row r="476" spans="1:14" ht="13">
      <c r="A476" s="1" t="s">
        <v>4335</v>
      </c>
      <c r="B476" s="1" t="s">
        <v>4336</v>
      </c>
      <c r="C476" s="1" t="s">
        <v>4335</v>
      </c>
      <c r="D476" s="2" t="s">
        <v>16</v>
      </c>
      <c r="E476" s="2">
        <v>40252</v>
      </c>
      <c r="F476" s="2">
        <v>30744</v>
      </c>
      <c r="G476" s="2">
        <v>5</v>
      </c>
      <c r="H476" s="2" t="s">
        <v>3279</v>
      </c>
      <c r="I476" s="2" t="s">
        <v>4337</v>
      </c>
      <c r="J476" s="2" t="s">
        <v>4337</v>
      </c>
      <c r="K476" s="2" t="s">
        <v>27</v>
      </c>
      <c r="M476" s="2" t="s">
        <v>3279</v>
      </c>
      <c r="N476" s="2" t="s">
        <v>3251</v>
      </c>
    </row>
    <row r="477" spans="1:14" ht="13">
      <c r="A477" s="1" t="s">
        <v>4338</v>
      </c>
      <c r="B477" s="1" t="s">
        <v>4339</v>
      </c>
      <c r="C477" s="1" t="s">
        <v>4335</v>
      </c>
      <c r="D477" s="2" t="s">
        <v>16</v>
      </c>
      <c r="E477" s="2">
        <v>36489</v>
      </c>
      <c r="F477" s="2">
        <v>30744</v>
      </c>
      <c r="G477" s="2">
        <v>5</v>
      </c>
      <c r="H477" s="2" t="s">
        <v>3279</v>
      </c>
      <c r="I477" s="2" t="s">
        <v>4337</v>
      </c>
      <c r="J477" s="2" t="s">
        <v>4337</v>
      </c>
      <c r="K477" s="2" t="s">
        <v>27</v>
      </c>
      <c r="M477" s="2" t="s">
        <v>3279</v>
      </c>
      <c r="N477" s="2" t="s">
        <v>3251</v>
      </c>
    </row>
    <row r="478" spans="1:14" ht="13">
      <c r="A478" s="1" t="s">
        <v>4340</v>
      </c>
      <c r="B478" s="1" t="s">
        <v>4341</v>
      </c>
      <c r="C478" s="1" t="s">
        <v>4335</v>
      </c>
      <c r="D478" s="2" t="s">
        <v>16</v>
      </c>
      <c r="E478" s="2">
        <v>44145</v>
      </c>
      <c r="F478" s="2">
        <v>30744</v>
      </c>
      <c r="G478" s="2">
        <v>5</v>
      </c>
      <c r="H478" s="2" t="s">
        <v>3279</v>
      </c>
      <c r="I478" s="2" t="s">
        <v>4337</v>
      </c>
      <c r="J478" s="2" t="s">
        <v>4337</v>
      </c>
      <c r="K478" s="2" t="s">
        <v>27</v>
      </c>
      <c r="M478" s="2" t="s">
        <v>3279</v>
      </c>
      <c r="N478" s="2" t="s">
        <v>3251</v>
      </c>
    </row>
    <row r="479" spans="1:14" ht="13">
      <c r="A479" s="1" t="s">
        <v>4342</v>
      </c>
      <c r="B479" s="1" t="s">
        <v>4343</v>
      </c>
      <c r="C479" s="1" t="s">
        <v>4335</v>
      </c>
      <c r="D479" s="2" t="s">
        <v>16</v>
      </c>
      <c r="E479" s="2">
        <v>43801</v>
      </c>
      <c r="F479" s="2">
        <v>30744</v>
      </c>
      <c r="G479" s="2">
        <v>5</v>
      </c>
      <c r="H479" s="2" t="s">
        <v>3279</v>
      </c>
      <c r="I479" s="2" t="s">
        <v>4337</v>
      </c>
      <c r="J479" s="2" t="s">
        <v>4337</v>
      </c>
      <c r="K479" s="2" t="s">
        <v>27</v>
      </c>
      <c r="M479" s="2" t="s">
        <v>3279</v>
      </c>
      <c r="N479" s="2" t="s">
        <v>3251</v>
      </c>
    </row>
    <row r="480" spans="1:14" ht="13">
      <c r="A480" s="1" t="s">
        <v>4344</v>
      </c>
      <c r="B480" s="1" t="s">
        <v>4345</v>
      </c>
      <c r="C480" s="1" t="s">
        <v>4335</v>
      </c>
      <c r="D480" s="2" t="s">
        <v>16</v>
      </c>
      <c r="E480" s="2">
        <v>44145</v>
      </c>
      <c r="F480" s="2">
        <v>30744</v>
      </c>
      <c r="G480" s="2">
        <v>5</v>
      </c>
      <c r="H480" s="2" t="s">
        <v>3279</v>
      </c>
      <c r="I480" s="2" t="s">
        <v>4337</v>
      </c>
      <c r="J480" s="2" t="s">
        <v>4337</v>
      </c>
      <c r="K480" s="2" t="s">
        <v>27</v>
      </c>
      <c r="M480" s="2" t="s">
        <v>3279</v>
      </c>
      <c r="N480" s="2" t="s">
        <v>3251</v>
      </c>
    </row>
    <row r="481" spans="1:14" ht="13">
      <c r="A481" s="1" t="s">
        <v>4346</v>
      </c>
      <c r="B481" s="1" t="s">
        <v>4347</v>
      </c>
      <c r="C481" s="1" t="s">
        <v>4335</v>
      </c>
      <c r="D481" s="2" t="s">
        <v>23</v>
      </c>
      <c r="E481" s="2">
        <v>40109</v>
      </c>
      <c r="F481" s="2">
        <v>30744</v>
      </c>
      <c r="G481" s="2">
        <v>5</v>
      </c>
      <c r="H481" s="2" t="s">
        <v>3279</v>
      </c>
      <c r="I481" s="2" t="s">
        <v>4337</v>
      </c>
      <c r="J481" s="2" t="s">
        <v>4337</v>
      </c>
      <c r="K481" s="2" t="s">
        <v>501</v>
      </c>
      <c r="M481" s="2" t="s">
        <v>3483</v>
      </c>
      <c r="N481" s="2" t="s">
        <v>3251</v>
      </c>
    </row>
    <row r="482" spans="1:14" ht="13">
      <c r="A482" s="1" t="s">
        <v>4348</v>
      </c>
      <c r="B482" s="1" t="s">
        <v>4349</v>
      </c>
      <c r="C482" s="1" t="s">
        <v>4335</v>
      </c>
      <c r="D482" s="2" t="s">
        <v>23</v>
      </c>
      <c r="E482" s="2">
        <v>39158</v>
      </c>
      <c r="F482" s="2">
        <v>30744</v>
      </c>
      <c r="G482" s="2">
        <v>5</v>
      </c>
      <c r="H482" s="2" t="s">
        <v>3279</v>
      </c>
      <c r="I482" s="2" t="s">
        <v>4337</v>
      </c>
      <c r="J482" s="2" t="s">
        <v>4337</v>
      </c>
      <c r="K482" s="2" t="s">
        <v>501</v>
      </c>
      <c r="M482" s="2" t="s">
        <v>3279</v>
      </c>
      <c r="N482" s="2" t="s">
        <v>3251</v>
      </c>
    </row>
    <row r="483" spans="1:14" ht="13">
      <c r="A483" s="1" t="s">
        <v>4350</v>
      </c>
      <c r="B483" s="1" t="s">
        <v>4351</v>
      </c>
      <c r="C483" s="1" t="s">
        <v>4335</v>
      </c>
      <c r="D483" s="2" t="s">
        <v>23</v>
      </c>
      <c r="E483" s="2">
        <v>44199</v>
      </c>
      <c r="F483" s="2">
        <v>30744</v>
      </c>
      <c r="G483" s="2">
        <v>5</v>
      </c>
      <c r="H483" s="2" t="s">
        <v>3279</v>
      </c>
      <c r="I483" s="2" t="s">
        <v>4337</v>
      </c>
      <c r="J483" s="2" t="s">
        <v>4337</v>
      </c>
      <c r="K483" s="2" t="s">
        <v>27</v>
      </c>
      <c r="M483" s="2" t="s">
        <v>3279</v>
      </c>
      <c r="N483" s="2" t="s">
        <v>3251</v>
      </c>
    </row>
    <row r="484" spans="1:14" ht="13">
      <c r="A484" s="1" t="s">
        <v>4352</v>
      </c>
      <c r="B484" s="1" t="s">
        <v>4353</v>
      </c>
      <c r="C484" s="1" t="s">
        <v>4335</v>
      </c>
      <c r="D484" s="2" t="s">
        <v>23</v>
      </c>
      <c r="E484" s="2">
        <v>37452</v>
      </c>
      <c r="F484" s="2">
        <v>30744</v>
      </c>
      <c r="G484" s="2">
        <v>5</v>
      </c>
      <c r="H484" s="2" t="s">
        <v>3279</v>
      </c>
      <c r="I484" s="2" t="s">
        <v>4337</v>
      </c>
      <c r="J484" s="2" t="s">
        <v>4337</v>
      </c>
      <c r="K484" s="2" t="s">
        <v>501</v>
      </c>
      <c r="M484" s="2" t="s">
        <v>3483</v>
      </c>
      <c r="N484" s="2" t="s">
        <v>3251</v>
      </c>
    </row>
    <row r="485" spans="1:14" ht="13">
      <c r="A485" s="1" t="s">
        <v>4354</v>
      </c>
      <c r="B485" s="1" t="s">
        <v>4355</v>
      </c>
      <c r="C485" s="1" t="s">
        <v>4335</v>
      </c>
      <c r="D485" s="2" t="s">
        <v>23</v>
      </c>
      <c r="E485" s="2">
        <v>30744</v>
      </c>
      <c r="F485" s="2">
        <v>30744</v>
      </c>
      <c r="G485" s="2">
        <v>5</v>
      </c>
      <c r="H485" s="2" t="s">
        <v>3279</v>
      </c>
      <c r="I485" s="2" t="s">
        <v>4337</v>
      </c>
      <c r="J485" s="2" t="s">
        <v>4337</v>
      </c>
      <c r="K485" s="2" t="s">
        <v>501</v>
      </c>
      <c r="M485" s="2" t="s">
        <v>3279</v>
      </c>
      <c r="N485" s="2" t="s">
        <v>3251</v>
      </c>
    </row>
    <row r="486" spans="1:14" ht="13">
      <c r="A486" s="1" t="s">
        <v>4356</v>
      </c>
      <c r="B486" s="1" t="s">
        <v>4357</v>
      </c>
      <c r="C486" s="1" t="s">
        <v>4358</v>
      </c>
      <c r="D486" s="2" t="s">
        <v>23</v>
      </c>
      <c r="I486" s="2" t="str">
        <f t="shared" ref="I486:I491" si="12">"DN"&amp;M486&amp;993</f>
        <v>DNxn993</v>
      </c>
      <c r="K486" s="2" t="s">
        <v>27</v>
      </c>
      <c r="M486" s="2" t="s">
        <v>3279</v>
      </c>
      <c r="N486" s="2" t="s">
        <v>3251</v>
      </c>
    </row>
    <row r="487" spans="1:14" ht="13">
      <c r="A487" s="1" t="s">
        <v>4359</v>
      </c>
      <c r="B487" s="1" t="s">
        <v>4360</v>
      </c>
      <c r="C487" s="1" t="s">
        <v>4358</v>
      </c>
      <c r="D487" s="2" t="s">
        <v>23</v>
      </c>
      <c r="I487" s="2" t="str">
        <f t="shared" si="12"/>
        <v>DNxn993</v>
      </c>
      <c r="K487" s="2" t="s">
        <v>27</v>
      </c>
      <c r="M487" s="2" t="s">
        <v>3279</v>
      </c>
      <c r="N487" s="2" t="s">
        <v>3251</v>
      </c>
    </row>
    <row r="488" spans="1:14" ht="13">
      <c r="A488" s="1" t="s">
        <v>4361</v>
      </c>
      <c r="B488" s="1" t="s">
        <v>4362</v>
      </c>
      <c r="C488" s="1" t="s">
        <v>4358</v>
      </c>
      <c r="D488" s="2" t="s">
        <v>23</v>
      </c>
      <c r="I488" s="2" t="str">
        <f t="shared" si="12"/>
        <v>DNxn993</v>
      </c>
      <c r="K488" s="2" t="s">
        <v>27</v>
      </c>
      <c r="M488" s="2" t="s">
        <v>3279</v>
      </c>
      <c r="N488" s="2" t="s">
        <v>3251</v>
      </c>
    </row>
    <row r="489" spans="1:14" ht="13">
      <c r="A489" s="1" t="s">
        <v>4358</v>
      </c>
      <c r="B489" s="1" t="s">
        <v>4363</v>
      </c>
      <c r="C489" s="1" t="s">
        <v>4358</v>
      </c>
      <c r="D489" s="2" t="s">
        <v>16</v>
      </c>
      <c r="I489" s="2" t="str">
        <f t="shared" si="12"/>
        <v>DNxn993</v>
      </c>
      <c r="K489" s="2" t="s">
        <v>27</v>
      </c>
      <c r="M489" s="2" t="s">
        <v>3279</v>
      </c>
      <c r="N489" s="2" t="s">
        <v>3251</v>
      </c>
    </row>
    <row r="490" spans="1:14" ht="13">
      <c r="A490" s="1" t="s">
        <v>4364</v>
      </c>
      <c r="B490" s="1" t="s">
        <v>4365</v>
      </c>
      <c r="C490" s="1" t="s">
        <v>4358</v>
      </c>
      <c r="D490" s="2" t="s">
        <v>16</v>
      </c>
      <c r="I490" s="2" t="str">
        <f t="shared" si="12"/>
        <v>DNxn993</v>
      </c>
      <c r="K490" s="2" t="s">
        <v>27</v>
      </c>
      <c r="M490" s="2" t="s">
        <v>3279</v>
      </c>
      <c r="N490" s="2" t="s">
        <v>3251</v>
      </c>
    </row>
    <row r="491" spans="1:14" ht="13">
      <c r="A491" s="1" t="s">
        <v>4366</v>
      </c>
      <c r="B491" s="1" t="s">
        <v>4367</v>
      </c>
      <c r="C491" s="1" t="s">
        <v>4358</v>
      </c>
      <c r="D491" s="2" t="s">
        <v>16</v>
      </c>
      <c r="I491" s="2" t="str">
        <f t="shared" si="12"/>
        <v>DNxn993</v>
      </c>
      <c r="K491" s="2" t="s">
        <v>27</v>
      </c>
      <c r="M491" s="2" t="s">
        <v>3279</v>
      </c>
      <c r="N491" s="2" t="s">
        <v>3251</v>
      </c>
    </row>
    <row r="492" spans="1:14" ht="13">
      <c r="A492" s="1" t="s">
        <v>4368</v>
      </c>
      <c r="B492" s="1" t="s">
        <v>4369</v>
      </c>
      <c r="C492" s="1" t="s">
        <v>3619</v>
      </c>
      <c r="D492" s="2" t="s">
        <v>16</v>
      </c>
      <c r="I492" s="6" t="str">
        <f>"DN"&amp;M492&amp;984</f>
        <v>DNxn984</v>
      </c>
      <c r="K492" s="2" t="s">
        <v>27</v>
      </c>
      <c r="M492" s="2" t="s">
        <v>3279</v>
      </c>
      <c r="N492" s="2" t="s">
        <v>3251</v>
      </c>
    </row>
    <row r="493" spans="1:14" ht="13">
      <c r="A493" s="1" t="s">
        <v>4370</v>
      </c>
      <c r="B493" s="1" t="s">
        <v>4371</v>
      </c>
      <c r="C493" s="1" t="s">
        <v>4370</v>
      </c>
      <c r="D493" s="2" t="s">
        <v>23</v>
      </c>
      <c r="E493" s="2">
        <v>30130</v>
      </c>
      <c r="F493" s="2">
        <v>30130</v>
      </c>
      <c r="G493" s="2">
        <v>5</v>
      </c>
      <c r="H493" s="2" t="s">
        <v>3279</v>
      </c>
      <c r="I493" s="2" t="s">
        <v>4372</v>
      </c>
      <c r="J493" s="2" t="s">
        <v>4372</v>
      </c>
      <c r="K493" s="2" t="s">
        <v>501</v>
      </c>
      <c r="M493" s="2" t="s">
        <v>3279</v>
      </c>
      <c r="N493" s="2" t="s">
        <v>3251</v>
      </c>
    </row>
    <row r="494" spans="1:14" ht="13">
      <c r="A494" s="1" t="s">
        <v>4373</v>
      </c>
      <c r="B494" s="1" t="s">
        <v>4374</v>
      </c>
      <c r="C494" s="1" t="s">
        <v>4370</v>
      </c>
      <c r="D494" s="2" t="s">
        <v>16</v>
      </c>
      <c r="E494" s="2">
        <v>32388</v>
      </c>
      <c r="F494" s="2">
        <v>30130</v>
      </c>
      <c r="G494" s="2">
        <v>5</v>
      </c>
      <c r="H494" s="2" t="s">
        <v>3279</v>
      </c>
      <c r="I494" s="2" t="s">
        <v>4372</v>
      </c>
      <c r="J494" s="2" t="s">
        <v>4372</v>
      </c>
      <c r="K494" s="2" t="s">
        <v>27</v>
      </c>
      <c r="M494" s="2" t="s">
        <v>3279</v>
      </c>
      <c r="N494" s="2" t="s">
        <v>3251</v>
      </c>
    </row>
    <row r="495" spans="1:14" ht="13">
      <c r="A495" s="1" t="s">
        <v>4375</v>
      </c>
      <c r="B495" s="1" t="s">
        <v>4376</v>
      </c>
      <c r="C495" s="1" t="s">
        <v>4377</v>
      </c>
      <c r="D495" s="2" t="s">
        <v>16</v>
      </c>
      <c r="E495" s="2">
        <v>22710</v>
      </c>
      <c r="F495" s="2">
        <v>22710</v>
      </c>
      <c r="G495" s="2">
        <v>5</v>
      </c>
      <c r="H495" s="2" t="s">
        <v>4146</v>
      </c>
      <c r="I495" s="2" t="s">
        <v>426</v>
      </c>
      <c r="J495" s="2" t="s">
        <v>4378</v>
      </c>
      <c r="K495" s="2" t="s">
        <v>27</v>
      </c>
      <c r="L495" s="2" t="s">
        <v>192</v>
      </c>
      <c r="M495" s="2" t="s">
        <v>3279</v>
      </c>
      <c r="N495" s="2" t="s">
        <v>3251</v>
      </c>
    </row>
    <row r="496" spans="1:14" ht="13">
      <c r="A496" s="1" t="s">
        <v>4377</v>
      </c>
      <c r="B496" s="1" t="s">
        <v>4379</v>
      </c>
      <c r="C496" s="1" t="s">
        <v>4377</v>
      </c>
      <c r="D496" s="2" t="s">
        <v>16</v>
      </c>
      <c r="E496" s="2">
        <v>26047</v>
      </c>
      <c r="F496" s="2">
        <v>22710</v>
      </c>
      <c r="G496" s="2">
        <v>5</v>
      </c>
      <c r="H496" s="2" t="s">
        <v>4146</v>
      </c>
      <c r="I496" s="2" t="s">
        <v>426</v>
      </c>
      <c r="J496" s="2" t="s">
        <v>4378</v>
      </c>
      <c r="K496" s="2" t="s">
        <v>27</v>
      </c>
      <c r="L496" s="2" t="s">
        <v>192</v>
      </c>
      <c r="M496" s="2" t="s">
        <v>4146</v>
      </c>
      <c r="N496" s="2" t="s">
        <v>3251</v>
      </c>
    </row>
    <row r="497" spans="1:14" ht="13">
      <c r="A497" s="1" t="s">
        <v>4380</v>
      </c>
      <c r="B497" s="1" t="s">
        <v>4381</v>
      </c>
      <c r="C497" s="1" t="s">
        <v>4377</v>
      </c>
      <c r="D497" s="2" t="s">
        <v>23</v>
      </c>
      <c r="E497" s="2">
        <v>23190</v>
      </c>
      <c r="F497" s="2">
        <v>22710</v>
      </c>
      <c r="G497" s="2">
        <v>5</v>
      </c>
      <c r="H497" s="2" t="s">
        <v>4146</v>
      </c>
      <c r="I497" s="2" t="s">
        <v>426</v>
      </c>
      <c r="J497" s="2" t="s">
        <v>4378</v>
      </c>
      <c r="K497" s="2" t="s">
        <v>27</v>
      </c>
      <c r="L497" s="2" t="s">
        <v>192</v>
      </c>
      <c r="M497" s="2" t="s">
        <v>4146</v>
      </c>
      <c r="N497" s="2" t="s">
        <v>3251</v>
      </c>
    </row>
    <row r="498" spans="1:14" ht="13">
      <c r="A498" s="1" t="s">
        <v>4382</v>
      </c>
      <c r="B498" s="1" t="s">
        <v>4383</v>
      </c>
      <c r="C498" s="1" t="s">
        <v>4377</v>
      </c>
      <c r="D498" s="2" t="s">
        <v>23</v>
      </c>
      <c r="E498" s="2">
        <v>26285</v>
      </c>
      <c r="F498" s="2">
        <v>22710</v>
      </c>
      <c r="G498" s="2">
        <v>5</v>
      </c>
      <c r="H498" s="2" t="s">
        <v>4146</v>
      </c>
      <c r="I498" s="2" t="s">
        <v>426</v>
      </c>
      <c r="J498" s="2" t="s">
        <v>4378</v>
      </c>
      <c r="K498" s="2" t="s">
        <v>27</v>
      </c>
      <c r="L498" s="2" t="s">
        <v>192</v>
      </c>
      <c r="M498" s="2" t="s">
        <v>4146</v>
      </c>
      <c r="N498" s="2" t="s">
        <v>3251</v>
      </c>
    </row>
    <row r="499" spans="1:14" ht="13">
      <c r="A499" s="1" t="s">
        <v>4384</v>
      </c>
      <c r="B499" s="1" t="s">
        <v>4385</v>
      </c>
      <c r="C499" s="1" t="s">
        <v>4384</v>
      </c>
      <c r="D499" s="2" t="s">
        <v>16</v>
      </c>
      <c r="E499" s="2">
        <v>24129</v>
      </c>
      <c r="F499" s="2">
        <v>19444</v>
      </c>
      <c r="G499" s="2">
        <v>5</v>
      </c>
      <c r="H499" s="2" t="s">
        <v>3249</v>
      </c>
      <c r="I499" s="2" t="s">
        <v>4386</v>
      </c>
      <c r="J499" s="2" t="s">
        <v>4386</v>
      </c>
      <c r="K499" s="2" t="s">
        <v>27</v>
      </c>
      <c r="M499" s="2" t="s">
        <v>3279</v>
      </c>
      <c r="N499" s="2" t="s">
        <v>3251</v>
      </c>
    </row>
    <row r="500" spans="1:14" ht="13">
      <c r="A500" s="1" t="s">
        <v>4387</v>
      </c>
      <c r="B500" s="1" t="s">
        <v>4388</v>
      </c>
      <c r="C500" s="1" t="s">
        <v>4384</v>
      </c>
      <c r="D500" s="2" t="s">
        <v>16</v>
      </c>
      <c r="E500" s="2">
        <v>19444</v>
      </c>
      <c r="F500" s="2">
        <v>19444</v>
      </c>
      <c r="G500" s="2">
        <v>5</v>
      </c>
      <c r="H500" s="2" t="s">
        <v>3249</v>
      </c>
      <c r="I500" s="2" t="s">
        <v>4386</v>
      </c>
      <c r="J500" s="2" t="s">
        <v>4386</v>
      </c>
      <c r="K500" s="2" t="s">
        <v>27</v>
      </c>
      <c r="M500" s="2" t="s">
        <v>3279</v>
      </c>
      <c r="N500" s="2" t="s">
        <v>3251</v>
      </c>
    </row>
    <row r="501" spans="1:14" ht="13">
      <c r="A501" s="1" t="s">
        <v>4389</v>
      </c>
      <c r="B501" s="1" t="s">
        <v>4390</v>
      </c>
      <c r="C501" s="1" t="s">
        <v>4384</v>
      </c>
      <c r="D501" s="2" t="s">
        <v>16</v>
      </c>
      <c r="E501" s="2">
        <v>27338</v>
      </c>
      <c r="F501" s="2">
        <v>19444</v>
      </c>
      <c r="G501" s="2">
        <v>5</v>
      </c>
      <c r="H501" s="2" t="s">
        <v>3249</v>
      </c>
      <c r="I501" s="2" t="s">
        <v>4386</v>
      </c>
      <c r="J501" s="2" t="s">
        <v>4386</v>
      </c>
      <c r="K501" s="2" t="s">
        <v>27</v>
      </c>
      <c r="M501" s="2" t="s">
        <v>3279</v>
      </c>
      <c r="N501" s="2" t="s">
        <v>3251</v>
      </c>
    </row>
    <row r="502" spans="1:14" ht="13">
      <c r="A502" s="1" t="s">
        <v>4391</v>
      </c>
      <c r="B502" s="1" t="s">
        <v>4392</v>
      </c>
      <c r="C502" s="1" t="s">
        <v>4384</v>
      </c>
      <c r="D502" s="2" t="s">
        <v>16</v>
      </c>
      <c r="E502" s="2">
        <v>23615</v>
      </c>
      <c r="F502" s="2">
        <v>19444</v>
      </c>
      <c r="G502" s="2">
        <v>5</v>
      </c>
      <c r="H502" s="2" t="s">
        <v>3249</v>
      </c>
      <c r="I502" s="2" t="s">
        <v>4386</v>
      </c>
      <c r="J502" s="2" t="s">
        <v>4386</v>
      </c>
      <c r="K502" s="2" t="s">
        <v>27</v>
      </c>
      <c r="M502" s="2" t="s">
        <v>3249</v>
      </c>
      <c r="N502" s="2" t="s">
        <v>3251</v>
      </c>
    </row>
    <row r="503" spans="1:14" ht="13">
      <c r="A503" s="1" t="s">
        <v>4393</v>
      </c>
      <c r="B503" s="1" t="s">
        <v>4394</v>
      </c>
      <c r="C503" s="1" t="s">
        <v>4384</v>
      </c>
      <c r="D503" s="2" t="s">
        <v>16</v>
      </c>
      <c r="E503" s="2">
        <v>25989</v>
      </c>
      <c r="F503" s="2">
        <v>19444</v>
      </c>
      <c r="G503" s="2">
        <v>5</v>
      </c>
      <c r="H503" s="2" t="s">
        <v>3249</v>
      </c>
      <c r="I503" s="2" t="s">
        <v>4386</v>
      </c>
      <c r="J503" s="2" t="s">
        <v>4386</v>
      </c>
      <c r="K503" s="2" t="s">
        <v>27</v>
      </c>
      <c r="M503" s="2" t="s">
        <v>3279</v>
      </c>
      <c r="N503" s="2" t="s">
        <v>3251</v>
      </c>
    </row>
    <row r="504" spans="1:14" ht="13">
      <c r="A504" s="1" t="s">
        <v>4395</v>
      </c>
      <c r="B504" s="1" t="s">
        <v>4396</v>
      </c>
      <c r="C504" s="1" t="s">
        <v>4384</v>
      </c>
      <c r="D504" s="2" t="s">
        <v>16</v>
      </c>
      <c r="E504" s="2">
        <v>28518</v>
      </c>
      <c r="F504" s="2">
        <v>19444</v>
      </c>
      <c r="G504" s="2">
        <v>5</v>
      </c>
      <c r="H504" s="2" t="s">
        <v>3249</v>
      </c>
      <c r="I504" s="2" t="s">
        <v>4386</v>
      </c>
      <c r="J504" s="2" t="s">
        <v>4386</v>
      </c>
      <c r="K504" s="2" t="s">
        <v>27</v>
      </c>
      <c r="M504" s="2" t="s">
        <v>3279</v>
      </c>
      <c r="N504" s="2" t="s">
        <v>3251</v>
      </c>
    </row>
    <row r="505" spans="1:14" ht="13">
      <c r="A505" s="1" t="s">
        <v>4397</v>
      </c>
      <c r="B505" s="1" t="s">
        <v>4398</v>
      </c>
      <c r="C505" s="1" t="s">
        <v>4384</v>
      </c>
      <c r="D505" s="2" t="s">
        <v>16</v>
      </c>
      <c r="E505" s="2">
        <v>28959</v>
      </c>
      <c r="F505" s="2">
        <v>19444</v>
      </c>
      <c r="G505" s="2">
        <v>5</v>
      </c>
      <c r="H505" s="2" t="s">
        <v>3249</v>
      </c>
      <c r="I505" s="2" t="s">
        <v>4386</v>
      </c>
      <c r="J505" s="2" t="s">
        <v>4386</v>
      </c>
      <c r="K505" s="2" t="s">
        <v>27</v>
      </c>
      <c r="M505" s="2" t="s">
        <v>3249</v>
      </c>
      <c r="N505" s="2" t="s">
        <v>3251</v>
      </c>
    </row>
    <row r="506" spans="1:14" ht="13">
      <c r="A506" s="1" t="s">
        <v>4399</v>
      </c>
      <c r="B506" s="1" t="s">
        <v>4400</v>
      </c>
      <c r="C506" s="1" t="s">
        <v>4384</v>
      </c>
      <c r="D506" s="2" t="s">
        <v>16</v>
      </c>
      <c r="E506" s="2">
        <v>29538</v>
      </c>
      <c r="F506" s="2">
        <v>19444</v>
      </c>
      <c r="G506" s="2">
        <v>5</v>
      </c>
      <c r="H506" s="2" t="s">
        <v>3249</v>
      </c>
      <c r="I506" s="2" t="s">
        <v>4386</v>
      </c>
      <c r="J506" s="2" t="s">
        <v>4386</v>
      </c>
      <c r="K506" s="2" t="s">
        <v>27</v>
      </c>
      <c r="M506" s="2" t="s">
        <v>3279</v>
      </c>
      <c r="N506" s="2" t="s">
        <v>3251</v>
      </c>
    </row>
    <row r="507" spans="1:14" ht="13">
      <c r="A507" s="1" t="s">
        <v>4401</v>
      </c>
      <c r="B507" s="1" t="s">
        <v>4402</v>
      </c>
      <c r="C507" s="1" t="s">
        <v>4384</v>
      </c>
      <c r="D507" s="2" t="s">
        <v>16</v>
      </c>
      <c r="E507" s="2">
        <v>23615</v>
      </c>
      <c r="F507" s="2">
        <v>19444</v>
      </c>
      <c r="G507" s="2">
        <v>5</v>
      </c>
      <c r="H507" s="2" t="s">
        <v>3249</v>
      </c>
      <c r="I507" s="2" t="s">
        <v>4386</v>
      </c>
      <c r="J507" s="2" t="s">
        <v>4386</v>
      </c>
      <c r="K507" s="2" t="s">
        <v>27</v>
      </c>
      <c r="M507" s="2" t="s">
        <v>3279</v>
      </c>
      <c r="N507" s="2" t="s">
        <v>3251</v>
      </c>
    </row>
    <row r="508" spans="1:14" ht="13">
      <c r="A508" s="1" t="s">
        <v>4403</v>
      </c>
      <c r="B508" s="1" t="s">
        <v>4404</v>
      </c>
      <c r="C508" s="1" t="s">
        <v>4384</v>
      </c>
      <c r="D508" s="2" t="s">
        <v>23</v>
      </c>
      <c r="E508" s="2">
        <v>22290</v>
      </c>
      <c r="F508" s="2">
        <v>19444</v>
      </c>
      <c r="G508" s="2">
        <v>5</v>
      </c>
      <c r="H508" s="2" t="s">
        <v>3249</v>
      </c>
      <c r="I508" s="2" t="s">
        <v>4386</v>
      </c>
      <c r="J508" s="2" t="s">
        <v>4386</v>
      </c>
      <c r="K508" s="2" t="s">
        <v>27</v>
      </c>
      <c r="M508" s="2" t="s">
        <v>3279</v>
      </c>
      <c r="N508" s="2" t="s">
        <v>3251</v>
      </c>
    </row>
    <row r="509" spans="1:14" ht="13">
      <c r="A509" s="1" t="s">
        <v>4405</v>
      </c>
      <c r="B509" s="1" t="s">
        <v>4406</v>
      </c>
      <c r="C509" s="1" t="s">
        <v>4384</v>
      </c>
      <c r="D509" s="2" t="s">
        <v>23</v>
      </c>
      <c r="E509" s="2">
        <v>23855</v>
      </c>
      <c r="F509" s="2">
        <v>19444</v>
      </c>
      <c r="G509" s="2">
        <v>5</v>
      </c>
      <c r="H509" s="2" t="s">
        <v>3249</v>
      </c>
      <c r="I509" s="2" t="s">
        <v>4386</v>
      </c>
      <c r="J509" s="2" t="s">
        <v>4386</v>
      </c>
      <c r="K509" s="2" t="s">
        <v>27</v>
      </c>
      <c r="M509" s="2" t="s">
        <v>3279</v>
      </c>
      <c r="N509" s="2" t="s">
        <v>3251</v>
      </c>
    </row>
    <row r="510" spans="1:14" ht="13">
      <c r="A510" s="1" t="s">
        <v>4407</v>
      </c>
      <c r="B510" s="1" t="s">
        <v>4408</v>
      </c>
      <c r="C510" s="1" t="s">
        <v>4384</v>
      </c>
      <c r="D510" s="2" t="s">
        <v>23</v>
      </c>
      <c r="E510" s="2">
        <v>23292</v>
      </c>
      <c r="F510" s="2">
        <v>19444</v>
      </c>
      <c r="G510" s="2">
        <v>5</v>
      </c>
      <c r="H510" s="2" t="s">
        <v>3249</v>
      </c>
      <c r="I510" s="2" t="s">
        <v>4386</v>
      </c>
      <c r="J510" s="2" t="s">
        <v>4386</v>
      </c>
      <c r="K510" s="2" t="s">
        <v>27</v>
      </c>
      <c r="M510" s="2" t="s">
        <v>3279</v>
      </c>
      <c r="N510" s="2" t="s">
        <v>3251</v>
      </c>
    </row>
    <row r="511" spans="1:14" ht="13">
      <c r="A511" s="1" t="s">
        <v>4409</v>
      </c>
      <c r="B511" s="1" t="s">
        <v>4410</v>
      </c>
      <c r="C511" s="1" t="s">
        <v>4384</v>
      </c>
      <c r="D511" s="2" t="s">
        <v>23</v>
      </c>
      <c r="E511" s="2">
        <v>25645</v>
      </c>
      <c r="F511" s="2">
        <v>19444</v>
      </c>
      <c r="G511" s="2">
        <v>5</v>
      </c>
      <c r="H511" s="2" t="s">
        <v>3249</v>
      </c>
      <c r="I511" s="2" t="s">
        <v>4386</v>
      </c>
      <c r="J511" s="2" t="s">
        <v>4386</v>
      </c>
      <c r="K511" s="2" t="s">
        <v>27</v>
      </c>
      <c r="M511" s="2" t="s">
        <v>3279</v>
      </c>
      <c r="N511" s="2" t="s">
        <v>3251</v>
      </c>
    </row>
    <row r="512" spans="1:14" ht="13">
      <c r="A512" s="1" t="s">
        <v>4411</v>
      </c>
      <c r="B512" s="1" t="s">
        <v>4412</v>
      </c>
      <c r="C512" s="1" t="s">
        <v>4384</v>
      </c>
      <c r="D512" s="2" t="s">
        <v>23</v>
      </c>
      <c r="E512" s="2">
        <v>26178</v>
      </c>
      <c r="F512" s="2">
        <v>19444</v>
      </c>
      <c r="G512" s="2">
        <v>5</v>
      </c>
      <c r="H512" s="2" t="s">
        <v>3249</v>
      </c>
      <c r="I512" s="2" t="s">
        <v>4386</v>
      </c>
      <c r="J512" s="2" t="s">
        <v>4386</v>
      </c>
      <c r="K512" s="2" t="s">
        <v>27</v>
      </c>
      <c r="M512" s="2" t="s">
        <v>3279</v>
      </c>
      <c r="N512" s="2" t="s">
        <v>3251</v>
      </c>
    </row>
    <row r="513" spans="1:14" ht="13">
      <c r="A513" s="1" t="s">
        <v>4413</v>
      </c>
      <c r="B513" s="1" t="s">
        <v>4414</v>
      </c>
      <c r="C513" s="1" t="s">
        <v>4384</v>
      </c>
      <c r="D513" s="2" t="s">
        <v>23</v>
      </c>
      <c r="E513" s="2">
        <v>28667</v>
      </c>
      <c r="F513" s="2">
        <v>19444</v>
      </c>
      <c r="G513" s="2">
        <v>5</v>
      </c>
      <c r="H513" s="2" t="s">
        <v>3249</v>
      </c>
      <c r="I513" s="2" t="s">
        <v>4386</v>
      </c>
      <c r="J513" s="2" t="s">
        <v>4386</v>
      </c>
      <c r="K513" s="2" t="s">
        <v>27</v>
      </c>
      <c r="M513" s="2" t="s">
        <v>3249</v>
      </c>
      <c r="N513" s="2" t="s">
        <v>3251</v>
      </c>
    </row>
    <row r="514" spans="1:14" ht="13">
      <c r="A514" s="1" t="s">
        <v>4415</v>
      </c>
      <c r="B514" s="1" t="s">
        <v>4416</v>
      </c>
      <c r="C514" s="1" t="s">
        <v>4384</v>
      </c>
      <c r="D514" s="2" t="s">
        <v>23</v>
      </c>
      <c r="E514" s="2">
        <v>29521</v>
      </c>
      <c r="F514" s="2">
        <v>19444</v>
      </c>
      <c r="G514" s="2">
        <v>5</v>
      </c>
      <c r="H514" s="2" t="s">
        <v>3249</v>
      </c>
      <c r="I514" s="2" t="s">
        <v>4386</v>
      </c>
      <c r="J514" s="2" t="s">
        <v>4386</v>
      </c>
      <c r="K514" s="2" t="s">
        <v>27</v>
      </c>
      <c r="M514" s="2" t="s">
        <v>3279</v>
      </c>
      <c r="N514" s="2" t="s">
        <v>3251</v>
      </c>
    </row>
    <row r="515" spans="1:14" ht="13">
      <c r="A515" s="1" t="s">
        <v>4417</v>
      </c>
      <c r="B515" s="1" t="s">
        <v>4418</v>
      </c>
      <c r="C515" s="1" t="s">
        <v>4384</v>
      </c>
      <c r="D515" s="2" t="s">
        <v>23</v>
      </c>
      <c r="E515" s="2">
        <v>23292</v>
      </c>
      <c r="F515" s="2">
        <v>19444</v>
      </c>
      <c r="G515" s="2">
        <v>5</v>
      </c>
      <c r="H515" s="2" t="s">
        <v>3249</v>
      </c>
      <c r="I515" s="2" t="s">
        <v>4386</v>
      </c>
      <c r="J515" s="2" t="s">
        <v>4386</v>
      </c>
      <c r="K515" s="2" t="s">
        <v>27</v>
      </c>
      <c r="M515" s="2" t="s">
        <v>3279</v>
      </c>
      <c r="N515" s="2" t="s">
        <v>3251</v>
      </c>
    </row>
    <row r="516" spans="1:14" ht="13">
      <c r="A516" s="1" t="s">
        <v>4419</v>
      </c>
      <c r="B516" s="1" t="s">
        <v>4420</v>
      </c>
      <c r="C516" s="1" t="s">
        <v>4419</v>
      </c>
      <c r="D516" s="2" t="s">
        <v>16</v>
      </c>
      <c r="E516" s="2">
        <v>23834</v>
      </c>
      <c r="F516" s="2">
        <v>18953</v>
      </c>
      <c r="G516" s="2">
        <v>5</v>
      </c>
      <c r="H516" s="2" t="s">
        <v>3249</v>
      </c>
      <c r="I516" s="2" t="s">
        <v>380</v>
      </c>
      <c r="J516" s="2" t="s">
        <v>4421</v>
      </c>
      <c r="K516" s="2" t="s">
        <v>27</v>
      </c>
      <c r="L516" s="2" t="s">
        <v>192</v>
      </c>
      <c r="M516" s="2" t="s">
        <v>3279</v>
      </c>
      <c r="N516" s="2" t="s">
        <v>3251</v>
      </c>
    </row>
    <row r="517" spans="1:14" ht="13">
      <c r="A517" s="1" t="s">
        <v>4422</v>
      </c>
      <c r="B517" s="1" t="s">
        <v>4423</v>
      </c>
      <c r="C517" s="1" t="s">
        <v>4419</v>
      </c>
      <c r="D517" s="2" t="s">
        <v>16</v>
      </c>
      <c r="E517" s="2">
        <v>24458</v>
      </c>
      <c r="F517" s="2">
        <v>18953</v>
      </c>
      <c r="G517" s="2">
        <v>5</v>
      </c>
      <c r="H517" s="2" t="s">
        <v>3249</v>
      </c>
      <c r="I517" s="2" t="s">
        <v>380</v>
      </c>
      <c r="J517" s="2" t="s">
        <v>4421</v>
      </c>
      <c r="K517" s="2" t="s">
        <v>27</v>
      </c>
      <c r="L517" s="2" t="s">
        <v>192</v>
      </c>
      <c r="M517" s="2" t="s">
        <v>3249</v>
      </c>
      <c r="N517" s="2" t="s">
        <v>3251</v>
      </c>
    </row>
    <row r="518" spans="1:14" ht="13">
      <c r="A518" s="1" t="s">
        <v>4424</v>
      </c>
      <c r="B518" s="1" t="s">
        <v>4425</v>
      </c>
      <c r="C518" s="1" t="s">
        <v>4419</v>
      </c>
      <c r="D518" s="2" t="s">
        <v>16</v>
      </c>
      <c r="E518" s="2">
        <v>25349</v>
      </c>
      <c r="F518" s="2">
        <v>18953</v>
      </c>
      <c r="G518" s="2">
        <v>5</v>
      </c>
      <c r="H518" s="2" t="s">
        <v>3249</v>
      </c>
      <c r="I518" s="2" t="s">
        <v>380</v>
      </c>
      <c r="J518" s="2" t="s">
        <v>4421</v>
      </c>
      <c r="K518" s="2" t="s">
        <v>27</v>
      </c>
      <c r="L518" s="2" t="s">
        <v>192</v>
      </c>
      <c r="M518" s="2" t="s">
        <v>3279</v>
      </c>
      <c r="N518" s="2" t="s">
        <v>3251</v>
      </c>
    </row>
    <row r="519" spans="1:14" ht="13">
      <c r="A519" s="1" t="s">
        <v>4426</v>
      </c>
      <c r="B519" s="1" t="s">
        <v>4427</v>
      </c>
      <c r="C519" s="1" t="s">
        <v>4419</v>
      </c>
      <c r="D519" s="2" t="s">
        <v>16</v>
      </c>
      <c r="E519" s="2">
        <v>24656</v>
      </c>
      <c r="F519" s="2">
        <v>18953</v>
      </c>
      <c r="G519" s="2">
        <v>5</v>
      </c>
      <c r="H519" s="2" t="s">
        <v>3249</v>
      </c>
      <c r="I519" s="2" t="s">
        <v>380</v>
      </c>
      <c r="J519" s="2" t="s">
        <v>4421</v>
      </c>
      <c r="K519" s="2" t="s">
        <v>27</v>
      </c>
      <c r="L519" s="2" t="s">
        <v>192</v>
      </c>
      <c r="M519" s="2" t="s">
        <v>3279</v>
      </c>
      <c r="N519" s="2" t="s">
        <v>3251</v>
      </c>
    </row>
    <row r="520" spans="1:14" ht="13">
      <c r="A520" s="1" t="s">
        <v>4428</v>
      </c>
      <c r="B520" s="1" t="s">
        <v>4429</v>
      </c>
      <c r="C520" s="1" t="s">
        <v>4419</v>
      </c>
      <c r="D520" s="2" t="s">
        <v>16</v>
      </c>
      <c r="E520" s="2">
        <v>25742</v>
      </c>
      <c r="F520" s="2">
        <v>18953</v>
      </c>
      <c r="G520" s="2">
        <v>5</v>
      </c>
      <c r="H520" s="2" t="s">
        <v>3249</v>
      </c>
      <c r="I520" s="2" t="s">
        <v>380</v>
      </c>
      <c r="J520" s="2" t="s">
        <v>4421</v>
      </c>
      <c r="K520" s="2" t="s">
        <v>27</v>
      </c>
      <c r="L520" s="2" t="s">
        <v>192</v>
      </c>
      <c r="M520" s="2" t="s">
        <v>3279</v>
      </c>
      <c r="N520" s="2" t="s">
        <v>3251</v>
      </c>
    </row>
    <row r="521" spans="1:14" ht="13">
      <c r="A521" s="1" t="s">
        <v>4430</v>
      </c>
      <c r="B521" s="1" t="s">
        <v>4431</v>
      </c>
      <c r="C521" s="1" t="s">
        <v>4419</v>
      </c>
      <c r="D521" s="2" t="s">
        <v>16</v>
      </c>
      <c r="E521" s="2">
        <v>25529</v>
      </c>
      <c r="F521" s="2">
        <v>18953</v>
      </c>
      <c r="G521" s="2">
        <v>5</v>
      </c>
      <c r="H521" s="2" t="s">
        <v>3249</v>
      </c>
      <c r="I521" s="2" t="s">
        <v>380</v>
      </c>
      <c r="J521" s="2" t="s">
        <v>4421</v>
      </c>
      <c r="K521" s="2" t="s">
        <v>27</v>
      </c>
      <c r="L521" s="2" t="s">
        <v>192</v>
      </c>
      <c r="M521" s="2" t="s">
        <v>3279</v>
      </c>
      <c r="N521" s="2" t="s">
        <v>3251</v>
      </c>
    </row>
    <row r="522" spans="1:14" ht="13">
      <c r="A522" s="1" t="s">
        <v>4432</v>
      </c>
      <c r="B522" s="1" t="s">
        <v>4433</v>
      </c>
      <c r="C522" s="1" t="s">
        <v>4419</v>
      </c>
      <c r="D522" s="2" t="s">
        <v>23</v>
      </c>
      <c r="E522" s="2">
        <v>24840</v>
      </c>
      <c r="F522" s="2">
        <v>18953</v>
      </c>
      <c r="G522" s="2">
        <v>5</v>
      </c>
      <c r="H522" s="2" t="s">
        <v>3249</v>
      </c>
      <c r="I522" s="2" t="s">
        <v>380</v>
      </c>
      <c r="J522" s="2" t="s">
        <v>4421</v>
      </c>
      <c r="K522" s="2" t="s">
        <v>27</v>
      </c>
      <c r="L522" s="2" t="s">
        <v>192</v>
      </c>
      <c r="M522" s="2" t="s">
        <v>3249</v>
      </c>
      <c r="N522" s="2" t="s">
        <v>3251</v>
      </c>
    </row>
    <row r="523" spans="1:14" ht="13">
      <c r="A523" s="1" t="s">
        <v>4434</v>
      </c>
      <c r="B523" s="1" t="s">
        <v>4435</v>
      </c>
      <c r="C523" s="1" t="s">
        <v>4419</v>
      </c>
      <c r="D523" s="2" t="s">
        <v>23</v>
      </c>
      <c r="E523" s="2">
        <v>25002</v>
      </c>
      <c r="F523" s="2">
        <v>18953</v>
      </c>
      <c r="G523" s="2">
        <v>5</v>
      </c>
      <c r="H523" s="2" t="s">
        <v>3249</v>
      </c>
      <c r="I523" s="2" t="s">
        <v>380</v>
      </c>
      <c r="J523" s="2" t="s">
        <v>4421</v>
      </c>
      <c r="K523" s="2" t="s">
        <v>27</v>
      </c>
      <c r="L523" s="2" t="s">
        <v>192</v>
      </c>
      <c r="M523" s="2" t="s">
        <v>3279</v>
      </c>
      <c r="N523" s="2" t="s">
        <v>3251</v>
      </c>
    </row>
    <row r="524" spans="1:14" ht="13">
      <c r="A524" s="1" t="s">
        <v>4436</v>
      </c>
      <c r="B524" s="1" t="s">
        <v>4437</v>
      </c>
      <c r="C524" s="1" t="s">
        <v>4419</v>
      </c>
      <c r="D524" s="2" t="s">
        <v>23</v>
      </c>
      <c r="E524" s="2">
        <v>25128</v>
      </c>
      <c r="F524" s="2">
        <v>18953</v>
      </c>
      <c r="G524" s="2">
        <v>5</v>
      </c>
      <c r="H524" s="2" t="s">
        <v>3249</v>
      </c>
      <c r="I524" s="2" t="s">
        <v>380</v>
      </c>
      <c r="J524" s="2" t="s">
        <v>4421</v>
      </c>
      <c r="K524" s="2" t="s">
        <v>27</v>
      </c>
      <c r="L524" s="2" t="s">
        <v>192</v>
      </c>
      <c r="M524" s="2" t="s">
        <v>3249</v>
      </c>
      <c r="N524" s="2" t="s">
        <v>3251</v>
      </c>
    </row>
    <row r="525" spans="1:14" ht="13">
      <c r="A525" s="1" t="s">
        <v>4438</v>
      </c>
      <c r="B525" s="1" t="s">
        <v>4439</v>
      </c>
      <c r="C525" s="1" t="s">
        <v>4419</v>
      </c>
      <c r="D525" s="2" t="s">
        <v>23</v>
      </c>
      <c r="E525" s="2">
        <v>26337</v>
      </c>
      <c r="F525" s="2">
        <v>18953</v>
      </c>
      <c r="G525" s="2">
        <v>5</v>
      </c>
      <c r="H525" s="2" t="s">
        <v>3249</v>
      </c>
      <c r="I525" s="2" t="s">
        <v>380</v>
      </c>
      <c r="J525" s="2" t="s">
        <v>4421</v>
      </c>
      <c r="K525" s="2" t="s">
        <v>27</v>
      </c>
      <c r="L525" s="2" t="s">
        <v>192</v>
      </c>
      <c r="M525" s="2" t="s">
        <v>3279</v>
      </c>
      <c r="N525" s="2" t="s">
        <v>3251</v>
      </c>
    </row>
    <row r="526" spans="1:14" ht="13">
      <c r="A526" s="1" t="s">
        <v>4440</v>
      </c>
      <c r="B526" s="1" t="s">
        <v>4441</v>
      </c>
      <c r="C526" s="1" t="s">
        <v>4419</v>
      </c>
      <c r="D526" s="2" t="s">
        <v>23</v>
      </c>
      <c r="E526" s="2">
        <v>25050</v>
      </c>
      <c r="F526" s="2">
        <v>18953</v>
      </c>
      <c r="G526" s="2">
        <v>5</v>
      </c>
      <c r="H526" s="2" t="s">
        <v>3249</v>
      </c>
      <c r="I526" s="2" t="s">
        <v>380</v>
      </c>
      <c r="J526" s="2" t="s">
        <v>4421</v>
      </c>
      <c r="K526" s="2" t="s">
        <v>27</v>
      </c>
      <c r="L526" s="2" t="s">
        <v>192</v>
      </c>
      <c r="M526" s="2" t="s">
        <v>3249</v>
      </c>
      <c r="N526" s="2" t="s">
        <v>3251</v>
      </c>
    </row>
    <row r="527" spans="1:14" ht="13">
      <c r="A527" s="1" t="s">
        <v>4442</v>
      </c>
      <c r="B527" s="1" t="s">
        <v>4443</v>
      </c>
      <c r="C527" s="1" t="s">
        <v>4419</v>
      </c>
      <c r="D527" s="2" t="s">
        <v>23</v>
      </c>
      <c r="E527" s="2">
        <v>23518</v>
      </c>
      <c r="F527" s="2">
        <v>18953</v>
      </c>
      <c r="G527" s="2">
        <v>5</v>
      </c>
      <c r="H527" s="2" t="s">
        <v>3249</v>
      </c>
      <c r="I527" s="2" t="s">
        <v>380</v>
      </c>
      <c r="J527" s="2" t="s">
        <v>4421</v>
      </c>
      <c r="K527" s="2" t="s">
        <v>27</v>
      </c>
      <c r="L527" s="2" t="s">
        <v>192</v>
      </c>
      <c r="M527" s="2" t="s">
        <v>3279</v>
      </c>
      <c r="N527" s="2" t="s">
        <v>3251</v>
      </c>
    </row>
    <row r="528" spans="1:14" ht="13">
      <c r="A528" s="1" t="s">
        <v>4444</v>
      </c>
      <c r="B528" s="1" t="s">
        <v>4445</v>
      </c>
      <c r="C528" s="1" t="s">
        <v>4444</v>
      </c>
      <c r="D528" s="2" t="s">
        <v>16</v>
      </c>
      <c r="E528" s="2">
        <v>25283</v>
      </c>
      <c r="F528" s="2">
        <v>18953</v>
      </c>
      <c r="G528" s="2">
        <v>4</v>
      </c>
      <c r="H528" s="2" t="s">
        <v>3249</v>
      </c>
      <c r="I528" s="2" t="s">
        <v>380</v>
      </c>
      <c r="J528" s="2" t="s">
        <v>4421</v>
      </c>
      <c r="K528" s="2" t="s">
        <v>27</v>
      </c>
      <c r="L528" s="2" t="s">
        <v>192</v>
      </c>
      <c r="M528" s="2" t="s">
        <v>3279</v>
      </c>
      <c r="N528" s="2" t="s">
        <v>3251</v>
      </c>
    </row>
    <row r="529" spans="1:14" ht="13">
      <c r="A529" s="1" t="s">
        <v>4446</v>
      </c>
      <c r="B529" s="1" t="s">
        <v>4447</v>
      </c>
      <c r="C529" s="1" t="s">
        <v>4444</v>
      </c>
      <c r="D529" s="2" t="s">
        <v>23</v>
      </c>
      <c r="E529" s="2">
        <v>24919</v>
      </c>
      <c r="F529" s="2">
        <v>18953</v>
      </c>
      <c r="G529" s="2">
        <v>4</v>
      </c>
      <c r="H529" s="2" t="s">
        <v>3249</v>
      </c>
      <c r="I529" s="2" t="s">
        <v>380</v>
      </c>
      <c r="J529" s="2" t="s">
        <v>4421</v>
      </c>
      <c r="K529" s="2" t="s">
        <v>27</v>
      </c>
      <c r="L529" s="2" t="s">
        <v>192</v>
      </c>
      <c r="M529" s="2" t="s">
        <v>3279</v>
      </c>
      <c r="N529" s="2" t="s">
        <v>3251</v>
      </c>
    </row>
    <row r="530" spans="1:14" ht="13">
      <c r="A530" s="1" t="s">
        <v>4448</v>
      </c>
      <c r="B530" s="1" t="s">
        <v>4449</v>
      </c>
      <c r="C530" s="1" t="s">
        <v>4448</v>
      </c>
      <c r="D530" s="2" t="s">
        <v>16</v>
      </c>
      <c r="E530" s="2">
        <v>25283</v>
      </c>
      <c r="F530" s="2">
        <v>18953</v>
      </c>
      <c r="G530" s="2">
        <v>4</v>
      </c>
      <c r="H530" s="2" t="s">
        <v>3249</v>
      </c>
      <c r="I530" s="2" t="s">
        <v>380</v>
      </c>
      <c r="J530" s="2" t="s">
        <v>4421</v>
      </c>
      <c r="K530" s="2" t="s">
        <v>27</v>
      </c>
      <c r="L530" s="2" t="s">
        <v>192</v>
      </c>
      <c r="M530" s="2" t="s">
        <v>3279</v>
      </c>
      <c r="N530" s="2" t="s">
        <v>3251</v>
      </c>
    </row>
    <row r="531" spans="1:14" ht="13">
      <c r="A531" s="1" t="s">
        <v>4450</v>
      </c>
      <c r="B531" s="1" t="s">
        <v>4451</v>
      </c>
      <c r="C531" s="1" t="s">
        <v>4448</v>
      </c>
      <c r="D531" s="2" t="s">
        <v>23</v>
      </c>
      <c r="E531" s="2">
        <v>23518</v>
      </c>
      <c r="F531" s="2">
        <v>18953</v>
      </c>
      <c r="G531" s="2">
        <v>4</v>
      </c>
      <c r="H531" s="2" t="s">
        <v>3249</v>
      </c>
      <c r="I531" s="2" t="s">
        <v>380</v>
      </c>
      <c r="J531" s="2" t="s">
        <v>4421</v>
      </c>
      <c r="K531" s="2" t="s">
        <v>27</v>
      </c>
      <c r="L531" s="2" t="s">
        <v>192</v>
      </c>
      <c r="M531" s="2" t="s">
        <v>3279</v>
      </c>
      <c r="N531" s="2" t="s">
        <v>3251</v>
      </c>
    </row>
    <row r="532" spans="1:14" ht="13">
      <c r="A532" s="1" t="s">
        <v>4452</v>
      </c>
      <c r="B532" s="1" t="s">
        <v>4453</v>
      </c>
      <c r="C532" s="1" t="s">
        <v>4452</v>
      </c>
      <c r="D532" s="2" t="s">
        <v>16</v>
      </c>
      <c r="E532" s="2">
        <v>23813</v>
      </c>
      <c r="F532" s="2">
        <v>23813</v>
      </c>
      <c r="G532" s="2">
        <v>4</v>
      </c>
      <c r="H532" s="2" t="s">
        <v>3249</v>
      </c>
      <c r="I532" s="2" t="s">
        <v>4454</v>
      </c>
      <c r="J532" s="2" t="s">
        <v>4454</v>
      </c>
      <c r="K532" s="2" t="s">
        <v>27</v>
      </c>
      <c r="M532" s="2" t="s">
        <v>3249</v>
      </c>
      <c r="N532" s="2" t="s">
        <v>3251</v>
      </c>
    </row>
    <row r="533" spans="1:14" ht="13">
      <c r="A533" s="1" t="s">
        <v>4455</v>
      </c>
      <c r="B533" s="1" t="s">
        <v>4456</v>
      </c>
      <c r="C533" s="1" t="s">
        <v>4452</v>
      </c>
      <c r="D533" s="2" t="s">
        <v>23</v>
      </c>
      <c r="E533" s="2">
        <v>24368</v>
      </c>
      <c r="F533" s="2">
        <v>23813</v>
      </c>
      <c r="G533" s="2">
        <v>4</v>
      </c>
      <c r="H533" s="2" t="s">
        <v>3249</v>
      </c>
      <c r="I533" s="2" t="s">
        <v>4454</v>
      </c>
      <c r="J533" s="2" t="s">
        <v>4454</v>
      </c>
      <c r="K533" s="2" t="s">
        <v>27</v>
      </c>
      <c r="M533" s="2" t="s">
        <v>3249</v>
      </c>
      <c r="N533" s="2" t="s">
        <v>3251</v>
      </c>
    </row>
    <row r="534" spans="1:14" ht="13">
      <c r="A534" s="1" t="s">
        <v>4457</v>
      </c>
      <c r="B534" s="1" t="s">
        <v>4458</v>
      </c>
      <c r="C534" s="1" t="s">
        <v>4452</v>
      </c>
      <c r="D534" s="2" t="s">
        <v>16</v>
      </c>
      <c r="E534" s="2">
        <v>27624</v>
      </c>
      <c r="F534" s="2">
        <v>27119</v>
      </c>
      <c r="G534" s="2">
        <v>4</v>
      </c>
      <c r="H534" s="2" t="s">
        <v>3279</v>
      </c>
      <c r="I534" s="2" t="s">
        <v>4459</v>
      </c>
      <c r="J534" s="2" t="s">
        <v>4459</v>
      </c>
      <c r="K534" s="2" t="s">
        <v>27</v>
      </c>
      <c r="M534" s="2" t="s">
        <v>3279</v>
      </c>
      <c r="N534" s="2" t="s">
        <v>3251</v>
      </c>
    </row>
    <row r="535" spans="1:14" ht="13">
      <c r="A535" s="1" t="s">
        <v>4460</v>
      </c>
      <c r="B535" s="1" t="s">
        <v>4461</v>
      </c>
      <c r="C535" s="1" t="s">
        <v>4452</v>
      </c>
      <c r="D535" s="2" t="s">
        <v>23</v>
      </c>
      <c r="E535" s="2">
        <v>27119</v>
      </c>
      <c r="F535" s="2">
        <v>27119</v>
      </c>
      <c r="G535" s="2">
        <v>4</v>
      </c>
      <c r="H535" s="2" t="s">
        <v>3279</v>
      </c>
      <c r="I535" s="2" t="s">
        <v>4459</v>
      </c>
      <c r="J535" s="2" t="s">
        <v>4459</v>
      </c>
      <c r="K535" s="2" t="s">
        <v>27</v>
      </c>
      <c r="M535" s="2" t="s">
        <v>3279</v>
      </c>
      <c r="N535" s="2" t="s">
        <v>3251</v>
      </c>
    </row>
    <row r="536" spans="1:14" ht="13">
      <c r="A536" s="1" t="s">
        <v>4462</v>
      </c>
      <c r="B536" s="1" t="s">
        <v>4463</v>
      </c>
      <c r="C536" s="1" t="s">
        <v>4462</v>
      </c>
      <c r="D536" s="2" t="s">
        <v>16</v>
      </c>
      <c r="E536" s="2">
        <v>47230</v>
      </c>
      <c r="F536" s="2">
        <v>40943</v>
      </c>
      <c r="G536" s="2">
        <v>3</v>
      </c>
      <c r="H536" s="2" t="s">
        <v>3279</v>
      </c>
      <c r="I536" s="2" t="s">
        <v>4464</v>
      </c>
      <c r="J536" s="2" t="s">
        <v>4464</v>
      </c>
      <c r="K536" s="2" t="s">
        <v>27</v>
      </c>
      <c r="M536" s="2" t="s">
        <v>3279</v>
      </c>
      <c r="N536" s="2" t="s">
        <v>3251</v>
      </c>
    </row>
    <row r="537" spans="1:14" ht="13">
      <c r="A537" s="1" t="s">
        <v>4465</v>
      </c>
      <c r="B537" s="1" t="s">
        <v>4466</v>
      </c>
      <c r="C537" s="1" t="s">
        <v>4462</v>
      </c>
      <c r="D537" s="2" t="s">
        <v>23</v>
      </c>
      <c r="E537" s="2">
        <v>45849</v>
      </c>
      <c r="F537" s="2">
        <v>40943</v>
      </c>
      <c r="G537" s="2">
        <v>3</v>
      </c>
      <c r="H537" s="2" t="s">
        <v>3279</v>
      </c>
      <c r="I537" s="2" t="s">
        <v>4464</v>
      </c>
      <c r="J537" s="2" t="s">
        <v>4464</v>
      </c>
      <c r="K537" s="2" t="s">
        <v>27</v>
      </c>
      <c r="M537" s="2" t="s">
        <v>3279</v>
      </c>
      <c r="N537" s="2" t="s">
        <v>3251</v>
      </c>
    </row>
    <row r="538" spans="1:14" ht="13">
      <c r="A538" s="1" t="s">
        <v>4467</v>
      </c>
      <c r="B538" s="1" t="s">
        <v>4468</v>
      </c>
      <c r="C538" s="1" t="s">
        <v>4467</v>
      </c>
      <c r="D538" s="2" t="s">
        <v>23</v>
      </c>
      <c r="E538" s="2">
        <v>22372</v>
      </c>
      <c r="F538" s="2">
        <v>20253</v>
      </c>
      <c r="G538" s="2">
        <v>5</v>
      </c>
      <c r="H538" s="2" t="s">
        <v>3279</v>
      </c>
      <c r="I538" s="2" t="s">
        <v>1072</v>
      </c>
      <c r="J538" s="2" t="s">
        <v>4469</v>
      </c>
      <c r="K538" s="2" t="s">
        <v>27</v>
      </c>
      <c r="L538" s="2" t="s">
        <v>192</v>
      </c>
      <c r="M538" s="2" t="s">
        <v>3279</v>
      </c>
      <c r="N538" s="2" t="s">
        <v>3251</v>
      </c>
    </row>
    <row r="539" spans="1:14" ht="13">
      <c r="A539" s="1" t="s">
        <v>4470</v>
      </c>
      <c r="B539" s="1" t="s">
        <v>4471</v>
      </c>
      <c r="C539" s="1" t="s">
        <v>4467</v>
      </c>
      <c r="D539" s="2" t="s">
        <v>16</v>
      </c>
      <c r="E539" s="2">
        <v>20253</v>
      </c>
      <c r="F539" s="2">
        <v>20253</v>
      </c>
      <c r="G539" s="2">
        <v>5</v>
      </c>
      <c r="H539" s="2" t="s">
        <v>3279</v>
      </c>
      <c r="I539" s="2" t="s">
        <v>1072</v>
      </c>
      <c r="J539" s="2" t="s">
        <v>4469</v>
      </c>
      <c r="K539" s="2" t="s">
        <v>27</v>
      </c>
      <c r="L539" s="2" t="s">
        <v>192</v>
      </c>
      <c r="M539" s="2" t="s">
        <v>3279</v>
      </c>
      <c r="N539" s="2" t="s">
        <v>3251</v>
      </c>
    </row>
    <row r="540" spans="1:14" ht="13">
      <c r="A540" s="1" t="s">
        <v>4472</v>
      </c>
      <c r="B540" s="1" t="s">
        <v>4473</v>
      </c>
      <c r="C540" s="1" t="s">
        <v>4472</v>
      </c>
      <c r="D540" s="2" t="s">
        <v>23</v>
      </c>
      <c r="E540" s="2">
        <v>25965</v>
      </c>
      <c r="F540" s="2">
        <v>25965</v>
      </c>
      <c r="G540" s="2">
        <v>5</v>
      </c>
      <c r="H540" s="2" t="s">
        <v>3249</v>
      </c>
      <c r="I540" s="2" t="s">
        <v>3197</v>
      </c>
      <c r="J540" s="2" t="s">
        <v>4474</v>
      </c>
      <c r="K540" s="2" t="s">
        <v>27</v>
      </c>
      <c r="L540" s="2" t="s">
        <v>1078</v>
      </c>
      <c r="M540" s="2" t="s">
        <v>3279</v>
      </c>
      <c r="N540" s="2" t="s">
        <v>3251</v>
      </c>
    </row>
    <row r="541" spans="1:14" ht="13">
      <c r="A541" s="1" t="s">
        <v>4475</v>
      </c>
      <c r="B541" s="1" t="s">
        <v>4476</v>
      </c>
      <c r="C541" s="1" t="s">
        <v>4472</v>
      </c>
      <c r="D541" s="2" t="s">
        <v>16</v>
      </c>
      <c r="E541" s="2">
        <v>26251</v>
      </c>
      <c r="F541" s="2">
        <v>25965</v>
      </c>
      <c r="G541" s="2">
        <v>5</v>
      </c>
      <c r="H541" s="2" t="s">
        <v>3249</v>
      </c>
      <c r="I541" s="2" t="s">
        <v>3197</v>
      </c>
      <c r="J541" s="2" t="s">
        <v>4474</v>
      </c>
      <c r="K541" s="2" t="s">
        <v>27</v>
      </c>
      <c r="L541" s="2" t="s">
        <v>1078</v>
      </c>
      <c r="M541" s="2" t="s">
        <v>3249</v>
      </c>
      <c r="N541" s="2" t="s">
        <v>3251</v>
      </c>
    </row>
    <row r="542" spans="1:14" ht="13">
      <c r="A542" s="1" t="s">
        <v>4477</v>
      </c>
      <c r="B542" s="1" t="s">
        <v>4478</v>
      </c>
      <c r="C542" s="1" t="s">
        <v>4479</v>
      </c>
      <c r="D542" s="2" t="s">
        <v>23</v>
      </c>
      <c r="E542" s="2">
        <v>27252</v>
      </c>
      <c r="F542" s="2">
        <v>23811</v>
      </c>
      <c r="G542" s="2">
        <v>4</v>
      </c>
      <c r="H542" s="2" t="s">
        <v>3279</v>
      </c>
      <c r="I542" s="2" t="s">
        <v>4480</v>
      </c>
      <c r="J542" s="2" t="s">
        <v>4480</v>
      </c>
      <c r="K542" s="2" t="s">
        <v>27</v>
      </c>
      <c r="M542" s="2" t="s">
        <v>3279</v>
      </c>
      <c r="N542" s="2" t="s">
        <v>3251</v>
      </c>
    </row>
    <row r="543" spans="1:14" ht="13">
      <c r="A543" s="1" t="s">
        <v>4479</v>
      </c>
      <c r="B543" s="1" t="s">
        <v>4481</v>
      </c>
      <c r="C543" s="1" t="s">
        <v>4479</v>
      </c>
      <c r="D543" s="2" t="s">
        <v>23</v>
      </c>
      <c r="E543" s="2">
        <v>26377</v>
      </c>
      <c r="F543" s="2">
        <v>23811</v>
      </c>
      <c r="G543" s="2">
        <v>4</v>
      </c>
      <c r="H543" s="2" t="s">
        <v>3279</v>
      </c>
      <c r="I543" s="2" t="s">
        <v>4480</v>
      </c>
      <c r="J543" s="2" t="s">
        <v>4480</v>
      </c>
      <c r="K543" s="2" t="s">
        <v>27</v>
      </c>
      <c r="M543" s="2" t="s">
        <v>3279</v>
      </c>
      <c r="N543" s="2" t="s">
        <v>3251</v>
      </c>
    </row>
    <row r="544" spans="1:14" ht="13">
      <c r="A544" s="1" t="s">
        <v>4482</v>
      </c>
      <c r="B544" s="1" t="s">
        <v>4483</v>
      </c>
      <c r="C544" s="1" t="s">
        <v>4479</v>
      </c>
      <c r="D544" s="2" t="s">
        <v>23</v>
      </c>
      <c r="E544" s="2">
        <v>26377</v>
      </c>
      <c r="F544" s="2">
        <v>23811</v>
      </c>
      <c r="G544" s="2">
        <v>4</v>
      </c>
      <c r="H544" s="2" t="s">
        <v>3279</v>
      </c>
      <c r="I544" s="2" t="s">
        <v>4480</v>
      </c>
      <c r="J544" s="2" t="s">
        <v>4480</v>
      </c>
      <c r="K544" s="2" t="s">
        <v>27</v>
      </c>
      <c r="M544" s="2" t="s">
        <v>3279</v>
      </c>
      <c r="N544" s="2" t="s">
        <v>3251</v>
      </c>
    </row>
    <row r="545" spans="1:14" ht="13">
      <c r="A545" s="1" t="s">
        <v>4484</v>
      </c>
      <c r="B545" s="1" t="s">
        <v>4485</v>
      </c>
      <c r="C545" s="1" t="s">
        <v>4479</v>
      </c>
      <c r="D545" s="2" t="s">
        <v>16</v>
      </c>
      <c r="E545" s="2">
        <v>23811</v>
      </c>
      <c r="F545" s="2">
        <v>23811</v>
      </c>
      <c r="G545" s="2">
        <v>4</v>
      </c>
      <c r="H545" s="2" t="s">
        <v>3279</v>
      </c>
      <c r="I545" s="2" t="s">
        <v>4480</v>
      </c>
      <c r="J545" s="2" t="s">
        <v>4480</v>
      </c>
      <c r="K545" s="2" t="s">
        <v>27</v>
      </c>
      <c r="M545" s="2" t="s">
        <v>3279</v>
      </c>
      <c r="N545" s="2" t="s">
        <v>3251</v>
      </c>
    </row>
    <row r="546" spans="1:14" ht="13">
      <c r="A546" s="1" t="s">
        <v>4486</v>
      </c>
      <c r="B546" s="1" t="s">
        <v>4487</v>
      </c>
      <c r="C546" s="1" t="s">
        <v>4479</v>
      </c>
      <c r="D546" s="2" t="s">
        <v>16</v>
      </c>
      <c r="E546" s="2">
        <v>24453</v>
      </c>
      <c r="F546" s="2">
        <v>23811</v>
      </c>
      <c r="G546" s="2">
        <v>4</v>
      </c>
      <c r="H546" s="2" t="s">
        <v>3279</v>
      </c>
      <c r="I546" s="2" t="s">
        <v>4480</v>
      </c>
      <c r="J546" s="2" t="s">
        <v>4480</v>
      </c>
      <c r="K546" s="2" t="s">
        <v>27</v>
      </c>
      <c r="M546" s="2" t="s">
        <v>3279</v>
      </c>
      <c r="N546" s="2" t="s">
        <v>3251</v>
      </c>
    </row>
    <row r="547" spans="1:14" ht="13">
      <c r="A547" s="1" t="s">
        <v>4488</v>
      </c>
      <c r="B547" s="1" t="s">
        <v>4489</v>
      </c>
      <c r="C547" s="1" t="s">
        <v>4482</v>
      </c>
      <c r="D547" s="2" t="s">
        <v>23</v>
      </c>
      <c r="E547" s="2">
        <v>28224</v>
      </c>
      <c r="F547" s="2">
        <v>23573</v>
      </c>
      <c r="G547" s="2">
        <v>5</v>
      </c>
      <c r="H547" s="2" t="s">
        <v>3279</v>
      </c>
      <c r="I547" s="2" t="s">
        <v>346</v>
      </c>
      <c r="J547" s="2" t="s">
        <v>4490</v>
      </c>
      <c r="K547" s="2" t="s">
        <v>27</v>
      </c>
      <c r="L547" s="2" t="s">
        <v>192</v>
      </c>
      <c r="M547" s="2" t="s">
        <v>3279</v>
      </c>
      <c r="N547" s="2" t="s">
        <v>3251</v>
      </c>
    </row>
    <row r="548" spans="1:14" ht="13">
      <c r="A548" s="1" t="s">
        <v>4491</v>
      </c>
      <c r="B548" s="1" t="s">
        <v>4492</v>
      </c>
      <c r="C548" s="1" t="s">
        <v>4482</v>
      </c>
      <c r="D548" s="2" t="s">
        <v>23</v>
      </c>
      <c r="E548" s="2">
        <v>23580</v>
      </c>
      <c r="F548" s="2">
        <v>23573</v>
      </c>
      <c r="G548" s="2">
        <v>5</v>
      </c>
      <c r="H548" s="2" t="s">
        <v>3279</v>
      </c>
      <c r="I548" s="2" t="s">
        <v>346</v>
      </c>
      <c r="J548" s="2" t="s">
        <v>4490</v>
      </c>
      <c r="K548" s="2" t="s">
        <v>27</v>
      </c>
      <c r="L548" s="2" t="s">
        <v>192</v>
      </c>
      <c r="M548" s="2" t="s">
        <v>3279</v>
      </c>
      <c r="N548" s="2" t="s">
        <v>3251</v>
      </c>
    </row>
    <row r="549" spans="1:14" ht="13">
      <c r="A549" s="1" t="s">
        <v>4493</v>
      </c>
      <c r="B549" s="1" t="s">
        <v>4494</v>
      </c>
      <c r="C549" s="1" t="s">
        <v>4482</v>
      </c>
      <c r="D549" s="2" t="s">
        <v>23</v>
      </c>
      <c r="E549" s="2">
        <v>26039</v>
      </c>
      <c r="F549" s="2">
        <v>23573</v>
      </c>
      <c r="G549" s="2">
        <v>5</v>
      </c>
      <c r="H549" s="2" t="s">
        <v>3279</v>
      </c>
      <c r="I549" s="2" t="s">
        <v>346</v>
      </c>
      <c r="J549" s="2" t="s">
        <v>4490</v>
      </c>
      <c r="K549" s="2" t="s">
        <v>27</v>
      </c>
      <c r="L549" s="2" t="s">
        <v>192</v>
      </c>
      <c r="M549" s="2" t="s">
        <v>3279</v>
      </c>
      <c r="N549" s="2" t="s">
        <v>3251</v>
      </c>
    </row>
    <row r="550" spans="1:14" ht="13">
      <c r="A550" s="1" t="s">
        <v>4495</v>
      </c>
      <c r="B550" s="1" t="s">
        <v>4496</v>
      </c>
      <c r="C550" s="1" t="s">
        <v>4482</v>
      </c>
      <c r="D550" s="2" t="s">
        <v>23</v>
      </c>
      <c r="E550" s="2">
        <v>30809</v>
      </c>
      <c r="F550" s="2">
        <v>23573</v>
      </c>
      <c r="G550" s="2">
        <v>5</v>
      </c>
      <c r="H550" s="2" t="s">
        <v>3279</v>
      </c>
      <c r="I550" s="2" t="s">
        <v>346</v>
      </c>
      <c r="J550" s="2" t="s">
        <v>4490</v>
      </c>
      <c r="K550" s="2" t="s">
        <v>27</v>
      </c>
      <c r="L550" s="2" t="s">
        <v>192</v>
      </c>
      <c r="M550" s="2" t="s">
        <v>3279</v>
      </c>
      <c r="N550" s="2" t="s">
        <v>3251</v>
      </c>
    </row>
    <row r="551" spans="1:14" ht="13">
      <c r="A551" s="1" t="s">
        <v>4497</v>
      </c>
      <c r="B551" s="1" t="s">
        <v>4498</v>
      </c>
      <c r="C551" s="1" t="s">
        <v>4482</v>
      </c>
      <c r="D551" s="2" t="s">
        <v>23</v>
      </c>
      <c r="E551" s="2">
        <v>35897</v>
      </c>
      <c r="F551" s="2">
        <v>23573</v>
      </c>
      <c r="G551" s="2">
        <v>5</v>
      </c>
      <c r="H551" s="2" t="s">
        <v>3279</v>
      </c>
      <c r="I551" s="2" t="s">
        <v>346</v>
      </c>
      <c r="J551" s="2" t="s">
        <v>4490</v>
      </c>
      <c r="K551" s="2" t="s">
        <v>27</v>
      </c>
      <c r="L551" s="2" t="s">
        <v>192</v>
      </c>
      <c r="M551" s="2" t="s">
        <v>3279</v>
      </c>
      <c r="N551" s="2" t="s">
        <v>3251</v>
      </c>
    </row>
    <row r="552" spans="1:14" ht="13">
      <c r="A552" s="1" t="s">
        <v>4499</v>
      </c>
      <c r="B552" s="1" t="s">
        <v>4500</v>
      </c>
      <c r="C552" s="1" t="s">
        <v>4482</v>
      </c>
      <c r="D552" s="2" t="s">
        <v>16</v>
      </c>
      <c r="E552" s="2">
        <v>23573</v>
      </c>
      <c r="F552" s="2">
        <v>23573</v>
      </c>
      <c r="G552" s="2">
        <v>5</v>
      </c>
      <c r="H552" s="2" t="s">
        <v>3279</v>
      </c>
      <c r="I552" s="2" t="s">
        <v>346</v>
      </c>
      <c r="J552" s="2" t="s">
        <v>4490</v>
      </c>
      <c r="K552" s="2" t="s">
        <v>27</v>
      </c>
      <c r="L552" s="2" t="s">
        <v>192</v>
      </c>
      <c r="M552" s="2" t="s">
        <v>3279</v>
      </c>
      <c r="N552" s="2" t="s">
        <v>3251</v>
      </c>
    </row>
    <row r="553" spans="1:14" ht="13">
      <c r="A553" s="1" t="s">
        <v>4501</v>
      </c>
      <c r="B553" s="1" t="s">
        <v>4502</v>
      </c>
      <c r="C553" s="1" t="s">
        <v>4482</v>
      </c>
      <c r="D553" s="2" t="s">
        <v>16</v>
      </c>
      <c r="E553" s="2">
        <v>23849</v>
      </c>
      <c r="F553" s="2">
        <v>23573</v>
      </c>
      <c r="G553" s="2">
        <v>5</v>
      </c>
      <c r="H553" s="2" t="s">
        <v>3279</v>
      </c>
      <c r="I553" s="2" t="s">
        <v>346</v>
      </c>
      <c r="J553" s="2" t="s">
        <v>4490</v>
      </c>
      <c r="K553" s="2" t="s">
        <v>27</v>
      </c>
      <c r="L553" s="2" t="s">
        <v>192</v>
      </c>
      <c r="M553" s="2" t="s">
        <v>3279</v>
      </c>
      <c r="N553" s="2" t="s">
        <v>3251</v>
      </c>
    </row>
    <row r="554" spans="1:14" ht="13">
      <c r="A554" s="1" t="s">
        <v>4503</v>
      </c>
      <c r="B554" s="1" t="s">
        <v>4504</v>
      </c>
      <c r="C554" s="1" t="s">
        <v>4482</v>
      </c>
      <c r="D554" s="2" t="s">
        <v>16</v>
      </c>
      <c r="E554" s="2">
        <v>25694</v>
      </c>
      <c r="F554" s="2">
        <v>23573</v>
      </c>
      <c r="G554" s="2">
        <v>5</v>
      </c>
      <c r="H554" s="2" t="s">
        <v>3279</v>
      </c>
      <c r="I554" s="2" t="s">
        <v>346</v>
      </c>
      <c r="J554" s="2" t="s">
        <v>4490</v>
      </c>
      <c r="K554" s="2" t="s">
        <v>27</v>
      </c>
      <c r="L554" s="2" t="s">
        <v>192</v>
      </c>
      <c r="M554" s="2" t="s">
        <v>3279</v>
      </c>
      <c r="N554" s="2" t="s">
        <v>3251</v>
      </c>
    </row>
    <row r="555" spans="1:14" ht="13">
      <c r="A555" s="1" t="s">
        <v>4505</v>
      </c>
      <c r="B555" s="1" t="s">
        <v>4506</v>
      </c>
      <c r="C555" s="1" t="s">
        <v>4482</v>
      </c>
      <c r="D555" s="2" t="s">
        <v>16</v>
      </c>
      <c r="E555" s="2">
        <v>28572</v>
      </c>
      <c r="F555" s="2">
        <v>23573</v>
      </c>
      <c r="G555" s="2">
        <v>5</v>
      </c>
      <c r="H555" s="2" t="s">
        <v>3279</v>
      </c>
      <c r="I555" s="2" t="s">
        <v>346</v>
      </c>
      <c r="J555" s="2" t="s">
        <v>4490</v>
      </c>
      <c r="K555" s="2" t="s">
        <v>27</v>
      </c>
      <c r="L555" s="2" t="s">
        <v>192</v>
      </c>
      <c r="M555" s="2" t="s">
        <v>3279</v>
      </c>
      <c r="N555" s="2" t="s">
        <v>3251</v>
      </c>
    </row>
    <row r="556" spans="1:14" ht="13">
      <c r="A556" s="1" t="s">
        <v>4507</v>
      </c>
      <c r="B556" s="1" t="s">
        <v>4508</v>
      </c>
      <c r="C556" s="1" t="s">
        <v>4482</v>
      </c>
      <c r="D556" s="2" t="s">
        <v>16</v>
      </c>
      <c r="E556" s="2">
        <v>29902</v>
      </c>
      <c r="F556" s="2">
        <v>23573</v>
      </c>
      <c r="G556" s="2">
        <v>5</v>
      </c>
      <c r="H556" s="2" t="s">
        <v>3279</v>
      </c>
      <c r="I556" s="2" t="s">
        <v>346</v>
      </c>
      <c r="J556" s="2" t="s">
        <v>4490</v>
      </c>
      <c r="K556" s="2" t="s">
        <v>27</v>
      </c>
      <c r="L556" s="2" t="s">
        <v>192</v>
      </c>
      <c r="M556" s="2" t="s">
        <v>3279</v>
      </c>
      <c r="N556" s="2" t="s">
        <v>3251</v>
      </c>
    </row>
    <row r="557" spans="1:14" ht="13">
      <c r="A557" s="1" t="s">
        <v>4509</v>
      </c>
      <c r="B557" s="1" t="s">
        <v>4510</v>
      </c>
      <c r="C557" s="1" t="s">
        <v>4482</v>
      </c>
      <c r="D557" s="2" t="s">
        <v>16</v>
      </c>
      <c r="E557" s="2">
        <v>36930</v>
      </c>
      <c r="F557" s="2">
        <v>23573</v>
      </c>
      <c r="G557" s="2">
        <v>5</v>
      </c>
      <c r="H557" s="2" t="s">
        <v>3279</v>
      </c>
      <c r="I557" s="2" t="s">
        <v>346</v>
      </c>
      <c r="J557" s="2" t="s">
        <v>4490</v>
      </c>
      <c r="K557" s="2" t="s">
        <v>27</v>
      </c>
      <c r="L557" s="2" t="s">
        <v>192</v>
      </c>
      <c r="M557" s="2" t="s">
        <v>3279</v>
      </c>
      <c r="N557" s="2" t="s">
        <v>3251</v>
      </c>
    </row>
    <row r="558" spans="1:14" ht="13">
      <c r="A558" s="1" t="s">
        <v>4511</v>
      </c>
      <c r="B558" s="1" t="s">
        <v>4512</v>
      </c>
      <c r="C558" s="1" t="s">
        <v>4513</v>
      </c>
      <c r="D558" s="2" t="s">
        <v>23</v>
      </c>
      <c r="E558" s="2">
        <v>28812</v>
      </c>
      <c r="F558" s="2">
        <v>28812</v>
      </c>
      <c r="G558" s="2">
        <v>4</v>
      </c>
      <c r="H558" s="2" t="s">
        <v>3279</v>
      </c>
      <c r="I558" s="2" t="s">
        <v>4514</v>
      </c>
      <c r="J558" s="2" t="s">
        <v>4514</v>
      </c>
      <c r="K558" s="2" t="s">
        <v>27</v>
      </c>
      <c r="M558" s="2" t="s">
        <v>3279</v>
      </c>
      <c r="N558" s="2" t="s">
        <v>3251</v>
      </c>
    </row>
    <row r="559" spans="1:14" ht="13">
      <c r="A559" s="1" t="s">
        <v>4513</v>
      </c>
      <c r="B559" s="1" t="s">
        <v>4515</v>
      </c>
      <c r="C559" s="1" t="s">
        <v>4513</v>
      </c>
      <c r="D559" s="2" t="s">
        <v>16</v>
      </c>
      <c r="E559" s="2">
        <v>28874</v>
      </c>
      <c r="F559" s="2">
        <v>28812</v>
      </c>
      <c r="G559" s="2">
        <v>4</v>
      </c>
      <c r="H559" s="2" t="s">
        <v>3279</v>
      </c>
      <c r="I559" s="2" t="s">
        <v>4514</v>
      </c>
      <c r="J559" s="2" t="s">
        <v>4514</v>
      </c>
      <c r="K559" s="2" t="s">
        <v>27</v>
      </c>
      <c r="M559" s="2" t="s">
        <v>3279</v>
      </c>
      <c r="N559" s="2" t="s">
        <v>3251</v>
      </c>
    </row>
    <row r="560" spans="1:14" ht="13">
      <c r="A560" s="1" t="s">
        <v>4516</v>
      </c>
      <c r="B560" s="1" t="s">
        <v>4517</v>
      </c>
      <c r="C560" s="1" t="s">
        <v>4518</v>
      </c>
      <c r="D560" s="2" t="s">
        <v>23</v>
      </c>
      <c r="E560" s="2">
        <v>36598</v>
      </c>
      <c r="F560" s="2">
        <v>32312</v>
      </c>
      <c r="G560" s="2">
        <v>4</v>
      </c>
      <c r="H560" s="2" t="s">
        <v>3483</v>
      </c>
      <c r="I560" s="2" t="s">
        <v>4519</v>
      </c>
      <c r="J560" s="2" t="s">
        <v>4519</v>
      </c>
      <c r="K560" s="2" t="s">
        <v>27</v>
      </c>
      <c r="M560" s="2" t="s">
        <v>3483</v>
      </c>
      <c r="N560" s="2" t="s">
        <v>3251</v>
      </c>
    </row>
    <row r="561" spans="1:14" ht="13">
      <c r="A561" s="1" t="s">
        <v>4518</v>
      </c>
      <c r="B561" s="1" t="s">
        <v>4520</v>
      </c>
      <c r="C561" s="1" t="s">
        <v>4518</v>
      </c>
      <c r="D561" s="2" t="s">
        <v>23</v>
      </c>
      <c r="E561" s="2">
        <v>32585</v>
      </c>
      <c r="F561" s="2">
        <v>32312</v>
      </c>
      <c r="G561" s="2">
        <v>4</v>
      </c>
      <c r="H561" s="2" t="s">
        <v>3483</v>
      </c>
      <c r="I561" s="2" t="s">
        <v>4519</v>
      </c>
      <c r="J561" s="2" t="s">
        <v>4519</v>
      </c>
      <c r="K561" s="2" t="s">
        <v>27</v>
      </c>
      <c r="M561" s="2" t="s">
        <v>3483</v>
      </c>
      <c r="N561" s="2" t="s">
        <v>3251</v>
      </c>
    </row>
    <row r="562" spans="1:14" ht="13">
      <c r="A562" s="1" t="s">
        <v>4521</v>
      </c>
      <c r="B562" s="1" t="s">
        <v>4522</v>
      </c>
      <c r="C562" s="1" t="s">
        <v>4518</v>
      </c>
      <c r="D562" s="2" t="s">
        <v>16</v>
      </c>
      <c r="E562" s="2">
        <v>32312</v>
      </c>
      <c r="F562" s="2">
        <v>32312</v>
      </c>
      <c r="G562" s="2">
        <v>4</v>
      </c>
      <c r="H562" s="2" t="s">
        <v>3483</v>
      </c>
      <c r="I562" s="2" t="s">
        <v>4519</v>
      </c>
      <c r="J562" s="2" t="s">
        <v>4519</v>
      </c>
      <c r="K562" s="2" t="s">
        <v>27</v>
      </c>
      <c r="M562" s="2" t="s">
        <v>3483</v>
      </c>
      <c r="N562" s="2" t="s">
        <v>3251</v>
      </c>
    </row>
    <row r="563" spans="1:14" ht="13">
      <c r="A563" s="1" t="s">
        <v>4523</v>
      </c>
      <c r="B563" s="1" t="s">
        <v>4524</v>
      </c>
      <c r="C563" s="1" t="s">
        <v>4523</v>
      </c>
      <c r="D563" s="2" t="s">
        <v>23</v>
      </c>
      <c r="E563" s="2">
        <v>49930</v>
      </c>
      <c r="F563" s="2">
        <v>46595</v>
      </c>
      <c r="G563" s="2">
        <v>4</v>
      </c>
      <c r="H563" s="2" t="s">
        <v>3483</v>
      </c>
      <c r="I563" s="2" t="s">
        <v>4525</v>
      </c>
      <c r="J563" s="2" t="s">
        <v>4525</v>
      </c>
      <c r="K563" s="2" t="s">
        <v>27</v>
      </c>
      <c r="M563" s="2" t="s">
        <v>3483</v>
      </c>
      <c r="N563" s="2" t="s">
        <v>3251</v>
      </c>
    </row>
    <row r="564" spans="1:14" ht="13">
      <c r="A564" s="1" t="s">
        <v>4526</v>
      </c>
      <c r="B564" s="1" t="s">
        <v>4527</v>
      </c>
      <c r="C564" s="1" t="s">
        <v>4523</v>
      </c>
      <c r="D564" s="2" t="s">
        <v>16</v>
      </c>
      <c r="E564" s="2">
        <v>46595</v>
      </c>
      <c r="F564" s="2">
        <v>46595</v>
      </c>
      <c r="G564" s="2">
        <v>4</v>
      </c>
      <c r="H564" s="2" t="s">
        <v>3483</v>
      </c>
      <c r="I564" s="2" t="s">
        <v>4525</v>
      </c>
      <c r="J564" s="2" t="s">
        <v>4525</v>
      </c>
      <c r="K564" s="2" t="s">
        <v>27</v>
      </c>
      <c r="M564" s="2" t="s">
        <v>3279</v>
      </c>
      <c r="N564" s="2" t="s">
        <v>3251</v>
      </c>
    </row>
    <row r="565" spans="1:14" ht="13">
      <c r="A565" s="1" t="s">
        <v>4528</v>
      </c>
      <c r="B565" s="1" t="s">
        <v>4529</v>
      </c>
      <c r="C565" s="1" t="s">
        <v>4528</v>
      </c>
      <c r="D565" s="2" t="s">
        <v>23</v>
      </c>
      <c r="E565" s="2">
        <v>28329</v>
      </c>
      <c r="F565" s="2">
        <v>27737</v>
      </c>
      <c r="G565" s="2">
        <v>5</v>
      </c>
      <c r="H565" s="2" t="s">
        <v>3359</v>
      </c>
      <c r="I565" s="2" t="s">
        <v>2686</v>
      </c>
      <c r="J565" s="2" t="s">
        <v>4530</v>
      </c>
      <c r="K565" s="2" t="s">
        <v>27</v>
      </c>
      <c r="L565" s="2" t="s">
        <v>192</v>
      </c>
      <c r="M565" s="2" t="s">
        <v>3359</v>
      </c>
      <c r="N565" s="2" t="s">
        <v>3251</v>
      </c>
    </row>
    <row r="566" spans="1:14" ht="13">
      <c r="A566" s="1" t="s">
        <v>4531</v>
      </c>
      <c r="B566" s="1" t="s">
        <v>4532</v>
      </c>
      <c r="C566" s="1" t="s">
        <v>4528</v>
      </c>
      <c r="D566" s="2" t="s">
        <v>23</v>
      </c>
      <c r="E566" s="2">
        <v>32154</v>
      </c>
      <c r="F566" s="2">
        <v>27737</v>
      </c>
      <c r="G566" s="2">
        <v>5</v>
      </c>
      <c r="H566" s="2" t="s">
        <v>3359</v>
      </c>
      <c r="I566" s="2" t="s">
        <v>2686</v>
      </c>
      <c r="J566" s="2" t="s">
        <v>4530</v>
      </c>
      <c r="K566" s="2" t="s">
        <v>27</v>
      </c>
      <c r="L566" s="2" t="s">
        <v>192</v>
      </c>
      <c r="M566" s="2" t="s">
        <v>3359</v>
      </c>
      <c r="N566" s="2" t="s">
        <v>3251</v>
      </c>
    </row>
    <row r="567" spans="1:14" ht="13">
      <c r="A567" s="1" t="s">
        <v>4533</v>
      </c>
      <c r="B567" s="1" t="s">
        <v>4534</v>
      </c>
      <c r="C567" s="1" t="s">
        <v>4528</v>
      </c>
      <c r="D567" s="2" t="s">
        <v>23</v>
      </c>
      <c r="E567" s="2">
        <v>29151</v>
      </c>
      <c r="F567" s="2">
        <v>27737</v>
      </c>
      <c r="G567" s="2">
        <v>5</v>
      </c>
      <c r="H567" s="2" t="s">
        <v>3359</v>
      </c>
      <c r="I567" s="2" t="s">
        <v>2686</v>
      </c>
      <c r="J567" s="2" t="s">
        <v>4530</v>
      </c>
      <c r="K567" s="2" t="s">
        <v>27</v>
      </c>
      <c r="L567" s="2" t="s">
        <v>192</v>
      </c>
      <c r="M567" s="2" t="s">
        <v>3359</v>
      </c>
      <c r="N567" s="2" t="s">
        <v>3251</v>
      </c>
    </row>
    <row r="568" spans="1:14" ht="13">
      <c r="A568" s="1" t="s">
        <v>4535</v>
      </c>
      <c r="B568" s="1" t="s">
        <v>4536</v>
      </c>
      <c r="C568" s="1" t="s">
        <v>4528</v>
      </c>
      <c r="D568" s="2" t="s">
        <v>16</v>
      </c>
      <c r="E568" s="2">
        <v>29983</v>
      </c>
      <c r="F568" s="2">
        <v>27737</v>
      </c>
      <c r="G568" s="2">
        <v>5</v>
      </c>
      <c r="H568" s="2" t="s">
        <v>3359</v>
      </c>
      <c r="I568" s="2" t="s">
        <v>2686</v>
      </c>
      <c r="J568" s="2" t="s">
        <v>4530</v>
      </c>
      <c r="K568" s="2" t="s">
        <v>27</v>
      </c>
      <c r="L568" s="2" t="s">
        <v>192</v>
      </c>
      <c r="M568" s="2" t="s">
        <v>3359</v>
      </c>
      <c r="N568" s="2" t="s">
        <v>3251</v>
      </c>
    </row>
    <row r="569" spans="1:14" ht="13">
      <c r="A569" s="1" t="s">
        <v>4537</v>
      </c>
      <c r="B569" s="1" t="s">
        <v>4538</v>
      </c>
      <c r="C569" s="1" t="s">
        <v>4528</v>
      </c>
      <c r="D569" s="2" t="s">
        <v>16</v>
      </c>
      <c r="E569" s="2">
        <v>28138</v>
      </c>
      <c r="F569" s="2">
        <v>27737</v>
      </c>
      <c r="G569" s="2">
        <v>5</v>
      </c>
      <c r="H569" s="2" t="s">
        <v>3359</v>
      </c>
      <c r="I569" s="2" t="s">
        <v>2686</v>
      </c>
      <c r="J569" s="2" t="s">
        <v>4530</v>
      </c>
      <c r="K569" s="2" t="s">
        <v>27</v>
      </c>
      <c r="L569" s="2" t="s">
        <v>192</v>
      </c>
      <c r="M569" s="2" t="s">
        <v>3359</v>
      </c>
      <c r="N569" s="2" t="s">
        <v>3251</v>
      </c>
    </row>
    <row r="570" spans="1:14" ht="13">
      <c r="A570" s="1" t="s">
        <v>4539</v>
      </c>
      <c r="B570" s="1" t="s">
        <v>4540</v>
      </c>
      <c r="C570" s="1" t="s">
        <v>4528</v>
      </c>
      <c r="D570" s="2" t="s">
        <v>16</v>
      </c>
      <c r="E570" s="2">
        <v>29695</v>
      </c>
      <c r="F570" s="2">
        <v>27737</v>
      </c>
      <c r="G570" s="2">
        <v>5</v>
      </c>
      <c r="H570" s="2" t="s">
        <v>3359</v>
      </c>
      <c r="I570" s="2" t="s">
        <v>2686</v>
      </c>
      <c r="J570" s="2" t="s">
        <v>4530</v>
      </c>
      <c r="K570" s="2" t="s">
        <v>27</v>
      </c>
      <c r="L570" s="2" t="s">
        <v>192</v>
      </c>
      <c r="M570" s="2" t="s">
        <v>3359</v>
      </c>
      <c r="N570" s="2" t="s">
        <v>3251</v>
      </c>
    </row>
    <row r="571" spans="1:14" ht="13">
      <c r="A571" s="1" t="s">
        <v>4541</v>
      </c>
      <c r="B571" s="1" t="s">
        <v>4542</v>
      </c>
      <c r="C571" s="1" t="s">
        <v>4528</v>
      </c>
      <c r="D571" s="2" t="s">
        <v>16</v>
      </c>
      <c r="E571" s="2">
        <v>34180</v>
      </c>
      <c r="F571" s="2">
        <v>27737</v>
      </c>
      <c r="G571" s="2">
        <v>5</v>
      </c>
      <c r="H571" s="2" t="s">
        <v>3359</v>
      </c>
      <c r="I571" s="2" t="s">
        <v>2686</v>
      </c>
      <c r="J571" s="2" t="s">
        <v>4530</v>
      </c>
      <c r="K571" s="2" t="s">
        <v>27</v>
      </c>
      <c r="L571" s="2" t="s">
        <v>192</v>
      </c>
      <c r="M571" s="2" t="s">
        <v>3483</v>
      </c>
      <c r="N571" s="2" t="s">
        <v>3251</v>
      </c>
    </row>
    <row r="572" spans="1:14" ht="13">
      <c r="A572" s="1" t="s">
        <v>4543</v>
      </c>
      <c r="B572" s="1" t="s">
        <v>4544</v>
      </c>
      <c r="C572" s="1" t="s">
        <v>4543</v>
      </c>
      <c r="D572" s="2" t="s">
        <v>16</v>
      </c>
      <c r="E572" s="2">
        <v>33943</v>
      </c>
      <c r="F572" s="2">
        <v>29040</v>
      </c>
      <c r="G572" s="2">
        <v>4</v>
      </c>
      <c r="H572" s="2" t="s">
        <v>3483</v>
      </c>
      <c r="I572" s="2" t="s">
        <v>4545</v>
      </c>
      <c r="J572" s="2" t="s">
        <v>4545</v>
      </c>
      <c r="K572" s="2" t="s">
        <v>27</v>
      </c>
      <c r="M572" s="2" t="s">
        <v>3483</v>
      </c>
      <c r="N572" s="2" t="s">
        <v>3251</v>
      </c>
    </row>
    <row r="573" spans="1:14" ht="13">
      <c r="A573" s="1" t="s">
        <v>4546</v>
      </c>
      <c r="B573" s="1" t="s">
        <v>4547</v>
      </c>
      <c r="C573" s="1" t="s">
        <v>4543</v>
      </c>
      <c r="D573" s="2" t="s">
        <v>23</v>
      </c>
      <c r="E573" s="2">
        <v>29040</v>
      </c>
      <c r="F573" s="2">
        <v>29040</v>
      </c>
      <c r="G573" s="2">
        <v>4</v>
      </c>
      <c r="H573" s="2" t="s">
        <v>3483</v>
      </c>
      <c r="I573" s="2" t="s">
        <v>4545</v>
      </c>
      <c r="J573" s="2" t="s">
        <v>4545</v>
      </c>
      <c r="K573" s="2" t="s">
        <v>27</v>
      </c>
      <c r="M573" s="2" t="s">
        <v>3483</v>
      </c>
      <c r="N573" s="2" t="s">
        <v>3251</v>
      </c>
    </row>
    <row r="574" spans="1:14" ht="13">
      <c r="A574" s="1" t="s">
        <v>4548</v>
      </c>
      <c r="B574" s="1" t="s">
        <v>4549</v>
      </c>
      <c r="C574" s="1" t="s">
        <v>4548</v>
      </c>
      <c r="D574" s="2" t="s">
        <v>16</v>
      </c>
      <c r="E574" s="2">
        <v>39256</v>
      </c>
      <c r="F574" s="2">
        <v>29040</v>
      </c>
      <c r="G574" s="2">
        <v>4</v>
      </c>
      <c r="H574" s="2" t="s">
        <v>3483</v>
      </c>
      <c r="I574" s="2" t="s">
        <v>4545</v>
      </c>
      <c r="J574" s="2" t="s">
        <v>4545</v>
      </c>
      <c r="K574" s="2" t="s">
        <v>27</v>
      </c>
      <c r="M574" s="2" t="s">
        <v>3483</v>
      </c>
      <c r="N574" s="2" t="s">
        <v>3251</v>
      </c>
    </row>
    <row r="575" spans="1:14" ht="13">
      <c r="A575" s="1" t="s">
        <v>4550</v>
      </c>
      <c r="B575" s="1" t="s">
        <v>4551</v>
      </c>
      <c r="C575" s="1" t="s">
        <v>4548</v>
      </c>
      <c r="D575" s="2" t="s">
        <v>23</v>
      </c>
      <c r="E575" s="2">
        <v>156733</v>
      </c>
      <c r="F575" s="2">
        <v>29040</v>
      </c>
      <c r="G575" s="2">
        <v>4</v>
      </c>
      <c r="H575" s="2" t="s">
        <v>3483</v>
      </c>
      <c r="I575" s="2" t="s">
        <v>4545</v>
      </c>
      <c r="J575" s="2" t="s">
        <v>4545</v>
      </c>
      <c r="K575" s="2" t="s">
        <v>27</v>
      </c>
      <c r="M575" s="2" t="s">
        <v>3483</v>
      </c>
      <c r="N575" s="2" t="s">
        <v>3251</v>
      </c>
    </row>
    <row r="576" spans="1:14" ht="13">
      <c r="A576" s="1" t="s">
        <v>4552</v>
      </c>
      <c r="B576" s="1" t="s">
        <v>4553</v>
      </c>
      <c r="C576" s="1" t="s">
        <v>4552</v>
      </c>
      <c r="D576" s="2" t="s">
        <v>23</v>
      </c>
      <c r="E576" s="2">
        <v>32776</v>
      </c>
      <c r="F576" s="2">
        <v>31999</v>
      </c>
      <c r="G576" s="2">
        <v>3</v>
      </c>
      <c r="H576" s="2" t="s">
        <v>3279</v>
      </c>
      <c r="I576" s="2" t="s">
        <v>4554</v>
      </c>
      <c r="J576" s="2" t="s">
        <v>4554</v>
      </c>
      <c r="K576" s="2" t="s">
        <v>27</v>
      </c>
      <c r="M576" s="2" t="s">
        <v>3279</v>
      </c>
      <c r="N576" s="2" t="s">
        <v>3251</v>
      </c>
    </row>
    <row r="577" spans="1:14" ht="13">
      <c r="A577" s="1" t="s">
        <v>4555</v>
      </c>
      <c r="B577" s="1" t="s">
        <v>4556</v>
      </c>
      <c r="C577" s="1" t="s">
        <v>4552</v>
      </c>
      <c r="D577" s="2" t="s">
        <v>16</v>
      </c>
      <c r="E577" s="2">
        <v>31999</v>
      </c>
      <c r="F577" s="2">
        <v>31999</v>
      </c>
      <c r="G577" s="2">
        <v>3</v>
      </c>
      <c r="H577" s="2" t="s">
        <v>3279</v>
      </c>
      <c r="I577" s="2" t="s">
        <v>4554</v>
      </c>
      <c r="J577" s="2" t="s">
        <v>4554</v>
      </c>
      <c r="K577" s="2" t="s">
        <v>27</v>
      </c>
      <c r="M577" s="2" t="s">
        <v>3279</v>
      </c>
      <c r="N577" s="2" t="s">
        <v>3251</v>
      </c>
    </row>
    <row r="578" spans="1:14" ht="13">
      <c r="A578" s="1" t="s">
        <v>4557</v>
      </c>
      <c r="B578" s="1" t="s">
        <v>4558</v>
      </c>
      <c r="C578" s="1" t="s">
        <v>4559</v>
      </c>
      <c r="D578" s="2" t="s">
        <v>23</v>
      </c>
      <c r="E578" s="2">
        <v>29781</v>
      </c>
      <c r="F578" s="2">
        <v>29781</v>
      </c>
      <c r="G578" s="2">
        <v>5</v>
      </c>
      <c r="H578" s="2" t="s">
        <v>3279</v>
      </c>
      <c r="I578" s="2" t="s">
        <v>4560</v>
      </c>
      <c r="J578" s="2" t="s">
        <v>4560</v>
      </c>
      <c r="K578" s="2" t="s">
        <v>27</v>
      </c>
      <c r="M578" s="2" t="s">
        <v>3279</v>
      </c>
      <c r="N578" s="2" t="s">
        <v>3251</v>
      </c>
    </row>
    <row r="579" spans="1:14" ht="13">
      <c r="A579" s="1" t="s">
        <v>4559</v>
      </c>
      <c r="B579" s="1" t="s">
        <v>4561</v>
      </c>
      <c r="C579" s="1" t="s">
        <v>4559</v>
      </c>
      <c r="D579" s="2" t="s">
        <v>16</v>
      </c>
      <c r="E579" s="2">
        <v>30723</v>
      </c>
      <c r="F579" s="2">
        <v>29781</v>
      </c>
      <c r="G579" s="2">
        <v>5</v>
      </c>
      <c r="H579" s="2" t="s">
        <v>3279</v>
      </c>
      <c r="I579" s="2" t="s">
        <v>4560</v>
      </c>
      <c r="J579" s="2" t="s">
        <v>4560</v>
      </c>
      <c r="K579" s="2" t="s">
        <v>27</v>
      </c>
      <c r="M579" s="2" t="s">
        <v>3279</v>
      </c>
      <c r="N579" s="2" t="s">
        <v>3251</v>
      </c>
    </row>
    <row r="580" spans="1:14" ht="13">
      <c r="A580" s="1" t="s">
        <v>4562</v>
      </c>
      <c r="B580" s="1" t="s">
        <v>4563</v>
      </c>
      <c r="C580" s="1" t="s">
        <v>4562</v>
      </c>
      <c r="D580" s="2" t="s">
        <v>23</v>
      </c>
      <c r="E580" s="2">
        <v>27724</v>
      </c>
      <c r="F580" s="2">
        <v>27724</v>
      </c>
      <c r="G580" s="2">
        <v>5</v>
      </c>
      <c r="H580" s="2" t="s">
        <v>3249</v>
      </c>
      <c r="I580" s="2" t="s">
        <v>4564</v>
      </c>
      <c r="J580" s="2" t="s">
        <v>4564</v>
      </c>
      <c r="K580" s="2" t="s">
        <v>27</v>
      </c>
      <c r="M580" s="2" t="s">
        <v>3249</v>
      </c>
      <c r="N580" s="2" t="s">
        <v>3251</v>
      </c>
    </row>
    <row r="581" spans="1:14" ht="13">
      <c r="A581" s="1" t="s">
        <v>4565</v>
      </c>
      <c r="B581" s="1" t="s">
        <v>4566</v>
      </c>
      <c r="C581" s="1" t="s">
        <v>4562</v>
      </c>
      <c r="D581" s="2" t="s">
        <v>16</v>
      </c>
      <c r="E581" s="2">
        <v>27906</v>
      </c>
      <c r="F581" s="2">
        <v>27724</v>
      </c>
      <c r="G581" s="2">
        <v>5</v>
      </c>
      <c r="H581" s="2" t="s">
        <v>3249</v>
      </c>
      <c r="I581" s="2" t="s">
        <v>4564</v>
      </c>
      <c r="J581" s="2" t="s">
        <v>4564</v>
      </c>
      <c r="K581" s="2" t="s">
        <v>27</v>
      </c>
      <c r="M581" s="2" t="s">
        <v>3249</v>
      </c>
      <c r="N581" s="2" t="s">
        <v>3251</v>
      </c>
    </row>
    <row r="582" spans="1:14" ht="13">
      <c r="A582" s="1" t="s">
        <v>4567</v>
      </c>
      <c r="B582" s="1" t="s">
        <v>4568</v>
      </c>
      <c r="C582" s="1" t="s">
        <v>4567</v>
      </c>
      <c r="D582" s="2" t="s">
        <v>23</v>
      </c>
      <c r="E582" s="2">
        <v>17358</v>
      </c>
      <c r="F582" s="2">
        <v>16053</v>
      </c>
      <c r="G582" s="2">
        <v>4</v>
      </c>
      <c r="H582" s="2" t="s">
        <v>3668</v>
      </c>
      <c r="I582" s="2" t="s">
        <v>4569</v>
      </c>
      <c r="J582" s="2" t="s">
        <v>4569</v>
      </c>
      <c r="K582" s="2" t="s">
        <v>641</v>
      </c>
      <c r="M582" s="2" t="s">
        <v>3668</v>
      </c>
      <c r="N582" s="2" t="s">
        <v>3251</v>
      </c>
    </row>
    <row r="583" spans="1:14" ht="13">
      <c r="A583" s="1" t="s">
        <v>4570</v>
      </c>
      <c r="B583" s="1" t="s">
        <v>4571</v>
      </c>
      <c r="C583" s="1" t="s">
        <v>4567</v>
      </c>
      <c r="D583" s="2" t="s">
        <v>16</v>
      </c>
      <c r="E583" s="2">
        <v>16053</v>
      </c>
      <c r="F583" s="2">
        <v>16053</v>
      </c>
      <c r="G583" s="2">
        <v>4</v>
      </c>
      <c r="H583" s="2" t="s">
        <v>3668</v>
      </c>
      <c r="I583" s="2" t="s">
        <v>4569</v>
      </c>
      <c r="J583" s="2" t="s">
        <v>4569</v>
      </c>
      <c r="K583" s="2" t="s">
        <v>641</v>
      </c>
      <c r="M583" s="2" t="s">
        <v>3668</v>
      </c>
      <c r="N583" s="2" t="s">
        <v>3251</v>
      </c>
    </row>
    <row r="584" spans="1:14" ht="13">
      <c r="A584" s="1" t="s">
        <v>4572</v>
      </c>
      <c r="B584" s="1" t="s">
        <v>4573</v>
      </c>
      <c r="C584" s="1" t="s">
        <v>4572</v>
      </c>
      <c r="D584" s="2" t="s">
        <v>16</v>
      </c>
      <c r="E584" s="2">
        <v>151729</v>
      </c>
      <c r="F584" s="2">
        <v>33339</v>
      </c>
      <c r="G584" s="2">
        <v>4</v>
      </c>
      <c r="H584" s="2" t="s">
        <v>3668</v>
      </c>
      <c r="I584" s="2" t="s">
        <v>4574</v>
      </c>
      <c r="J584" s="2" t="s">
        <v>4574</v>
      </c>
      <c r="K584" s="2" t="s">
        <v>641</v>
      </c>
      <c r="M584" s="2" t="s">
        <v>3668</v>
      </c>
      <c r="N584" s="2" t="s">
        <v>3251</v>
      </c>
    </row>
    <row r="585" spans="1:14" ht="13">
      <c r="A585" s="1" t="s">
        <v>4575</v>
      </c>
      <c r="B585" s="1" t="s">
        <v>4576</v>
      </c>
      <c r="C585" s="1" t="s">
        <v>4572</v>
      </c>
      <c r="D585" s="2" t="s">
        <v>23</v>
      </c>
      <c r="E585" s="2">
        <v>33339</v>
      </c>
      <c r="F585" s="2">
        <v>33339</v>
      </c>
      <c r="G585" s="2">
        <v>4</v>
      </c>
      <c r="H585" s="2" t="s">
        <v>3668</v>
      </c>
      <c r="I585" s="2" t="s">
        <v>4574</v>
      </c>
      <c r="J585" s="2" t="s">
        <v>4574</v>
      </c>
      <c r="K585" s="2" t="s">
        <v>641</v>
      </c>
      <c r="M585" s="2" t="s">
        <v>3668</v>
      </c>
      <c r="N585" s="2" t="s">
        <v>3251</v>
      </c>
    </row>
    <row r="586" spans="1:14" ht="13">
      <c r="A586" s="1" t="s">
        <v>4577</v>
      </c>
      <c r="B586" s="1" t="s">
        <v>4578</v>
      </c>
      <c r="C586" s="1" t="s">
        <v>4577</v>
      </c>
      <c r="D586" s="2" t="s">
        <v>23</v>
      </c>
      <c r="E586" s="2">
        <v>29767</v>
      </c>
      <c r="F586" s="2">
        <v>29767</v>
      </c>
      <c r="G586" s="2">
        <v>4</v>
      </c>
      <c r="H586" s="2" t="s">
        <v>3668</v>
      </c>
      <c r="I586" s="2" t="s">
        <v>4579</v>
      </c>
      <c r="J586" s="2" t="s">
        <v>4579</v>
      </c>
      <c r="K586" s="2" t="s">
        <v>641</v>
      </c>
      <c r="M586" s="2" t="s">
        <v>3668</v>
      </c>
      <c r="N586" s="2" t="s">
        <v>3251</v>
      </c>
    </row>
    <row r="587" spans="1:14" ht="13">
      <c r="A587" s="1" t="s">
        <v>4580</v>
      </c>
      <c r="B587" s="1" t="s">
        <v>4581</v>
      </c>
      <c r="C587" s="1" t="s">
        <v>4577</v>
      </c>
      <c r="D587" s="2" t="s">
        <v>16</v>
      </c>
      <c r="E587" s="2">
        <v>38977</v>
      </c>
      <c r="F587" s="2">
        <v>29767</v>
      </c>
      <c r="G587" s="2">
        <v>4</v>
      </c>
      <c r="H587" s="2" t="s">
        <v>3668</v>
      </c>
      <c r="I587" s="2" t="s">
        <v>4579</v>
      </c>
      <c r="J587" s="2" t="s">
        <v>4579</v>
      </c>
      <c r="K587" s="2" t="s">
        <v>641</v>
      </c>
      <c r="M587" s="2" t="s">
        <v>3668</v>
      </c>
      <c r="N587" s="2" t="s">
        <v>3251</v>
      </c>
    </row>
    <row r="588" spans="1:14" ht="13">
      <c r="A588" s="1" t="s">
        <v>4582</v>
      </c>
      <c r="B588" s="1" t="s">
        <v>4583</v>
      </c>
      <c r="C588" s="1" t="s">
        <v>4584</v>
      </c>
      <c r="D588" s="2" t="s">
        <v>23</v>
      </c>
      <c r="E588" s="2">
        <v>11887</v>
      </c>
      <c r="F588" s="2">
        <v>11859</v>
      </c>
      <c r="G588" s="2">
        <v>5</v>
      </c>
      <c r="H588" s="2" t="s">
        <v>3668</v>
      </c>
      <c r="I588" s="2" t="s">
        <v>4585</v>
      </c>
      <c r="J588" s="2" t="s">
        <v>4585</v>
      </c>
      <c r="K588" s="2" t="s">
        <v>641</v>
      </c>
      <c r="M588" s="2" t="s">
        <v>3668</v>
      </c>
      <c r="N588" s="2" t="s">
        <v>3251</v>
      </c>
    </row>
    <row r="589" spans="1:14" ht="13">
      <c r="A589" s="1" t="s">
        <v>4584</v>
      </c>
      <c r="B589" s="1" t="s">
        <v>4586</v>
      </c>
      <c r="C589" s="1" t="s">
        <v>4584</v>
      </c>
      <c r="D589" s="2" t="s">
        <v>16</v>
      </c>
      <c r="E589" s="2">
        <v>11859</v>
      </c>
      <c r="F589" s="2">
        <v>11859</v>
      </c>
      <c r="G589" s="2">
        <v>5</v>
      </c>
      <c r="H589" s="2" t="s">
        <v>3668</v>
      </c>
      <c r="I589" s="2" t="s">
        <v>4585</v>
      </c>
      <c r="J589" s="2" t="s">
        <v>4585</v>
      </c>
      <c r="K589" s="2" t="s">
        <v>641</v>
      </c>
      <c r="M589" s="2" t="s">
        <v>3668</v>
      </c>
      <c r="N589" s="2" t="s">
        <v>3251</v>
      </c>
    </row>
    <row r="590" spans="1:14" ht="13">
      <c r="A590" s="1" t="s">
        <v>4587</v>
      </c>
      <c r="B590" s="1" t="s">
        <v>4588</v>
      </c>
      <c r="C590" s="1" t="s">
        <v>4589</v>
      </c>
      <c r="D590" s="2" t="s">
        <v>23</v>
      </c>
      <c r="E590" s="2">
        <v>12466</v>
      </c>
      <c r="F590" s="2">
        <v>12466</v>
      </c>
      <c r="G590" s="2">
        <v>5</v>
      </c>
      <c r="H590" s="2" t="s">
        <v>3668</v>
      </c>
      <c r="I590" s="2" t="s">
        <v>4590</v>
      </c>
      <c r="J590" s="2" t="s">
        <v>4590</v>
      </c>
      <c r="K590" s="2" t="s">
        <v>641</v>
      </c>
      <c r="M590" s="2" t="s">
        <v>3668</v>
      </c>
      <c r="N590" s="2" t="s">
        <v>3251</v>
      </c>
    </row>
    <row r="591" spans="1:14" ht="13">
      <c r="A591" s="1" t="s">
        <v>4589</v>
      </c>
      <c r="B591" s="1" t="s">
        <v>4591</v>
      </c>
      <c r="C591" s="1" t="s">
        <v>4589</v>
      </c>
      <c r="D591" s="2" t="s">
        <v>16</v>
      </c>
      <c r="E591" s="2">
        <v>12882</v>
      </c>
      <c r="F591" s="2">
        <v>12466</v>
      </c>
      <c r="G591" s="2">
        <v>5</v>
      </c>
      <c r="H591" s="2" t="s">
        <v>3668</v>
      </c>
      <c r="I591" s="2" t="s">
        <v>4590</v>
      </c>
      <c r="J591" s="2" t="s">
        <v>4590</v>
      </c>
      <c r="K591" s="2" t="s">
        <v>641</v>
      </c>
      <c r="M591" s="2" t="s">
        <v>3668</v>
      </c>
      <c r="N591" s="2" t="s">
        <v>3251</v>
      </c>
    </row>
    <row r="592" spans="1:14" ht="13">
      <c r="A592" s="1" t="s">
        <v>4592</v>
      </c>
      <c r="B592" s="1" t="s">
        <v>4593</v>
      </c>
      <c r="C592" s="1" t="s">
        <v>4592</v>
      </c>
      <c r="D592" s="2" t="s">
        <v>23</v>
      </c>
      <c r="E592" s="2">
        <v>15186</v>
      </c>
      <c r="F592" s="2">
        <v>14575</v>
      </c>
      <c r="G592" s="2">
        <v>4</v>
      </c>
      <c r="H592" s="2" t="s">
        <v>3668</v>
      </c>
      <c r="I592" s="2" t="s">
        <v>2671</v>
      </c>
      <c r="J592" s="2" t="s">
        <v>4594</v>
      </c>
      <c r="K592" s="2" t="s">
        <v>641</v>
      </c>
      <c r="L592" s="2" t="s">
        <v>192</v>
      </c>
      <c r="M592" s="2" t="s">
        <v>3668</v>
      </c>
      <c r="N592" s="2" t="s">
        <v>3251</v>
      </c>
    </row>
    <row r="593" spans="1:14" ht="13">
      <c r="A593" s="1" t="s">
        <v>4595</v>
      </c>
      <c r="B593" s="1" t="s">
        <v>4596</v>
      </c>
      <c r="C593" s="1" t="s">
        <v>4592</v>
      </c>
      <c r="D593" s="2" t="s">
        <v>16</v>
      </c>
      <c r="E593" s="2">
        <v>14575</v>
      </c>
      <c r="F593" s="2">
        <v>14575</v>
      </c>
      <c r="G593" s="2">
        <v>4</v>
      </c>
      <c r="H593" s="2" t="s">
        <v>3668</v>
      </c>
      <c r="I593" s="2" t="s">
        <v>2671</v>
      </c>
      <c r="J593" s="2" t="s">
        <v>4594</v>
      </c>
      <c r="K593" s="2" t="s">
        <v>641</v>
      </c>
      <c r="L593" s="2" t="s">
        <v>192</v>
      </c>
      <c r="M593" s="2" t="s">
        <v>3668</v>
      </c>
      <c r="N593" s="2" t="s">
        <v>3251</v>
      </c>
    </row>
    <row r="594" spans="1:14" ht="13">
      <c r="A594" s="1" t="s">
        <v>4597</v>
      </c>
      <c r="B594" s="1" t="s">
        <v>4598</v>
      </c>
      <c r="C594" s="1" t="s">
        <v>4599</v>
      </c>
      <c r="D594" s="2" t="s">
        <v>23</v>
      </c>
      <c r="E594" s="2">
        <v>154601</v>
      </c>
      <c r="F594" s="2">
        <v>39724</v>
      </c>
      <c r="G594" s="2">
        <v>3</v>
      </c>
      <c r="H594" s="2" t="s">
        <v>4600</v>
      </c>
      <c r="I594" s="2" t="s">
        <v>1003</v>
      </c>
      <c r="J594" s="2" t="s">
        <v>4601</v>
      </c>
      <c r="K594" s="2" t="s">
        <v>641</v>
      </c>
      <c r="L594" s="2" t="s">
        <v>192</v>
      </c>
      <c r="M594" s="2" t="s">
        <v>4600</v>
      </c>
      <c r="N594" s="2" t="s">
        <v>3251</v>
      </c>
    </row>
    <row r="595" spans="1:14" ht="13">
      <c r="A595" s="1" t="s">
        <v>4599</v>
      </c>
      <c r="B595" s="1" t="s">
        <v>4602</v>
      </c>
      <c r="C595" s="1" t="s">
        <v>4599</v>
      </c>
      <c r="D595" s="2" t="s">
        <v>16</v>
      </c>
      <c r="E595" s="2">
        <v>39724</v>
      </c>
      <c r="F595" s="2">
        <v>39724</v>
      </c>
      <c r="G595" s="2">
        <v>3</v>
      </c>
      <c r="H595" s="2" t="s">
        <v>4600</v>
      </c>
      <c r="I595" s="2" t="s">
        <v>1003</v>
      </c>
      <c r="J595" s="2" t="s">
        <v>4601</v>
      </c>
      <c r="K595" s="2" t="s">
        <v>641</v>
      </c>
      <c r="L595" s="2" t="s">
        <v>192</v>
      </c>
      <c r="M595" s="2" t="s">
        <v>4600</v>
      </c>
      <c r="N595" s="2" t="s">
        <v>3251</v>
      </c>
    </row>
    <row r="596" spans="1:14" ht="13">
      <c r="A596" s="1" t="s">
        <v>4603</v>
      </c>
      <c r="B596" s="1" t="s">
        <v>4604</v>
      </c>
      <c r="C596" s="1" t="s">
        <v>4605</v>
      </c>
      <c r="D596" s="2" t="s">
        <v>23</v>
      </c>
      <c r="E596" s="2">
        <v>26448</v>
      </c>
      <c r="F596" s="2">
        <v>26448</v>
      </c>
      <c r="G596" s="2">
        <v>4</v>
      </c>
      <c r="H596" s="2" t="s">
        <v>4600</v>
      </c>
      <c r="I596" s="2" t="s">
        <v>1013</v>
      </c>
      <c r="J596" s="2" t="s">
        <v>4606</v>
      </c>
      <c r="K596" s="2" t="s">
        <v>641</v>
      </c>
      <c r="L596" s="2" t="s">
        <v>192</v>
      </c>
      <c r="M596" s="2" t="s">
        <v>4600</v>
      </c>
      <c r="N596" s="2" t="s">
        <v>3251</v>
      </c>
    </row>
    <row r="597" spans="1:14" ht="13">
      <c r="A597" s="1" t="s">
        <v>4605</v>
      </c>
      <c r="B597" s="1" t="s">
        <v>4607</v>
      </c>
      <c r="C597" s="1" t="s">
        <v>4605</v>
      </c>
      <c r="D597" s="2" t="s">
        <v>16</v>
      </c>
      <c r="E597" s="2">
        <v>26603</v>
      </c>
      <c r="F597" s="2">
        <v>26448</v>
      </c>
      <c r="G597" s="2">
        <v>4</v>
      </c>
      <c r="H597" s="2" t="s">
        <v>4600</v>
      </c>
      <c r="I597" s="2" t="s">
        <v>1013</v>
      </c>
      <c r="J597" s="2" t="s">
        <v>4606</v>
      </c>
      <c r="K597" s="2" t="s">
        <v>641</v>
      </c>
      <c r="L597" s="2" t="s">
        <v>192</v>
      </c>
      <c r="M597" s="2" t="s">
        <v>4600</v>
      </c>
      <c r="N597" s="2" t="s">
        <v>3251</v>
      </c>
    </row>
    <row r="598" spans="1:14" ht="13">
      <c r="A598" s="1" t="s">
        <v>4608</v>
      </c>
      <c r="B598" s="1" t="s">
        <v>4609</v>
      </c>
      <c r="C598" s="1" t="s">
        <v>4610</v>
      </c>
      <c r="D598" s="2" t="s">
        <v>23</v>
      </c>
      <c r="I598" s="2" t="str">
        <f t="shared" ref="I598:I599" si="13">"DN"&amp;M598&amp;999</f>
        <v>DNfl999</v>
      </c>
      <c r="K598" s="2" t="s">
        <v>501</v>
      </c>
      <c r="M598" s="2" t="s">
        <v>4600</v>
      </c>
      <c r="N598" s="2" t="s">
        <v>3251</v>
      </c>
    </row>
    <row r="599" spans="1:14" ht="13">
      <c r="A599" s="1" t="s">
        <v>4610</v>
      </c>
      <c r="B599" s="1" t="s">
        <v>4611</v>
      </c>
      <c r="C599" s="1" t="s">
        <v>4610</v>
      </c>
      <c r="D599" s="2" t="s">
        <v>23</v>
      </c>
      <c r="I599" s="2" t="str">
        <f t="shared" si="13"/>
        <v>DNfl999</v>
      </c>
      <c r="K599" s="2" t="s">
        <v>501</v>
      </c>
      <c r="M599" s="2" t="s">
        <v>4600</v>
      </c>
      <c r="N599" s="2" t="s">
        <v>3251</v>
      </c>
    </row>
    <row r="600" spans="1:14" ht="13">
      <c r="A600" s="1" t="s">
        <v>4612</v>
      </c>
      <c r="B600" s="1" t="s">
        <v>4613</v>
      </c>
      <c r="C600" s="1" t="s">
        <v>4614</v>
      </c>
      <c r="D600" s="2" t="s">
        <v>23</v>
      </c>
      <c r="E600" s="2">
        <v>13066</v>
      </c>
      <c r="F600" s="2">
        <v>13040</v>
      </c>
      <c r="G600" s="2">
        <v>5</v>
      </c>
      <c r="H600" s="2" t="s">
        <v>3668</v>
      </c>
      <c r="I600" s="2" t="s">
        <v>4615</v>
      </c>
      <c r="J600" s="2" t="s">
        <v>4615</v>
      </c>
      <c r="K600" s="2" t="s">
        <v>869</v>
      </c>
      <c r="M600" s="2" t="s">
        <v>3668</v>
      </c>
      <c r="N600" s="2" t="s">
        <v>3251</v>
      </c>
    </row>
    <row r="601" spans="1:14" ht="13">
      <c r="A601" s="1" t="s">
        <v>4614</v>
      </c>
      <c r="B601" s="1" t="s">
        <v>4616</v>
      </c>
      <c r="C601" s="1" t="s">
        <v>4614</v>
      </c>
      <c r="D601" s="2" t="s">
        <v>16</v>
      </c>
      <c r="E601" s="2">
        <v>13040</v>
      </c>
      <c r="F601" s="2">
        <v>13040</v>
      </c>
      <c r="G601" s="2">
        <v>5</v>
      </c>
      <c r="H601" s="2" t="s">
        <v>3668</v>
      </c>
      <c r="I601" s="2" t="s">
        <v>4615</v>
      </c>
      <c r="J601" s="2" t="s">
        <v>4615</v>
      </c>
      <c r="K601" s="2" t="s">
        <v>869</v>
      </c>
      <c r="M601" s="2" t="s">
        <v>3668</v>
      </c>
      <c r="N601" s="2" t="s">
        <v>3251</v>
      </c>
    </row>
    <row r="602" spans="1:14" ht="13">
      <c r="A602" s="1" t="s">
        <v>4617</v>
      </c>
      <c r="B602" s="1" t="s">
        <v>4618</v>
      </c>
      <c r="C602" s="1" t="s">
        <v>3619</v>
      </c>
      <c r="D602" s="2" t="s">
        <v>16</v>
      </c>
      <c r="E602" s="2">
        <v>27771</v>
      </c>
      <c r="F602" s="2">
        <v>14171</v>
      </c>
      <c r="G602" s="2">
        <v>5</v>
      </c>
      <c r="H602" s="2" t="s">
        <v>3556</v>
      </c>
      <c r="I602" s="2" t="s">
        <v>1428</v>
      </c>
      <c r="J602" s="2" t="s">
        <v>4619</v>
      </c>
      <c r="K602" s="2" t="s">
        <v>869</v>
      </c>
      <c r="L602" s="2" t="s">
        <v>1078</v>
      </c>
      <c r="M602" s="2" t="s">
        <v>3556</v>
      </c>
      <c r="N602" s="2" t="s">
        <v>3251</v>
      </c>
    </row>
    <row r="603" spans="1:14" ht="13">
      <c r="A603" s="1" t="s">
        <v>4620</v>
      </c>
      <c r="B603" s="1" t="s">
        <v>4621</v>
      </c>
      <c r="C603" s="1" t="s">
        <v>4622</v>
      </c>
      <c r="D603" s="2" t="s">
        <v>23</v>
      </c>
      <c r="E603" s="2">
        <v>39006</v>
      </c>
      <c r="F603" s="2">
        <v>37992</v>
      </c>
      <c r="G603" s="2">
        <v>5</v>
      </c>
      <c r="H603" s="2" t="s">
        <v>3668</v>
      </c>
      <c r="I603" s="2" t="s">
        <v>908</v>
      </c>
      <c r="J603" s="2" t="s">
        <v>4623</v>
      </c>
      <c r="K603" s="2" t="s">
        <v>869</v>
      </c>
      <c r="L603" s="2" t="s">
        <v>192</v>
      </c>
      <c r="M603" s="2" t="s">
        <v>3668</v>
      </c>
      <c r="N603" s="2" t="s">
        <v>3251</v>
      </c>
    </row>
    <row r="604" spans="1:14" ht="13">
      <c r="A604" s="1" t="s">
        <v>4622</v>
      </c>
      <c r="B604" s="1" t="s">
        <v>4624</v>
      </c>
      <c r="C604" s="1" t="s">
        <v>4622</v>
      </c>
      <c r="D604" s="2" t="s">
        <v>16</v>
      </c>
      <c r="E604" s="2">
        <v>37992</v>
      </c>
      <c r="F604" s="2">
        <v>37992</v>
      </c>
      <c r="G604" s="2">
        <v>5</v>
      </c>
      <c r="H604" s="2" t="s">
        <v>3668</v>
      </c>
      <c r="I604" s="2" t="s">
        <v>908</v>
      </c>
      <c r="J604" s="2" t="s">
        <v>4623</v>
      </c>
      <c r="K604" s="2" t="s">
        <v>869</v>
      </c>
      <c r="L604" s="2" t="s">
        <v>192</v>
      </c>
      <c r="M604" s="2" t="s">
        <v>3668</v>
      </c>
      <c r="N604" s="2" t="s">
        <v>3251</v>
      </c>
    </row>
    <row r="605" spans="1:14" ht="13">
      <c r="A605" s="1" t="s">
        <v>4625</v>
      </c>
      <c r="B605" s="1" t="s">
        <v>4626</v>
      </c>
      <c r="C605" s="1" t="s">
        <v>4627</v>
      </c>
      <c r="D605" s="2" t="s">
        <v>23</v>
      </c>
      <c r="E605" s="2">
        <v>176812</v>
      </c>
      <c r="F605" s="2">
        <v>12029</v>
      </c>
      <c r="G605" s="2">
        <v>4</v>
      </c>
      <c r="H605" s="2" t="s">
        <v>3279</v>
      </c>
      <c r="I605" s="2" t="s">
        <v>987</v>
      </c>
      <c r="J605" s="2" t="s">
        <v>4628</v>
      </c>
      <c r="K605" s="2" t="s">
        <v>869</v>
      </c>
      <c r="L605" s="2" t="s">
        <v>192</v>
      </c>
      <c r="M605" s="2" t="s">
        <v>3279</v>
      </c>
      <c r="N605" s="2" t="s">
        <v>3251</v>
      </c>
    </row>
    <row r="606" spans="1:14" ht="13">
      <c r="A606" s="1" t="s">
        <v>4627</v>
      </c>
      <c r="B606" s="1" t="s">
        <v>4629</v>
      </c>
      <c r="C606" s="1" t="s">
        <v>4627</v>
      </c>
      <c r="D606" s="2" t="s">
        <v>16</v>
      </c>
      <c r="E606" s="2">
        <v>12029</v>
      </c>
      <c r="F606" s="2">
        <v>12029</v>
      </c>
      <c r="G606" s="2">
        <v>4</v>
      </c>
      <c r="H606" s="2" t="s">
        <v>3279</v>
      </c>
      <c r="I606" s="2" t="s">
        <v>987</v>
      </c>
      <c r="J606" s="2" t="s">
        <v>4628</v>
      </c>
      <c r="K606" s="2" t="s">
        <v>869</v>
      </c>
      <c r="L606" s="2" t="s">
        <v>192</v>
      </c>
      <c r="M606" s="2" t="s">
        <v>3279</v>
      </c>
      <c r="N606" s="2" t="s">
        <v>3251</v>
      </c>
    </row>
    <row r="607" spans="1:14" ht="13">
      <c r="A607" s="1" t="s">
        <v>4630</v>
      </c>
      <c r="B607" s="1" t="s">
        <v>4631</v>
      </c>
      <c r="C607" s="1" t="s">
        <v>4632</v>
      </c>
      <c r="D607" s="2" t="s">
        <v>23</v>
      </c>
      <c r="E607" s="2">
        <v>14282</v>
      </c>
      <c r="F607" s="2">
        <v>13428</v>
      </c>
      <c r="G607" s="2">
        <v>5</v>
      </c>
      <c r="H607" s="2" t="s">
        <v>3668</v>
      </c>
      <c r="I607" s="2" t="s">
        <v>1639</v>
      </c>
      <c r="J607" s="2" t="s">
        <v>4633</v>
      </c>
      <c r="K607" s="2" t="s">
        <v>641</v>
      </c>
      <c r="L607" s="2" t="s">
        <v>180</v>
      </c>
      <c r="M607" s="2" t="s">
        <v>3279</v>
      </c>
      <c r="N607" s="2" t="s">
        <v>3251</v>
      </c>
    </row>
    <row r="608" spans="1:14" ht="13">
      <c r="A608" s="1" t="s">
        <v>4632</v>
      </c>
      <c r="B608" s="1" t="s">
        <v>4634</v>
      </c>
      <c r="C608" s="1" t="s">
        <v>4632</v>
      </c>
      <c r="D608" s="2" t="s">
        <v>16</v>
      </c>
      <c r="E608" s="2">
        <v>13428</v>
      </c>
      <c r="F608" s="2">
        <v>13428</v>
      </c>
      <c r="G608" s="2">
        <v>5</v>
      </c>
      <c r="H608" s="2" t="s">
        <v>3668</v>
      </c>
      <c r="I608" s="2" t="s">
        <v>1639</v>
      </c>
      <c r="J608" s="2" t="s">
        <v>4633</v>
      </c>
      <c r="K608" s="2" t="s">
        <v>641</v>
      </c>
      <c r="L608" s="2" t="s">
        <v>180</v>
      </c>
      <c r="M608" s="2" t="s">
        <v>3668</v>
      </c>
      <c r="N608" s="2" t="s">
        <v>3251</v>
      </c>
    </row>
    <row r="609" spans="1:14" ht="13">
      <c r="A609" s="1" t="s">
        <v>4635</v>
      </c>
      <c r="B609" s="1" t="s">
        <v>4636</v>
      </c>
      <c r="C609" s="1" t="s">
        <v>4635</v>
      </c>
      <c r="D609" s="2" t="s">
        <v>23</v>
      </c>
      <c r="E609" s="2">
        <v>13169</v>
      </c>
      <c r="F609" s="2">
        <v>13169</v>
      </c>
      <c r="G609" s="2">
        <v>5</v>
      </c>
      <c r="H609" s="2" t="s">
        <v>3668</v>
      </c>
      <c r="I609" s="2" t="s">
        <v>923</v>
      </c>
      <c r="J609" s="2" t="s">
        <v>4637</v>
      </c>
      <c r="K609" s="2" t="s">
        <v>641</v>
      </c>
      <c r="L609" s="2" t="s">
        <v>192</v>
      </c>
      <c r="M609" s="2" t="s">
        <v>3668</v>
      </c>
      <c r="N609" s="2" t="s">
        <v>3251</v>
      </c>
    </row>
    <row r="610" spans="1:14" ht="13">
      <c r="A610" s="1" t="s">
        <v>4638</v>
      </c>
      <c r="B610" s="1" t="s">
        <v>4639</v>
      </c>
      <c r="C610" s="1" t="s">
        <v>4635</v>
      </c>
      <c r="D610" s="2" t="s">
        <v>16</v>
      </c>
      <c r="E610" s="2">
        <v>13244</v>
      </c>
      <c r="F610" s="2">
        <v>13169</v>
      </c>
      <c r="G610" s="2">
        <v>5</v>
      </c>
      <c r="H610" s="2" t="s">
        <v>3668</v>
      </c>
      <c r="I610" s="2" t="s">
        <v>923</v>
      </c>
      <c r="J610" s="2" t="s">
        <v>4637</v>
      </c>
      <c r="K610" s="2" t="s">
        <v>641</v>
      </c>
      <c r="L610" s="2" t="s">
        <v>192</v>
      </c>
      <c r="M610" s="2" t="s">
        <v>3668</v>
      </c>
      <c r="N610" s="2" t="s">
        <v>3251</v>
      </c>
    </row>
    <row r="611" spans="1:14" ht="13">
      <c r="A611" s="1" t="s">
        <v>4640</v>
      </c>
      <c r="B611" s="1" t="s">
        <v>4641</v>
      </c>
      <c r="C611" s="1" t="s">
        <v>4642</v>
      </c>
      <c r="D611" s="2" t="s">
        <v>23</v>
      </c>
      <c r="E611" s="2">
        <v>11839</v>
      </c>
      <c r="F611" s="2">
        <v>11839</v>
      </c>
      <c r="G611" s="2">
        <v>4</v>
      </c>
      <c r="H611" s="2" t="s">
        <v>3279</v>
      </c>
      <c r="I611" s="2" t="s">
        <v>4643</v>
      </c>
      <c r="J611" s="2" t="s">
        <v>4643</v>
      </c>
      <c r="K611" s="2" t="s">
        <v>641</v>
      </c>
      <c r="M611" s="2" t="s">
        <v>3279</v>
      </c>
      <c r="N611" s="2" t="s">
        <v>3251</v>
      </c>
    </row>
    <row r="612" spans="1:14" ht="13">
      <c r="A612" s="1" t="s">
        <v>4642</v>
      </c>
      <c r="B612" s="1" t="s">
        <v>4644</v>
      </c>
      <c r="C612" s="1" t="s">
        <v>4642</v>
      </c>
      <c r="D612" s="2" t="s">
        <v>16</v>
      </c>
      <c r="E612" s="2">
        <v>21750</v>
      </c>
      <c r="F612" s="2">
        <v>11839</v>
      </c>
      <c r="G612" s="2">
        <v>5</v>
      </c>
      <c r="H612" s="2" t="s">
        <v>3279</v>
      </c>
      <c r="I612" s="2" t="s">
        <v>4643</v>
      </c>
      <c r="J612" s="2" t="s">
        <v>4643</v>
      </c>
      <c r="K612" s="2" t="s">
        <v>641</v>
      </c>
      <c r="M612" s="2" t="s">
        <v>3279</v>
      </c>
      <c r="N612" s="2" t="s">
        <v>3251</v>
      </c>
    </row>
    <row r="613" spans="1:14" ht="13">
      <c r="A613" s="1" t="s">
        <v>4645</v>
      </c>
      <c r="B613" s="1" t="s">
        <v>4646</v>
      </c>
      <c r="C613" s="1" t="s">
        <v>4645</v>
      </c>
      <c r="D613" s="2" t="s">
        <v>23</v>
      </c>
      <c r="E613" s="2">
        <v>10336</v>
      </c>
      <c r="F613" s="2">
        <v>10336</v>
      </c>
      <c r="G613" s="2">
        <v>5</v>
      </c>
      <c r="H613" s="2" t="s">
        <v>3279</v>
      </c>
      <c r="I613" s="2" t="s">
        <v>2656</v>
      </c>
      <c r="J613" s="2" t="s">
        <v>4647</v>
      </c>
      <c r="K613" s="2" t="s">
        <v>641</v>
      </c>
      <c r="L613" s="2" t="s">
        <v>192</v>
      </c>
      <c r="M613" s="2" t="s">
        <v>3279</v>
      </c>
      <c r="N613" s="2" t="s">
        <v>3251</v>
      </c>
    </row>
    <row r="614" spans="1:14" ht="13">
      <c r="A614" s="1" t="s">
        <v>4648</v>
      </c>
      <c r="B614" s="1" t="s">
        <v>4649</v>
      </c>
      <c r="C614" s="1" t="s">
        <v>4645</v>
      </c>
      <c r="D614" s="2" t="s">
        <v>16</v>
      </c>
      <c r="E614" s="2">
        <v>11959</v>
      </c>
      <c r="F614" s="2">
        <v>10336</v>
      </c>
      <c r="G614" s="2">
        <v>5</v>
      </c>
      <c r="H614" s="2" t="s">
        <v>3279</v>
      </c>
      <c r="I614" s="2" t="s">
        <v>2656</v>
      </c>
      <c r="J614" s="2" t="s">
        <v>4647</v>
      </c>
      <c r="K614" s="2" t="s">
        <v>641</v>
      </c>
      <c r="L614" s="2" t="s">
        <v>192</v>
      </c>
      <c r="M614" s="2" t="s">
        <v>3279</v>
      </c>
      <c r="N614" s="2" t="s">
        <v>3251</v>
      </c>
    </row>
    <row r="615" spans="1:14" ht="13">
      <c r="A615" s="1" t="s">
        <v>4650</v>
      </c>
      <c r="B615" s="1" t="s">
        <v>4651</v>
      </c>
      <c r="C615" s="1" t="s">
        <v>4652</v>
      </c>
      <c r="D615" s="2" t="s">
        <v>23</v>
      </c>
      <c r="E615" s="2">
        <v>13012</v>
      </c>
      <c r="F615" s="2">
        <v>12623</v>
      </c>
      <c r="G615" s="2">
        <v>5</v>
      </c>
      <c r="H615" s="2" t="s">
        <v>3279</v>
      </c>
      <c r="I615" s="2" t="s">
        <v>1170</v>
      </c>
      <c r="J615" s="2" t="s">
        <v>4653</v>
      </c>
      <c r="K615" s="2" t="s">
        <v>27</v>
      </c>
      <c r="L615" s="2" t="s">
        <v>1078</v>
      </c>
      <c r="M615" s="2" t="s">
        <v>3279</v>
      </c>
      <c r="N615" s="2" t="s">
        <v>3251</v>
      </c>
    </row>
    <row r="616" spans="1:14" ht="13">
      <c r="A616" s="1" t="s">
        <v>4652</v>
      </c>
      <c r="B616" s="1" t="s">
        <v>4654</v>
      </c>
      <c r="C616" s="1" t="s">
        <v>4652</v>
      </c>
      <c r="D616" s="2" t="s">
        <v>16</v>
      </c>
      <c r="E616" s="2">
        <v>12623</v>
      </c>
      <c r="F616" s="2">
        <v>12623</v>
      </c>
      <c r="G616" s="2">
        <v>5</v>
      </c>
      <c r="H616" s="2" t="s">
        <v>3279</v>
      </c>
      <c r="I616" s="2" t="s">
        <v>1170</v>
      </c>
      <c r="J616" s="2" t="s">
        <v>4653</v>
      </c>
      <c r="K616" s="2" t="s">
        <v>27</v>
      </c>
      <c r="L616" s="2" t="s">
        <v>1078</v>
      </c>
      <c r="M616" s="2" t="s">
        <v>3279</v>
      </c>
      <c r="N616" s="2" t="s">
        <v>3251</v>
      </c>
    </row>
    <row r="617" spans="1:14" ht="13">
      <c r="A617" s="1" t="s">
        <v>4655</v>
      </c>
      <c r="B617" s="1" t="s">
        <v>4656</v>
      </c>
      <c r="C617" s="1" t="s">
        <v>4655</v>
      </c>
      <c r="D617" s="2" t="s">
        <v>23</v>
      </c>
      <c r="E617" s="2">
        <v>18730</v>
      </c>
      <c r="F617" s="2">
        <v>15297</v>
      </c>
      <c r="G617" s="2">
        <v>5</v>
      </c>
      <c r="H617" s="2" t="s">
        <v>3668</v>
      </c>
      <c r="I617" s="2" t="s">
        <v>4657</v>
      </c>
      <c r="J617" s="2" t="s">
        <v>4657</v>
      </c>
      <c r="K617" s="2" t="s">
        <v>641</v>
      </c>
      <c r="M617" s="2" t="s">
        <v>3668</v>
      </c>
      <c r="N617" s="2" t="s">
        <v>3251</v>
      </c>
    </row>
    <row r="618" spans="1:14" ht="13">
      <c r="A618" s="1" t="s">
        <v>4658</v>
      </c>
      <c r="B618" s="1" t="s">
        <v>4659</v>
      </c>
      <c r="C618" s="1" t="s">
        <v>4655</v>
      </c>
      <c r="D618" s="2" t="s">
        <v>16</v>
      </c>
      <c r="E618" s="2">
        <v>15297</v>
      </c>
      <c r="F618" s="2">
        <v>15297</v>
      </c>
      <c r="G618" s="2">
        <v>5</v>
      </c>
      <c r="H618" s="2" t="s">
        <v>3668</v>
      </c>
      <c r="I618" s="2" t="s">
        <v>4657</v>
      </c>
      <c r="J618" s="2" t="s">
        <v>4657</v>
      </c>
      <c r="K618" s="2" t="s">
        <v>641</v>
      </c>
      <c r="M618" s="2" t="s">
        <v>3668</v>
      </c>
      <c r="N618" s="2" t="s">
        <v>3251</v>
      </c>
    </row>
    <row r="619" spans="1:14" ht="13">
      <c r="A619" s="1" t="s">
        <v>4660</v>
      </c>
      <c r="B619" s="1" t="s">
        <v>4661</v>
      </c>
      <c r="C619" s="1" t="s">
        <v>4660</v>
      </c>
      <c r="D619" s="2" t="s">
        <v>23</v>
      </c>
      <c r="E619" s="2">
        <v>25155</v>
      </c>
      <c r="F619" s="2">
        <v>25155</v>
      </c>
      <c r="G619" s="2">
        <v>5</v>
      </c>
      <c r="H619" s="2" t="s">
        <v>3668</v>
      </c>
      <c r="I619" s="2" t="s">
        <v>4662</v>
      </c>
      <c r="J619" s="2" t="s">
        <v>4662</v>
      </c>
      <c r="K619" s="2" t="s">
        <v>641</v>
      </c>
      <c r="L619" s="2" t="s">
        <v>1471</v>
      </c>
      <c r="M619" s="2" t="s">
        <v>3668</v>
      </c>
      <c r="N619" s="2" t="s">
        <v>3251</v>
      </c>
    </row>
    <row r="620" spans="1:14" ht="13">
      <c r="A620" s="1" t="s">
        <v>4663</v>
      </c>
      <c r="B620" s="1" t="s">
        <v>4664</v>
      </c>
      <c r="C620" s="1" t="s">
        <v>4660</v>
      </c>
      <c r="D620" s="2" t="s">
        <v>16</v>
      </c>
      <c r="E620" s="2">
        <v>27524</v>
      </c>
      <c r="F620" s="2">
        <v>25155</v>
      </c>
      <c r="G620" s="2">
        <v>5</v>
      </c>
      <c r="H620" s="2" t="s">
        <v>3668</v>
      </c>
      <c r="I620" s="2" t="s">
        <v>4662</v>
      </c>
      <c r="J620" s="2" t="s">
        <v>4662</v>
      </c>
      <c r="K620" s="2" t="s">
        <v>641</v>
      </c>
      <c r="L620" s="2" t="s">
        <v>1471</v>
      </c>
      <c r="M620" s="2" t="s">
        <v>3668</v>
      </c>
      <c r="N620" s="2" t="s">
        <v>3251</v>
      </c>
    </row>
    <row r="621" spans="1:14" ht="13">
      <c r="A621" s="1" t="s">
        <v>4665</v>
      </c>
      <c r="B621" s="1" t="s">
        <v>4666</v>
      </c>
      <c r="C621" s="1" t="s">
        <v>4667</v>
      </c>
      <c r="D621" s="2" t="s">
        <v>23</v>
      </c>
      <c r="E621" s="2">
        <v>53202877530</v>
      </c>
      <c r="F621" s="2">
        <v>25155</v>
      </c>
      <c r="G621" s="2">
        <v>3</v>
      </c>
      <c r="H621" s="2" t="s">
        <v>3668</v>
      </c>
      <c r="I621" s="2" t="s">
        <v>4662</v>
      </c>
      <c r="J621" s="2" t="s">
        <v>4662</v>
      </c>
      <c r="K621" s="2" t="s">
        <v>641</v>
      </c>
      <c r="L621" s="2" t="s">
        <v>1471</v>
      </c>
      <c r="M621" s="2" t="s">
        <v>3668</v>
      </c>
      <c r="N621" s="2" t="s">
        <v>3251</v>
      </c>
    </row>
    <row r="622" spans="1:14" ht="13">
      <c r="A622" s="1" t="s">
        <v>4667</v>
      </c>
      <c r="B622" s="1" t="s">
        <v>4668</v>
      </c>
      <c r="C622" s="1" t="s">
        <v>4667</v>
      </c>
      <c r="D622" s="2" t="s">
        <v>16</v>
      </c>
      <c r="E622" s="2">
        <v>25960</v>
      </c>
      <c r="F622" s="2">
        <v>25155</v>
      </c>
      <c r="G622" s="2">
        <v>3</v>
      </c>
      <c r="H622" s="2" t="s">
        <v>3668</v>
      </c>
      <c r="I622" s="2" t="s">
        <v>4662</v>
      </c>
      <c r="J622" s="2" t="s">
        <v>4662</v>
      </c>
      <c r="K622" s="2" t="s">
        <v>641</v>
      </c>
      <c r="L622" s="2" t="s">
        <v>1471</v>
      </c>
      <c r="M622" s="2" t="s">
        <v>3668</v>
      </c>
      <c r="N622" s="2" t="s">
        <v>3251</v>
      </c>
    </row>
    <row r="623" spans="1:14" ht="13">
      <c r="A623" s="1" t="s">
        <v>4669</v>
      </c>
      <c r="B623" s="1" t="s">
        <v>4670</v>
      </c>
      <c r="C623" s="1" t="s">
        <v>4671</v>
      </c>
      <c r="D623" s="2" t="s">
        <v>16</v>
      </c>
      <c r="E623" s="2">
        <v>33987</v>
      </c>
      <c r="F623" s="2">
        <v>33987</v>
      </c>
      <c r="G623" s="2">
        <v>4</v>
      </c>
      <c r="H623" s="2" t="s">
        <v>4600</v>
      </c>
      <c r="I623" s="2" t="s">
        <v>4672</v>
      </c>
      <c r="J623" s="2" t="s">
        <v>4672</v>
      </c>
      <c r="K623" s="2" t="s">
        <v>641</v>
      </c>
      <c r="L623" s="2" t="s">
        <v>1471</v>
      </c>
      <c r="M623" s="2" t="s">
        <v>3668</v>
      </c>
      <c r="N623" s="2" t="s">
        <v>3251</v>
      </c>
    </row>
    <row r="624" spans="1:14" ht="13">
      <c r="A624" s="1" t="s">
        <v>4671</v>
      </c>
      <c r="B624" s="1" t="s">
        <v>4673</v>
      </c>
      <c r="C624" s="1" t="s">
        <v>4671</v>
      </c>
      <c r="D624" s="2" t="s">
        <v>23</v>
      </c>
      <c r="E624" s="2">
        <v>41739</v>
      </c>
      <c r="F624" s="2">
        <v>33987</v>
      </c>
      <c r="G624" s="2">
        <v>4</v>
      </c>
      <c r="H624" s="2" t="s">
        <v>4600</v>
      </c>
      <c r="I624" s="2" t="s">
        <v>4672</v>
      </c>
      <c r="J624" s="2" t="s">
        <v>4672</v>
      </c>
      <c r="K624" s="2" t="s">
        <v>641</v>
      </c>
      <c r="L624" s="2" t="s">
        <v>1471</v>
      </c>
      <c r="M624" s="2" t="s">
        <v>4600</v>
      </c>
      <c r="N624" s="2" t="s">
        <v>3251</v>
      </c>
    </row>
    <row r="625" spans="1:14" ht="13">
      <c r="A625" s="1" t="s">
        <v>4674</v>
      </c>
      <c r="B625" s="1" t="s">
        <v>4675</v>
      </c>
      <c r="C625" s="1" t="s">
        <v>4676</v>
      </c>
      <c r="D625" s="2" t="s">
        <v>23</v>
      </c>
      <c r="E625" s="2">
        <v>12594</v>
      </c>
      <c r="F625" s="2">
        <v>10868</v>
      </c>
      <c r="G625" s="2">
        <v>5</v>
      </c>
      <c r="H625" s="2" t="s">
        <v>3668</v>
      </c>
      <c r="I625" s="2" t="s">
        <v>4677</v>
      </c>
      <c r="J625" s="2" t="s">
        <v>4677</v>
      </c>
      <c r="K625" s="2" t="s">
        <v>641</v>
      </c>
      <c r="M625" s="2" t="s">
        <v>3668</v>
      </c>
      <c r="N625" s="2" t="s">
        <v>3251</v>
      </c>
    </row>
    <row r="626" spans="1:14" ht="13">
      <c r="A626" s="1" t="s">
        <v>4676</v>
      </c>
      <c r="B626" s="1" t="s">
        <v>4678</v>
      </c>
      <c r="C626" s="1" t="s">
        <v>4676</v>
      </c>
      <c r="D626" s="2" t="s">
        <v>16</v>
      </c>
      <c r="E626" s="2">
        <v>10868</v>
      </c>
      <c r="F626" s="2">
        <v>10868</v>
      </c>
      <c r="G626" s="2">
        <v>5</v>
      </c>
      <c r="H626" s="2" t="s">
        <v>3668</v>
      </c>
      <c r="I626" s="2" t="s">
        <v>4677</v>
      </c>
      <c r="J626" s="2" t="s">
        <v>4677</v>
      </c>
      <c r="K626" s="2" t="s">
        <v>641</v>
      </c>
      <c r="M626" s="2" t="s">
        <v>3668</v>
      </c>
      <c r="N626" s="2" t="s">
        <v>3251</v>
      </c>
    </row>
    <row r="627" spans="1:14" ht="13">
      <c r="A627" s="1" t="s">
        <v>4679</v>
      </c>
      <c r="B627" s="1" t="s">
        <v>4680</v>
      </c>
      <c r="C627" s="1" t="s">
        <v>4681</v>
      </c>
      <c r="D627" s="2" t="s">
        <v>23</v>
      </c>
      <c r="E627" s="2">
        <v>18351</v>
      </c>
      <c r="F627" s="2">
        <v>18351</v>
      </c>
      <c r="G627" s="2">
        <v>5</v>
      </c>
      <c r="H627" s="2" t="s">
        <v>3279</v>
      </c>
      <c r="I627" s="2" t="s">
        <v>640</v>
      </c>
      <c r="J627" s="2" t="s">
        <v>4682</v>
      </c>
      <c r="K627" s="2" t="s">
        <v>641</v>
      </c>
      <c r="L627" s="2" t="s">
        <v>192</v>
      </c>
      <c r="M627" s="2" t="s">
        <v>3279</v>
      </c>
      <c r="N627" s="2" t="s">
        <v>3251</v>
      </c>
    </row>
    <row r="628" spans="1:14" ht="13">
      <c r="A628" s="1" t="s">
        <v>4681</v>
      </c>
      <c r="B628" s="1" t="s">
        <v>4683</v>
      </c>
      <c r="C628" s="1" t="s">
        <v>4681</v>
      </c>
      <c r="D628" s="2" t="s">
        <v>16</v>
      </c>
      <c r="E628" s="2">
        <v>18599</v>
      </c>
      <c r="F628" s="2">
        <v>18351</v>
      </c>
      <c r="G628" s="2">
        <v>5</v>
      </c>
      <c r="H628" s="2" t="s">
        <v>3279</v>
      </c>
      <c r="I628" s="2" t="s">
        <v>640</v>
      </c>
      <c r="J628" s="2" t="s">
        <v>4682</v>
      </c>
      <c r="K628" s="2" t="s">
        <v>641</v>
      </c>
      <c r="L628" s="2" t="s">
        <v>192</v>
      </c>
      <c r="M628" s="2" t="s">
        <v>3279</v>
      </c>
      <c r="N628" s="2" t="s">
        <v>3251</v>
      </c>
    </row>
    <row r="629" spans="1:14" ht="13">
      <c r="A629" s="1" t="s">
        <v>4684</v>
      </c>
      <c r="B629" s="1" t="s">
        <v>4685</v>
      </c>
      <c r="C629" s="1" t="s">
        <v>4686</v>
      </c>
      <c r="D629" s="2" t="s">
        <v>23</v>
      </c>
      <c r="E629" s="2">
        <v>22755</v>
      </c>
      <c r="F629" s="2">
        <v>22755</v>
      </c>
      <c r="G629" s="2">
        <v>5</v>
      </c>
      <c r="H629" s="2" t="s">
        <v>3279</v>
      </c>
      <c r="I629" s="2" t="s">
        <v>868</v>
      </c>
      <c r="J629" s="2" t="s">
        <v>4687</v>
      </c>
      <c r="K629" s="2" t="s">
        <v>869</v>
      </c>
      <c r="L629" s="2" t="s">
        <v>192</v>
      </c>
      <c r="M629" s="2" t="s">
        <v>3279</v>
      </c>
      <c r="N629" s="2" t="s">
        <v>3251</v>
      </c>
    </row>
    <row r="630" spans="1:14" ht="13">
      <c r="A630" s="1" t="s">
        <v>4686</v>
      </c>
      <c r="B630" s="1" t="s">
        <v>4688</v>
      </c>
      <c r="C630" s="1" t="s">
        <v>4686</v>
      </c>
      <c r="D630" s="2" t="s">
        <v>16</v>
      </c>
      <c r="E630" s="2">
        <v>25415</v>
      </c>
      <c r="F630" s="2">
        <v>22755</v>
      </c>
      <c r="G630" s="2">
        <v>5</v>
      </c>
      <c r="H630" s="2" t="s">
        <v>3279</v>
      </c>
      <c r="I630" s="2" t="s">
        <v>868</v>
      </c>
      <c r="J630" s="2" t="s">
        <v>4687</v>
      </c>
      <c r="K630" s="2" t="s">
        <v>869</v>
      </c>
      <c r="L630" s="2" t="s">
        <v>192</v>
      </c>
      <c r="M630" s="2" t="s">
        <v>3279</v>
      </c>
      <c r="N630" s="2" t="s">
        <v>3251</v>
      </c>
    </row>
    <row r="631" spans="1:14" ht="13">
      <c r="A631" s="1" t="s">
        <v>4689</v>
      </c>
      <c r="B631" s="1" t="s">
        <v>4690</v>
      </c>
      <c r="C631" s="1" t="s">
        <v>3619</v>
      </c>
      <c r="D631" s="2" t="s">
        <v>16</v>
      </c>
      <c r="I631" s="6" t="str">
        <f>"DN"&amp;M631&amp;983</f>
        <v>DNxn983</v>
      </c>
      <c r="K631" s="2" t="s">
        <v>641</v>
      </c>
      <c r="M631" s="2" t="s">
        <v>3279</v>
      </c>
      <c r="N631" s="2" t="s">
        <v>3251</v>
      </c>
    </row>
    <row r="632" spans="1:14" ht="13">
      <c r="A632" s="1" t="s">
        <v>4691</v>
      </c>
      <c r="B632" s="1" t="s">
        <v>4692</v>
      </c>
      <c r="C632" s="1" t="s">
        <v>4693</v>
      </c>
      <c r="D632" s="2" t="s">
        <v>23</v>
      </c>
      <c r="E632" s="2">
        <v>12733</v>
      </c>
      <c r="F632" s="2">
        <v>12206</v>
      </c>
      <c r="G632" s="2">
        <v>5</v>
      </c>
      <c r="H632" s="2" t="s">
        <v>3279</v>
      </c>
      <c r="I632" s="2" t="s">
        <v>4694</v>
      </c>
      <c r="J632" s="2" t="s">
        <v>4694</v>
      </c>
      <c r="K632" s="2" t="s">
        <v>641</v>
      </c>
      <c r="M632" s="2" t="s">
        <v>3279</v>
      </c>
      <c r="N632" s="2" t="s">
        <v>3251</v>
      </c>
    </row>
    <row r="633" spans="1:14" ht="13">
      <c r="A633" s="1" t="s">
        <v>4693</v>
      </c>
      <c r="B633" s="1" t="s">
        <v>4695</v>
      </c>
      <c r="C633" s="1" t="s">
        <v>4693</v>
      </c>
      <c r="D633" s="2" t="s">
        <v>16</v>
      </c>
      <c r="E633" s="2">
        <v>12206</v>
      </c>
      <c r="F633" s="2">
        <v>12206</v>
      </c>
      <c r="G633" s="2">
        <v>5</v>
      </c>
      <c r="H633" s="2" t="s">
        <v>3279</v>
      </c>
      <c r="I633" s="2" t="s">
        <v>4694</v>
      </c>
      <c r="J633" s="2" t="s">
        <v>4694</v>
      </c>
      <c r="K633" s="2" t="s">
        <v>641</v>
      </c>
      <c r="M633" s="2" t="s">
        <v>3279</v>
      </c>
      <c r="N633" s="2" t="s">
        <v>3251</v>
      </c>
    </row>
    <row r="634" spans="1:14" ht="13">
      <c r="A634" s="1" t="s">
        <v>4696</v>
      </c>
      <c r="B634" s="1" t="s">
        <v>4697</v>
      </c>
      <c r="C634" s="1" t="s">
        <v>4696</v>
      </c>
      <c r="D634" s="2" t="s">
        <v>16</v>
      </c>
      <c r="E634" s="2">
        <v>16099</v>
      </c>
      <c r="F634" s="2">
        <v>16099</v>
      </c>
      <c r="G634" s="2">
        <v>4</v>
      </c>
      <c r="H634" s="2" t="s">
        <v>3279</v>
      </c>
      <c r="I634" s="2" t="s">
        <v>4698</v>
      </c>
      <c r="J634" s="2" t="s">
        <v>4698</v>
      </c>
      <c r="K634" s="2" t="s">
        <v>641</v>
      </c>
      <c r="M634" s="2" t="s">
        <v>3279</v>
      </c>
      <c r="N634" s="2" t="s">
        <v>3251</v>
      </c>
    </row>
    <row r="635" spans="1:14" ht="13">
      <c r="A635" s="1" t="s">
        <v>4699</v>
      </c>
      <c r="B635" s="1" t="s">
        <v>4700</v>
      </c>
      <c r="C635" s="1" t="s">
        <v>4696</v>
      </c>
      <c r="D635" s="2" t="s">
        <v>23</v>
      </c>
      <c r="E635" s="2">
        <v>16582</v>
      </c>
      <c r="F635" s="2">
        <v>16099</v>
      </c>
      <c r="G635" s="2">
        <v>4</v>
      </c>
      <c r="H635" s="2" t="s">
        <v>3279</v>
      </c>
      <c r="I635" s="2" t="s">
        <v>4698</v>
      </c>
      <c r="J635" s="2" t="s">
        <v>4698</v>
      </c>
      <c r="K635" s="2" t="s">
        <v>641</v>
      </c>
      <c r="M635" s="2" t="s">
        <v>3279</v>
      </c>
      <c r="N635" s="2" t="s">
        <v>3251</v>
      </c>
    </row>
    <row r="636" spans="1:14" ht="13">
      <c r="A636" s="1" t="s">
        <v>4701</v>
      </c>
      <c r="B636" s="1" t="s">
        <v>4702</v>
      </c>
      <c r="C636" s="1" t="s">
        <v>4703</v>
      </c>
      <c r="D636" s="2" t="s">
        <v>23</v>
      </c>
      <c r="E636" s="2">
        <v>11413</v>
      </c>
      <c r="F636" s="2">
        <v>11413</v>
      </c>
      <c r="G636" s="2">
        <v>5</v>
      </c>
      <c r="H636" s="2" t="s">
        <v>3279</v>
      </c>
      <c r="I636" s="2" t="s">
        <v>1159</v>
      </c>
      <c r="J636" s="2" t="s">
        <v>4704</v>
      </c>
      <c r="K636" s="2" t="s">
        <v>179</v>
      </c>
      <c r="L636" s="2" t="s">
        <v>1078</v>
      </c>
      <c r="M636" s="2" t="s">
        <v>3279</v>
      </c>
      <c r="N636" s="2" t="s">
        <v>3251</v>
      </c>
    </row>
    <row r="637" spans="1:14" ht="13">
      <c r="A637" s="1" t="s">
        <v>4703</v>
      </c>
      <c r="B637" s="1" t="s">
        <v>4705</v>
      </c>
      <c r="C637" s="1" t="s">
        <v>4703</v>
      </c>
      <c r="D637" s="2" t="s">
        <v>16</v>
      </c>
      <c r="E637" s="2">
        <v>11437</v>
      </c>
      <c r="F637" s="2">
        <v>11413</v>
      </c>
      <c r="G637" s="2">
        <v>5</v>
      </c>
      <c r="H637" s="2" t="s">
        <v>3279</v>
      </c>
      <c r="I637" s="2" t="s">
        <v>1159</v>
      </c>
      <c r="J637" s="2" t="s">
        <v>4704</v>
      </c>
      <c r="K637" s="2" t="s">
        <v>179</v>
      </c>
      <c r="L637" s="2" t="s">
        <v>1078</v>
      </c>
      <c r="M637" s="2" t="s">
        <v>3279</v>
      </c>
      <c r="N637" s="2" t="s">
        <v>3251</v>
      </c>
    </row>
    <row r="638" spans="1:14" ht="13">
      <c r="A638" s="1" t="s">
        <v>4706</v>
      </c>
      <c r="B638" s="1" t="s">
        <v>4707</v>
      </c>
      <c r="C638" s="1" t="s">
        <v>4708</v>
      </c>
      <c r="D638" s="2" t="s">
        <v>23</v>
      </c>
      <c r="E638" s="2">
        <v>11647</v>
      </c>
      <c r="F638" s="2">
        <v>11427</v>
      </c>
      <c r="G638" s="2">
        <v>5</v>
      </c>
      <c r="H638" s="2" t="s">
        <v>3279</v>
      </c>
      <c r="I638" s="2" t="s">
        <v>4709</v>
      </c>
      <c r="J638" s="2" t="s">
        <v>4709</v>
      </c>
      <c r="K638" s="2" t="s">
        <v>179</v>
      </c>
      <c r="M638" s="2" t="s">
        <v>3279</v>
      </c>
      <c r="N638" s="2" t="s">
        <v>3251</v>
      </c>
    </row>
    <row r="639" spans="1:14" ht="13">
      <c r="A639" s="1" t="s">
        <v>4708</v>
      </c>
      <c r="B639" s="1" t="s">
        <v>4710</v>
      </c>
      <c r="C639" s="1" t="s">
        <v>4708</v>
      </c>
      <c r="D639" s="2" t="s">
        <v>16</v>
      </c>
      <c r="E639" s="2">
        <v>11427</v>
      </c>
      <c r="F639" s="2">
        <v>11427</v>
      </c>
      <c r="G639" s="2">
        <v>5</v>
      </c>
      <c r="H639" s="2" t="s">
        <v>3279</v>
      </c>
      <c r="I639" s="2" t="s">
        <v>4709</v>
      </c>
      <c r="J639" s="2" t="s">
        <v>4709</v>
      </c>
      <c r="K639" s="2" t="s">
        <v>179</v>
      </c>
      <c r="M639" s="2" t="s">
        <v>3279</v>
      </c>
      <c r="N639" s="2" t="s">
        <v>3251</v>
      </c>
    </row>
    <row r="640" spans="1:14" ht="13">
      <c r="A640" s="1" t="s">
        <v>4711</v>
      </c>
      <c r="B640" s="1" t="s">
        <v>4712</v>
      </c>
      <c r="C640" s="1" t="s">
        <v>4711</v>
      </c>
      <c r="D640" s="2" t="s">
        <v>16</v>
      </c>
      <c r="E640" s="2">
        <v>11268</v>
      </c>
      <c r="F640" s="2">
        <v>11160</v>
      </c>
      <c r="G640" s="2">
        <v>4</v>
      </c>
      <c r="H640" s="2" t="s">
        <v>3279</v>
      </c>
      <c r="I640" s="2" t="s">
        <v>1375</v>
      </c>
      <c r="J640" s="2" t="s">
        <v>4713</v>
      </c>
      <c r="K640" s="2" t="s">
        <v>179</v>
      </c>
      <c r="L640" s="2" t="s">
        <v>1078</v>
      </c>
      <c r="M640" s="2" t="s">
        <v>3279</v>
      </c>
      <c r="N640" s="2" t="s">
        <v>3251</v>
      </c>
    </row>
    <row r="641" spans="1:14" ht="13">
      <c r="A641" s="1" t="s">
        <v>4714</v>
      </c>
      <c r="B641" s="1" t="s">
        <v>4715</v>
      </c>
      <c r="C641" s="1" t="s">
        <v>4711</v>
      </c>
      <c r="D641" s="2" t="s">
        <v>23</v>
      </c>
      <c r="E641" s="2">
        <v>11160</v>
      </c>
      <c r="F641" s="2">
        <v>11160</v>
      </c>
      <c r="G641" s="2">
        <v>4</v>
      </c>
      <c r="H641" s="2" t="s">
        <v>3279</v>
      </c>
      <c r="I641" s="2" t="s">
        <v>1375</v>
      </c>
      <c r="J641" s="2" t="s">
        <v>4713</v>
      </c>
      <c r="K641" s="2" t="s">
        <v>179</v>
      </c>
      <c r="L641" s="2" t="s">
        <v>1078</v>
      </c>
      <c r="M641" s="2" t="s">
        <v>3279</v>
      </c>
      <c r="N641" s="2" t="s">
        <v>3251</v>
      </c>
    </row>
    <row r="642" spans="1:14" ht="13">
      <c r="A642" s="1" t="s">
        <v>4716</v>
      </c>
      <c r="B642" s="1" t="s">
        <v>4717</v>
      </c>
      <c r="C642" s="1" t="s">
        <v>4718</v>
      </c>
      <c r="D642" s="2" t="s">
        <v>23</v>
      </c>
      <c r="E642" s="2">
        <v>14557</v>
      </c>
      <c r="F642" s="2">
        <v>14557</v>
      </c>
      <c r="G642" s="2">
        <v>4</v>
      </c>
      <c r="H642" s="2" t="s">
        <v>3279</v>
      </c>
      <c r="I642" s="2" t="s">
        <v>1256</v>
      </c>
      <c r="J642" s="2" t="s">
        <v>4719</v>
      </c>
      <c r="K642" s="2" t="s">
        <v>179</v>
      </c>
      <c r="L642" s="2" t="s">
        <v>1078</v>
      </c>
      <c r="M642" s="2" t="s">
        <v>3279</v>
      </c>
      <c r="N642" s="2" t="s">
        <v>3251</v>
      </c>
    </row>
    <row r="643" spans="1:14" ht="13">
      <c r="A643" s="1" t="s">
        <v>4718</v>
      </c>
      <c r="B643" s="1" t="s">
        <v>4720</v>
      </c>
      <c r="C643" s="1" t="s">
        <v>4718</v>
      </c>
      <c r="D643" s="2" t="s">
        <v>16</v>
      </c>
      <c r="E643" s="2">
        <v>15272</v>
      </c>
      <c r="F643" s="2">
        <v>14557</v>
      </c>
      <c r="G643" s="2">
        <v>4</v>
      </c>
      <c r="H643" s="2" t="s">
        <v>3279</v>
      </c>
      <c r="I643" s="2" t="s">
        <v>1256</v>
      </c>
      <c r="J643" s="2" t="s">
        <v>4719</v>
      </c>
      <c r="K643" s="2" t="s">
        <v>179</v>
      </c>
      <c r="L643" s="2" t="s">
        <v>1078</v>
      </c>
      <c r="M643" s="2" t="s">
        <v>3279</v>
      </c>
      <c r="N643" s="2" t="s">
        <v>3251</v>
      </c>
    </row>
    <row r="644" spans="1:14" ht="13">
      <c r="A644" s="1" t="s">
        <v>4721</v>
      </c>
      <c r="B644" s="1" t="s">
        <v>4722</v>
      </c>
      <c r="C644" s="1" t="s">
        <v>4723</v>
      </c>
      <c r="D644" s="2" t="s">
        <v>23</v>
      </c>
      <c r="E644" s="2">
        <v>10634</v>
      </c>
      <c r="F644" s="2">
        <v>10634</v>
      </c>
      <c r="G644" s="2">
        <v>5</v>
      </c>
      <c r="H644" s="2" t="s">
        <v>3359</v>
      </c>
      <c r="I644" s="2" t="s">
        <v>1105</v>
      </c>
      <c r="J644" s="2" t="s">
        <v>4724</v>
      </c>
      <c r="K644" s="2" t="s">
        <v>179</v>
      </c>
      <c r="L644" s="2" t="s">
        <v>1078</v>
      </c>
      <c r="M644" s="2" t="s">
        <v>3359</v>
      </c>
      <c r="N644" s="2" t="s">
        <v>3251</v>
      </c>
    </row>
    <row r="645" spans="1:14" ht="13">
      <c r="A645" s="1" t="s">
        <v>4723</v>
      </c>
      <c r="B645" s="1" t="s">
        <v>4725</v>
      </c>
      <c r="C645" s="1" t="s">
        <v>4723</v>
      </c>
      <c r="D645" s="2" t="s">
        <v>16</v>
      </c>
      <c r="E645" s="2">
        <v>11221</v>
      </c>
      <c r="F645" s="2">
        <v>10634</v>
      </c>
      <c r="G645" s="2">
        <v>5</v>
      </c>
      <c r="H645" s="2" t="s">
        <v>3359</v>
      </c>
      <c r="I645" s="2" t="s">
        <v>1105</v>
      </c>
      <c r="J645" s="2" t="s">
        <v>4724</v>
      </c>
      <c r="K645" s="2" t="s">
        <v>179</v>
      </c>
      <c r="L645" s="2" t="s">
        <v>1078</v>
      </c>
      <c r="M645" s="2" t="s">
        <v>3359</v>
      </c>
      <c r="N645" s="2" t="s">
        <v>3251</v>
      </c>
    </row>
    <row r="646" spans="1:14" ht="13">
      <c r="A646" s="1" t="s">
        <v>4726</v>
      </c>
      <c r="B646" s="1" t="s">
        <v>4727</v>
      </c>
      <c r="C646" s="1" t="s">
        <v>4728</v>
      </c>
      <c r="D646" s="2" t="s">
        <v>23</v>
      </c>
      <c r="E646" s="2">
        <v>23609</v>
      </c>
      <c r="F646" s="2">
        <v>21909</v>
      </c>
      <c r="G646" s="2">
        <v>4</v>
      </c>
      <c r="H646" s="2" t="s">
        <v>3359</v>
      </c>
      <c r="I646" s="2" t="s">
        <v>762</v>
      </c>
      <c r="J646" s="2" t="s">
        <v>4729</v>
      </c>
      <c r="K646" s="2" t="s">
        <v>179</v>
      </c>
      <c r="L646" s="2" t="s">
        <v>192</v>
      </c>
      <c r="M646" s="2" t="s">
        <v>3359</v>
      </c>
      <c r="N646" s="2" t="s">
        <v>3251</v>
      </c>
    </row>
    <row r="647" spans="1:14" ht="13">
      <c r="A647" s="1" t="s">
        <v>4728</v>
      </c>
      <c r="B647" s="1" t="s">
        <v>4730</v>
      </c>
      <c r="C647" s="1" t="s">
        <v>4728</v>
      </c>
      <c r="D647" s="2" t="s">
        <v>16</v>
      </c>
      <c r="E647" s="2">
        <v>21909</v>
      </c>
      <c r="F647" s="2">
        <v>21909</v>
      </c>
      <c r="G647" s="2">
        <v>4</v>
      </c>
      <c r="H647" s="2" t="s">
        <v>3359</v>
      </c>
      <c r="I647" s="2" t="s">
        <v>762</v>
      </c>
      <c r="J647" s="2" t="s">
        <v>4729</v>
      </c>
      <c r="K647" s="2" t="s">
        <v>179</v>
      </c>
      <c r="L647" s="2" t="s">
        <v>192</v>
      </c>
      <c r="M647" s="2" t="s">
        <v>3279</v>
      </c>
      <c r="N647" s="2" t="s">
        <v>3251</v>
      </c>
    </row>
    <row r="648" spans="1:14" ht="13">
      <c r="A648" s="1" t="s">
        <v>4731</v>
      </c>
      <c r="B648" s="1" t="s">
        <v>4732</v>
      </c>
      <c r="C648" s="1" t="s">
        <v>4733</v>
      </c>
      <c r="D648" s="2" t="s">
        <v>23</v>
      </c>
      <c r="E648" s="2">
        <v>12141</v>
      </c>
      <c r="F648" s="2">
        <v>12141</v>
      </c>
      <c r="G648" s="2">
        <v>5</v>
      </c>
      <c r="H648" s="2" t="s">
        <v>3279</v>
      </c>
      <c r="I648" s="2" t="s">
        <v>1410</v>
      </c>
      <c r="J648" s="2" t="s">
        <v>4734</v>
      </c>
      <c r="K648" s="2" t="s">
        <v>179</v>
      </c>
      <c r="L648" s="2" t="s">
        <v>1078</v>
      </c>
      <c r="M648" s="2" t="s">
        <v>3279</v>
      </c>
      <c r="N648" s="2" t="s">
        <v>3251</v>
      </c>
    </row>
    <row r="649" spans="1:14" ht="13">
      <c r="A649" s="1" t="s">
        <v>4733</v>
      </c>
      <c r="B649" s="1" t="s">
        <v>4735</v>
      </c>
      <c r="C649" s="1" t="s">
        <v>4733</v>
      </c>
      <c r="D649" s="2" t="s">
        <v>16</v>
      </c>
      <c r="E649" s="2">
        <v>12257</v>
      </c>
      <c r="F649" s="2">
        <v>12141</v>
      </c>
      <c r="G649" s="2">
        <v>5</v>
      </c>
      <c r="H649" s="2" t="s">
        <v>3279</v>
      </c>
      <c r="I649" s="2" t="s">
        <v>1410</v>
      </c>
      <c r="J649" s="2" t="s">
        <v>4734</v>
      </c>
      <c r="K649" s="2" t="s">
        <v>179</v>
      </c>
      <c r="L649" s="2" t="s">
        <v>1078</v>
      </c>
      <c r="M649" s="2" t="s">
        <v>3279</v>
      </c>
      <c r="N649" s="2" t="s">
        <v>3251</v>
      </c>
    </row>
    <row r="650" spans="1:14" ht="13">
      <c r="A650" s="1" t="s">
        <v>4736</v>
      </c>
      <c r="B650" s="1" t="s">
        <v>4737</v>
      </c>
      <c r="C650" s="1" t="s">
        <v>4736</v>
      </c>
      <c r="D650" s="2" t="s">
        <v>16</v>
      </c>
      <c r="E650" s="2">
        <v>15511</v>
      </c>
      <c r="F650" s="2">
        <v>14948</v>
      </c>
      <c r="G650" s="2">
        <v>5</v>
      </c>
      <c r="H650" s="2" t="s">
        <v>3279</v>
      </c>
      <c r="I650" s="2" t="s">
        <v>1298</v>
      </c>
      <c r="J650" s="2" t="s">
        <v>4738</v>
      </c>
      <c r="K650" s="2" t="s">
        <v>179</v>
      </c>
      <c r="L650" s="2" t="s">
        <v>1078</v>
      </c>
      <c r="M650" s="2" t="s">
        <v>3279</v>
      </c>
      <c r="N650" s="2" t="s">
        <v>3251</v>
      </c>
    </row>
    <row r="651" spans="1:14" ht="13">
      <c r="A651" s="1" t="s">
        <v>4739</v>
      </c>
      <c r="B651" s="1" t="s">
        <v>4740</v>
      </c>
      <c r="C651" s="1" t="s">
        <v>4736</v>
      </c>
      <c r="D651" s="2" t="s">
        <v>23</v>
      </c>
      <c r="E651" s="2">
        <v>14948</v>
      </c>
      <c r="F651" s="2">
        <v>14948</v>
      </c>
      <c r="G651" s="2">
        <v>5</v>
      </c>
      <c r="H651" s="2" t="s">
        <v>3279</v>
      </c>
      <c r="I651" s="2" t="s">
        <v>1298</v>
      </c>
      <c r="J651" s="2" t="s">
        <v>4738</v>
      </c>
      <c r="K651" s="2" t="s">
        <v>652</v>
      </c>
      <c r="L651" s="2" t="s">
        <v>1078</v>
      </c>
      <c r="M651" s="2" t="s">
        <v>3279</v>
      </c>
      <c r="N651" s="2" t="s">
        <v>3251</v>
      </c>
    </row>
    <row r="652" spans="1:14" ht="13">
      <c r="A652" s="1" t="s">
        <v>4741</v>
      </c>
      <c r="B652" s="1" t="s">
        <v>4742</v>
      </c>
      <c r="C652" s="1" t="s">
        <v>4743</v>
      </c>
      <c r="D652" s="2" t="s">
        <v>23</v>
      </c>
      <c r="E652" s="2">
        <v>16522</v>
      </c>
      <c r="F652" s="2">
        <v>16522</v>
      </c>
      <c r="G652" s="2">
        <v>5</v>
      </c>
      <c r="H652" s="2" t="s">
        <v>3279</v>
      </c>
      <c r="I652" s="2" t="s">
        <v>3187</v>
      </c>
      <c r="J652" s="2" t="s">
        <v>4744</v>
      </c>
      <c r="K652" s="2" t="s">
        <v>179</v>
      </c>
      <c r="L652" s="2" t="s">
        <v>1078</v>
      </c>
      <c r="M652" s="2" t="s">
        <v>3279</v>
      </c>
      <c r="N652" s="2" t="s">
        <v>3251</v>
      </c>
    </row>
    <row r="653" spans="1:14" ht="13">
      <c r="A653" s="1" t="s">
        <v>4743</v>
      </c>
      <c r="B653" s="1" t="s">
        <v>4745</v>
      </c>
      <c r="C653" s="1" t="s">
        <v>4743</v>
      </c>
      <c r="D653" s="2" t="s">
        <v>16</v>
      </c>
      <c r="E653" s="2">
        <v>17244</v>
      </c>
      <c r="F653" s="2">
        <v>16522</v>
      </c>
      <c r="G653" s="2">
        <v>5</v>
      </c>
      <c r="H653" s="2" t="s">
        <v>3279</v>
      </c>
      <c r="I653" s="2" t="s">
        <v>3187</v>
      </c>
      <c r="J653" s="2" t="s">
        <v>4744</v>
      </c>
      <c r="K653" s="2" t="s">
        <v>179</v>
      </c>
      <c r="L653" s="2" t="s">
        <v>1078</v>
      </c>
      <c r="M653" s="2" t="s">
        <v>3279</v>
      </c>
      <c r="N653" s="2" t="s">
        <v>3251</v>
      </c>
    </row>
    <row r="654" spans="1:14" ht="13">
      <c r="A654" s="1" t="s">
        <v>4746</v>
      </c>
      <c r="B654" s="1" t="s">
        <v>4747</v>
      </c>
      <c r="C654" s="1" t="s">
        <v>4746</v>
      </c>
      <c r="D654" s="2" t="s">
        <v>16</v>
      </c>
      <c r="E654" s="2">
        <v>167413</v>
      </c>
      <c r="F654" s="2">
        <v>26767</v>
      </c>
      <c r="G654" s="2">
        <v>4</v>
      </c>
      <c r="H654" s="2" t="s">
        <v>3279</v>
      </c>
      <c r="I654" s="2" t="s">
        <v>4748</v>
      </c>
      <c r="J654" s="2" t="s">
        <v>4748</v>
      </c>
      <c r="K654" s="2" t="s">
        <v>652</v>
      </c>
      <c r="M654" s="2" t="s">
        <v>3279</v>
      </c>
      <c r="N654" s="2" t="s">
        <v>3251</v>
      </c>
    </row>
    <row r="655" spans="1:14" ht="13">
      <c r="A655" s="1" t="s">
        <v>4749</v>
      </c>
      <c r="B655" s="1" t="s">
        <v>4750</v>
      </c>
      <c r="C655" s="1" t="s">
        <v>4746</v>
      </c>
      <c r="D655" s="2" t="s">
        <v>23</v>
      </c>
      <c r="E655" s="2">
        <v>26767</v>
      </c>
      <c r="F655" s="2">
        <v>26767</v>
      </c>
      <c r="G655" s="2">
        <v>4</v>
      </c>
      <c r="H655" s="2" t="s">
        <v>3279</v>
      </c>
      <c r="I655" s="2" t="s">
        <v>4748</v>
      </c>
      <c r="J655" s="2" t="s">
        <v>4748</v>
      </c>
      <c r="K655" s="2" t="s">
        <v>652</v>
      </c>
      <c r="M655" s="2" t="s">
        <v>3279</v>
      </c>
      <c r="N655" s="2" t="s">
        <v>3251</v>
      </c>
    </row>
    <row r="656" spans="1:14" ht="13">
      <c r="A656" s="1" t="s">
        <v>4751</v>
      </c>
      <c r="B656" s="1" t="s">
        <v>4752</v>
      </c>
      <c r="C656" s="1" t="s">
        <v>4751</v>
      </c>
      <c r="D656" s="2" t="s">
        <v>23</v>
      </c>
      <c r="E656" s="2">
        <v>17526</v>
      </c>
      <c r="F656" s="2">
        <v>17526</v>
      </c>
      <c r="G656" s="2">
        <v>5</v>
      </c>
      <c r="H656" s="2" t="s">
        <v>3279</v>
      </c>
      <c r="I656" s="2" t="s">
        <v>4753</v>
      </c>
      <c r="J656" s="2" t="s">
        <v>4753</v>
      </c>
      <c r="K656" s="2" t="s">
        <v>652</v>
      </c>
      <c r="M656" s="2" t="s">
        <v>3279</v>
      </c>
      <c r="N656" s="2" t="s">
        <v>3251</v>
      </c>
    </row>
    <row r="657" spans="1:14" ht="13">
      <c r="A657" s="1" t="s">
        <v>4754</v>
      </c>
      <c r="B657" s="1" t="s">
        <v>4755</v>
      </c>
      <c r="C657" s="1" t="s">
        <v>4751</v>
      </c>
      <c r="D657" s="2" t="s">
        <v>16</v>
      </c>
      <c r="E657" s="2">
        <v>18041</v>
      </c>
      <c r="F657" s="2">
        <v>17526</v>
      </c>
      <c r="G657" s="2">
        <v>5</v>
      </c>
      <c r="H657" s="2" t="s">
        <v>3279</v>
      </c>
      <c r="I657" s="2" t="s">
        <v>4753</v>
      </c>
      <c r="J657" s="2" t="s">
        <v>4753</v>
      </c>
      <c r="K657" s="2" t="s">
        <v>652</v>
      </c>
      <c r="M657" s="2" t="s">
        <v>3279</v>
      </c>
      <c r="N657" s="2" t="s">
        <v>3251</v>
      </c>
    </row>
    <row r="658" spans="1:14" ht="13">
      <c r="A658" s="1" t="s">
        <v>4756</v>
      </c>
      <c r="B658" s="1" t="s">
        <v>4757</v>
      </c>
      <c r="C658" s="1" t="s">
        <v>4758</v>
      </c>
      <c r="D658" s="2" t="s">
        <v>23</v>
      </c>
      <c r="E658" s="2">
        <v>12698</v>
      </c>
      <c r="F658" s="2">
        <v>12698</v>
      </c>
      <c r="G658" s="2">
        <v>5</v>
      </c>
      <c r="H658" s="2" t="s">
        <v>3359</v>
      </c>
      <c r="I658" s="2" t="s">
        <v>1434</v>
      </c>
      <c r="J658" s="2" t="s">
        <v>4759</v>
      </c>
      <c r="K658" s="2" t="s">
        <v>652</v>
      </c>
      <c r="L658" s="2" t="s">
        <v>1078</v>
      </c>
      <c r="M658" s="2" t="s">
        <v>3359</v>
      </c>
      <c r="N658" s="2" t="s">
        <v>3251</v>
      </c>
    </row>
    <row r="659" spans="1:14" ht="13">
      <c r="A659" s="1" t="s">
        <v>4758</v>
      </c>
      <c r="B659" s="1" t="s">
        <v>4760</v>
      </c>
      <c r="C659" s="1" t="s">
        <v>4758</v>
      </c>
      <c r="D659" s="2" t="s">
        <v>16</v>
      </c>
      <c r="E659" s="2">
        <v>12783</v>
      </c>
      <c r="F659" s="2">
        <v>12698</v>
      </c>
      <c r="G659" s="2">
        <v>5</v>
      </c>
      <c r="H659" s="2" t="s">
        <v>3359</v>
      </c>
      <c r="I659" s="2" t="s">
        <v>1434</v>
      </c>
      <c r="J659" s="2" t="s">
        <v>4759</v>
      </c>
      <c r="K659" s="2" t="s">
        <v>652</v>
      </c>
      <c r="L659" s="2" t="s">
        <v>1078</v>
      </c>
      <c r="M659" s="2" t="s">
        <v>3359</v>
      </c>
      <c r="N659" s="2" t="s">
        <v>3251</v>
      </c>
    </row>
    <row r="660" spans="1:14" ht="13">
      <c r="A660" s="1" t="s">
        <v>4761</v>
      </c>
      <c r="B660" s="1" t="s">
        <v>4762</v>
      </c>
      <c r="C660" s="1" t="s">
        <v>4763</v>
      </c>
      <c r="D660" s="2" t="s">
        <v>23</v>
      </c>
      <c r="E660" s="2">
        <v>24060</v>
      </c>
      <c r="F660" s="2">
        <v>23663</v>
      </c>
      <c r="G660" s="2">
        <v>5</v>
      </c>
      <c r="H660" s="2" t="s">
        <v>3279</v>
      </c>
      <c r="I660" s="2" t="s">
        <v>1359</v>
      </c>
      <c r="J660" s="2" t="s">
        <v>4764</v>
      </c>
      <c r="K660" s="2" t="s">
        <v>652</v>
      </c>
      <c r="L660" s="2" t="s">
        <v>1078</v>
      </c>
      <c r="M660" s="2" t="s">
        <v>3279</v>
      </c>
      <c r="N660" s="2" t="s">
        <v>3251</v>
      </c>
    </row>
    <row r="661" spans="1:14" ht="13">
      <c r="A661" s="1" t="s">
        <v>4763</v>
      </c>
      <c r="B661" s="1" t="s">
        <v>4765</v>
      </c>
      <c r="C661" s="1" t="s">
        <v>4763</v>
      </c>
      <c r="D661" s="2" t="s">
        <v>16</v>
      </c>
      <c r="E661" s="2">
        <v>23663</v>
      </c>
      <c r="F661" s="2">
        <v>23663</v>
      </c>
      <c r="G661" s="2">
        <v>5</v>
      </c>
      <c r="H661" s="2" t="s">
        <v>3279</v>
      </c>
      <c r="I661" s="2" t="s">
        <v>1359</v>
      </c>
      <c r="J661" s="2" t="s">
        <v>4764</v>
      </c>
      <c r="K661" s="2" t="s">
        <v>652</v>
      </c>
      <c r="L661" s="2" t="s">
        <v>1078</v>
      </c>
      <c r="M661" s="2" t="s">
        <v>3279</v>
      </c>
      <c r="N661" s="2" t="s">
        <v>3251</v>
      </c>
    </row>
    <row r="662" spans="1:14" ht="13">
      <c r="A662" s="1" t="s">
        <v>4766</v>
      </c>
      <c r="B662" s="1" t="s">
        <v>4767</v>
      </c>
      <c r="C662" s="1" t="s">
        <v>4768</v>
      </c>
      <c r="D662" s="2" t="s">
        <v>23</v>
      </c>
      <c r="E662" s="2">
        <v>18777</v>
      </c>
      <c r="F662" s="2">
        <v>18596</v>
      </c>
      <c r="G662" s="2">
        <v>4</v>
      </c>
      <c r="H662" s="2" t="s">
        <v>3279</v>
      </c>
      <c r="I662" s="2" t="s">
        <v>4769</v>
      </c>
      <c r="J662" s="2" t="s">
        <v>4769</v>
      </c>
      <c r="K662" s="2" t="s">
        <v>652</v>
      </c>
      <c r="M662" s="2" t="s">
        <v>3279</v>
      </c>
      <c r="N662" s="2" t="s">
        <v>3251</v>
      </c>
    </row>
    <row r="663" spans="1:14" ht="13">
      <c r="A663" s="1" t="s">
        <v>4768</v>
      </c>
      <c r="B663" s="1" t="s">
        <v>4770</v>
      </c>
      <c r="C663" s="1" t="s">
        <v>4768</v>
      </c>
      <c r="D663" s="2" t="s">
        <v>16</v>
      </c>
      <c r="E663" s="2">
        <v>18596</v>
      </c>
      <c r="F663" s="2">
        <v>18596</v>
      </c>
      <c r="G663" s="2">
        <v>4</v>
      </c>
      <c r="H663" s="2" t="s">
        <v>3279</v>
      </c>
      <c r="I663" s="2" t="s">
        <v>4769</v>
      </c>
      <c r="J663" s="2" t="s">
        <v>4769</v>
      </c>
      <c r="K663" s="2" t="s">
        <v>652</v>
      </c>
      <c r="M663" s="2" t="s">
        <v>3279</v>
      </c>
      <c r="N663" s="2" t="s">
        <v>3251</v>
      </c>
    </row>
    <row r="664" spans="1:14" ht="13">
      <c r="A664" s="1" t="s">
        <v>4771</v>
      </c>
      <c r="B664" s="1" t="s">
        <v>4772</v>
      </c>
      <c r="C664" s="1" t="s">
        <v>4773</v>
      </c>
      <c r="D664" s="2" t="s">
        <v>23</v>
      </c>
      <c r="E664" s="2">
        <v>12746</v>
      </c>
      <c r="F664" s="2">
        <v>12719</v>
      </c>
      <c r="G664" s="2">
        <v>5</v>
      </c>
      <c r="H664" s="2" t="s">
        <v>3279</v>
      </c>
      <c r="I664" s="2" t="s">
        <v>4774</v>
      </c>
      <c r="J664" s="2" t="s">
        <v>4774</v>
      </c>
      <c r="K664" s="2" t="s">
        <v>652</v>
      </c>
      <c r="M664" s="2" t="s">
        <v>3279</v>
      </c>
      <c r="N664" s="2" t="s">
        <v>3251</v>
      </c>
    </row>
    <row r="665" spans="1:14" ht="13">
      <c r="A665" s="1" t="s">
        <v>4773</v>
      </c>
      <c r="B665" s="1" t="s">
        <v>4775</v>
      </c>
      <c r="C665" s="1" t="s">
        <v>4773</v>
      </c>
      <c r="D665" s="2" t="s">
        <v>16</v>
      </c>
      <c r="E665" s="2">
        <v>12719</v>
      </c>
      <c r="F665" s="2">
        <v>12719</v>
      </c>
      <c r="G665" s="2">
        <v>5</v>
      </c>
      <c r="H665" s="2" t="s">
        <v>3279</v>
      </c>
      <c r="I665" s="2" t="s">
        <v>4774</v>
      </c>
      <c r="J665" s="2" t="s">
        <v>4774</v>
      </c>
      <c r="K665" s="2" t="s">
        <v>652</v>
      </c>
      <c r="M665" s="2" t="s">
        <v>3279</v>
      </c>
      <c r="N665" s="2" t="s">
        <v>3251</v>
      </c>
    </row>
    <row r="666" spans="1:14" ht="13">
      <c r="A666" s="1" t="s">
        <v>4776</v>
      </c>
      <c r="B666" s="1" t="s">
        <v>4777</v>
      </c>
      <c r="C666" s="1" t="s">
        <v>4778</v>
      </c>
      <c r="D666" s="2" t="s">
        <v>23</v>
      </c>
      <c r="E666" s="2">
        <v>16264</v>
      </c>
      <c r="F666" s="2">
        <v>16264</v>
      </c>
      <c r="G666" s="2">
        <v>5</v>
      </c>
      <c r="H666" s="2" t="s">
        <v>3279</v>
      </c>
      <c r="I666" s="2" t="s">
        <v>4779</v>
      </c>
      <c r="J666" s="2" t="s">
        <v>4779</v>
      </c>
      <c r="K666" s="2" t="s">
        <v>652</v>
      </c>
      <c r="M666" s="2" t="s">
        <v>3279</v>
      </c>
      <c r="N666" s="2" t="s">
        <v>3251</v>
      </c>
    </row>
    <row r="667" spans="1:14" ht="13">
      <c r="A667" s="1" t="s">
        <v>4778</v>
      </c>
      <c r="B667" s="1" t="s">
        <v>4780</v>
      </c>
      <c r="C667" s="1" t="s">
        <v>4778</v>
      </c>
      <c r="D667" s="2" t="s">
        <v>16</v>
      </c>
      <c r="E667" s="2">
        <v>17366</v>
      </c>
      <c r="F667" s="2">
        <v>16264</v>
      </c>
      <c r="G667" s="2">
        <v>5</v>
      </c>
      <c r="H667" s="2" t="s">
        <v>3279</v>
      </c>
      <c r="I667" s="2" t="s">
        <v>4779</v>
      </c>
      <c r="J667" s="2" t="s">
        <v>4779</v>
      </c>
      <c r="K667" s="2" t="s">
        <v>652</v>
      </c>
      <c r="M667" s="2" t="s">
        <v>3279</v>
      </c>
      <c r="N667" s="2" t="s">
        <v>3251</v>
      </c>
    </row>
    <row r="668" spans="1:14" ht="13">
      <c r="A668" s="1" t="s">
        <v>4781</v>
      </c>
      <c r="B668" s="1" t="s">
        <v>4782</v>
      </c>
      <c r="C668" s="1" t="s">
        <v>4783</v>
      </c>
      <c r="D668" s="2" t="s">
        <v>23</v>
      </c>
      <c r="E668" s="2">
        <v>166304</v>
      </c>
      <c r="F668" s="2">
        <v>12380</v>
      </c>
      <c r="G668" s="2">
        <v>4</v>
      </c>
      <c r="H668" s="2" t="s">
        <v>3279</v>
      </c>
      <c r="I668" s="2" t="s">
        <v>1303</v>
      </c>
      <c r="J668" s="2" t="s">
        <v>4784</v>
      </c>
      <c r="K668" s="2" t="s">
        <v>652</v>
      </c>
      <c r="L668" s="2" t="s">
        <v>1078</v>
      </c>
      <c r="M668" s="2" t="s">
        <v>3279</v>
      </c>
      <c r="N668" s="2" t="s">
        <v>3251</v>
      </c>
    </row>
    <row r="669" spans="1:14" ht="13">
      <c r="A669" s="1" t="s">
        <v>4783</v>
      </c>
      <c r="B669" s="1" t="s">
        <v>4785</v>
      </c>
      <c r="C669" s="1" t="s">
        <v>4783</v>
      </c>
      <c r="D669" s="2" t="s">
        <v>16</v>
      </c>
      <c r="E669" s="2">
        <v>12380</v>
      </c>
      <c r="F669" s="2">
        <v>12380</v>
      </c>
      <c r="G669" s="2">
        <v>4</v>
      </c>
      <c r="H669" s="2" t="s">
        <v>3279</v>
      </c>
      <c r="I669" s="2" t="s">
        <v>1303</v>
      </c>
      <c r="J669" s="2" t="s">
        <v>4784</v>
      </c>
      <c r="K669" s="2" t="s">
        <v>652</v>
      </c>
      <c r="L669" s="2" t="s">
        <v>1078</v>
      </c>
      <c r="M669" s="2" t="s">
        <v>3279</v>
      </c>
      <c r="N669" s="2" t="s">
        <v>3251</v>
      </c>
    </row>
    <row r="670" spans="1:14" ht="13">
      <c r="A670" s="1" t="s">
        <v>4786</v>
      </c>
      <c r="B670" s="1" t="s">
        <v>4787</v>
      </c>
      <c r="C670" s="1" t="s">
        <v>4788</v>
      </c>
      <c r="D670" s="2" t="s">
        <v>23</v>
      </c>
      <c r="E670" s="2">
        <v>16418</v>
      </c>
      <c r="F670" s="2">
        <v>16417</v>
      </c>
      <c r="G670" s="2">
        <v>5</v>
      </c>
      <c r="H670" s="2" t="s">
        <v>3279</v>
      </c>
      <c r="I670" s="2" t="s">
        <v>1405</v>
      </c>
      <c r="J670" s="2" t="s">
        <v>4789</v>
      </c>
      <c r="K670" s="2" t="s">
        <v>652</v>
      </c>
      <c r="L670" s="2" t="s">
        <v>1078</v>
      </c>
      <c r="M670" s="2" t="s">
        <v>3279</v>
      </c>
      <c r="N670" s="2" t="s">
        <v>3251</v>
      </c>
    </row>
    <row r="671" spans="1:14" ht="13">
      <c r="A671" s="1" t="s">
        <v>4788</v>
      </c>
      <c r="B671" s="1" t="s">
        <v>4790</v>
      </c>
      <c r="C671" s="1" t="s">
        <v>4788</v>
      </c>
      <c r="D671" s="2" t="s">
        <v>16</v>
      </c>
      <c r="E671" s="2">
        <v>16417</v>
      </c>
      <c r="F671" s="2">
        <v>16417</v>
      </c>
      <c r="G671" s="2">
        <v>5</v>
      </c>
      <c r="H671" s="2" t="s">
        <v>3279</v>
      </c>
      <c r="I671" s="2" t="s">
        <v>1405</v>
      </c>
      <c r="J671" s="2" t="s">
        <v>4789</v>
      </c>
      <c r="K671" s="2" t="s">
        <v>652</v>
      </c>
      <c r="L671" s="2" t="s">
        <v>1078</v>
      </c>
      <c r="M671" s="2" t="s">
        <v>3279</v>
      </c>
      <c r="N671" s="2" t="s">
        <v>3251</v>
      </c>
    </row>
    <row r="672" spans="1:14" ht="13">
      <c r="A672" s="1" t="s">
        <v>4791</v>
      </c>
      <c r="B672" s="1" t="s">
        <v>4792</v>
      </c>
      <c r="C672" s="1" t="s">
        <v>3619</v>
      </c>
      <c r="D672" s="2" t="s">
        <v>16</v>
      </c>
      <c r="I672" s="6" t="str">
        <f>"DN"&amp;M672&amp;982</f>
        <v>DNxn982</v>
      </c>
      <c r="K672" s="2" t="s">
        <v>652</v>
      </c>
      <c r="M672" s="2" t="s">
        <v>3279</v>
      </c>
      <c r="N672" s="2" t="s">
        <v>3251</v>
      </c>
    </row>
    <row r="673" spans="1:14" ht="13">
      <c r="A673" s="1" t="s">
        <v>4793</v>
      </c>
      <c r="B673" s="1" t="s">
        <v>4794</v>
      </c>
      <c r="C673" s="1" t="s">
        <v>4793</v>
      </c>
      <c r="D673" s="2" t="s">
        <v>23</v>
      </c>
      <c r="E673" s="2">
        <v>17883</v>
      </c>
      <c r="F673" s="2">
        <v>17211</v>
      </c>
      <c r="G673" s="2">
        <v>5</v>
      </c>
      <c r="H673" s="2" t="s">
        <v>3279</v>
      </c>
      <c r="I673" s="2" t="s">
        <v>1272</v>
      </c>
      <c r="J673" s="2" t="s">
        <v>4795</v>
      </c>
      <c r="K673" s="2" t="s">
        <v>35</v>
      </c>
      <c r="L673" s="2" t="s">
        <v>1078</v>
      </c>
      <c r="M673" s="2" t="s">
        <v>3279</v>
      </c>
      <c r="N673" s="2" t="s">
        <v>3251</v>
      </c>
    </row>
    <row r="674" spans="1:14" ht="13">
      <c r="A674" s="1" t="s">
        <v>4796</v>
      </c>
      <c r="B674" s="1" t="s">
        <v>4797</v>
      </c>
      <c r="C674" s="1" t="s">
        <v>4793</v>
      </c>
      <c r="D674" s="2" t="s">
        <v>16</v>
      </c>
      <c r="E674" s="2">
        <v>17211</v>
      </c>
      <c r="F674" s="2">
        <v>17211</v>
      </c>
      <c r="G674" s="2">
        <v>5</v>
      </c>
      <c r="H674" s="2" t="s">
        <v>3279</v>
      </c>
      <c r="I674" s="2" t="s">
        <v>1272</v>
      </c>
      <c r="J674" s="2" t="s">
        <v>4795</v>
      </c>
      <c r="K674" s="2" t="s">
        <v>35</v>
      </c>
      <c r="L674" s="2" t="s">
        <v>1078</v>
      </c>
      <c r="M674" s="2" t="s">
        <v>3279</v>
      </c>
      <c r="N674" s="2" t="s">
        <v>3251</v>
      </c>
    </row>
    <row r="675" spans="1:14" ht="13">
      <c r="A675" s="1" t="s">
        <v>4798</v>
      </c>
      <c r="B675" s="1" t="s">
        <v>4799</v>
      </c>
      <c r="C675" s="1" t="s">
        <v>4798</v>
      </c>
      <c r="D675" s="2" t="s">
        <v>23</v>
      </c>
      <c r="E675" s="2">
        <v>19367</v>
      </c>
      <c r="F675" s="2">
        <v>17004</v>
      </c>
      <c r="G675" s="2">
        <v>3</v>
      </c>
      <c r="H675" s="2" t="s">
        <v>3279</v>
      </c>
      <c r="I675" s="2" t="s">
        <v>4800</v>
      </c>
      <c r="J675" s="2" t="s">
        <v>4800</v>
      </c>
      <c r="K675" s="2" t="s">
        <v>652</v>
      </c>
      <c r="M675" s="2" t="s">
        <v>3279</v>
      </c>
      <c r="N675" s="2" t="s">
        <v>3251</v>
      </c>
    </row>
    <row r="676" spans="1:14" ht="13">
      <c r="A676" s="1" t="s">
        <v>4801</v>
      </c>
      <c r="B676" s="1" t="s">
        <v>4802</v>
      </c>
      <c r="C676" s="1" t="s">
        <v>4798</v>
      </c>
      <c r="D676" s="2" t="s">
        <v>16</v>
      </c>
      <c r="E676" s="2">
        <v>17004</v>
      </c>
      <c r="F676" s="2">
        <v>17004</v>
      </c>
      <c r="G676" s="2">
        <v>3</v>
      </c>
      <c r="H676" s="2" t="s">
        <v>3279</v>
      </c>
      <c r="I676" s="2" t="s">
        <v>4800</v>
      </c>
      <c r="J676" s="2" t="s">
        <v>4800</v>
      </c>
      <c r="K676" s="2" t="s">
        <v>652</v>
      </c>
      <c r="M676" s="2" t="s">
        <v>3279</v>
      </c>
      <c r="N676" s="2" t="s">
        <v>3251</v>
      </c>
    </row>
    <row r="677" spans="1:14" ht="13">
      <c r="A677" s="1" t="s">
        <v>4803</v>
      </c>
      <c r="B677" s="1" t="s">
        <v>4804</v>
      </c>
      <c r="C677" s="1" t="s">
        <v>3619</v>
      </c>
      <c r="D677" s="2" t="s">
        <v>16</v>
      </c>
      <c r="E677" s="2">
        <v>14018</v>
      </c>
      <c r="F677" s="2">
        <v>14018</v>
      </c>
      <c r="G677" s="2">
        <v>5</v>
      </c>
      <c r="H677" s="2" t="s">
        <v>3279</v>
      </c>
      <c r="I677" s="2" t="s">
        <v>1314</v>
      </c>
      <c r="J677" s="2" t="s">
        <v>4805</v>
      </c>
      <c r="K677" s="2" t="s">
        <v>652</v>
      </c>
      <c r="L677" s="2" t="s">
        <v>1078</v>
      </c>
      <c r="M677" s="2" t="s">
        <v>3279</v>
      </c>
      <c r="N677" s="2" t="s">
        <v>3251</v>
      </c>
    </row>
    <row r="678" spans="1:14" ht="13">
      <c r="A678" s="1" t="s">
        <v>4806</v>
      </c>
      <c r="B678" s="1" t="s">
        <v>4807</v>
      </c>
      <c r="C678" s="1" t="s">
        <v>3619</v>
      </c>
      <c r="D678" s="2" t="s">
        <v>16</v>
      </c>
      <c r="I678" s="6" t="str">
        <f>"DN"&amp;M678&amp;981</f>
        <v>DNxn981</v>
      </c>
      <c r="K678" s="2" t="s">
        <v>652</v>
      </c>
      <c r="M678" s="2" t="s">
        <v>3279</v>
      </c>
      <c r="N678" s="2" t="s">
        <v>3251</v>
      </c>
    </row>
    <row r="679" spans="1:14" ht="13">
      <c r="A679" s="1" t="s">
        <v>4808</v>
      </c>
      <c r="B679" s="1" t="s">
        <v>4809</v>
      </c>
      <c r="C679" s="1" t="s">
        <v>4810</v>
      </c>
      <c r="D679" s="2" t="s">
        <v>23</v>
      </c>
      <c r="E679" s="2">
        <v>154401</v>
      </c>
      <c r="F679" s="2">
        <v>16333</v>
      </c>
      <c r="G679" s="2">
        <v>4</v>
      </c>
      <c r="H679" s="2" t="s">
        <v>3279</v>
      </c>
      <c r="I679" s="2" t="s">
        <v>4811</v>
      </c>
      <c r="J679" s="2" t="s">
        <v>4811</v>
      </c>
      <c r="K679" s="2" t="s">
        <v>652</v>
      </c>
      <c r="M679" s="2" t="s">
        <v>3279</v>
      </c>
      <c r="N679" s="2" t="s">
        <v>3251</v>
      </c>
    </row>
    <row r="680" spans="1:14" ht="13">
      <c r="A680" s="1" t="s">
        <v>4810</v>
      </c>
      <c r="B680" s="1" t="s">
        <v>4812</v>
      </c>
      <c r="C680" s="1" t="s">
        <v>4810</v>
      </c>
      <c r="D680" s="2" t="s">
        <v>16</v>
      </c>
      <c r="E680" s="2">
        <v>16333</v>
      </c>
      <c r="F680" s="2">
        <v>16333</v>
      </c>
      <c r="G680" s="2">
        <v>4</v>
      </c>
      <c r="H680" s="2" t="s">
        <v>3279</v>
      </c>
      <c r="I680" s="2" t="s">
        <v>4811</v>
      </c>
      <c r="J680" s="2" t="s">
        <v>4811</v>
      </c>
      <c r="K680" s="2" t="s">
        <v>652</v>
      </c>
      <c r="M680" s="2" t="s">
        <v>3279</v>
      </c>
      <c r="N680" s="2" t="s">
        <v>3251</v>
      </c>
    </row>
    <row r="681" spans="1:14" ht="13">
      <c r="A681" s="1" t="s">
        <v>4813</v>
      </c>
      <c r="B681" s="1" t="s">
        <v>4814</v>
      </c>
      <c r="C681" s="1" t="s">
        <v>4813</v>
      </c>
      <c r="D681" s="2" t="s">
        <v>16</v>
      </c>
      <c r="E681" s="2">
        <v>13108</v>
      </c>
      <c r="F681" s="2">
        <v>13108</v>
      </c>
      <c r="G681" s="2">
        <v>5</v>
      </c>
      <c r="H681" s="2" t="s">
        <v>3668</v>
      </c>
      <c r="I681" s="2" t="s">
        <v>4815</v>
      </c>
      <c r="J681" s="2" t="s">
        <v>4815</v>
      </c>
      <c r="K681" s="2" t="s">
        <v>179</v>
      </c>
      <c r="M681" s="2" t="s">
        <v>3668</v>
      </c>
      <c r="N681" s="2" t="s">
        <v>3251</v>
      </c>
    </row>
    <row r="682" spans="1:14" ht="13">
      <c r="A682" s="1" t="s">
        <v>4816</v>
      </c>
      <c r="B682" s="1" t="s">
        <v>4817</v>
      </c>
      <c r="C682" s="1" t="s">
        <v>4813</v>
      </c>
      <c r="D682" s="2" t="s">
        <v>23</v>
      </c>
      <c r="E682" s="2">
        <v>13247</v>
      </c>
      <c r="F682" s="2">
        <v>13108</v>
      </c>
      <c r="G682" s="2">
        <v>5</v>
      </c>
      <c r="H682" s="2" t="s">
        <v>3668</v>
      </c>
      <c r="I682" s="2" t="s">
        <v>4815</v>
      </c>
      <c r="J682" s="2" t="s">
        <v>4815</v>
      </c>
      <c r="K682" s="2" t="s">
        <v>179</v>
      </c>
      <c r="M682" s="2" t="s">
        <v>3668</v>
      </c>
      <c r="N682" s="2" t="s">
        <v>3251</v>
      </c>
    </row>
    <row r="683" spans="1:14" ht="13">
      <c r="A683" s="1" t="s">
        <v>4818</v>
      </c>
      <c r="B683" s="1" t="s">
        <v>4819</v>
      </c>
      <c r="C683" s="1" t="s">
        <v>4818</v>
      </c>
      <c r="D683" s="2" t="s">
        <v>23</v>
      </c>
      <c r="E683" s="2">
        <v>13113</v>
      </c>
      <c r="F683" s="2">
        <v>11697</v>
      </c>
      <c r="G683" s="2">
        <v>5</v>
      </c>
      <c r="H683" s="2" t="s">
        <v>3279</v>
      </c>
      <c r="I683" s="2" t="s">
        <v>4820</v>
      </c>
      <c r="J683" s="2" t="s">
        <v>4820</v>
      </c>
      <c r="K683" s="2" t="s">
        <v>179</v>
      </c>
      <c r="M683" s="2" t="s">
        <v>3279</v>
      </c>
      <c r="N683" s="2" t="s">
        <v>3251</v>
      </c>
    </row>
    <row r="684" spans="1:14" ht="13">
      <c r="A684" s="1" t="s">
        <v>4821</v>
      </c>
      <c r="B684" s="1" t="s">
        <v>4822</v>
      </c>
      <c r="C684" s="1" t="s">
        <v>4818</v>
      </c>
      <c r="D684" s="2" t="s">
        <v>16</v>
      </c>
      <c r="E684" s="2">
        <v>11697</v>
      </c>
      <c r="F684" s="2">
        <v>11697</v>
      </c>
      <c r="G684" s="2">
        <v>5</v>
      </c>
      <c r="H684" s="2" t="s">
        <v>3279</v>
      </c>
      <c r="I684" s="2" t="s">
        <v>4820</v>
      </c>
      <c r="J684" s="2" t="s">
        <v>4820</v>
      </c>
      <c r="K684" s="2" t="s">
        <v>179</v>
      </c>
      <c r="M684" s="2" t="s">
        <v>3279</v>
      </c>
      <c r="N684" s="2" t="s">
        <v>3251</v>
      </c>
    </row>
    <row r="685" spans="1:14" ht="13">
      <c r="A685" s="1" t="s">
        <v>4823</v>
      </c>
      <c r="B685" s="1" t="s">
        <v>4824</v>
      </c>
      <c r="C685" s="1" t="s">
        <v>4823</v>
      </c>
      <c r="D685" s="2" t="s">
        <v>23</v>
      </c>
      <c r="E685" s="2">
        <v>13291</v>
      </c>
      <c r="F685" s="2">
        <v>13184</v>
      </c>
      <c r="G685" s="2">
        <v>5</v>
      </c>
      <c r="H685" s="2" t="s">
        <v>3279</v>
      </c>
      <c r="I685" s="2" t="s">
        <v>4825</v>
      </c>
      <c r="J685" s="2" t="s">
        <v>4825</v>
      </c>
      <c r="K685" s="2" t="s">
        <v>80</v>
      </c>
      <c r="M685" s="2" t="s">
        <v>3279</v>
      </c>
      <c r="N685" s="2" t="s">
        <v>3251</v>
      </c>
    </row>
    <row r="686" spans="1:14" ht="13">
      <c r="A686" s="1" t="s">
        <v>4826</v>
      </c>
      <c r="B686" s="1" t="s">
        <v>4827</v>
      </c>
      <c r="C686" s="1" t="s">
        <v>4823</v>
      </c>
      <c r="D686" s="2" t="s">
        <v>16</v>
      </c>
      <c r="E686" s="2">
        <v>13184</v>
      </c>
      <c r="F686" s="2">
        <v>13184</v>
      </c>
      <c r="G686" s="2">
        <v>5</v>
      </c>
      <c r="H686" s="2" t="s">
        <v>3279</v>
      </c>
      <c r="I686" s="2" t="s">
        <v>4825</v>
      </c>
      <c r="J686" s="2" t="s">
        <v>4825</v>
      </c>
      <c r="K686" s="2" t="s">
        <v>80</v>
      </c>
      <c r="M686" s="2" t="s">
        <v>3279</v>
      </c>
      <c r="N686" s="2" t="s">
        <v>3251</v>
      </c>
    </row>
    <row r="687" spans="1:14" ht="13">
      <c r="A687" s="1" t="s">
        <v>4828</v>
      </c>
      <c r="B687" s="1" t="s">
        <v>4829</v>
      </c>
      <c r="C687" s="1" t="s">
        <v>4830</v>
      </c>
      <c r="D687" s="2" t="s">
        <v>23</v>
      </c>
      <c r="E687" s="2">
        <v>12827</v>
      </c>
      <c r="F687" s="2">
        <v>12707</v>
      </c>
      <c r="G687" s="2">
        <v>5</v>
      </c>
      <c r="H687" s="2" t="s">
        <v>3279</v>
      </c>
      <c r="I687" s="2" t="s">
        <v>1117</v>
      </c>
      <c r="J687" s="2" t="s">
        <v>4831</v>
      </c>
      <c r="K687" s="2" t="s">
        <v>80</v>
      </c>
      <c r="L687" s="2" t="s">
        <v>1078</v>
      </c>
      <c r="M687" s="2" t="s">
        <v>3279</v>
      </c>
      <c r="N687" s="2" t="s">
        <v>3251</v>
      </c>
    </row>
    <row r="688" spans="1:14" ht="13">
      <c r="A688" s="1" t="s">
        <v>4830</v>
      </c>
      <c r="B688" s="1" t="s">
        <v>4832</v>
      </c>
      <c r="C688" s="1" t="s">
        <v>4830</v>
      </c>
      <c r="D688" s="2" t="s">
        <v>16</v>
      </c>
      <c r="E688" s="2">
        <v>12707</v>
      </c>
      <c r="F688" s="2">
        <v>12707</v>
      </c>
      <c r="G688" s="2">
        <v>5</v>
      </c>
      <c r="H688" s="2" t="s">
        <v>3279</v>
      </c>
      <c r="I688" s="2" t="s">
        <v>1117</v>
      </c>
      <c r="J688" s="2" t="s">
        <v>4831</v>
      </c>
      <c r="K688" s="2" t="s">
        <v>80</v>
      </c>
      <c r="L688" s="2" t="s">
        <v>1078</v>
      </c>
      <c r="M688" s="2" t="s">
        <v>3279</v>
      </c>
      <c r="N688" s="2" t="s">
        <v>3251</v>
      </c>
    </row>
    <row r="689" spans="1:14" ht="13">
      <c r="A689" s="1" t="s">
        <v>4833</v>
      </c>
      <c r="B689" s="1" t="s">
        <v>4834</v>
      </c>
      <c r="C689" s="1" t="s">
        <v>4835</v>
      </c>
      <c r="D689" s="2" t="s">
        <v>23</v>
      </c>
      <c r="E689" s="2">
        <v>13411</v>
      </c>
      <c r="F689" s="2">
        <v>13411</v>
      </c>
      <c r="G689" s="2">
        <v>5</v>
      </c>
      <c r="H689" s="2" t="s">
        <v>3279</v>
      </c>
      <c r="I689" s="2" t="s">
        <v>4836</v>
      </c>
      <c r="J689" s="2" t="s">
        <v>4836</v>
      </c>
      <c r="K689" s="2" t="s">
        <v>35</v>
      </c>
      <c r="M689" s="2" t="s">
        <v>3279</v>
      </c>
      <c r="N689" s="2" t="s">
        <v>3251</v>
      </c>
    </row>
    <row r="690" spans="1:14" ht="13">
      <c r="A690" s="1" t="s">
        <v>4835</v>
      </c>
      <c r="B690" s="1" t="s">
        <v>4837</v>
      </c>
      <c r="C690" s="1" t="s">
        <v>4835</v>
      </c>
      <c r="D690" s="2" t="s">
        <v>16</v>
      </c>
      <c r="E690" s="2">
        <v>13517</v>
      </c>
      <c r="F690" s="2">
        <v>13411</v>
      </c>
      <c r="G690" s="2">
        <v>5</v>
      </c>
      <c r="H690" s="2" t="s">
        <v>3279</v>
      </c>
      <c r="I690" s="2" t="s">
        <v>4836</v>
      </c>
      <c r="J690" s="2" t="s">
        <v>4836</v>
      </c>
      <c r="K690" s="2" t="s">
        <v>35</v>
      </c>
      <c r="M690" s="2" t="s">
        <v>3279</v>
      </c>
      <c r="N690" s="2" t="s">
        <v>3251</v>
      </c>
    </row>
    <row r="691" spans="1:14" ht="13">
      <c r="A691" s="1" t="s">
        <v>4838</v>
      </c>
      <c r="B691" s="1" t="s">
        <v>4839</v>
      </c>
      <c r="C691" s="1" t="s">
        <v>3619</v>
      </c>
      <c r="D691" s="2" t="s">
        <v>16</v>
      </c>
      <c r="E691" s="2">
        <v>26505</v>
      </c>
      <c r="F691" s="2">
        <v>26505</v>
      </c>
      <c r="G691" s="2">
        <v>4</v>
      </c>
      <c r="H691" s="2" t="s">
        <v>3279</v>
      </c>
      <c r="I691" s="2" t="s">
        <v>4840</v>
      </c>
      <c r="J691" s="2" t="s">
        <v>4840</v>
      </c>
      <c r="K691" s="2" t="s">
        <v>501</v>
      </c>
      <c r="M691" s="2" t="s">
        <v>3279</v>
      </c>
      <c r="N691" s="2" t="s">
        <v>3251</v>
      </c>
    </row>
    <row r="692" spans="1:14" ht="13">
      <c r="A692" s="1" t="s">
        <v>4841</v>
      </c>
      <c r="B692" s="1" t="s">
        <v>4842</v>
      </c>
      <c r="C692" s="1" t="s">
        <v>4841</v>
      </c>
      <c r="D692" s="2" t="s">
        <v>23</v>
      </c>
      <c r="E692" s="2">
        <v>16197</v>
      </c>
      <c r="F692" s="2">
        <v>15838</v>
      </c>
      <c r="G692" s="2">
        <v>5</v>
      </c>
      <c r="H692" s="2" t="s">
        <v>3279</v>
      </c>
      <c r="I692" s="2" t="s">
        <v>4843</v>
      </c>
      <c r="J692" s="2" t="s">
        <v>4843</v>
      </c>
      <c r="K692" s="2" t="s">
        <v>27</v>
      </c>
      <c r="M692" s="2" t="s">
        <v>3279</v>
      </c>
      <c r="N692" s="2" t="s">
        <v>3251</v>
      </c>
    </row>
    <row r="693" spans="1:14" ht="13">
      <c r="A693" s="1" t="s">
        <v>4844</v>
      </c>
      <c r="B693" s="1" t="s">
        <v>4845</v>
      </c>
      <c r="C693" s="1" t="s">
        <v>4841</v>
      </c>
      <c r="D693" s="2" t="s">
        <v>16</v>
      </c>
      <c r="E693" s="2">
        <v>15838</v>
      </c>
      <c r="F693" s="2">
        <v>15838</v>
      </c>
      <c r="G693" s="2">
        <v>5</v>
      </c>
      <c r="H693" s="2" t="s">
        <v>3279</v>
      </c>
      <c r="I693" s="2" t="s">
        <v>4843</v>
      </c>
      <c r="J693" s="2" t="s">
        <v>4843</v>
      </c>
      <c r="K693" s="2" t="s">
        <v>27</v>
      </c>
      <c r="M693" s="2" t="s">
        <v>3279</v>
      </c>
      <c r="N693" s="2" t="s">
        <v>3251</v>
      </c>
    </row>
    <row r="694" spans="1:14" ht="13">
      <c r="A694" s="1" t="s">
        <v>4846</v>
      </c>
      <c r="B694" s="1" t="s">
        <v>4847</v>
      </c>
      <c r="C694" s="1" t="s">
        <v>4848</v>
      </c>
      <c r="D694" s="2" t="s">
        <v>23</v>
      </c>
      <c r="I694" s="2" t="str">
        <f t="shared" ref="I694:I695" si="14">"DN"&amp;M694&amp;992</f>
        <v>DNxn992</v>
      </c>
      <c r="K694" s="2" t="s">
        <v>501</v>
      </c>
      <c r="M694" s="2" t="s">
        <v>3279</v>
      </c>
      <c r="N694" s="2" t="s">
        <v>3251</v>
      </c>
    </row>
    <row r="695" spans="1:14" ht="13">
      <c r="A695" s="1" t="s">
        <v>4848</v>
      </c>
      <c r="B695" s="1" t="s">
        <v>4849</v>
      </c>
      <c r="C695" s="1" t="s">
        <v>4848</v>
      </c>
      <c r="D695" s="2" t="s">
        <v>16</v>
      </c>
      <c r="I695" s="2" t="str">
        <f t="shared" si="14"/>
        <v>DNxn992</v>
      </c>
      <c r="K695" s="2" t="s">
        <v>501</v>
      </c>
      <c r="M695" s="2" t="s">
        <v>3279</v>
      </c>
      <c r="N695" s="2" t="s">
        <v>3251</v>
      </c>
    </row>
    <row r="696" spans="1:14" ht="13">
      <c r="A696" s="1" t="s">
        <v>4850</v>
      </c>
      <c r="B696" s="1" t="s">
        <v>4851</v>
      </c>
      <c r="C696" s="1" t="s">
        <v>4850</v>
      </c>
      <c r="D696" s="2" t="s">
        <v>23</v>
      </c>
      <c r="E696" s="2">
        <v>10000</v>
      </c>
      <c r="F696" s="2">
        <v>10000</v>
      </c>
      <c r="G696" s="2">
        <v>5</v>
      </c>
      <c r="H696" s="2" t="s">
        <v>3359</v>
      </c>
      <c r="I696" s="2" t="s">
        <v>1077</v>
      </c>
      <c r="J696" s="2" t="s">
        <v>4852</v>
      </c>
      <c r="K696" s="2" t="s">
        <v>501</v>
      </c>
      <c r="L696" s="2" t="s">
        <v>1078</v>
      </c>
      <c r="M696" s="2" t="s">
        <v>3359</v>
      </c>
      <c r="N696" s="2" t="s">
        <v>3251</v>
      </c>
    </row>
    <row r="697" spans="1:14" ht="13">
      <c r="A697" s="1" t="s">
        <v>4853</v>
      </c>
      <c r="B697" s="1" t="s">
        <v>4854</v>
      </c>
      <c r="C697" s="1" t="s">
        <v>4850</v>
      </c>
      <c r="D697" s="2" t="s">
        <v>16</v>
      </c>
      <c r="E697" s="2">
        <v>10002</v>
      </c>
      <c r="F697" s="2">
        <v>10000</v>
      </c>
      <c r="G697" s="2">
        <v>5</v>
      </c>
      <c r="H697" s="2" t="s">
        <v>3359</v>
      </c>
      <c r="I697" s="2" t="s">
        <v>1077</v>
      </c>
      <c r="J697" s="2" t="s">
        <v>4852</v>
      </c>
      <c r="K697" s="2" t="s">
        <v>501</v>
      </c>
      <c r="L697" s="2" t="s">
        <v>1078</v>
      </c>
      <c r="M697" s="2" t="s">
        <v>3359</v>
      </c>
      <c r="N697" s="2" t="s">
        <v>3251</v>
      </c>
    </row>
    <row r="698" spans="1:14" ht="13">
      <c r="A698" s="1" t="s">
        <v>4855</v>
      </c>
      <c r="B698" s="1" t="s">
        <v>4856</v>
      </c>
      <c r="C698" s="1" t="s">
        <v>3619</v>
      </c>
      <c r="D698" s="2" t="s">
        <v>23</v>
      </c>
      <c r="I698" s="6" t="str">
        <f>"DN"&amp;M698&amp;971</f>
        <v>DNxn971</v>
      </c>
      <c r="K698" s="2" t="s">
        <v>501</v>
      </c>
      <c r="M698" s="2" t="s">
        <v>3279</v>
      </c>
      <c r="N698" s="2" t="s">
        <v>3251</v>
      </c>
    </row>
    <row r="699" spans="1:14" ht="13">
      <c r="A699" s="1" t="s">
        <v>4857</v>
      </c>
      <c r="B699" s="1" t="s">
        <v>4858</v>
      </c>
      <c r="C699" s="1" t="s">
        <v>4859</v>
      </c>
      <c r="D699" s="2" t="s">
        <v>23</v>
      </c>
      <c r="I699" s="2" t="str">
        <f t="shared" ref="I699:I700" si="15">"DN"&amp;M699&amp;993</f>
        <v>DNit993</v>
      </c>
      <c r="K699" s="2" t="s">
        <v>501</v>
      </c>
      <c r="M699" s="2" t="s">
        <v>3483</v>
      </c>
      <c r="N699" s="2" t="s">
        <v>3251</v>
      </c>
    </row>
    <row r="700" spans="1:14" ht="13">
      <c r="A700" s="1" t="s">
        <v>4859</v>
      </c>
      <c r="B700" s="1" t="s">
        <v>4860</v>
      </c>
      <c r="C700" s="1" t="s">
        <v>4859</v>
      </c>
      <c r="D700" s="2" t="s">
        <v>16</v>
      </c>
      <c r="E700" s="4"/>
      <c r="I700" s="2" t="str">
        <f t="shared" si="15"/>
        <v>DNit993</v>
      </c>
      <c r="K700" s="2" t="s">
        <v>501</v>
      </c>
      <c r="M700" s="2" t="s">
        <v>3483</v>
      </c>
      <c r="N700" s="2" t="s">
        <v>3251</v>
      </c>
    </row>
    <row r="701" spans="1:14" ht="13">
      <c r="A701" s="1" t="s">
        <v>4861</v>
      </c>
      <c r="B701" s="1" t="s">
        <v>4862</v>
      </c>
      <c r="C701" s="1" t="s">
        <v>3619</v>
      </c>
      <c r="D701" s="2" t="s">
        <v>16</v>
      </c>
      <c r="E701" s="4"/>
      <c r="I701" s="2" t="str">
        <f>"DN"&amp;M701&amp;988</f>
        <v>DNit988</v>
      </c>
      <c r="K701" s="2" t="s">
        <v>501</v>
      </c>
      <c r="M701" s="2" t="s">
        <v>3483</v>
      </c>
      <c r="N701" s="2" t="s">
        <v>3251</v>
      </c>
    </row>
    <row r="702" spans="1:14" ht="13">
      <c r="A702" s="1" t="s">
        <v>4863</v>
      </c>
      <c r="B702" s="1" t="s">
        <v>4864</v>
      </c>
      <c r="C702" s="1" t="s">
        <v>4865</v>
      </c>
      <c r="D702" s="2" t="s">
        <v>23</v>
      </c>
      <c r="E702" s="2">
        <v>37405</v>
      </c>
      <c r="F702" s="2">
        <v>37405</v>
      </c>
      <c r="G702" s="2">
        <v>3</v>
      </c>
      <c r="H702" s="2" t="s">
        <v>3483</v>
      </c>
      <c r="I702" s="2" t="s">
        <v>968</v>
      </c>
      <c r="J702" s="2" t="s">
        <v>4866</v>
      </c>
      <c r="K702" s="2" t="s">
        <v>652</v>
      </c>
      <c r="L702" s="2" t="s">
        <v>192</v>
      </c>
      <c r="M702" s="2" t="s">
        <v>3483</v>
      </c>
      <c r="N702" s="2" t="s">
        <v>3251</v>
      </c>
    </row>
    <row r="703" spans="1:14" ht="13">
      <c r="A703" s="1" t="s">
        <v>4865</v>
      </c>
      <c r="B703" s="1" t="s">
        <v>4867</v>
      </c>
      <c r="C703" s="1" t="s">
        <v>4865</v>
      </c>
      <c r="D703" s="2" t="s">
        <v>16</v>
      </c>
      <c r="E703" s="2">
        <v>49745</v>
      </c>
      <c r="F703" s="2">
        <v>37405</v>
      </c>
      <c r="G703" s="2">
        <v>3</v>
      </c>
      <c r="H703" s="2" t="s">
        <v>3483</v>
      </c>
      <c r="I703" s="2" t="s">
        <v>968</v>
      </c>
      <c r="J703" s="2" t="s">
        <v>4866</v>
      </c>
      <c r="K703" s="2" t="s">
        <v>652</v>
      </c>
      <c r="L703" s="2" t="s">
        <v>192</v>
      </c>
      <c r="M703" s="2" t="s">
        <v>3279</v>
      </c>
      <c r="N703" s="2" t="s">
        <v>3251</v>
      </c>
    </row>
    <row r="704" spans="1:14" ht="13">
      <c r="A704" s="1" t="s">
        <v>4868</v>
      </c>
      <c r="B704" s="1" t="s">
        <v>4869</v>
      </c>
      <c r="C704" s="1" t="s">
        <v>4870</v>
      </c>
      <c r="D704" s="2" t="s">
        <v>23</v>
      </c>
      <c r="F704" s="2">
        <v>151717</v>
      </c>
      <c r="G704" s="2">
        <v>5</v>
      </c>
      <c r="H704" s="2" t="s">
        <v>3483</v>
      </c>
      <c r="I704" s="2" t="s">
        <v>4871</v>
      </c>
      <c r="J704" s="2" t="s">
        <v>4871</v>
      </c>
      <c r="K704" s="2" t="s">
        <v>501</v>
      </c>
      <c r="M704" s="2" t="s">
        <v>3483</v>
      </c>
      <c r="N704" s="2" t="s">
        <v>3251</v>
      </c>
    </row>
    <row r="705" spans="1:14" ht="13">
      <c r="A705" s="1" t="s">
        <v>4870</v>
      </c>
      <c r="B705" s="1" t="s">
        <v>4872</v>
      </c>
      <c r="C705" s="1" t="s">
        <v>4870</v>
      </c>
      <c r="D705" s="2" t="s">
        <v>16</v>
      </c>
      <c r="E705" s="2">
        <v>151717</v>
      </c>
      <c r="F705" s="2">
        <v>151717</v>
      </c>
      <c r="G705" s="2">
        <v>5</v>
      </c>
      <c r="H705" s="2" t="s">
        <v>3483</v>
      </c>
      <c r="I705" s="2" t="s">
        <v>4871</v>
      </c>
      <c r="J705" s="2" t="s">
        <v>4871</v>
      </c>
      <c r="K705" s="2" t="s">
        <v>501</v>
      </c>
      <c r="M705" s="2" t="s">
        <v>3483</v>
      </c>
      <c r="N705" s="2" t="s">
        <v>3251</v>
      </c>
    </row>
    <row r="706" spans="1:14" ht="13">
      <c r="A706" s="1" t="s">
        <v>4873</v>
      </c>
      <c r="B706" s="1" t="s">
        <v>4874</v>
      </c>
      <c r="C706" s="1" t="s">
        <v>4875</v>
      </c>
      <c r="D706" s="2" t="s">
        <v>23</v>
      </c>
      <c r="E706" s="2">
        <v>27125</v>
      </c>
      <c r="F706" s="2">
        <v>27125</v>
      </c>
      <c r="G706" s="2">
        <v>5</v>
      </c>
      <c r="H706" s="2" t="s">
        <v>3279</v>
      </c>
      <c r="I706" s="2" t="s">
        <v>1234</v>
      </c>
      <c r="J706" s="2" t="s">
        <v>4876</v>
      </c>
      <c r="K706" s="2" t="s">
        <v>179</v>
      </c>
      <c r="L706" s="2" t="s">
        <v>1078</v>
      </c>
      <c r="M706" s="2" t="s">
        <v>3279</v>
      </c>
      <c r="N706" s="2" t="s">
        <v>3251</v>
      </c>
    </row>
    <row r="707" spans="1:14" ht="13">
      <c r="A707" s="1" t="s">
        <v>4875</v>
      </c>
      <c r="B707" s="1" t="s">
        <v>4877</v>
      </c>
      <c r="C707" s="1" t="s">
        <v>4875</v>
      </c>
      <c r="D707" s="2" t="s">
        <v>16</v>
      </c>
      <c r="E707" s="2">
        <v>27279</v>
      </c>
      <c r="F707" s="2">
        <v>27125</v>
      </c>
      <c r="G707" s="2">
        <v>5</v>
      </c>
      <c r="H707" s="2" t="s">
        <v>3279</v>
      </c>
      <c r="I707" s="2" t="s">
        <v>1234</v>
      </c>
      <c r="J707" s="2" t="s">
        <v>4876</v>
      </c>
      <c r="K707" s="2" t="s">
        <v>179</v>
      </c>
      <c r="L707" s="2" t="s">
        <v>1078</v>
      </c>
      <c r="M707" s="2" t="s">
        <v>3279</v>
      </c>
      <c r="N707" s="2" t="s">
        <v>3251</v>
      </c>
    </row>
    <row r="708" spans="1:14" ht="13">
      <c r="A708" s="1" t="s">
        <v>4878</v>
      </c>
      <c r="B708" s="1" t="s">
        <v>4879</v>
      </c>
      <c r="C708" s="1" t="s">
        <v>4880</v>
      </c>
      <c r="D708" s="2" t="s">
        <v>23</v>
      </c>
      <c r="E708" s="2">
        <v>14904</v>
      </c>
      <c r="F708" s="2">
        <v>14904</v>
      </c>
      <c r="G708" s="2">
        <v>5</v>
      </c>
      <c r="H708" s="2" t="s">
        <v>3279</v>
      </c>
      <c r="I708" s="2" t="s">
        <v>850</v>
      </c>
      <c r="J708" s="2" t="s">
        <v>4881</v>
      </c>
      <c r="K708" s="2" t="s">
        <v>652</v>
      </c>
      <c r="L708" s="2" t="s">
        <v>192</v>
      </c>
      <c r="M708" s="2" t="s">
        <v>3279</v>
      </c>
      <c r="N708" s="2" t="s">
        <v>3251</v>
      </c>
    </row>
    <row r="709" spans="1:14" ht="13">
      <c r="A709" s="1" t="s">
        <v>4880</v>
      </c>
      <c r="B709" s="1" t="s">
        <v>4882</v>
      </c>
      <c r="C709" s="1" t="s">
        <v>4880</v>
      </c>
      <c r="D709" s="2" t="s">
        <v>16</v>
      </c>
      <c r="E709" s="2">
        <v>14904</v>
      </c>
      <c r="F709" s="2">
        <v>14904</v>
      </c>
      <c r="G709" s="2">
        <v>5</v>
      </c>
      <c r="H709" s="2" t="s">
        <v>3279</v>
      </c>
      <c r="I709" s="2" t="s">
        <v>850</v>
      </c>
      <c r="J709" s="2" t="s">
        <v>4881</v>
      </c>
      <c r="K709" s="2" t="s">
        <v>652</v>
      </c>
      <c r="L709" s="2" t="s">
        <v>192</v>
      </c>
      <c r="M709" s="2" t="s">
        <v>3279</v>
      </c>
      <c r="N709" s="2" t="s">
        <v>3251</v>
      </c>
    </row>
    <row r="710" spans="1:14" ht="13">
      <c r="A710" s="1" t="s">
        <v>4883</v>
      </c>
      <c r="B710" s="1" t="s">
        <v>4884</v>
      </c>
      <c r="C710" s="1" t="s">
        <v>3619</v>
      </c>
      <c r="D710" s="2" t="s">
        <v>23</v>
      </c>
      <c r="E710" s="4"/>
      <c r="I710" s="6" t="str">
        <f>"DN"&amp;M710&amp;980</f>
        <v>DNxn980</v>
      </c>
      <c r="K710" s="2" t="s">
        <v>501</v>
      </c>
      <c r="M710" s="2" t="s">
        <v>3279</v>
      </c>
      <c r="N710" s="2" t="s">
        <v>3251</v>
      </c>
    </row>
    <row r="711" spans="1:14" ht="13">
      <c r="A711" s="1" t="s">
        <v>4885</v>
      </c>
      <c r="B711" s="1" t="s">
        <v>4886</v>
      </c>
      <c r="C711" s="1" t="s">
        <v>4887</v>
      </c>
      <c r="D711" s="2" t="s">
        <v>23</v>
      </c>
      <c r="E711" s="2">
        <v>12855</v>
      </c>
      <c r="F711" s="2">
        <v>12855</v>
      </c>
      <c r="G711" s="2">
        <v>5</v>
      </c>
      <c r="H711" s="2" t="s">
        <v>3359</v>
      </c>
      <c r="I711" s="2" t="s">
        <v>1142</v>
      </c>
      <c r="J711" s="2" t="s">
        <v>4888</v>
      </c>
      <c r="K711" s="2" t="s">
        <v>652</v>
      </c>
      <c r="L711" s="2" t="s">
        <v>1078</v>
      </c>
      <c r="M711" s="2" t="s">
        <v>3279</v>
      </c>
      <c r="N711" s="2" t="s">
        <v>3251</v>
      </c>
    </row>
    <row r="712" spans="1:14" ht="13">
      <c r="A712" s="1" t="s">
        <v>4887</v>
      </c>
      <c r="B712" s="1" t="s">
        <v>4889</v>
      </c>
      <c r="C712" s="1" t="s">
        <v>4887</v>
      </c>
      <c r="D712" s="2" t="s">
        <v>16</v>
      </c>
      <c r="E712" s="2">
        <v>13089</v>
      </c>
      <c r="F712" s="2">
        <v>12855</v>
      </c>
      <c r="G712" s="2">
        <v>5</v>
      </c>
      <c r="H712" s="2" t="s">
        <v>3359</v>
      </c>
      <c r="I712" s="2" t="s">
        <v>1142</v>
      </c>
      <c r="J712" s="2" t="s">
        <v>4888</v>
      </c>
      <c r="K712" s="2" t="s">
        <v>652</v>
      </c>
      <c r="L712" s="2" t="s">
        <v>1078</v>
      </c>
      <c r="M712" s="2" t="s">
        <v>3359</v>
      </c>
      <c r="N712" s="2" t="s">
        <v>3251</v>
      </c>
    </row>
    <row r="713" spans="1:14" ht="13">
      <c r="A713" s="1" t="s">
        <v>4890</v>
      </c>
      <c r="B713" s="1" t="s">
        <v>4891</v>
      </c>
      <c r="C713" s="1" t="s">
        <v>4892</v>
      </c>
      <c r="D713" s="2" t="s">
        <v>23</v>
      </c>
      <c r="E713" s="2">
        <v>190167</v>
      </c>
      <c r="F713" s="2">
        <v>21069</v>
      </c>
      <c r="G713" s="2">
        <v>5</v>
      </c>
      <c r="H713" s="2" t="s">
        <v>3359</v>
      </c>
      <c r="I713" s="2" t="s">
        <v>4893</v>
      </c>
      <c r="J713" s="2" t="s">
        <v>4893</v>
      </c>
      <c r="K713" s="2" t="s">
        <v>652</v>
      </c>
      <c r="M713" s="2" t="s">
        <v>3359</v>
      </c>
      <c r="N713" s="2" t="s">
        <v>3251</v>
      </c>
    </row>
    <row r="714" spans="1:14" ht="13">
      <c r="A714" s="1" t="s">
        <v>4892</v>
      </c>
      <c r="B714" s="1" t="s">
        <v>4894</v>
      </c>
      <c r="C714" s="1" t="s">
        <v>4892</v>
      </c>
      <c r="D714" s="2" t="s">
        <v>16</v>
      </c>
      <c r="E714" s="2">
        <v>21069</v>
      </c>
      <c r="F714" s="2">
        <v>21069</v>
      </c>
      <c r="G714" s="2">
        <v>5</v>
      </c>
      <c r="H714" s="2" t="s">
        <v>3359</v>
      </c>
      <c r="I714" s="2" t="s">
        <v>4893</v>
      </c>
      <c r="J714" s="2" t="s">
        <v>4893</v>
      </c>
      <c r="K714" s="2" t="s">
        <v>652</v>
      </c>
      <c r="M714" s="2" t="s">
        <v>3359</v>
      </c>
      <c r="N714" s="2" t="s">
        <v>3251</v>
      </c>
    </row>
    <row r="715" spans="1:14" ht="13">
      <c r="A715" s="1" t="s">
        <v>4895</v>
      </c>
      <c r="B715" s="1" t="s">
        <v>4896</v>
      </c>
      <c r="C715" s="1" t="s">
        <v>4897</v>
      </c>
      <c r="D715" s="2" t="s">
        <v>16</v>
      </c>
      <c r="E715" s="2">
        <v>12482</v>
      </c>
      <c r="F715" s="2">
        <v>12358</v>
      </c>
      <c r="G715" s="2">
        <v>5</v>
      </c>
      <c r="H715" s="2" t="s">
        <v>3359</v>
      </c>
      <c r="I715" s="2" t="s">
        <v>1094</v>
      </c>
      <c r="J715" s="2" t="s">
        <v>4898</v>
      </c>
      <c r="K715" s="2" t="s">
        <v>641</v>
      </c>
      <c r="L715" s="2" t="s">
        <v>1078</v>
      </c>
      <c r="M715" s="2" t="s">
        <v>3359</v>
      </c>
      <c r="N715" s="2" t="s">
        <v>3251</v>
      </c>
    </row>
    <row r="716" spans="1:14" ht="13">
      <c r="A716" s="1" t="s">
        <v>4897</v>
      </c>
      <c r="B716" s="1" t="s">
        <v>4899</v>
      </c>
      <c r="C716" s="1" t="s">
        <v>4897</v>
      </c>
      <c r="D716" s="2" t="s">
        <v>23</v>
      </c>
      <c r="E716" s="2">
        <v>12358</v>
      </c>
      <c r="F716" s="2">
        <v>12358</v>
      </c>
      <c r="G716" s="2">
        <v>5</v>
      </c>
      <c r="H716" s="2" t="s">
        <v>3359</v>
      </c>
      <c r="I716" s="2" t="s">
        <v>1094</v>
      </c>
      <c r="J716" s="2" t="s">
        <v>4898</v>
      </c>
      <c r="K716" s="2" t="s">
        <v>641</v>
      </c>
      <c r="L716" s="2" t="s">
        <v>1078</v>
      </c>
      <c r="M716" s="2" t="s">
        <v>3359</v>
      </c>
      <c r="N716" s="2" t="s">
        <v>3251</v>
      </c>
    </row>
    <row r="717" spans="1:14" ht="13">
      <c r="A717" s="1" t="s">
        <v>4900</v>
      </c>
      <c r="B717" s="1" t="s">
        <v>4901</v>
      </c>
      <c r="C717" s="1" t="s">
        <v>4902</v>
      </c>
      <c r="D717" s="2" t="s">
        <v>23</v>
      </c>
      <c r="E717" s="2">
        <v>18046</v>
      </c>
      <c r="F717" s="2">
        <v>18046</v>
      </c>
      <c r="G717" s="2">
        <v>5</v>
      </c>
      <c r="H717" s="2" t="s">
        <v>3279</v>
      </c>
      <c r="I717" s="2" t="s">
        <v>4903</v>
      </c>
      <c r="J717" s="2" t="s">
        <v>4903</v>
      </c>
      <c r="K717" s="2" t="s">
        <v>652</v>
      </c>
      <c r="M717" s="2" t="s">
        <v>3279</v>
      </c>
      <c r="N717" s="2" t="s">
        <v>3251</v>
      </c>
    </row>
    <row r="718" spans="1:14" ht="13">
      <c r="A718" s="1" t="s">
        <v>4902</v>
      </c>
      <c r="B718" s="1" t="s">
        <v>4904</v>
      </c>
      <c r="C718" s="1" t="s">
        <v>4902</v>
      </c>
      <c r="D718" s="2" t="s">
        <v>16</v>
      </c>
      <c r="E718" s="2">
        <v>18312</v>
      </c>
      <c r="F718" s="2">
        <v>18046</v>
      </c>
      <c r="G718" s="2">
        <v>5</v>
      </c>
      <c r="H718" s="2" t="s">
        <v>3279</v>
      </c>
      <c r="I718" s="2" t="s">
        <v>4903</v>
      </c>
      <c r="J718" s="2" t="s">
        <v>4903</v>
      </c>
      <c r="K718" s="2" t="s">
        <v>652</v>
      </c>
      <c r="M718" s="2" t="s">
        <v>3279</v>
      </c>
      <c r="N718" s="2" t="s">
        <v>3251</v>
      </c>
    </row>
    <row r="719" spans="1:14" ht="13">
      <c r="A719" s="1" t="s">
        <v>4905</v>
      </c>
      <c r="B719" s="1" t="s">
        <v>4906</v>
      </c>
      <c r="C719" s="1" t="s">
        <v>4907</v>
      </c>
      <c r="D719" s="2" t="s">
        <v>23</v>
      </c>
      <c r="E719" s="2">
        <v>153988</v>
      </c>
      <c r="F719" s="2">
        <v>18135</v>
      </c>
      <c r="G719" s="2">
        <v>4</v>
      </c>
      <c r="H719" s="2" t="s">
        <v>3279</v>
      </c>
      <c r="I719" s="2" t="s">
        <v>4908</v>
      </c>
      <c r="J719" s="2" t="s">
        <v>4908</v>
      </c>
      <c r="K719" s="2" t="s">
        <v>501</v>
      </c>
      <c r="M719" s="2" t="s">
        <v>3279</v>
      </c>
      <c r="N719" s="2" t="s">
        <v>3251</v>
      </c>
    </row>
    <row r="720" spans="1:14" ht="13">
      <c r="A720" s="1" t="s">
        <v>4907</v>
      </c>
      <c r="B720" s="1" t="s">
        <v>4909</v>
      </c>
      <c r="C720" s="1" t="s">
        <v>4907</v>
      </c>
      <c r="D720" s="2" t="s">
        <v>16</v>
      </c>
      <c r="E720" s="2">
        <v>18135</v>
      </c>
      <c r="F720" s="2">
        <v>18135</v>
      </c>
      <c r="G720" s="2">
        <v>4</v>
      </c>
      <c r="H720" s="2" t="s">
        <v>3279</v>
      </c>
      <c r="I720" s="2" t="s">
        <v>4908</v>
      </c>
      <c r="J720" s="2" t="s">
        <v>4908</v>
      </c>
      <c r="K720" s="2" t="s">
        <v>501</v>
      </c>
      <c r="M720" s="2" t="s">
        <v>3279</v>
      </c>
      <c r="N720" s="2" t="s">
        <v>3251</v>
      </c>
    </row>
    <row r="721" spans="1:14" ht="13">
      <c r="A721" s="1" t="s">
        <v>4910</v>
      </c>
      <c r="B721" s="1" t="s">
        <v>4911</v>
      </c>
      <c r="C721" s="1" t="s">
        <v>4912</v>
      </c>
      <c r="D721" s="2" t="s">
        <v>23</v>
      </c>
      <c r="E721" s="2">
        <v>10157</v>
      </c>
      <c r="F721" s="2">
        <v>10157</v>
      </c>
      <c r="G721" s="2">
        <v>5</v>
      </c>
      <c r="H721" s="2" t="s">
        <v>3359</v>
      </c>
      <c r="I721" s="2" t="s">
        <v>1083</v>
      </c>
      <c r="J721" s="2" t="s">
        <v>4913</v>
      </c>
      <c r="K721" s="2" t="s">
        <v>179</v>
      </c>
      <c r="L721" s="2" t="s">
        <v>1078</v>
      </c>
      <c r="M721" s="2" t="s">
        <v>3359</v>
      </c>
      <c r="N721" s="2" t="s">
        <v>3251</v>
      </c>
    </row>
    <row r="722" spans="1:14" ht="13">
      <c r="A722" s="1" t="s">
        <v>4912</v>
      </c>
      <c r="B722" s="1" t="s">
        <v>4914</v>
      </c>
      <c r="C722" s="1" t="s">
        <v>4912</v>
      </c>
      <c r="D722" s="2" t="s">
        <v>16</v>
      </c>
      <c r="E722" s="2">
        <v>10331</v>
      </c>
      <c r="F722" s="2">
        <v>10157</v>
      </c>
      <c r="G722" s="2">
        <v>5</v>
      </c>
      <c r="H722" s="2" t="s">
        <v>3359</v>
      </c>
      <c r="I722" s="2" t="s">
        <v>1083</v>
      </c>
      <c r="J722" s="2" t="s">
        <v>4913</v>
      </c>
      <c r="K722" s="2" t="s">
        <v>179</v>
      </c>
      <c r="L722" s="2" t="s">
        <v>1078</v>
      </c>
      <c r="M722" s="2" t="s">
        <v>3359</v>
      </c>
      <c r="N722" s="2" t="s">
        <v>3251</v>
      </c>
    </row>
    <row r="723" spans="1:14" ht="13">
      <c r="A723" s="1" t="s">
        <v>4915</v>
      </c>
      <c r="B723" s="1" t="s">
        <v>4916</v>
      </c>
      <c r="C723" s="1" t="s">
        <v>4917</v>
      </c>
      <c r="D723" s="2" t="s">
        <v>23</v>
      </c>
      <c r="E723" s="2">
        <v>11072</v>
      </c>
      <c r="F723" s="2">
        <v>11072</v>
      </c>
      <c r="G723" s="2">
        <v>5</v>
      </c>
      <c r="H723" s="2" t="s">
        <v>3279</v>
      </c>
      <c r="I723" s="2" t="s">
        <v>1470</v>
      </c>
      <c r="J723" s="2" t="s">
        <v>4918</v>
      </c>
      <c r="K723" s="2" t="s">
        <v>179</v>
      </c>
      <c r="L723" s="2" t="s">
        <v>1471</v>
      </c>
      <c r="M723" s="2" t="s">
        <v>3279</v>
      </c>
      <c r="N723" s="2" t="s">
        <v>3251</v>
      </c>
    </row>
    <row r="724" spans="1:14" ht="13">
      <c r="A724" s="1" t="s">
        <v>4917</v>
      </c>
      <c r="B724" s="1" t="s">
        <v>4919</v>
      </c>
      <c r="C724" s="1" t="s">
        <v>4917</v>
      </c>
      <c r="D724" s="2" t="s">
        <v>16</v>
      </c>
      <c r="E724" s="2">
        <v>11386</v>
      </c>
      <c r="F724" s="2">
        <v>11072</v>
      </c>
      <c r="G724" s="2">
        <v>5</v>
      </c>
      <c r="H724" s="2" t="s">
        <v>3279</v>
      </c>
      <c r="I724" s="2" t="s">
        <v>1470</v>
      </c>
      <c r="J724" s="2" t="s">
        <v>4918</v>
      </c>
      <c r="K724" s="2" t="s">
        <v>179</v>
      </c>
      <c r="L724" s="2" t="s">
        <v>1471</v>
      </c>
      <c r="M724" s="2" t="s">
        <v>3279</v>
      </c>
      <c r="N724" s="2" t="s">
        <v>3251</v>
      </c>
    </row>
    <row r="725" spans="1:14" ht="13">
      <c r="A725" s="1" t="s">
        <v>4920</v>
      </c>
      <c r="B725" s="1" t="s">
        <v>4921</v>
      </c>
      <c r="C725" s="1" t="s">
        <v>4922</v>
      </c>
      <c r="D725" s="2" t="s">
        <v>23</v>
      </c>
      <c r="E725" s="2">
        <v>18856</v>
      </c>
      <c r="F725" s="2">
        <v>17782</v>
      </c>
      <c r="G725" s="2">
        <v>5</v>
      </c>
      <c r="H725" s="2" t="s">
        <v>3279</v>
      </c>
      <c r="I725" s="2" t="s">
        <v>657</v>
      </c>
      <c r="J725" s="2" t="s">
        <v>4923</v>
      </c>
      <c r="K725" s="2" t="s">
        <v>179</v>
      </c>
      <c r="L725" s="2" t="s">
        <v>192</v>
      </c>
      <c r="M725" s="2" t="s">
        <v>3668</v>
      </c>
      <c r="N725" s="2" t="s">
        <v>3251</v>
      </c>
    </row>
    <row r="726" spans="1:14" ht="13">
      <c r="A726" s="1" t="s">
        <v>4922</v>
      </c>
      <c r="B726" s="1" t="s">
        <v>4924</v>
      </c>
      <c r="C726" s="1" t="s">
        <v>4922</v>
      </c>
      <c r="D726" s="2" t="s">
        <v>16</v>
      </c>
      <c r="E726" s="2">
        <v>17782</v>
      </c>
      <c r="F726" s="2">
        <v>17782</v>
      </c>
      <c r="G726" s="2">
        <v>5</v>
      </c>
      <c r="H726" s="2" t="s">
        <v>3279</v>
      </c>
      <c r="I726" s="2" t="s">
        <v>657</v>
      </c>
      <c r="J726" s="2" t="s">
        <v>4923</v>
      </c>
      <c r="K726" s="2" t="s">
        <v>179</v>
      </c>
      <c r="L726" s="2" t="s">
        <v>192</v>
      </c>
      <c r="M726" s="2" t="s">
        <v>3668</v>
      </c>
      <c r="N726" s="2" t="s">
        <v>3251</v>
      </c>
    </row>
    <row r="727" spans="1:14" ht="13">
      <c r="A727" s="1" t="s">
        <v>4925</v>
      </c>
      <c r="B727" s="1" t="s">
        <v>4926</v>
      </c>
      <c r="C727" s="1" t="s">
        <v>4927</v>
      </c>
      <c r="D727" s="2" t="s">
        <v>23</v>
      </c>
      <c r="E727" s="2">
        <v>11622</v>
      </c>
      <c r="F727" s="2">
        <v>11548</v>
      </c>
      <c r="G727" s="2">
        <v>5</v>
      </c>
      <c r="H727" s="2" t="s">
        <v>3279</v>
      </c>
      <c r="I727" s="2" t="s">
        <v>693</v>
      </c>
      <c r="J727" s="2" t="s">
        <v>4928</v>
      </c>
      <c r="K727" s="2" t="s">
        <v>179</v>
      </c>
      <c r="L727" s="2" t="s">
        <v>192</v>
      </c>
      <c r="M727" s="2" t="s">
        <v>3279</v>
      </c>
      <c r="N727" s="2" t="s">
        <v>3251</v>
      </c>
    </row>
    <row r="728" spans="1:14" ht="13">
      <c r="A728" s="1" t="s">
        <v>4927</v>
      </c>
      <c r="B728" s="1" t="s">
        <v>4929</v>
      </c>
      <c r="C728" s="1" t="s">
        <v>4927</v>
      </c>
      <c r="D728" s="2" t="s">
        <v>16</v>
      </c>
      <c r="E728" s="2">
        <v>11548</v>
      </c>
      <c r="F728" s="2">
        <v>11548</v>
      </c>
      <c r="G728" s="2">
        <v>5</v>
      </c>
      <c r="H728" s="2" t="s">
        <v>3279</v>
      </c>
      <c r="I728" s="2" t="s">
        <v>693</v>
      </c>
      <c r="J728" s="2" t="s">
        <v>4928</v>
      </c>
      <c r="K728" s="2" t="s">
        <v>179</v>
      </c>
      <c r="L728" s="2" t="s">
        <v>192</v>
      </c>
      <c r="M728" s="2" t="s">
        <v>3279</v>
      </c>
      <c r="N728" s="2" t="s">
        <v>3251</v>
      </c>
    </row>
    <row r="729" spans="1:14" ht="13">
      <c r="A729" s="1" t="s">
        <v>4930</v>
      </c>
      <c r="B729" s="1" t="s">
        <v>4931</v>
      </c>
      <c r="C729" s="1" t="s">
        <v>4932</v>
      </c>
      <c r="D729" s="2" t="s">
        <v>23</v>
      </c>
      <c r="E729" s="2">
        <v>17621</v>
      </c>
      <c r="F729" s="2">
        <v>16837</v>
      </c>
      <c r="G729" s="2">
        <v>5</v>
      </c>
      <c r="H729" s="2" t="s">
        <v>3279</v>
      </c>
      <c r="I729" s="2" t="s">
        <v>853</v>
      </c>
      <c r="J729" s="2" t="s">
        <v>4933</v>
      </c>
      <c r="K729" s="2" t="s">
        <v>179</v>
      </c>
      <c r="L729" s="2" t="s">
        <v>192</v>
      </c>
      <c r="M729" s="2" t="s">
        <v>3279</v>
      </c>
      <c r="N729" s="2" t="s">
        <v>3251</v>
      </c>
    </row>
    <row r="730" spans="1:14" ht="13">
      <c r="A730" s="1" t="s">
        <v>4932</v>
      </c>
      <c r="B730" s="1" t="s">
        <v>4934</v>
      </c>
      <c r="C730" s="1" t="s">
        <v>4932</v>
      </c>
      <c r="D730" s="2" t="s">
        <v>16</v>
      </c>
      <c r="E730" s="2">
        <v>16837</v>
      </c>
      <c r="F730" s="2">
        <v>16837</v>
      </c>
      <c r="G730" s="2">
        <v>5</v>
      </c>
      <c r="H730" s="2" t="s">
        <v>3279</v>
      </c>
      <c r="I730" s="2" t="s">
        <v>853</v>
      </c>
      <c r="J730" s="2" t="s">
        <v>4933</v>
      </c>
      <c r="K730" s="2" t="s">
        <v>179</v>
      </c>
      <c r="L730" s="2" t="s">
        <v>192</v>
      </c>
      <c r="M730" s="2" t="s">
        <v>3279</v>
      </c>
      <c r="N730" s="2" t="s">
        <v>3251</v>
      </c>
    </row>
    <row r="731" spans="1:14" ht="13">
      <c r="A731" s="1" t="s">
        <v>4935</v>
      </c>
      <c r="B731" s="1" t="s">
        <v>4936</v>
      </c>
      <c r="C731" s="1" t="s">
        <v>3619</v>
      </c>
      <c r="D731" s="2" t="s">
        <v>16</v>
      </c>
      <c r="E731" s="4"/>
      <c r="I731" s="2" t="str">
        <f>"DN"&amp;M731&amp;999</f>
        <v>DNxl999</v>
      </c>
      <c r="K731" s="2" t="s">
        <v>179</v>
      </c>
      <c r="M731" s="2" t="s">
        <v>3668</v>
      </c>
      <c r="N731" s="2" t="s">
        <v>3251</v>
      </c>
    </row>
    <row r="732" spans="1:14" ht="13">
      <c r="A732" s="1" t="s">
        <v>4937</v>
      </c>
      <c r="B732" s="1" t="s">
        <v>4938</v>
      </c>
      <c r="C732" s="1" t="s">
        <v>4939</v>
      </c>
      <c r="D732" s="2" t="s">
        <v>16</v>
      </c>
      <c r="E732" s="2">
        <v>29976</v>
      </c>
      <c r="F732" s="2">
        <v>29976</v>
      </c>
      <c r="G732" s="2">
        <v>4</v>
      </c>
      <c r="H732" s="2" t="s">
        <v>3279</v>
      </c>
      <c r="I732" s="2" t="s">
        <v>858</v>
      </c>
      <c r="J732" s="2" t="s">
        <v>4940</v>
      </c>
      <c r="K732" s="2" t="s">
        <v>641</v>
      </c>
      <c r="L732" s="2" t="s">
        <v>192</v>
      </c>
      <c r="M732" s="2" t="s">
        <v>3279</v>
      </c>
      <c r="N732" s="2" t="s">
        <v>3251</v>
      </c>
    </row>
    <row r="733" spans="1:14" ht="13">
      <c r="A733" s="1" t="s">
        <v>4939</v>
      </c>
      <c r="B733" s="1" t="s">
        <v>4941</v>
      </c>
      <c r="C733" s="1" t="s">
        <v>4939</v>
      </c>
      <c r="D733" s="2" t="s">
        <v>23</v>
      </c>
      <c r="E733" s="2">
        <v>30559</v>
      </c>
      <c r="F733" s="2">
        <v>29976</v>
      </c>
      <c r="G733" s="2">
        <v>4</v>
      </c>
      <c r="H733" s="2" t="s">
        <v>3279</v>
      </c>
      <c r="I733" s="2" t="s">
        <v>858</v>
      </c>
      <c r="J733" s="2" t="s">
        <v>4940</v>
      </c>
      <c r="K733" s="2" t="s">
        <v>641</v>
      </c>
      <c r="L733" s="2" t="s">
        <v>192</v>
      </c>
      <c r="M733" s="2" t="s">
        <v>3279</v>
      </c>
      <c r="N733" s="2" t="s">
        <v>3251</v>
      </c>
    </row>
    <row r="734" spans="1:14" ht="13">
      <c r="A734" s="1" t="s">
        <v>4942</v>
      </c>
      <c r="B734" s="1" t="s">
        <v>4943</v>
      </c>
      <c r="C734" s="1" t="s">
        <v>4944</v>
      </c>
      <c r="D734" s="2" t="s">
        <v>23</v>
      </c>
      <c r="E734" s="2">
        <v>25870</v>
      </c>
      <c r="F734" s="2">
        <v>25870</v>
      </c>
      <c r="G734" s="2">
        <v>3</v>
      </c>
      <c r="H734" s="2" t="s">
        <v>3279</v>
      </c>
      <c r="I734" s="2" t="s">
        <v>1008</v>
      </c>
      <c r="J734" s="2" t="s">
        <v>4945</v>
      </c>
      <c r="K734" s="2" t="s">
        <v>641</v>
      </c>
      <c r="L734" s="2" t="s">
        <v>192</v>
      </c>
      <c r="M734" s="2" t="s">
        <v>3279</v>
      </c>
      <c r="N734" s="2" t="s">
        <v>3251</v>
      </c>
    </row>
    <row r="735" spans="1:14" ht="13">
      <c r="A735" s="1" t="s">
        <v>4944</v>
      </c>
      <c r="B735" s="1" t="s">
        <v>4946</v>
      </c>
      <c r="C735" s="1" t="s">
        <v>4944</v>
      </c>
      <c r="D735" s="2" t="s">
        <v>16</v>
      </c>
      <c r="E735" s="2">
        <v>27011</v>
      </c>
      <c r="F735" s="2">
        <v>25870</v>
      </c>
      <c r="G735" s="2">
        <v>3</v>
      </c>
      <c r="H735" s="2" t="s">
        <v>3279</v>
      </c>
      <c r="I735" s="2" t="s">
        <v>1008</v>
      </c>
      <c r="J735" s="2" t="s">
        <v>4945</v>
      </c>
      <c r="K735" s="2" t="s">
        <v>641</v>
      </c>
      <c r="L735" s="2" t="s">
        <v>192</v>
      </c>
      <c r="M735" s="2" t="s">
        <v>3279</v>
      </c>
      <c r="N735" s="2" t="s">
        <v>3251</v>
      </c>
    </row>
    <row r="736" spans="1:14" ht="13">
      <c r="A736" s="1" t="s">
        <v>4947</v>
      </c>
      <c r="B736" s="1" t="s">
        <v>4948</v>
      </c>
      <c r="C736" s="1" t="s">
        <v>4949</v>
      </c>
      <c r="D736" s="2" t="s">
        <v>23</v>
      </c>
      <c r="E736" s="2">
        <v>15162</v>
      </c>
      <c r="F736" s="2">
        <v>15090</v>
      </c>
      <c r="G736" s="2">
        <v>4</v>
      </c>
      <c r="H736" s="2" t="s">
        <v>3279</v>
      </c>
      <c r="I736" s="2" t="s">
        <v>662</v>
      </c>
      <c r="J736" s="2" t="s">
        <v>4950</v>
      </c>
      <c r="K736" s="2" t="s">
        <v>641</v>
      </c>
      <c r="L736" s="2" t="s">
        <v>192</v>
      </c>
      <c r="M736" s="2" t="s">
        <v>3279</v>
      </c>
      <c r="N736" s="2" t="s">
        <v>3251</v>
      </c>
    </row>
    <row r="737" spans="1:14" ht="13">
      <c r="A737" s="1" t="s">
        <v>4949</v>
      </c>
      <c r="B737" s="1" t="s">
        <v>4951</v>
      </c>
      <c r="C737" s="1" t="s">
        <v>4949</v>
      </c>
      <c r="D737" s="2" t="s">
        <v>16</v>
      </c>
      <c r="E737" s="2">
        <v>15090</v>
      </c>
      <c r="F737" s="2">
        <v>15090</v>
      </c>
      <c r="G737" s="2">
        <v>4</v>
      </c>
      <c r="H737" s="2" t="s">
        <v>3279</v>
      </c>
      <c r="I737" s="2" t="s">
        <v>662</v>
      </c>
      <c r="J737" s="2" t="s">
        <v>4950</v>
      </c>
      <c r="K737" s="2" t="s">
        <v>641</v>
      </c>
      <c r="L737" s="2" t="s">
        <v>192</v>
      </c>
      <c r="M737" s="2" t="s">
        <v>3279</v>
      </c>
      <c r="N737" s="2" t="s">
        <v>3251</v>
      </c>
    </row>
    <row r="738" spans="1:14" ht="13">
      <c r="A738" s="1" t="s">
        <v>4952</v>
      </c>
      <c r="B738" s="1" t="s">
        <v>4953</v>
      </c>
      <c r="C738" s="1" t="s">
        <v>4954</v>
      </c>
      <c r="D738" s="2" t="s">
        <v>23</v>
      </c>
      <c r="E738" s="2">
        <v>26846</v>
      </c>
      <c r="F738" s="2">
        <v>26846</v>
      </c>
      <c r="G738" s="2">
        <v>4</v>
      </c>
      <c r="H738" s="2" t="s">
        <v>3279</v>
      </c>
      <c r="I738" s="2" t="s">
        <v>4955</v>
      </c>
      <c r="J738" s="2" t="s">
        <v>4955</v>
      </c>
      <c r="K738" s="2" t="s">
        <v>641</v>
      </c>
      <c r="M738" s="2" t="s">
        <v>3279</v>
      </c>
      <c r="N738" s="2" t="s">
        <v>3251</v>
      </c>
    </row>
    <row r="739" spans="1:14" ht="13">
      <c r="A739" s="1" t="s">
        <v>4954</v>
      </c>
      <c r="B739" s="1" t="s">
        <v>4956</v>
      </c>
      <c r="C739" s="1" t="s">
        <v>4954</v>
      </c>
      <c r="D739" s="2" t="s">
        <v>16</v>
      </c>
      <c r="E739" s="2">
        <v>27359</v>
      </c>
      <c r="F739" s="2">
        <v>26846</v>
      </c>
      <c r="G739" s="2">
        <v>4</v>
      </c>
      <c r="H739" s="2" t="s">
        <v>3279</v>
      </c>
      <c r="I739" s="2" t="s">
        <v>4955</v>
      </c>
      <c r="J739" s="2" t="s">
        <v>4955</v>
      </c>
      <c r="K739" s="2" t="s">
        <v>641</v>
      </c>
      <c r="M739" s="2" t="s">
        <v>3279</v>
      </c>
      <c r="N739" s="2" t="s">
        <v>3251</v>
      </c>
    </row>
    <row r="740" spans="1:14" ht="13">
      <c r="A740" s="1" t="s">
        <v>4957</v>
      </c>
      <c r="B740" s="1" t="s">
        <v>4958</v>
      </c>
      <c r="C740" s="1" t="s">
        <v>4959</v>
      </c>
      <c r="D740" s="2" t="s">
        <v>23</v>
      </c>
      <c r="E740" s="2">
        <v>17713</v>
      </c>
      <c r="F740" s="2">
        <v>17507</v>
      </c>
      <c r="G740" s="2">
        <v>5</v>
      </c>
      <c r="H740" s="2" t="s">
        <v>3279</v>
      </c>
      <c r="I740" s="2" t="s">
        <v>1349</v>
      </c>
      <c r="J740" s="2" t="s">
        <v>4960</v>
      </c>
      <c r="K740" s="2" t="s">
        <v>652</v>
      </c>
      <c r="L740" s="2" t="s">
        <v>1078</v>
      </c>
      <c r="M740" s="2" t="s">
        <v>3279</v>
      </c>
      <c r="N740" s="2" t="s">
        <v>3251</v>
      </c>
    </row>
    <row r="741" spans="1:14" ht="13">
      <c r="A741" s="1" t="s">
        <v>4959</v>
      </c>
      <c r="B741" s="1" t="s">
        <v>4961</v>
      </c>
      <c r="C741" s="1" t="s">
        <v>4959</v>
      </c>
      <c r="D741" s="2" t="s">
        <v>16</v>
      </c>
      <c r="E741" s="2">
        <v>17507</v>
      </c>
      <c r="F741" s="2">
        <v>17507</v>
      </c>
      <c r="G741" s="2">
        <v>5</v>
      </c>
      <c r="H741" s="2" t="s">
        <v>3279</v>
      </c>
      <c r="I741" s="2" t="s">
        <v>1349</v>
      </c>
      <c r="J741" s="2" t="s">
        <v>4960</v>
      </c>
      <c r="K741" s="2" t="s">
        <v>652</v>
      </c>
      <c r="L741" s="2" t="s">
        <v>1078</v>
      </c>
      <c r="M741" s="2" t="s">
        <v>3279</v>
      </c>
      <c r="N741" s="2" t="s">
        <v>3251</v>
      </c>
    </row>
    <row r="742" spans="1:14" ht="13">
      <c r="A742" s="1" t="s">
        <v>4962</v>
      </c>
      <c r="B742" s="1" t="s">
        <v>4963</v>
      </c>
      <c r="C742" s="1" t="s">
        <v>4964</v>
      </c>
      <c r="D742" s="2" t="s">
        <v>23</v>
      </c>
      <c r="E742" s="2">
        <v>11279</v>
      </c>
      <c r="F742" s="2">
        <v>11279</v>
      </c>
      <c r="G742" s="2">
        <v>4</v>
      </c>
      <c r="H742" s="2" t="s">
        <v>3668</v>
      </c>
      <c r="I742" s="2" t="s">
        <v>4965</v>
      </c>
      <c r="J742" s="2" t="s">
        <v>4965</v>
      </c>
      <c r="K742" s="2" t="s">
        <v>641</v>
      </c>
      <c r="M742" s="2" t="s">
        <v>3668</v>
      </c>
      <c r="N742" s="2" t="s">
        <v>3251</v>
      </c>
    </row>
    <row r="743" spans="1:14" ht="13">
      <c r="A743" s="1" t="s">
        <v>4964</v>
      </c>
      <c r="B743" s="1" t="s">
        <v>4966</v>
      </c>
      <c r="C743" s="1" t="s">
        <v>4964</v>
      </c>
      <c r="D743" s="2" t="s">
        <v>16</v>
      </c>
      <c r="E743" s="2">
        <v>16193</v>
      </c>
      <c r="F743" s="2">
        <v>11279</v>
      </c>
      <c r="G743" s="2">
        <v>4</v>
      </c>
      <c r="H743" s="2" t="s">
        <v>3668</v>
      </c>
      <c r="I743" s="2" t="s">
        <v>4965</v>
      </c>
      <c r="J743" s="2" t="s">
        <v>4965</v>
      </c>
      <c r="K743" s="2" t="s">
        <v>641</v>
      </c>
      <c r="M743" s="2" t="s">
        <v>3668</v>
      </c>
      <c r="N743" s="2" t="s">
        <v>3251</v>
      </c>
    </row>
    <row r="744" spans="1:14" ht="13">
      <c r="A744" s="1" t="s">
        <v>4967</v>
      </c>
      <c r="B744" s="1" t="s">
        <v>4968</v>
      </c>
      <c r="C744" s="1" t="s">
        <v>4969</v>
      </c>
      <c r="D744" s="2" t="s">
        <v>23</v>
      </c>
      <c r="E744" s="2">
        <v>13348</v>
      </c>
      <c r="F744" s="2">
        <v>13348</v>
      </c>
      <c r="G744" s="2">
        <v>5</v>
      </c>
      <c r="H744" s="2" t="s">
        <v>3279</v>
      </c>
      <c r="I744" s="2" t="s">
        <v>4970</v>
      </c>
      <c r="J744" s="2" t="s">
        <v>4970</v>
      </c>
      <c r="K744" s="2" t="s">
        <v>641</v>
      </c>
      <c r="M744" s="2" t="s">
        <v>3279</v>
      </c>
      <c r="N744" s="2" t="s">
        <v>3251</v>
      </c>
    </row>
    <row r="745" spans="1:14" ht="13">
      <c r="A745" s="1" t="s">
        <v>4969</v>
      </c>
      <c r="B745" s="1" t="s">
        <v>4971</v>
      </c>
      <c r="C745" s="1" t="s">
        <v>4969</v>
      </c>
      <c r="D745" s="2" t="s">
        <v>16</v>
      </c>
      <c r="E745" s="2">
        <v>13820</v>
      </c>
      <c r="F745" s="2">
        <v>13348</v>
      </c>
      <c r="G745" s="2">
        <v>3</v>
      </c>
      <c r="H745" s="2" t="s">
        <v>3279</v>
      </c>
      <c r="I745" s="2" t="s">
        <v>4970</v>
      </c>
      <c r="J745" s="2" t="s">
        <v>4970</v>
      </c>
      <c r="K745" s="2" t="s">
        <v>641</v>
      </c>
      <c r="M745" s="2" t="s">
        <v>3279</v>
      </c>
      <c r="N745" s="2" t="s">
        <v>3251</v>
      </c>
    </row>
    <row r="746" spans="1:14" ht="13">
      <c r="A746" s="1" t="s">
        <v>4972</v>
      </c>
      <c r="B746" s="1" t="s">
        <v>4973</v>
      </c>
      <c r="C746" s="1" t="s">
        <v>4972</v>
      </c>
      <c r="D746" s="2" t="s">
        <v>23</v>
      </c>
      <c r="E746" s="2">
        <v>13053</v>
      </c>
      <c r="F746" s="2">
        <v>13053</v>
      </c>
      <c r="G746" s="2">
        <v>4</v>
      </c>
      <c r="H746" s="2" t="s">
        <v>3279</v>
      </c>
      <c r="I746" s="2" t="s">
        <v>4974</v>
      </c>
      <c r="J746" s="2" t="s">
        <v>4974</v>
      </c>
      <c r="K746" s="2" t="s">
        <v>641</v>
      </c>
      <c r="M746" s="2" t="s">
        <v>3279</v>
      </c>
      <c r="N746" s="2" t="s">
        <v>3251</v>
      </c>
    </row>
    <row r="747" spans="1:14" ht="13">
      <c r="A747" s="1" t="s">
        <v>4975</v>
      </c>
      <c r="B747" s="1" t="s">
        <v>4976</v>
      </c>
      <c r="C747" s="1" t="s">
        <v>4972</v>
      </c>
      <c r="D747" s="2" t="s">
        <v>16</v>
      </c>
      <c r="E747" s="2">
        <v>13343</v>
      </c>
      <c r="F747" s="2">
        <v>13053</v>
      </c>
      <c r="G747" s="2">
        <v>4</v>
      </c>
      <c r="H747" s="2" t="s">
        <v>3279</v>
      </c>
      <c r="I747" s="2" t="s">
        <v>4974</v>
      </c>
      <c r="J747" s="2" t="s">
        <v>4974</v>
      </c>
      <c r="K747" s="2" t="s">
        <v>641</v>
      </c>
      <c r="M747" s="2" t="s">
        <v>3279</v>
      </c>
      <c r="N747" s="2" t="s">
        <v>3251</v>
      </c>
    </row>
    <row r="748" spans="1:14" ht="13">
      <c r="A748" s="1" t="s">
        <v>4977</v>
      </c>
      <c r="B748" s="1" t="s">
        <v>4978</v>
      </c>
      <c r="C748" s="1" t="s">
        <v>4979</v>
      </c>
      <c r="D748" s="2" t="s">
        <v>23</v>
      </c>
      <c r="E748" s="2">
        <v>14350</v>
      </c>
      <c r="F748" s="2">
        <v>14350</v>
      </c>
      <c r="G748" s="2">
        <v>4</v>
      </c>
      <c r="H748" s="2" t="s">
        <v>3279</v>
      </c>
      <c r="I748" s="2" t="s">
        <v>4980</v>
      </c>
      <c r="J748" s="2" t="s">
        <v>4980</v>
      </c>
      <c r="K748" s="2" t="s">
        <v>641</v>
      </c>
      <c r="M748" s="2" t="s">
        <v>3279</v>
      </c>
      <c r="N748" s="2" t="s">
        <v>3251</v>
      </c>
    </row>
    <row r="749" spans="1:14" ht="13">
      <c r="A749" s="1" t="s">
        <v>4979</v>
      </c>
      <c r="B749" s="1" t="s">
        <v>4981</v>
      </c>
      <c r="C749" s="1" t="s">
        <v>4979</v>
      </c>
      <c r="D749" s="2" t="s">
        <v>16</v>
      </c>
      <c r="E749" s="2">
        <v>17061</v>
      </c>
      <c r="F749" s="2">
        <v>14350</v>
      </c>
      <c r="G749" s="2">
        <v>4</v>
      </c>
      <c r="H749" s="2" t="s">
        <v>3279</v>
      </c>
      <c r="I749" s="2" t="s">
        <v>4980</v>
      </c>
      <c r="J749" s="2" t="s">
        <v>4980</v>
      </c>
      <c r="K749" s="2" t="s">
        <v>641</v>
      </c>
      <c r="M749" s="2" t="s">
        <v>3279</v>
      </c>
      <c r="N749" s="2" t="s">
        <v>3251</v>
      </c>
    </row>
    <row r="750" spans="1:14" ht="13">
      <c r="A750" s="1" t="s">
        <v>4982</v>
      </c>
      <c r="B750" s="1" t="s">
        <v>4983</v>
      </c>
      <c r="C750" s="1" t="s">
        <v>4982</v>
      </c>
      <c r="D750" s="2" t="s">
        <v>23</v>
      </c>
      <c r="E750" s="2">
        <v>15291</v>
      </c>
      <c r="F750" s="2">
        <v>14228</v>
      </c>
      <c r="G750" s="2">
        <v>5</v>
      </c>
      <c r="H750" s="2" t="s">
        <v>3279</v>
      </c>
      <c r="I750" s="2" t="s">
        <v>4984</v>
      </c>
      <c r="J750" s="2" t="s">
        <v>4984</v>
      </c>
      <c r="K750" s="2" t="s">
        <v>641</v>
      </c>
      <c r="M750" s="2" t="s">
        <v>3279</v>
      </c>
      <c r="N750" s="2" t="s">
        <v>3251</v>
      </c>
    </row>
    <row r="751" spans="1:14" ht="13">
      <c r="A751" s="1" t="s">
        <v>4985</v>
      </c>
      <c r="B751" s="1" t="s">
        <v>4986</v>
      </c>
      <c r="C751" s="1" t="s">
        <v>4982</v>
      </c>
      <c r="D751" s="2" t="s">
        <v>16</v>
      </c>
      <c r="E751" s="2">
        <v>14228</v>
      </c>
      <c r="F751" s="2">
        <v>14228</v>
      </c>
      <c r="G751" s="2">
        <v>5</v>
      </c>
      <c r="H751" s="2" t="s">
        <v>3279</v>
      </c>
      <c r="I751" s="2" t="s">
        <v>4984</v>
      </c>
      <c r="J751" s="2" t="s">
        <v>4984</v>
      </c>
      <c r="K751" s="2" t="s">
        <v>641</v>
      </c>
      <c r="M751" s="2" t="s">
        <v>3279</v>
      </c>
      <c r="N751" s="2" t="s">
        <v>3251</v>
      </c>
    </row>
    <row r="752" spans="1:14" ht="13">
      <c r="A752" s="1" t="s">
        <v>4987</v>
      </c>
      <c r="B752" s="1" t="s">
        <v>4988</v>
      </c>
      <c r="C752" s="1" t="s">
        <v>4989</v>
      </c>
      <c r="D752" s="2" t="s">
        <v>16</v>
      </c>
      <c r="E752" s="2">
        <v>14301</v>
      </c>
      <c r="F752" s="2">
        <v>13951</v>
      </c>
      <c r="G752" s="2">
        <v>5</v>
      </c>
      <c r="H752" s="2" t="s">
        <v>3279</v>
      </c>
      <c r="I752" s="2" t="s">
        <v>4990</v>
      </c>
      <c r="J752" s="2" t="s">
        <v>4990</v>
      </c>
      <c r="K752" s="2" t="s">
        <v>641</v>
      </c>
      <c r="M752" s="2" t="s">
        <v>3279</v>
      </c>
      <c r="N752" s="2" t="s">
        <v>3251</v>
      </c>
    </row>
    <row r="753" spans="1:14" ht="13">
      <c r="A753" s="1" t="s">
        <v>4989</v>
      </c>
      <c r="B753" s="1" t="s">
        <v>4991</v>
      </c>
      <c r="C753" s="1" t="s">
        <v>4989</v>
      </c>
      <c r="D753" s="2" t="s">
        <v>23</v>
      </c>
      <c r="E753" s="2">
        <v>13951</v>
      </c>
      <c r="F753" s="2">
        <v>13951</v>
      </c>
      <c r="G753" s="2">
        <v>5</v>
      </c>
      <c r="H753" s="2" t="s">
        <v>3279</v>
      </c>
      <c r="I753" s="2" t="s">
        <v>4990</v>
      </c>
      <c r="J753" s="2" t="s">
        <v>4990</v>
      </c>
      <c r="K753" s="2" t="s">
        <v>641</v>
      </c>
      <c r="M753" s="2" t="s">
        <v>3279</v>
      </c>
      <c r="N753" s="2" t="s">
        <v>3251</v>
      </c>
    </row>
    <row r="754" spans="1:14" ht="13">
      <c r="A754" s="1" t="s">
        <v>4992</v>
      </c>
      <c r="B754" s="1" t="s">
        <v>4993</v>
      </c>
      <c r="C754" s="1" t="s">
        <v>4994</v>
      </c>
      <c r="D754" s="2" t="s">
        <v>23</v>
      </c>
      <c r="E754" s="2">
        <v>11477</v>
      </c>
      <c r="F754" s="2">
        <v>11477</v>
      </c>
      <c r="G754" s="2">
        <v>4</v>
      </c>
      <c r="H754" s="2" t="s">
        <v>3668</v>
      </c>
      <c r="I754" s="2" t="s">
        <v>1282</v>
      </c>
      <c r="J754" s="2" t="s">
        <v>4995</v>
      </c>
      <c r="K754" s="2" t="s">
        <v>641</v>
      </c>
      <c r="L754" s="2" t="s">
        <v>1078</v>
      </c>
      <c r="M754" s="2" t="s">
        <v>3668</v>
      </c>
      <c r="N754" s="2" t="s">
        <v>3251</v>
      </c>
    </row>
    <row r="755" spans="1:14" ht="13">
      <c r="A755" s="1" t="s">
        <v>4994</v>
      </c>
      <c r="B755" s="1" t="s">
        <v>4996</v>
      </c>
      <c r="C755" s="1" t="s">
        <v>4994</v>
      </c>
      <c r="D755" s="2" t="s">
        <v>16</v>
      </c>
      <c r="E755" s="2">
        <v>11561</v>
      </c>
      <c r="F755" s="2">
        <v>11477</v>
      </c>
      <c r="G755" s="2">
        <v>4</v>
      </c>
      <c r="H755" s="2" t="s">
        <v>3668</v>
      </c>
      <c r="I755" s="2" t="s">
        <v>1282</v>
      </c>
      <c r="J755" s="2" t="s">
        <v>4995</v>
      </c>
      <c r="K755" s="2" t="s">
        <v>641</v>
      </c>
      <c r="L755" s="2" t="s">
        <v>1078</v>
      </c>
      <c r="M755" s="2" t="s">
        <v>3668</v>
      </c>
      <c r="N755" s="2" t="s">
        <v>3251</v>
      </c>
    </row>
    <row r="756" spans="1:14" ht="13">
      <c r="A756" s="1" t="s">
        <v>4997</v>
      </c>
      <c r="B756" s="1" t="s">
        <v>4998</v>
      </c>
      <c r="C756" s="1" t="s">
        <v>4999</v>
      </c>
      <c r="D756" s="2" t="s">
        <v>23</v>
      </c>
      <c r="E756" s="2">
        <v>15275</v>
      </c>
      <c r="F756" s="2">
        <v>15275</v>
      </c>
      <c r="G756" s="2">
        <v>5</v>
      </c>
      <c r="H756" s="2" t="s">
        <v>3279</v>
      </c>
      <c r="I756" s="2" t="s">
        <v>5000</v>
      </c>
      <c r="J756" s="2" t="s">
        <v>5000</v>
      </c>
      <c r="K756" s="2" t="s">
        <v>641</v>
      </c>
      <c r="M756" s="2" t="s">
        <v>3279</v>
      </c>
      <c r="N756" s="2" t="s">
        <v>3251</v>
      </c>
    </row>
    <row r="757" spans="1:14" ht="13">
      <c r="A757" s="1" t="s">
        <v>4999</v>
      </c>
      <c r="B757" s="1" t="s">
        <v>5001</v>
      </c>
      <c r="C757" s="1" t="s">
        <v>4999</v>
      </c>
      <c r="D757" s="2" t="s">
        <v>16</v>
      </c>
      <c r="E757" s="2">
        <v>15513</v>
      </c>
      <c r="F757" s="2">
        <v>15275</v>
      </c>
      <c r="G757" s="2">
        <v>5</v>
      </c>
      <c r="H757" s="2" t="s">
        <v>3279</v>
      </c>
      <c r="I757" s="2" t="s">
        <v>5000</v>
      </c>
      <c r="J757" s="2" t="s">
        <v>5000</v>
      </c>
      <c r="K757" s="2" t="s">
        <v>641</v>
      </c>
      <c r="M757" s="2" t="s">
        <v>3279</v>
      </c>
      <c r="N757" s="2" t="s">
        <v>3251</v>
      </c>
    </row>
    <row r="758" spans="1:14" ht="13">
      <c r="A758" s="1" t="s">
        <v>5002</v>
      </c>
      <c r="B758" s="1" t="s">
        <v>5003</v>
      </c>
      <c r="C758" s="1" t="s">
        <v>5004</v>
      </c>
      <c r="D758" s="2" t="s">
        <v>23</v>
      </c>
      <c r="E758" s="2">
        <v>11579</v>
      </c>
      <c r="F758" s="2">
        <v>11579</v>
      </c>
      <c r="G758" s="2">
        <v>5</v>
      </c>
      <c r="H758" s="2" t="s">
        <v>3279</v>
      </c>
      <c r="I758" s="2" t="s">
        <v>3182</v>
      </c>
      <c r="J758" s="2" t="s">
        <v>5005</v>
      </c>
      <c r="K758" s="2" t="s">
        <v>641</v>
      </c>
      <c r="L758" s="2" t="s">
        <v>1078</v>
      </c>
      <c r="M758" s="2" t="s">
        <v>3279</v>
      </c>
      <c r="N758" s="2" t="s">
        <v>3251</v>
      </c>
    </row>
    <row r="759" spans="1:14" ht="13">
      <c r="A759" s="1" t="s">
        <v>5004</v>
      </c>
      <c r="B759" s="1" t="s">
        <v>5006</v>
      </c>
      <c r="C759" s="1" t="s">
        <v>5004</v>
      </c>
      <c r="D759" s="2" t="s">
        <v>16</v>
      </c>
      <c r="E759" s="2">
        <v>11743</v>
      </c>
      <c r="F759" s="2">
        <v>11579</v>
      </c>
      <c r="G759" s="2">
        <v>5</v>
      </c>
      <c r="H759" s="2" t="s">
        <v>3279</v>
      </c>
      <c r="I759" s="2" t="s">
        <v>3182</v>
      </c>
      <c r="J759" s="2" t="s">
        <v>5005</v>
      </c>
      <c r="K759" s="2" t="s">
        <v>641</v>
      </c>
      <c r="L759" s="2" t="s">
        <v>1078</v>
      </c>
      <c r="M759" s="2" t="s">
        <v>3279</v>
      </c>
      <c r="N759" s="2" t="s">
        <v>3251</v>
      </c>
    </row>
    <row r="760" spans="1:14" ht="13">
      <c r="A760" s="1" t="s">
        <v>5007</v>
      </c>
      <c r="B760" s="1" t="s">
        <v>5008</v>
      </c>
      <c r="C760" s="1" t="s">
        <v>5009</v>
      </c>
      <c r="D760" s="2" t="s">
        <v>23</v>
      </c>
      <c r="E760" s="2">
        <v>17575</v>
      </c>
      <c r="F760" s="2">
        <v>16842</v>
      </c>
      <c r="G760" s="2">
        <v>5</v>
      </c>
      <c r="H760" s="2" t="s">
        <v>3279</v>
      </c>
      <c r="I760" s="2" t="s">
        <v>1354</v>
      </c>
      <c r="J760" s="2" t="s">
        <v>5010</v>
      </c>
      <c r="K760" s="2" t="s">
        <v>641</v>
      </c>
      <c r="L760" s="2" t="s">
        <v>1078</v>
      </c>
      <c r="M760" s="2" t="s">
        <v>3279</v>
      </c>
      <c r="N760" s="2" t="s">
        <v>3251</v>
      </c>
    </row>
    <row r="761" spans="1:14" ht="13">
      <c r="A761" s="1" t="s">
        <v>5009</v>
      </c>
      <c r="B761" s="1" t="s">
        <v>5011</v>
      </c>
      <c r="C761" s="1" t="s">
        <v>5009</v>
      </c>
      <c r="D761" s="2" t="s">
        <v>16</v>
      </c>
      <c r="E761" s="2">
        <v>16842</v>
      </c>
      <c r="F761" s="2">
        <v>16842</v>
      </c>
      <c r="G761" s="2">
        <v>5</v>
      </c>
      <c r="H761" s="2" t="s">
        <v>3279</v>
      </c>
      <c r="I761" s="2" t="s">
        <v>1354</v>
      </c>
      <c r="J761" s="2" t="s">
        <v>5010</v>
      </c>
      <c r="K761" s="2" t="s">
        <v>641</v>
      </c>
      <c r="L761" s="2" t="s">
        <v>1078</v>
      </c>
      <c r="M761" s="2" t="s">
        <v>3279</v>
      </c>
      <c r="N761" s="2" t="s">
        <v>3251</v>
      </c>
    </row>
    <row r="762" spans="1:14" ht="13">
      <c r="A762" s="1" t="s">
        <v>5012</v>
      </c>
      <c r="B762" s="1" t="s">
        <v>5013</v>
      </c>
      <c r="C762" s="1" t="s">
        <v>5014</v>
      </c>
      <c r="D762" s="2" t="s">
        <v>23</v>
      </c>
      <c r="E762" s="2">
        <v>11310</v>
      </c>
      <c r="F762" s="2">
        <v>11136</v>
      </c>
      <c r="G762" s="2">
        <v>5</v>
      </c>
      <c r="H762" s="2" t="s">
        <v>3279</v>
      </c>
      <c r="I762" s="2" t="s">
        <v>1339</v>
      </c>
      <c r="J762" s="2" t="s">
        <v>5015</v>
      </c>
      <c r="K762" s="2" t="s">
        <v>641</v>
      </c>
      <c r="L762" s="2" t="s">
        <v>1078</v>
      </c>
      <c r="M762" s="2" t="s">
        <v>3279</v>
      </c>
      <c r="N762" s="2" t="s">
        <v>3251</v>
      </c>
    </row>
    <row r="763" spans="1:14" ht="13">
      <c r="A763" s="1" t="s">
        <v>5014</v>
      </c>
      <c r="B763" s="1" t="s">
        <v>5016</v>
      </c>
      <c r="C763" s="1" t="s">
        <v>5014</v>
      </c>
      <c r="D763" s="2" t="s">
        <v>16</v>
      </c>
      <c r="E763" s="2">
        <v>11136</v>
      </c>
      <c r="F763" s="2">
        <v>11136</v>
      </c>
      <c r="G763" s="2">
        <v>5</v>
      </c>
      <c r="H763" s="2" t="s">
        <v>3279</v>
      </c>
      <c r="I763" s="2" t="s">
        <v>1339</v>
      </c>
      <c r="J763" s="2" t="s">
        <v>5015</v>
      </c>
      <c r="K763" s="2" t="s">
        <v>641</v>
      </c>
      <c r="L763" s="2" t="s">
        <v>1078</v>
      </c>
      <c r="M763" s="2" t="s">
        <v>3279</v>
      </c>
      <c r="N763" s="2" t="s">
        <v>3251</v>
      </c>
    </row>
    <row r="764" spans="1:14" ht="13">
      <c r="A764" s="1" t="s">
        <v>5017</v>
      </c>
      <c r="B764" s="1" t="s">
        <v>5018</v>
      </c>
      <c r="C764" s="1" t="s">
        <v>5019</v>
      </c>
      <c r="D764" s="2" t="s">
        <v>23</v>
      </c>
      <c r="E764" s="2">
        <v>13481</v>
      </c>
      <c r="F764" s="2">
        <v>13326</v>
      </c>
      <c r="G764" s="2">
        <v>5</v>
      </c>
      <c r="H764" s="2" t="s">
        <v>3279</v>
      </c>
      <c r="I764" s="2" t="s">
        <v>698</v>
      </c>
      <c r="J764" s="2" t="s">
        <v>5020</v>
      </c>
      <c r="K764" s="2" t="s">
        <v>179</v>
      </c>
      <c r="L764" s="2" t="s">
        <v>192</v>
      </c>
      <c r="M764" s="2" t="s">
        <v>3279</v>
      </c>
      <c r="N764" s="2" t="s">
        <v>3251</v>
      </c>
    </row>
    <row r="765" spans="1:14" ht="13">
      <c r="A765" s="1" t="s">
        <v>5019</v>
      </c>
      <c r="B765" s="1" t="s">
        <v>5021</v>
      </c>
      <c r="C765" s="1" t="s">
        <v>5019</v>
      </c>
      <c r="D765" s="2" t="s">
        <v>16</v>
      </c>
      <c r="E765" s="2">
        <v>13326</v>
      </c>
      <c r="F765" s="2">
        <v>13326</v>
      </c>
      <c r="G765" s="2">
        <v>5</v>
      </c>
      <c r="H765" s="2" t="s">
        <v>3279</v>
      </c>
      <c r="I765" s="2" t="s">
        <v>698</v>
      </c>
      <c r="J765" s="2" t="s">
        <v>5020</v>
      </c>
      <c r="K765" s="2" t="s">
        <v>179</v>
      </c>
      <c r="L765" s="2" t="s">
        <v>192</v>
      </c>
      <c r="M765" s="2" t="s">
        <v>3279</v>
      </c>
      <c r="N765" s="2" t="s">
        <v>3251</v>
      </c>
    </row>
    <row r="766" spans="1:14" ht="13">
      <c r="A766" s="1" t="s">
        <v>5022</v>
      </c>
      <c r="B766" s="1" t="s">
        <v>5023</v>
      </c>
      <c r="C766" s="1" t="s">
        <v>5024</v>
      </c>
      <c r="D766" s="2" t="s">
        <v>16</v>
      </c>
      <c r="E766" s="2">
        <v>18388</v>
      </c>
      <c r="F766" s="2">
        <v>18388</v>
      </c>
      <c r="G766" s="2">
        <v>5</v>
      </c>
      <c r="H766" s="2" t="s">
        <v>3279</v>
      </c>
      <c r="I766" s="2" t="s">
        <v>1267</v>
      </c>
      <c r="J766" s="2" t="s">
        <v>5025</v>
      </c>
      <c r="K766" s="2" t="s">
        <v>641</v>
      </c>
      <c r="L766" s="2" t="s">
        <v>1078</v>
      </c>
      <c r="M766" s="2" t="s">
        <v>3279</v>
      </c>
      <c r="N766" s="2" t="s">
        <v>3251</v>
      </c>
    </row>
    <row r="767" spans="1:14" ht="13">
      <c r="A767" s="1" t="s">
        <v>5024</v>
      </c>
      <c r="B767" s="1" t="s">
        <v>5026</v>
      </c>
      <c r="C767" s="1" t="s">
        <v>5024</v>
      </c>
      <c r="D767" s="2" t="s">
        <v>23</v>
      </c>
      <c r="E767" s="2">
        <v>18424</v>
      </c>
      <c r="F767" s="2">
        <v>18388</v>
      </c>
      <c r="G767" s="2">
        <v>5</v>
      </c>
      <c r="H767" s="2" t="s">
        <v>3279</v>
      </c>
      <c r="I767" s="2" t="s">
        <v>1267</v>
      </c>
      <c r="J767" s="2" t="s">
        <v>5025</v>
      </c>
      <c r="K767" s="2" t="s">
        <v>641</v>
      </c>
      <c r="L767" s="2" t="s">
        <v>1078</v>
      </c>
      <c r="M767" s="2" t="s">
        <v>3279</v>
      </c>
      <c r="N767" s="2" t="s">
        <v>3251</v>
      </c>
    </row>
    <row r="768" spans="1:14" ht="13">
      <c r="A768" s="1" t="s">
        <v>5027</v>
      </c>
      <c r="B768" s="1" t="s">
        <v>5028</v>
      </c>
      <c r="C768" s="1" t="s">
        <v>5029</v>
      </c>
      <c r="D768" s="2" t="s">
        <v>16</v>
      </c>
      <c r="E768" s="2">
        <v>21004</v>
      </c>
      <c r="F768" s="2">
        <v>21004</v>
      </c>
      <c r="G768" s="2">
        <v>3</v>
      </c>
      <c r="H768" s="2" t="s">
        <v>3668</v>
      </c>
      <c r="I768" s="2" t="s">
        <v>5030</v>
      </c>
      <c r="J768" s="2" t="s">
        <v>5030</v>
      </c>
      <c r="K768" s="2" t="s">
        <v>641</v>
      </c>
      <c r="M768" s="2" t="s">
        <v>3668</v>
      </c>
      <c r="N768" s="2" t="s">
        <v>3251</v>
      </c>
    </row>
    <row r="769" spans="1:14" ht="13">
      <c r="A769" s="1" t="s">
        <v>5029</v>
      </c>
      <c r="B769" s="1" t="s">
        <v>5031</v>
      </c>
      <c r="C769" s="1" t="s">
        <v>5029</v>
      </c>
      <c r="D769" s="2" t="s">
        <v>23</v>
      </c>
      <c r="E769" s="2">
        <v>21250</v>
      </c>
      <c r="F769" s="2">
        <v>21004</v>
      </c>
      <c r="G769" s="2">
        <v>3</v>
      </c>
      <c r="H769" s="2" t="s">
        <v>3668</v>
      </c>
      <c r="I769" s="2" t="s">
        <v>5030</v>
      </c>
      <c r="J769" s="2" t="s">
        <v>5030</v>
      </c>
      <c r="K769" s="2" t="s">
        <v>641</v>
      </c>
      <c r="M769" s="2" t="s">
        <v>3668</v>
      </c>
      <c r="N769" s="2" t="s">
        <v>3251</v>
      </c>
    </row>
    <row r="770" spans="1:14" ht="13">
      <c r="A770" s="1" t="s">
        <v>5032</v>
      </c>
      <c r="B770" s="1" t="s">
        <v>5033</v>
      </c>
      <c r="C770" s="1" t="s">
        <v>5034</v>
      </c>
      <c r="D770" s="2" t="s">
        <v>23</v>
      </c>
      <c r="E770" s="2">
        <v>14623</v>
      </c>
      <c r="F770" s="2">
        <v>14623</v>
      </c>
      <c r="G770" s="2">
        <v>5</v>
      </c>
      <c r="H770" s="2" t="s">
        <v>3668</v>
      </c>
      <c r="I770" s="2" t="s">
        <v>1023</v>
      </c>
      <c r="J770" s="2" t="s">
        <v>5035</v>
      </c>
      <c r="K770" s="2" t="s">
        <v>641</v>
      </c>
      <c r="L770" s="2" t="s">
        <v>192</v>
      </c>
      <c r="M770" s="2" t="s">
        <v>3668</v>
      </c>
      <c r="N770" s="2" t="s">
        <v>3251</v>
      </c>
    </row>
    <row r="771" spans="1:14" ht="13">
      <c r="A771" s="1" t="s">
        <v>5034</v>
      </c>
      <c r="B771" s="1" t="s">
        <v>5036</v>
      </c>
      <c r="C771" s="1" t="s">
        <v>5034</v>
      </c>
      <c r="D771" s="2" t="s">
        <v>16</v>
      </c>
      <c r="E771" s="2">
        <v>15772</v>
      </c>
      <c r="F771" s="2">
        <v>14623</v>
      </c>
      <c r="G771" s="2">
        <v>5</v>
      </c>
      <c r="H771" s="2" t="s">
        <v>3668</v>
      </c>
      <c r="I771" s="2" t="s">
        <v>1023</v>
      </c>
      <c r="J771" s="2" t="s">
        <v>5035</v>
      </c>
      <c r="K771" s="2" t="s">
        <v>641</v>
      </c>
      <c r="L771" s="2" t="s">
        <v>192</v>
      </c>
      <c r="M771" s="2" t="s">
        <v>3668</v>
      </c>
      <c r="N771" s="2" t="s">
        <v>3251</v>
      </c>
    </row>
    <row r="772" spans="1:14" ht="13">
      <c r="A772" s="1" t="s">
        <v>5037</v>
      </c>
      <c r="B772" s="1" t="s">
        <v>5038</v>
      </c>
      <c r="C772" s="1" t="s">
        <v>5039</v>
      </c>
      <c r="D772" s="2" t="s">
        <v>23</v>
      </c>
      <c r="E772" s="2">
        <v>12451</v>
      </c>
      <c r="F772" s="2">
        <v>12451</v>
      </c>
      <c r="G772" s="2">
        <v>5</v>
      </c>
      <c r="H772" s="2" t="s">
        <v>3668</v>
      </c>
      <c r="I772" s="2" t="s">
        <v>5040</v>
      </c>
      <c r="J772" s="2" t="s">
        <v>5040</v>
      </c>
      <c r="K772" s="2" t="s">
        <v>641</v>
      </c>
      <c r="M772" s="2" t="s">
        <v>3668</v>
      </c>
      <c r="N772" s="2" t="s">
        <v>3251</v>
      </c>
    </row>
    <row r="773" spans="1:14" ht="13">
      <c r="A773" s="1" t="s">
        <v>5039</v>
      </c>
      <c r="B773" s="1" t="s">
        <v>5041</v>
      </c>
      <c r="C773" s="1" t="s">
        <v>5039</v>
      </c>
      <c r="D773" s="2" t="s">
        <v>16</v>
      </c>
      <c r="E773" s="2">
        <v>12619</v>
      </c>
      <c r="F773" s="2">
        <v>12451</v>
      </c>
      <c r="G773" s="2">
        <v>5</v>
      </c>
      <c r="H773" s="2" t="s">
        <v>3668</v>
      </c>
      <c r="I773" s="2" t="s">
        <v>5040</v>
      </c>
      <c r="J773" s="2" t="s">
        <v>5040</v>
      </c>
      <c r="K773" s="2" t="s">
        <v>641</v>
      </c>
      <c r="M773" s="2" t="s">
        <v>3668</v>
      </c>
      <c r="N773" s="2" t="s">
        <v>3251</v>
      </c>
    </row>
    <row r="774" spans="1:14" ht="13">
      <c r="A774" s="1" t="s">
        <v>5042</v>
      </c>
      <c r="B774" s="1" t="s">
        <v>5043</v>
      </c>
      <c r="C774" s="1" t="s">
        <v>5042</v>
      </c>
      <c r="D774" s="2" t="s">
        <v>23</v>
      </c>
      <c r="E774" s="2">
        <v>11981</v>
      </c>
      <c r="F774" s="2">
        <v>11930</v>
      </c>
      <c r="G774" s="2">
        <v>5</v>
      </c>
      <c r="H774" s="2" t="s">
        <v>3668</v>
      </c>
      <c r="I774" s="2" t="s">
        <v>1344</v>
      </c>
      <c r="J774" s="2" t="s">
        <v>5044</v>
      </c>
      <c r="K774" s="2" t="s">
        <v>641</v>
      </c>
      <c r="L774" s="2" t="s">
        <v>1078</v>
      </c>
      <c r="M774" s="2" t="s">
        <v>3668</v>
      </c>
      <c r="N774" s="2" t="s">
        <v>3251</v>
      </c>
    </row>
    <row r="775" spans="1:14" ht="13">
      <c r="A775" s="1" t="s">
        <v>5045</v>
      </c>
      <c r="B775" s="1" t="s">
        <v>5046</v>
      </c>
      <c r="C775" s="1" t="s">
        <v>5042</v>
      </c>
      <c r="D775" s="2" t="s">
        <v>16</v>
      </c>
      <c r="E775" s="2">
        <v>11930</v>
      </c>
      <c r="F775" s="2">
        <v>11930</v>
      </c>
      <c r="G775" s="2">
        <v>5</v>
      </c>
      <c r="H775" s="2" t="s">
        <v>3668</v>
      </c>
      <c r="I775" s="2" t="s">
        <v>1344</v>
      </c>
      <c r="J775" s="2" t="s">
        <v>5044</v>
      </c>
      <c r="K775" s="2" t="s">
        <v>641</v>
      </c>
      <c r="L775" s="2" t="s">
        <v>1078</v>
      </c>
      <c r="M775" s="2" t="s">
        <v>3668</v>
      </c>
      <c r="N775" s="2" t="s">
        <v>3251</v>
      </c>
    </row>
    <row r="776" spans="1:14" ht="13">
      <c r="A776" s="1" t="s">
        <v>5047</v>
      </c>
      <c r="B776" s="1" t="s">
        <v>5048</v>
      </c>
      <c r="C776" s="1" t="s">
        <v>5047</v>
      </c>
      <c r="D776" s="2" t="s">
        <v>23</v>
      </c>
      <c r="E776" s="2">
        <v>19462</v>
      </c>
      <c r="F776" s="2">
        <v>19462</v>
      </c>
      <c r="G776" s="2">
        <v>5</v>
      </c>
      <c r="H776" s="2" t="s">
        <v>3668</v>
      </c>
      <c r="I776" s="2" t="s">
        <v>5049</v>
      </c>
      <c r="J776" s="2" t="s">
        <v>5049</v>
      </c>
      <c r="K776" s="2" t="s">
        <v>179</v>
      </c>
      <c r="M776" s="2" t="s">
        <v>3668</v>
      </c>
      <c r="N776" s="2" t="s">
        <v>3251</v>
      </c>
    </row>
    <row r="777" spans="1:14" ht="13">
      <c r="A777" s="1" t="s">
        <v>5050</v>
      </c>
      <c r="B777" s="1" t="s">
        <v>5051</v>
      </c>
      <c r="C777" s="1" t="s">
        <v>5047</v>
      </c>
      <c r="D777" s="2" t="s">
        <v>16</v>
      </c>
      <c r="E777" s="2">
        <v>19660</v>
      </c>
      <c r="F777" s="2">
        <v>19462</v>
      </c>
      <c r="G777" s="2">
        <v>5</v>
      </c>
      <c r="H777" s="2" t="s">
        <v>3668</v>
      </c>
      <c r="I777" s="2" t="s">
        <v>5049</v>
      </c>
      <c r="J777" s="2" t="s">
        <v>5049</v>
      </c>
      <c r="K777" s="2" t="s">
        <v>179</v>
      </c>
      <c r="M777" s="2" t="s">
        <v>3279</v>
      </c>
      <c r="N777" s="2" t="s">
        <v>3251</v>
      </c>
    </row>
    <row r="778" spans="1:14" ht="13">
      <c r="A778" s="1" t="s">
        <v>5052</v>
      </c>
      <c r="B778" s="1" t="s">
        <v>5053</v>
      </c>
      <c r="C778" s="1" t="s">
        <v>5054</v>
      </c>
      <c r="D778" s="2" t="s">
        <v>23</v>
      </c>
      <c r="E778" s="2">
        <v>13704</v>
      </c>
      <c r="F778" s="2">
        <v>13553</v>
      </c>
      <c r="G778" s="2">
        <v>5</v>
      </c>
      <c r="H778" s="2" t="s">
        <v>3279</v>
      </c>
      <c r="I778" s="2" t="s">
        <v>913</v>
      </c>
      <c r="J778" s="2" t="s">
        <v>5055</v>
      </c>
      <c r="K778" s="2" t="s">
        <v>179</v>
      </c>
      <c r="L778" s="2" t="s">
        <v>192</v>
      </c>
      <c r="M778" s="2" t="s">
        <v>3279</v>
      </c>
      <c r="N778" s="2" t="s">
        <v>3251</v>
      </c>
    </row>
    <row r="779" spans="1:14" ht="13">
      <c r="A779" s="1" t="s">
        <v>5054</v>
      </c>
      <c r="B779" s="1" t="s">
        <v>5056</v>
      </c>
      <c r="C779" s="1" t="s">
        <v>5054</v>
      </c>
      <c r="D779" s="2" t="s">
        <v>16</v>
      </c>
      <c r="E779" s="2">
        <v>13553</v>
      </c>
      <c r="F779" s="2">
        <v>13553</v>
      </c>
      <c r="G779" s="2">
        <v>5</v>
      </c>
      <c r="H779" s="2" t="s">
        <v>3279</v>
      </c>
      <c r="I779" s="2" t="s">
        <v>913</v>
      </c>
      <c r="J779" s="2" t="s">
        <v>5055</v>
      </c>
      <c r="K779" s="2" t="s">
        <v>179</v>
      </c>
      <c r="L779" s="2" t="s">
        <v>192</v>
      </c>
      <c r="M779" s="2" t="s">
        <v>3279</v>
      </c>
      <c r="N779" s="2" t="s">
        <v>3251</v>
      </c>
    </row>
    <row r="780" spans="1:14" ht="13">
      <c r="A780" s="1" t="s">
        <v>5057</v>
      </c>
      <c r="B780" s="1" t="s">
        <v>5058</v>
      </c>
      <c r="C780" s="1" t="s">
        <v>5059</v>
      </c>
      <c r="D780" s="2" t="s">
        <v>23</v>
      </c>
      <c r="E780" s="2">
        <v>13020</v>
      </c>
      <c r="F780" s="2">
        <v>12574</v>
      </c>
      <c r="G780" s="2">
        <v>5</v>
      </c>
      <c r="H780" s="2" t="s">
        <v>3556</v>
      </c>
      <c r="I780" s="2" t="s">
        <v>905</v>
      </c>
      <c r="J780" s="2" t="s">
        <v>5060</v>
      </c>
      <c r="K780" s="2" t="s">
        <v>652</v>
      </c>
      <c r="L780" s="2" t="s">
        <v>192</v>
      </c>
      <c r="M780" s="2" t="s">
        <v>3556</v>
      </c>
      <c r="N780" s="2" t="s">
        <v>3251</v>
      </c>
    </row>
    <row r="781" spans="1:14" ht="13">
      <c r="A781" s="1" t="s">
        <v>5059</v>
      </c>
      <c r="B781" s="1" t="s">
        <v>5061</v>
      </c>
      <c r="C781" s="1" t="s">
        <v>5059</v>
      </c>
      <c r="D781" s="2" t="s">
        <v>16</v>
      </c>
      <c r="E781" s="2">
        <v>12574</v>
      </c>
      <c r="F781" s="2">
        <v>12574</v>
      </c>
      <c r="G781" s="2">
        <v>5</v>
      </c>
      <c r="H781" s="2" t="s">
        <v>3556</v>
      </c>
      <c r="I781" s="2" t="s">
        <v>905</v>
      </c>
      <c r="J781" s="2" t="s">
        <v>5060</v>
      </c>
      <c r="K781" s="2" t="s">
        <v>652</v>
      </c>
      <c r="L781" s="2" t="s">
        <v>192</v>
      </c>
      <c r="M781" s="2" t="s">
        <v>3556</v>
      </c>
      <c r="N781" s="2" t="s">
        <v>3251</v>
      </c>
    </row>
    <row r="782" spans="1:14" ht="13">
      <c r="A782" s="1" t="s">
        <v>5062</v>
      </c>
      <c r="B782" s="1" t="s">
        <v>5063</v>
      </c>
      <c r="C782" s="1" t="s">
        <v>5062</v>
      </c>
      <c r="D782" s="2" t="s">
        <v>23</v>
      </c>
      <c r="E782" s="2">
        <v>11621</v>
      </c>
      <c r="F782" s="2">
        <v>11621</v>
      </c>
      <c r="G782" s="2">
        <v>5</v>
      </c>
      <c r="H782" s="2" t="s">
        <v>3279</v>
      </c>
      <c r="I782" s="2" t="s">
        <v>5064</v>
      </c>
      <c r="J782" s="2" t="s">
        <v>5064</v>
      </c>
      <c r="K782" s="2" t="s">
        <v>641</v>
      </c>
      <c r="M782" s="2" t="s">
        <v>3279</v>
      </c>
      <c r="N782" s="2" t="s">
        <v>3251</v>
      </c>
    </row>
    <row r="783" spans="1:14" ht="13">
      <c r="A783" s="1" t="s">
        <v>5065</v>
      </c>
      <c r="B783" s="1" t="s">
        <v>5066</v>
      </c>
      <c r="C783" s="1" t="s">
        <v>5062</v>
      </c>
      <c r="D783" s="2" t="s">
        <v>23</v>
      </c>
      <c r="E783" s="2">
        <v>11798</v>
      </c>
      <c r="F783" s="2">
        <v>11798</v>
      </c>
      <c r="G783" s="2">
        <v>5</v>
      </c>
      <c r="H783" s="2" t="s">
        <v>3279</v>
      </c>
      <c r="I783" s="2" t="s">
        <v>5067</v>
      </c>
      <c r="J783" s="2" t="s">
        <v>5067</v>
      </c>
      <c r="K783" s="2" t="s">
        <v>641</v>
      </c>
      <c r="M783" s="2" t="s">
        <v>3279</v>
      </c>
      <c r="N783" s="2" t="s">
        <v>3251</v>
      </c>
    </row>
    <row r="784" spans="1:14" ht="13">
      <c r="A784" s="1" t="s">
        <v>5068</v>
      </c>
      <c r="B784" s="1" t="s">
        <v>5069</v>
      </c>
      <c r="C784" s="1" t="s">
        <v>5062</v>
      </c>
      <c r="D784" s="2" t="s">
        <v>16</v>
      </c>
      <c r="E784" s="2">
        <v>11968</v>
      </c>
      <c r="F784" s="2">
        <v>11798</v>
      </c>
      <c r="G784" s="2">
        <v>5</v>
      </c>
      <c r="H784" s="2" t="s">
        <v>3279</v>
      </c>
      <c r="I784" s="2" t="s">
        <v>5067</v>
      </c>
      <c r="J784" s="2" t="s">
        <v>5067</v>
      </c>
      <c r="K784" s="2" t="s">
        <v>641</v>
      </c>
      <c r="M784" s="2" t="s">
        <v>3279</v>
      </c>
      <c r="N784" s="2" t="s">
        <v>3251</v>
      </c>
    </row>
    <row r="785" spans="1:14" ht="13">
      <c r="A785" s="1" t="s">
        <v>5070</v>
      </c>
      <c r="B785" s="1" t="s">
        <v>5071</v>
      </c>
      <c r="C785" s="1" t="s">
        <v>5062</v>
      </c>
      <c r="D785" s="2" t="s">
        <v>16</v>
      </c>
      <c r="E785" s="2">
        <v>11693</v>
      </c>
      <c r="F785" s="2">
        <v>11621</v>
      </c>
      <c r="G785" s="2">
        <v>5</v>
      </c>
      <c r="H785" s="2" t="s">
        <v>3279</v>
      </c>
      <c r="I785" s="2" t="s">
        <v>5064</v>
      </c>
      <c r="J785" s="2" t="s">
        <v>5064</v>
      </c>
      <c r="K785" s="2" t="s">
        <v>641</v>
      </c>
      <c r="M785" s="2" t="s">
        <v>3279</v>
      </c>
      <c r="N785" s="2" t="s">
        <v>3251</v>
      </c>
    </row>
    <row r="786" spans="1:14" ht="13">
      <c r="A786" s="1" t="s">
        <v>5072</v>
      </c>
      <c r="B786" s="1" t="s">
        <v>5073</v>
      </c>
      <c r="C786" s="1" t="s">
        <v>5074</v>
      </c>
      <c r="D786" s="2" t="s">
        <v>23</v>
      </c>
      <c r="E786" s="2">
        <v>12221</v>
      </c>
      <c r="F786" s="2">
        <v>11568</v>
      </c>
      <c r="G786" s="2">
        <v>5</v>
      </c>
      <c r="H786" s="2" t="s">
        <v>3668</v>
      </c>
      <c r="I786" s="2" t="s">
        <v>5075</v>
      </c>
      <c r="J786" s="2" t="s">
        <v>5075</v>
      </c>
      <c r="K786" s="2" t="s">
        <v>641</v>
      </c>
      <c r="M786" s="2" t="s">
        <v>3668</v>
      </c>
      <c r="N786" s="2" t="s">
        <v>3251</v>
      </c>
    </row>
    <row r="787" spans="1:14" ht="13">
      <c r="A787" s="1" t="s">
        <v>5074</v>
      </c>
      <c r="B787" s="1" t="s">
        <v>5076</v>
      </c>
      <c r="C787" s="1" t="s">
        <v>5074</v>
      </c>
      <c r="D787" s="2" t="s">
        <v>16</v>
      </c>
      <c r="E787" s="2">
        <v>11568</v>
      </c>
      <c r="F787" s="2">
        <v>11568</v>
      </c>
      <c r="G787" s="2">
        <v>5</v>
      </c>
      <c r="H787" s="2" t="s">
        <v>3668</v>
      </c>
      <c r="I787" s="2" t="s">
        <v>5075</v>
      </c>
      <c r="J787" s="2" t="s">
        <v>5075</v>
      </c>
      <c r="K787" s="2" t="s">
        <v>641</v>
      </c>
      <c r="M787" s="2" t="s">
        <v>3668</v>
      </c>
      <c r="N787" s="2" t="s">
        <v>3251</v>
      </c>
    </row>
    <row r="788" spans="1:14" ht="13">
      <c r="A788" s="1" t="s">
        <v>5077</v>
      </c>
      <c r="B788" s="1" t="s">
        <v>5078</v>
      </c>
      <c r="C788" s="1" t="s">
        <v>5079</v>
      </c>
      <c r="D788" s="2" t="s">
        <v>23</v>
      </c>
      <c r="E788" s="2">
        <v>23962</v>
      </c>
      <c r="F788" s="2">
        <v>20649</v>
      </c>
      <c r="G788" s="2">
        <v>5</v>
      </c>
      <c r="H788" s="2" t="s">
        <v>3279</v>
      </c>
      <c r="I788" s="2" t="s">
        <v>5080</v>
      </c>
      <c r="J788" s="2" t="s">
        <v>5080</v>
      </c>
      <c r="K788" s="2" t="s">
        <v>641</v>
      </c>
      <c r="M788" s="2" t="s">
        <v>3279</v>
      </c>
      <c r="N788" s="2" t="s">
        <v>3251</v>
      </c>
    </row>
    <row r="789" spans="1:14" ht="13">
      <c r="A789" s="1" t="s">
        <v>5079</v>
      </c>
      <c r="B789" s="1" t="s">
        <v>5081</v>
      </c>
      <c r="C789" s="1" t="s">
        <v>5079</v>
      </c>
      <c r="D789" s="2" t="s">
        <v>16</v>
      </c>
      <c r="E789" s="2">
        <v>20649</v>
      </c>
      <c r="F789" s="2">
        <v>20649</v>
      </c>
      <c r="G789" s="2">
        <v>5</v>
      </c>
      <c r="H789" s="2" t="s">
        <v>3279</v>
      </c>
      <c r="I789" s="2" t="s">
        <v>5080</v>
      </c>
      <c r="J789" s="2" t="s">
        <v>5080</v>
      </c>
      <c r="K789" s="2" t="s">
        <v>641</v>
      </c>
      <c r="M789" s="2" t="s">
        <v>3279</v>
      </c>
      <c r="N789" s="2" t="s">
        <v>3251</v>
      </c>
    </row>
    <row r="790" spans="1:14" ht="13">
      <c r="A790" s="1" t="s">
        <v>5082</v>
      </c>
      <c r="B790" s="1" t="s">
        <v>5083</v>
      </c>
      <c r="C790" s="1" t="s">
        <v>5084</v>
      </c>
      <c r="D790" s="2" t="s">
        <v>16</v>
      </c>
      <c r="E790" s="2">
        <v>18265</v>
      </c>
      <c r="F790" s="2">
        <v>11051</v>
      </c>
      <c r="G790" s="2">
        <v>5</v>
      </c>
      <c r="H790" s="2" t="s">
        <v>3668</v>
      </c>
      <c r="I790" s="2" t="s">
        <v>5085</v>
      </c>
      <c r="J790" s="2" t="s">
        <v>5085</v>
      </c>
      <c r="K790" s="2" t="s">
        <v>179</v>
      </c>
      <c r="M790" s="2" t="s">
        <v>3668</v>
      </c>
      <c r="N790" s="2" t="s">
        <v>3251</v>
      </c>
    </row>
    <row r="791" spans="1:14" ht="13">
      <c r="A791" s="1" t="s">
        <v>5084</v>
      </c>
      <c r="B791" s="1" t="s">
        <v>5086</v>
      </c>
      <c r="C791" s="1" t="s">
        <v>5084</v>
      </c>
      <c r="D791" s="2" t="s">
        <v>23</v>
      </c>
      <c r="E791" s="2">
        <v>11051</v>
      </c>
      <c r="F791" s="2">
        <v>11051</v>
      </c>
      <c r="G791" s="2">
        <v>5</v>
      </c>
      <c r="H791" s="2" t="s">
        <v>3668</v>
      </c>
      <c r="I791" s="2" t="s">
        <v>5085</v>
      </c>
      <c r="J791" s="2" t="s">
        <v>5085</v>
      </c>
      <c r="K791" s="2" t="s">
        <v>179</v>
      </c>
      <c r="M791" s="2" t="s">
        <v>3279</v>
      </c>
      <c r="N791" s="2" t="s">
        <v>3251</v>
      </c>
    </row>
    <row r="792" spans="1:14" ht="13">
      <c r="A792" s="1" t="s">
        <v>5087</v>
      </c>
      <c r="B792" s="1" t="s">
        <v>5088</v>
      </c>
      <c r="C792" s="1" t="s">
        <v>5089</v>
      </c>
      <c r="D792" s="2" t="s">
        <v>16</v>
      </c>
      <c r="E792" s="2">
        <v>15839</v>
      </c>
      <c r="F792" s="2">
        <v>12902</v>
      </c>
      <c r="G792" s="2">
        <v>5</v>
      </c>
      <c r="H792" s="2" t="s">
        <v>3279</v>
      </c>
      <c r="I792" s="2" t="s">
        <v>5090</v>
      </c>
      <c r="J792" s="2" t="s">
        <v>5090</v>
      </c>
      <c r="K792" s="2" t="s">
        <v>179</v>
      </c>
      <c r="M792" s="2" t="s">
        <v>3279</v>
      </c>
      <c r="N792" s="2" t="s">
        <v>3251</v>
      </c>
    </row>
    <row r="793" spans="1:14" ht="13">
      <c r="A793" s="1" t="s">
        <v>5089</v>
      </c>
      <c r="B793" s="1" t="s">
        <v>5091</v>
      </c>
      <c r="C793" s="1" t="s">
        <v>5089</v>
      </c>
      <c r="D793" s="2" t="s">
        <v>23</v>
      </c>
      <c r="E793" s="2">
        <v>12902</v>
      </c>
      <c r="F793" s="2">
        <v>12902</v>
      </c>
      <c r="G793" s="2">
        <v>5</v>
      </c>
      <c r="H793" s="2" t="s">
        <v>3279</v>
      </c>
      <c r="I793" s="2" t="s">
        <v>5090</v>
      </c>
      <c r="J793" s="2" t="s">
        <v>5090</v>
      </c>
      <c r="K793" s="2" t="s">
        <v>179</v>
      </c>
      <c r="M793" s="2" t="s">
        <v>3279</v>
      </c>
      <c r="N793" s="2" t="s">
        <v>3251</v>
      </c>
    </row>
    <row r="794" spans="1:14" ht="13">
      <c r="A794" s="1" t="s">
        <v>5092</v>
      </c>
      <c r="B794" s="1" t="s">
        <v>5093</v>
      </c>
      <c r="C794" s="1" t="s">
        <v>5094</v>
      </c>
      <c r="D794" s="2" t="s">
        <v>23</v>
      </c>
      <c r="E794" s="2">
        <v>13299</v>
      </c>
      <c r="F794" s="2">
        <v>13139</v>
      </c>
      <c r="G794" s="2">
        <v>5</v>
      </c>
      <c r="H794" s="2" t="s">
        <v>3279</v>
      </c>
      <c r="I794" s="2" t="s">
        <v>5095</v>
      </c>
      <c r="J794" s="2" t="s">
        <v>5095</v>
      </c>
      <c r="K794" s="2" t="s">
        <v>652</v>
      </c>
      <c r="M794" s="2" t="s">
        <v>3279</v>
      </c>
      <c r="N794" s="2" t="s">
        <v>3251</v>
      </c>
    </row>
    <row r="795" spans="1:14" ht="13">
      <c r="A795" s="1" t="s">
        <v>5094</v>
      </c>
      <c r="B795" s="1" t="s">
        <v>5096</v>
      </c>
      <c r="C795" s="1" t="s">
        <v>5094</v>
      </c>
      <c r="D795" s="2" t="s">
        <v>16</v>
      </c>
      <c r="E795" s="2">
        <v>13139</v>
      </c>
      <c r="F795" s="2">
        <v>13139</v>
      </c>
      <c r="G795" s="2">
        <v>5</v>
      </c>
      <c r="H795" s="2" t="s">
        <v>3279</v>
      </c>
      <c r="I795" s="2" t="s">
        <v>5095</v>
      </c>
      <c r="J795" s="2" t="s">
        <v>5095</v>
      </c>
      <c r="K795" s="2" t="s">
        <v>652</v>
      </c>
      <c r="M795" s="2" t="s">
        <v>3279</v>
      </c>
      <c r="N795" s="2" t="s">
        <v>3251</v>
      </c>
    </row>
    <row r="796" spans="1:14" ht="13">
      <c r="A796" s="1" t="s">
        <v>5097</v>
      </c>
      <c r="B796" s="1" t="s">
        <v>5098</v>
      </c>
      <c r="C796" s="1" t="s">
        <v>5099</v>
      </c>
      <c r="D796" s="2" t="s">
        <v>23</v>
      </c>
      <c r="E796" s="2">
        <v>15327</v>
      </c>
      <c r="F796" s="2">
        <v>15327</v>
      </c>
      <c r="G796" s="2">
        <v>5</v>
      </c>
      <c r="H796" s="2" t="s">
        <v>3279</v>
      </c>
      <c r="I796" s="2" t="s">
        <v>5100</v>
      </c>
      <c r="J796" s="2" t="s">
        <v>5100</v>
      </c>
      <c r="K796" s="2" t="s">
        <v>652</v>
      </c>
      <c r="M796" s="2" t="s">
        <v>3279</v>
      </c>
      <c r="N796" s="2" t="s">
        <v>3251</v>
      </c>
    </row>
    <row r="797" spans="1:14" ht="13">
      <c r="A797" s="1" t="s">
        <v>5099</v>
      </c>
      <c r="B797" s="1" t="s">
        <v>5101</v>
      </c>
      <c r="C797" s="1" t="s">
        <v>5099</v>
      </c>
      <c r="D797" s="2" t="s">
        <v>16</v>
      </c>
      <c r="E797" s="2">
        <v>15613</v>
      </c>
      <c r="F797" s="2">
        <v>15327</v>
      </c>
      <c r="G797" s="2">
        <v>5</v>
      </c>
      <c r="H797" s="2" t="s">
        <v>3279</v>
      </c>
      <c r="I797" s="2" t="s">
        <v>5100</v>
      </c>
      <c r="J797" s="2" t="s">
        <v>5100</v>
      </c>
      <c r="K797" s="2" t="s">
        <v>652</v>
      </c>
      <c r="M797" s="2" t="s">
        <v>3279</v>
      </c>
      <c r="N797" s="2" t="s">
        <v>3251</v>
      </c>
    </row>
    <row r="798" spans="1:14" ht="13">
      <c r="A798" s="1" t="s">
        <v>5102</v>
      </c>
      <c r="B798" s="1" t="s">
        <v>5103</v>
      </c>
      <c r="C798" s="1" t="s">
        <v>5104</v>
      </c>
      <c r="D798" s="2" t="s">
        <v>23</v>
      </c>
      <c r="E798" s="2">
        <v>11894</v>
      </c>
      <c r="F798" s="2">
        <v>11894</v>
      </c>
      <c r="G798" s="2">
        <v>5</v>
      </c>
      <c r="H798" s="2" t="s">
        <v>3668</v>
      </c>
      <c r="I798" s="2" t="s">
        <v>1293</v>
      </c>
      <c r="J798" s="2" t="s">
        <v>5105</v>
      </c>
      <c r="K798" s="2" t="s">
        <v>35</v>
      </c>
      <c r="L798" s="2" t="s">
        <v>1078</v>
      </c>
      <c r="M798" s="2" t="s">
        <v>3668</v>
      </c>
      <c r="N798" s="2" t="s">
        <v>3251</v>
      </c>
    </row>
    <row r="799" spans="1:14" ht="13">
      <c r="A799" s="1" t="s">
        <v>5104</v>
      </c>
      <c r="B799" s="1" t="s">
        <v>5106</v>
      </c>
      <c r="C799" s="1" t="s">
        <v>5104</v>
      </c>
      <c r="D799" s="2" t="s">
        <v>16</v>
      </c>
      <c r="E799" s="2">
        <v>11931</v>
      </c>
      <c r="F799" s="2">
        <v>11894</v>
      </c>
      <c r="G799" s="2">
        <v>5</v>
      </c>
      <c r="H799" s="2" t="s">
        <v>3668</v>
      </c>
      <c r="I799" s="2" t="s">
        <v>1293</v>
      </c>
      <c r="J799" s="2" t="s">
        <v>5105</v>
      </c>
      <c r="K799" s="2" t="s">
        <v>35</v>
      </c>
      <c r="L799" s="2" t="s">
        <v>1078</v>
      </c>
      <c r="M799" s="2" t="s">
        <v>3668</v>
      </c>
      <c r="N799" s="2" t="s">
        <v>3251</v>
      </c>
    </row>
    <row r="800" spans="1:14" ht="13">
      <c r="A800" s="1" t="s">
        <v>5107</v>
      </c>
      <c r="B800" s="1" t="s">
        <v>5108</v>
      </c>
      <c r="C800" s="1" t="s">
        <v>5109</v>
      </c>
      <c r="D800" s="2" t="s">
        <v>23</v>
      </c>
      <c r="E800" s="2">
        <v>11202</v>
      </c>
      <c r="F800" s="2">
        <v>11202</v>
      </c>
      <c r="G800" s="2">
        <v>5</v>
      </c>
      <c r="H800" s="2" t="s">
        <v>3279</v>
      </c>
      <c r="I800" s="2" t="s">
        <v>5110</v>
      </c>
      <c r="J800" s="2" t="s">
        <v>5110</v>
      </c>
      <c r="K800" s="2" t="s">
        <v>179</v>
      </c>
      <c r="M800" s="2" t="s">
        <v>3279</v>
      </c>
      <c r="N800" s="2" t="s">
        <v>3251</v>
      </c>
    </row>
    <row r="801" spans="1:14" ht="13">
      <c r="A801" s="1" t="s">
        <v>5109</v>
      </c>
      <c r="B801" s="1" t="s">
        <v>5111</v>
      </c>
      <c r="C801" s="1" t="s">
        <v>5109</v>
      </c>
      <c r="D801" s="2" t="s">
        <v>16</v>
      </c>
      <c r="E801" s="2">
        <v>11298</v>
      </c>
      <c r="F801" s="2">
        <v>11202</v>
      </c>
      <c r="G801" s="2">
        <v>5</v>
      </c>
      <c r="H801" s="2" t="s">
        <v>3279</v>
      </c>
      <c r="I801" s="2" t="s">
        <v>5110</v>
      </c>
      <c r="J801" s="2" t="s">
        <v>5110</v>
      </c>
      <c r="K801" s="2" t="s">
        <v>179</v>
      </c>
      <c r="M801" s="2" t="s">
        <v>3279</v>
      </c>
      <c r="N801" s="2" t="s">
        <v>3251</v>
      </c>
    </row>
    <row r="802" spans="1:14" ht="13">
      <c r="A802" s="1" t="s">
        <v>5112</v>
      </c>
      <c r="B802" s="1" t="s">
        <v>5113</v>
      </c>
      <c r="C802" s="1" t="s">
        <v>5114</v>
      </c>
      <c r="D802" s="2" t="s">
        <v>23</v>
      </c>
      <c r="E802" s="2">
        <v>12965</v>
      </c>
      <c r="F802" s="2">
        <v>12716</v>
      </c>
      <c r="G802" s="2">
        <v>5</v>
      </c>
      <c r="H802" s="2" t="s">
        <v>3668</v>
      </c>
      <c r="I802" s="2" t="s">
        <v>5115</v>
      </c>
      <c r="J802" s="2" t="s">
        <v>5115</v>
      </c>
      <c r="K802" s="2" t="s">
        <v>179</v>
      </c>
      <c r="M802" s="2" t="s">
        <v>3668</v>
      </c>
      <c r="N802" s="2" t="s">
        <v>3251</v>
      </c>
    </row>
    <row r="803" spans="1:14" ht="13">
      <c r="A803" s="1" t="s">
        <v>5114</v>
      </c>
      <c r="B803" s="1" t="s">
        <v>5116</v>
      </c>
      <c r="C803" s="1" t="s">
        <v>5114</v>
      </c>
      <c r="D803" s="2" t="s">
        <v>16</v>
      </c>
      <c r="E803" s="2">
        <v>12716</v>
      </c>
      <c r="F803" s="2">
        <v>12716</v>
      </c>
      <c r="G803" s="2">
        <v>5</v>
      </c>
      <c r="H803" s="2" t="s">
        <v>3668</v>
      </c>
      <c r="I803" s="2" t="s">
        <v>5115</v>
      </c>
      <c r="J803" s="2" t="s">
        <v>5115</v>
      </c>
      <c r="K803" s="2" t="s">
        <v>179</v>
      </c>
      <c r="M803" s="2" t="s">
        <v>3668</v>
      </c>
      <c r="N803" s="2" t="s">
        <v>3251</v>
      </c>
    </row>
    <row r="804" spans="1:14" ht="13">
      <c r="A804" s="1" t="s">
        <v>5117</v>
      </c>
      <c r="B804" s="1" t="s">
        <v>5118</v>
      </c>
      <c r="C804" s="1" t="s">
        <v>5119</v>
      </c>
      <c r="D804" s="2" t="s">
        <v>23</v>
      </c>
      <c r="E804" s="2">
        <v>16571</v>
      </c>
      <c r="F804" s="2">
        <v>16571</v>
      </c>
      <c r="G804" s="2">
        <v>5</v>
      </c>
      <c r="H804" s="2" t="s">
        <v>3668</v>
      </c>
      <c r="I804" s="2" t="s">
        <v>646</v>
      </c>
      <c r="J804" s="2" t="s">
        <v>5120</v>
      </c>
      <c r="K804" s="2" t="s">
        <v>179</v>
      </c>
      <c r="L804" s="2" t="s">
        <v>192</v>
      </c>
      <c r="M804" s="2" t="s">
        <v>3668</v>
      </c>
      <c r="N804" s="2" t="s">
        <v>3251</v>
      </c>
    </row>
    <row r="805" spans="1:14" ht="13">
      <c r="A805" s="1" t="s">
        <v>5119</v>
      </c>
      <c r="B805" s="1" t="s">
        <v>5121</v>
      </c>
      <c r="C805" s="1" t="s">
        <v>5119</v>
      </c>
      <c r="D805" s="2" t="s">
        <v>16</v>
      </c>
      <c r="E805" s="2">
        <v>17643</v>
      </c>
      <c r="F805" s="2">
        <v>16571</v>
      </c>
      <c r="G805" s="2">
        <v>5</v>
      </c>
      <c r="H805" s="2" t="s">
        <v>3668</v>
      </c>
      <c r="I805" s="2" t="s">
        <v>646</v>
      </c>
      <c r="J805" s="2" t="s">
        <v>5120</v>
      </c>
      <c r="K805" s="2" t="s">
        <v>179</v>
      </c>
      <c r="L805" s="2" t="s">
        <v>192</v>
      </c>
      <c r="M805" s="2" t="s">
        <v>3279</v>
      </c>
      <c r="N805" s="2" t="s">
        <v>3251</v>
      </c>
    </row>
    <row r="806" spans="1:14" ht="13">
      <c r="A806" s="1" t="s">
        <v>5122</v>
      </c>
      <c r="B806" s="1" t="s">
        <v>5123</v>
      </c>
      <c r="C806" s="1" t="s">
        <v>5122</v>
      </c>
      <c r="D806" s="2" t="s">
        <v>23</v>
      </c>
      <c r="E806" s="2">
        <v>15155</v>
      </c>
      <c r="F806" s="2">
        <v>15155</v>
      </c>
      <c r="G806" s="2">
        <v>5</v>
      </c>
      <c r="H806" s="2" t="s">
        <v>3668</v>
      </c>
      <c r="I806" s="2" t="s">
        <v>5124</v>
      </c>
      <c r="J806" s="2" t="s">
        <v>5124</v>
      </c>
      <c r="K806" s="2" t="s">
        <v>179</v>
      </c>
      <c r="M806" s="2" t="s">
        <v>3668</v>
      </c>
      <c r="N806" s="2" t="s">
        <v>3251</v>
      </c>
    </row>
    <row r="807" spans="1:14" ht="13">
      <c r="A807" s="1" t="s">
        <v>5125</v>
      </c>
      <c r="B807" s="1" t="s">
        <v>5126</v>
      </c>
      <c r="C807" s="1" t="s">
        <v>5122</v>
      </c>
      <c r="D807" s="2" t="s">
        <v>16</v>
      </c>
      <c r="E807" s="2">
        <v>15426</v>
      </c>
      <c r="F807" s="2">
        <v>15155</v>
      </c>
      <c r="G807" s="2">
        <v>5</v>
      </c>
      <c r="H807" s="2" t="s">
        <v>3668</v>
      </c>
      <c r="I807" s="2" t="s">
        <v>5124</v>
      </c>
      <c r="J807" s="2" t="s">
        <v>5124</v>
      </c>
      <c r="K807" s="2" t="s">
        <v>179</v>
      </c>
      <c r="M807" s="2" t="s">
        <v>3668</v>
      </c>
      <c r="N807" s="2" t="s">
        <v>3251</v>
      </c>
    </row>
    <row r="808" spans="1:14" ht="13">
      <c r="A808" s="1" t="s">
        <v>5127</v>
      </c>
      <c r="B808" s="1" t="s">
        <v>5128</v>
      </c>
      <c r="C808" s="1" t="s">
        <v>5129</v>
      </c>
      <c r="D808" s="2" t="s">
        <v>23</v>
      </c>
      <c r="E808" s="2">
        <v>14074</v>
      </c>
      <c r="F808" s="2">
        <v>14074</v>
      </c>
      <c r="G808" s="2">
        <v>5</v>
      </c>
      <c r="H808" s="2" t="s">
        <v>3668</v>
      </c>
      <c r="I808" s="2" t="s">
        <v>1439</v>
      </c>
      <c r="J808" s="2" t="s">
        <v>5130</v>
      </c>
      <c r="K808" s="2" t="s">
        <v>179</v>
      </c>
      <c r="L808" s="2" t="s">
        <v>1078</v>
      </c>
      <c r="M808" s="2" t="s">
        <v>3279</v>
      </c>
      <c r="N808" s="2" t="s">
        <v>3251</v>
      </c>
    </row>
    <row r="809" spans="1:14" ht="13">
      <c r="A809" s="1" t="s">
        <v>5129</v>
      </c>
      <c r="B809" s="1" t="s">
        <v>5131</v>
      </c>
      <c r="C809" s="1" t="s">
        <v>5129</v>
      </c>
      <c r="D809" s="2" t="s">
        <v>16</v>
      </c>
      <c r="E809" s="2">
        <v>15099</v>
      </c>
      <c r="F809" s="2">
        <v>14074</v>
      </c>
      <c r="G809" s="2">
        <v>5</v>
      </c>
      <c r="H809" s="2" t="s">
        <v>3668</v>
      </c>
      <c r="I809" s="2" t="s">
        <v>1439</v>
      </c>
      <c r="J809" s="2" t="s">
        <v>5130</v>
      </c>
      <c r="K809" s="2" t="s">
        <v>179</v>
      </c>
      <c r="L809" s="2" t="s">
        <v>1078</v>
      </c>
      <c r="M809" s="2" t="s">
        <v>3668</v>
      </c>
      <c r="N809" s="2" t="s">
        <v>3251</v>
      </c>
    </row>
    <row r="810" spans="1:14" ht="13">
      <c r="A810" s="1" t="s">
        <v>5132</v>
      </c>
      <c r="B810" s="1" t="s">
        <v>5133</v>
      </c>
      <c r="C810" s="1" t="s">
        <v>5132</v>
      </c>
      <c r="D810" s="2" t="s">
        <v>23</v>
      </c>
      <c r="E810" s="2">
        <v>15127</v>
      </c>
      <c r="F810" s="2">
        <v>14035</v>
      </c>
      <c r="G810" s="2">
        <v>5</v>
      </c>
      <c r="H810" s="2" t="s">
        <v>3279</v>
      </c>
      <c r="I810" s="2" t="s">
        <v>1444</v>
      </c>
      <c r="J810" s="2" t="s">
        <v>5134</v>
      </c>
      <c r="K810" s="2" t="s">
        <v>179</v>
      </c>
      <c r="L810" s="2" t="s">
        <v>1078</v>
      </c>
      <c r="M810" s="2" t="s">
        <v>3279</v>
      </c>
      <c r="N810" s="2" t="s">
        <v>3251</v>
      </c>
    </row>
    <row r="811" spans="1:14" ht="13">
      <c r="A811" s="1" t="s">
        <v>5135</v>
      </c>
      <c r="B811" s="1" t="s">
        <v>5136</v>
      </c>
      <c r="C811" s="1" t="s">
        <v>5132</v>
      </c>
      <c r="D811" s="2" t="s">
        <v>16</v>
      </c>
      <c r="E811" s="2">
        <v>14035</v>
      </c>
      <c r="F811" s="2">
        <v>14035</v>
      </c>
      <c r="G811" s="2">
        <v>5</v>
      </c>
      <c r="H811" s="2" t="s">
        <v>3279</v>
      </c>
      <c r="I811" s="2" t="s">
        <v>1444</v>
      </c>
      <c r="J811" s="2" t="s">
        <v>5134</v>
      </c>
      <c r="K811" s="2" t="s">
        <v>179</v>
      </c>
      <c r="L811" s="2" t="s">
        <v>1078</v>
      </c>
      <c r="M811" s="2" t="s">
        <v>3279</v>
      </c>
      <c r="N811" s="2" t="s">
        <v>3251</v>
      </c>
    </row>
    <row r="812" spans="1:14" ht="13">
      <c r="A812" s="1" t="s">
        <v>5137</v>
      </c>
      <c r="B812" s="1" t="s">
        <v>5138</v>
      </c>
      <c r="C812" s="1" t="s">
        <v>5139</v>
      </c>
      <c r="D812" s="2" t="s">
        <v>23</v>
      </c>
      <c r="E812" s="2">
        <v>15841</v>
      </c>
      <c r="F812" s="2">
        <v>15841</v>
      </c>
      <c r="G812" s="2">
        <v>5</v>
      </c>
      <c r="H812" s="2" t="s">
        <v>3668</v>
      </c>
      <c r="I812" s="2" t="s">
        <v>3192</v>
      </c>
      <c r="J812" s="2" t="s">
        <v>5140</v>
      </c>
      <c r="K812" s="2" t="s">
        <v>179</v>
      </c>
      <c r="L812" s="2" t="s">
        <v>1078</v>
      </c>
      <c r="M812" s="2" t="s">
        <v>3279</v>
      </c>
      <c r="N812" s="2" t="s">
        <v>3251</v>
      </c>
    </row>
    <row r="813" spans="1:14" ht="13">
      <c r="A813" s="1" t="s">
        <v>5139</v>
      </c>
      <c r="B813" s="1" t="s">
        <v>5141</v>
      </c>
      <c r="C813" s="1" t="s">
        <v>5139</v>
      </c>
      <c r="D813" s="2" t="s">
        <v>16</v>
      </c>
      <c r="E813" s="2">
        <v>16326</v>
      </c>
      <c r="F813" s="2">
        <v>15841</v>
      </c>
      <c r="G813" s="2">
        <v>5</v>
      </c>
      <c r="H813" s="2" t="s">
        <v>3668</v>
      </c>
      <c r="I813" s="2" t="s">
        <v>3192</v>
      </c>
      <c r="J813" s="2" t="s">
        <v>5140</v>
      </c>
      <c r="K813" s="2" t="s">
        <v>179</v>
      </c>
      <c r="L813" s="2" t="s">
        <v>1078</v>
      </c>
      <c r="M813" s="2" t="s">
        <v>3668</v>
      </c>
      <c r="N813" s="2" t="s">
        <v>3251</v>
      </c>
    </row>
    <row r="814" spans="1:14" ht="13">
      <c r="A814" s="1" t="s">
        <v>5142</v>
      </c>
      <c r="B814" s="1" t="s">
        <v>5143</v>
      </c>
      <c r="C814" s="1" t="s">
        <v>5144</v>
      </c>
      <c r="D814" s="2" t="s">
        <v>23</v>
      </c>
      <c r="E814" s="2">
        <v>18010</v>
      </c>
      <c r="F814" s="2">
        <v>18010</v>
      </c>
      <c r="G814" s="2">
        <v>5</v>
      </c>
      <c r="H814" s="2" t="s">
        <v>3668</v>
      </c>
      <c r="I814" s="2" t="s">
        <v>788</v>
      </c>
      <c r="J814" s="2" t="s">
        <v>5145</v>
      </c>
      <c r="K814" s="2" t="s">
        <v>179</v>
      </c>
      <c r="L814" s="2" t="s">
        <v>192</v>
      </c>
      <c r="M814" s="2" t="s">
        <v>3668</v>
      </c>
      <c r="N814" s="2" t="s">
        <v>3251</v>
      </c>
    </row>
    <row r="815" spans="1:14" ht="13">
      <c r="A815" s="1" t="s">
        <v>5144</v>
      </c>
      <c r="B815" s="1" t="s">
        <v>5146</v>
      </c>
      <c r="C815" s="1" t="s">
        <v>5144</v>
      </c>
      <c r="D815" s="2" t="s">
        <v>16</v>
      </c>
      <c r="E815" s="2">
        <v>18189</v>
      </c>
      <c r="F815" s="2">
        <v>18010</v>
      </c>
      <c r="G815" s="2">
        <v>5</v>
      </c>
      <c r="H815" s="2" t="s">
        <v>3668</v>
      </c>
      <c r="I815" s="2" t="s">
        <v>788</v>
      </c>
      <c r="J815" s="2" t="s">
        <v>5145</v>
      </c>
      <c r="K815" s="2" t="s">
        <v>179</v>
      </c>
      <c r="L815" s="2" t="s">
        <v>192</v>
      </c>
      <c r="M815" s="2" t="s">
        <v>3668</v>
      </c>
      <c r="N815" s="2" t="s">
        <v>3251</v>
      </c>
    </row>
    <row r="816" spans="1:14" ht="13">
      <c r="A816" s="1" t="s">
        <v>5147</v>
      </c>
      <c r="B816" s="1" t="s">
        <v>5148</v>
      </c>
      <c r="C816" s="1" t="s">
        <v>5149</v>
      </c>
      <c r="D816" s="2" t="s">
        <v>23</v>
      </c>
      <c r="E816" s="2">
        <v>20464</v>
      </c>
      <c r="F816" s="2">
        <v>13592</v>
      </c>
      <c r="G816" s="2">
        <v>5</v>
      </c>
      <c r="H816" s="2" t="s">
        <v>3668</v>
      </c>
      <c r="I816" s="2" t="s">
        <v>5150</v>
      </c>
      <c r="J816" s="2" t="s">
        <v>5150</v>
      </c>
      <c r="K816" s="2" t="s">
        <v>179</v>
      </c>
      <c r="M816" s="2" t="s">
        <v>3668</v>
      </c>
      <c r="N816" s="2" t="s">
        <v>3251</v>
      </c>
    </row>
    <row r="817" spans="1:14" ht="13">
      <c r="A817" s="1" t="s">
        <v>5149</v>
      </c>
      <c r="B817" s="1" t="s">
        <v>5151</v>
      </c>
      <c r="C817" s="1" t="s">
        <v>5149</v>
      </c>
      <c r="D817" s="2" t="s">
        <v>16</v>
      </c>
      <c r="E817" s="2">
        <v>13592</v>
      </c>
      <c r="F817" s="2">
        <v>13592</v>
      </c>
      <c r="G817" s="2">
        <v>5</v>
      </c>
      <c r="H817" s="2" t="s">
        <v>3668</v>
      </c>
      <c r="I817" s="2" t="s">
        <v>5150</v>
      </c>
      <c r="J817" s="2" t="s">
        <v>5150</v>
      </c>
      <c r="K817" s="2" t="s">
        <v>179</v>
      </c>
      <c r="M817" s="2" t="s">
        <v>3668</v>
      </c>
      <c r="N817" s="2" t="s">
        <v>3251</v>
      </c>
    </row>
    <row r="818" spans="1:14" ht="13">
      <c r="A818" s="1" t="s">
        <v>5152</v>
      </c>
      <c r="B818" s="1" t="s">
        <v>5153</v>
      </c>
      <c r="C818" s="1" t="s">
        <v>5154</v>
      </c>
      <c r="D818" s="2" t="s">
        <v>23</v>
      </c>
      <c r="E818" s="2">
        <v>12820</v>
      </c>
      <c r="F818" s="2">
        <v>12791</v>
      </c>
      <c r="G818" s="2">
        <v>5</v>
      </c>
      <c r="H818" s="2" t="s">
        <v>3668</v>
      </c>
      <c r="I818" s="2" t="s">
        <v>5155</v>
      </c>
      <c r="J818" s="2" t="s">
        <v>5155</v>
      </c>
      <c r="K818" s="2" t="s">
        <v>179</v>
      </c>
      <c r="M818" s="2" t="s">
        <v>3668</v>
      </c>
      <c r="N818" s="2" t="s">
        <v>3251</v>
      </c>
    </row>
    <row r="819" spans="1:14" ht="13">
      <c r="A819" s="1" t="s">
        <v>5154</v>
      </c>
      <c r="B819" s="1" t="s">
        <v>5156</v>
      </c>
      <c r="C819" s="1" t="s">
        <v>5154</v>
      </c>
      <c r="D819" s="2" t="s">
        <v>16</v>
      </c>
      <c r="E819" s="2">
        <v>12791</v>
      </c>
      <c r="F819" s="2">
        <v>12791</v>
      </c>
      <c r="G819" s="2">
        <v>5</v>
      </c>
      <c r="H819" s="2" t="s">
        <v>3668</v>
      </c>
      <c r="I819" s="2" t="s">
        <v>5155</v>
      </c>
      <c r="J819" s="2" t="s">
        <v>5155</v>
      </c>
      <c r="K819" s="2" t="s">
        <v>179</v>
      </c>
      <c r="M819" s="2" t="s">
        <v>3668</v>
      </c>
      <c r="N819" s="2" t="s">
        <v>3251</v>
      </c>
    </row>
    <row r="820" spans="1:14" ht="13">
      <c r="A820" s="1" t="s">
        <v>5157</v>
      </c>
      <c r="B820" s="1" t="s">
        <v>5158</v>
      </c>
      <c r="C820" s="1" t="s">
        <v>5159</v>
      </c>
      <c r="D820" s="2" t="s">
        <v>23</v>
      </c>
      <c r="E820" s="2">
        <v>16553</v>
      </c>
      <c r="F820" s="2">
        <v>15950</v>
      </c>
      <c r="G820" s="2">
        <v>5</v>
      </c>
      <c r="H820" s="2" t="s">
        <v>3279</v>
      </c>
      <c r="I820" s="2" t="s">
        <v>2676</v>
      </c>
      <c r="J820" s="2" t="s">
        <v>5160</v>
      </c>
      <c r="K820" s="2" t="s">
        <v>179</v>
      </c>
      <c r="L820" s="2" t="s">
        <v>192</v>
      </c>
      <c r="M820" s="2" t="s">
        <v>3668</v>
      </c>
      <c r="N820" s="2" t="s">
        <v>3251</v>
      </c>
    </row>
    <row r="821" spans="1:14" ht="13">
      <c r="A821" s="1" t="s">
        <v>5159</v>
      </c>
      <c r="B821" s="1" t="s">
        <v>5161</v>
      </c>
      <c r="C821" s="1" t="s">
        <v>5159</v>
      </c>
      <c r="D821" s="2" t="s">
        <v>16</v>
      </c>
      <c r="E821" s="2">
        <v>15950</v>
      </c>
      <c r="F821" s="2">
        <v>15950</v>
      </c>
      <c r="G821" s="2">
        <v>5</v>
      </c>
      <c r="H821" s="2" t="s">
        <v>3279</v>
      </c>
      <c r="I821" s="2" t="s">
        <v>2676</v>
      </c>
      <c r="J821" s="2" t="s">
        <v>5160</v>
      </c>
      <c r="K821" s="2" t="s">
        <v>179</v>
      </c>
      <c r="L821" s="2" t="s">
        <v>192</v>
      </c>
      <c r="M821" s="2" t="s">
        <v>3668</v>
      </c>
      <c r="N821" s="2" t="s">
        <v>3251</v>
      </c>
    </row>
    <row r="822" spans="1:14" ht="13">
      <c r="A822" s="1" t="s">
        <v>5162</v>
      </c>
      <c r="B822" s="1" t="s">
        <v>5163</v>
      </c>
      <c r="C822" s="1" t="s">
        <v>5164</v>
      </c>
      <c r="D822" s="2" t="s">
        <v>23</v>
      </c>
      <c r="E822" s="2">
        <v>11731</v>
      </c>
      <c r="F822" s="2">
        <v>11488</v>
      </c>
      <c r="G822" s="2">
        <v>5</v>
      </c>
      <c r="H822" s="2" t="s">
        <v>3668</v>
      </c>
      <c r="I822" s="2" t="s">
        <v>5165</v>
      </c>
      <c r="J822" s="2" t="s">
        <v>5165</v>
      </c>
      <c r="K822" s="2" t="s">
        <v>179</v>
      </c>
      <c r="M822" s="2" t="s">
        <v>3668</v>
      </c>
      <c r="N822" s="2" t="s">
        <v>3251</v>
      </c>
    </row>
    <row r="823" spans="1:14" ht="13">
      <c r="A823" s="1" t="s">
        <v>5164</v>
      </c>
      <c r="B823" s="1" t="s">
        <v>5166</v>
      </c>
      <c r="C823" s="1" t="s">
        <v>5164</v>
      </c>
      <c r="D823" s="2" t="s">
        <v>16</v>
      </c>
      <c r="E823" s="2">
        <v>11488</v>
      </c>
      <c r="F823" s="2">
        <v>11488</v>
      </c>
      <c r="G823" s="2">
        <v>5</v>
      </c>
      <c r="H823" s="2" t="s">
        <v>3668</v>
      </c>
      <c r="I823" s="2" t="s">
        <v>5165</v>
      </c>
      <c r="J823" s="2" t="s">
        <v>5165</v>
      </c>
      <c r="K823" s="2" t="s">
        <v>179</v>
      </c>
      <c r="M823" s="2" t="s">
        <v>3668</v>
      </c>
      <c r="N823" s="2" t="s">
        <v>3251</v>
      </c>
    </row>
    <row r="824" spans="1:14" ht="13">
      <c r="A824" s="1" t="s">
        <v>5167</v>
      </c>
      <c r="B824" s="1" t="s">
        <v>5168</v>
      </c>
      <c r="C824" s="1" t="s">
        <v>5169</v>
      </c>
      <c r="D824" s="2" t="s">
        <v>23</v>
      </c>
      <c r="E824" s="2">
        <v>10217</v>
      </c>
      <c r="F824" s="2">
        <v>10210</v>
      </c>
      <c r="G824" s="2">
        <v>4</v>
      </c>
      <c r="H824" s="2" t="s">
        <v>3668</v>
      </c>
      <c r="I824" s="2" t="s">
        <v>718</v>
      </c>
      <c r="J824" s="2" t="s">
        <v>5170</v>
      </c>
      <c r="K824" s="2" t="s">
        <v>179</v>
      </c>
      <c r="L824" s="2" t="s">
        <v>192</v>
      </c>
      <c r="M824" s="2" t="s">
        <v>3668</v>
      </c>
      <c r="N824" s="2" t="s">
        <v>3251</v>
      </c>
    </row>
    <row r="825" spans="1:14" ht="13">
      <c r="A825" s="1" t="s">
        <v>5169</v>
      </c>
      <c r="B825" s="1" t="s">
        <v>5171</v>
      </c>
      <c r="C825" s="1" t="s">
        <v>5169</v>
      </c>
      <c r="D825" s="2" t="s">
        <v>16</v>
      </c>
      <c r="E825" s="2">
        <v>10210</v>
      </c>
      <c r="F825" s="2">
        <v>10210</v>
      </c>
      <c r="G825" s="2">
        <v>4</v>
      </c>
      <c r="H825" s="2" t="s">
        <v>3668</v>
      </c>
      <c r="I825" s="2" t="s">
        <v>718</v>
      </c>
      <c r="J825" s="2" t="s">
        <v>5170</v>
      </c>
      <c r="K825" s="2" t="s">
        <v>179</v>
      </c>
      <c r="L825" s="2" t="s">
        <v>192</v>
      </c>
      <c r="M825" s="2" t="s">
        <v>3668</v>
      </c>
      <c r="N825" s="2" t="s">
        <v>3251</v>
      </c>
    </row>
    <row r="826" spans="1:14" ht="13">
      <c r="A826" s="1" t="s">
        <v>5172</v>
      </c>
      <c r="B826" s="1" t="s">
        <v>5173</v>
      </c>
      <c r="C826" s="1" t="s">
        <v>5174</v>
      </c>
      <c r="D826" s="2" t="s">
        <v>23</v>
      </c>
      <c r="E826" s="2">
        <v>12272</v>
      </c>
      <c r="F826" s="2">
        <v>12214</v>
      </c>
      <c r="G826" s="2">
        <v>5</v>
      </c>
      <c r="H826" s="2" t="s">
        <v>3668</v>
      </c>
      <c r="I826" s="2" t="s">
        <v>777</v>
      </c>
      <c r="J826" s="2" t="s">
        <v>5175</v>
      </c>
      <c r="K826" s="2" t="s">
        <v>179</v>
      </c>
      <c r="L826" s="2" t="s">
        <v>192</v>
      </c>
      <c r="M826" s="2" t="s">
        <v>3668</v>
      </c>
      <c r="N826" s="2" t="s">
        <v>3251</v>
      </c>
    </row>
    <row r="827" spans="1:14" ht="13">
      <c r="A827" s="1" t="s">
        <v>5174</v>
      </c>
      <c r="B827" s="1" t="s">
        <v>5176</v>
      </c>
      <c r="C827" s="1" t="s">
        <v>5174</v>
      </c>
      <c r="D827" s="2" t="s">
        <v>16</v>
      </c>
      <c r="E827" s="2">
        <v>12214</v>
      </c>
      <c r="F827" s="2">
        <v>12214</v>
      </c>
      <c r="G827" s="2">
        <v>5</v>
      </c>
      <c r="H827" s="2" t="s">
        <v>3668</v>
      </c>
      <c r="I827" s="2" t="s">
        <v>777</v>
      </c>
      <c r="J827" s="2" t="s">
        <v>5175</v>
      </c>
      <c r="K827" s="2" t="s">
        <v>179</v>
      </c>
      <c r="L827" s="2" t="s">
        <v>192</v>
      </c>
      <c r="M827" s="2" t="s">
        <v>3668</v>
      </c>
      <c r="N827" s="2" t="s">
        <v>3251</v>
      </c>
    </row>
    <row r="828" spans="1:14" ht="13">
      <c r="A828" s="1" t="s">
        <v>5177</v>
      </c>
      <c r="B828" s="1" t="s">
        <v>5178</v>
      </c>
      <c r="C828" s="1" t="s">
        <v>5179</v>
      </c>
      <c r="D828" s="2" t="s">
        <v>23</v>
      </c>
      <c r="E828" s="2">
        <v>13473</v>
      </c>
      <c r="F828" s="2">
        <v>13473</v>
      </c>
      <c r="G828" s="2">
        <v>5</v>
      </c>
      <c r="H828" s="2" t="s">
        <v>3668</v>
      </c>
      <c r="I828" s="2" t="s">
        <v>5180</v>
      </c>
      <c r="J828" s="2" t="s">
        <v>5180</v>
      </c>
      <c r="K828" s="2" t="s">
        <v>179</v>
      </c>
      <c r="M828" s="2" t="s">
        <v>3668</v>
      </c>
      <c r="N828" s="2" t="s">
        <v>3251</v>
      </c>
    </row>
    <row r="829" spans="1:14" ht="13">
      <c r="A829" s="1" t="s">
        <v>5179</v>
      </c>
      <c r="B829" s="1" t="s">
        <v>5181</v>
      </c>
      <c r="C829" s="1" t="s">
        <v>5179</v>
      </c>
      <c r="D829" s="2" t="s">
        <v>16</v>
      </c>
      <c r="E829" s="2">
        <v>13502</v>
      </c>
      <c r="F829" s="2">
        <v>13473</v>
      </c>
      <c r="G829" s="2">
        <v>4</v>
      </c>
      <c r="H829" s="2" t="s">
        <v>3668</v>
      </c>
      <c r="I829" s="2" t="s">
        <v>5180</v>
      </c>
      <c r="J829" s="2" t="s">
        <v>5180</v>
      </c>
      <c r="K829" s="2" t="s">
        <v>179</v>
      </c>
      <c r="M829" s="2" t="s">
        <v>3668</v>
      </c>
      <c r="N829" s="2" t="s">
        <v>3251</v>
      </c>
    </row>
    <row r="830" spans="1:14" ht="13">
      <c r="A830" s="1" t="s">
        <v>5182</v>
      </c>
      <c r="B830" s="1" t="s">
        <v>5183</v>
      </c>
      <c r="C830" s="1" t="s">
        <v>5184</v>
      </c>
      <c r="D830" s="2" t="s">
        <v>23</v>
      </c>
      <c r="E830" s="2">
        <v>13419</v>
      </c>
      <c r="F830" s="2">
        <v>13049</v>
      </c>
      <c r="G830" s="2">
        <v>4</v>
      </c>
      <c r="H830" s="2" t="s">
        <v>3668</v>
      </c>
      <c r="I830" s="2" t="s">
        <v>5185</v>
      </c>
      <c r="J830" s="2" t="s">
        <v>5185</v>
      </c>
      <c r="K830" s="2" t="s">
        <v>179</v>
      </c>
      <c r="M830" s="2" t="s">
        <v>3668</v>
      </c>
      <c r="N830" s="2" t="s">
        <v>3251</v>
      </c>
    </row>
    <row r="831" spans="1:14" ht="13">
      <c r="A831" s="1" t="s">
        <v>5186</v>
      </c>
      <c r="B831" s="1" t="s">
        <v>5187</v>
      </c>
      <c r="C831" s="1" t="s">
        <v>5184</v>
      </c>
      <c r="D831" s="2" t="s">
        <v>16</v>
      </c>
      <c r="E831" s="2">
        <v>13088</v>
      </c>
      <c r="F831" s="2">
        <v>13049</v>
      </c>
      <c r="G831" s="2">
        <v>4</v>
      </c>
      <c r="H831" s="2" t="s">
        <v>3668</v>
      </c>
      <c r="I831" s="2" t="s">
        <v>5185</v>
      </c>
      <c r="J831" s="2" t="s">
        <v>5185</v>
      </c>
      <c r="K831" s="2" t="s">
        <v>179</v>
      </c>
      <c r="M831" s="2" t="s">
        <v>3668</v>
      </c>
      <c r="N831" s="2" t="s">
        <v>3251</v>
      </c>
    </row>
    <row r="832" spans="1:14" ht="13">
      <c r="A832" s="1" t="s">
        <v>5184</v>
      </c>
      <c r="B832" s="1" t="s">
        <v>5188</v>
      </c>
      <c r="C832" s="1" t="s">
        <v>5184</v>
      </c>
      <c r="D832" s="2" t="s">
        <v>23</v>
      </c>
      <c r="E832" s="2">
        <v>13273</v>
      </c>
      <c r="F832" s="2">
        <v>13049</v>
      </c>
      <c r="G832" s="2">
        <v>4</v>
      </c>
      <c r="H832" s="2" t="s">
        <v>3668</v>
      </c>
      <c r="I832" s="2" t="s">
        <v>5185</v>
      </c>
      <c r="J832" s="2" t="s">
        <v>5185</v>
      </c>
      <c r="K832" s="2" t="s">
        <v>179</v>
      </c>
      <c r="M832" s="2" t="s">
        <v>3668</v>
      </c>
      <c r="N832" s="2" t="s">
        <v>3251</v>
      </c>
    </row>
    <row r="833" spans="1:14" ht="13">
      <c r="A833" s="1" t="s">
        <v>5189</v>
      </c>
      <c r="B833" s="1" t="s">
        <v>5190</v>
      </c>
      <c r="C833" s="1" t="s">
        <v>5184</v>
      </c>
      <c r="D833" s="2" t="s">
        <v>16</v>
      </c>
      <c r="E833" s="2">
        <v>13049</v>
      </c>
      <c r="F833" s="2">
        <v>13049</v>
      </c>
      <c r="G833" s="2">
        <v>4</v>
      </c>
      <c r="H833" s="2" t="s">
        <v>3668</v>
      </c>
      <c r="I833" s="2" t="s">
        <v>5185</v>
      </c>
      <c r="J833" s="2" t="s">
        <v>5185</v>
      </c>
      <c r="K833" s="2" t="s">
        <v>179</v>
      </c>
      <c r="M833" s="2" t="s">
        <v>3668</v>
      </c>
      <c r="N833" s="2" t="s">
        <v>3251</v>
      </c>
    </row>
    <row r="834" spans="1:14" ht="13">
      <c r="A834" s="1" t="s">
        <v>5191</v>
      </c>
      <c r="B834" s="1" t="s">
        <v>5192</v>
      </c>
      <c r="C834" s="1" t="s">
        <v>5193</v>
      </c>
      <c r="D834" s="2" t="s">
        <v>23</v>
      </c>
      <c r="E834" s="2">
        <v>15708</v>
      </c>
      <c r="F834" s="2">
        <v>14739</v>
      </c>
      <c r="G834" s="2">
        <v>5</v>
      </c>
      <c r="H834" s="2" t="s">
        <v>3668</v>
      </c>
      <c r="I834" s="2" t="s">
        <v>1555</v>
      </c>
      <c r="J834" s="2" t="s">
        <v>5194</v>
      </c>
      <c r="K834" s="2" t="s">
        <v>652</v>
      </c>
      <c r="L834" s="2" t="s">
        <v>19</v>
      </c>
      <c r="M834" s="2" t="s">
        <v>3668</v>
      </c>
      <c r="N834" s="2" t="s">
        <v>3251</v>
      </c>
    </row>
    <row r="835" spans="1:14" ht="13">
      <c r="A835" s="1" t="s">
        <v>5193</v>
      </c>
      <c r="B835" s="1" t="s">
        <v>5195</v>
      </c>
      <c r="C835" s="1" t="s">
        <v>5193</v>
      </c>
      <c r="D835" s="2" t="s">
        <v>16</v>
      </c>
      <c r="E835" s="2">
        <v>14739</v>
      </c>
      <c r="F835" s="2">
        <v>14739</v>
      </c>
      <c r="G835" s="2">
        <v>5</v>
      </c>
      <c r="H835" s="2" t="s">
        <v>3668</v>
      </c>
      <c r="I835" s="2" t="s">
        <v>1555</v>
      </c>
      <c r="J835" s="2" t="s">
        <v>5194</v>
      </c>
      <c r="K835" s="2" t="s">
        <v>652</v>
      </c>
      <c r="L835" s="2" t="s">
        <v>19</v>
      </c>
      <c r="M835" s="2" t="s">
        <v>3668</v>
      </c>
      <c r="N835" s="2" t="s">
        <v>3251</v>
      </c>
    </row>
    <row r="836" spans="1:14" ht="13">
      <c r="A836" s="1" t="s">
        <v>5196</v>
      </c>
      <c r="B836" s="1" t="s">
        <v>5197</v>
      </c>
      <c r="C836" s="1" t="s">
        <v>5198</v>
      </c>
      <c r="D836" s="2" t="s">
        <v>23</v>
      </c>
      <c r="E836" s="2">
        <v>11613</v>
      </c>
      <c r="F836" s="2">
        <v>11613</v>
      </c>
      <c r="G836" s="2">
        <v>5</v>
      </c>
      <c r="H836" s="2" t="s">
        <v>3668</v>
      </c>
      <c r="I836" s="2" t="s">
        <v>5199</v>
      </c>
      <c r="J836" s="2" t="s">
        <v>5199</v>
      </c>
      <c r="K836" s="2" t="s">
        <v>179</v>
      </c>
      <c r="M836" s="2" t="s">
        <v>3279</v>
      </c>
      <c r="N836" s="2" t="s">
        <v>3251</v>
      </c>
    </row>
    <row r="837" spans="1:14" ht="13">
      <c r="A837" s="1" t="s">
        <v>5198</v>
      </c>
      <c r="B837" s="1" t="s">
        <v>5200</v>
      </c>
      <c r="C837" s="1" t="s">
        <v>5198</v>
      </c>
      <c r="D837" s="2" t="s">
        <v>16</v>
      </c>
      <c r="E837" s="2">
        <v>11803</v>
      </c>
      <c r="F837" s="2">
        <v>11613</v>
      </c>
      <c r="G837" s="2">
        <v>5</v>
      </c>
      <c r="H837" s="2" t="s">
        <v>3668</v>
      </c>
      <c r="I837" s="2" t="s">
        <v>5199</v>
      </c>
      <c r="J837" s="2" t="s">
        <v>5199</v>
      </c>
      <c r="K837" s="2" t="s">
        <v>35</v>
      </c>
      <c r="M837" s="2" t="s">
        <v>3668</v>
      </c>
      <c r="N837" s="2" t="s">
        <v>3251</v>
      </c>
    </row>
    <row r="838" spans="1:14" ht="13">
      <c r="A838" s="1" t="s">
        <v>5201</v>
      </c>
      <c r="B838" s="1" t="s">
        <v>5202</v>
      </c>
      <c r="C838" s="1" t="s">
        <v>5203</v>
      </c>
      <c r="D838" s="2" t="s">
        <v>23</v>
      </c>
      <c r="E838" s="2">
        <v>18636</v>
      </c>
      <c r="F838" s="2">
        <v>18636</v>
      </c>
      <c r="G838" s="2">
        <v>5</v>
      </c>
      <c r="H838" s="2" t="s">
        <v>3668</v>
      </c>
      <c r="I838" s="2" t="s">
        <v>5204</v>
      </c>
      <c r="J838" s="2" t="s">
        <v>5204</v>
      </c>
      <c r="K838" s="2" t="s">
        <v>179</v>
      </c>
      <c r="M838" s="2" t="s">
        <v>3668</v>
      </c>
      <c r="N838" s="2" t="s">
        <v>3251</v>
      </c>
    </row>
    <row r="839" spans="1:14" ht="13">
      <c r="A839" s="1" t="s">
        <v>5203</v>
      </c>
      <c r="B839" s="1" t="s">
        <v>5205</v>
      </c>
      <c r="C839" s="1" t="s">
        <v>5203</v>
      </c>
      <c r="D839" s="2" t="s">
        <v>16</v>
      </c>
      <c r="E839" s="2">
        <v>19080</v>
      </c>
      <c r="F839" s="2">
        <v>18636</v>
      </c>
      <c r="G839" s="2">
        <v>5</v>
      </c>
      <c r="H839" s="2" t="s">
        <v>3668</v>
      </c>
      <c r="I839" s="2" t="s">
        <v>5204</v>
      </c>
      <c r="J839" s="2" t="s">
        <v>5204</v>
      </c>
      <c r="K839" s="2" t="s">
        <v>179</v>
      </c>
      <c r="M839" s="2" t="s">
        <v>3668</v>
      </c>
      <c r="N839" s="2" t="s">
        <v>3251</v>
      </c>
    </row>
    <row r="840" spans="1:14" ht="13">
      <c r="A840" s="1" t="s">
        <v>5206</v>
      </c>
      <c r="B840" s="1" t="s">
        <v>5207</v>
      </c>
      <c r="C840" s="1" t="s">
        <v>5208</v>
      </c>
      <c r="D840" s="2" t="s">
        <v>16</v>
      </c>
      <c r="E840" s="2">
        <v>45400</v>
      </c>
      <c r="F840" s="2">
        <v>37799</v>
      </c>
      <c r="G840" s="2">
        <v>5</v>
      </c>
      <c r="H840" s="2" t="s">
        <v>4146</v>
      </c>
      <c r="I840" s="2" t="s">
        <v>445</v>
      </c>
      <c r="J840" s="2" t="s">
        <v>5209</v>
      </c>
      <c r="K840" s="2" t="s">
        <v>27</v>
      </c>
      <c r="L840" s="2" t="s">
        <v>192</v>
      </c>
      <c r="M840" s="2" t="s">
        <v>4146</v>
      </c>
      <c r="N840" s="2" t="s">
        <v>3251</v>
      </c>
    </row>
    <row r="841" spans="1:14" ht="13">
      <c r="A841" s="1" t="s">
        <v>5208</v>
      </c>
      <c r="B841" s="1" t="s">
        <v>5210</v>
      </c>
      <c r="C841" s="1" t="s">
        <v>5208</v>
      </c>
      <c r="D841" s="2" t="s">
        <v>16</v>
      </c>
      <c r="E841" s="2">
        <v>40386</v>
      </c>
      <c r="F841" s="2">
        <v>37799</v>
      </c>
      <c r="G841" s="2">
        <v>5</v>
      </c>
      <c r="H841" s="2" t="s">
        <v>4146</v>
      </c>
      <c r="I841" s="2" t="s">
        <v>445</v>
      </c>
      <c r="J841" s="2" t="s">
        <v>5209</v>
      </c>
      <c r="K841" s="2" t="s">
        <v>27</v>
      </c>
      <c r="L841" s="2" t="s">
        <v>192</v>
      </c>
      <c r="M841" s="2" t="s">
        <v>4146</v>
      </c>
      <c r="N841" s="2" t="s">
        <v>3251</v>
      </c>
    </row>
    <row r="842" spans="1:14" ht="13">
      <c r="A842" s="1" t="s">
        <v>5211</v>
      </c>
      <c r="B842" s="1" t="s">
        <v>5212</v>
      </c>
      <c r="C842" s="1" t="s">
        <v>5208</v>
      </c>
      <c r="D842" s="2" t="s">
        <v>16</v>
      </c>
      <c r="E842" s="2">
        <v>39885</v>
      </c>
      <c r="F842" s="2">
        <v>37799</v>
      </c>
      <c r="G842" s="2">
        <v>5</v>
      </c>
      <c r="H842" s="2" t="s">
        <v>4146</v>
      </c>
      <c r="I842" s="2" t="s">
        <v>445</v>
      </c>
      <c r="J842" s="2" t="s">
        <v>5209</v>
      </c>
      <c r="K842" s="2" t="s">
        <v>27</v>
      </c>
      <c r="L842" s="2" t="s">
        <v>192</v>
      </c>
      <c r="M842" s="2" t="s">
        <v>4146</v>
      </c>
      <c r="N842" s="2" t="s">
        <v>3251</v>
      </c>
    </row>
    <row r="843" spans="1:14" ht="13">
      <c r="A843" s="1" t="s">
        <v>5213</v>
      </c>
      <c r="B843" s="1" t="s">
        <v>5214</v>
      </c>
      <c r="C843" s="1" t="s">
        <v>5208</v>
      </c>
      <c r="D843" s="2" t="s">
        <v>16</v>
      </c>
      <c r="E843" s="2">
        <v>41387</v>
      </c>
      <c r="F843" s="2">
        <v>37799</v>
      </c>
      <c r="G843" s="2">
        <v>5</v>
      </c>
      <c r="H843" s="2" t="s">
        <v>4146</v>
      </c>
      <c r="I843" s="2" t="s">
        <v>445</v>
      </c>
      <c r="J843" s="2" t="s">
        <v>5209</v>
      </c>
      <c r="K843" s="2" t="s">
        <v>27</v>
      </c>
      <c r="L843" s="2" t="s">
        <v>192</v>
      </c>
      <c r="M843" s="2" t="s">
        <v>4146</v>
      </c>
      <c r="N843" s="2" t="s">
        <v>3251</v>
      </c>
    </row>
    <row r="844" spans="1:14" ht="13">
      <c r="A844" s="1" t="s">
        <v>5215</v>
      </c>
      <c r="B844" s="1" t="s">
        <v>5216</v>
      </c>
      <c r="C844" s="1" t="s">
        <v>5208</v>
      </c>
      <c r="D844" s="2" t="s">
        <v>16</v>
      </c>
      <c r="E844" s="2">
        <v>45443</v>
      </c>
      <c r="F844" s="2">
        <v>37799</v>
      </c>
      <c r="G844" s="2">
        <v>5</v>
      </c>
      <c r="H844" s="2" t="s">
        <v>4146</v>
      </c>
      <c r="I844" s="2" t="s">
        <v>445</v>
      </c>
      <c r="J844" s="2" t="s">
        <v>5209</v>
      </c>
      <c r="K844" s="2" t="s">
        <v>27</v>
      </c>
      <c r="L844" s="2" t="s">
        <v>192</v>
      </c>
      <c r="M844" s="2" t="s">
        <v>4146</v>
      </c>
      <c r="N844" s="2" t="s">
        <v>3251</v>
      </c>
    </row>
    <row r="845" spans="1:14" ht="13">
      <c r="A845" s="1" t="s">
        <v>5217</v>
      </c>
      <c r="B845" s="1" t="s">
        <v>5218</v>
      </c>
      <c r="C845" s="1" t="s">
        <v>5208</v>
      </c>
      <c r="D845" s="2" t="s">
        <v>16</v>
      </c>
      <c r="E845" s="2">
        <v>43430</v>
      </c>
      <c r="F845" s="2">
        <v>37799</v>
      </c>
      <c r="G845" s="2">
        <v>5</v>
      </c>
      <c r="H845" s="2" t="s">
        <v>4146</v>
      </c>
      <c r="I845" s="2" t="s">
        <v>445</v>
      </c>
      <c r="J845" s="2" t="s">
        <v>5209</v>
      </c>
      <c r="K845" s="2" t="s">
        <v>27</v>
      </c>
      <c r="L845" s="2" t="s">
        <v>192</v>
      </c>
      <c r="M845" s="2" t="s">
        <v>4146</v>
      </c>
      <c r="N845" s="2" t="s">
        <v>3251</v>
      </c>
    </row>
    <row r="846" spans="1:14" ht="13">
      <c r="A846" s="1" t="s">
        <v>5219</v>
      </c>
      <c r="B846" s="1" t="s">
        <v>5220</v>
      </c>
      <c r="C846" s="1" t="s">
        <v>5208</v>
      </c>
      <c r="D846" s="2" t="s">
        <v>16</v>
      </c>
      <c r="E846" s="2">
        <v>40430</v>
      </c>
      <c r="F846" s="2">
        <v>37799</v>
      </c>
      <c r="G846" s="2">
        <v>5</v>
      </c>
      <c r="H846" s="2" t="s">
        <v>4146</v>
      </c>
      <c r="I846" s="2" t="s">
        <v>445</v>
      </c>
      <c r="J846" s="2" t="s">
        <v>5209</v>
      </c>
      <c r="K846" s="2" t="s">
        <v>27</v>
      </c>
      <c r="L846" s="2" t="s">
        <v>192</v>
      </c>
      <c r="M846" s="2" t="s">
        <v>4146</v>
      </c>
      <c r="N846" s="2" t="s">
        <v>3251</v>
      </c>
    </row>
    <row r="847" spans="1:14" ht="13">
      <c r="A847" s="1" t="s">
        <v>5221</v>
      </c>
      <c r="B847" s="1" t="s">
        <v>5222</v>
      </c>
      <c r="C847" s="1" t="s">
        <v>5208</v>
      </c>
      <c r="D847" s="2" t="s">
        <v>16</v>
      </c>
      <c r="E847" s="2">
        <v>42609</v>
      </c>
      <c r="F847" s="2">
        <v>37799</v>
      </c>
      <c r="G847" s="2">
        <v>5</v>
      </c>
      <c r="H847" s="2" t="s">
        <v>4146</v>
      </c>
      <c r="I847" s="2" t="s">
        <v>445</v>
      </c>
      <c r="J847" s="2" t="s">
        <v>5209</v>
      </c>
      <c r="K847" s="2" t="s">
        <v>27</v>
      </c>
      <c r="L847" s="2" t="s">
        <v>192</v>
      </c>
      <c r="M847" s="2" t="s">
        <v>4146</v>
      </c>
      <c r="N847" s="2" t="s">
        <v>3251</v>
      </c>
    </row>
    <row r="848" spans="1:14" ht="13">
      <c r="A848" s="1" t="s">
        <v>5223</v>
      </c>
      <c r="B848" s="1" t="s">
        <v>5224</v>
      </c>
      <c r="C848" s="1" t="s">
        <v>5208</v>
      </c>
      <c r="D848" s="2" t="s">
        <v>16</v>
      </c>
      <c r="E848" s="2">
        <v>39045</v>
      </c>
      <c r="F848" s="2">
        <v>37799</v>
      </c>
      <c r="G848" s="2">
        <v>5</v>
      </c>
      <c r="H848" s="2" t="s">
        <v>4146</v>
      </c>
      <c r="I848" s="2" t="s">
        <v>445</v>
      </c>
      <c r="J848" s="2" t="s">
        <v>5209</v>
      </c>
      <c r="K848" s="2" t="s">
        <v>27</v>
      </c>
      <c r="L848" s="2" t="s">
        <v>192</v>
      </c>
      <c r="M848" s="2" t="s">
        <v>4146</v>
      </c>
      <c r="N848" s="2" t="s">
        <v>3251</v>
      </c>
    </row>
    <row r="849" spans="1:14" ht="13">
      <c r="A849" s="1" t="s">
        <v>5225</v>
      </c>
      <c r="B849" s="1" t="s">
        <v>5226</v>
      </c>
      <c r="C849" s="1" t="s">
        <v>5208</v>
      </c>
      <c r="D849" s="2" t="s">
        <v>16</v>
      </c>
      <c r="E849" s="2">
        <v>42235</v>
      </c>
      <c r="F849" s="2">
        <v>37799</v>
      </c>
      <c r="G849" s="2">
        <v>5</v>
      </c>
      <c r="H849" s="2" t="s">
        <v>4146</v>
      </c>
      <c r="I849" s="2" t="s">
        <v>445</v>
      </c>
      <c r="J849" s="2" t="s">
        <v>5209</v>
      </c>
      <c r="K849" s="2" t="s">
        <v>27</v>
      </c>
      <c r="L849" s="2" t="s">
        <v>192</v>
      </c>
      <c r="M849" s="2" t="s">
        <v>4146</v>
      </c>
      <c r="N849" s="2" t="s">
        <v>3251</v>
      </c>
    </row>
    <row r="850" spans="1:14" ht="13">
      <c r="A850" s="1" t="s">
        <v>5227</v>
      </c>
      <c r="B850" s="1" t="s">
        <v>5228</v>
      </c>
      <c r="C850" s="1" t="s">
        <v>5208</v>
      </c>
      <c r="D850" s="2" t="s">
        <v>16</v>
      </c>
      <c r="E850" s="2">
        <v>43778</v>
      </c>
      <c r="F850" s="2">
        <v>37799</v>
      </c>
      <c r="G850" s="2">
        <v>5</v>
      </c>
      <c r="H850" s="2" t="s">
        <v>4146</v>
      </c>
      <c r="I850" s="2" t="s">
        <v>445</v>
      </c>
      <c r="J850" s="2" t="s">
        <v>5209</v>
      </c>
      <c r="K850" s="2" t="s">
        <v>27</v>
      </c>
      <c r="L850" s="2" t="s">
        <v>192</v>
      </c>
      <c r="M850" s="2" t="s">
        <v>4146</v>
      </c>
      <c r="N850" s="2" t="s">
        <v>3251</v>
      </c>
    </row>
    <row r="851" spans="1:14" ht="13">
      <c r="A851" s="1" t="s">
        <v>5229</v>
      </c>
      <c r="B851" s="1" t="s">
        <v>5230</v>
      </c>
      <c r="C851" s="1" t="s">
        <v>5208</v>
      </c>
      <c r="D851" s="2" t="s">
        <v>23</v>
      </c>
      <c r="E851" s="2">
        <v>37799</v>
      </c>
      <c r="F851" s="2">
        <v>37799</v>
      </c>
      <c r="G851" s="2">
        <v>5</v>
      </c>
      <c r="H851" s="2" t="s">
        <v>4146</v>
      </c>
      <c r="I851" s="2" t="s">
        <v>445</v>
      </c>
      <c r="J851" s="2" t="s">
        <v>5209</v>
      </c>
      <c r="K851" s="2" t="s">
        <v>27</v>
      </c>
      <c r="L851" s="2" t="s">
        <v>192</v>
      </c>
      <c r="M851" s="2" t="s">
        <v>4146</v>
      </c>
      <c r="N851" s="2" t="s">
        <v>3251</v>
      </c>
    </row>
    <row r="852" spans="1:14" ht="13">
      <c r="A852" s="1" t="s">
        <v>5231</v>
      </c>
      <c r="B852" s="1" t="s">
        <v>5232</v>
      </c>
      <c r="C852" s="1" t="s">
        <v>5208</v>
      </c>
      <c r="D852" s="2" t="s">
        <v>23</v>
      </c>
      <c r="E852" s="2">
        <v>39664</v>
      </c>
      <c r="F852" s="2">
        <v>37799</v>
      </c>
      <c r="G852" s="2">
        <v>5</v>
      </c>
      <c r="H852" s="2" t="s">
        <v>4146</v>
      </c>
      <c r="I852" s="2" t="s">
        <v>445</v>
      </c>
      <c r="J852" s="2" t="s">
        <v>5209</v>
      </c>
      <c r="K852" s="2" t="s">
        <v>27</v>
      </c>
      <c r="L852" s="2" t="s">
        <v>192</v>
      </c>
      <c r="M852" s="2" t="s">
        <v>4146</v>
      </c>
      <c r="N852" s="2" t="s">
        <v>3251</v>
      </c>
    </row>
    <row r="853" spans="1:14" ht="13">
      <c r="A853" s="1" t="s">
        <v>5233</v>
      </c>
      <c r="B853" s="1" t="s">
        <v>5234</v>
      </c>
      <c r="C853" s="1" t="s">
        <v>5208</v>
      </c>
      <c r="D853" s="2" t="s">
        <v>23</v>
      </c>
      <c r="E853" s="2">
        <v>38629</v>
      </c>
      <c r="F853" s="2">
        <v>37799</v>
      </c>
      <c r="G853" s="2">
        <v>5</v>
      </c>
      <c r="H853" s="2" t="s">
        <v>4146</v>
      </c>
      <c r="I853" s="2" t="s">
        <v>445</v>
      </c>
      <c r="J853" s="2" t="s">
        <v>5209</v>
      </c>
      <c r="K853" s="2" t="s">
        <v>27</v>
      </c>
      <c r="L853" s="2" t="s">
        <v>192</v>
      </c>
      <c r="M853" s="2" t="s">
        <v>4146</v>
      </c>
      <c r="N853" s="2" t="s">
        <v>3251</v>
      </c>
    </row>
    <row r="854" spans="1:14" ht="13">
      <c r="A854" s="1" t="s">
        <v>5235</v>
      </c>
      <c r="B854" s="1" t="s">
        <v>5236</v>
      </c>
      <c r="C854" s="1" t="s">
        <v>5208</v>
      </c>
      <c r="D854" s="2" t="s">
        <v>23</v>
      </c>
      <c r="E854" s="2">
        <v>40271</v>
      </c>
      <c r="F854" s="2">
        <v>37799</v>
      </c>
      <c r="G854" s="2">
        <v>5</v>
      </c>
      <c r="H854" s="2" t="s">
        <v>4146</v>
      </c>
      <c r="I854" s="2" t="s">
        <v>445</v>
      </c>
      <c r="J854" s="2" t="s">
        <v>5209</v>
      </c>
      <c r="K854" s="2" t="s">
        <v>27</v>
      </c>
      <c r="L854" s="2" t="s">
        <v>192</v>
      </c>
      <c r="M854" s="2" t="s">
        <v>4146</v>
      </c>
      <c r="N854" s="2" t="s">
        <v>3251</v>
      </c>
    </row>
    <row r="855" spans="1:14" ht="13">
      <c r="A855" s="1" t="s">
        <v>5237</v>
      </c>
      <c r="B855" s="1" t="s">
        <v>5238</v>
      </c>
      <c r="C855" s="1" t="s">
        <v>5208</v>
      </c>
      <c r="D855" s="2" t="s">
        <v>23</v>
      </c>
      <c r="E855" s="2">
        <v>41384</v>
      </c>
      <c r="F855" s="2">
        <v>37799</v>
      </c>
      <c r="G855" s="2">
        <v>5</v>
      </c>
      <c r="H855" s="2" t="s">
        <v>4146</v>
      </c>
      <c r="I855" s="2" t="s">
        <v>445</v>
      </c>
      <c r="J855" s="2" t="s">
        <v>5209</v>
      </c>
      <c r="K855" s="2" t="s">
        <v>27</v>
      </c>
      <c r="L855" s="2" t="s">
        <v>192</v>
      </c>
      <c r="M855" s="2" t="s">
        <v>4146</v>
      </c>
      <c r="N855" s="2" t="s">
        <v>3251</v>
      </c>
    </row>
    <row r="856" spans="1:14" ht="13">
      <c r="A856" s="1" t="s">
        <v>5239</v>
      </c>
      <c r="B856" s="1" t="s">
        <v>5240</v>
      </c>
      <c r="C856" s="1" t="s">
        <v>5208</v>
      </c>
      <c r="D856" s="2" t="s">
        <v>23</v>
      </c>
      <c r="E856" s="2">
        <v>41285</v>
      </c>
      <c r="F856" s="2">
        <v>37799</v>
      </c>
      <c r="G856" s="2">
        <v>5</v>
      </c>
      <c r="H856" s="2" t="s">
        <v>4146</v>
      </c>
      <c r="I856" s="2" t="s">
        <v>445</v>
      </c>
      <c r="J856" s="2" t="s">
        <v>5209</v>
      </c>
      <c r="K856" s="2" t="s">
        <v>27</v>
      </c>
      <c r="L856" s="2" t="s">
        <v>192</v>
      </c>
      <c r="M856" s="2" t="s">
        <v>4146</v>
      </c>
      <c r="N856" s="2" t="s">
        <v>3251</v>
      </c>
    </row>
    <row r="857" spans="1:14" ht="13">
      <c r="A857" s="1" t="s">
        <v>5241</v>
      </c>
      <c r="B857" s="1" t="s">
        <v>5242</v>
      </c>
      <c r="C857" s="1" t="s">
        <v>5208</v>
      </c>
      <c r="D857" s="2" t="s">
        <v>23</v>
      </c>
      <c r="E857" s="2">
        <v>44358</v>
      </c>
      <c r="F857" s="2">
        <v>37799</v>
      </c>
      <c r="G857" s="2">
        <v>5</v>
      </c>
      <c r="H857" s="2" t="s">
        <v>4146</v>
      </c>
      <c r="I857" s="2" t="s">
        <v>445</v>
      </c>
      <c r="J857" s="2" t="s">
        <v>5209</v>
      </c>
      <c r="K857" s="2" t="s">
        <v>27</v>
      </c>
      <c r="L857" s="2" t="s">
        <v>192</v>
      </c>
      <c r="M857" s="2" t="s">
        <v>4146</v>
      </c>
      <c r="N857" s="2" t="s">
        <v>3251</v>
      </c>
    </row>
    <row r="858" spans="1:14" ht="13">
      <c r="A858" s="1" t="s">
        <v>5243</v>
      </c>
      <c r="B858" s="1" t="s">
        <v>5244</v>
      </c>
      <c r="C858" s="1" t="s">
        <v>5208</v>
      </c>
      <c r="D858" s="2" t="s">
        <v>23</v>
      </c>
      <c r="E858" s="2">
        <v>43234</v>
      </c>
      <c r="F858" s="2">
        <v>37799</v>
      </c>
      <c r="G858" s="2">
        <v>5</v>
      </c>
      <c r="H858" s="2" t="s">
        <v>4146</v>
      </c>
      <c r="I858" s="2" t="s">
        <v>445</v>
      </c>
      <c r="J858" s="2" t="s">
        <v>5209</v>
      </c>
      <c r="K858" s="2" t="s">
        <v>27</v>
      </c>
      <c r="L858" s="2" t="s">
        <v>192</v>
      </c>
      <c r="M858" s="2" t="s">
        <v>4146</v>
      </c>
      <c r="N858" s="2" t="s">
        <v>3251</v>
      </c>
    </row>
    <row r="859" spans="1:14" ht="13">
      <c r="A859" s="1" t="s">
        <v>5245</v>
      </c>
      <c r="B859" s="1" t="s">
        <v>5246</v>
      </c>
      <c r="C859" s="1" t="s">
        <v>5208</v>
      </c>
      <c r="D859" s="2" t="s">
        <v>23</v>
      </c>
      <c r="E859" s="2">
        <v>39705</v>
      </c>
      <c r="F859" s="2">
        <v>37799</v>
      </c>
      <c r="G859" s="2">
        <v>5</v>
      </c>
      <c r="H859" s="2" t="s">
        <v>4146</v>
      </c>
      <c r="I859" s="2" t="s">
        <v>445</v>
      </c>
      <c r="J859" s="2" t="s">
        <v>5209</v>
      </c>
      <c r="K859" s="2" t="s">
        <v>27</v>
      </c>
      <c r="L859" s="2" t="s">
        <v>192</v>
      </c>
      <c r="M859" s="2" t="s">
        <v>4146</v>
      </c>
      <c r="N859" s="2" t="s">
        <v>3251</v>
      </c>
    </row>
    <row r="860" spans="1:14" ht="13">
      <c r="A860" s="1" t="s">
        <v>5247</v>
      </c>
      <c r="B860" s="1" t="s">
        <v>5248</v>
      </c>
      <c r="C860" s="1" t="s">
        <v>5208</v>
      </c>
      <c r="D860" s="2" t="s">
        <v>23</v>
      </c>
      <c r="E860" s="2">
        <v>42987</v>
      </c>
      <c r="F860" s="2">
        <v>37799</v>
      </c>
      <c r="G860" s="2">
        <v>5</v>
      </c>
      <c r="H860" s="2" t="s">
        <v>4146</v>
      </c>
      <c r="I860" s="2" t="s">
        <v>445</v>
      </c>
      <c r="J860" s="2" t="s">
        <v>5209</v>
      </c>
      <c r="K860" s="2" t="s">
        <v>27</v>
      </c>
      <c r="L860" s="2" t="s">
        <v>192</v>
      </c>
      <c r="M860" s="2" t="s">
        <v>4146</v>
      </c>
      <c r="N860" s="2" t="s">
        <v>3251</v>
      </c>
    </row>
    <row r="861" spans="1:14" ht="13">
      <c r="A861" s="1" t="s">
        <v>5249</v>
      </c>
      <c r="B861" s="1" t="s">
        <v>5250</v>
      </c>
      <c r="C861" s="1" t="s">
        <v>5249</v>
      </c>
      <c r="D861" s="2" t="s">
        <v>16</v>
      </c>
      <c r="E861" s="2">
        <v>24102</v>
      </c>
      <c r="F861" s="2">
        <v>24102</v>
      </c>
      <c r="G861" s="2">
        <v>5</v>
      </c>
      <c r="H861" s="2" t="s">
        <v>4146</v>
      </c>
      <c r="I861" s="2" t="s">
        <v>5251</v>
      </c>
      <c r="J861" s="2" t="s">
        <v>5251</v>
      </c>
      <c r="K861" s="2" t="s">
        <v>27</v>
      </c>
      <c r="M861" s="2" t="s">
        <v>4146</v>
      </c>
      <c r="N861" s="2" t="s">
        <v>3251</v>
      </c>
    </row>
    <row r="862" spans="1:14" ht="13">
      <c r="A862" s="1" t="s">
        <v>5252</v>
      </c>
      <c r="B862" s="1" t="s">
        <v>5253</v>
      </c>
      <c r="C862" s="1" t="s">
        <v>5249</v>
      </c>
      <c r="D862" s="2" t="s">
        <v>23</v>
      </c>
      <c r="E862" s="2">
        <v>24658</v>
      </c>
      <c r="F862" s="2">
        <v>24102</v>
      </c>
      <c r="G862" s="2">
        <v>5</v>
      </c>
      <c r="H862" s="2" t="s">
        <v>4146</v>
      </c>
      <c r="I862" s="2" t="s">
        <v>5251</v>
      </c>
      <c r="J862" s="2" t="s">
        <v>5251</v>
      </c>
      <c r="K862" s="2" t="s">
        <v>501</v>
      </c>
      <c r="M862" s="2" t="s">
        <v>4146</v>
      </c>
      <c r="N862" s="2" t="s">
        <v>3251</v>
      </c>
    </row>
    <row r="863" spans="1:14" ht="13">
      <c r="A863" s="1" t="s">
        <v>5254</v>
      </c>
      <c r="B863" s="1" t="s">
        <v>5255</v>
      </c>
      <c r="C863" s="1" t="s">
        <v>5254</v>
      </c>
      <c r="D863" s="2" t="s">
        <v>16</v>
      </c>
      <c r="E863" s="2">
        <v>34060</v>
      </c>
      <c r="F863" s="2">
        <v>33395</v>
      </c>
      <c r="G863" s="2">
        <v>5</v>
      </c>
      <c r="H863" s="2" t="s">
        <v>4146</v>
      </c>
      <c r="I863" s="2" t="s">
        <v>5256</v>
      </c>
      <c r="J863" s="2" t="s">
        <v>5256</v>
      </c>
      <c r="K863" s="2" t="s">
        <v>27</v>
      </c>
      <c r="M863" s="2" t="s">
        <v>4146</v>
      </c>
      <c r="N863" s="2" t="s">
        <v>3251</v>
      </c>
    </row>
    <row r="864" spans="1:14" ht="13">
      <c r="A864" s="1" t="s">
        <v>5257</v>
      </c>
      <c r="B864" s="1" t="s">
        <v>5258</v>
      </c>
      <c r="C864" s="1" t="s">
        <v>5254</v>
      </c>
      <c r="D864" s="2" t="s">
        <v>16</v>
      </c>
      <c r="E864" s="2">
        <v>37876</v>
      </c>
      <c r="F864" s="2">
        <v>33395</v>
      </c>
      <c r="G864" s="2">
        <v>5</v>
      </c>
      <c r="H864" s="2" t="s">
        <v>4146</v>
      </c>
      <c r="I864" s="2" t="s">
        <v>5256</v>
      </c>
      <c r="J864" s="2" t="s">
        <v>5256</v>
      </c>
      <c r="K864" s="2" t="s">
        <v>27</v>
      </c>
      <c r="M864" s="2" t="s">
        <v>4146</v>
      </c>
      <c r="N864" s="2" t="s">
        <v>3251</v>
      </c>
    </row>
    <row r="865" spans="1:14" ht="13">
      <c r="A865" s="1" t="s">
        <v>5259</v>
      </c>
      <c r="B865" s="1" t="s">
        <v>5260</v>
      </c>
      <c r="C865" s="1" t="s">
        <v>5254</v>
      </c>
      <c r="D865" s="2" t="s">
        <v>23</v>
      </c>
      <c r="E865" s="2">
        <v>34090</v>
      </c>
      <c r="F865" s="2">
        <v>33395</v>
      </c>
      <c r="G865" s="2">
        <v>5</v>
      </c>
      <c r="H865" s="2" t="s">
        <v>4146</v>
      </c>
      <c r="I865" s="2" t="s">
        <v>5256</v>
      </c>
      <c r="J865" s="2" t="s">
        <v>5256</v>
      </c>
      <c r="K865" s="2" t="s">
        <v>501</v>
      </c>
      <c r="M865" s="2" t="s">
        <v>4146</v>
      </c>
      <c r="N865" s="2" t="s">
        <v>3251</v>
      </c>
    </row>
    <row r="866" spans="1:14" ht="13">
      <c r="A866" s="1" t="s">
        <v>5261</v>
      </c>
      <c r="B866" s="1" t="s">
        <v>5262</v>
      </c>
      <c r="C866" s="1" t="s">
        <v>5254</v>
      </c>
      <c r="D866" s="2" t="s">
        <v>23</v>
      </c>
      <c r="E866" s="2">
        <v>33395</v>
      </c>
      <c r="F866" s="2">
        <v>33395</v>
      </c>
      <c r="G866" s="2">
        <v>5</v>
      </c>
      <c r="H866" s="2" t="s">
        <v>4146</v>
      </c>
      <c r="I866" s="2" t="s">
        <v>5256</v>
      </c>
      <c r="J866" s="2" t="s">
        <v>5256</v>
      </c>
      <c r="K866" s="2" t="s">
        <v>501</v>
      </c>
      <c r="M866" s="2" t="s">
        <v>4146</v>
      </c>
      <c r="N866" s="2" t="s">
        <v>3251</v>
      </c>
    </row>
    <row r="867" spans="1:14" ht="13">
      <c r="A867" s="1" t="s">
        <v>5263</v>
      </c>
      <c r="B867" s="1" t="s">
        <v>5264</v>
      </c>
      <c r="C867" s="1" t="s">
        <v>5263</v>
      </c>
      <c r="D867" s="2" t="s">
        <v>23</v>
      </c>
      <c r="I867" s="2" t="str">
        <f t="shared" ref="I867:I868" si="16">"DN"&amp;M867&amp;999</f>
        <v>DNnt999</v>
      </c>
      <c r="K867" s="2" t="s">
        <v>501</v>
      </c>
      <c r="M867" s="2" t="s">
        <v>4146</v>
      </c>
      <c r="N867" s="2" t="s">
        <v>3251</v>
      </c>
    </row>
    <row r="868" spans="1:14" ht="13">
      <c r="A868" s="1" t="s">
        <v>5265</v>
      </c>
      <c r="B868" s="1" t="s">
        <v>5266</v>
      </c>
      <c r="C868" s="1" t="s">
        <v>5263</v>
      </c>
      <c r="D868" s="2" t="s">
        <v>16</v>
      </c>
      <c r="I868" s="2" t="str">
        <f t="shared" si="16"/>
        <v>DNnt999</v>
      </c>
      <c r="K868" s="2" t="s">
        <v>27</v>
      </c>
      <c r="M868" s="2" t="s">
        <v>4146</v>
      </c>
      <c r="N868" s="2" t="s">
        <v>3251</v>
      </c>
    </row>
    <row r="869" spans="1:14" ht="13">
      <c r="A869" s="1" t="s">
        <v>5267</v>
      </c>
      <c r="B869" s="1" t="s">
        <v>5268</v>
      </c>
      <c r="C869" s="1" t="s">
        <v>5267</v>
      </c>
      <c r="D869" s="2" t="s">
        <v>16</v>
      </c>
      <c r="E869" s="2">
        <v>33641</v>
      </c>
      <c r="F869" s="2">
        <v>32437</v>
      </c>
      <c r="G869" s="2">
        <v>5</v>
      </c>
      <c r="H869" s="2" t="s">
        <v>4146</v>
      </c>
      <c r="I869" s="2" t="s">
        <v>5269</v>
      </c>
      <c r="J869" s="2" t="s">
        <v>5269</v>
      </c>
      <c r="K869" s="2" t="s">
        <v>27</v>
      </c>
      <c r="M869" s="2" t="s">
        <v>3279</v>
      </c>
      <c r="N869" s="2" t="s">
        <v>3251</v>
      </c>
    </row>
    <row r="870" spans="1:14" ht="13">
      <c r="A870" s="1" t="s">
        <v>5270</v>
      </c>
      <c r="B870" s="1" t="s">
        <v>5271</v>
      </c>
      <c r="C870" s="1" t="s">
        <v>5267</v>
      </c>
      <c r="D870" s="2" t="s">
        <v>16</v>
      </c>
      <c r="E870" s="2">
        <v>32437</v>
      </c>
      <c r="F870" s="2">
        <v>32437</v>
      </c>
      <c r="G870" s="2">
        <v>5</v>
      </c>
      <c r="H870" s="2" t="s">
        <v>4146</v>
      </c>
      <c r="I870" s="2" t="s">
        <v>5269</v>
      </c>
      <c r="J870" s="2" t="s">
        <v>5269</v>
      </c>
      <c r="K870" s="2" t="s">
        <v>27</v>
      </c>
      <c r="M870" s="2" t="s">
        <v>4146</v>
      </c>
      <c r="N870" s="2" t="s">
        <v>3251</v>
      </c>
    </row>
    <row r="871" spans="1:14" ht="13">
      <c r="A871" s="1" t="s">
        <v>5272</v>
      </c>
      <c r="B871" s="1" t="s">
        <v>5273</v>
      </c>
      <c r="C871" s="1" t="s">
        <v>5267</v>
      </c>
      <c r="D871" s="2" t="s">
        <v>16</v>
      </c>
      <c r="E871" s="2">
        <v>35797</v>
      </c>
      <c r="F871" s="2">
        <v>32437</v>
      </c>
      <c r="G871" s="2">
        <v>5</v>
      </c>
      <c r="H871" s="2" t="s">
        <v>4146</v>
      </c>
      <c r="I871" s="2" t="s">
        <v>5269</v>
      </c>
      <c r="J871" s="2" t="s">
        <v>5269</v>
      </c>
      <c r="K871" s="2" t="s">
        <v>27</v>
      </c>
      <c r="M871" s="2" t="s">
        <v>4146</v>
      </c>
      <c r="N871" s="2" t="s">
        <v>3251</v>
      </c>
    </row>
    <row r="872" spans="1:14" ht="13">
      <c r="A872" s="1" t="s">
        <v>5274</v>
      </c>
      <c r="B872" s="1" t="s">
        <v>5275</v>
      </c>
      <c r="C872" s="1" t="s">
        <v>5267</v>
      </c>
      <c r="D872" s="2" t="s">
        <v>16</v>
      </c>
      <c r="E872" s="2">
        <v>34390</v>
      </c>
      <c r="F872" s="2">
        <v>32437</v>
      </c>
      <c r="G872" s="2">
        <v>5</v>
      </c>
      <c r="H872" s="2" t="s">
        <v>4146</v>
      </c>
      <c r="I872" s="2" t="s">
        <v>5269</v>
      </c>
      <c r="J872" s="2" t="s">
        <v>5269</v>
      </c>
      <c r="K872" s="2" t="s">
        <v>27</v>
      </c>
      <c r="M872" s="2" t="s">
        <v>3279</v>
      </c>
      <c r="N872" s="2" t="s">
        <v>3251</v>
      </c>
    </row>
    <row r="873" spans="1:14" ht="13">
      <c r="A873" s="1" t="s">
        <v>5276</v>
      </c>
      <c r="B873" s="1" t="s">
        <v>5277</v>
      </c>
      <c r="C873" s="1" t="s">
        <v>5267</v>
      </c>
      <c r="D873" s="2" t="s">
        <v>16</v>
      </c>
      <c r="E873" s="2">
        <v>36579</v>
      </c>
      <c r="F873" s="2">
        <v>32437</v>
      </c>
      <c r="G873" s="2">
        <v>5</v>
      </c>
      <c r="H873" s="2" t="s">
        <v>4146</v>
      </c>
      <c r="I873" s="2" t="s">
        <v>5269</v>
      </c>
      <c r="J873" s="2" t="s">
        <v>5269</v>
      </c>
      <c r="K873" s="2" t="s">
        <v>27</v>
      </c>
      <c r="M873" s="2" t="s">
        <v>4146</v>
      </c>
      <c r="N873" s="2" t="s">
        <v>3251</v>
      </c>
    </row>
    <row r="874" spans="1:14" ht="13">
      <c r="A874" s="1" t="s">
        <v>5278</v>
      </c>
      <c r="B874" s="1" t="s">
        <v>5279</v>
      </c>
      <c r="C874" s="1" t="s">
        <v>5267</v>
      </c>
      <c r="D874" s="2" t="s">
        <v>16</v>
      </c>
      <c r="E874" s="2">
        <v>37712</v>
      </c>
      <c r="F874" s="2">
        <v>32437</v>
      </c>
      <c r="G874" s="2">
        <v>5</v>
      </c>
      <c r="H874" s="2" t="s">
        <v>4146</v>
      </c>
      <c r="I874" s="2" t="s">
        <v>5269</v>
      </c>
      <c r="J874" s="2" t="s">
        <v>5269</v>
      </c>
      <c r="K874" s="2" t="s">
        <v>27</v>
      </c>
      <c r="M874" s="2" t="s">
        <v>4146</v>
      </c>
      <c r="N874" s="2" t="s">
        <v>3251</v>
      </c>
    </row>
    <row r="875" spans="1:14" ht="13">
      <c r="A875" s="1" t="s">
        <v>5280</v>
      </c>
      <c r="B875" s="1" t="s">
        <v>5281</v>
      </c>
      <c r="C875" s="1" t="s">
        <v>5267</v>
      </c>
      <c r="D875" s="2" t="s">
        <v>16</v>
      </c>
      <c r="E875" s="2">
        <v>42128</v>
      </c>
      <c r="F875" s="2">
        <v>32437</v>
      </c>
      <c r="G875" s="2">
        <v>5</v>
      </c>
      <c r="H875" s="2" t="s">
        <v>4146</v>
      </c>
      <c r="I875" s="2" t="s">
        <v>5269</v>
      </c>
      <c r="J875" s="2" t="s">
        <v>5269</v>
      </c>
      <c r="K875" s="2" t="s">
        <v>27</v>
      </c>
      <c r="M875" s="2" t="s">
        <v>4146</v>
      </c>
      <c r="N875" s="2" t="s">
        <v>3251</v>
      </c>
    </row>
    <row r="876" spans="1:14" ht="13">
      <c r="A876" s="1" t="s">
        <v>5282</v>
      </c>
      <c r="B876" s="1" t="s">
        <v>5283</v>
      </c>
      <c r="C876" s="1" t="s">
        <v>5267</v>
      </c>
      <c r="D876" s="2" t="s">
        <v>16</v>
      </c>
      <c r="E876" s="2">
        <v>44290</v>
      </c>
      <c r="F876" s="2">
        <v>32437</v>
      </c>
      <c r="G876" s="2">
        <v>5</v>
      </c>
      <c r="H876" s="2" t="s">
        <v>4146</v>
      </c>
      <c r="I876" s="2" t="s">
        <v>5269</v>
      </c>
      <c r="J876" s="2" t="s">
        <v>5269</v>
      </c>
      <c r="K876" s="2" t="s">
        <v>27</v>
      </c>
      <c r="M876" s="2" t="s">
        <v>3279</v>
      </c>
      <c r="N876" s="2" t="s">
        <v>3251</v>
      </c>
    </row>
    <row r="877" spans="1:14" ht="13">
      <c r="A877" s="1" t="s">
        <v>5284</v>
      </c>
      <c r="B877" s="1" t="s">
        <v>5285</v>
      </c>
      <c r="C877" s="1" t="s">
        <v>5267</v>
      </c>
      <c r="D877" s="2" t="s">
        <v>23</v>
      </c>
      <c r="E877" s="2">
        <v>40948</v>
      </c>
      <c r="F877" s="2">
        <v>32437</v>
      </c>
      <c r="G877" s="2">
        <v>5</v>
      </c>
      <c r="H877" s="2" t="s">
        <v>4146</v>
      </c>
      <c r="I877" s="2" t="s">
        <v>5269</v>
      </c>
      <c r="J877" s="2" t="s">
        <v>5269</v>
      </c>
      <c r="K877" s="2" t="s">
        <v>27</v>
      </c>
      <c r="M877" s="2" t="s">
        <v>3279</v>
      </c>
      <c r="N877" s="2" t="s">
        <v>3251</v>
      </c>
    </row>
    <row r="878" spans="1:14" ht="13">
      <c r="A878" s="1" t="s">
        <v>5286</v>
      </c>
      <c r="B878" s="1" t="s">
        <v>5287</v>
      </c>
      <c r="C878" s="1" t="s">
        <v>5267</v>
      </c>
      <c r="D878" s="2" t="s">
        <v>23</v>
      </c>
      <c r="E878" s="2">
        <v>35178</v>
      </c>
      <c r="F878" s="2">
        <v>32437</v>
      </c>
      <c r="G878" s="2">
        <v>5</v>
      </c>
      <c r="H878" s="2" t="s">
        <v>4146</v>
      </c>
      <c r="I878" s="2" t="s">
        <v>5269</v>
      </c>
      <c r="J878" s="2" t="s">
        <v>5269</v>
      </c>
      <c r="K878" s="2" t="s">
        <v>27</v>
      </c>
      <c r="M878" s="2" t="s">
        <v>3279</v>
      </c>
      <c r="N878" s="2" t="s">
        <v>3251</v>
      </c>
    </row>
    <row r="879" spans="1:14" ht="13">
      <c r="A879" s="1" t="s">
        <v>5288</v>
      </c>
      <c r="B879" s="1" t="s">
        <v>5289</v>
      </c>
      <c r="C879" s="1" t="s">
        <v>5267</v>
      </c>
      <c r="D879" s="2" t="s">
        <v>23</v>
      </c>
      <c r="E879" s="2">
        <v>43068</v>
      </c>
      <c r="F879" s="2">
        <v>32437</v>
      </c>
      <c r="G879" s="2">
        <v>5</v>
      </c>
      <c r="H879" s="2" t="s">
        <v>4146</v>
      </c>
      <c r="I879" s="2" t="s">
        <v>5269</v>
      </c>
      <c r="J879" s="2" t="s">
        <v>5269</v>
      </c>
      <c r="K879" s="2" t="s">
        <v>27</v>
      </c>
      <c r="M879" s="2" t="s">
        <v>3279</v>
      </c>
      <c r="N879" s="2" t="s">
        <v>3251</v>
      </c>
    </row>
    <row r="880" spans="1:14" ht="13">
      <c r="A880" s="1" t="s">
        <v>5290</v>
      </c>
      <c r="B880" s="1" t="s">
        <v>5291</v>
      </c>
      <c r="C880" s="1" t="s">
        <v>5267</v>
      </c>
      <c r="D880" s="2" t="s">
        <v>23</v>
      </c>
      <c r="E880" s="2">
        <v>33184</v>
      </c>
      <c r="F880" s="2">
        <v>32437</v>
      </c>
      <c r="G880" s="2">
        <v>5</v>
      </c>
      <c r="H880" s="2" t="s">
        <v>4146</v>
      </c>
      <c r="I880" s="2" t="s">
        <v>5269</v>
      </c>
      <c r="J880" s="2" t="s">
        <v>5269</v>
      </c>
      <c r="K880" s="2" t="s">
        <v>27</v>
      </c>
      <c r="M880" s="2" t="s">
        <v>4146</v>
      </c>
      <c r="N880" s="2" t="s">
        <v>3251</v>
      </c>
    </row>
    <row r="881" spans="1:14" ht="13">
      <c r="A881" s="1" t="s">
        <v>5292</v>
      </c>
      <c r="B881" s="1" t="s">
        <v>5293</v>
      </c>
      <c r="C881" s="1" t="s">
        <v>5267</v>
      </c>
      <c r="D881" s="2" t="s">
        <v>23</v>
      </c>
      <c r="E881" s="2">
        <v>34643</v>
      </c>
      <c r="F881" s="2">
        <v>32437</v>
      </c>
      <c r="G881" s="2">
        <v>5</v>
      </c>
      <c r="H881" s="2" t="s">
        <v>4146</v>
      </c>
      <c r="I881" s="2" t="s">
        <v>5269</v>
      </c>
      <c r="J881" s="2" t="s">
        <v>5269</v>
      </c>
      <c r="K881" s="2" t="s">
        <v>27</v>
      </c>
      <c r="M881" s="2" t="s">
        <v>4146</v>
      </c>
      <c r="N881" s="2" t="s">
        <v>3251</v>
      </c>
    </row>
    <row r="882" spans="1:14" ht="13">
      <c r="A882" s="1" t="s">
        <v>5294</v>
      </c>
      <c r="B882" s="1" t="s">
        <v>5295</v>
      </c>
      <c r="C882" s="1" t="s">
        <v>5267</v>
      </c>
      <c r="D882" s="2" t="s">
        <v>23</v>
      </c>
      <c r="E882" s="2">
        <v>37997</v>
      </c>
      <c r="F882" s="2">
        <v>32437</v>
      </c>
      <c r="G882" s="2">
        <v>5</v>
      </c>
      <c r="H882" s="2" t="s">
        <v>4146</v>
      </c>
      <c r="I882" s="2" t="s">
        <v>5269</v>
      </c>
      <c r="J882" s="2" t="s">
        <v>5269</v>
      </c>
      <c r="K882" s="2" t="s">
        <v>27</v>
      </c>
      <c r="M882" s="2" t="s">
        <v>4146</v>
      </c>
      <c r="N882" s="2" t="s">
        <v>3251</v>
      </c>
    </row>
    <row r="883" spans="1:14" ht="13">
      <c r="A883" s="1" t="s">
        <v>5296</v>
      </c>
      <c r="B883" s="1" t="s">
        <v>5297</v>
      </c>
      <c r="C883" s="1" t="s">
        <v>5267</v>
      </c>
      <c r="D883" s="2" t="s">
        <v>23</v>
      </c>
      <c r="E883" s="2">
        <v>37700</v>
      </c>
      <c r="F883" s="2">
        <v>32437</v>
      </c>
      <c r="G883" s="2">
        <v>5</v>
      </c>
      <c r="H883" s="2" t="s">
        <v>4146</v>
      </c>
      <c r="I883" s="2" t="s">
        <v>5269</v>
      </c>
      <c r="J883" s="2" t="s">
        <v>5269</v>
      </c>
      <c r="K883" s="2" t="s">
        <v>27</v>
      </c>
      <c r="M883" s="2" t="s">
        <v>4146</v>
      </c>
      <c r="N883" s="2" t="s">
        <v>3251</v>
      </c>
    </row>
    <row r="884" spans="1:14" ht="13">
      <c r="A884" s="1" t="s">
        <v>5298</v>
      </c>
      <c r="B884" s="1" t="s">
        <v>5299</v>
      </c>
      <c r="C884" s="1" t="s">
        <v>5267</v>
      </c>
      <c r="D884" s="2" t="s">
        <v>23</v>
      </c>
      <c r="E884" s="2">
        <v>33957</v>
      </c>
      <c r="F884" s="2">
        <v>32437</v>
      </c>
      <c r="G884" s="2">
        <v>5</v>
      </c>
      <c r="H884" s="2" t="s">
        <v>4146</v>
      </c>
      <c r="I884" s="2" t="s">
        <v>5269</v>
      </c>
      <c r="J884" s="2" t="s">
        <v>5269</v>
      </c>
      <c r="K884" s="2" t="s">
        <v>27</v>
      </c>
      <c r="M884" s="2" t="s">
        <v>3279</v>
      </c>
      <c r="N884" s="2" t="s">
        <v>3251</v>
      </c>
    </row>
    <row r="885" spans="1:14" ht="13">
      <c r="A885" s="1" t="s">
        <v>5300</v>
      </c>
      <c r="B885" s="1" t="s">
        <v>5301</v>
      </c>
      <c r="C885" s="1" t="s">
        <v>5300</v>
      </c>
      <c r="D885" s="2" t="s">
        <v>16</v>
      </c>
      <c r="E885" s="2">
        <v>28033</v>
      </c>
      <c r="F885" s="2">
        <v>27629</v>
      </c>
      <c r="G885" s="2">
        <v>5</v>
      </c>
      <c r="H885" s="2" t="s">
        <v>3279</v>
      </c>
      <c r="I885" s="2" t="s">
        <v>5302</v>
      </c>
      <c r="J885" s="2" t="s">
        <v>5302</v>
      </c>
      <c r="K885" s="2" t="s">
        <v>501</v>
      </c>
      <c r="M885" s="2" t="s">
        <v>3279</v>
      </c>
      <c r="N885" s="2" t="s">
        <v>3251</v>
      </c>
    </row>
    <row r="886" spans="1:14" ht="13">
      <c r="A886" s="1" t="s">
        <v>5303</v>
      </c>
      <c r="B886" s="1" t="s">
        <v>5304</v>
      </c>
      <c r="C886" s="1" t="s">
        <v>5300</v>
      </c>
      <c r="D886" s="2" t="s">
        <v>23</v>
      </c>
      <c r="E886" s="2">
        <v>27629</v>
      </c>
      <c r="F886" s="2">
        <v>27629</v>
      </c>
      <c r="G886" s="2">
        <v>5</v>
      </c>
      <c r="H886" s="2" t="s">
        <v>3279</v>
      </c>
      <c r="I886" s="2" t="s">
        <v>5302</v>
      </c>
      <c r="J886" s="2" t="s">
        <v>5302</v>
      </c>
      <c r="K886" s="2" t="s">
        <v>501</v>
      </c>
      <c r="M886" s="2" t="s">
        <v>3279</v>
      </c>
      <c r="N886" s="2" t="s">
        <v>3251</v>
      </c>
    </row>
    <row r="887" spans="1:14" ht="13">
      <c r="A887" s="1" t="s">
        <v>5305</v>
      </c>
      <c r="B887" s="1" t="s">
        <v>5306</v>
      </c>
      <c r="C887" s="1" t="s">
        <v>5305</v>
      </c>
      <c r="D887" s="2" t="s">
        <v>16</v>
      </c>
      <c r="E887" s="2">
        <v>29102</v>
      </c>
      <c r="F887" s="2">
        <v>29102</v>
      </c>
      <c r="G887" s="2">
        <v>5</v>
      </c>
      <c r="H887" s="2" t="s">
        <v>4146</v>
      </c>
      <c r="I887" s="2" t="s">
        <v>5307</v>
      </c>
      <c r="J887" s="2" t="s">
        <v>5307</v>
      </c>
      <c r="K887" s="2" t="s">
        <v>501</v>
      </c>
      <c r="M887" s="2" t="s">
        <v>4146</v>
      </c>
      <c r="N887" s="2" t="s">
        <v>3251</v>
      </c>
    </row>
    <row r="888" spans="1:14" ht="13">
      <c r="A888" s="1" t="s">
        <v>5308</v>
      </c>
      <c r="B888" s="1" t="s">
        <v>5309</v>
      </c>
      <c r="C888" s="1" t="s">
        <v>5305</v>
      </c>
      <c r="D888" s="2" t="s">
        <v>16</v>
      </c>
      <c r="E888" s="2">
        <v>32699</v>
      </c>
      <c r="F888" s="2">
        <v>29102</v>
      </c>
      <c r="G888" s="2">
        <v>5</v>
      </c>
      <c r="H888" s="2" t="s">
        <v>4146</v>
      </c>
      <c r="I888" s="2" t="s">
        <v>5307</v>
      </c>
      <c r="J888" s="2" t="s">
        <v>5307</v>
      </c>
      <c r="K888" s="2" t="s">
        <v>501</v>
      </c>
      <c r="M888" s="2" t="s">
        <v>4146</v>
      </c>
      <c r="N888" s="2" t="s">
        <v>3251</v>
      </c>
    </row>
    <row r="889" spans="1:14" ht="13">
      <c r="A889" s="1" t="s">
        <v>5310</v>
      </c>
      <c r="B889" s="1" t="s">
        <v>5311</v>
      </c>
      <c r="C889" s="1" t="s">
        <v>5305</v>
      </c>
      <c r="D889" s="2" t="s">
        <v>23</v>
      </c>
      <c r="E889" s="2">
        <v>33287</v>
      </c>
      <c r="F889" s="2">
        <v>29102</v>
      </c>
      <c r="G889" s="2">
        <v>5</v>
      </c>
      <c r="H889" s="2" t="s">
        <v>4146</v>
      </c>
      <c r="I889" s="2" t="s">
        <v>5307</v>
      </c>
      <c r="J889" s="2" t="s">
        <v>5307</v>
      </c>
      <c r="K889" s="2" t="s">
        <v>501</v>
      </c>
      <c r="M889" s="2" t="s">
        <v>4146</v>
      </c>
      <c r="N889" s="2" t="s">
        <v>3251</v>
      </c>
    </row>
    <row r="890" spans="1:14" ht="13">
      <c r="A890" s="1" t="s">
        <v>5312</v>
      </c>
      <c r="B890" s="1" t="s">
        <v>5313</v>
      </c>
      <c r="C890" s="1" t="s">
        <v>5305</v>
      </c>
      <c r="D890" s="2" t="s">
        <v>23</v>
      </c>
      <c r="E890" s="2">
        <v>33755</v>
      </c>
      <c r="F890" s="2">
        <v>29102</v>
      </c>
      <c r="G890" s="2">
        <v>5</v>
      </c>
      <c r="H890" s="2" t="s">
        <v>4146</v>
      </c>
      <c r="I890" s="2" t="s">
        <v>5307</v>
      </c>
      <c r="J890" s="2" t="s">
        <v>5307</v>
      </c>
      <c r="K890" s="2" t="s">
        <v>501</v>
      </c>
      <c r="M890" s="2" t="s">
        <v>4146</v>
      </c>
      <c r="N890" s="2" t="s">
        <v>3251</v>
      </c>
    </row>
    <row r="891" spans="1:14" ht="13">
      <c r="A891" s="1" t="s">
        <v>5314</v>
      </c>
      <c r="B891" s="1" t="s">
        <v>5315</v>
      </c>
      <c r="C891" s="1" t="s">
        <v>5314</v>
      </c>
      <c r="D891" s="2" t="s">
        <v>16</v>
      </c>
      <c r="E891" s="2">
        <v>37881</v>
      </c>
      <c r="F891" s="2">
        <v>29987</v>
      </c>
      <c r="G891" s="2">
        <v>5</v>
      </c>
      <c r="H891" s="2" t="s">
        <v>4146</v>
      </c>
      <c r="I891" s="2" t="s">
        <v>5316</v>
      </c>
      <c r="J891" s="2" t="s">
        <v>5316</v>
      </c>
      <c r="K891" s="2" t="s">
        <v>501</v>
      </c>
      <c r="M891" s="2" t="s">
        <v>4146</v>
      </c>
      <c r="N891" s="2" t="s">
        <v>3251</v>
      </c>
    </row>
    <row r="892" spans="1:14" ht="13">
      <c r="A892" s="1" t="s">
        <v>5317</v>
      </c>
      <c r="B892" s="1" t="s">
        <v>5318</v>
      </c>
      <c r="C892" s="1" t="s">
        <v>5314</v>
      </c>
      <c r="D892" s="2" t="s">
        <v>16</v>
      </c>
      <c r="E892" s="2">
        <v>34184</v>
      </c>
      <c r="F892" s="2">
        <v>29987</v>
      </c>
      <c r="G892" s="2">
        <v>5</v>
      </c>
      <c r="H892" s="2" t="s">
        <v>4146</v>
      </c>
      <c r="I892" s="2" t="s">
        <v>5316</v>
      </c>
      <c r="J892" s="2" t="s">
        <v>5316</v>
      </c>
      <c r="K892" s="2" t="s">
        <v>501</v>
      </c>
      <c r="M892" s="2" t="s">
        <v>4146</v>
      </c>
      <c r="N892" s="2" t="s">
        <v>3251</v>
      </c>
    </row>
    <row r="893" spans="1:14" ht="13">
      <c r="A893" s="1" t="s">
        <v>5319</v>
      </c>
      <c r="B893" s="1" t="s">
        <v>5320</v>
      </c>
      <c r="C893" s="1" t="s">
        <v>5314</v>
      </c>
      <c r="D893" s="2" t="s">
        <v>16</v>
      </c>
      <c r="E893" s="2">
        <v>40712</v>
      </c>
      <c r="F893" s="2">
        <v>29987</v>
      </c>
      <c r="G893" s="2">
        <v>5</v>
      </c>
      <c r="H893" s="2" t="s">
        <v>4146</v>
      </c>
      <c r="I893" s="2" t="s">
        <v>5316</v>
      </c>
      <c r="J893" s="2" t="s">
        <v>5316</v>
      </c>
      <c r="K893" s="2" t="s">
        <v>501</v>
      </c>
      <c r="M893" s="2" t="s">
        <v>3279</v>
      </c>
      <c r="N893" s="2" t="s">
        <v>3251</v>
      </c>
    </row>
    <row r="894" spans="1:14" ht="13">
      <c r="A894" s="1" t="s">
        <v>5321</v>
      </c>
      <c r="B894" s="1" t="s">
        <v>5322</v>
      </c>
      <c r="C894" s="1" t="s">
        <v>5314</v>
      </c>
      <c r="D894" s="2" t="s">
        <v>16</v>
      </c>
      <c r="E894" s="2">
        <v>29987</v>
      </c>
      <c r="F894" s="2">
        <v>29987</v>
      </c>
      <c r="G894" s="2">
        <v>5</v>
      </c>
      <c r="H894" s="2" t="s">
        <v>4146</v>
      </c>
      <c r="I894" s="2" t="s">
        <v>5316</v>
      </c>
      <c r="J894" s="2" t="s">
        <v>5316</v>
      </c>
      <c r="K894" s="2" t="s">
        <v>501</v>
      </c>
      <c r="M894" s="2" t="s">
        <v>4146</v>
      </c>
      <c r="N894" s="2" t="s">
        <v>3251</v>
      </c>
    </row>
    <row r="895" spans="1:14" ht="13">
      <c r="A895" s="1" t="s">
        <v>5323</v>
      </c>
      <c r="B895" s="1" t="s">
        <v>5324</v>
      </c>
      <c r="C895" s="1" t="s">
        <v>5314</v>
      </c>
      <c r="D895" s="2" t="s">
        <v>16</v>
      </c>
      <c r="E895" s="2">
        <v>154317</v>
      </c>
      <c r="F895" s="2">
        <v>29987</v>
      </c>
      <c r="G895" s="2">
        <v>5</v>
      </c>
      <c r="H895" s="2" t="s">
        <v>4146</v>
      </c>
      <c r="I895" s="2" t="s">
        <v>5316</v>
      </c>
      <c r="J895" s="2" t="s">
        <v>5316</v>
      </c>
      <c r="K895" s="2" t="s">
        <v>501</v>
      </c>
      <c r="M895" s="2" t="s">
        <v>4146</v>
      </c>
      <c r="N895" s="2" t="s">
        <v>3251</v>
      </c>
    </row>
    <row r="896" spans="1:14" ht="13">
      <c r="A896" s="1" t="s">
        <v>5325</v>
      </c>
      <c r="B896" s="1" t="s">
        <v>5326</v>
      </c>
      <c r="C896" s="1" t="s">
        <v>5314</v>
      </c>
      <c r="D896" s="2" t="s">
        <v>23</v>
      </c>
      <c r="E896" s="2">
        <v>39554</v>
      </c>
      <c r="F896" s="2">
        <v>29987</v>
      </c>
      <c r="G896" s="2">
        <v>5</v>
      </c>
      <c r="H896" s="2" t="s">
        <v>4146</v>
      </c>
      <c r="I896" s="2" t="s">
        <v>5316</v>
      </c>
      <c r="J896" s="2" t="s">
        <v>5316</v>
      </c>
      <c r="K896" s="2" t="s">
        <v>501</v>
      </c>
      <c r="M896" s="2" t="s">
        <v>4146</v>
      </c>
      <c r="N896" s="2" t="s">
        <v>3251</v>
      </c>
    </row>
    <row r="897" spans="1:14" ht="13">
      <c r="A897" s="1" t="s">
        <v>5327</v>
      </c>
      <c r="B897" s="1" t="s">
        <v>5328</v>
      </c>
      <c r="C897" s="1" t="s">
        <v>5314</v>
      </c>
      <c r="D897" s="2" t="s">
        <v>23</v>
      </c>
      <c r="E897" s="2">
        <v>30858</v>
      </c>
      <c r="F897" s="2">
        <v>29987</v>
      </c>
      <c r="G897" s="2">
        <v>5</v>
      </c>
      <c r="H897" s="2" t="s">
        <v>4146</v>
      </c>
      <c r="I897" s="2" t="s">
        <v>5316</v>
      </c>
      <c r="J897" s="2" t="s">
        <v>5316</v>
      </c>
      <c r="K897" s="2" t="s">
        <v>501</v>
      </c>
      <c r="M897" s="2" t="s">
        <v>4146</v>
      </c>
      <c r="N897" s="2" t="s">
        <v>3251</v>
      </c>
    </row>
    <row r="898" spans="1:14" ht="13">
      <c r="A898" s="1" t="s">
        <v>5329</v>
      </c>
      <c r="B898" s="1" t="s">
        <v>5330</v>
      </c>
      <c r="C898" s="1" t="s">
        <v>5314</v>
      </c>
      <c r="D898" s="2" t="s">
        <v>23</v>
      </c>
      <c r="E898" s="2">
        <v>31981</v>
      </c>
      <c r="F898" s="2">
        <v>29987</v>
      </c>
      <c r="G898" s="2">
        <v>5</v>
      </c>
      <c r="H898" s="2" t="s">
        <v>4146</v>
      </c>
      <c r="I898" s="2" t="s">
        <v>5316</v>
      </c>
      <c r="J898" s="2" t="s">
        <v>5316</v>
      </c>
      <c r="K898" s="2" t="s">
        <v>501</v>
      </c>
      <c r="M898" s="2" t="s">
        <v>3279</v>
      </c>
      <c r="N898" s="2" t="s">
        <v>3251</v>
      </c>
    </row>
    <row r="899" spans="1:14" ht="13">
      <c r="A899" s="1" t="s">
        <v>5331</v>
      </c>
      <c r="B899" s="1" t="s">
        <v>5332</v>
      </c>
      <c r="C899" s="1" t="s">
        <v>5314</v>
      </c>
      <c r="D899" s="2" t="s">
        <v>23</v>
      </c>
      <c r="E899" s="2">
        <v>38483</v>
      </c>
      <c r="F899" s="2">
        <v>29987</v>
      </c>
      <c r="G899" s="2">
        <v>5</v>
      </c>
      <c r="H899" s="2" t="s">
        <v>4146</v>
      </c>
      <c r="I899" s="2" t="s">
        <v>5316</v>
      </c>
      <c r="J899" s="2" t="s">
        <v>5316</v>
      </c>
      <c r="K899" s="2" t="s">
        <v>501</v>
      </c>
      <c r="M899" s="2" t="s">
        <v>3279</v>
      </c>
      <c r="N899" s="2" t="s">
        <v>3251</v>
      </c>
    </row>
    <row r="900" spans="1:14" ht="13">
      <c r="A900" s="1" t="s">
        <v>5333</v>
      </c>
      <c r="B900" s="1" t="s">
        <v>5334</v>
      </c>
      <c r="C900" s="1" t="s">
        <v>5314</v>
      </c>
      <c r="D900" s="2" t="s">
        <v>23</v>
      </c>
      <c r="E900" s="2">
        <v>30430</v>
      </c>
      <c r="F900" s="2">
        <v>29987</v>
      </c>
      <c r="G900" s="2">
        <v>5</v>
      </c>
      <c r="H900" s="2" t="s">
        <v>4146</v>
      </c>
      <c r="I900" s="2" t="s">
        <v>5316</v>
      </c>
      <c r="J900" s="2" t="s">
        <v>5316</v>
      </c>
      <c r="K900" s="2" t="s">
        <v>501</v>
      </c>
      <c r="M900" s="2" t="s">
        <v>4146</v>
      </c>
      <c r="N900" s="2" t="s">
        <v>3251</v>
      </c>
    </row>
    <row r="901" spans="1:14" ht="13">
      <c r="A901" s="1" t="s">
        <v>5335</v>
      </c>
      <c r="B901" s="1" t="s">
        <v>5336</v>
      </c>
      <c r="C901" s="1" t="s">
        <v>5314</v>
      </c>
      <c r="D901" s="2" t="s">
        <v>23</v>
      </c>
      <c r="E901" s="2">
        <v>36962</v>
      </c>
      <c r="F901" s="2">
        <v>29987</v>
      </c>
      <c r="G901" s="2">
        <v>5</v>
      </c>
      <c r="H901" s="2" t="s">
        <v>4146</v>
      </c>
      <c r="I901" s="2" t="s">
        <v>5316</v>
      </c>
      <c r="J901" s="2" t="s">
        <v>5316</v>
      </c>
      <c r="K901" s="2" t="s">
        <v>501</v>
      </c>
      <c r="M901" s="2" t="s">
        <v>3279</v>
      </c>
      <c r="N901" s="2" t="s">
        <v>3251</v>
      </c>
    </row>
    <row r="902" spans="1:14" ht="13">
      <c r="A902" s="1" t="s">
        <v>5337</v>
      </c>
      <c r="B902" s="1" t="s">
        <v>5338</v>
      </c>
      <c r="C902" s="1" t="s">
        <v>5337</v>
      </c>
      <c r="D902" s="2" t="s">
        <v>16</v>
      </c>
      <c r="E902" s="2">
        <v>29772</v>
      </c>
      <c r="F902" s="2">
        <v>26720</v>
      </c>
      <c r="G902" s="2">
        <v>5</v>
      </c>
      <c r="H902" s="2" t="s">
        <v>4146</v>
      </c>
      <c r="I902" s="2" t="s">
        <v>5339</v>
      </c>
      <c r="J902" s="2" t="s">
        <v>5339</v>
      </c>
      <c r="K902" s="2" t="s">
        <v>501</v>
      </c>
      <c r="M902" s="2" t="s">
        <v>3279</v>
      </c>
      <c r="N902" s="2" t="s">
        <v>3251</v>
      </c>
    </row>
    <row r="903" spans="1:14" ht="13">
      <c r="A903" s="1" t="s">
        <v>5340</v>
      </c>
      <c r="B903" s="1" t="s">
        <v>5341</v>
      </c>
      <c r="C903" s="1" t="s">
        <v>5337</v>
      </c>
      <c r="D903" s="2" t="s">
        <v>16</v>
      </c>
      <c r="E903" s="2">
        <v>27396</v>
      </c>
      <c r="F903" s="2">
        <v>26720</v>
      </c>
      <c r="G903" s="2">
        <v>5</v>
      </c>
      <c r="H903" s="2" t="s">
        <v>4146</v>
      </c>
      <c r="I903" s="2" t="s">
        <v>5339</v>
      </c>
      <c r="J903" s="2" t="s">
        <v>5339</v>
      </c>
      <c r="K903" s="2" t="s">
        <v>501</v>
      </c>
      <c r="M903" s="2" t="s">
        <v>4146</v>
      </c>
      <c r="N903" s="2" t="s">
        <v>3251</v>
      </c>
    </row>
    <row r="904" spans="1:14" ht="13">
      <c r="A904" s="1" t="s">
        <v>5342</v>
      </c>
      <c r="B904" s="1" t="s">
        <v>5343</v>
      </c>
      <c r="C904" s="1" t="s">
        <v>5337</v>
      </c>
      <c r="D904" s="2" t="s">
        <v>16</v>
      </c>
      <c r="E904" s="2">
        <v>37030</v>
      </c>
      <c r="F904" s="2">
        <v>26720</v>
      </c>
      <c r="G904" s="2">
        <v>5</v>
      </c>
      <c r="H904" s="2" t="s">
        <v>4146</v>
      </c>
      <c r="I904" s="2" t="s">
        <v>5339</v>
      </c>
      <c r="J904" s="2" t="s">
        <v>5339</v>
      </c>
      <c r="K904" s="2" t="s">
        <v>501</v>
      </c>
      <c r="M904" s="2" t="s">
        <v>4146</v>
      </c>
      <c r="N904" s="2" t="s">
        <v>3251</v>
      </c>
    </row>
    <row r="905" spans="1:14" ht="13">
      <c r="A905" s="1" t="s">
        <v>5344</v>
      </c>
      <c r="B905" s="1" t="s">
        <v>5345</v>
      </c>
      <c r="C905" s="1" t="s">
        <v>5337</v>
      </c>
      <c r="D905" s="2" t="s">
        <v>16</v>
      </c>
      <c r="E905" s="2">
        <v>33570</v>
      </c>
      <c r="F905" s="2">
        <v>26720</v>
      </c>
      <c r="G905" s="2">
        <v>5</v>
      </c>
      <c r="H905" s="2" t="s">
        <v>4146</v>
      </c>
      <c r="I905" s="2" t="s">
        <v>5339</v>
      </c>
      <c r="J905" s="2" t="s">
        <v>5339</v>
      </c>
      <c r="K905" s="2" t="s">
        <v>501</v>
      </c>
      <c r="M905" s="2" t="s">
        <v>4146</v>
      </c>
      <c r="N905" s="2" t="s">
        <v>3251</v>
      </c>
    </row>
    <row r="906" spans="1:14" ht="13">
      <c r="A906" s="1" t="s">
        <v>5346</v>
      </c>
      <c r="B906" s="1" t="s">
        <v>5347</v>
      </c>
      <c r="C906" s="1" t="s">
        <v>5337</v>
      </c>
      <c r="D906" s="2" t="s">
        <v>23</v>
      </c>
      <c r="E906" s="2">
        <v>26720</v>
      </c>
      <c r="F906" s="2">
        <v>26720</v>
      </c>
      <c r="G906" s="2">
        <v>5</v>
      </c>
      <c r="H906" s="2" t="s">
        <v>4146</v>
      </c>
      <c r="I906" s="2" t="s">
        <v>5339</v>
      </c>
      <c r="J906" s="2" t="s">
        <v>5339</v>
      </c>
      <c r="K906" s="2" t="s">
        <v>501</v>
      </c>
      <c r="M906" s="2" t="s">
        <v>3279</v>
      </c>
      <c r="N906" s="2" t="s">
        <v>3251</v>
      </c>
    </row>
    <row r="907" spans="1:14" ht="13">
      <c r="A907" s="1" t="s">
        <v>5348</v>
      </c>
      <c r="B907" s="1" t="s">
        <v>5349</v>
      </c>
      <c r="C907" s="1" t="s">
        <v>5337</v>
      </c>
      <c r="D907" s="2" t="s">
        <v>23</v>
      </c>
      <c r="E907" s="2">
        <v>32672</v>
      </c>
      <c r="F907" s="2">
        <v>26720</v>
      </c>
      <c r="G907" s="2">
        <v>5</v>
      </c>
      <c r="H907" s="2" t="s">
        <v>4146</v>
      </c>
      <c r="I907" s="2" t="s">
        <v>5339</v>
      </c>
      <c r="J907" s="2" t="s">
        <v>5339</v>
      </c>
      <c r="K907" s="2" t="s">
        <v>501</v>
      </c>
      <c r="M907" s="2" t="s">
        <v>3279</v>
      </c>
      <c r="N907" s="2" t="s">
        <v>3251</v>
      </c>
    </row>
    <row r="908" spans="1:14" ht="13">
      <c r="A908" s="1" t="s">
        <v>5350</v>
      </c>
      <c r="B908" s="1" t="s">
        <v>5351</v>
      </c>
      <c r="C908" s="1" t="s">
        <v>5337</v>
      </c>
      <c r="D908" s="2" t="s">
        <v>23</v>
      </c>
      <c r="E908" s="2">
        <v>32534</v>
      </c>
      <c r="F908" s="2">
        <v>26720</v>
      </c>
      <c r="G908" s="2">
        <v>5</v>
      </c>
      <c r="H908" s="2" t="s">
        <v>4146</v>
      </c>
      <c r="I908" s="2" t="s">
        <v>5339</v>
      </c>
      <c r="J908" s="2" t="s">
        <v>5339</v>
      </c>
      <c r="K908" s="2" t="s">
        <v>501</v>
      </c>
      <c r="M908" s="2" t="s">
        <v>4146</v>
      </c>
      <c r="N908" s="2" t="s">
        <v>3251</v>
      </c>
    </row>
    <row r="909" spans="1:14" ht="13">
      <c r="A909" s="1" t="s">
        <v>5352</v>
      </c>
      <c r="B909" s="1" t="s">
        <v>5353</v>
      </c>
      <c r="C909" s="1" t="s">
        <v>5337</v>
      </c>
      <c r="D909" s="2" t="s">
        <v>23</v>
      </c>
      <c r="E909" s="2">
        <v>29178</v>
      </c>
      <c r="F909" s="2">
        <v>26720</v>
      </c>
      <c r="G909" s="2">
        <v>5</v>
      </c>
      <c r="H909" s="2" t="s">
        <v>4146</v>
      </c>
      <c r="I909" s="2" t="s">
        <v>5339</v>
      </c>
      <c r="J909" s="2" t="s">
        <v>5339</v>
      </c>
      <c r="K909" s="2" t="s">
        <v>501</v>
      </c>
      <c r="M909" s="2" t="s">
        <v>4146</v>
      </c>
      <c r="N909" s="2" t="s">
        <v>3251</v>
      </c>
    </row>
    <row r="910" spans="1:14" ht="13">
      <c r="A910" s="1" t="s">
        <v>5354</v>
      </c>
      <c r="B910" s="1" t="s">
        <v>5355</v>
      </c>
      <c r="C910" s="1" t="s">
        <v>5356</v>
      </c>
      <c r="D910" s="2" t="s">
        <v>23</v>
      </c>
      <c r="E910" s="2">
        <v>16511</v>
      </c>
      <c r="F910" s="2">
        <v>15829</v>
      </c>
      <c r="G910" s="2">
        <v>5</v>
      </c>
      <c r="H910" s="2" t="s">
        <v>3279</v>
      </c>
      <c r="I910" s="2" t="s">
        <v>963</v>
      </c>
      <c r="J910" s="2" t="s">
        <v>5357</v>
      </c>
      <c r="K910" s="2" t="s">
        <v>167</v>
      </c>
      <c r="L910" s="2" t="s">
        <v>192</v>
      </c>
      <c r="M910" s="2" t="s">
        <v>3279</v>
      </c>
      <c r="N910" s="2" t="s">
        <v>3251</v>
      </c>
    </row>
    <row r="911" spans="1:14" ht="13">
      <c r="A911" s="1" t="s">
        <v>5356</v>
      </c>
      <c r="B911" s="1" t="s">
        <v>5358</v>
      </c>
      <c r="C911" s="1" t="s">
        <v>5356</v>
      </c>
      <c r="D911" s="2" t="s">
        <v>16</v>
      </c>
      <c r="E911" s="2">
        <v>15829</v>
      </c>
      <c r="F911" s="2">
        <v>15829</v>
      </c>
      <c r="G911" s="2">
        <v>5</v>
      </c>
      <c r="H911" s="2" t="s">
        <v>3279</v>
      </c>
      <c r="I911" s="2" t="s">
        <v>963</v>
      </c>
      <c r="J911" s="2" t="s">
        <v>5357</v>
      </c>
      <c r="K911" s="2" t="s">
        <v>167</v>
      </c>
      <c r="L911" s="2" t="s">
        <v>192</v>
      </c>
      <c r="M911" s="2" t="s">
        <v>3279</v>
      </c>
      <c r="N911" s="2" t="s">
        <v>3251</v>
      </c>
    </row>
    <row r="912" spans="1:14" ht="13">
      <c r="A912" s="1" t="s">
        <v>5359</v>
      </c>
      <c r="B912" s="1" t="s">
        <v>5360</v>
      </c>
      <c r="C912" s="1" t="s">
        <v>5359</v>
      </c>
      <c r="D912" s="2" t="s">
        <v>23</v>
      </c>
      <c r="E912" s="2">
        <v>23381</v>
      </c>
      <c r="F912" s="2">
        <v>22625</v>
      </c>
      <c r="G912" s="2">
        <v>4</v>
      </c>
      <c r="H912" s="2" t="s">
        <v>3249</v>
      </c>
      <c r="I912" s="2" t="s">
        <v>5361</v>
      </c>
      <c r="J912" s="2" t="s">
        <v>5361</v>
      </c>
      <c r="K912" s="2" t="s">
        <v>501</v>
      </c>
      <c r="M912" s="2" t="s">
        <v>3249</v>
      </c>
      <c r="N912" s="2" t="s">
        <v>3251</v>
      </c>
    </row>
    <row r="913" spans="1:14" ht="13">
      <c r="A913" s="1" t="s">
        <v>5362</v>
      </c>
      <c r="B913" s="1" t="s">
        <v>5363</v>
      </c>
      <c r="C913" s="1" t="s">
        <v>5359</v>
      </c>
      <c r="D913" s="2" t="s">
        <v>16</v>
      </c>
      <c r="E913" s="2">
        <v>22625</v>
      </c>
      <c r="F913" s="2">
        <v>22625</v>
      </c>
      <c r="G913" s="2">
        <v>4</v>
      </c>
      <c r="H913" s="2" t="s">
        <v>3249</v>
      </c>
      <c r="I913" s="2" t="s">
        <v>5361</v>
      </c>
      <c r="J913" s="2" t="s">
        <v>5361</v>
      </c>
      <c r="K913" s="2" t="s">
        <v>501</v>
      </c>
      <c r="M913" s="2" t="s">
        <v>3279</v>
      </c>
      <c r="N913" s="2" t="s">
        <v>3251</v>
      </c>
    </row>
    <row r="914" spans="1:14" ht="13">
      <c r="A914" s="1" t="s">
        <v>5364</v>
      </c>
      <c r="B914" s="1" t="s">
        <v>5365</v>
      </c>
      <c r="C914" s="1" t="s">
        <v>5364</v>
      </c>
      <c r="D914" s="2" t="s">
        <v>23</v>
      </c>
      <c r="E914" s="2">
        <v>20085</v>
      </c>
      <c r="F914" s="2">
        <v>20085</v>
      </c>
      <c r="G914" s="2">
        <v>5</v>
      </c>
      <c r="H914" s="2" t="s">
        <v>4146</v>
      </c>
      <c r="I914" s="2" t="s">
        <v>5366</v>
      </c>
      <c r="J914" s="2" t="s">
        <v>5366</v>
      </c>
      <c r="K914" s="2" t="s">
        <v>501</v>
      </c>
      <c r="M914" s="2" t="s">
        <v>4146</v>
      </c>
      <c r="N914" s="2" t="s">
        <v>3251</v>
      </c>
    </row>
    <row r="915" spans="1:14" ht="13">
      <c r="A915" s="1" t="s">
        <v>5367</v>
      </c>
      <c r="B915" s="1" t="s">
        <v>5368</v>
      </c>
      <c r="C915" s="1" t="s">
        <v>5364</v>
      </c>
      <c r="D915" s="2" t="s">
        <v>16</v>
      </c>
      <c r="E915" s="2">
        <v>20313</v>
      </c>
      <c r="F915" s="2">
        <v>20085</v>
      </c>
      <c r="G915" s="2">
        <v>5</v>
      </c>
      <c r="H915" s="2" t="s">
        <v>4146</v>
      </c>
      <c r="I915" s="2" t="s">
        <v>5366</v>
      </c>
      <c r="J915" s="2" t="s">
        <v>5366</v>
      </c>
      <c r="K915" s="2" t="s">
        <v>501</v>
      </c>
      <c r="M915" s="2" t="s">
        <v>4146</v>
      </c>
      <c r="N915" s="2" t="s">
        <v>3251</v>
      </c>
    </row>
    <row r="916" spans="1:14" ht="13">
      <c r="A916" s="1" t="s">
        <v>5369</v>
      </c>
      <c r="B916" s="1" t="s">
        <v>5370</v>
      </c>
      <c r="C916" s="1" t="s">
        <v>5369</v>
      </c>
      <c r="D916" s="2" t="s">
        <v>23</v>
      </c>
      <c r="E916" s="2">
        <v>22629</v>
      </c>
      <c r="F916" s="2">
        <v>22629</v>
      </c>
      <c r="G916" s="2">
        <v>5</v>
      </c>
      <c r="H916" s="2" t="s">
        <v>3279</v>
      </c>
      <c r="I916" s="2" t="s">
        <v>992</v>
      </c>
      <c r="J916" s="2" t="s">
        <v>5371</v>
      </c>
      <c r="K916" s="2" t="s">
        <v>501</v>
      </c>
      <c r="L916" s="2" t="s">
        <v>192</v>
      </c>
      <c r="M916" s="2" t="s">
        <v>3279</v>
      </c>
      <c r="N916" s="2" t="s">
        <v>3251</v>
      </c>
    </row>
    <row r="917" spans="1:14" ht="13">
      <c r="A917" s="1" t="s">
        <v>5372</v>
      </c>
      <c r="B917" s="1" t="s">
        <v>5373</v>
      </c>
      <c r="C917" s="1" t="s">
        <v>5369</v>
      </c>
      <c r="D917" s="2" t="s">
        <v>16</v>
      </c>
      <c r="E917" s="2">
        <v>22713</v>
      </c>
      <c r="F917" s="2">
        <v>22629</v>
      </c>
      <c r="G917" s="2">
        <v>5</v>
      </c>
      <c r="H917" s="2" t="s">
        <v>3279</v>
      </c>
      <c r="I917" s="2" t="s">
        <v>992</v>
      </c>
      <c r="J917" s="2" t="s">
        <v>5371</v>
      </c>
      <c r="K917" s="2" t="s">
        <v>501</v>
      </c>
      <c r="L917" s="2" t="s">
        <v>192</v>
      </c>
      <c r="M917" s="2" t="s">
        <v>3279</v>
      </c>
      <c r="N917" s="2" t="s">
        <v>3251</v>
      </c>
    </row>
    <row r="918" spans="1:14" ht="13">
      <c r="A918" s="1" t="s">
        <v>5374</v>
      </c>
      <c r="B918" s="1" t="s">
        <v>5375</v>
      </c>
      <c r="C918" s="1" t="s">
        <v>5374</v>
      </c>
      <c r="D918" s="2" t="s">
        <v>23</v>
      </c>
      <c r="E918" s="2">
        <v>17537</v>
      </c>
      <c r="F918" s="2">
        <v>17193</v>
      </c>
      <c r="G918" s="2">
        <v>5</v>
      </c>
      <c r="H918" s="2" t="s">
        <v>4146</v>
      </c>
      <c r="I918" s="2" t="s">
        <v>5376</v>
      </c>
      <c r="J918" s="2" t="s">
        <v>5376</v>
      </c>
      <c r="K918" s="2" t="s">
        <v>501</v>
      </c>
      <c r="M918" s="2" t="s">
        <v>4146</v>
      </c>
      <c r="N918" s="2" t="s">
        <v>3251</v>
      </c>
    </row>
    <row r="919" spans="1:14" ht="13">
      <c r="A919" s="1" t="s">
        <v>5377</v>
      </c>
      <c r="B919" s="1" t="s">
        <v>5378</v>
      </c>
      <c r="C919" s="1" t="s">
        <v>5374</v>
      </c>
      <c r="D919" s="2" t="s">
        <v>16</v>
      </c>
      <c r="E919" s="2">
        <v>17193</v>
      </c>
      <c r="F919" s="2">
        <v>17193</v>
      </c>
      <c r="G919" s="2">
        <v>5</v>
      </c>
      <c r="H919" s="2" t="s">
        <v>4146</v>
      </c>
      <c r="I919" s="2" t="s">
        <v>5376</v>
      </c>
      <c r="J919" s="2" t="s">
        <v>5376</v>
      </c>
      <c r="K919" s="2" t="s">
        <v>501</v>
      </c>
      <c r="M919" s="2" t="s">
        <v>4146</v>
      </c>
      <c r="N919" s="2" t="s">
        <v>3251</v>
      </c>
    </row>
    <row r="920" spans="1:14" ht="13">
      <c r="A920" s="1" t="s">
        <v>5379</v>
      </c>
      <c r="B920" s="1" t="s">
        <v>5380</v>
      </c>
      <c r="C920" s="1" t="s">
        <v>5379</v>
      </c>
      <c r="D920" s="2" t="s">
        <v>23</v>
      </c>
      <c r="E920" s="2">
        <v>18207</v>
      </c>
      <c r="F920" s="2">
        <v>16813</v>
      </c>
      <c r="G920" s="2">
        <v>5</v>
      </c>
      <c r="H920" s="2" t="s">
        <v>3279</v>
      </c>
      <c r="I920" s="2" t="s">
        <v>973</v>
      </c>
      <c r="J920" s="2" t="s">
        <v>5381</v>
      </c>
      <c r="K920" s="2" t="s">
        <v>501</v>
      </c>
      <c r="L920" s="2" t="s">
        <v>192</v>
      </c>
      <c r="M920" s="2" t="s">
        <v>4146</v>
      </c>
      <c r="N920" s="2" t="s">
        <v>3251</v>
      </c>
    </row>
    <row r="921" spans="1:14" ht="13">
      <c r="A921" s="1" t="s">
        <v>5382</v>
      </c>
      <c r="B921" s="1" t="s">
        <v>5383</v>
      </c>
      <c r="C921" s="1" t="s">
        <v>5379</v>
      </c>
      <c r="D921" s="2" t="s">
        <v>16</v>
      </c>
      <c r="E921" s="2">
        <v>16813</v>
      </c>
      <c r="F921" s="2">
        <v>16813</v>
      </c>
      <c r="G921" s="2">
        <v>5</v>
      </c>
      <c r="H921" s="2" t="s">
        <v>3279</v>
      </c>
      <c r="I921" s="2" t="s">
        <v>973</v>
      </c>
      <c r="J921" s="2" t="s">
        <v>5381</v>
      </c>
      <c r="K921" s="2" t="s">
        <v>501</v>
      </c>
      <c r="L921" s="2" t="s">
        <v>192</v>
      </c>
      <c r="M921" s="2" t="s">
        <v>4146</v>
      </c>
      <c r="N921" s="2" t="s">
        <v>3251</v>
      </c>
    </row>
    <row r="922" spans="1:14" ht="13">
      <c r="A922" s="1" t="s">
        <v>5384</v>
      </c>
      <c r="B922" s="1" t="s">
        <v>5385</v>
      </c>
      <c r="C922" s="1" t="s">
        <v>5384</v>
      </c>
      <c r="D922" s="2" t="s">
        <v>23</v>
      </c>
      <c r="E922" s="2">
        <v>10023</v>
      </c>
      <c r="F922" s="2">
        <v>10023</v>
      </c>
      <c r="G922" s="2">
        <v>5</v>
      </c>
      <c r="H922" s="2" t="s">
        <v>3279</v>
      </c>
      <c r="I922" s="2" t="s">
        <v>1224</v>
      </c>
      <c r="J922" s="2" t="s">
        <v>5386</v>
      </c>
      <c r="K922" s="2" t="s">
        <v>501</v>
      </c>
      <c r="L922" s="2" t="s">
        <v>1078</v>
      </c>
      <c r="M922" s="2" t="s">
        <v>4146</v>
      </c>
      <c r="N922" s="2" t="s">
        <v>3251</v>
      </c>
    </row>
    <row r="923" spans="1:14" ht="13">
      <c r="A923" s="1" t="s">
        <v>5387</v>
      </c>
      <c r="B923" s="1" t="s">
        <v>5388</v>
      </c>
      <c r="C923" s="1" t="s">
        <v>5384</v>
      </c>
      <c r="D923" s="2" t="s">
        <v>16</v>
      </c>
      <c r="E923" s="2">
        <v>10813</v>
      </c>
      <c r="F923" s="2">
        <v>10023</v>
      </c>
      <c r="G923" s="2">
        <v>5</v>
      </c>
      <c r="H923" s="2" t="s">
        <v>3279</v>
      </c>
      <c r="I923" s="2" t="s">
        <v>1224</v>
      </c>
      <c r="J923" s="2" t="s">
        <v>5386</v>
      </c>
      <c r="K923" s="2" t="s">
        <v>501</v>
      </c>
      <c r="L923" s="2" t="s">
        <v>1078</v>
      </c>
      <c r="M923" s="2" t="s">
        <v>4146</v>
      </c>
      <c r="N923" s="2" t="s">
        <v>3251</v>
      </c>
    </row>
    <row r="924" spans="1:14" ht="13">
      <c r="A924" s="1" t="s">
        <v>5389</v>
      </c>
      <c r="B924" s="1" t="s">
        <v>5390</v>
      </c>
      <c r="C924" s="1" t="s">
        <v>5391</v>
      </c>
      <c r="D924" s="2" t="s">
        <v>23</v>
      </c>
      <c r="E924" s="2">
        <v>41773</v>
      </c>
      <c r="F924" s="2">
        <v>36801</v>
      </c>
      <c r="G924" s="2">
        <v>4</v>
      </c>
      <c r="H924" s="2" t="s">
        <v>3279</v>
      </c>
      <c r="I924" s="2" t="s">
        <v>5392</v>
      </c>
      <c r="J924" s="2" t="s">
        <v>5392</v>
      </c>
      <c r="K924" s="2" t="s">
        <v>501</v>
      </c>
      <c r="M924" s="2" t="s">
        <v>3279</v>
      </c>
      <c r="N924" s="2" t="s">
        <v>3251</v>
      </c>
    </row>
    <row r="925" spans="1:14" ht="13">
      <c r="A925" s="1" t="s">
        <v>5393</v>
      </c>
      <c r="B925" s="1" t="s">
        <v>5394</v>
      </c>
      <c r="C925" s="1" t="s">
        <v>5391</v>
      </c>
      <c r="D925" s="2" t="s">
        <v>23</v>
      </c>
      <c r="E925" s="2">
        <v>40070</v>
      </c>
      <c r="F925" s="2">
        <v>36801</v>
      </c>
      <c r="G925" s="2">
        <v>4</v>
      </c>
      <c r="H925" s="2" t="s">
        <v>3279</v>
      </c>
      <c r="I925" s="2" t="s">
        <v>5392</v>
      </c>
      <c r="J925" s="2" t="s">
        <v>5392</v>
      </c>
      <c r="K925" s="2" t="s">
        <v>501</v>
      </c>
      <c r="M925" s="2" t="s">
        <v>3279</v>
      </c>
      <c r="N925" s="2" t="s">
        <v>3251</v>
      </c>
    </row>
    <row r="926" spans="1:14" ht="13">
      <c r="A926" s="1" t="s">
        <v>5395</v>
      </c>
      <c r="B926" s="1" t="s">
        <v>5396</v>
      </c>
      <c r="C926" s="1" t="s">
        <v>5391</v>
      </c>
      <c r="D926" s="2" t="s">
        <v>23</v>
      </c>
      <c r="E926" s="2">
        <v>36801</v>
      </c>
      <c r="F926" s="2">
        <v>36801</v>
      </c>
      <c r="G926" s="2">
        <v>4</v>
      </c>
      <c r="H926" s="2" t="s">
        <v>3279</v>
      </c>
      <c r="I926" s="2" t="s">
        <v>5392</v>
      </c>
      <c r="J926" s="2" t="s">
        <v>5392</v>
      </c>
      <c r="K926" s="2" t="s">
        <v>501</v>
      </c>
      <c r="M926" s="2" t="s">
        <v>3279</v>
      </c>
      <c r="N926" s="2" t="s">
        <v>3251</v>
      </c>
    </row>
    <row r="927" spans="1:14" ht="13">
      <c r="A927" s="1" t="s">
        <v>5391</v>
      </c>
      <c r="B927" s="1" t="s">
        <v>5397</v>
      </c>
      <c r="C927" s="1" t="s">
        <v>5391</v>
      </c>
      <c r="D927" s="2" t="s">
        <v>16</v>
      </c>
      <c r="E927" s="2">
        <v>41125</v>
      </c>
      <c r="F927" s="2">
        <v>36801</v>
      </c>
      <c r="G927" s="2">
        <v>4</v>
      </c>
      <c r="H927" s="2" t="s">
        <v>3279</v>
      </c>
      <c r="I927" s="2" t="s">
        <v>5392</v>
      </c>
      <c r="J927" s="2" t="s">
        <v>5392</v>
      </c>
      <c r="K927" s="2" t="s">
        <v>167</v>
      </c>
      <c r="M927" s="2" t="s">
        <v>3279</v>
      </c>
      <c r="N927" s="2" t="s">
        <v>3251</v>
      </c>
    </row>
    <row r="928" spans="1:14" ht="13">
      <c r="A928" s="1" t="s">
        <v>5398</v>
      </c>
      <c r="B928" s="1" t="s">
        <v>5399</v>
      </c>
      <c r="C928" s="1" t="s">
        <v>5391</v>
      </c>
      <c r="D928" s="2" t="s">
        <v>16</v>
      </c>
      <c r="E928" s="2">
        <v>38263</v>
      </c>
      <c r="F928" s="2">
        <v>36801</v>
      </c>
      <c r="G928" s="2">
        <v>4</v>
      </c>
      <c r="H928" s="2" t="s">
        <v>3279</v>
      </c>
      <c r="I928" s="2" t="s">
        <v>5392</v>
      </c>
      <c r="J928" s="2" t="s">
        <v>5392</v>
      </c>
      <c r="K928" s="2" t="s">
        <v>501</v>
      </c>
      <c r="M928" s="2" t="s">
        <v>3279</v>
      </c>
      <c r="N928" s="2" t="s">
        <v>3251</v>
      </c>
    </row>
    <row r="929" spans="1:14" ht="13">
      <c r="A929" s="1" t="s">
        <v>5400</v>
      </c>
      <c r="B929" s="1" t="s">
        <v>5401</v>
      </c>
      <c r="C929" s="1" t="s">
        <v>5391</v>
      </c>
      <c r="D929" s="2" t="s">
        <v>16</v>
      </c>
      <c r="E929" s="2">
        <v>31813</v>
      </c>
      <c r="F929" s="2">
        <v>36801</v>
      </c>
      <c r="G929" s="2">
        <v>4</v>
      </c>
      <c r="H929" s="2" t="s">
        <v>3279</v>
      </c>
      <c r="I929" s="2" t="s">
        <v>5392</v>
      </c>
      <c r="J929" s="2" t="s">
        <v>5392</v>
      </c>
      <c r="K929" s="2" t="s">
        <v>501</v>
      </c>
      <c r="M929" s="2" t="s">
        <v>3279</v>
      </c>
      <c r="N929" s="2" t="s">
        <v>3251</v>
      </c>
    </row>
    <row r="930" spans="1:14" ht="13">
      <c r="A930" s="1" t="s">
        <v>5402</v>
      </c>
      <c r="B930" s="1" t="s">
        <v>5403</v>
      </c>
      <c r="C930" s="1" t="s">
        <v>5402</v>
      </c>
      <c r="D930" s="2" t="s">
        <v>16</v>
      </c>
      <c r="E930" s="2">
        <v>53581075416</v>
      </c>
      <c r="F930" s="2">
        <v>30754</v>
      </c>
      <c r="G930" s="2">
        <v>4</v>
      </c>
      <c r="H930" s="2" t="s">
        <v>3279</v>
      </c>
      <c r="I930" s="2" t="s">
        <v>5404</v>
      </c>
      <c r="J930" s="2" t="s">
        <v>5404</v>
      </c>
      <c r="K930" s="2" t="s">
        <v>501</v>
      </c>
      <c r="M930" s="2" t="s">
        <v>3279</v>
      </c>
      <c r="N930" s="2" t="s">
        <v>3251</v>
      </c>
    </row>
    <row r="931" spans="1:14" ht="13">
      <c r="A931" s="1" t="s">
        <v>5405</v>
      </c>
      <c r="B931" s="1" t="s">
        <v>5406</v>
      </c>
      <c r="C931" s="1" t="s">
        <v>5402</v>
      </c>
      <c r="D931" s="2" t="s">
        <v>23</v>
      </c>
      <c r="E931" s="2">
        <v>38393</v>
      </c>
      <c r="F931" s="2">
        <v>30754</v>
      </c>
      <c r="G931" s="2">
        <v>4</v>
      </c>
      <c r="H931" s="2" t="s">
        <v>3279</v>
      </c>
      <c r="I931" s="2" t="s">
        <v>5404</v>
      </c>
      <c r="J931" s="2" t="s">
        <v>5404</v>
      </c>
      <c r="K931" s="2" t="s">
        <v>501</v>
      </c>
      <c r="M931" s="2" t="s">
        <v>3483</v>
      </c>
      <c r="N931" s="2" t="s">
        <v>3251</v>
      </c>
    </row>
    <row r="932" spans="1:14" ht="13">
      <c r="A932" s="1" t="s">
        <v>5407</v>
      </c>
      <c r="B932" s="1" t="s">
        <v>5408</v>
      </c>
      <c r="C932" s="1" t="s">
        <v>5402</v>
      </c>
      <c r="D932" s="2" t="s">
        <v>23</v>
      </c>
      <c r="E932" s="2">
        <v>30754</v>
      </c>
      <c r="F932" s="2">
        <v>30754</v>
      </c>
      <c r="G932" s="2">
        <v>4</v>
      </c>
      <c r="H932" s="2" t="s">
        <v>3279</v>
      </c>
      <c r="I932" s="2" t="s">
        <v>5404</v>
      </c>
      <c r="J932" s="2" t="s">
        <v>5404</v>
      </c>
      <c r="K932" s="2" t="s">
        <v>501</v>
      </c>
      <c r="M932" s="2" t="s">
        <v>3279</v>
      </c>
      <c r="N932" s="2" t="s">
        <v>3251</v>
      </c>
    </row>
    <row r="933" spans="1:14" ht="13">
      <c r="A933" s="1" t="s">
        <v>5409</v>
      </c>
      <c r="B933" s="1" t="s">
        <v>5410</v>
      </c>
      <c r="C933" s="1" t="s">
        <v>5402</v>
      </c>
      <c r="D933" s="2" t="s">
        <v>23</v>
      </c>
      <c r="E933" s="2">
        <v>30754</v>
      </c>
      <c r="F933" s="2">
        <v>30754</v>
      </c>
      <c r="G933" s="2">
        <v>4</v>
      </c>
      <c r="H933" s="2" t="s">
        <v>3279</v>
      </c>
      <c r="I933" s="2" t="s">
        <v>5404</v>
      </c>
      <c r="J933" s="2" t="s">
        <v>5404</v>
      </c>
      <c r="K933" s="2" t="s">
        <v>501</v>
      </c>
      <c r="M933" s="2" t="s">
        <v>3279</v>
      </c>
      <c r="N933" s="2" t="s">
        <v>3251</v>
      </c>
    </row>
    <row r="934" spans="1:14" ht="13">
      <c r="A934" s="1" t="s">
        <v>5411</v>
      </c>
      <c r="B934" s="1" t="s">
        <v>5412</v>
      </c>
      <c r="C934" s="1" t="s">
        <v>5411</v>
      </c>
      <c r="D934" s="2" t="s">
        <v>23</v>
      </c>
      <c r="E934" s="2">
        <v>24989</v>
      </c>
      <c r="F934" s="2">
        <v>23646</v>
      </c>
      <c r="G934" s="2">
        <v>5</v>
      </c>
      <c r="H934" s="2" t="s">
        <v>3279</v>
      </c>
      <c r="I934" s="2" t="s">
        <v>5413</v>
      </c>
      <c r="J934" s="2" t="s">
        <v>5413</v>
      </c>
      <c r="K934" s="2" t="s">
        <v>80</v>
      </c>
      <c r="M934" s="2" t="s">
        <v>3279</v>
      </c>
      <c r="N934" s="2" t="s">
        <v>3251</v>
      </c>
    </row>
    <row r="935" spans="1:14" ht="13">
      <c r="A935" s="1" t="s">
        <v>5414</v>
      </c>
      <c r="B935" s="1" t="s">
        <v>5415</v>
      </c>
      <c r="C935" s="1" t="s">
        <v>5411</v>
      </c>
      <c r="D935" s="2" t="s">
        <v>16</v>
      </c>
      <c r="E935" s="2">
        <v>23646</v>
      </c>
      <c r="F935" s="2">
        <v>23646</v>
      </c>
      <c r="G935" s="2">
        <v>5</v>
      </c>
      <c r="H935" s="2" t="s">
        <v>3279</v>
      </c>
      <c r="I935" s="2" t="s">
        <v>5413</v>
      </c>
      <c r="J935" s="2" t="s">
        <v>5413</v>
      </c>
      <c r="K935" s="2" t="s">
        <v>80</v>
      </c>
      <c r="M935" s="2" t="s">
        <v>3279</v>
      </c>
      <c r="N935" s="2" t="s">
        <v>3251</v>
      </c>
    </row>
    <row r="936" spans="1:14" ht="13">
      <c r="A936" s="1" t="s">
        <v>5416</v>
      </c>
      <c r="B936" s="1" t="s">
        <v>5417</v>
      </c>
      <c r="C936" s="1" t="s">
        <v>5416</v>
      </c>
      <c r="D936" s="2" t="s">
        <v>23</v>
      </c>
      <c r="E936" s="2">
        <v>12956</v>
      </c>
      <c r="F936" s="2">
        <v>12847</v>
      </c>
      <c r="G936" s="2">
        <v>5</v>
      </c>
      <c r="H936" s="2" t="s">
        <v>3668</v>
      </c>
      <c r="I936" s="2" t="s">
        <v>5418</v>
      </c>
      <c r="J936" s="2" t="s">
        <v>5418</v>
      </c>
      <c r="K936" s="2" t="s">
        <v>64</v>
      </c>
      <c r="M936" s="2" t="s">
        <v>3668</v>
      </c>
      <c r="N936" s="2" t="s">
        <v>3251</v>
      </c>
    </row>
    <row r="937" spans="1:14" ht="13">
      <c r="A937" s="1" t="s">
        <v>5419</v>
      </c>
      <c r="B937" s="1" t="s">
        <v>5420</v>
      </c>
      <c r="C937" s="1" t="s">
        <v>5416</v>
      </c>
      <c r="D937" s="2" t="s">
        <v>16</v>
      </c>
      <c r="E937" s="2">
        <v>12847</v>
      </c>
      <c r="F937" s="2">
        <v>12847</v>
      </c>
      <c r="G937" s="2">
        <v>5</v>
      </c>
      <c r="H937" s="2" t="s">
        <v>3668</v>
      </c>
      <c r="I937" s="2" t="s">
        <v>5418</v>
      </c>
      <c r="J937" s="2" t="s">
        <v>5418</v>
      </c>
      <c r="K937" s="2" t="s">
        <v>64</v>
      </c>
      <c r="M937" s="2" t="s">
        <v>3668</v>
      </c>
      <c r="N937" s="2" t="s">
        <v>3251</v>
      </c>
    </row>
    <row r="938" spans="1:14" ht="13">
      <c r="A938" s="1" t="s">
        <v>5421</v>
      </c>
      <c r="B938" s="1" t="s">
        <v>5422</v>
      </c>
      <c r="C938" s="1" t="s">
        <v>5421</v>
      </c>
      <c r="D938" s="2" t="s">
        <v>16</v>
      </c>
      <c r="E938" s="2">
        <v>37852</v>
      </c>
      <c r="F938" s="2">
        <v>33183</v>
      </c>
      <c r="G938" s="2">
        <v>5</v>
      </c>
      <c r="H938" s="2" t="s">
        <v>4146</v>
      </c>
      <c r="I938" s="2" t="s">
        <v>839</v>
      </c>
      <c r="J938" s="2" t="s">
        <v>5423</v>
      </c>
      <c r="K938" s="2" t="s">
        <v>80</v>
      </c>
      <c r="L938" s="2" t="s">
        <v>192</v>
      </c>
      <c r="M938" s="2" t="s">
        <v>4146</v>
      </c>
      <c r="N938" s="2" t="s">
        <v>3251</v>
      </c>
    </row>
    <row r="939" spans="1:14" ht="13">
      <c r="A939" s="1" t="s">
        <v>5424</v>
      </c>
      <c r="B939" s="1" t="s">
        <v>5425</v>
      </c>
      <c r="C939" s="1" t="s">
        <v>5421</v>
      </c>
      <c r="D939" s="2" t="s">
        <v>23</v>
      </c>
      <c r="E939" s="2">
        <v>33183</v>
      </c>
      <c r="F939" s="2">
        <v>33183</v>
      </c>
      <c r="G939" s="2">
        <v>5</v>
      </c>
      <c r="H939" s="2" t="s">
        <v>4146</v>
      </c>
      <c r="I939" s="2" t="s">
        <v>839</v>
      </c>
      <c r="J939" s="2" t="s">
        <v>5423</v>
      </c>
      <c r="K939" s="2" t="s">
        <v>80</v>
      </c>
      <c r="L939" s="2" t="s">
        <v>192</v>
      </c>
      <c r="M939" s="2" t="s">
        <v>4146</v>
      </c>
      <c r="N939" s="2" t="s">
        <v>3251</v>
      </c>
    </row>
    <row r="940" spans="1:14" ht="13">
      <c r="A940" s="1" t="s">
        <v>5426</v>
      </c>
      <c r="B940" s="1" t="s">
        <v>5427</v>
      </c>
      <c r="C940" s="1" t="s">
        <v>5426</v>
      </c>
      <c r="D940" s="2" t="s">
        <v>23</v>
      </c>
      <c r="E940" s="2">
        <v>31648</v>
      </c>
      <c r="F940" s="2">
        <v>31482</v>
      </c>
      <c r="G940" s="2">
        <v>5</v>
      </c>
      <c r="H940" s="2" t="s">
        <v>3279</v>
      </c>
      <c r="I940" s="2" t="s">
        <v>793</v>
      </c>
      <c r="J940" s="2" t="s">
        <v>5428</v>
      </c>
      <c r="K940" s="2" t="s">
        <v>80</v>
      </c>
      <c r="L940" s="2" t="s">
        <v>192</v>
      </c>
      <c r="M940" s="2" t="s">
        <v>4146</v>
      </c>
      <c r="N940" s="2" t="s">
        <v>3251</v>
      </c>
    </row>
    <row r="941" spans="1:14" ht="13">
      <c r="A941" s="1" t="s">
        <v>5429</v>
      </c>
      <c r="B941" s="1" t="s">
        <v>5430</v>
      </c>
      <c r="C941" s="1" t="s">
        <v>5426</v>
      </c>
      <c r="D941" s="2" t="s">
        <v>16</v>
      </c>
      <c r="E941" s="2">
        <v>31482</v>
      </c>
      <c r="F941" s="2">
        <v>31482</v>
      </c>
      <c r="G941" s="2">
        <v>5</v>
      </c>
      <c r="H941" s="2" t="s">
        <v>3279</v>
      </c>
      <c r="I941" s="2" t="s">
        <v>793</v>
      </c>
      <c r="J941" s="2" t="s">
        <v>5428</v>
      </c>
      <c r="K941" s="2" t="s">
        <v>80</v>
      </c>
      <c r="L941" s="2" t="s">
        <v>192</v>
      </c>
      <c r="M941" s="2" t="s">
        <v>4146</v>
      </c>
      <c r="N941" s="2" t="s">
        <v>3251</v>
      </c>
    </row>
    <row r="942" spans="1:14" ht="13">
      <c r="A942" s="1" t="s">
        <v>5431</v>
      </c>
      <c r="B942" s="1" t="s">
        <v>5432</v>
      </c>
      <c r="C942" s="1" t="s">
        <v>5431</v>
      </c>
      <c r="D942" s="2" t="s">
        <v>23</v>
      </c>
      <c r="E942" s="2">
        <v>21284</v>
      </c>
      <c r="F942" s="2">
        <v>20194</v>
      </c>
      <c r="G942" s="2">
        <v>5</v>
      </c>
      <c r="H942" s="2" t="s">
        <v>4146</v>
      </c>
      <c r="I942" s="2" t="s">
        <v>1033</v>
      </c>
      <c r="J942" s="2" t="s">
        <v>5433</v>
      </c>
      <c r="K942" s="2" t="s">
        <v>501</v>
      </c>
      <c r="L942" s="2" t="s">
        <v>192</v>
      </c>
      <c r="M942" s="2" t="s">
        <v>4146</v>
      </c>
      <c r="N942" s="2" t="s">
        <v>3251</v>
      </c>
    </row>
    <row r="943" spans="1:14" ht="13">
      <c r="A943" s="1" t="s">
        <v>5434</v>
      </c>
      <c r="B943" s="1" t="s">
        <v>5435</v>
      </c>
      <c r="C943" s="1" t="s">
        <v>5431</v>
      </c>
      <c r="D943" s="2" t="s">
        <v>16</v>
      </c>
      <c r="E943" s="2">
        <v>20194</v>
      </c>
      <c r="F943" s="2">
        <v>20194</v>
      </c>
      <c r="G943" s="2">
        <v>5</v>
      </c>
      <c r="H943" s="2" t="s">
        <v>4146</v>
      </c>
      <c r="I943" s="2" t="s">
        <v>1033</v>
      </c>
      <c r="J943" s="2" t="s">
        <v>5433</v>
      </c>
      <c r="K943" s="2" t="s">
        <v>501</v>
      </c>
      <c r="L943" s="2" t="s">
        <v>192</v>
      </c>
      <c r="M943" s="2" t="s">
        <v>4146</v>
      </c>
      <c r="N943" s="2" t="s">
        <v>3251</v>
      </c>
    </row>
    <row r="944" spans="1:14" ht="13">
      <c r="A944" s="1" t="s">
        <v>5436</v>
      </c>
      <c r="B944" s="1" t="s">
        <v>5437</v>
      </c>
      <c r="C944" s="1" t="s">
        <v>5436</v>
      </c>
      <c r="D944" s="2" t="s">
        <v>23</v>
      </c>
      <c r="E944" s="2">
        <v>15226</v>
      </c>
      <c r="F944" s="2">
        <v>15226</v>
      </c>
      <c r="G944" s="2">
        <v>5</v>
      </c>
      <c r="H944" s="2" t="s">
        <v>4146</v>
      </c>
      <c r="I944" s="2" t="s">
        <v>5438</v>
      </c>
      <c r="J944" s="2" t="s">
        <v>5438</v>
      </c>
      <c r="K944" s="2" t="s">
        <v>501</v>
      </c>
      <c r="M944" s="2" t="s">
        <v>4146</v>
      </c>
      <c r="N944" s="2" t="s">
        <v>3251</v>
      </c>
    </row>
    <row r="945" spans="1:14" ht="13">
      <c r="A945" s="1" t="s">
        <v>5439</v>
      </c>
      <c r="B945" s="1" t="s">
        <v>5440</v>
      </c>
      <c r="C945" s="1" t="s">
        <v>5436</v>
      </c>
      <c r="D945" s="2" t="s">
        <v>16</v>
      </c>
      <c r="E945" s="2">
        <v>17279</v>
      </c>
      <c r="F945" s="2">
        <v>15226</v>
      </c>
      <c r="G945" s="2">
        <v>5</v>
      </c>
      <c r="H945" s="2" t="s">
        <v>4146</v>
      </c>
      <c r="I945" s="2" t="s">
        <v>5438</v>
      </c>
      <c r="J945" s="2" t="s">
        <v>5438</v>
      </c>
      <c r="K945" s="2" t="s">
        <v>501</v>
      </c>
      <c r="M945" s="2" t="s">
        <v>4146</v>
      </c>
      <c r="N945" s="2" t="s">
        <v>3251</v>
      </c>
    </row>
    <row r="946" spans="1:14" ht="13">
      <c r="A946" s="1" t="s">
        <v>5441</v>
      </c>
      <c r="B946" s="1" t="s">
        <v>5442</v>
      </c>
      <c r="C946" s="1" t="s">
        <v>5441</v>
      </c>
      <c r="D946" s="2" t="s">
        <v>23</v>
      </c>
      <c r="E946" s="2">
        <v>14937</v>
      </c>
      <c r="F946" s="2">
        <v>14937</v>
      </c>
      <c r="G946" s="2">
        <v>5</v>
      </c>
      <c r="H946" s="2" t="s">
        <v>4146</v>
      </c>
      <c r="I946" s="2" t="s">
        <v>808</v>
      </c>
      <c r="J946" s="2" t="s">
        <v>5443</v>
      </c>
      <c r="K946" s="2" t="s">
        <v>501</v>
      </c>
      <c r="L946" s="2" t="s">
        <v>192</v>
      </c>
      <c r="M946" s="2" t="s">
        <v>4146</v>
      </c>
      <c r="N946" s="2" t="s">
        <v>3251</v>
      </c>
    </row>
    <row r="947" spans="1:14" ht="13">
      <c r="A947" s="1" t="s">
        <v>5444</v>
      </c>
      <c r="B947" s="1" t="s">
        <v>5445</v>
      </c>
      <c r="C947" s="1" t="s">
        <v>5441</v>
      </c>
      <c r="D947" s="2" t="s">
        <v>16</v>
      </c>
      <c r="E947" s="2">
        <v>15047</v>
      </c>
      <c r="F947" s="2">
        <v>14937</v>
      </c>
      <c r="G947" s="2">
        <v>5</v>
      </c>
      <c r="H947" s="2" t="s">
        <v>4146</v>
      </c>
      <c r="I947" s="2" t="s">
        <v>808</v>
      </c>
      <c r="J947" s="2" t="s">
        <v>5443</v>
      </c>
      <c r="K947" s="2" t="s">
        <v>501</v>
      </c>
      <c r="L947" s="2" t="s">
        <v>192</v>
      </c>
      <c r="M947" s="2" t="s">
        <v>4146</v>
      </c>
      <c r="N947" s="2" t="s">
        <v>3251</v>
      </c>
    </row>
    <row r="948" spans="1:14" ht="13">
      <c r="A948" s="1" t="s">
        <v>5446</v>
      </c>
      <c r="B948" s="1" t="s">
        <v>5447</v>
      </c>
      <c r="C948" s="1" t="s">
        <v>5446</v>
      </c>
      <c r="D948" s="2" t="s">
        <v>23</v>
      </c>
      <c r="E948" s="2">
        <v>17344</v>
      </c>
      <c r="F948" s="2">
        <v>17344</v>
      </c>
      <c r="G948" s="2">
        <v>5</v>
      </c>
      <c r="H948" s="2" t="s">
        <v>4146</v>
      </c>
      <c r="I948" s="2" t="s">
        <v>5448</v>
      </c>
      <c r="J948" s="2" t="s">
        <v>5448</v>
      </c>
      <c r="K948" s="2" t="s">
        <v>501</v>
      </c>
      <c r="M948" s="2" t="s">
        <v>4146</v>
      </c>
      <c r="N948" s="2" t="s">
        <v>3251</v>
      </c>
    </row>
    <row r="949" spans="1:14" ht="13">
      <c r="A949" s="1" t="s">
        <v>5449</v>
      </c>
      <c r="B949" s="1" t="s">
        <v>5450</v>
      </c>
      <c r="C949" s="1" t="s">
        <v>5446</v>
      </c>
      <c r="D949" s="2" t="s">
        <v>16</v>
      </c>
      <c r="E949" s="2">
        <v>19112</v>
      </c>
      <c r="F949" s="2">
        <v>17344</v>
      </c>
      <c r="G949" s="2">
        <v>5</v>
      </c>
      <c r="H949" s="2" t="s">
        <v>4146</v>
      </c>
      <c r="I949" s="2" t="s">
        <v>5448</v>
      </c>
      <c r="J949" s="2" t="s">
        <v>5448</v>
      </c>
      <c r="K949" s="2" t="s">
        <v>501</v>
      </c>
      <c r="M949" s="2" t="s">
        <v>4146</v>
      </c>
      <c r="N949" s="2" t="s">
        <v>3251</v>
      </c>
    </row>
    <row r="950" spans="1:14" ht="13">
      <c r="A950" s="1" t="s">
        <v>5451</v>
      </c>
      <c r="B950" s="1" t="s">
        <v>5452</v>
      </c>
      <c r="C950" s="1" t="s">
        <v>5453</v>
      </c>
      <c r="D950" s="2" t="s">
        <v>23</v>
      </c>
      <c r="E950" s="2">
        <v>26894</v>
      </c>
      <c r="F950" s="2">
        <v>19554</v>
      </c>
      <c r="G950" s="2">
        <v>5</v>
      </c>
      <c r="H950" s="2" t="s">
        <v>4146</v>
      </c>
      <c r="I950" s="2" t="s">
        <v>5454</v>
      </c>
      <c r="J950" s="2" t="s">
        <v>5454</v>
      </c>
      <c r="K950" s="2" t="s">
        <v>501</v>
      </c>
      <c r="M950" s="2" t="s">
        <v>4146</v>
      </c>
      <c r="N950" s="2" t="s">
        <v>3251</v>
      </c>
    </row>
    <row r="951" spans="1:14" ht="13">
      <c r="A951" s="1" t="s">
        <v>5453</v>
      </c>
      <c r="B951" s="1" t="s">
        <v>5455</v>
      </c>
      <c r="C951" s="1" t="s">
        <v>5453</v>
      </c>
      <c r="D951" s="2" t="s">
        <v>16</v>
      </c>
      <c r="E951" s="2">
        <v>25450</v>
      </c>
      <c r="F951" s="2">
        <v>19554</v>
      </c>
      <c r="G951" s="2">
        <v>5</v>
      </c>
      <c r="H951" s="2" t="s">
        <v>4146</v>
      </c>
      <c r="I951" s="2" t="s">
        <v>5454</v>
      </c>
      <c r="J951" s="2" t="s">
        <v>5454</v>
      </c>
      <c r="K951" s="2" t="s">
        <v>501</v>
      </c>
      <c r="M951" s="2" t="s">
        <v>4146</v>
      </c>
      <c r="N951" s="2" t="s">
        <v>3251</v>
      </c>
    </row>
    <row r="952" spans="1:14" ht="13">
      <c r="A952" s="1" t="s">
        <v>5456</v>
      </c>
      <c r="B952" s="1" t="s">
        <v>5457</v>
      </c>
      <c r="C952" s="1" t="s">
        <v>5453</v>
      </c>
      <c r="D952" s="2" t="s">
        <v>23</v>
      </c>
      <c r="E952" s="2">
        <v>21290</v>
      </c>
      <c r="F952" s="2">
        <v>19554</v>
      </c>
      <c r="G952" s="2">
        <v>4</v>
      </c>
      <c r="H952" s="2" t="s">
        <v>4146</v>
      </c>
      <c r="I952" s="2" t="s">
        <v>5454</v>
      </c>
      <c r="J952" s="2" t="s">
        <v>5454</v>
      </c>
      <c r="K952" s="2" t="s">
        <v>501</v>
      </c>
      <c r="M952" s="2" t="s">
        <v>4146</v>
      </c>
      <c r="N952" s="2" t="s">
        <v>3251</v>
      </c>
    </row>
    <row r="953" spans="1:14" ht="13">
      <c r="A953" s="1" t="s">
        <v>5458</v>
      </c>
      <c r="B953" s="1" t="s">
        <v>5459</v>
      </c>
      <c r="C953" s="1" t="s">
        <v>5453</v>
      </c>
      <c r="D953" s="2" t="s">
        <v>16</v>
      </c>
      <c r="E953" s="2">
        <v>19554</v>
      </c>
      <c r="F953" s="2">
        <v>19554</v>
      </c>
      <c r="G953" s="2">
        <v>4</v>
      </c>
      <c r="H953" s="2" t="s">
        <v>4146</v>
      </c>
      <c r="I953" s="2" t="s">
        <v>5454</v>
      </c>
      <c r="J953" s="2" t="s">
        <v>5454</v>
      </c>
      <c r="K953" s="2" t="s">
        <v>501</v>
      </c>
      <c r="M953" s="2" t="s">
        <v>4146</v>
      </c>
      <c r="N953" s="2" t="s">
        <v>3251</v>
      </c>
    </row>
    <row r="954" spans="1:14" ht="13">
      <c r="A954" s="1" t="s">
        <v>5460</v>
      </c>
      <c r="B954" s="1" t="s">
        <v>5461</v>
      </c>
      <c r="C954" s="1" t="s">
        <v>5462</v>
      </c>
      <c r="D954" s="2" t="s">
        <v>23</v>
      </c>
      <c r="E954" s="2">
        <v>19952</v>
      </c>
      <c r="F954" s="2">
        <v>17717</v>
      </c>
      <c r="G954" s="2">
        <v>5</v>
      </c>
      <c r="H954" s="2" t="s">
        <v>3279</v>
      </c>
      <c r="I954" s="2" t="s">
        <v>5463</v>
      </c>
      <c r="J954" s="2" t="s">
        <v>5463</v>
      </c>
      <c r="K954" s="2" t="s">
        <v>501</v>
      </c>
      <c r="M954" s="2" t="s">
        <v>4146</v>
      </c>
      <c r="N954" s="2" t="s">
        <v>3251</v>
      </c>
    </row>
    <row r="955" spans="1:14" ht="13">
      <c r="A955" s="1" t="s">
        <v>5462</v>
      </c>
      <c r="B955" s="1" t="s">
        <v>5464</v>
      </c>
      <c r="C955" s="1" t="s">
        <v>5462</v>
      </c>
      <c r="D955" s="2" t="s">
        <v>16</v>
      </c>
      <c r="E955" s="2">
        <v>17717</v>
      </c>
      <c r="F955" s="2">
        <v>17717</v>
      </c>
      <c r="G955" s="2">
        <v>5</v>
      </c>
      <c r="H955" s="2" t="s">
        <v>3279</v>
      </c>
      <c r="I955" s="2" t="s">
        <v>5463</v>
      </c>
      <c r="J955" s="2" t="s">
        <v>5463</v>
      </c>
      <c r="K955" s="2" t="s">
        <v>501</v>
      </c>
      <c r="M955" s="2" t="s">
        <v>3279</v>
      </c>
      <c r="N955" s="2" t="s">
        <v>3251</v>
      </c>
    </row>
    <row r="956" spans="1:14" ht="13">
      <c r="A956" s="1" t="s">
        <v>5465</v>
      </c>
      <c r="B956" s="1" t="s">
        <v>5466</v>
      </c>
      <c r="C956" s="1" t="s">
        <v>5465</v>
      </c>
      <c r="D956" s="2" t="s">
        <v>23</v>
      </c>
      <c r="E956" s="2">
        <v>19010</v>
      </c>
      <c r="F956" s="2">
        <v>18815</v>
      </c>
      <c r="G956" s="2">
        <v>5</v>
      </c>
      <c r="H956" s="2" t="s">
        <v>4146</v>
      </c>
      <c r="I956" s="2" t="s">
        <v>942</v>
      </c>
      <c r="J956" s="2" t="s">
        <v>5467</v>
      </c>
      <c r="K956" s="2" t="s">
        <v>501</v>
      </c>
      <c r="L956" s="2" t="s">
        <v>192</v>
      </c>
      <c r="M956" s="2" t="s">
        <v>4146</v>
      </c>
      <c r="N956" s="2" t="s">
        <v>3251</v>
      </c>
    </row>
    <row r="957" spans="1:14" ht="13">
      <c r="A957" s="1" t="s">
        <v>5468</v>
      </c>
      <c r="B957" s="1" t="s">
        <v>5469</v>
      </c>
      <c r="C957" s="1" t="s">
        <v>5465</v>
      </c>
      <c r="D957" s="2" t="s">
        <v>16</v>
      </c>
      <c r="E957" s="2">
        <v>18815</v>
      </c>
      <c r="F957" s="2">
        <v>18815</v>
      </c>
      <c r="G957" s="2">
        <v>5</v>
      </c>
      <c r="H957" s="2" t="s">
        <v>4146</v>
      </c>
      <c r="I957" s="2" t="s">
        <v>942</v>
      </c>
      <c r="J957" s="2" t="s">
        <v>5467</v>
      </c>
      <c r="K957" s="2" t="s">
        <v>501</v>
      </c>
      <c r="L957" s="2" t="s">
        <v>192</v>
      </c>
      <c r="M957" s="2" t="s">
        <v>3279</v>
      </c>
      <c r="N957" s="2" t="s">
        <v>3251</v>
      </c>
    </row>
    <row r="958" spans="1:14" ht="13">
      <c r="A958" s="1" t="s">
        <v>5470</v>
      </c>
      <c r="B958" s="1" t="s">
        <v>5471</v>
      </c>
      <c r="C958" s="1" t="s">
        <v>5470</v>
      </c>
      <c r="D958" s="2" t="s">
        <v>23</v>
      </c>
      <c r="E958" s="2">
        <v>16567</v>
      </c>
      <c r="F958" s="2">
        <v>16567</v>
      </c>
      <c r="G958" s="2">
        <v>5</v>
      </c>
      <c r="H958" s="2" t="s">
        <v>3279</v>
      </c>
      <c r="I958" s="2" t="s">
        <v>5472</v>
      </c>
      <c r="J958" s="2" t="s">
        <v>5472</v>
      </c>
      <c r="K958" s="2" t="s">
        <v>501</v>
      </c>
      <c r="M958" s="2" t="s">
        <v>3279</v>
      </c>
      <c r="N958" s="2" t="s">
        <v>3251</v>
      </c>
    </row>
    <row r="959" spans="1:14" ht="13">
      <c r="A959" s="1" t="s">
        <v>5473</v>
      </c>
      <c r="B959" s="1" t="s">
        <v>5474</v>
      </c>
      <c r="C959" s="1" t="s">
        <v>5470</v>
      </c>
      <c r="D959" s="2" t="s">
        <v>16</v>
      </c>
      <c r="E959" s="2">
        <v>16746</v>
      </c>
      <c r="F959" s="2">
        <v>16567</v>
      </c>
      <c r="G959" s="2">
        <v>5</v>
      </c>
      <c r="H959" s="2" t="s">
        <v>3279</v>
      </c>
      <c r="I959" s="2" t="s">
        <v>5472</v>
      </c>
      <c r="J959" s="2" t="s">
        <v>5472</v>
      </c>
      <c r="K959" s="2" t="s">
        <v>501</v>
      </c>
      <c r="M959" s="2" t="s">
        <v>3279</v>
      </c>
      <c r="N959" s="2" t="s">
        <v>3251</v>
      </c>
    </row>
    <row r="960" spans="1:14" ht="13">
      <c r="A960" s="1" t="s">
        <v>5475</v>
      </c>
      <c r="B960" s="1" t="s">
        <v>5476</v>
      </c>
      <c r="C960" s="1" t="s">
        <v>5475</v>
      </c>
      <c r="D960" s="2" t="s">
        <v>23</v>
      </c>
      <c r="E960" s="2">
        <v>23722</v>
      </c>
      <c r="F960" s="2">
        <v>23385</v>
      </c>
      <c r="G960" s="2">
        <v>5</v>
      </c>
      <c r="H960" s="2" t="s">
        <v>3279</v>
      </c>
      <c r="I960" s="2" t="s">
        <v>5477</v>
      </c>
      <c r="J960" s="2" t="s">
        <v>5477</v>
      </c>
      <c r="K960" s="2" t="s">
        <v>501</v>
      </c>
      <c r="M960" s="2" t="s">
        <v>4146</v>
      </c>
      <c r="N960" s="2" t="s">
        <v>3251</v>
      </c>
    </row>
    <row r="961" spans="1:14" ht="13">
      <c r="A961" s="1" t="s">
        <v>5478</v>
      </c>
      <c r="B961" s="1" t="s">
        <v>5479</v>
      </c>
      <c r="C961" s="1" t="s">
        <v>5475</v>
      </c>
      <c r="D961" s="2" t="s">
        <v>16</v>
      </c>
      <c r="E961" s="2">
        <v>23385</v>
      </c>
      <c r="F961" s="2">
        <v>23385</v>
      </c>
      <c r="G961" s="2">
        <v>5</v>
      </c>
      <c r="H961" s="2" t="s">
        <v>3279</v>
      </c>
      <c r="I961" s="2" t="s">
        <v>5477</v>
      </c>
      <c r="J961" s="2" t="s">
        <v>5477</v>
      </c>
      <c r="K961" s="2" t="s">
        <v>501</v>
      </c>
      <c r="M961" s="2" t="s">
        <v>4146</v>
      </c>
      <c r="N961" s="2" t="s">
        <v>3251</v>
      </c>
    </row>
    <row r="962" spans="1:14" ht="13">
      <c r="A962" s="1" t="s">
        <v>5480</v>
      </c>
      <c r="B962" s="1" t="s">
        <v>5481</v>
      </c>
      <c r="C962" s="1" t="s">
        <v>5480</v>
      </c>
      <c r="D962" s="2" t="s">
        <v>23</v>
      </c>
      <c r="E962" s="2">
        <v>14903</v>
      </c>
      <c r="F962" s="2">
        <v>14903</v>
      </c>
      <c r="G962" s="2">
        <v>5</v>
      </c>
      <c r="H962" s="2" t="s">
        <v>3279</v>
      </c>
      <c r="I962" s="2" t="s">
        <v>611</v>
      </c>
      <c r="J962" s="2" t="s">
        <v>5482</v>
      </c>
      <c r="K962" s="2" t="s">
        <v>167</v>
      </c>
      <c r="L962" s="2" t="s">
        <v>192</v>
      </c>
      <c r="M962" s="2" t="s">
        <v>3279</v>
      </c>
      <c r="N962" s="2" t="s">
        <v>3251</v>
      </c>
    </row>
    <row r="963" spans="1:14" ht="13">
      <c r="A963" s="1" t="s">
        <v>5483</v>
      </c>
      <c r="B963" s="1" t="s">
        <v>5484</v>
      </c>
      <c r="C963" s="1" t="s">
        <v>5480</v>
      </c>
      <c r="D963" s="2" t="s">
        <v>16</v>
      </c>
      <c r="E963" s="2">
        <v>15249</v>
      </c>
      <c r="F963" s="2">
        <v>14903</v>
      </c>
      <c r="G963" s="2">
        <v>5</v>
      </c>
      <c r="H963" s="2" t="s">
        <v>3279</v>
      </c>
      <c r="I963" s="2" t="s">
        <v>611</v>
      </c>
      <c r="J963" s="2" t="s">
        <v>5482</v>
      </c>
      <c r="K963" s="2" t="s">
        <v>167</v>
      </c>
      <c r="L963" s="2" t="s">
        <v>192</v>
      </c>
      <c r="M963" s="2" t="s">
        <v>3279</v>
      </c>
      <c r="N963" s="2" t="s">
        <v>3251</v>
      </c>
    </row>
    <row r="964" spans="1:14" ht="13">
      <c r="A964" s="1" t="s">
        <v>5485</v>
      </c>
      <c r="B964" s="1" t="s">
        <v>5486</v>
      </c>
      <c r="C964" s="1" t="s">
        <v>5487</v>
      </c>
      <c r="D964" s="2" t="s">
        <v>23</v>
      </c>
      <c r="E964" s="2">
        <v>16562</v>
      </c>
      <c r="F964" s="2">
        <v>16369</v>
      </c>
      <c r="G964" s="2">
        <v>5</v>
      </c>
      <c r="H964" s="2" t="s">
        <v>4600</v>
      </c>
      <c r="I964" s="2" t="s">
        <v>5488</v>
      </c>
      <c r="J964" s="2" t="s">
        <v>5488</v>
      </c>
      <c r="K964" s="2" t="s">
        <v>501</v>
      </c>
      <c r="M964" s="2" t="s">
        <v>4600</v>
      </c>
      <c r="N964" s="2" t="s">
        <v>3251</v>
      </c>
    </row>
    <row r="965" spans="1:14" ht="13">
      <c r="A965" s="1" t="s">
        <v>5487</v>
      </c>
      <c r="B965" s="1" t="s">
        <v>5489</v>
      </c>
      <c r="C965" s="1" t="s">
        <v>5487</v>
      </c>
      <c r="D965" s="2" t="s">
        <v>16</v>
      </c>
      <c r="E965" s="2">
        <v>16369</v>
      </c>
      <c r="F965" s="2">
        <v>16369</v>
      </c>
      <c r="G965" s="2">
        <v>5</v>
      </c>
      <c r="H965" s="2" t="s">
        <v>4600</v>
      </c>
      <c r="I965" s="2" t="s">
        <v>5488</v>
      </c>
      <c r="J965" s="2" t="s">
        <v>5488</v>
      </c>
      <c r="K965" s="2" t="s">
        <v>501</v>
      </c>
      <c r="M965" s="2" t="s">
        <v>4600</v>
      </c>
      <c r="N965" s="2" t="s">
        <v>3251</v>
      </c>
    </row>
    <row r="966" spans="1:14" ht="13">
      <c r="A966" s="1" t="s">
        <v>5490</v>
      </c>
      <c r="B966" s="1" t="s">
        <v>5491</v>
      </c>
      <c r="C966" s="1" t="s">
        <v>5492</v>
      </c>
      <c r="D966" s="2" t="s">
        <v>23</v>
      </c>
      <c r="E966" s="2">
        <v>15280</v>
      </c>
      <c r="F966" s="2">
        <v>14867</v>
      </c>
      <c r="G966" s="2">
        <v>5</v>
      </c>
      <c r="H966" s="2" t="s">
        <v>4600</v>
      </c>
      <c r="I966" s="2" t="s">
        <v>803</v>
      </c>
      <c r="J966" s="2" t="s">
        <v>5493</v>
      </c>
      <c r="K966" s="2" t="s">
        <v>501</v>
      </c>
      <c r="L966" s="2" t="s">
        <v>192</v>
      </c>
      <c r="M966" s="2" t="s">
        <v>4600</v>
      </c>
      <c r="N966" s="2" t="s">
        <v>3251</v>
      </c>
    </row>
    <row r="967" spans="1:14" ht="13">
      <c r="A967" s="1" t="s">
        <v>5492</v>
      </c>
      <c r="B967" s="1" t="s">
        <v>5494</v>
      </c>
      <c r="C967" s="1" t="s">
        <v>5492</v>
      </c>
      <c r="D967" s="2" t="s">
        <v>16</v>
      </c>
      <c r="E967" s="2">
        <v>14867</v>
      </c>
      <c r="F967" s="2">
        <v>14867</v>
      </c>
      <c r="G967" s="2">
        <v>5</v>
      </c>
      <c r="H967" s="2" t="s">
        <v>4600</v>
      </c>
      <c r="I967" s="2" t="s">
        <v>803</v>
      </c>
      <c r="J967" s="2" t="s">
        <v>5493</v>
      </c>
      <c r="K967" s="2" t="s">
        <v>501</v>
      </c>
      <c r="L967" s="2" t="s">
        <v>192</v>
      </c>
      <c r="M967" s="2" t="s">
        <v>4600</v>
      </c>
      <c r="N967" s="2" t="s">
        <v>3251</v>
      </c>
    </row>
    <row r="968" spans="1:14" ht="13">
      <c r="A968" s="1" t="s">
        <v>5495</v>
      </c>
      <c r="B968" s="1" t="s">
        <v>5496</v>
      </c>
      <c r="C968" s="1" t="s">
        <v>5495</v>
      </c>
      <c r="D968" s="2" t="s">
        <v>16</v>
      </c>
      <c r="E968" s="2">
        <v>19287</v>
      </c>
      <c r="F968" s="2">
        <v>19287</v>
      </c>
      <c r="G968" s="2">
        <v>5</v>
      </c>
      <c r="H968" s="2" t="s">
        <v>4600</v>
      </c>
      <c r="I968" s="2" t="s">
        <v>5497</v>
      </c>
      <c r="J968" s="2" t="s">
        <v>5497</v>
      </c>
      <c r="K968" s="2" t="s">
        <v>501</v>
      </c>
      <c r="M968" s="2" t="s">
        <v>4600</v>
      </c>
      <c r="N968" s="2" t="s">
        <v>3251</v>
      </c>
    </row>
    <row r="969" spans="1:14" ht="13">
      <c r="A969" s="1" t="s">
        <v>5498</v>
      </c>
      <c r="B969" s="1" t="s">
        <v>5499</v>
      </c>
      <c r="C969" s="1" t="s">
        <v>5495</v>
      </c>
      <c r="D969" s="2" t="s">
        <v>23</v>
      </c>
      <c r="E969" s="2">
        <v>19369</v>
      </c>
      <c r="F969" s="2">
        <v>19287</v>
      </c>
      <c r="G969" s="2">
        <v>5</v>
      </c>
      <c r="H969" s="2" t="s">
        <v>4600</v>
      </c>
      <c r="I969" s="2" t="s">
        <v>5497</v>
      </c>
      <c r="J969" s="2" t="s">
        <v>5497</v>
      </c>
      <c r="K969" s="2" t="s">
        <v>501</v>
      </c>
      <c r="M969" s="2" t="s">
        <v>4600</v>
      </c>
      <c r="N969" s="2" t="s">
        <v>3251</v>
      </c>
    </row>
    <row r="970" spans="1:14" ht="13">
      <c r="A970" s="1" t="s">
        <v>5500</v>
      </c>
      <c r="B970" s="1" t="s">
        <v>5501</v>
      </c>
      <c r="C970" s="1" t="s">
        <v>5500</v>
      </c>
      <c r="D970" s="2" t="s">
        <v>23</v>
      </c>
      <c r="E970" s="2">
        <v>17995</v>
      </c>
      <c r="F970" s="2">
        <v>17494</v>
      </c>
      <c r="G970" s="2">
        <v>5</v>
      </c>
      <c r="H970" s="2" t="s">
        <v>4600</v>
      </c>
      <c r="I970" s="2" t="s">
        <v>5502</v>
      </c>
      <c r="J970" s="2" t="s">
        <v>5502</v>
      </c>
      <c r="K970" s="2" t="s">
        <v>501</v>
      </c>
      <c r="M970" s="2" t="s">
        <v>4600</v>
      </c>
      <c r="N970" s="2" t="s">
        <v>3251</v>
      </c>
    </row>
    <row r="971" spans="1:14" ht="13">
      <c r="A971" s="1" t="s">
        <v>5503</v>
      </c>
      <c r="B971" s="1" t="s">
        <v>5504</v>
      </c>
      <c r="C971" s="1" t="s">
        <v>5500</v>
      </c>
      <c r="D971" s="2" t="s">
        <v>16</v>
      </c>
      <c r="E971" s="2">
        <v>17494</v>
      </c>
      <c r="F971" s="2">
        <v>17494</v>
      </c>
      <c r="G971" s="2">
        <v>5</v>
      </c>
      <c r="H971" s="2" t="s">
        <v>4600</v>
      </c>
      <c r="I971" s="2" t="s">
        <v>5502</v>
      </c>
      <c r="J971" s="2" t="s">
        <v>5502</v>
      </c>
      <c r="K971" s="2" t="s">
        <v>501</v>
      </c>
      <c r="M971" s="2" t="s">
        <v>4600</v>
      </c>
      <c r="N971" s="2" t="s">
        <v>3251</v>
      </c>
    </row>
    <row r="972" spans="1:14" ht="13">
      <c r="A972" s="1" t="s">
        <v>5505</v>
      </c>
      <c r="B972" s="1" t="s">
        <v>5506</v>
      </c>
      <c r="C972" s="1" t="s">
        <v>3619</v>
      </c>
      <c r="D972" s="2" t="s">
        <v>16</v>
      </c>
      <c r="E972" s="4"/>
      <c r="I972" s="6" t="str">
        <f>"DN"&amp;M972&amp;979</f>
        <v>DNxn979</v>
      </c>
      <c r="K972" s="2" t="s">
        <v>501</v>
      </c>
      <c r="M972" s="2" t="s">
        <v>3279</v>
      </c>
      <c r="N972" s="2" t="s">
        <v>3251</v>
      </c>
    </row>
    <row r="973" spans="1:14" ht="13">
      <c r="A973" s="1" t="s">
        <v>5507</v>
      </c>
      <c r="B973" s="1" t="s">
        <v>5508</v>
      </c>
      <c r="C973" s="1" t="s">
        <v>3619</v>
      </c>
      <c r="D973" s="2" t="s">
        <v>23</v>
      </c>
      <c r="E973" s="4"/>
      <c r="I973" s="2" t="str">
        <f>"DN"&amp;M973&amp;997</f>
        <v>DNfl997</v>
      </c>
      <c r="K973" s="2" t="s">
        <v>501</v>
      </c>
      <c r="M973" s="2" t="s">
        <v>4600</v>
      </c>
      <c r="N973" s="2" t="s">
        <v>3251</v>
      </c>
    </row>
    <row r="974" spans="1:14" ht="13">
      <c r="A974" s="1" t="s">
        <v>5509</v>
      </c>
      <c r="B974" s="1" t="s">
        <v>5510</v>
      </c>
      <c r="C974" s="1" t="s">
        <v>5509</v>
      </c>
      <c r="D974" s="2" t="s">
        <v>23</v>
      </c>
      <c r="E974" s="2">
        <v>20904</v>
      </c>
      <c r="F974" s="2">
        <v>20782</v>
      </c>
      <c r="G974" s="2">
        <v>5</v>
      </c>
      <c r="H974" s="2" t="s">
        <v>4600</v>
      </c>
      <c r="I974" s="2" t="s">
        <v>5511</v>
      </c>
      <c r="J974" s="2" t="s">
        <v>5511</v>
      </c>
      <c r="K974" s="2" t="s">
        <v>501</v>
      </c>
      <c r="M974" s="2" t="s">
        <v>4600</v>
      </c>
      <c r="N974" s="2" t="s">
        <v>3251</v>
      </c>
    </row>
    <row r="975" spans="1:14" ht="13">
      <c r="A975" s="1" t="s">
        <v>5512</v>
      </c>
      <c r="B975" s="1" t="s">
        <v>5513</v>
      </c>
      <c r="C975" s="1" t="s">
        <v>5509</v>
      </c>
      <c r="D975" s="2" t="s">
        <v>16</v>
      </c>
      <c r="E975" s="2">
        <v>20782</v>
      </c>
      <c r="F975" s="2">
        <v>20782</v>
      </c>
      <c r="G975" s="2">
        <v>5</v>
      </c>
      <c r="H975" s="2" t="s">
        <v>4600</v>
      </c>
      <c r="I975" s="2" t="s">
        <v>5511</v>
      </c>
      <c r="J975" s="2" t="s">
        <v>5511</v>
      </c>
      <c r="K975" s="2" t="s">
        <v>501</v>
      </c>
      <c r="M975" s="2" t="s">
        <v>4600</v>
      </c>
      <c r="N975" s="2" t="s">
        <v>3251</v>
      </c>
    </row>
    <row r="976" spans="1:14" ht="13">
      <c r="A976" s="1" t="s">
        <v>5514</v>
      </c>
      <c r="B976" s="1" t="s">
        <v>5515</v>
      </c>
      <c r="C976" s="1" t="s">
        <v>5514</v>
      </c>
      <c r="D976" s="2" t="s">
        <v>16</v>
      </c>
      <c r="E976" s="2">
        <v>23953</v>
      </c>
      <c r="F976" s="2">
        <v>23953</v>
      </c>
      <c r="G976" s="2">
        <v>5</v>
      </c>
      <c r="H976" s="2" t="s">
        <v>4600</v>
      </c>
      <c r="I976" s="2" t="s">
        <v>5516</v>
      </c>
      <c r="J976" s="2" t="s">
        <v>5516</v>
      </c>
      <c r="K976" s="2" t="s">
        <v>501</v>
      </c>
      <c r="M976" s="2" t="s">
        <v>4600</v>
      </c>
      <c r="N976" s="2" t="s">
        <v>3251</v>
      </c>
    </row>
    <row r="977" spans="1:14" ht="13">
      <c r="A977" s="1" t="s">
        <v>5517</v>
      </c>
      <c r="B977" s="1" t="s">
        <v>5518</v>
      </c>
      <c r="C977" s="1" t="s">
        <v>5514</v>
      </c>
      <c r="D977" s="2" t="s">
        <v>23</v>
      </c>
      <c r="E977" s="2">
        <v>27241</v>
      </c>
      <c r="F977" s="2">
        <v>23953</v>
      </c>
      <c r="G977" s="2">
        <v>5</v>
      </c>
      <c r="H977" s="2" t="s">
        <v>4600</v>
      </c>
      <c r="I977" s="2" t="s">
        <v>5516</v>
      </c>
      <c r="J977" s="2" t="s">
        <v>5516</v>
      </c>
      <c r="K977" s="2" t="s">
        <v>501</v>
      </c>
      <c r="M977" s="2" t="s">
        <v>4600</v>
      </c>
      <c r="N977" s="2" t="s">
        <v>3251</v>
      </c>
    </row>
    <row r="978" spans="1:14" ht="13">
      <c r="A978" s="1" t="s">
        <v>5519</v>
      </c>
      <c r="B978" s="1" t="s">
        <v>5520</v>
      </c>
      <c r="C978" s="1" t="s">
        <v>5521</v>
      </c>
      <c r="D978" s="2" t="s">
        <v>23</v>
      </c>
      <c r="E978" s="2">
        <v>22072</v>
      </c>
      <c r="F978" s="2">
        <v>22072</v>
      </c>
      <c r="G978" s="2">
        <v>4</v>
      </c>
      <c r="H978" s="2" t="s">
        <v>4600</v>
      </c>
      <c r="I978" s="2" t="s">
        <v>5522</v>
      </c>
      <c r="J978" s="2" t="s">
        <v>5522</v>
      </c>
      <c r="K978" s="2" t="s">
        <v>501</v>
      </c>
      <c r="M978" s="2" t="s">
        <v>4600</v>
      </c>
      <c r="N978" s="2" t="s">
        <v>3251</v>
      </c>
    </row>
    <row r="979" spans="1:14" ht="13">
      <c r="A979" s="1" t="s">
        <v>5523</v>
      </c>
      <c r="B979" s="1" t="s">
        <v>5524</v>
      </c>
      <c r="C979" s="1" t="s">
        <v>5521</v>
      </c>
      <c r="D979" s="2" t="s">
        <v>16</v>
      </c>
      <c r="E979" s="2">
        <v>23461</v>
      </c>
      <c r="F979" s="2">
        <v>22072</v>
      </c>
      <c r="G979" s="2">
        <v>4</v>
      </c>
      <c r="H979" s="2" t="s">
        <v>4600</v>
      </c>
      <c r="I979" s="2" t="s">
        <v>5522</v>
      </c>
      <c r="J979" s="2" t="s">
        <v>5522</v>
      </c>
      <c r="K979" s="2" t="s">
        <v>501</v>
      </c>
      <c r="M979" s="2" t="s">
        <v>4600</v>
      </c>
      <c r="N979" s="2" t="s">
        <v>3251</v>
      </c>
    </row>
    <row r="980" spans="1:14" ht="13">
      <c r="A980" s="1" t="s">
        <v>5521</v>
      </c>
      <c r="B980" s="1" t="s">
        <v>5525</v>
      </c>
      <c r="C980" s="1" t="s">
        <v>5521</v>
      </c>
      <c r="D980" s="2" t="s">
        <v>23</v>
      </c>
      <c r="E980" s="2">
        <v>22870</v>
      </c>
      <c r="F980" s="2">
        <v>22870</v>
      </c>
      <c r="G980" s="2">
        <v>5</v>
      </c>
      <c r="H980" s="2" t="s">
        <v>4600</v>
      </c>
      <c r="I980" s="2" t="s">
        <v>500</v>
      </c>
      <c r="J980" s="2" t="s">
        <v>5526</v>
      </c>
      <c r="K980" s="2" t="s">
        <v>501</v>
      </c>
      <c r="L980" s="2" t="s">
        <v>192</v>
      </c>
      <c r="M980" s="2" t="s">
        <v>4600</v>
      </c>
      <c r="N980" s="2" t="s">
        <v>3251</v>
      </c>
    </row>
    <row r="981" spans="1:14" ht="13">
      <c r="A981" s="1" t="s">
        <v>5527</v>
      </c>
      <c r="B981" s="1" t="s">
        <v>5528</v>
      </c>
      <c r="C981" s="1" t="s">
        <v>5521</v>
      </c>
      <c r="D981" s="2" t="s">
        <v>23</v>
      </c>
      <c r="E981" s="2">
        <v>29706</v>
      </c>
      <c r="F981" s="2">
        <v>22870</v>
      </c>
      <c r="G981" s="2">
        <v>5</v>
      </c>
      <c r="H981" s="2" t="s">
        <v>4600</v>
      </c>
      <c r="I981" s="2" t="s">
        <v>500</v>
      </c>
      <c r="J981" s="2" t="s">
        <v>5526</v>
      </c>
      <c r="K981" s="2" t="s">
        <v>501</v>
      </c>
      <c r="L981" s="2" t="s">
        <v>192</v>
      </c>
      <c r="M981" s="2" t="s">
        <v>4600</v>
      </c>
      <c r="N981" s="2" t="s">
        <v>3251</v>
      </c>
    </row>
    <row r="982" spans="1:14" ht="13">
      <c r="A982" s="1" t="s">
        <v>5529</v>
      </c>
      <c r="B982" s="1" t="s">
        <v>5530</v>
      </c>
      <c r="C982" s="1" t="s">
        <v>5521</v>
      </c>
      <c r="D982" s="2" t="s">
        <v>23</v>
      </c>
      <c r="E982" s="2">
        <v>27728</v>
      </c>
      <c r="F982" s="2">
        <v>22870</v>
      </c>
      <c r="G982" s="2">
        <v>5</v>
      </c>
      <c r="H982" s="2" t="s">
        <v>4600</v>
      </c>
      <c r="I982" s="2" t="s">
        <v>500</v>
      </c>
      <c r="J982" s="2" t="s">
        <v>5526</v>
      </c>
      <c r="K982" s="2" t="s">
        <v>501</v>
      </c>
      <c r="L982" s="2" t="s">
        <v>192</v>
      </c>
      <c r="M982" s="2" t="s">
        <v>4600</v>
      </c>
      <c r="N982" s="2" t="s">
        <v>3251</v>
      </c>
    </row>
    <row r="983" spans="1:14" ht="13">
      <c r="A983" s="1" t="s">
        <v>5531</v>
      </c>
      <c r="B983" s="1" t="s">
        <v>5532</v>
      </c>
      <c r="C983" s="1" t="s">
        <v>5521</v>
      </c>
      <c r="D983" s="2" t="s">
        <v>23</v>
      </c>
      <c r="E983" s="2">
        <v>34382</v>
      </c>
      <c r="F983" s="2">
        <v>22870</v>
      </c>
      <c r="G983" s="2">
        <v>5</v>
      </c>
      <c r="H983" s="2" t="s">
        <v>4600</v>
      </c>
      <c r="I983" s="2" t="s">
        <v>500</v>
      </c>
      <c r="J983" s="2" t="s">
        <v>5526</v>
      </c>
      <c r="K983" s="2" t="s">
        <v>501</v>
      </c>
      <c r="L983" s="2" t="s">
        <v>192</v>
      </c>
      <c r="M983" s="2" t="s">
        <v>4600</v>
      </c>
      <c r="N983" s="2" t="s">
        <v>3251</v>
      </c>
    </row>
    <row r="984" spans="1:14" ht="13">
      <c r="A984" s="1" t="s">
        <v>5533</v>
      </c>
      <c r="B984" s="1" t="s">
        <v>5534</v>
      </c>
      <c r="C984" s="1" t="s">
        <v>5521</v>
      </c>
      <c r="D984" s="2" t="s">
        <v>23</v>
      </c>
      <c r="E984" s="2">
        <v>30346</v>
      </c>
      <c r="F984" s="2">
        <v>22870</v>
      </c>
      <c r="G984" s="2">
        <v>5</v>
      </c>
      <c r="H984" s="2" t="s">
        <v>4600</v>
      </c>
      <c r="I984" s="2" t="s">
        <v>500</v>
      </c>
      <c r="J984" s="2" t="s">
        <v>5526</v>
      </c>
      <c r="K984" s="2" t="s">
        <v>501</v>
      </c>
      <c r="L984" s="2" t="s">
        <v>192</v>
      </c>
      <c r="M984" s="2" t="s">
        <v>4600</v>
      </c>
      <c r="N984" s="2" t="s">
        <v>3251</v>
      </c>
    </row>
    <row r="985" spans="1:14" ht="13">
      <c r="A985" s="1" t="s">
        <v>5535</v>
      </c>
      <c r="B985" s="1" t="s">
        <v>5536</v>
      </c>
      <c r="C985" s="1" t="s">
        <v>5521</v>
      </c>
      <c r="D985" s="2" t="s">
        <v>23</v>
      </c>
      <c r="E985" s="2">
        <v>31123</v>
      </c>
      <c r="F985" s="2">
        <v>22870</v>
      </c>
      <c r="G985" s="2">
        <v>5</v>
      </c>
      <c r="H985" s="2" t="s">
        <v>4600</v>
      </c>
      <c r="I985" s="2" t="s">
        <v>500</v>
      </c>
      <c r="J985" s="2" t="s">
        <v>5526</v>
      </c>
      <c r="K985" s="2" t="s">
        <v>501</v>
      </c>
      <c r="L985" s="2" t="s">
        <v>192</v>
      </c>
      <c r="M985" s="2" t="s">
        <v>4600</v>
      </c>
      <c r="N985" s="2" t="s">
        <v>3251</v>
      </c>
    </row>
    <row r="986" spans="1:14" ht="13">
      <c r="A986" s="1" t="s">
        <v>5537</v>
      </c>
      <c r="B986" s="1" t="s">
        <v>5538</v>
      </c>
      <c r="C986" s="1" t="s">
        <v>5521</v>
      </c>
      <c r="D986" s="2" t="s">
        <v>23</v>
      </c>
      <c r="E986" s="2">
        <v>29120</v>
      </c>
      <c r="F986" s="2">
        <v>22870</v>
      </c>
      <c r="G986" s="2">
        <v>5</v>
      </c>
      <c r="H986" s="2" t="s">
        <v>4600</v>
      </c>
      <c r="I986" s="2" t="s">
        <v>500</v>
      </c>
      <c r="J986" s="2" t="s">
        <v>5526</v>
      </c>
      <c r="K986" s="2" t="s">
        <v>501</v>
      </c>
      <c r="L986" s="2" t="s">
        <v>192</v>
      </c>
      <c r="M986" s="2" t="s">
        <v>4600</v>
      </c>
      <c r="N986" s="2" t="s">
        <v>3251</v>
      </c>
    </row>
    <row r="987" spans="1:14" ht="13">
      <c r="A987" s="1" t="s">
        <v>5539</v>
      </c>
      <c r="B987" s="1" t="s">
        <v>5540</v>
      </c>
      <c r="C987" s="1" t="s">
        <v>5521</v>
      </c>
      <c r="D987" s="2" t="s">
        <v>23</v>
      </c>
      <c r="E987" s="2">
        <v>26725</v>
      </c>
      <c r="F987" s="2">
        <v>22870</v>
      </c>
      <c r="G987" s="2">
        <v>5</v>
      </c>
      <c r="H987" s="2" t="s">
        <v>4600</v>
      </c>
      <c r="I987" s="2" t="s">
        <v>500</v>
      </c>
      <c r="J987" s="2" t="s">
        <v>5526</v>
      </c>
      <c r="K987" s="2" t="s">
        <v>501</v>
      </c>
      <c r="L987" s="2" t="s">
        <v>192</v>
      </c>
      <c r="M987" s="2" t="s">
        <v>4600</v>
      </c>
      <c r="N987" s="2" t="s">
        <v>3251</v>
      </c>
    </row>
    <row r="988" spans="1:14" ht="13">
      <c r="A988" s="1" t="s">
        <v>5541</v>
      </c>
      <c r="B988" s="1" t="s">
        <v>5542</v>
      </c>
      <c r="C988" s="1" t="s">
        <v>5521</v>
      </c>
      <c r="D988" s="2" t="s">
        <v>16</v>
      </c>
      <c r="E988" s="2">
        <v>28478</v>
      </c>
      <c r="F988" s="2">
        <v>22870</v>
      </c>
      <c r="G988" s="2">
        <v>5</v>
      </c>
      <c r="H988" s="2" t="s">
        <v>4600</v>
      </c>
      <c r="I988" s="2" t="s">
        <v>500</v>
      </c>
      <c r="J988" s="2" t="s">
        <v>5526</v>
      </c>
      <c r="K988" s="2" t="s">
        <v>501</v>
      </c>
      <c r="L988" s="2" t="s">
        <v>192</v>
      </c>
      <c r="M988" s="2" t="s">
        <v>4600</v>
      </c>
      <c r="N988" s="2" t="s">
        <v>3251</v>
      </c>
    </row>
    <row r="989" spans="1:14" ht="13">
      <c r="A989" s="1" t="s">
        <v>5543</v>
      </c>
      <c r="B989" s="1" t="s">
        <v>5544</v>
      </c>
      <c r="C989" s="1" t="s">
        <v>5521</v>
      </c>
      <c r="D989" s="2" t="s">
        <v>16</v>
      </c>
      <c r="E989" s="2">
        <v>32667</v>
      </c>
      <c r="F989" s="2">
        <v>22870</v>
      </c>
      <c r="G989" s="2">
        <v>5</v>
      </c>
      <c r="H989" s="2" t="s">
        <v>4600</v>
      </c>
      <c r="I989" s="2" t="s">
        <v>500</v>
      </c>
      <c r="J989" s="2" t="s">
        <v>5526</v>
      </c>
      <c r="K989" s="2" t="s">
        <v>501</v>
      </c>
      <c r="L989" s="2" t="s">
        <v>192</v>
      </c>
      <c r="M989" s="2" t="s">
        <v>4600</v>
      </c>
      <c r="N989" s="2" t="s">
        <v>3251</v>
      </c>
    </row>
    <row r="990" spans="1:14" ht="13">
      <c r="A990" s="1" t="s">
        <v>5545</v>
      </c>
      <c r="B990" s="1" t="s">
        <v>5546</v>
      </c>
      <c r="C990" s="1" t="s">
        <v>5521</v>
      </c>
      <c r="D990" s="2" t="s">
        <v>16</v>
      </c>
      <c r="E990" s="2">
        <v>30271</v>
      </c>
      <c r="F990" s="2">
        <v>22870</v>
      </c>
      <c r="G990" s="2">
        <v>5</v>
      </c>
      <c r="H990" s="2" t="s">
        <v>4600</v>
      </c>
      <c r="I990" s="2" t="s">
        <v>500</v>
      </c>
      <c r="J990" s="2" t="s">
        <v>5526</v>
      </c>
      <c r="K990" s="2" t="s">
        <v>501</v>
      </c>
      <c r="L990" s="2" t="s">
        <v>192</v>
      </c>
      <c r="M990" s="2" t="s">
        <v>4600</v>
      </c>
      <c r="N990" s="2" t="s">
        <v>3251</v>
      </c>
    </row>
    <row r="991" spans="1:14" ht="13">
      <c r="A991" s="1" t="s">
        <v>5547</v>
      </c>
      <c r="B991" s="1" t="s">
        <v>5548</v>
      </c>
      <c r="C991" s="1" t="s">
        <v>5521</v>
      </c>
      <c r="D991" s="2" t="s">
        <v>16</v>
      </c>
      <c r="E991" s="2">
        <v>22875</v>
      </c>
      <c r="F991" s="2">
        <v>22870</v>
      </c>
      <c r="G991" s="2">
        <v>5</v>
      </c>
      <c r="H991" s="2" t="s">
        <v>4600</v>
      </c>
      <c r="I991" s="2" t="s">
        <v>500</v>
      </c>
      <c r="J991" s="2" t="s">
        <v>5526</v>
      </c>
      <c r="K991" s="2" t="s">
        <v>501</v>
      </c>
      <c r="L991" s="2" t="s">
        <v>192</v>
      </c>
      <c r="M991" s="2" t="s">
        <v>4600</v>
      </c>
      <c r="N991" s="2" t="s">
        <v>3251</v>
      </c>
    </row>
    <row r="992" spans="1:14" ht="13">
      <c r="A992" s="1" t="s">
        <v>5549</v>
      </c>
      <c r="B992" s="1" t="s">
        <v>5550</v>
      </c>
      <c r="C992" s="1" t="s">
        <v>5521</v>
      </c>
      <c r="D992" s="2" t="s">
        <v>16</v>
      </c>
      <c r="E992" s="2">
        <v>33586</v>
      </c>
      <c r="F992" s="2">
        <v>22870</v>
      </c>
      <c r="G992" s="2">
        <v>5</v>
      </c>
      <c r="H992" s="2" t="s">
        <v>4600</v>
      </c>
      <c r="I992" s="2" t="s">
        <v>500</v>
      </c>
      <c r="J992" s="2" t="s">
        <v>5526</v>
      </c>
      <c r="K992" s="2" t="s">
        <v>501</v>
      </c>
      <c r="L992" s="2" t="s">
        <v>192</v>
      </c>
      <c r="M992" s="2" t="s">
        <v>4600</v>
      </c>
      <c r="N992" s="2" t="s">
        <v>3251</v>
      </c>
    </row>
    <row r="993" spans="1:14" ht="13">
      <c r="A993" s="1" t="s">
        <v>5551</v>
      </c>
      <c r="B993" s="1" t="s">
        <v>5552</v>
      </c>
      <c r="C993" s="1" t="s">
        <v>5521</v>
      </c>
      <c r="D993" s="2" t="s">
        <v>16</v>
      </c>
      <c r="E993" s="2">
        <v>30999</v>
      </c>
      <c r="F993" s="2">
        <v>22870</v>
      </c>
      <c r="G993" s="2">
        <v>5</v>
      </c>
      <c r="H993" s="2" t="s">
        <v>4600</v>
      </c>
      <c r="I993" s="2" t="s">
        <v>500</v>
      </c>
      <c r="J993" s="2" t="s">
        <v>5526</v>
      </c>
      <c r="K993" s="2" t="s">
        <v>501</v>
      </c>
      <c r="L993" s="2" t="s">
        <v>192</v>
      </c>
      <c r="M993" s="2" t="s">
        <v>4600</v>
      </c>
      <c r="N993" s="2" t="s">
        <v>3251</v>
      </c>
    </row>
    <row r="994" spans="1:14" ht="13">
      <c r="A994" s="1" t="s">
        <v>5553</v>
      </c>
      <c r="B994" s="1" t="s">
        <v>5554</v>
      </c>
      <c r="C994" s="1" t="s">
        <v>5521</v>
      </c>
      <c r="D994" s="2" t="s">
        <v>16</v>
      </c>
      <c r="E994" s="2">
        <v>24858</v>
      </c>
      <c r="F994" s="2">
        <v>22870</v>
      </c>
      <c r="G994" s="2">
        <v>5</v>
      </c>
      <c r="H994" s="2" t="s">
        <v>4600</v>
      </c>
      <c r="I994" s="2" t="s">
        <v>500</v>
      </c>
      <c r="J994" s="2" t="s">
        <v>5526</v>
      </c>
      <c r="K994" s="2" t="s">
        <v>501</v>
      </c>
      <c r="L994" s="2" t="s">
        <v>192</v>
      </c>
      <c r="M994" s="2" t="s">
        <v>4600</v>
      </c>
      <c r="N994" s="2" t="s">
        <v>3251</v>
      </c>
    </row>
    <row r="995" spans="1:14" ht="13">
      <c r="A995" s="1" t="s">
        <v>5555</v>
      </c>
      <c r="B995" s="1" t="s">
        <v>5556</v>
      </c>
      <c r="C995" s="1" t="s">
        <v>5521</v>
      </c>
      <c r="D995" s="2" t="s">
        <v>16</v>
      </c>
      <c r="E995" s="2">
        <v>24858</v>
      </c>
      <c r="F995" s="2">
        <v>22870</v>
      </c>
      <c r="G995" s="2">
        <v>5</v>
      </c>
      <c r="H995" s="2" t="s">
        <v>4600</v>
      </c>
      <c r="I995" s="2" t="s">
        <v>500</v>
      </c>
      <c r="J995" s="2" t="s">
        <v>5526</v>
      </c>
      <c r="K995" s="2" t="s">
        <v>501</v>
      </c>
      <c r="L995" s="2" t="s">
        <v>192</v>
      </c>
      <c r="M995" s="2" t="s">
        <v>4600</v>
      </c>
      <c r="N995" s="2" t="s">
        <v>3251</v>
      </c>
    </row>
    <row r="996" spans="1:14" ht="13">
      <c r="A996" s="1" t="s">
        <v>5557</v>
      </c>
      <c r="B996" s="1" t="s">
        <v>5558</v>
      </c>
      <c r="C996" s="1" t="s">
        <v>5557</v>
      </c>
      <c r="D996" s="2" t="s">
        <v>23</v>
      </c>
      <c r="E996" s="2">
        <v>34862</v>
      </c>
      <c r="F996" s="2">
        <v>30919</v>
      </c>
      <c r="G996" s="2">
        <v>5</v>
      </c>
      <c r="H996" s="2" t="s">
        <v>4600</v>
      </c>
      <c r="I996" s="2" t="s">
        <v>500</v>
      </c>
      <c r="J996" s="2" t="s">
        <v>5559</v>
      </c>
      <c r="K996" s="2" t="s">
        <v>501</v>
      </c>
      <c r="L996" s="2" t="s">
        <v>192</v>
      </c>
      <c r="M996" s="2" t="s">
        <v>4600</v>
      </c>
      <c r="N996" s="2" t="s">
        <v>3251</v>
      </c>
    </row>
    <row r="997" spans="1:14" ht="13">
      <c r="A997" s="1" t="s">
        <v>5560</v>
      </c>
      <c r="B997" s="1" t="s">
        <v>5561</v>
      </c>
      <c r="C997" s="1" t="s">
        <v>5557</v>
      </c>
      <c r="D997" s="2" t="s">
        <v>23</v>
      </c>
      <c r="E997" s="2">
        <v>31613</v>
      </c>
      <c r="F997" s="2">
        <v>30919</v>
      </c>
      <c r="G997" s="2">
        <v>5</v>
      </c>
      <c r="H997" s="2" t="s">
        <v>4600</v>
      </c>
      <c r="I997" s="2" t="s">
        <v>500</v>
      </c>
      <c r="J997" s="2" t="s">
        <v>5559</v>
      </c>
      <c r="K997" s="2" t="s">
        <v>501</v>
      </c>
      <c r="L997" s="2" t="s">
        <v>192</v>
      </c>
      <c r="M997" s="2" t="s">
        <v>4600</v>
      </c>
      <c r="N997" s="2" t="s">
        <v>3251</v>
      </c>
    </row>
    <row r="998" spans="1:14" ht="13">
      <c r="A998" s="1" t="s">
        <v>5562</v>
      </c>
      <c r="B998" s="1" t="s">
        <v>5563</v>
      </c>
      <c r="C998" s="1" t="s">
        <v>5557</v>
      </c>
      <c r="D998" s="2" t="s">
        <v>23</v>
      </c>
      <c r="E998" s="2">
        <v>31742</v>
      </c>
      <c r="F998" s="2">
        <v>30919</v>
      </c>
      <c r="G998" s="2">
        <v>5</v>
      </c>
      <c r="H998" s="2" t="s">
        <v>4600</v>
      </c>
      <c r="I998" s="2" t="s">
        <v>500</v>
      </c>
      <c r="J998" s="2" t="s">
        <v>5559</v>
      </c>
      <c r="K998" s="2" t="s">
        <v>501</v>
      </c>
      <c r="L998" s="2" t="s">
        <v>192</v>
      </c>
      <c r="M998" s="2" t="s">
        <v>4600</v>
      </c>
      <c r="N998" s="2" t="s">
        <v>3251</v>
      </c>
    </row>
    <row r="999" spans="1:14" ht="13">
      <c r="A999" s="1" t="s">
        <v>5564</v>
      </c>
      <c r="B999" s="1" t="s">
        <v>5565</v>
      </c>
      <c r="C999" s="1" t="s">
        <v>5557</v>
      </c>
      <c r="D999" s="2" t="s">
        <v>23</v>
      </c>
      <c r="E999" s="2">
        <v>30919</v>
      </c>
      <c r="F999" s="2">
        <v>30919</v>
      </c>
      <c r="G999" s="2">
        <v>5</v>
      </c>
      <c r="H999" s="2" t="s">
        <v>4600</v>
      </c>
      <c r="I999" s="2" t="s">
        <v>500</v>
      </c>
      <c r="J999" s="2" t="s">
        <v>5559</v>
      </c>
      <c r="K999" s="2" t="s">
        <v>501</v>
      </c>
      <c r="L999" s="2" t="s">
        <v>192</v>
      </c>
      <c r="M999" s="2" t="s">
        <v>4600</v>
      </c>
      <c r="N999" s="2" t="s">
        <v>3251</v>
      </c>
    </row>
    <row r="1000" spans="1:14" ht="13">
      <c r="A1000" s="1" t="s">
        <v>5566</v>
      </c>
      <c r="B1000" s="1" t="s">
        <v>5567</v>
      </c>
      <c r="C1000" s="1" t="s">
        <v>5557</v>
      </c>
      <c r="D1000" s="2" t="s">
        <v>23</v>
      </c>
      <c r="E1000" s="2">
        <v>30919</v>
      </c>
      <c r="F1000" s="2">
        <v>30919</v>
      </c>
      <c r="G1000" s="2">
        <v>5</v>
      </c>
      <c r="H1000" s="2" t="s">
        <v>4600</v>
      </c>
      <c r="I1000" s="2" t="s">
        <v>500</v>
      </c>
      <c r="J1000" s="2" t="s">
        <v>5559</v>
      </c>
      <c r="K1000" s="2" t="s">
        <v>501</v>
      </c>
      <c r="L1000" s="2" t="s">
        <v>192</v>
      </c>
      <c r="M1000" s="2" t="s">
        <v>4600</v>
      </c>
      <c r="N1000" s="2" t="s">
        <v>3251</v>
      </c>
    </row>
    <row r="1001" spans="1:14" ht="13">
      <c r="A1001" s="1" t="s">
        <v>5568</v>
      </c>
      <c r="B1001" s="1" t="s">
        <v>5569</v>
      </c>
      <c r="C1001" s="1" t="s">
        <v>5557</v>
      </c>
      <c r="D1001" s="2" t="s">
        <v>16</v>
      </c>
      <c r="E1001" s="2">
        <v>32815</v>
      </c>
      <c r="F1001" s="2">
        <v>30919</v>
      </c>
      <c r="G1001" s="2">
        <v>5</v>
      </c>
      <c r="H1001" s="2" t="s">
        <v>4600</v>
      </c>
      <c r="I1001" s="2" t="s">
        <v>500</v>
      </c>
      <c r="J1001" s="2" t="s">
        <v>5559</v>
      </c>
      <c r="K1001" s="2" t="s">
        <v>501</v>
      </c>
      <c r="L1001" s="2" t="s">
        <v>192</v>
      </c>
      <c r="M1001" s="2" t="s">
        <v>4600</v>
      </c>
      <c r="N1001" s="2" t="s">
        <v>3251</v>
      </c>
    </row>
    <row r="1002" spans="1:14" ht="13">
      <c r="A1002" s="1" t="s">
        <v>5570</v>
      </c>
      <c r="B1002" s="1" t="s">
        <v>5571</v>
      </c>
      <c r="C1002" s="1" t="s">
        <v>5557</v>
      </c>
      <c r="D1002" s="2" t="s">
        <v>16</v>
      </c>
      <c r="E1002" s="2">
        <v>31078</v>
      </c>
      <c r="F1002" s="2">
        <v>30919</v>
      </c>
      <c r="G1002" s="2">
        <v>5</v>
      </c>
      <c r="H1002" s="2" t="s">
        <v>4600</v>
      </c>
      <c r="I1002" s="2" t="s">
        <v>500</v>
      </c>
      <c r="J1002" s="2" t="s">
        <v>5559</v>
      </c>
      <c r="K1002" s="2" t="s">
        <v>501</v>
      </c>
      <c r="L1002" s="2" t="s">
        <v>192</v>
      </c>
      <c r="M1002" s="2" t="s">
        <v>4600</v>
      </c>
      <c r="N1002" s="2" t="s">
        <v>3251</v>
      </c>
    </row>
    <row r="1003" spans="1:14" ht="13">
      <c r="A1003" s="1" t="s">
        <v>5572</v>
      </c>
      <c r="B1003" s="1" t="s">
        <v>5573</v>
      </c>
      <c r="C1003" s="1" t="s">
        <v>5557</v>
      </c>
      <c r="D1003" s="2" t="s">
        <v>16</v>
      </c>
      <c r="E1003" s="2">
        <v>32742</v>
      </c>
      <c r="F1003" s="2">
        <v>30919</v>
      </c>
      <c r="G1003" s="2">
        <v>5</v>
      </c>
      <c r="H1003" s="2" t="s">
        <v>4600</v>
      </c>
      <c r="I1003" s="2" t="s">
        <v>500</v>
      </c>
      <c r="J1003" s="2" t="s">
        <v>5559</v>
      </c>
      <c r="K1003" s="2" t="s">
        <v>501</v>
      </c>
      <c r="L1003" s="2" t="s">
        <v>192</v>
      </c>
      <c r="M1003" s="2" t="s">
        <v>4600</v>
      </c>
      <c r="N1003" s="2" t="s">
        <v>3251</v>
      </c>
    </row>
    <row r="1004" spans="1:14" ht="13">
      <c r="A1004" s="1" t="s">
        <v>5574</v>
      </c>
      <c r="B1004" s="1" t="s">
        <v>5575</v>
      </c>
      <c r="C1004" s="1" t="s">
        <v>5557</v>
      </c>
      <c r="D1004" s="2" t="s">
        <v>16</v>
      </c>
      <c r="E1004" s="2">
        <v>31635</v>
      </c>
      <c r="F1004" s="2">
        <v>30919</v>
      </c>
      <c r="G1004" s="2">
        <v>5</v>
      </c>
      <c r="H1004" s="2" t="s">
        <v>4600</v>
      </c>
      <c r="I1004" s="2" t="s">
        <v>500</v>
      </c>
      <c r="J1004" s="2" t="s">
        <v>5559</v>
      </c>
      <c r="K1004" s="2" t="s">
        <v>501</v>
      </c>
      <c r="L1004" s="2" t="s">
        <v>192</v>
      </c>
      <c r="M1004" s="2" t="s">
        <v>4600</v>
      </c>
      <c r="N1004" s="2" t="s">
        <v>3251</v>
      </c>
    </row>
    <row r="1005" spans="1:14" ht="13">
      <c r="A1005" s="1" t="s">
        <v>5576</v>
      </c>
      <c r="B1005" s="1" t="s">
        <v>5577</v>
      </c>
      <c r="C1005" s="1" t="s">
        <v>5557</v>
      </c>
      <c r="D1005" s="2" t="s">
        <v>16</v>
      </c>
      <c r="E1005" s="2">
        <v>32815</v>
      </c>
      <c r="F1005" s="2">
        <v>30919</v>
      </c>
      <c r="G1005" s="2">
        <v>5</v>
      </c>
      <c r="H1005" s="2" t="s">
        <v>4600</v>
      </c>
      <c r="I1005" s="2" t="s">
        <v>500</v>
      </c>
      <c r="J1005" s="2" t="s">
        <v>5559</v>
      </c>
      <c r="K1005" s="2" t="s">
        <v>501</v>
      </c>
      <c r="L1005" s="2" t="s">
        <v>192</v>
      </c>
      <c r="M1005" s="2" t="s">
        <v>4600</v>
      </c>
      <c r="N1005" s="2" t="s">
        <v>3251</v>
      </c>
    </row>
    <row r="1006" spans="1:14" ht="13">
      <c r="A1006" s="1" t="s">
        <v>5578</v>
      </c>
      <c r="B1006" s="1" t="s">
        <v>5579</v>
      </c>
      <c r="C1006" s="1" t="s">
        <v>5578</v>
      </c>
      <c r="D1006" s="2" t="s">
        <v>23</v>
      </c>
      <c r="E1006" s="2">
        <v>26502</v>
      </c>
      <c r="F1006" s="2">
        <v>26307</v>
      </c>
      <c r="G1006" s="2">
        <v>5</v>
      </c>
      <c r="H1006" s="2" t="s">
        <v>4600</v>
      </c>
      <c r="I1006" s="2" t="s">
        <v>5580</v>
      </c>
      <c r="J1006" s="2" t="s">
        <v>5580</v>
      </c>
      <c r="K1006" s="2" t="s">
        <v>501</v>
      </c>
      <c r="M1006" s="2" t="s">
        <v>4600</v>
      </c>
      <c r="N1006" s="2" t="s">
        <v>3251</v>
      </c>
    </row>
    <row r="1007" spans="1:14" ht="13">
      <c r="A1007" s="1" t="s">
        <v>5581</v>
      </c>
      <c r="B1007" s="1" t="s">
        <v>5582</v>
      </c>
      <c r="C1007" s="1" t="s">
        <v>5578</v>
      </c>
      <c r="D1007" s="2" t="s">
        <v>23</v>
      </c>
      <c r="E1007" s="2">
        <v>27389</v>
      </c>
      <c r="F1007" s="2">
        <v>26307</v>
      </c>
      <c r="G1007" s="2">
        <v>5</v>
      </c>
      <c r="H1007" s="2" t="s">
        <v>4600</v>
      </c>
      <c r="I1007" s="2" t="s">
        <v>5580</v>
      </c>
      <c r="J1007" s="2" t="s">
        <v>5580</v>
      </c>
      <c r="K1007" s="2" t="s">
        <v>501</v>
      </c>
      <c r="M1007" s="2" t="s">
        <v>4600</v>
      </c>
      <c r="N1007" s="2" t="s">
        <v>3251</v>
      </c>
    </row>
    <row r="1008" spans="1:14" ht="13">
      <c r="A1008" s="1" t="s">
        <v>5583</v>
      </c>
      <c r="B1008" s="1" t="s">
        <v>5584</v>
      </c>
      <c r="C1008" s="1" t="s">
        <v>5578</v>
      </c>
      <c r="D1008" s="2" t="s">
        <v>23</v>
      </c>
      <c r="E1008" s="2">
        <v>27389</v>
      </c>
      <c r="F1008" s="2">
        <v>26307</v>
      </c>
      <c r="G1008" s="2">
        <v>5</v>
      </c>
      <c r="H1008" s="2" t="s">
        <v>4600</v>
      </c>
      <c r="I1008" s="2" t="s">
        <v>5580</v>
      </c>
      <c r="J1008" s="2" t="s">
        <v>5580</v>
      </c>
      <c r="K1008" s="2" t="s">
        <v>501</v>
      </c>
      <c r="M1008" s="2" t="s">
        <v>4600</v>
      </c>
      <c r="N1008" s="2" t="s">
        <v>3251</v>
      </c>
    </row>
    <row r="1009" spans="1:14" ht="13">
      <c r="A1009" s="1" t="s">
        <v>5585</v>
      </c>
      <c r="B1009" s="1" t="s">
        <v>5586</v>
      </c>
      <c r="C1009" s="1" t="s">
        <v>5578</v>
      </c>
      <c r="D1009" s="2" t="s">
        <v>23</v>
      </c>
      <c r="E1009" s="2">
        <v>27389</v>
      </c>
      <c r="F1009" s="2">
        <v>26307</v>
      </c>
      <c r="G1009" s="2">
        <v>5</v>
      </c>
      <c r="H1009" s="2" t="s">
        <v>4600</v>
      </c>
      <c r="I1009" s="2" t="s">
        <v>5580</v>
      </c>
      <c r="J1009" s="2" t="s">
        <v>5580</v>
      </c>
      <c r="K1009" s="2" t="s">
        <v>501</v>
      </c>
      <c r="M1009" s="2" t="s">
        <v>4600</v>
      </c>
      <c r="N1009" s="2" t="s">
        <v>3251</v>
      </c>
    </row>
    <row r="1010" spans="1:14" ht="13">
      <c r="A1010" s="1" t="s">
        <v>5587</v>
      </c>
      <c r="B1010" s="1" t="s">
        <v>5588</v>
      </c>
      <c r="C1010" s="1" t="s">
        <v>5578</v>
      </c>
      <c r="D1010" s="2" t="s">
        <v>23</v>
      </c>
      <c r="E1010" s="2">
        <v>27389</v>
      </c>
      <c r="F1010" s="2">
        <v>26307</v>
      </c>
      <c r="G1010" s="2">
        <v>5</v>
      </c>
      <c r="H1010" s="2" t="s">
        <v>4600</v>
      </c>
      <c r="I1010" s="2" t="s">
        <v>5580</v>
      </c>
      <c r="J1010" s="2" t="s">
        <v>5580</v>
      </c>
      <c r="K1010" s="2" t="s">
        <v>501</v>
      </c>
      <c r="M1010" s="2" t="s">
        <v>4600</v>
      </c>
      <c r="N1010" s="2" t="s">
        <v>3251</v>
      </c>
    </row>
    <row r="1011" spans="1:14" ht="13">
      <c r="A1011" s="1" t="s">
        <v>5589</v>
      </c>
      <c r="B1011" s="1" t="s">
        <v>5590</v>
      </c>
      <c r="C1011" s="1" t="s">
        <v>5578</v>
      </c>
      <c r="D1011" s="2" t="s">
        <v>16</v>
      </c>
      <c r="E1011" s="2">
        <v>26608</v>
      </c>
      <c r="F1011" s="2">
        <v>26307</v>
      </c>
      <c r="G1011" s="2">
        <v>5</v>
      </c>
      <c r="H1011" s="2" t="s">
        <v>4600</v>
      </c>
      <c r="I1011" s="2" t="s">
        <v>5580</v>
      </c>
      <c r="J1011" s="2" t="s">
        <v>5580</v>
      </c>
      <c r="K1011" s="2" t="s">
        <v>501</v>
      </c>
      <c r="M1011" s="2" t="s">
        <v>4600</v>
      </c>
      <c r="N1011" s="2" t="s">
        <v>3251</v>
      </c>
    </row>
    <row r="1012" spans="1:14" ht="13">
      <c r="A1012" s="1" t="s">
        <v>5591</v>
      </c>
      <c r="B1012" s="1" t="s">
        <v>5592</v>
      </c>
      <c r="C1012" s="1" t="s">
        <v>5578</v>
      </c>
      <c r="D1012" s="2" t="s">
        <v>16</v>
      </c>
      <c r="E1012" s="2">
        <v>26332</v>
      </c>
      <c r="F1012" s="2">
        <v>26307</v>
      </c>
      <c r="G1012" s="2">
        <v>5</v>
      </c>
      <c r="H1012" s="2" t="s">
        <v>4600</v>
      </c>
      <c r="I1012" s="2" t="s">
        <v>5580</v>
      </c>
      <c r="J1012" s="2" t="s">
        <v>5580</v>
      </c>
      <c r="K1012" s="2" t="s">
        <v>501</v>
      </c>
      <c r="M1012" s="2" t="s">
        <v>4600</v>
      </c>
      <c r="N1012" s="2" t="s">
        <v>3251</v>
      </c>
    </row>
    <row r="1013" spans="1:14" ht="13">
      <c r="A1013" s="1" t="s">
        <v>5593</v>
      </c>
      <c r="B1013" s="1" t="s">
        <v>5594</v>
      </c>
      <c r="C1013" s="1" t="s">
        <v>5578</v>
      </c>
      <c r="D1013" s="2" t="s">
        <v>16</v>
      </c>
      <c r="E1013" s="2">
        <v>26307</v>
      </c>
      <c r="F1013" s="2">
        <v>26307</v>
      </c>
      <c r="G1013" s="2">
        <v>5</v>
      </c>
      <c r="H1013" s="2" t="s">
        <v>4600</v>
      </c>
      <c r="I1013" s="2" t="s">
        <v>5580</v>
      </c>
      <c r="J1013" s="2" t="s">
        <v>5580</v>
      </c>
      <c r="K1013" s="2" t="s">
        <v>501</v>
      </c>
      <c r="M1013" s="2" t="s">
        <v>4600</v>
      </c>
      <c r="N1013" s="2" t="s">
        <v>3251</v>
      </c>
    </row>
    <row r="1014" spans="1:14" ht="13">
      <c r="A1014" s="1" t="s">
        <v>5595</v>
      </c>
      <c r="B1014" s="1" t="s">
        <v>5596</v>
      </c>
      <c r="C1014" s="1" t="s">
        <v>5595</v>
      </c>
      <c r="D1014" s="2" t="s">
        <v>23</v>
      </c>
      <c r="E1014" s="2">
        <v>32424</v>
      </c>
      <c r="F1014" s="2">
        <v>31361</v>
      </c>
      <c r="G1014" s="2">
        <v>5</v>
      </c>
      <c r="H1014" s="2" t="s">
        <v>4600</v>
      </c>
      <c r="I1014" s="2" t="s">
        <v>500</v>
      </c>
      <c r="J1014" s="2" t="s">
        <v>5597</v>
      </c>
      <c r="K1014" s="2" t="s">
        <v>501</v>
      </c>
      <c r="L1014" s="2" t="s">
        <v>192</v>
      </c>
      <c r="M1014" s="2" t="s">
        <v>4600</v>
      </c>
      <c r="N1014" s="2" t="s">
        <v>3251</v>
      </c>
    </row>
    <row r="1015" spans="1:14" ht="13">
      <c r="A1015" s="1" t="s">
        <v>5598</v>
      </c>
      <c r="B1015" s="1" t="s">
        <v>5599</v>
      </c>
      <c r="C1015" s="1" t="s">
        <v>5595</v>
      </c>
      <c r="D1015" s="2" t="s">
        <v>23</v>
      </c>
      <c r="E1015" s="2">
        <v>40338</v>
      </c>
      <c r="F1015" s="2">
        <v>31361</v>
      </c>
      <c r="G1015" s="2">
        <v>5</v>
      </c>
      <c r="H1015" s="2" t="s">
        <v>4600</v>
      </c>
      <c r="I1015" s="2" t="s">
        <v>500</v>
      </c>
      <c r="J1015" s="2" t="s">
        <v>5597</v>
      </c>
      <c r="K1015" s="2" t="s">
        <v>501</v>
      </c>
      <c r="L1015" s="2" t="s">
        <v>192</v>
      </c>
      <c r="M1015" s="2" t="s">
        <v>4600</v>
      </c>
      <c r="N1015" s="2" t="s">
        <v>3251</v>
      </c>
    </row>
    <row r="1016" spans="1:14" ht="13">
      <c r="A1016" s="1" t="s">
        <v>5600</v>
      </c>
      <c r="B1016" s="1" t="s">
        <v>5601</v>
      </c>
      <c r="C1016" s="1" t="s">
        <v>5595</v>
      </c>
      <c r="D1016" s="2" t="s">
        <v>23</v>
      </c>
      <c r="E1016" s="2">
        <v>35413</v>
      </c>
      <c r="F1016" s="2">
        <v>31361</v>
      </c>
      <c r="G1016" s="2">
        <v>5</v>
      </c>
      <c r="H1016" s="2" t="s">
        <v>4600</v>
      </c>
      <c r="I1016" s="2" t="s">
        <v>500</v>
      </c>
      <c r="J1016" s="2" t="s">
        <v>5597</v>
      </c>
      <c r="K1016" s="2" t="s">
        <v>501</v>
      </c>
      <c r="L1016" s="2" t="s">
        <v>192</v>
      </c>
      <c r="M1016" s="2" t="s">
        <v>4600</v>
      </c>
      <c r="N1016" s="2" t="s">
        <v>3251</v>
      </c>
    </row>
    <row r="1017" spans="1:14" ht="13">
      <c r="A1017" s="1" t="s">
        <v>5602</v>
      </c>
      <c r="B1017" s="1" t="s">
        <v>5603</v>
      </c>
      <c r="C1017" s="1" t="s">
        <v>5595</v>
      </c>
      <c r="D1017" s="2" t="s">
        <v>16</v>
      </c>
      <c r="E1017" s="2">
        <v>31361</v>
      </c>
      <c r="F1017" s="2">
        <v>31361</v>
      </c>
      <c r="G1017" s="2">
        <v>5</v>
      </c>
      <c r="H1017" s="2" t="s">
        <v>4600</v>
      </c>
      <c r="I1017" s="2" t="s">
        <v>500</v>
      </c>
      <c r="J1017" s="2" t="s">
        <v>5597</v>
      </c>
      <c r="K1017" s="2" t="s">
        <v>501</v>
      </c>
      <c r="L1017" s="2" t="s">
        <v>192</v>
      </c>
      <c r="M1017" s="2" t="s">
        <v>4600</v>
      </c>
      <c r="N1017" s="2" t="s">
        <v>3251</v>
      </c>
    </row>
    <row r="1018" spans="1:14" ht="13">
      <c r="A1018" s="1" t="s">
        <v>5604</v>
      </c>
      <c r="B1018" s="1" t="s">
        <v>5605</v>
      </c>
      <c r="C1018" s="1" t="s">
        <v>5595</v>
      </c>
      <c r="D1018" s="2" t="s">
        <v>16</v>
      </c>
      <c r="E1018" s="2">
        <v>34253</v>
      </c>
      <c r="F1018" s="2">
        <v>31361</v>
      </c>
      <c r="G1018" s="2">
        <v>5</v>
      </c>
      <c r="H1018" s="2" t="s">
        <v>4600</v>
      </c>
      <c r="I1018" s="2" t="s">
        <v>500</v>
      </c>
      <c r="J1018" s="2" t="s">
        <v>5597</v>
      </c>
      <c r="K1018" s="2" t="s">
        <v>501</v>
      </c>
      <c r="L1018" s="2" t="s">
        <v>192</v>
      </c>
      <c r="M1018" s="2" t="s">
        <v>4600</v>
      </c>
      <c r="N1018" s="2" t="s">
        <v>3251</v>
      </c>
    </row>
    <row r="1019" spans="1:14" ht="13">
      <c r="A1019" s="1" t="s">
        <v>5606</v>
      </c>
      <c r="B1019" s="1" t="s">
        <v>5607</v>
      </c>
      <c r="C1019" s="1" t="s">
        <v>5595</v>
      </c>
      <c r="D1019" s="2" t="s">
        <v>16</v>
      </c>
      <c r="E1019" s="2">
        <v>35473</v>
      </c>
      <c r="F1019" s="2">
        <v>31361</v>
      </c>
      <c r="G1019" s="2">
        <v>5</v>
      </c>
      <c r="H1019" s="2" t="s">
        <v>4600</v>
      </c>
      <c r="I1019" s="2" t="s">
        <v>500</v>
      </c>
      <c r="J1019" s="2" t="s">
        <v>5597</v>
      </c>
      <c r="K1019" s="2" t="s">
        <v>501</v>
      </c>
      <c r="L1019" s="2" t="s">
        <v>192</v>
      </c>
      <c r="M1019" s="2" t="s">
        <v>4600</v>
      </c>
      <c r="N1019" s="2" t="s">
        <v>3251</v>
      </c>
    </row>
    <row r="1020" spans="1:14" ht="13">
      <c r="A1020" s="1" t="s">
        <v>5608</v>
      </c>
      <c r="B1020" s="1" t="s">
        <v>5609</v>
      </c>
      <c r="C1020" s="1" t="s">
        <v>5595</v>
      </c>
      <c r="D1020" s="2" t="s">
        <v>16</v>
      </c>
      <c r="E1020" s="2">
        <v>35473</v>
      </c>
      <c r="F1020" s="2">
        <v>31361</v>
      </c>
      <c r="G1020" s="2">
        <v>5</v>
      </c>
      <c r="H1020" s="2" t="s">
        <v>4600</v>
      </c>
      <c r="I1020" s="2" t="s">
        <v>500</v>
      </c>
      <c r="J1020" s="2" t="s">
        <v>5597</v>
      </c>
      <c r="K1020" s="2" t="s">
        <v>501</v>
      </c>
      <c r="L1020" s="2" t="s">
        <v>192</v>
      </c>
      <c r="M1020" s="2" t="s">
        <v>4600</v>
      </c>
      <c r="N1020" s="2" t="s">
        <v>3251</v>
      </c>
    </row>
    <row r="1021" spans="1:14" ht="13">
      <c r="A1021" s="1" t="s">
        <v>5610</v>
      </c>
      <c r="B1021" s="1" t="s">
        <v>5611</v>
      </c>
      <c r="C1021" s="1" t="s">
        <v>3619</v>
      </c>
      <c r="D1021" s="2" t="s">
        <v>16</v>
      </c>
      <c r="E1021" s="4"/>
      <c r="I1021" s="2" t="str">
        <f>"DN"&amp;M1021&amp;996</f>
        <v>DNfl996</v>
      </c>
      <c r="K1021" s="2" t="s">
        <v>501</v>
      </c>
      <c r="M1021" s="2" t="s">
        <v>4600</v>
      </c>
      <c r="N1021" s="2" t="s">
        <v>3251</v>
      </c>
    </row>
    <row r="1022" spans="1:14" ht="13">
      <c r="A1022" s="1" t="s">
        <v>5612</v>
      </c>
      <c r="B1022" s="1" t="s">
        <v>5613</v>
      </c>
      <c r="C1022" s="1" t="s">
        <v>5612</v>
      </c>
      <c r="D1022" s="2" t="s">
        <v>23</v>
      </c>
      <c r="E1022" s="2">
        <v>26426</v>
      </c>
      <c r="F1022" s="2">
        <v>25879</v>
      </c>
      <c r="G1022" s="2">
        <v>5</v>
      </c>
      <c r="H1022" s="2" t="s">
        <v>4600</v>
      </c>
      <c r="I1022" s="2" t="s">
        <v>5614</v>
      </c>
      <c r="J1022" s="2" t="s">
        <v>5614</v>
      </c>
      <c r="K1022" s="2" t="s">
        <v>501</v>
      </c>
      <c r="M1022" s="2" t="s">
        <v>4600</v>
      </c>
      <c r="N1022" s="2" t="s">
        <v>3251</v>
      </c>
    </row>
    <row r="1023" spans="1:14" ht="13">
      <c r="A1023" s="1" t="s">
        <v>5615</v>
      </c>
      <c r="B1023" s="1" t="s">
        <v>5616</v>
      </c>
      <c r="C1023" s="1" t="s">
        <v>5612</v>
      </c>
      <c r="D1023" s="2" t="s">
        <v>23</v>
      </c>
      <c r="E1023" s="2">
        <v>27951</v>
      </c>
      <c r="F1023" s="2">
        <v>25879</v>
      </c>
      <c r="G1023" s="2">
        <v>5</v>
      </c>
      <c r="H1023" s="2" t="s">
        <v>4600</v>
      </c>
      <c r="I1023" s="2" t="s">
        <v>5614</v>
      </c>
      <c r="J1023" s="2" t="s">
        <v>5614</v>
      </c>
      <c r="K1023" s="2" t="s">
        <v>501</v>
      </c>
      <c r="M1023" s="2" t="s">
        <v>4600</v>
      </c>
      <c r="N1023" s="2" t="s">
        <v>3251</v>
      </c>
    </row>
    <row r="1024" spans="1:14" ht="13">
      <c r="A1024" s="1" t="s">
        <v>5617</v>
      </c>
      <c r="B1024" s="1" t="s">
        <v>5618</v>
      </c>
      <c r="C1024" s="1" t="s">
        <v>5612</v>
      </c>
      <c r="D1024" s="2" t="s">
        <v>16</v>
      </c>
      <c r="E1024" s="2">
        <v>25879</v>
      </c>
      <c r="F1024" s="2">
        <v>25879</v>
      </c>
      <c r="G1024" s="2">
        <v>5</v>
      </c>
      <c r="H1024" s="2" t="s">
        <v>4600</v>
      </c>
      <c r="I1024" s="2" t="s">
        <v>5614</v>
      </c>
      <c r="J1024" s="2" t="s">
        <v>5614</v>
      </c>
      <c r="K1024" s="2" t="s">
        <v>501</v>
      </c>
      <c r="M1024" s="2" t="s">
        <v>4600</v>
      </c>
      <c r="N1024" s="2" t="s">
        <v>3251</v>
      </c>
    </row>
    <row r="1025" spans="1:14" ht="13">
      <c r="A1025" s="1" t="s">
        <v>5619</v>
      </c>
      <c r="B1025" s="1" t="s">
        <v>5620</v>
      </c>
      <c r="C1025" s="1" t="s">
        <v>5612</v>
      </c>
      <c r="D1025" s="2" t="s">
        <v>16</v>
      </c>
      <c r="E1025" s="2">
        <v>28053</v>
      </c>
      <c r="F1025" s="2">
        <v>25879</v>
      </c>
      <c r="G1025" s="2">
        <v>5</v>
      </c>
      <c r="H1025" s="2" t="s">
        <v>4600</v>
      </c>
      <c r="I1025" s="2" t="s">
        <v>5614</v>
      </c>
      <c r="J1025" s="2" t="s">
        <v>5614</v>
      </c>
      <c r="K1025" s="2" t="s">
        <v>501</v>
      </c>
      <c r="M1025" s="2" t="s">
        <v>4600</v>
      </c>
      <c r="N1025" s="2" t="s">
        <v>3251</v>
      </c>
    </row>
    <row r="1026" spans="1:14" ht="13">
      <c r="A1026" s="1" t="s">
        <v>5621</v>
      </c>
      <c r="B1026" s="1" t="s">
        <v>5622</v>
      </c>
      <c r="C1026" s="1" t="s">
        <v>5621</v>
      </c>
      <c r="D1026" s="2" t="s">
        <v>23</v>
      </c>
      <c r="E1026" s="2">
        <v>27520</v>
      </c>
      <c r="F1026" s="2">
        <v>27217</v>
      </c>
      <c r="G1026" s="2">
        <v>5</v>
      </c>
      <c r="H1026" s="2" t="s">
        <v>4600</v>
      </c>
      <c r="I1026" s="2" t="s">
        <v>5623</v>
      </c>
      <c r="J1026" s="2" t="s">
        <v>5623</v>
      </c>
      <c r="K1026" s="2" t="s">
        <v>501</v>
      </c>
      <c r="M1026" s="2" t="s">
        <v>4600</v>
      </c>
      <c r="N1026" s="2" t="s">
        <v>3251</v>
      </c>
    </row>
    <row r="1027" spans="1:14" ht="13">
      <c r="A1027" s="1" t="s">
        <v>5624</v>
      </c>
      <c r="B1027" s="1" t="s">
        <v>5625</v>
      </c>
      <c r="C1027" s="1" t="s">
        <v>5621</v>
      </c>
      <c r="D1027" s="2" t="s">
        <v>16</v>
      </c>
      <c r="E1027" s="2">
        <v>27217</v>
      </c>
      <c r="F1027" s="2">
        <v>27217</v>
      </c>
      <c r="G1027" s="2">
        <v>5</v>
      </c>
      <c r="H1027" s="2" t="s">
        <v>4600</v>
      </c>
      <c r="I1027" s="2" t="s">
        <v>5623</v>
      </c>
      <c r="J1027" s="2" t="s">
        <v>5623</v>
      </c>
      <c r="K1027" s="2" t="s">
        <v>501</v>
      </c>
      <c r="M1027" s="2" t="s">
        <v>4600</v>
      </c>
      <c r="N1027" s="2" t="s">
        <v>3251</v>
      </c>
    </row>
    <row r="1028" spans="1:14" ht="13">
      <c r="A1028" s="1" t="s">
        <v>5626</v>
      </c>
      <c r="B1028" s="1" t="s">
        <v>5627</v>
      </c>
      <c r="C1028" s="1" t="s">
        <v>5626</v>
      </c>
      <c r="D1028" s="2" t="s">
        <v>16</v>
      </c>
      <c r="E1028" s="2">
        <v>17400</v>
      </c>
      <c r="F1028" s="2">
        <v>17400</v>
      </c>
      <c r="G1028" s="2">
        <v>5</v>
      </c>
      <c r="H1028" s="2" t="s">
        <v>4600</v>
      </c>
      <c r="I1028" s="2" t="s">
        <v>5628</v>
      </c>
      <c r="J1028" s="2" t="s">
        <v>5628</v>
      </c>
      <c r="K1028" s="2" t="s">
        <v>501</v>
      </c>
      <c r="M1028" s="2" t="s">
        <v>4600</v>
      </c>
      <c r="N1028" s="2" t="s">
        <v>3251</v>
      </c>
    </row>
    <row r="1029" spans="1:14" ht="13">
      <c r="A1029" s="1" t="s">
        <v>5629</v>
      </c>
      <c r="B1029" s="1" t="s">
        <v>5630</v>
      </c>
      <c r="C1029" s="1" t="s">
        <v>5626</v>
      </c>
      <c r="D1029" s="2" t="s">
        <v>23</v>
      </c>
      <c r="E1029" s="2">
        <v>17547</v>
      </c>
      <c r="F1029" s="2">
        <v>17400</v>
      </c>
      <c r="G1029" s="2">
        <v>5</v>
      </c>
      <c r="H1029" s="2" t="s">
        <v>4600</v>
      </c>
      <c r="I1029" s="2" t="s">
        <v>5628</v>
      </c>
      <c r="J1029" s="2" t="s">
        <v>5628</v>
      </c>
      <c r="K1029" s="2" t="s">
        <v>501</v>
      </c>
      <c r="M1029" s="2" t="s">
        <v>4600</v>
      </c>
      <c r="N1029" s="2" t="s">
        <v>3251</v>
      </c>
    </row>
    <row r="1030" spans="1:14" ht="13">
      <c r="A1030" s="1" t="s">
        <v>5631</v>
      </c>
      <c r="B1030" s="1" t="s">
        <v>5632</v>
      </c>
      <c r="C1030" s="1" t="s">
        <v>3619</v>
      </c>
      <c r="D1030" s="2" t="s">
        <v>16</v>
      </c>
      <c r="E1030" s="4"/>
      <c r="I1030" s="6" t="str">
        <f>"DN"&amp;M1030&amp;978</f>
        <v>DNxn978</v>
      </c>
      <c r="K1030" s="2" t="s">
        <v>501</v>
      </c>
      <c r="M1030" s="2" t="s">
        <v>3279</v>
      </c>
      <c r="N1030" s="2" t="s">
        <v>3251</v>
      </c>
    </row>
    <row r="1031" spans="1:14" ht="13">
      <c r="A1031" s="1" t="s">
        <v>5633</v>
      </c>
      <c r="B1031" s="1" t="s">
        <v>5634</v>
      </c>
      <c r="C1031" s="1" t="s">
        <v>5633</v>
      </c>
      <c r="D1031" s="2" t="s">
        <v>16</v>
      </c>
      <c r="E1031" s="2">
        <v>26318</v>
      </c>
      <c r="F1031" s="2">
        <v>26318</v>
      </c>
      <c r="G1031" s="2">
        <v>5</v>
      </c>
      <c r="H1031" s="2" t="s">
        <v>4600</v>
      </c>
      <c r="I1031" s="2" t="s">
        <v>5635</v>
      </c>
      <c r="J1031" s="2" t="s">
        <v>5635</v>
      </c>
      <c r="K1031" s="2" t="s">
        <v>591</v>
      </c>
      <c r="M1031" s="2" t="s">
        <v>4600</v>
      </c>
      <c r="N1031" s="2" t="s">
        <v>3251</v>
      </c>
    </row>
    <row r="1032" spans="1:14" ht="13">
      <c r="A1032" s="1" t="s">
        <v>5636</v>
      </c>
      <c r="B1032" s="1" t="s">
        <v>5637</v>
      </c>
      <c r="C1032" s="1" t="s">
        <v>5633</v>
      </c>
      <c r="D1032" s="2" t="s">
        <v>23</v>
      </c>
      <c r="E1032" s="2">
        <v>50104</v>
      </c>
      <c r="F1032" s="2">
        <v>26318</v>
      </c>
      <c r="G1032" s="2">
        <v>5</v>
      </c>
      <c r="H1032" s="2" t="s">
        <v>4600</v>
      </c>
      <c r="I1032" s="2" t="s">
        <v>5635</v>
      </c>
      <c r="J1032" s="2" t="s">
        <v>5635</v>
      </c>
      <c r="K1032" s="2" t="s">
        <v>591</v>
      </c>
      <c r="M1032" s="2" t="s">
        <v>4600</v>
      </c>
      <c r="N1032" s="2" t="s">
        <v>3251</v>
      </c>
    </row>
    <row r="1033" spans="1:14" ht="13">
      <c r="A1033" s="1" t="s">
        <v>5638</v>
      </c>
      <c r="B1033" s="1" t="s">
        <v>5639</v>
      </c>
      <c r="C1033" s="1" t="s">
        <v>5638</v>
      </c>
      <c r="D1033" s="2" t="s">
        <v>16</v>
      </c>
      <c r="E1033" s="2">
        <v>24753</v>
      </c>
      <c r="F1033" s="2">
        <v>24753</v>
      </c>
      <c r="G1033" s="2">
        <v>5</v>
      </c>
      <c r="H1033" s="2" t="s">
        <v>4600</v>
      </c>
      <c r="I1033" s="2" t="s">
        <v>884</v>
      </c>
      <c r="J1033" s="2" t="s">
        <v>5640</v>
      </c>
      <c r="K1033" s="2" t="s">
        <v>501</v>
      </c>
      <c r="L1033" s="2" t="s">
        <v>192</v>
      </c>
      <c r="M1033" s="2" t="s">
        <v>4600</v>
      </c>
      <c r="N1033" s="2" t="s">
        <v>3251</v>
      </c>
    </row>
    <row r="1034" spans="1:14" ht="13">
      <c r="A1034" s="1" t="s">
        <v>5641</v>
      </c>
      <c r="B1034" s="1" t="s">
        <v>5642</v>
      </c>
      <c r="C1034" s="1" t="s">
        <v>5638</v>
      </c>
      <c r="D1034" s="2" t="s">
        <v>23</v>
      </c>
      <c r="E1034" s="2">
        <v>152849</v>
      </c>
      <c r="F1034" s="2">
        <v>24753</v>
      </c>
      <c r="G1034" s="2">
        <v>5</v>
      </c>
      <c r="H1034" s="2" t="s">
        <v>4600</v>
      </c>
      <c r="I1034" s="2" t="s">
        <v>884</v>
      </c>
      <c r="J1034" s="2" t="s">
        <v>5640</v>
      </c>
      <c r="K1034" s="2" t="s">
        <v>501</v>
      </c>
      <c r="L1034" s="2" t="s">
        <v>192</v>
      </c>
      <c r="M1034" s="2" t="s">
        <v>4600</v>
      </c>
      <c r="N1034" s="2" t="s">
        <v>3251</v>
      </c>
    </row>
    <row r="1035" spans="1:14" ht="13">
      <c r="A1035" s="1" t="s">
        <v>5643</v>
      </c>
      <c r="B1035" s="1" t="s">
        <v>5644</v>
      </c>
      <c r="C1035" s="1" t="s">
        <v>5643</v>
      </c>
      <c r="D1035" s="2" t="s">
        <v>16</v>
      </c>
      <c r="E1035" s="2">
        <v>27936</v>
      </c>
      <c r="F1035" s="2">
        <v>27775</v>
      </c>
      <c r="G1035" s="2">
        <v>5</v>
      </c>
      <c r="H1035" s="2" t="s">
        <v>4600</v>
      </c>
      <c r="I1035" s="2" t="s">
        <v>5645</v>
      </c>
      <c r="J1035" s="2" t="s">
        <v>5645</v>
      </c>
      <c r="K1035" s="2" t="s">
        <v>501</v>
      </c>
      <c r="M1035" s="2" t="s">
        <v>4600</v>
      </c>
      <c r="N1035" s="2" t="s">
        <v>3251</v>
      </c>
    </row>
    <row r="1036" spans="1:14" ht="13">
      <c r="A1036" s="1" t="s">
        <v>5646</v>
      </c>
      <c r="B1036" s="1" t="s">
        <v>5647</v>
      </c>
      <c r="C1036" s="1" t="s">
        <v>5643</v>
      </c>
      <c r="D1036" s="2" t="s">
        <v>23</v>
      </c>
      <c r="E1036" s="2">
        <v>27775</v>
      </c>
      <c r="F1036" s="2">
        <v>27775</v>
      </c>
      <c r="G1036" s="2">
        <v>5</v>
      </c>
      <c r="H1036" s="2" t="s">
        <v>4600</v>
      </c>
      <c r="I1036" s="2" t="s">
        <v>5645</v>
      </c>
      <c r="J1036" s="2" t="s">
        <v>5645</v>
      </c>
      <c r="K1036" s="2" t="s">
        <v>501</v>
      </c>
      <c r="M1036" s="2" t="s">
        <v>4600</v>
      </c>
      <c r="N1036" s="2" t="s">
        <v>3251</v>
      </c>
    </row>
    <row r="1037" spans="1:14" ht="13">
      <c r="A1037" s="1" t="s">
        <v>5648</v>
      </c>
      <c r="B1037" s="1" t="s">
        <v>5649</v>
      </c>
      <c r="C1037" s="1" t="s">
        <v>5648</v>
      </c>
      <c r="D1037" s="2" t="s">
        <v>16</v>
      </c>
      <c r="E1037" s="2">
        <v>21320</v>
      </c>
      <c r="F1037" s="2">
        <v>20953</v>
      </c>
      <c r="G1037" s="2">
        <v>5</v>
      </c>
      <c r="H1037" s="2" t="s">
        <v>4600</v>
      </c>
      <c r="I1037" s="2" t="s">
        <v>5650</v>
      </c>
      <c r="J1037" s="2" t="s">
        <v>5650</v>
      </c>
      <c r="K1037" s="2" t="s">
        <v>501</v>
      </c>
      <c r="M1037" s="2" t="s">
        <v>4600</v>
      </c>
      <c r="N1037" s="2" t="s">
        <v>3251</v>
      </c>
    </row>
    <row r="1038" spans="1:14" ht="13">
      <c r="A1038" s="1" t="s">
        <v>5651</v>
      </c>
      <c r="B1038" s="1" t="s">
        <v>5652</v>
      </c>
      <c r="C1038" s="1" t="s">
        <v>5648</v>
      </c>
      <c r="D1038" s="2" t="s">
        <v>23</v>
      </c>
      <c r="E1038" s="2">
        <v>20953</v>
      </c>
      <c r="F1038" s="2">
        <v>20953</v>
      </c>
      <c r="G1038" s="2">
        <v>5</v>
      </c>
      <c r="H1038" s="2" t="s">
        <v>4600</v>
      </c>
      <c r="I1038" s="2" t="s">
        <v>5650</v>
      </c>
      <c r="J1038" s="2" t="s">
        <v>5650</v>
      </c>
      <c r="K1038" s="2" t="s">
        <v>501</v>
      </c>
      <c r="M1038" s="2" t="s">
        <v>4600</v>
      </c>
      <c r="N1038" s="2" t="s">
        <v>3251</v>
      </c>
    </row>
    <row r="1039" spans="1:14" ht="13">
      <c r="A1039" s="1" t="s">
        <v>5653</v>
      </c>
      <c r="B1039" s="1" t="s">
        <v>5654</v>
      </c>
      <c r="C1039" s="1" t="s">
        <v>5655</v>
      </c>
      <c r="D1039" s="2" t="s">
        <v>16</v>
      </c>
      <c r="E1039" s="2">
        <v>21071</v>
      </c>
      <c r="F1039" s="2">
        <v>18784</v>
      </c>
      <c r="G1039" s="2">
        <v>5</v>
      </c>
      <c r="H1039" s="2" t="s">
        <v>4600</v>
      </c>
      <c r="I1039" s="2" t="s">
        <v>5656</v>
      </c>
      <c r="J1039" s="2" t="s">
        <v>5656</v>
      </c>
      <c r="K1039" s="2" t="s">
        <v>501</v>
      </c>
      <c r="M1039" s="2" t="s">
        <v>4600</v>
      </c>
      <c r="N1039" s="2" t="s">
        <v>3251</v>
      </c>
    </row>
    <row r="1040" spans="1:14" ht="13">
      <c r="A1040" s="1" t="s">
        <v>5655</v>
      </c>
      <c r="B1040" s="1" t="s">
        <v>5657</v>
      </c>
      <c r="C1040" s="1" t="s">
        <v>5655</v>
      </c>
      <c r="D1040" s="2" t="s">
        <v>16</v>
      </c>
      <c r="E1040" s="2">
        <v>19864</v>
      </c>
      <c r="F1040" s="2">
        <v>18784</v>
      </c>
      <c r="G1040" s="2">
        <v>5</v>
      </c>
      <c r="H1040" s="2" t="s">
        <v>4600</v>
      </c>
      <c r="I1040" s="2" t="s">
        <v>5656</v>
      </c>
      <c r="J1040" s="2" t="s">
        <v>5656</v>
      </c>
      <c r="K1040" s="2" t="s">
        <v>501</v>
      </c>
      <c r="M1040" s="2" t="s">
        <v>4600</v>
      </c>
      <c r="N1040" s="2" t="s">
        <v>3251</v>
      </c>
    </row>
    <row r="1041" spans="1:14" ht="13">
      <c r="A1041" s="1" t="s">
        <v>5658</v>
      </c>
      <c r="B1041" s="1" t="s">
        <v>5659</v>
      </c>
      <c r="C1041" s="1" t="s">
        <v>5655</v>
      </c>
      <c r="D1041" s="2" t="s">
        <v>23</v>
      </c>
      <c r="E1041" s="2">
        <v>24087</v>
      </c>
      <c r="F1041" s="2">
        <v>18784</v>
      </c>
      <c r="G1041" s="2">
        <v>5</v>
      </c>
      <c r="H1041" s="2" t="s">
        <v>4600</v>
      </c>
      <c r="I1041" s="2" t="s">
        <v>5656</v>
      </c>
      <c r="J1041" s="2" t="s">
        <v>5656</v>
      </c>
      <c r="K1041" s="2" t="s">
        <v>501</v>
      </c>
      <c r="M1041" s="2" t="s">
        <v>4600</v>
      </c>
      <c r="N1041" s="2" t="s">
        <v>3251</v>
      </c>
    </row>
    <row r="1042" spans="1:14" ht="13">
      <c r="A1042" s="1" t="s">
        <v>5660</v>
      </c>
      <c r="B1042" s="1" t="s">
        <v>5661</v>
      </c>
      <c r="C1042" s="1" t="s">
        <v>5655</v>
      </c>
      <c r="D1042" s="2" t="s">
        <v>23</v>
      </c>
      <c r="E1042" s="2">
        <v>18784</v>
      </c>
      <c r="F1042" s="2">
        <v>18784</v>
      </c>
      <c r="G1042" s="2">
        <v>5</v>
      </c>
      <c r="H1042" s="2" t="s">
        <v>4600</v>
      </c>
      <c r="I1042" s="2" t="s">
        <v>5656</v>
      </c>
      <c r="J1042" s="2" t="s">
        <v>5656</v>
      </c>
      <c r="K1042" s="2" t="s">
        <v>501</v>
      </c>
      <c r="M1042" s="2" t="s">
        <v>4600</v>
      </c>
      <c r="N1042" s="2" t="s">
        <v>3251</v>
      </c>
    </row>
    <row r="1043" spans="1:14" ht="13">
      <c r="A1043" s="1" t="s">
        <v>5662</v>
      </c>
      <c r="B1043" s="1" t="s">
        <v>5663</v>
      </c>
      <c r="C1043" s="1" t="s">
        <v>5662</v>
      </c>
      <c r="D1043" s="2" t="s">
        <v>23</v>
      </c>
      <c r="E1043" s="2">
        <v>152850</v>
      </c>
      <c r="F1043" s="2">
        <v>31408</v>
      </c>
      <c r="G1043" s="2">
        <v>5</v>
      </c>
      <c r="H1043" s="2" t="s">
        <v>4600</v>
      </c>
      <c r="I1043" s="2" t="s">
        <v>5664</v>
      </c>
      <c r="J1043" s="2" t="s">
        <v>5664</v>
      </c>
      <c r="K1043" s="2" t="s">
        <v>501</v>
      </c>
      <c r="M1043" s="2" t="s">
        <v>4600</v>
      </c>
      <c r="N1043" s="2" t="s">
        <v>3251</v>
      </c>
    </row>
    <row r="1044" spans="1:14" ht="13">
      <c r="A1044" s="1" t="s">
        <v>5665</v>
      </c>
      <c r="B1044" s="1" t="s">
        <v>5666</v>
      </c>
      <c r="C1044" s="1" t="s">
        <v>5662</v>
      </c>
      <c r="D1044" s="2" t="s">
        <v>16</v>
      </c>
      <c r="E1044" s="2">
        <v>31408</v>
      </c>
      <c r="F1044" s="2">
        <v>31408</v>
      </c>
      <c r="G1044" s="2">
        <v>5</v>
      </c>
      <c r="H1044" s="2" t="s">
        <v>4600</v>
      </c>
      <c r="I1044" s="2" t="s">
        <v>5664</v>
      </c>
      <c r="J1044" s="2" t="s">
        <v>5664</v>
      </c>
      <c r="K1044" s="2" t="s">
        <v>501</v>
      </c>
      <c r="M1044" s="2" t="s">
        <v>4600</v>
      </c>
      <c r="N1044" s="2" t="s">
        <v>3251</v>
      </c>
    </row>
    <row r="1045" spans="1:14" ht="13">
      <c r="A1045" s="1" t="s">
        <v>5667</v>
      </c>
      <c r="B1045" s="1" t="s">
        <v>5668</v>
      </c>
      <c r="C1045" s="1" t="s">
        <v>5669</v>
      </c>
      <c r="D1045" s="2" t="s">
        <v>16</v>
      </c>
      <c r="E1045" s="2">
        <v>28263</v>
      </c>
      <c r="F1045" s="2">
        <v>28263</v>
      </c>
      <c r="G1045" s="2">
        <v>5</v>
      </c>
      <c r="H1045" s="2" t="s">
        <v>3668</v>
      </c>
      <c r="I1045" s="2" t="s">
        <v>5670</v>
      </c>
      <c r="J1045" s="2" t="s">
        <v>5670</v>
      </c>
      <c r="K1045" s="2" t="s">
        <v>591</v>
      </c>
      <c r="M1045" s="2" t="s">
        <v>4600</v>
      </c>
      <c r="N1045" s="2" t="s">
        <v>3251</v>
      </c>
    </row>
    <row r="1046" spans="1:14" ht="13">
      <c r="A1046" s="1" t="s">
        <v>5669</v>
      </c>
      <c r="B1046" s="1" t="s">
        <v>5671</v>
      </c>
      <c r="C1046" s="1" t="s">
        <v>5669</v>
      </c>
      <c r="D1046" s="2" t="s">
        <v>16</v>
      </c>
      <c r="E1046" s="2">
        <v>29312</v>
      </c>
      <c r="F1046" s="2">
        <v>28263</v>
      </c>
      <c r="G1046" s="2">
        <v>5</v>
      </c>
      <c r="H1046" s="2" t="s">
        <v>3668</v>
      </c>
      <c r="I1046" s="2" t="s">
        <v>5670</v>
      </c>
      <c r="J1046" s="2" t="s">
        <v>5670</v>
      </c>
      <c r="K1046" s="2" t="s">
        <v>591</v>
      </c>
      <c r="M1046" s="2" t="s">
        <v>4600</v>
      </c>
      <c r="N1046" s="2" t="s">
        <v>3251</v>
      </c>
    </row>
    <row r="1047" spans="1:14" ht="13">
      <c r="A1047" s="1" t="s">
        <v>5672</v>
      </c>
      <c r="B1047" s="1" t="s">
        <v>5673</v>
      </c>
      <c r="C1047" s="1" t="s">
        <v>5669</v>
      </c>
      <c r="D1047" s="2" t="s">
        <v>23</v>
      </c>
      <c r="E1047" s="2">
        <v>30242</v>
      </c>
      <c r="F1047" s="2">
        <v>28263</v>
      </c>
      <c r="G1047" s="2">
        <v>5</v>
      </c>
      <c r="H1047" s="2" t="s">
        <v>3668</v>
      </c>
      <c r="I1047" s="2" t="s">
        <v>5670</v>
      </c>
      <c r="J1047" s="2" t="s">
        <v>5670</v>
      </c>
      <c r="K1047" s="2" t="s">
        <v>591</v>
      </c>
      <c r="M1047" s="2" t="s">
        <v>4600</v>
      </c>
      <c r="N1047" s="2" t="s">
        <v>3251</v>
      </c>
    </row>
    <row r="1048" spans="1:14" ht="13">
      <c r="A1048" s="1" t="s">
        <v>5674</v>
      </c>
      <c r="B1048" s="1" t="s">
        <v>5675</v>
      </c>
      <c r="C1048" s="1" t="s">
        <v>5669</v>
      </c>
      <c r="D1048" s="2" t="s">
        <v>23</v>
      </c>
      <c r="E1048" s="2">
        <v>30912</v>
      </c>
      <c r="F1048" s="2">
        <v>28263</v>
      </c>
      <c r="G1048" s="2">
        <v>5</v>
      </c>
      <c r="H1048" s="2" t="s">
        <v>3668</v>
      </c>
      <c r="I1048" s="2" t="s">
        <v>5670</v>
      </c>
      <c r="J1048" s="2" t="s">
        <v>5670</v>
      </c>
      <c r="K1048" s="2" t="s">
        <v>591</v>
      </c>
      <c r="M1048" s="2" t="s">
        <v>4600</v>
      </c>
      <c r="N1048" s="2" t="s">
        <v>3251</v>
      </c>
    </row>
    <row r="1049" spans="1:14" ht="13">
      <c r="A1049" s="1" t="s">
        <v>5676</v>
      </c>
      <c r="B1049" s="1" t="s">
        <v>5677</v>
      </c>
      <c r="C1049" s="1" t="s">
        <v>5676</v>
      </c>
      <c r="D1049" s="2" t="s">
        <v>16</v>
      </c>
      <c r="E1049" s="2">
        <v>31381</v>
      </c>
      <c r="F1049" s="2">
        <v>29182</v>
      </c>
      <c r="G1049" s="2">
        <v>5</v>
      </c>
      <c r="H1049" s="2" t="s">
        <v>4600</v>
      </c>
      <c r="I1049" s="2" t="s">
        <v>5678</v>
      </c>
      <c r="J1049" s="2" t="s">
        <v>5678</v>
      </c>
      <c r="K1049" s="2" t="s">
        <v>591</v>
      </c>
      <c r="M1049" s="2" t="s">
        <v>4600</v>
      </c>
      <c r="N1049" s="2" t="s">
        <v>3251</v>
      </c>
    </row>
    <row r="1050" spans="1:14" ht="13">
      <c r="A1050" s="1" t="s">
        <v>5679</v>
      </c>
      <c r="B1050" s="1" t="s">
        <v>5680</v>
      </c>
      <c r="C1050" s="1" t="s">
        <v>5676</v>
      </c>
      <c r="D1050" s="2" t="s">
        <v>16</v>
      </c>
      <c r="E1050" s="2">
        <v>30389</v>
      </c>
      <c r="F1050" s="2">
        <v>29182</v>
      </c>
      <c r="G1050" s="2">
        <v>5</v>
      </c>
      <c r="H1050" s="2" t="s">
        <v>4600</v>
      </c>
      <c r="I1050" s="2" t="s">
        <v>5678</v>
      </c>
      <c r="J1050" s="2" t="s">
        <v>5678</v>
      </c>
      <c r="K1050" s="2" t="s">
        <v>591</v>
      </c>
      <c r="M1050" s="2" t="s">
        <v>4600</v>
      </c>
      <c r="N1050" s="2" t="s">
        <v>3251</v>
      </c>
    </row>
    <row r="1051" spans="1:14" ht="13">
      <c r="A1051" s="1" t="s">
        <v>5681</v>
      </c>
      <c r="B1051" s="1" t="s">
        <v>5682</v>
      </c>
      <c r="C1051" s="1" t="s">
        <v>5676</v>
      </c>
      <c r="D1051" s="2" t="s">
        <v>23</v>
      </c>
      <c r="E1051" s="2">
        <v>29182</v>
      </c>
      <c r="F1051" s="2">
        <v>29182</v>
      </c>
      <c r="G1051" s="2">
        <v>5</v>
      </c>
      <c r="H1051" s="2" t="s">
        <v>4600</v>
      </c>
      <c r="I1051" s="2" t="s">
        <v>5678</v>
      </c>
      <c r="J1051" s="2" t="s">
        <v>5678</v>
      </c>
      <c r="K1051" s="2" t="s">
        <v>591</v>
      </c>
      <c r="M1051" s="2" t="s">
        <v>4600</v>
      </c>
      <c r="N1051" s="2" t="s">
        <v>3251</v>
      </c>
    </row>
    <row r="1052" spans="1:14" ht="13">
      <c r="A1052" s="1" t="s">
        <v>5683</v>
      </c>
      <c r="B1052" s="1" t="s">
        <v>5684</v>
      </c>
      <c r="C1052" s="1" t="s">
        <v>5676</v>
      </c>
      <c r="D1052" s="2" t="s">
        <v>23</v>
      </c>
      <c r="E1052" s="2">
        <v>31787</v>
      </c>
      <c r="F1052" s="2">
        <v>29182</v>
      </c>
      <c r="G1052" s="2">
        <v>5</v>
      </c>
      <c r="H1052" s="2" t="s">
        <v>4600</v>
      </c>
      <c r="I1052" s="2" t="s">
        <v>5678</v>
      </c>
      <c r="J1052" s="2" t="s">
        <v>5678</v>
      </c>
      <c r="K1052" s="2" t="s">
        <v>591</v>
      </c>
      <c r="M1052" s="2" t="s">
        <v>4600</v>
      </c>
      <c r="N1052" s="2" t="s">
        <v>3251</v>
      </c>
    </row>
    <row r="1053" spans="1:14" ht="13">
      <c r="A1053" s="1" t="s">
        <v>5685</v>
      </c>
      <c r="B1053" s="1" t="s">
        <v>5686</v>
      </c>
      <c r="C1053" s="1" t="s">
        <v>5685</v>
      </c>
      <c r="D1053" s="2" t="s">
        <v>23</v>
      </c>
      <c r="E1053" s="2">
        <v>14594</v>
      </c>
      <c r="F1053" s="2">
        <v>14594</v>
      </c>
      <c r="G1053" s="2">
        <v>5</v>
      </c>
      <c r="H1053" s="2" t="s">
        <v>3483</v>
      </c>
      <c r="I1053" s="2" t="s">
        <v>5687</v>
      </c>
      <c r="J1053" s="2" t="s">
        <v>5687</v>
      </c>
      <c r="K1053" s="2" t="s">
        <v>501</v>
      </c>
      <c r="M1053" s="2" t="s">
        <v>3483</v>
      </c>
      <c r="N1053" s="2" t="s">
        <v>3251</v>
      </c>
    </row>
    <row r="1054" spans="1:14" ht="13">
      <c r="A1054" s="1" t="s">
        <v>5688</v>
      </c>
      <c r="B1054" s="1" t="s">
        <v>5689</v>
      </c>
      <c r="C1054" s="1" t="s">
        <v>5685</v>
      </c>
      <c r="D1054" s="2" t="s">
        <v>16</v>
      </c>
      <c r="E1054" s="2">
        <v>30043</v>
      </c>
      <c r="F1054" s="2">
        <v>14594</v>
      </c>
      <c r="G1054" s="2">
        <v>5</v>
      </c>
      <c r="H1054" s="2" t="s">
        <v>3483</v>
      </c>
      <c r="I1054" s="2" t="s">
        <v>5687</v>
      </c>
      <c r="J1054" s="2" t="s">
        <v>5687</v>
      </c>
      <c r="K1054" s="2" t="s">
        <v>501</v>
      </c>
      <c r="M1054" s="2" t="s">
        <v>3483</v>
      </c>
      <c r="N1054" s="2" t="s">
        <v>3251</v>
      </c>
    </row>
    <row r="1055" spans="1:14" ht="13">
      <c r="A1055" s="1" t="s">
        <v>5690</v>
      </c>
      <c r="B1055" s="1" t="s">
        <v>5691</v>
      </c>
      <c r="C1055" s="1" t="s">
        <v>5690</v>
      </c>
      <c r="D1055" s="2" t="s">
        <v>16</v>
      </c>
      <c r="E1055" s="2">
        <v>10194</v>
      </c>
      <c r="F1055" s="2">
        <v>10194</v>
      </c>
      <c r="G1055" s="2">
        <v>5</v>
      </c>
      <c r="H1055" s="2" t="s">
        <v>3668</v>
      </c>
      <c r="I1055" s="2" t="s">
        <v>178</v>
      </c>
      <c r="J1055" s="2" t="s">
        <v>5692</v>
      </c>
      <c r="K1055" s="2" t="s">
        <v>179</v>
      </c>
      <c r="L1055" s="2" t="s">
        <v>180</v>
      </c>
      <c r="M1055" s="2" t="s">
        <v>3668</v>
      </c>
      <c r="N1055" s="2" t="s">
        <v>3251</v>
      </c>
    </row>
    <row r="1056" spans="1:14" ht="13">
      <c r="A1056" s="1" t="s">
        <v>5693</v>
      </c>
      <c r="B1056" s="1" t="s">
        <v>5694</v>
      </c>
      <c r="C1056" s="1" t="s">
        <v>5690</v>
      </c>
      <c r="D1056" s="2" t="s">
        <v>23</v>
      </c>
      <c r="E1056" s="2">
        <v>10526</v>
      </c>
      <c r="F1056" s="2">
        <v>10194</v>
      </c>
      <c r="G1056" s="2">
        <v>5</v>
      </c>
      <c r="H1056" s="2" t="s">
        <v>3668</v>
      </c>
      <c r="I1056" s="2" t="s">
        <v>178</v>
      </c>
      <c r="J1056" s="2" t="s">
        <v>5692</v>
      </c>
      <c r="K1056" s="2" t="s">
        <v>179</v>
      </c>
      <c r="L1056" s="2" t="s">
        <v>180</v>
      </c>
      <c r="M1056" s="2" t="s">
        <v>3668</v>
      </c>
      <c r="N1056" s="2" t="s">
        <v>3251</v>
      </c>
    </row>
    <row r="1057" spans="1:14" ht="13">
      <c r="A1057" s="1" t="s">
        <v>5695</v>
      </c>
      <c r="B1057" s="1" t="s">
        <v>5696</v>
      </c>
      <c r="C1057" s="1" t="s">
        <v>5697</v>
      </c>
      <c r="D1057" s="2" t="s">
        <v>23</v>
      </c>
      <c r="E1057" s="2">
        <v>21440</v>
      </c>
      <c r="F1057" s="2">
        <v>21235</v>
      </c>
      <c r="G1057" s="2">
        <v>5</v>
      </c>
      <c r="H1057" s="2" t="s">
        <v>4600</v>
      </c>
      <c r="I1057" s="2" t="s">
        <v>5698</v>
      </c>
      <c r="J1057" s="2" t="s">
        <v>5698</v>
      </c>
      <c r="K1057" s="2" t="s">
        <v>591</v>
      </c>
      <c r="M1057" s="2" t="s">
        <v>4600</v>
      </c>
      <c r="N1057" s="2" t="s">
        <v>3251</v>
      </c>
    </row>
    <row r="1058" spans="1:14" ht="13">
      <c r="A1058" s="1" t="s">
        <v>5697</v>
      </c>
      <c r="B1058" s="1" t="s">
        <v>5699</v>
      </c>
      <c r="C1058" s="1" t="s">
        <v>5697</v>
      </c>
      <c r="D1058" s="2" t="s">
        <v>16</v>
      </c>
      <c r="E1058" s="2">
        <v>21235</v>
      </c>
      <c r="F1058" s="2">
        <v>21235</v>
      </c>
      <c r="G1058" s="2">
        <v>5</v>
      </c>
      <c r="H1058" s="2" t="s">
        <v>4600</v>
      </c>
      <c r="I1058" s="2" t="s">
        <v>5698</v>
      </c>
      <c r="J1058" s="2" t="s">
        <v>5698</v>
      </c>
      <c r="K1058" s="2" t="s">
        <v>591</v>
      </c>
      <c r="M1058" s="2" t="s">
        <v>4600</v>
      </c>
      <c r="N1058" s="2" t="s">
        <v>3251</v>
      </c>
    </row>
    <row r="1059" spans="1:14" ht="13">
      <c r="A1059" s="1" t="s">
        <v>5700</v>
      </c>
      <c r="B1059" s="1" t="s">
        <v>5701</v>
      </c>
      <c r="C1059" s="1" t="s">
        <v>5702</v>
      </c>
      <c r="D1059" s="2" t="s">
        <v>23</v>
      </c>
      <c r="E1059" s="2">
        <v>17865</v>
      </c>
      <c r="F1059" s="2">
        <v>17522</v>
      </c>
      <c r="G1059" s="2">
        <v>4</v>
      </c>
      <c r="H1059" s="2" t="s">
        <v>4600</v>
      </c>
      <c r="I1059" s="2" t="s">
        <v>5703</v>
      </c>
      <c r="J1059" s="2" t="s">
        <v>5703</v>
      </c>
      <c r="K1059" s="2" t="s">
        <v>80</v>
      </c>
      <c r="M1059" s="2" t="s">
        <v>4600</v>
      </c>
      <c r="N1059" s="2" t="s">
        <v>3251</v>
      </c>
    </row>
    <row r="1060" spans="1:14" ht="13">
      <c r="A1060" s="1" t="s">
        <v>5702</v>
      </c>
      <c r="B1060" s="1" t="s">
        <v>5704</v>
      </c>
      <c r="C1060" s="1" t="s">
        <v>5702</v>
      </c>
      <c r="D1060" s="2" t="s">
        <v>16</v>
      </c>
      <c r="E1060" s="2">
        <v>17522</v>
      </c>
      <c r="F1060" s="2">
        <v>17522</v>
      </c>
      <c r="G1060" s="2">
        <v>4</v>
      </c>
      <c r="H1060" s="2" t="s">
        <v>4600</v>
      </c>
      <c r="I1060" s="2" t="s">
        <v>5703</v>
      </c>
      <c r="J1060" s="2" t="s">
        <v>5703</v>
      </c>
      <c r="K1060" s="2" t="s">
        <v>80</v>
      </c>
      <c r="M1060" s="2" t="s">
        <v>4600</v>
      </c>
      <c r="N1060" s="2" t="s">
        <v>3251</v>
      </c>
    </row>
    <row r="1061" spans="1:14" ht="13">
      <c r="A1061" s="1" t="s">
        <v>5705</v>
      </c>
      <c r="B1061" s="1" t="s">
        <v>5706</v>
      </c>
      <c r="C1061" s="1" t="s">
        <v>5707</v>
      </c>
      <c r="D1061" s="2" t="s">
        <v>23</v>
      </c>
      <c r="E1061" s="2">
        <v>22501</v>
      </c>
      <c r="F1061" s="2">
        <v>22394</v>
      </c>
      <c r="G1061" s="2">
        <v>5</v>
      </c>
      <c r="H1061" s="2" t="s">
        <v>4600</v>
      </c>
      <c r="I1061" s="2" t="s">
        <v>1416</v>
      </c>
      <c r="J1061" s="2" t="s">
        <v>5708</v>
      </c>
      <c r="K1061" s="2" t="s">
        <v>501</v>
      </c>
      <c r="L1061" s="2" t="s">
        <v>1078</v>
      </c>
      <c r="M1061" s="2" t="s">
        <v>4600</v>
      </c>
      <c r="N1061" s="2" t="s">
        <v>3251</v>
      </c>
    </row>
    <row r="1062" spans="1:14" ht="13">
      <c r="A1062" s="1" t="s">
        <v>5707</v>
      </c>
      <c r="B1062" s="1" t="s">
        <v>5709</v>
      </c>
      <c r="C1062" s="1" t="s">
        <v>5707</v>
      </c>
      <c r="D1062" s="2" t="s">
        <v>16</v>
      </c>
      <c r="E1062" s="2">
        <v>22394</v>
      </c>
      <c r="F1062" s="2">
        <v>22394</v>
      </c>
      <c r="G1062" s="2">
        <v>5</v>
      </c>
      <c r="H1062" s="2" t="s">
        <v>4600</v>
      </c>
      <c r="I1062" s="2" t="s">
        <v>1416</v>
      </c>
      <c r="J1062" s="2" t="s">
        <v>5708</v>
      </c>
      <c r="K1062" s="2" t="s">
        <v>501</v>
      </c>
      <c r="L1062" s="2" t="s">
        <v>1078</v>
      </c>
      <c r="M1062" s="2" t="s">
        <v>4600</v>
      </c>
      <c r="N1062" s="2" t="s">
        <v>3251</v>
      </c>
    </row>
    <row r="1063" spans="1:14" ht="13">
      <c r="A1063" s="1" t="s">
        <v>5710</v>
      </c>
      <c r="B1063" s="1" t="s">
        <v>5711</v>
      </c>
      <c r="C1063" s="1" t="s">
        <v>5712</v>
      </c>
      <c r="D1063" s="2" t="s">
        <v>23</v>
      </c>
      <c r="E1063" s="2">
        <v>27095</v>
      </c>
      <c r="F1063" s="2">
        <v>27095</v>
      </c>
      <c r="G1063" s="2">
        <v>5</v>
      </c>
      <c r="H1063" s="2" t="s">
        <v>4600</v>
      </c>
      <c r="I1063" s="2" t="s">
        <v>5713</v>
      </c>
      <c r="J1063" s="2" t="s">
        <v>5713</v>
      </c>
      <c r="K1063" s="2" t="s">
        <v>501</v>
      </c>
      <c r="M1063" s="2" t="s">
        <v>4600</v>
      </c>
      <c r="N1063" s="2" t="s">
        <v>3251</v>
      </c>
    </row>
    <row r="1064" spans="1:14" ht="13">
      <c r="A1064" s="1" t="s">
        <v>5712</v>
      </c>
      <c r="B1064" s="1" t="s">
        <v>5714</v>
      </c>
      <c r="C1064" s="1" t="s">
        <v>5712</v>
      </c>
      <c r="D1064" s="2" t="s">
        <v>16</v>
      </c>
      <c r="E1064" s="2">
        <v>27523</v>
      </c>
      <c r="F1064" s="2">
        <v>27095</v>
      </c>
      <c r="G1064" s="2">
        <v>5</v>
      </c>
      <c r="H1064" s="2" t="s">
        <v>4600</v>
      </c>
      <c r="I1064" s="2" t="s">
        <v>5713</v>
      </c>
      <c r="J1064" s="2" t="s">
        <v>5713</v>
      </c>
      <c r="K1064" s="2" t="s">
        <v>501</v>
      </c>
      <c r="M1064" s="2" t="s">
        <v>4600</v>
      </c>
      <c r="N1064" s="2" t="s">
        <v>3251</v>
      </c>
    </row>
    <row r="1065" spans="1:14" ht="13">
      <c r="A1065" s="1" t="s">
        <v>5715</v>
      </c>
      <c r="B1065" s="1" t="s">
        <v>5716</v>
      </c>
      <c r="C1065" s="1" t="s">
        <v>5717</v>
      </c>
      <c r="D1065" s="2" t="s">
        <v>23</v>
      </c>
      <c r="E1065" s="2">
        <v>27026</v>
      </c>
      <c r="F1065" s="2">
        <v>27014</v>
      </c>
      <c r="G1065" s="2">
        <v>5</v>
      </c>
      <c r="H1065" s="2" t="s">
        <v>4600</v>
      </c>
      <c r="I1065" s="2" t="s">
        <v>5718</v>
      </c>
      <c r="J1065" s="2" t="s">
        <v>5718</v>
      </c>
      <c r="K1065" s="2" t="s">
        <v>501</v>
      </c>
      <c r="M1065" s="2" t="s">
        <v>4600</v>
      </c>
      <c r="N1065" s="2" t="s">
        <v>3251</v>
      </c>
    </row>
    <row r="1066" spans="1:14" ht="13">
      <c r="A1066" s="1" t="s">
        <v>5717</v>
      </c>
      <c r="B1066" s="1" t="s">
        <v>5719</v>
      </c>
      <c r="C1066" s="1" t="s">
        <v>5717</v>
      </c>
      <c r="D1066" s="2" t="s">
        <v>16</v>
      </c>
      <c r="E1066" s="2">
        <v>27014</v>
      </c>
      <c r="F1066" s="2">
        <v>27014</v>
      </c>
      <c r="G1066" s="2">
        <v>5</v>
      </c>
      <c r="H1066" s="2" t="s">
        <v>4600</v>
      </c>
      <c r="I1066" s="2" t="s">
        <v>5718</v>
      </c>
      <c r="J1066" s="2" t="s">
        <v>5718</v>
      </c>
      <c r="K1066" s="2" t="s">
        <v>501</v>
      </c>
      <c r="M1066" s="2" t="s">
        <v>4600</v>
      </c>
      <c r="N1066" s="2" t="s">
        <v>3251</v>
      </c>
    </row>
    <row r="1067" spans="1:14" ht="13">
      <c r="A1067" s="1" t="s">
        <v>5720</v>
      </c>
      <c r="B1067" s="1" t="s">
        <v>5721</v>
      </c>
      <c r="C1067" s="1" t="s">
        <v>5720</v>
      </c>
      <c r="D1067" s="2" t="s">
        <v>23</v>
      </c>
      <c r="E1067" s="2">
        <v>19511</v>
      </c>
      <c r="F1067" s="2">
        <v>19511</v>
      </c>
      <c r="G1067" s="2">
        <v>5</v>
      </c>
      <c r="H1067" s="2" t="s">
        <v>4600</v>
      </c>
      <c r="I1067" s="2" t="s">
        <v>5722</v>
      </c>
      <c r="J1067" s="2" t="s">
        <v>5722</v>
      </c>
      <c r="K1067" s="2" t="s">
        <v>501</v>
      </c>
      <c r="M1067" s="2" t="s">
        <v>4600</v>
      </c>
      <c r="N1067" s="2" t="s">
        <v>3251</v>
      </c>
    </row>
    <row r="1068" spans="1:14" ht="13">
      <c r="A1068" s="1" t="s">
        <v>5723</v>
      </c>
      <c r="B1068" s="1" t="s">
        <v>5724</v>
      </c>
      <c r="C1068" s="1" t="s">
        <v>5720</v>
      </c>
      <c r="D1068" s="2" t="s">
        <v>16</v>
      </c>
      <c r="E1068" s="2">
        <v>24978</v>
      </c>
      <c r="F1068" s="2">
        <v>19511</v>
      </c>
      <c r="G1068" s="2">
        <v>5</v>
      </c>
      <c r="H1068" s="2" t="s">
        <v>4600</v>
      </c>
      <c r="I1068" s="2" t="s">
        <v>5722</v>
      </c>
      <c r="J1068" s="2" t="s">
        <v>5722</v>
      </c>
      <c r="K1068" s="2" t="s">
        <v>501</v>
      </c>
      <c r="M1068" s="2" t="s">
        <v>4600</v>
      </c>
      <c r="N1068" s="2" t="s">
        <v>3251</v>
      </c>
    </row>
    <row r="1069" spans="1:14" ht="13">
      <c r="A1069" s="1" t="s">
        <v>5725</v>
      </c>
      <c r="B1069" s="1" t="s">
        <v>5726</v>
      </c>
      <c r="C1069" s="1" t="s">
        <v>5727</v>
      </c>
      <c r="D1069" s="2" t="s">
        <v>23</v>
      </c>
      <c r="E1069" s="2">
        <v>16817</v>
      </c>
      <c r="F1069" s="2">
        <v>16817</v>
      </c>
      <c r="G1069" s="2">
        <v>5</v>
      </c>
      <c r="H1069" s="2" t="s">
        <v>4600</v>
      </c>
      <c r="I1069" s="2" t="s">
        <v>5728</v>
      </c>
      <c r="J1069" s="2" t="s">
        <v>5728</v>
      </c>
      <c r="K1069" s="2" t="s">
        <v>591</v>
      </c>
      <c r="M1069" s="2" t="s">
        <v>4600</v>
      </c>
      <c r="N1069" s="2" t="s">
        <v>3251</v>
      </c>
    </row>
    <row r="1070" spans="1:14" ht="13">
      <c r="A1070" s="1" t="s">
        <v>5727</v>
      </c>
      <c r="B1070" s="1" t="s">
        <v>5729</v>
      </c>
      <c r="C1070" s="1" t="s">
        <v>5727</v>
      </c>
      <c r="D1070" s="2" t="s">
        <v>16</v>
      </c>
      <c r="E1070" s="2">
        <v>17830</v>
      </c>
      <c r="F1070" s="2">
        <v>16817</v>
      </c>
      <c r="G1070" s="2">
        <v>5</v>
      </c>
      <c r="H1070" s="2" t="s">
        <v>4600</v>
      </c>
      <c r="I1070" s="2" t="s">
        <v>5728</v>
      </c>
      <c r="J1070" s="2" t="s">
        <v>5728</v>
      </c>
      <c r="K1070" s="2" t="s">
        <v>591</v>
      </c>
      <c r="M1070" s="2" t="s">
        <v>4600</v>
      </c>
      <c r="N1070" s="2" t="s">
        <v>3251</v>
      </c>
    </row>
    <row r="1071" spans="1:14" ht="13">
      <c r="A1071" s="1" t="s">
        <v>5730</v>
      </c>
      <c r="B1071" s="1" t="s">
        <v>5731</v>
      </c>
      <c r="C1071" s="1" t="s">
        <v>5732</v>
      </c>
      <c r="D1071" s="2" t="s">
        <v>23</v>
      </c>
      <c r="E1071" s="2">
        <v>24316</v>
      </c>
      <c r="F1071" s="2">
        <v>24316</v>
      </c>
      <c r="G1071" s="2">
        <v>5</v>
      </c>
      <c r="H1071" s="2" t="s">
        <v>4600</v>
      </c>
      <c r="I1071" s="2" t="s">
        <v>798</v>
      </c>
      <c r="J1071" s="2" t="s">
        <v>5733</v>
      </c>
      <c r="K1071" s="2" t="s">
        <v>591</v>
      </c>
      <c r="L1071" s="2" t="s">
        <v>192</v>
      </c>
      <c r="M1071" s="2" t="s">
        <v>4600</v>
      </c>
      <c r="N1071" s="2" t="s">
        <v>3251</v>
      </c>
    </row>
    <row r="1072" spans="1:14" ht="13">
      <c r="A1072" s="1" t="s">
        <v>5732</v>
      </c>
      <c r="B1072" s="1" t="s">
        <v>5734</v>
      </c>
      <c r="C1072" s="1" t="s">
        <v>5732</v>
      </c>
      <c r="D1072" s="2" t="s">
        <v>16</v>
      </c>
      <c r="E1072" s="2">
        <v>24892</v>
      </c>
      <c r="F1072" s="2">
        <v>24316</v>
      </c>
      <c r="G1072" s="2">
        <v>5</v>
      </c>
      <c r="H1072" s="2" t="s">
        <v>4600</v>
      </c>
      <c r="I1072" s="2" t="s">
        <v>798</v>
      </c>
      <c r="J1072" s="2" t="s">
        <v>5733</v>
      </c>
      <c r="K1072" s="2" t="s">
        <v>591</v>
      </c>
      <c r="L1072" s="2" t="s">
        <v>192</v>
      </c>
      <c r="M1072" s="2" t="s">
        <v>4600</v>
      </c>
      <c r="N1072" s="2" t="s">
        <v>3251</v>
      </c>
    </row>
    <row r="1073" spans="1:14" ht="13">
      <c r="A1073" s="1" t="s">
        <v>5735</v>
      </c>
      <c r="B1073" s="1" t="s">
        <v>5736</v>
      </c>
      <c r="C1073" s="1" t="s">
        <v>5737</v>
      </c>
      <c r="D1073" s="2" t="s">
        <v>16</v>
      </c>
      <c r="E1073" s="2">
        <v>31377</v>
      </c>
      <c r="F1073" s="2">
        <v>31377</v>
      </c>
      <c r="G1073" s="2">
        <v>5</v>
      </c>
      <c r="H1073" s="2" t="s">
        <v>3668</v>
      </c>
      <c r="I1073" s="2" t="s">
        <v>5738</v>
      </c>
      <c r="J1073" s="2" t="s">
        <v>5738</v>
      </c>
      <c r="K1073" s="2" t="s">
        <v>80</v>
      </c>
      <c r="M1073" s="2" t="s">
        <v>3668</v>
      </c>
      <c r="N1073" s="2" t="s">
        <v>3251</v>
      </c>
    </row>
    <row r="1074" spans="1:14" ht="13">
      <c r="A1074" s="1" t="s">
        <v>5737</v>
      </c>
      <c r="B1074" s="1" t="s">
        <v>5739</v>
      </c>
      <c r="C1074" s="1" t="s">
        <v>5737</v>
      </c>
      <c r="D1074" s="2" t="s">
        <v>23</v>
      </c>
      <c r="E1074" s="2">
        <v>33554</v>
      </c>
      <c r="F1074" s="2">
        <v>31377</v>
      </c>
      <c r="G1074" s="2">
        <v>5</v>
      </c>
      <c r="H1074" s="2" t="s">
        <v>3668</v>
      </c>
      <c r="I1074" s="2" t="s">
        <v>5738</v>
      </c>
      <c r="J1074" s="2" t="s">
        <v>5738</v>
      </c>
      <c r="K1074" s="2" t="s">
        <v>80</v>
      </c>
      <c r="M1074" s="2" t="s">
        <v>3668</v>
      </c>
      <c r="N1074" s="2" t="s">
        <v>3251</v>
      </c>
    </row>
    <row r="1075" spans="1:14" ht="13">
      <c r="A1075" s="1" t="s">
        <v>5740</v>
      </c>
      <c r="B1075" s="1" t="s">
        <v>5741</v>
      </c>
      <c r="C1075" s="1" t="s">
        <v>5742</v>
      </c>
      <c r="D1075" s="2" t="s">
        <v>23</v>
      </c>
      <c r="E1075" s="2">
        <v>13804</v>
      </c>
      <c r="F1075" s="2">
        <v>10912</v>
      </c>
      <c r="G1075" s="2">
        <v>5</v>
      </c>
      <c r="H1075" s="2" t="s">
        <v>3668</v>
      </c>
      <c r="I1075" s="2" t="s">
        <v>5743</v>
      </c>
      <c r="J1075" s="2" t="s">
        <v>5743</v>
      </c>
      <c r="K1075" s="2" t="s">
        <v>591</v>
      </c>
      <c r="M1075" s="2" t="s">
        <v>3279</v>
      </c>
      <c r="N1075" s="2" t="s">
        <v>3251</v>
      </c>
    </row>
    <row r="1076" spans="1:14" ht="13">
      <c r="A1076" s="1" t="s">
        <v>5742</v>
      </c>
      <c r="B1076" s="1" t="s">
        <v>5744</v>
      </c>
      <c r="C1076" s="1" t="s">
        <v>5742</v>
      </c>
      <c r="D1076" s="2" t="s">
        <v>16</v>
      </c>
      <c r="E1076" s="2">
        <v>10912</v>
      </c>
      <c r="F1076" s="2">
        <v>10912</v>
      </c>
      <c r="G1076" s="2">
        <v>5</v>
      </c>
      <c r="H1076" s="2" t="s">
        <v>3668</v>
      </c>
      <c r="I1076" s="2" t="s">
        <v>5743</v>
      </c>
      <c r="J1076" s="2" t="s">
        <v>5743</v>
      </c>
      <c r="K1076" s="2" t="s">
        <v>591</v>
      </c>
      <c r="M1076" s="2" t="s">
        <v>3668</v>
      </c>
      <c r="N1076" s="2" t="s">
        <v>3251</v>
      </c>
    </row>
    <row r="1077" spans="1:14" ht="13">
      <c r="A1077" s="1" t="s">
        <v>5745</v>
      </c>
      <c r="B1077" s="1" t="s">
        <v>5746</v>
      </c>
      <c r="C1077" s="1" t="s">
        <v>5745</v>
      </c>
      <c r="D1077" s="2" t="s">
        <v>23</v>
      </c>
      <c r="E1077" s="2">
        <v>153153</v>
      </c>
      <c r="F1077" s="2">
        <v>18092</v>
      </c>
      <c r="G1077" s="2">
        <v>5</v>
      </c>
      <c r="H1077" s="2" t="s">
        <v>3668</v>
      </c>
      <c r="I1077" s="2" t="s">
        <v>889</v>
      </c>
      <c r="J1077" s="2" t="s">
        <v>5747</v>
      </c>
      <c r="K1077" s="2" t="s">
        <v>35</v>
      </c>
      <c r="L1077" s="2" t="s">
        <v>192</v>
      </c>
      <c r="M1077" s="2" t="s">
        <v>3668</v>
      </c>
      <c r="N1077" s="2" t="s">
        <v>3251</v>
      </c>
    </row>
    <row r="1078" spans="1:14" ht="13">
      <c r="A1078" s="1" t="s">
        <v>5748</v>
      </c>
      <c r="B1078" s="1" t="s">
        <v>5749</v>
      </c>
      <c r="C1078" s="1" t="s">
        <v>5745</v>
      </c>
      <c r="D1078" s="2" t="s">
        <v>16</v>
      </c>
      <c r="E1078" s="2">
        <v>18092</v>
      </c>
      <c r="F1078" s="2">
        <v>18092</v>
      </c>
      <c r="G1078" s="2">
        <v>5</v>
      </c>
      <c r="H1078" s="2" t="s">
        <v>3668</v>
      </c>
      <c r="I1078" s="2" t="s">
        <v>889</v>
      </c>
      <c r="J1078" s="2" t="s">
        <v>5747</v>
      </c>
      <c r="K1078" s="2" t="s">
        <v>35</v>
      </c>
      <c r="L1078" s="2" t="s">
        <v>192</v>
      </c>
      <c r="M1078" s="2" t="s">
        <v>3668</v>
      </c>
      <c r="N1078" s="2" t="s">
        <v>3251</v>
      </c>
    </row>
    <row r="1079" spans="1:14" ht="13">
      <c r="A1079" s="1" t="s">
        <v>5750</v>
      </c>
      <c r="B1079" s="1" t="s">
        <v>5751</v>
      </c>
      <c r="C1079" s="1" t="s">
        <v>5752</v>
      </c>
      <c r="D1079" s="2" t="s">
        <v>23</v>
      </c>
      <c r="E1079" s="2">
        <v>14695</v>
      </c>
      <c r="F1079" s="2">
        <v>14695</v>
      </c>
      <c r="G1079" s="2">
        <v>4</v>
      </c>
      <c r="H1079" s="2" t="s">
        <v>3668</v>
      </c>
      <c r="I1079" s="2" t="s">
        <v>635</v>
      </c>
      <c r="J1079" s="2" t="s">
        <v>5753</v>
      </c>
      <c r="K1079" s="2" t="s">
        <v>591</v>
      </c>
      <c r="L1079" s="2" t="s">
        <v>192</v>
      </c>
      <c r="M1079" s="2" t="s">
        <v>3668</v>
      </c>
      <c r="N1079" s="2" t="s">
        <v>3251</v>
      </c>
    </row>
    <row r="1080" spans="1:14" ht="13">
      <c r="A1080" s="1" t="s">
        <v>5752</v>
      </c>
      <c r="B1080" s="1" t="s">
        <v>5754</v>
      </c>
      <c r="C1080" s="1" t="s">
        <v>5752</v>
      </c>
      <c r="D1080" s="2" t="s">
        <v>16</v>
      </c>
      <c r="E1080" s="2">
        <v>14716</v>
      </c>
      <c r="F1080" s="2">
        <v>14695</v>
      </c>
      <c r="G1080" s="2">
        <v>4</v>
      </c>
      <c r="H1080" s="2" t="s">
        <v>3668</v>
      </c>
      <c r="I1080" s="2" t="s">
        <v>635</v>
      </c>
      <c r="J1080" s="2" t="s">
        <v>5753</v>
      </c>
      <c r="K1080" s="2" t="s">
        <v>591</v>
      </c>
      <c r="L1080" s="2" t="s">
        <v>192</v>
      </c>
      <c r="M1080" s="2" t="s">
        <v>3668</v>
      </c>
      <c r="N1080" s="2" t="s">
        <v>3251</v>
      </c>
    </row>
    <row r="1081" spans="1:14" ht="13">
      <c r="A1081" s="1" t="s">
        <v>5755</v>
      </c>
      <c r="B1081" s="1" t="s">
        <v>5756</v>
      </c>
      <c r="C1081" s="1" t="s">
        <v>5757</v>
      </c>
      <c r="D1081" s="2" t="s">
        <v>16</v>
      </c>
      <c r="E1081" s="2">
        <v>14061</v>
      </c>
      <c r="F1081" s="2">
        <v>13892</v>
      </c>
      <c r="G1081" s="2">
        <v>5</v>
      </c>
      <c r="H1081" s="2" t="s">
        <v>3668</v>
      </c>
      <c r="I1081" s="2" t="s">
        <v>151</v>
      </c>
      <c r="J1081" s="2" t="s">
        <v>5758</v>
      </c>
      <c r="K1081" s="2" t="s">
        <v>80</v>
      </c>
      <c r="L1081" s="2" t="s">
        <v>103</v>
      </c>
      <c r="M1081" s="2" t="s">
        <v>3668</v>
      </c>
      <c r="N1081" s="2" t="s">
        <v>3251</v>
      </c>
    </row>
    <row r="1082" spans="1:14" ht="13">
      <c r="A1082" s="1" t="s">
        <v>5757</v>
      </c>
      <c r="B1082" s="1" t="s">
        <v>5759</v>
      </c>
      <c r="C1082" s="1" t="s">
        <v>5757</v>
      </c>
      <c r="D1082" s="2" t="s">
        <v>16</v>
      </c>
      <c r="E1082" s="2">
        <v>13892</v>
      </c>
      <c r="F1082" s="2">
        <v>13892</v>
      </c>
      <c r="G1082" s="2">
        <v>5</v>
      </c>
      <c r="H1082" s="2" t="s">
        <v>3668</v>
      </c>
      <c r="I1082" s="2" t="s">
        <v>151</v>
      </c>
      <c r="J1082" s="2" t="s">
        <v>5758</v>
      </c>
      <c r="K1082" s="2" t="s">
        <v>80</v>
      </c>
      <c r="L1082" s="2" t="s">
        <v>103</v>
      </c>
      <c r="M1082" s="2" t="s">
        <v>3668</v>
      </c>
      <c r="N1082" s="2" t="s">
        <v>3251</v>
      </c>
    </row>
    <row r="1083" spans="1:14" ht="13">
      <c r="A1083" s="1" t="s">
        <v>5760</v>
      </c>
      <c r="B1083" s="1" t="s">
        <v>5761</v>
      </c>
      <c r="C1083" s="1" t="s">
        <v>5757</v>
      </c>
      <c r="D1083" s="2" t="s">
        <v>23</v>
      </c>
      <c r="E1083" s="2">
        <v>14966</v>
      </c>
      <c r="F1083" s="2">
        <v>13892</v>
      </c>
      <c r="G1083" s="2">
        <v>5</v>
      </c>
      <c r="H1083" s="2" t="s">
        <v>3668</v>
      </c>
      <c r="I1083" s="2" t="s">
        <v>151</v>
      </c>
      <c r="J1083" s="2" t="s">
        <v>5758</v>
      </c>
      <c r="K1083" s="2" t="s">
        <v>80</v>
      </c>
      <c r="L1083" s="2" t="s">
        <v>103</v>
      </c>
      <c r="M1083" s="2" t="s">
        <v>3668</v>
      </c>
      <c r="N1083" s="2" t="s">
        <v>3251</v>
      </c>
    </row>
    <row r="1084" spans="1:14" ht="13">
      <c r="A1084" s="1" t="s">
        <v>5762</v>
      </c>
      <c r="B1084" s="1" t="s">
        <v>5763</v>
      </c>
      <c r="C1084" s="1" t="s">
        <v>5757</v>
      </c>
      <c r="D1084" s="2" t="s">
        <v>23</v>
      </c>
      <c r="E1084" s="2">
        <v>14680</v>
      </c>
      <c r="F1084" s="2">
        <v>13892</v>
      </c>
      <c r="G1084" s="2">
        <v>5</v>
      </c>
      <c r="H1084" s="2" t="s">
        <v>3668</v>
      </c>
      <c r="I1084" s="2" t="s">
        <v>151</v>
      </c>
      <c r="J1084" s="2" t="s">
        <v>5758</v>
      </c>
      <c r="K1084" s="2" t="s">
        <v>80</v>
      </c>
      <c r="L1084" s="2" t="s">
        <v>103</v>
      </c>
      <c r="M1084" s="2" t="s">
        <v>3668</v>
      </c>
      <c r="N1084" s="2" t="s">
        <v>3251</v>
      </c>
    </row>
    <row r="1085" spans="1:14" ht="13">
      <c r="A1085" s="1" t="s">
        <v>5764</v>
      </c>
      <c r="B1085" s="1" t="s">
        <v>5765</v>
      </c>
      <c r="C1085" s="1" t="s">
        <v>5766</v>
      </c>
      <c r="D1085" s="2" t="s">
        <v>16</v>
      </c>
      <c r="E1085" s="2">
        <v>24193</v>
      </c>
      <c r="F1085" s="2">
        <v>23404</v>
      </c>
      <c r="G1085" s="2">
        <v>4</v>
      </c>
      <c r="H1085" s="2" t="s">
        <v>4600</v>
      </c>
      <c r="I1085" s="2" t="s">
        <v>5767</v>
      </c>
      <c r="J1085" s="2" t="s">
        <v>5767</v>
      </c>
      <c r="K1085" s="2" t="s">
        <v>501</v>
      </c>
      <c r="M1085" s="2" t="s">
        <v>3279</v>
      </c>
      <c r="N1085" s="2" t="s">
        <v>3251</v>
      </c>
    </row>
    <row r="1086" spans="1:14" ht="13">
      <c r="A1086" s="1" t="s">
        <v>5768</v>
      </c>
      <c r="B1086" s="1" t="s">
        <v>5769</v>
      </c>
      <c r="C1086" s="1" t="s">
        <v>5766</v>
      </c>
      <c r="D1086" s="2" t="s">
        <v>16</v>
      </c>
      <c r="E1086" s="2">
        <v>24193</v>
      </c>
      <c r="F1086" s="2">
        <v>23404</v>
      </c>
      <c r="G1086" s="2">
        <v>4</v>
      </c>
      <c r="H1086" s="2" t="s">
        <v>4600</v>
      </c>
      <c r="I1086" s="2" t="s">
        <v>5767</v>
      </c>
      <c r="J1086" s="2" t="s">
        <v>5767</v>
      </c>
      <c r="K1086" s="2" t="s">
        <v>501</v>
      </c>
      <c r="M1086" s="2" t="s">
        <v>4600</v>
      </c>
      <c r="N1086" s="2" t="s">
        <v>3251</v>
      </c>
    </row>
    <row r="1087" spans="1:14" ht="13">
      <c r="A1087" s="1" t="s">
        <v>5766</v>
      </c>
      <c r="B1087" s="1" t="s">
        <v>5770</v>
      </c>
      <c r="C1087" s="1" t="s">
        <v>5766</v>
      </c>
      <c r="D1087" s="2" t="s">
        <v>23</v>
      </c>
      <c r="E1087" s="2">
        <v>23404</v>
      </c>
      <c r="F1087" s="2">
        <v>23404</v>
      </c>
      <c r="G1087" s="2">
        <v>4</v>
      </c>
      <c r="H1087" s="2" t="s">
        <v>4600</v>
      </c>
      <c r="I1087" s="2" t="s">
        <v>5767</v>
      </c>
      <c r="J1087" s="2" t="s">
        <v>5767</v>
      </c>
      <c r="K1087" s="2" t="s">
        <v>501</v>
      </c>
      <c r="M1087" s="2" t="s">
        <v>3279</v>
      </c>
      <c r="N1087" s="2" t="s">
        <v>3251</v>
      </c>
    </row>
    <row r="1088" spans="1:14" ht="13">
      <c r="A1088" s="1" t="s">
        <v>5771</v>
      </c>
      <c r="B1088" s="1" t="s">
        <v>5772</v>
      </c>
      <c r="C1088" s="1" t="s">
        <v>5771</v>
      </c>
      <c r="D1088" s="2" t="s">
        <v>16</v>
      </c>
      <c r="E1088" s="2">
        <v>27993</v>
      </c>
      <c r="F1088" s="2">
        <v>27993</v>
      </c>
      <c r="G1088" s="2">
        <v>4</v>
      </c>
      <c r="H1088" s="2" t="s">
        <v>3279</v>
      </c>
      <c r="I1088" s="2" t="s">
        <v>874</v>
      </c>
      <c r="J1088" s="2" t="s">
        <v>5773</v>
      </c>
      <c r="K1088" s="2" t="s">
        <v>501</v>
      </c>
      <c r="L1088" s="2" t="s">
        <v>192</v>
      </c>
      <c r="M1088" s="2" t="s">
        <v>3483</v>
      </c>
      <c r="N1088" s="2" t="s">
        <v>3251</v>
      </c>
    </row>
    <row r="1089" spans="1:14" ht="13">
      <c r="A1089" s="1" t="s">
        <v>5774</v>
      </c>
      <c r="B1089" s="1" t="s">
        <v>5775</v>
      </c>
      <c r="C1089" s="1" t="s">
        <v>5771</v>
      </c>
      <c r="D1089" s="2" t="s">
        <v>23</v>
      </c>
      <c r="E1089" s="2">
        <v>31265</v>
      </c>
      <c r="F1089" s="2">
        <v>27993</v>
      </c>
      <c r="G1089" s="2">
        <v>4</v>
      </c>
      <c r="H1089" s="2" t="s">
        <v>3279</v>
      </c>
      <c r="I1089" s="2" t="s">
        <v>874</v>
      </c>
      <c r="J1089" s="2" t="s">
        <v>5773</v>
      </c>
      <c r="K1089" s="2" t="s">
        <v>501</v>
      </c>
      <c r="L1089" s="2" t="s">
        <v>192</v>
      </c>
      <c r="M1089" s="2" t="s">
        <v>3279</v>
      </c>
      <c r="N1089" s="2" t="s">
        <v>3251</v>
      </c>
    </row>
    <row r="1090" spans="1:14" ht="13">
      <c r="A1090" s="1" t="s">
        <v>5776</v>
      </c>
      <c r="B1090" s="1" t="s">
        <v>5777</v>
      </c>
      <c r="C1090" s="1" t="s">
        <v>5776</v>
      </c>
      <c r="D1090" s="2" t="s">
        <v>23</v>
      </c>
      <c r="E1090" s="2">
        <v>32317</v>
      </c>
      <c r="F1090" s="2">
        <v>31885</v>
      </c>
      <c r="G1090" s="2">
        <v>5</v>
      </c>
      <c r="H1090" s="2" t="s">
        <v>3279</v>
      </c>
      <c r="I1090" s="2" t="s">
        <v>5778</v>
      </c>
      <c r="J1090" s="2" t="s">
        <v>5778</v>
      </c>
      <c r="K1090" s="2" t="s">
        <v>501</v>
      </c>
      <c r="M1090" s="2" t="s">
        <v>3279</v>
      </c>
      <c r="N1090" s="2" t="s">
        <v>3251</v>
      </c>
    </row>
    <row r="1091" spans="1:14" ht="13">
      <c r="A1091" s="1" t="s">
        <v>5779</v>
      </c>
      <c r="B1091" s="1" t="s">
        <v>5780</v>
      </c>
      <c r="C1091" s="1" t="s">
        <v>5776</v>
      </c>
      <c r="D1091" s="2" t="s">
        <v>16</v>
      </c>
      <c r="E1091" s="2">
        <v>31885</v>
      </c>
      <c r="F1091" s="2">
        <v>31885</v>
      </c>
      <c r="G1091" s="2">
        <v>5</v>
      </c>
      <c r="H1091" s="2" t="s">
        <v>3279</v>
      </c>
      <c r="I1091" s="2" t="s">
        <v>5778</v>
      </c>
      <c r="J1091" s="2" t="s">
        <v>5778</v>
      </c>
      <c r="K1091" s="2" t="s">
        <v>501</v>
      </c>
      <c r="M1091" s="2" t="s">
        <v>3279</v>
      </c>
      <c r="N1091" s="2" t="s">
        <v>3251</v>
      </c>
    </row>
    <row r="1092" spans="1:14" ht="13">
      <c r="A1092" s="1" t="s">
        <v>5781</v>
      </c>
      <c r="B1092" s="1" t="s">
        <v>5782</v>
      </c>
      <c r="C1092" s="1" t="s">
        <v>5781</v>
      </c>
      <c r="D1092" s="2" t="s">
        <v>23</v>
      </c>
      <c r="E1092" s="2">
        <v>20104</v>
      </c>
      <c r="F1092" s="2">
        <v>19189</v>
      </c>
      <c r="G1092" s="2">
        <v>5</v>
      </c>
      <c r="H1092" s="2" t="s">
        <v>3279</v>
      </c>
      <c r="I1092" s="2" t="s">
        <v>5783</v>
      </c>
      <c r="J1092" s="2" t="s">
        <v>5783</v>
      </c>
      <c r="K1092" s="2" t="s">
        <v>35</v>
      </c>
      <c r="M1092" s="2" t="s">
        <v>3279</v>
      </c>
      <c r="N1092" s="2" t="s">
        <v>3251</v>
      </c>
    </row>
    <row r="1093" spans="1:14" ht="13">
      <c r="A1093" s="1" t="s">
        <v>5784</v>
      </c>
      <c r="B1093" s="1" t="s">
        <v>5785</v>
      </c>
      <c r="C1093" s="1" t="s">
        <v>5781</v>
      </c>
      <c r="D1093" s="2" t="s">
        <v>16</v>
      </c>
      <c r="E1093" s="2">
        <v>19189</v>
      </c>
      <c r="F1093" s="2">
        <v>19189</v>
      </c>
      <c r="G1093" s="2">
        <v>5</v>
      </c>
      <c r="H1093" s="2" t="s">
        <v>3279</v>
      </c>
      <c r="I1093" s="2" t="s">
        <v>5783</v>
      </c>
      <c r="J1093" s="2" t="s">
        <v>5783</v>
      </c>
      <c r="K1093" s="2" t="s">
        <v>35</v>
      </c>
      <c r="M1093" s="2" t="s">
        <v>3279</v>
      </c>
      <c r="N1093" s="2" t="s">
        <v>3251</v>
      </c>
    </row>
    <row r="1094" spans="1:14" ht="13">
      <c r="A1094" s="1" t="s">
        <v>5786</v>
      </c>
      <c r="B1094" s="1" t="s">
        <v>5787</v>
      </c>
      <c r="C1094" s="1" t="s">
        <v>5786</v>
      </c>
      <c r="D1094" s="2" t="s">
        <v>23</v>
      </c>
      <c r="E1094" s="2">
        <v>26713</v>
      </c>
      <c r="F1094" s="2">
        <v>26713</v>
      </c>
      <c r="G1094" s="2">
        <v>5</v>
      </c>
      <c r="H1094" s="2" t="s">
        <v>3279</v>
      </c>
      <c r="I1094" s="2" t="s">
        <v>5788</v>
      </c>
      <c r="J1094" s="2" t="s">
        <v>5788</v>
      </c>
      <c r="K1094" s="2" t="s">
        <v>18</v>
      </c>
      <c r="M1094" s="2" t="s">
        <v>3279</v>
      </c>
      <c r="N1094" s="2" t="s">
        <v>3251</v>
      </c>
    </row>
    <row r="1095" spans="1:14" ht="13">
      <c r="A1095" s="1" t="s">
        <v>5789</v>
      </c>
      <c r="B1095" s="1" t="s">
        <v>5790</v>
      </c>
      <c r="C1095" s="1" t="s">
        <v>5786</v>
      </c>
      <c r="D1095" s="2" t="s">
        <v>16</v>
      </c>
      <c r="E1095" s="2">
        <v>27516</v>
      </c>
      <c r="F1095" s="2">
        <v>26713</v>
      </c>
      <c r="G1095" s="2">
        <v>5</v>
      </c>
      <c r="H1095" s="2" t="s">
        <v>3279</v>
      </c>
      <c r="I1095" s="2" t="s">
        <v>5788</v>
      </c>
      <c r="J1095" s="2" t="s">
        <v>5788</v>
      </c>
      <c r="K1095" s="2" t="s">
        <v>18</v>
      </c>
      <c r="M1095" s="2" t="s">
        <v>3279</v>
      </c>
      <c r="N1095" s="2" t="s">
        <v>3251</v>
      </c>
    </row>
    <row r="1096" spans="1:14" ht="13">
      <c r="A1096" s="1" t="s">
        <v>5791</v>
      </c>
      <c r="B1096" s="1" t="s">
        <v>5792</v>
      </c>
      <c r="C1096" s="1" t="s">
        <v>5791</v>
      </c>
      <c r="D1096" s="2" t="s">
        <v>23</v>
      </c>
      <c r="E1096" s="2">
        <v>16814</v>
      </c>
      <c r="F1096" s="2">
        <v>15895</v>
      </c>
      <c r="G1096" s="2">
        <v>5</v>
      </c>
      <c r="H1096" s="2" t="s">
        <v>3279</v>
      </c>
      <c r="I1096" s="2" t="s">
        <v>2773</v>
      </c>
      <c r="J1096" s="2" t="s">
        <v>5793</v>
      </c>
      <c r="K1096" s="2" t="s">
        <v>35</v>
      </c>
      <c r="L1096" s="2" t="s">
        <v>192</v>
      </c>
      <c r="M1096" s="2" t="s">
        <v>3279</v>
      </c>
      <c r="N1096" s="2" t="s">
        <v>3251</v>
      </c>
    </row>
    <row r="1097" spans="1:14" ht="13">
      <c r="A1097" s="1" t="s">
        <v>5794</v>
      </c>
      <c r="B1097" s="1" t="s">
        <v>5795</v>
      </c>
      <c r="C1097" s="1" t="s">
        <v>5791</v>
      </c>
      <c r="D1097" s="2" t="s">
        <v>16</v>
      </c>
      <c r="E1097" s="2">
        <v>15895</v>
      </c>
      <c r="F1097" s="2">
        <v>15895</v>
      </c>
      <c r="G1097" s="2">
        <v>5</v>
      </c>
      <c r="H1097" s="2" t="s">
        <v>3279</v>
      </c>
      <c r="I1097" s="2" t="s">
        <v>2773</v>
      </c>
      <c r="J1097" s="2" t="s">
        <v>5793</v>
      </c>
      <c r="K1097" s="2" t="s">
        <v>35</v>
      </c>
      <c r="L1097" s="2" t="s">
        <v>192</v>
      </c>
      <c r="M1097" s="2" t="s">
        <v>3279</v>
      </c>
      <c r="N1097" s="2" t="s">
        <v>3251</v>
      </c>
    </row>
    <row r="1098" spans="1:14" ht="13">
      <c r="A1098" s="1" t="s">
        <v>5796</v>
      </c>
      <c r="B1098" s="1" t="s">
        <v>5797</v>
      </c>
      <c r="C1098" s="1" t="s">
        <v>5796</v>
      </c>
      <c r="D1098" s="2" t="s">
        <v>23</v>
      </c>
      <c r="E1098" s="2">
        <v>13900</v>
      </c>
      <c r="F1098" s="2">
        <v>12743</v>
      </c>
      <c r="G1098" s="2">
        <v>5</v>
      </c>
      <c r="H1098" s="2" t="s">
        <v>3668</v>
      </c>
      <c r="I1098" s="2" t="s">
        <v>1028</v>
      </c>
      <c r="J1098" s="2" t="s">
        <v>5798</v>
      </c>
      <c r="K1098" s="2" t="s">
        <v>35</v>
      </c>
      <c r="L1098" s="2" t="s">
        <v>192</v>
      </c>
      <c r="M1098" s="2" t="s">
        <v>3668</v>
      </c>
      <c r="N1098" s="2" t="s">
        <v>3251</v>
      </c>
    </row>
    <row r="1099" spans="1:14" ht="13">
      <c r="A1099" s="1" t="s">
        <v>5799</v>
      </c>
      <c r="B1099" s="1" t="s">
        <v>5800</v>
      </c>
      <c r="C1099" s="1" t="s">
        <v>5796</v>
      </c>
      <c r="D1099" s="2" t="s">
        <v>16</v>
      </c>
      <c r="E1099" s="2">
        <v>12743</v>
      </c>
      <c r="F1099" s="2">
        <v>12743</v>
      </c>
      <c r="G1099" s="2">
        <v>5</v>
      </c>
      <c r="H1099" s="2" t="s">
        <v>3668</v>
      </c>
      <c r="I1099" s="2" t="s">
        <v>1028</v>
      </c>
      <c r="J1099" s="2" t="s">
        <v>5798</v>
      </c>
      <c r="K1099" s="2" t="s">
        <v>35</v>
      </c>
      <c r="L1099" s="2" t="s">
        <v>192</v>
      </c>
      <c r="M1099" s="2" t="s">
        <v>3668</v>
      </c>
      <c r="N1099" s="2" t="s">
        <v>3251</v>
      </c>
    </row>
    <row r="1100" spans="1:14" ht="13">
      <c r="A1100" s="1" t="s">
        <v>5801</v>
      </c>
      <c r="B1100" s="1" t="s">
        <v>5802</v>
      </c>
      <c r="C1100" s="1" t="s">
        <v>5801</v>
      </c>
      <c r="D1100" s="2" t="s">
        <v>16</v>
      </c>
      <c r="E1100" s="2">
        <v>15356</v>
      </c>
      <c r="F1100" s="2">
        <v>15143</v>
      </c>
      <c r="G1100" s="2">
        <v>5</v>
      </c>
      <c r="H1100" s="2" t="s">
        <v>3668</v>
      </c>
      <c r="I1100" s="2" t="s">
        <v>5803</v>
      </c>
      <c r="J1100" s="2" t="s">
        <v>5803</v>
      </c>
      <c r="K1100" s="2" t="s">
        <v>35</v>
      </c>
      <c r="M1100" s="2" t="s">
        <v>3668</v>
      </c>
      <c r="N1100" s="2" t="s">
        <v>3251</v>
      </c>
    </row>
    <row r="1101" spans="1:14" ht="13">
      <c r="A1101" s="1" t="s">
        <v>5804</v>
      </c>
      <c r="B1101" s="1" t="s">
        <v>5805</v>
      </c>
      <c r="C1101" s="1" t="s">
        <v>5801</v>
      </c>
      <c r="D1101" s="2" t="s">
        <v>23</v>
      </c>
      <c r="E1101" s="2">
        <v>15143</v>
      </c>
      <c r="F1101" s="2">
        <v>15143</v>
      </c>
      <c r="G1101" s="2">
        <v>5</v>
      </c>
      <c r="H1101" s="2" t="s">
        <v>3668</v>
      </c>
      <c r="I1101" s="2" t="s">
        <v>5803</v>
      </c>
      <c r="J1101" s="2" t="s">
        <v>5803</v>
      </c>
      <c r="K1101" s="2" t="s">
        <v>35</v>
      </c>
      <c r="M1101" s="2" t="s">
        <v>3668</v>
      </c>
      <c r="N1101" s="2" t="s">
        <v>3251</v>
      </c>
    </row>
    <row r="1102" spans="1:14" ht="13">
      <c r="A1102" s="1" t="s">
        <v>5806</v>
      </c>
      <c r="B1102" s="1" t="s">
        <v>5807</v>
      </c>
      <c r="C1102" s="1" t="s">
        <v>5806</v>
      </c>
      <c r="D1102" s="2" t="s">
        <v>16</v>
      </c>
      <c r="E1102" s="2">
        <v>10995</v>
      </c>
      <c r="F1102" s="2">
        <v>10855</v>
      </c>
      <c r="G1102" s="2">
        <v>5</v>
      </c>
      <c r="H1102" s="2" t="s">
        <v>3668</v>
      </c>
      <c r="I1102" s="2" t="s">
        <v>2480</v>
      </c>
      <c r="J1102" s="2" t="s">
        <v>5808</v>
      </c>
      <c r="K1102" s="2" t="s">
        <v>35</v>
      </c>
      <c r="L1102" s="2" t="s">
        <v>192</v>
      </c>
      <c r="M1102" s="2" t="s">
        <v>3668</v>
      </c>
      <c r="N1102" s="2" t="s">
        <v>3251</v>
      </c>
    </row>
    <row r="1103" spans="1:14" ht="13">
      <c r="A1103" s="1" t="s">
        <v>5809</v>
      </c>
      <c r="B1103" s="1" t="s">
        <v>5810</v>
      </c>
      <c r="C1103" s="1" t="s">
        <v>5806</v>
      </c>
      <c r="D1103" s="2" t="s">
        <v>23</v>
      </c>
      <c r="E1103" s="2">
        <v>10855</v>
      </c>
      <c r="F1103" s="2">
        <v>10855</v>
      </c>
      <c r="G1103" s="2">
        <v>5</v>
      </c>
      <c r="H1103" s="2" t="s">
        <v>3668</v>
      </c>
      <c r="I1103" s="2" t="s">
        <v>2480</v>
      </c>
      <c r="J1103" s="2" t="s">
        <v>5808</v>
      </c>
      <c r="K1103" s="2" t="s">
        <v>35</v>
      </c>
      <c r="L1103" s="2" t="s">
        <v>192</v>
      </c>
      <c r="M1103" s="2" t="s">
        <v>3668</v>
      </c>
      <c r="N1103" s="2" t="s">
        <v>3251</v>
      </c>
    </row>
    <row r="1104" spans="1:14" ht="13">
      <c r="A1104" s="1" t="s">
        <v>5811</v>
      </c>
      <c r="B1104" s="1" t="s">
        <v>5812</v>
      </c>
      <c r="C1104" s="1" t="s">
        <v>5811</v>
      </c>
      <c r="D1104" s="2" t="s">
        <v>16</v>
      </c>
      <c r="E1104" s="2">
        <v>10476</v>
      </c>
      <c r="F1104" s="2">
        <v>10465</v>
      </c>
      <c r="G1104" s="2">
        <v>5</v>
      </c>
      <c r="H1104" s="2" t="s">
        <v>3668</v>
      </c>
      <c r="I1104" s="2" t="s">
        <v>723</v>
      </c>
      <c r="J1104" s="2" t="s">
        <v>5813</v>
      </c>
      <c r="K1104" s="2" t="s">
        <v>35</v>
      </c>
      <c r="L1104" s="2" t="s">
        <v>192</v>
      </c>
      <c r="M1104" s="2" t="s">
        <v>3668</v>
      </c>
      <c r="N1104" s="2" t="s">
        <v>3251</v>
      </c>
    </row>
    <row r="1105" spans="1:14" ht="13">
      <c r="A1105" s="1" t="s">
        <v>5814</v>
      </c>
      <c r="B1105" s="1" t="s">
        <v>5815</v>
      </c>
      <c r="C1105" s="1" t="s">
        <v>5811</v>
      </c>
      <c r="D1105" s="2" t="s">
        <v>23</v>
      </c>
      <c r="E1105" s="2">
        <v>10465</v>
      </c>
      <c r="F1105" s="2">
        <v>10465</v>
      </c>
      <c r="G1105" s="2">
        <v>5</v>
      </c>
      <c r="H1105" s="2" t="s">
        <v>3668</v>
      </c>
      <c r="I1105" s="2" t="s">
        <v>723</v>
      </c>
      <c r="J1105" s="2" t="s">
        <v>5813</v>
      </c>
      <c r="K1105" s="2" t="s">
        <v>35</v>
      </c>
      <c r="L1105" s="2" t="s">
        <v>192</v>
      </c>
      <c r="M1105" s="2" t="s">
        <v>3668</v>
      </c>
      <c r="N1105" s="2" t="s">
        <v>3251</v>
      </c>
    </row>
    <row r="1106" spans="1:14" ht="13">
      <c r="A1106" s="1" t="s">
        <v>5816</v>
      </c>
      <c r="B1106" s="1" t="s">
        <v>5817</v>
      </c>
      <c r="C1106" s="1" t="s">
        <v>5816</v>
      </c>
      <c r="D1106" s="2" t="s">
        <v>23</v>
      </c>
      <c r="E1106" s="2">
        <v>13092</v>
      </c>
      <c r="F1106" s="2">
        <v>12735</v>
      </c>
      <c r="G1106" s="2">
        <v>5</v>
      </c>
      <c r="H1106" s="2" t="s">
        <v>3668</v>
      </c>
      <c r="I1106" s="2" t="s">
        <v>5818</v>
      </c>
      <c r="J1106" s="2" t="s">
        <v>5818</v>
      </c>
      <c r="K1106" s="2" t="s">
        <v>35</v>
      </c>
      <c r="M1106" s="2" t="s">
        <v>3668</v>
      </c>
      <c r="N1106" s="2" t="s">
        <v>3251</v>
      </c>
    </row>
    <row r="1107" spans="1:14" ht="13">
      <c r="A1107" s="1" t="s">
        <v>5819</v>
      </c>
      <c r="B1107" s="1" t="s">
        <v>5820</v>
      </c>
      <c r="C1107" s="1" t="s">
        <v>5816</v>
      </c>
      <c r="D1107" s="2" t="s">
        <v>16</v>
      </c>
      <c r="E1107" s="2">
        <v>12735</v>
      </c>
      <c r="F1107" s="2">
        <v>12735</v>
      </c>
      <c r="G1107" s="2">
        <v>5</v>
      </c>
      <c r="H1107" s="2" t="s">
        <v>3668</v>
      </c>
      <c r="I1107" s="2" t="s">
        <v>5818</v>
      </c>
      <c r="J1107" s="2" t="s">
        <v>5818</v>
      </c>
      <c r="K1107" s="2" t="s">
        <v>35</v>
      </c>
      <c r="M1107" s="2" t="s">
        <v>3668</v>
      </c>
      <c r="N1107" s="2" t="s">
        <v>3251</v>
      </c>
    </row>
    <row r="1108" spans="1:14" ht="13">
      <c r="A1108" s="1" t="s">
        <v>5821</v>
      </c>
      <c r="B1108" s="1" t="s">
        <v>5822</v>
      </c>
      <c r="C1108" s="1" t="s">
        <v>5821</v>
      </c>
      <c r="D1108" s="2" t="s">
        <v>16</v>
      </c>
      <c r="E1108" s="2">
        <v>11541</v>
      </c>
      <c r="F1108" s="2">
        <v>11541</v>
      </c>
      <c r="G1108" s="2">
        <v>5</v>
      </c>
      <c r="H1108" s="2" t="s">
        <v>3668</v>
      </c>
      <c r="I1108" s="2" t="s">
        <v>5823</v>
      </c>
      <c r="J1108" s="2" t="s">
        <v>5823</v>
      </c>
      <c r="K1108" s="2" t="s">
        <v>35</v>
      </c>
      <c r="M1108" s="2" t="s">
        <v>3668</v>
      </c>
      <c r="N1108" s="2" t="s">
        <v>3251</v>
      </c>
    </row>
    <row r="1109" spans="1:14" ht="13">
      <c r="A1109" s="1" t="s">
        <v>5824</v>
      </c>
      <c r="B1109" s="1" t="s">
        <v>5825</v>
      </c>
      <c r="C1109" s="1" t="s">
        <v>5821</v>
      </c>
      <c r="D1109" s="2" t="s">
        <v>23</v>
      </c>
      <c r="E1109" s="2">
        <v>11772</v>
      </c>
      <c r="F1109" s="2">
        <v>11541</v>
      </c>
      <c r="G1109" s="2">
        <v>5</v>
      </c>
      <c r="H1109" s="2" t="s">
        <v>3668</v>
      </c>
      <c r="I1109" s="2" t="s">
        <v>5823</v>
      </c>
      <c r="J1109" s="2" t="s">
        <v>5823</v>
      </c>
      <c r="K1109" s="2" t="s">
        <v>35</v>
      </c>
      <c r="M1109" s="2" t="s">
        <v>3668</v>
      </c>
      <c r="N1109" s="2" t="s">
        <v>3251</v>
      </c>
    </row>
    <row r="1110" spans="1:14" ht="13">
      <c r="A1110" s="1" t="s">
        <v>5826</v>
      </c>
      <c r="B1110" s="1" t="s">
        <v>5827</v>
      </c>
      <c r="C1110" s="1" t="s">
        <v>5826</v>
      </c>
      <c r="D1110" s="2" t="s">
        <v>16</v>
      </c>
      <c r="E1110" s="2">
        <v>11440</v>
      </c>
      <c r="F1110" s="2">
        <v>11440</v>
      </c>
      <c r="G1110" s="2">
        <v>5</v>
      </c>
      <c r="H1110" s="2" t="s">
        <v>3668</v>
      </c>
      <c r="I1110" s="2" t="s">
        <v>5828</v>
      </c>
      <c r="J1110" s="2" t="s">
        <v>5828</v>
      </c>
      <c r="K1110" s="2" t="s">
        <v>35</v>
      </c>
      <c r="M1110" s="2" t="s">
        <v>3668</v>
      </c>
      <c r="N1110" s="2" t="s">
        <v>3251</v>
      </c>
    </row>
    <row r="1111" spans="1:14" ht="13">
      <c r="A1111" s="1" t="s">
        <v>5829</v>
      </c>
      <c r="B1111" s="1" t="s">
        <v>5830</v>
      </c>
      <c r="C1111" s="1" t="s">
        <v>5826</v>
      </c>
      <c r="D1111" s="2" t="s">
        <v>23</v>
      </c>
      <c r="E1111" s="2">
        <v>11616</v>
      </c>
      <c r="F1111" s="2">
        <v>11440</v>
      </c>
      <c r="G1111" s="2">
        <v>5</v>
      </c>
      <c r="H1111" s="2" t="s">
        <v>3668</v>
      </c>
      <c r="I1111" s="2" t="s">
        <v>5828</v>
      </c>
      <c r="J1111" s="2" t="s">
        <v>5828</v>
      </c>
      <c r="K1111" s="2" t="s">
        <v>35</v>
      </c>
      <c r="M1111" s="2" t="s">
        <v>3668</v>
      </c>
      <c r="N1111" s="2" t="s">
        <v>3251</v>
      </c>
    </row>
    <row r="1112" spans="1:14" ht="13">
      <c r="A1112" s="1" t="s">
        <v>5831</v>
      </c>
      <c r="B1112" s="1" t="s">
        <v>5832</v>
      </c>
      <c r="C1112" s="1" t="s">
        <v>5833</v>
      </c>
      <c r="D1112" s="2" t="s">
        <v>16</v>
      </c>
      <c r="E1112" s="2">
        <v>11311</v>
      </c>
      <c r="F1112" s="2">
        <v>11145</v>
      </c>
      <c r="G1112" s="2">
        <v>5</v>
      </c>
      <c r="H1112" s="2" t="s">
        <v>3668</v>
      </c>
      <c r="I1112" s="2" t="s">
        <v>92</v>
      </c>
      <c r="J1112" s="2" t="s">
        <v>5834</v>
      </c>
      <c r="K1112" s="2" t="s">
        <v>18</v>
      </c>
      <c r="L1112" s="2" t="s">
        <v>19</v>
      </c>
      <c r="M1112" s="2" t="s">
        <v>3668</v>
      </c>
      <c r="N1112" s="2" t="s">
        <v>3251</v>
      </c>
    </row>
    <row r="1113" spans="1:14" ht="13">
      <c r="A1113" s="1" t="s">
        <v>5833</v>
      </c>
      <c r="B1113" s="1" t="s">
        <v>5835</v>
      </c>
      <c r="C1113" s="1" t="s">
        <v>5833</v>
      </c>
      <c r="D1113" s="2" t="s">
        <v>23</v>
      </c>
      <c r="E1113" s="2">
        <v>11145</v>
      </c>
      <c r="F1113" s="2">
        <v>11145</v>
      </c>
      <c r="G1113" s="2">
        <v>5</v>
      </c>
      <c r="H1113" s="2" t="s">
        <v>3668</v>
      </c>
      <c r="I1113" s="2" t="s">
        <v>92</v>
      </c>
      <c r="J1113" s="2" t="s">
        <v>5834</v>
      </c>
      <c r="K1113" s="2" t="s">
        <v>18</v>
      </c>
      <c r="L1113" s="2" t="s">
        <v>19</v>
      </c>
      <c r="M1113" s="2" t="s">
        <v>3668</v>
      </c>
      <c r="N1113" s="2" t="s">
        <v>3251</v>
      </c>
    </row>
    <row r="1114" spans="1:14" ht="13">
      <c r="A1114" s="1" t="s">
        <v>5836</v>
      </c>
      <c r="B1114" s="1" t="s">
        <v>5837</v>
      </c>
      <c r="C1114" s="1" t="s">
        <v>5833</v>
      </c>
      <c r="D1114" s="2" t="s">
        <v>16</v>
      </c>
      <c r="E1114" s="2">
        <v>11164</v>
      </c>
      <c r="F1114" s="2">
        <v>10967</v>
      </c>
      <c r="G1114" s="2">
        <v>5</v>
      </c>
      <c r="H1114" s="2" t="s">
        <v>3668</v>
      </c>
      <c r="I1114" s="2" t="s">
        <v>92</v>
      </c>
      <c r="J1114" s="2" t="s">
        <v>5838</v>
      </c>
      <c r="K1114" s="2" t="s">
        <v>18</v>
      </c>
      <c r="L1114" s="2" t="s">
        <v>19</v>
      </c>
      <c r="M1114" s="2" t="s">
        <v>3668</v>
      </c>
      <c r="N1114" s="2" t="s">
        <v>3251</v>
      </c>
    </row>
    <row r="1115" spans="1:14" ht="13">
      <c r="A1115" s="1" t="s">
        <v>5839</v>
      </c>
      <c r="B1115" s="1" t="s">
        <v>5840</v>
      </c>
      <c r="C1115" s="1" t="s">
        <v>5833</v>
      </c>
      <c r="D1115" s="2" t="s">
        <v>23</v>
      </c>
      <c r="E1115" s="2">
        <v>10967</v>
      </c>
      <c r="F1115" s="2">
        <v>10967</v>
      </c>
      <c r="G1115" s="2">
        <v>5</v>
      </c>
      <c r="H1115" s="2" t="s">
        <v>3668</v>
      </c>
      <c r="I1115" s="2" t="s">
        <v>92</v>
      </c>
      <c r="J1115" s="2" t="s">
        <v>5838</v>
      </c>
      <c r="K1115" s="2" t="s">
        <v>18</v>
      </c>
      <c r="L1115" s="2" t="s">
        <v>19</v>
      </c>
      <c r="M1115" s="2" t="s">
        <v>3668</v>
      </c>
      <c r="N1115" s="2" t="s">
        <v>3251</v>
      </c>
    </row>
    <row r="1116" spans="1:14" ht="13">
      <c r="A1116" s="1" t="s">
        <v>5841</v>
      </c>
      <c r="B1116" s="1" t="s">
        <v>5842</v>
      </c>
      <c r="C1116" s="1" t="s">
        <v>5843</v>
      </c>
      <c r="D1116" s="2" t="s">
        <v>23</v>
      </c>
      <c r="E1116" s="2">
        <v>16541</v>
      </c>
      <c r="F1116" s="2">
        <v>16541</v>
      </c>
      <c r="G1116" s="2">
        <v>5</v>
      </c>
      <c r="H1116" s="2" t="s">
        <v>3668</v>
      </c>
      <c r="I1116" s="2" t="s">
        <v>5844</v>
      </c>
      <c r="J1116" s="2" t="s">
        <v>5844</v>
      </c>
      <c r="K1116" s="2" t="s">
        <v>18</v>
      </c>
      <c r="M1116" s="2" t="s">
        <v>3668</v>
      </c>
      <c r="N1116" s="2" t="s">
        <v>3251</v>
      </c>
    </row>
    <row r="1117" spans="1:14" ht="13">
      <c r="A1117" s="1" t="s">
        <v>5843</v>
      </c>
      <c r="B1117" s="1" t="s">
        <v>5845</v>
      </c>
      <c r="C1117" s="1" t="s">
        <v>5843</v>
      </c>
      <c r="D1117" s="2" t="s">
        <v>16</v>
      </c>
      <c r="E1117" s="2">
        <v>17031</v>
      </c>
      <c r="F1117" s="2">
        <v>16541</v>
      </c>
      <c r="G1117" s="2">
        <v>5</v>
      </c>
      <c r="H1117" s="2" t="s">
        <v>3668</v>
      </c>
      <c r="I1117" s="2" t="s">
        <v>5844</v>
      </c>
      <c r="J1117" s="2" t="s">
        <v>5844</v>
      </c>
      <c r="K1117" s="2" t="s">
        <v>18</v>
      </c>
      <c r="M1117" s="2" t="s">
        <v>3668</v>
      </c>
      <c r="N1117" s="2" t="s">
        <v>3251</v>
      </c>
    </row>
    <row r="1118" spans="1:14" ht="13">
      <c r="A1118" s="1" t="s">
        <v>5846</v>
      </c>
      <c r="B1118" s="1" t="s">
        <v>5847</v>
      </c>
      <c r="C1118" s="1" t="s">
        <v>5848</v>
      </c>
      <c r="D1118" s="2" t="s">
        <v>23</v>
      </c>
      <c r="E1118" s="2">
        <v>10751</v>
      </c>
      <c r="F1118" s="2">
        <v>10751</v>
      </c>
      <c r="G1118" s="2">
        <v>5</v>
      </c>
      <c r="H1118" s="2" t="s">
        <v>3668</v>
      </c>
      <c r="I1118" s="2" t="s">
        <v>17</v>
      </c>
      <c r="J1118" s="2" t="s">
        <v>5849</v>
      </c>
      <c r="K1118" s="2" t="s">
        <v>18</v>
      </c>
      <c r="L1118" s="2" t="s">
        <v>19</v>
      </c>
      <c r="M1118" s="2" t="s">
        <v>3668</v>
      </c>
      <c r="N1118" s="2" t="s">
        <v>3251</v>
      </c>
    </row>
    <row r="1119" spans="1:14" ht="13">
      <c r="A1119" s="1" t="s">
        <v>5848</v>
      </c>
      <c r="B1119" s="1" t="s">
        <v>5850</v>
      </c>
      <c r="C1119" s="1" t="s">
        <v>5848</v>
      </c>
      <c r="D1119" s="2" t="s">
        <v>16</v>
      </c>
      <c r="E1119" s="2">
        <v>10760</v>
      </c>
      <c r="F1119" s="2">
        <v>10751</v>
      </c>
      <c r="G1119" s="2">
        <v>5</v>
      </c>
      <c r="H1119" s="2" t="s">
        <v>3668</v>
      </c>
      <c r="I1119" s="2" t="s">
        <v>17</v>
      </c>
      <c r="J1119" s="2" t="s">
        <v>5849</v>
      </c>
      <c r="K1119" s="2" t="s">
        <v>18</v>
      </c>
      <c r="L1119" s="2" t="s">
        <v>19</v>
      </c>
      <c r="M1119" s="2" t="s">
        <v>3668</v>
      </c>
      <c r="N1119" s="2" t="s">
        <v>3251</v>
      </c>
    </row>
    <row r="1120" spans="1:14" ht="13">
      <c r="A1120" s="1" t="s">
        <v>5851</v>
      </c>
      <c r="B1120" s="1" t="s">
        <v>5852</v>
      </c>
      <c r="C1120" s="1" t="s">
        <v>5853</v>
      </c>
      <c r="D1120" s="2" t="s">
        <v>23</v>
      </c>
      <c r="E1120" s="2">
        <v>21916</v>
      </c>
      <c r="F1120" s="2">
        <v>20252</v>
      </c>
      <c r="G1120" s="2">
        <v>5</v>
      </c>
      <c r="H1120" s="2" t="s">
        <v>3668</v>
      </c>
      <c r="I1120" s="2" t="s">
        <v>1319</v>
      </c>
      <c r="J1120" s="2" t="s">
        <v>5854</v>
      </c>
      <c r="K1120" s="2" t="s">
        <v>652</v>
      </c>
      <c r="L1120" s="2" t="s">
        <v>1078</v>
      </c>
      <c r="M1120" s="2" t="s">
        <v>3668</v>
      </c>
      <c r="N1120" s="2" t="s">
        <v>3251</v>
      </c>
    </row>
    <row r="1121" spans="1:14" ht="13">
      <c r="A1121" s="1" t="s">
        <v>5853</v>
      </c>
      <c r="B1121" s="1" t="s">
        <v>5855</v>
      </c>
      <c r="C1121" s="1" t="s">
        <v>5853</v>
      </c>
      <c r="D1121" s="2" t="s">
        <v>16</v>
      </c>
      <c r="E1121" s="2">
        <v>20252</v>
      </c>
      <c r="F1121" s="2">
        <v>20252</v>
      </c>
      <c r="G1121" s="2">
        <v>5</v>
      </c>
      <c r="H1121" s="2" t="s">
        <v>3668</v>
      </c>
      <c r="I1121" s="2" t="s">
        <v>1319</v>
      </c>
      <c r="J1121" s="2" t="s">
        <v>5854</v>
      </c>
      <c r="K1121" s="2" t="s">
        <v>652</v>
      </c>
      <c r="L1121" s="2" t="s">
        <v>1078</v>
      </c>
      <c r="M1121" s="2" t="s">
        <v>3668</v>
      </c>
      <c r="N1121" s="2" t="s">
        <v>3251</v>
      </c>
    </row>
    <row r="1122" spans="1:14" ht="13">
      <c r="A1122" s="1" t="s">
        <v>5856</v>
      </c>
      <c r="B1122" s="1" t="s">
        <v>5857</v>
      </c>
      <c r="C1122" s="1" t="s">
        <v>5856</v>
      </c>
      <c r="D1122" s="2" t="s">
        <v>23</v>
      </c>
      <c r="I1122" s="2" t="s">
        <v>1308</v>
      </c>
      <c r="K1122" s="2" t="s">
        <v>179</v>
      </c>
      <c r="L1122" s="2" t="s">
        <v>1078</v>
      </c>
      <c r="M1122" s="2" t="s">
        <v>3279</v>
      </c>
      <c r="N1122" s="2" t="s">
        <v>3251</v>
      </c>
    </row>
    <row r="1123" spans="1:14" ht="13">
      <c r="A1123" s="1" t="s">
        <v>5858</v>
      </c>
      <c r="B1123" s="1" t="s">
        <v>5859</v>
      </c>
      <c r="C1123" s="1" t="s">
        <v>5856</v>
      </c>
      <c r="D1123" s="2" t="s">
        <v>16</v>
      </c>
      <c r="I1123" s="2" t="s">
        <v>1308</v>
      </c>
      <c r="K1123" s="2" t="s">
        <v>179</v>
      </c>
      <c r="L1123" s="2" t="s">
        <v>1078</v>
      </c>
      <c r="M1123" s="2" t="s">
        <v>3279</v>
      </c>
      <c r="N1123" s="2" t="s">
        <v>3251</v>
      </c>
    </row>
    <row r="1124" spans="1:14" ht="13">
      <c r="A1124" s="1" t="s">
        <v>5860</v>
      </c>
      <c r="B1124" s="1" t="s">
        <v>5861</v>
      </c>
      <c r="C1124" s="1" t="s">
        <v>5862</v>
      </c>
      <c r="D1124" s="2" t="s">
        <v>23</v>
      </c>
      <c r="E1124" s="2">
        <v>12955</v>
      </c>
      <c r="F1124" s="2">
        <v>12926</v>
      </c>
      <c r="G1124" s="2">
        <v>5</v>
      </c>
      <c r="H1124" s="2" t="s">
        <v>3668</v>
      </c>
      <c r="I1124" s="2" t="s">
        <v>1122</v>
      </c>
      <c r="J1124" s="2" t="s">
        <v>5863</v>
      </c>
      <c r="K1124" s="2" t="s">
        <v>179</v>
      </c>
      <c r="L1124" s="2" t="s">
        <v>1078</v>
      </c>
      <c r="M1124" s="2" t="s">
        <v>3668</v>
      </c>
      <c r="N1124" s="2" t="s">
        <v>3251</v>
      </c>
    </row>
    <row r="1125" spans="1:14" ht="13">
      <c r="A1125" s="1" t="s">
        <v>5862</v>
      </c>
      <c r="B1125" s="1" t="s">
        <v>5864</v>
      </c>
      <c r="C1125" s="1" t="s">
        <v>5862</v>
      </c>
      <c r="D1125" s="2" t="s">
        <v>16</v>
      </c>
      <c r="E1125" s="2">
        <v>12926</v>
      </c>
      <c r="F1125" s="2">
        <v>12926</v>
      </c>
      <c r="G1125" s="2">
        <v>5</v>
      </c>
      <c r="H1125" s="2" t="s">
        <v>3668</v>
      </c>
      <c r="I1125" s="2" t="s">
        <v>1122</v>
      </c>
      <c r="J1125" s="2" t="s">
        <v>5863</v>
      </c>
      <c r="K1125" s="2" t="s">
        <v>179</v>
      </c>
      <c r="L1125" s="2" t="s">
        <v>1078</v>
      </c>
      <c r="M1125" s="2" t="s">
        <v>3668</v>
      </c>
      <c r="N1125" s="2" t="s">
        <v>3251</v>
      </c>
    </row>
    <row r="1126" spans="1:14" ht="13">
      <c r="A1126" s="1" t="s">
        <v>5865</v>
      </c>
      <c r="B1126" s="1" t="s">
        <v>5866</v>
      </c>
      <c r="C1126" s="1" t="s">
        <v>5867</v>
      </c>
      <c r="D1126" s="2" t="s">
        <v>23</v>
      </c>
      <c r="E1126" s="2">
        <v>16822</v>
      </c>
      <c r="F1126" s="2">
        <v>16822</v>
      </c>
      <c r="G1126" s="2">
        <v>5</v>
      </c>
      <c r="H1126" s="2" t="s">
        <v>3279</v>
      </c>
      <c r="I1126" s="2" t="s">
        <v>5868</v>
      </c>
      <c r="J1126" s="2" t="s">
        <v>5868</v>
      </c>
      <c r="K1126" s="2" t="s">
        <v>591</v>
      </c>
      <c r="M1126" s="2" t="s">
        <v>3279</v>
      </c>
      <c r="N1126" s="2" t="s">
        <v>3251</v>
      </c>
    </row>
    <row r="1127" spans="1:14" ht="13">
      <c r="A1127" s="1" t="s">
        <v>5867</v>
      </c>
      <c r="B1127" s="1" t="s">
        <v>5869</v>
      </c>
      <c r="C1127" s="1" t="s">
        <v>5867</v>
      </c>
      <c r="D1127" s="2" t="s">
        <v>16</v>
      </c>
      <c r="E1127" s="2">
        <v>17798</v>
      </c>
      <c r="F1127" s="2">
        <v>16822</v>
      </c>
      <c r="G1127" s="2">
        <v>5</v>
      </c>
      <c r="H1127" s="2" t="s">
        <v>3279</v>
      </c>
      <c r="I1127" s="2" t="s">
        <v>5868</v>
      </c>
      <c r="J1127" s="2" t="s">
        <v>5868</v>
      </c>
      <c r="K1127" s="2" t="s">
        <v>591</v>
      </c>
      <c r="M1127" s="2" t="s">
        <v>3279</v>
      </c>
      <c r="N1127" s="2" t="s">
        <v>3251</v>
      </c>
    </row>
    <row r="1128" spans="1:14" ht="13">
      <c r="A1128" s="1" t="s">
        <v>5870</v>
      </c>
      <c r="B1128" s="1" t="s">
        <v>5871</v>
      </c>
      <c r="C1128" s="1" t="s">
        <v>5872</v>
      </c>
      <c r="D1128" s="2" t="s">
        <v>23</v>
      </c>
      <c r="E1128" s="2">
        <v>13660</v>
      </c>
      <c r="F1128" s="2">
        <v>13168</v>
      </c>
      <c r="G1128" s="2">
        <v>5</v>
      </c>
      <c r="H1128" s="2" t="s">
        <v>3668</v>
      </c>
      <c r="I1128" s="2" t="s">
        <v>757</v>
      </c>
      <c r="J1128" s="2" t="s">
        <v>5873</v>
      </c>
      <c r="K1128" s="2" t="s">
        <v>80</v>
      </c>
      <c r="L1128" s="2" t="s">
        <v>192</v>
      </c>
      <c r="M1128" s="2" t="s">
        <v>3668</v>
      </c>
      <c r="N1128" s="2" t="s">
        <v>3251</v>
      </c>
    </row>
    <row r="1129" spans="1:14" ht="13">
      <c r="A1129" s="1" t="s">
        <v>5872</v>
      </c>
      <c r="B1129" s="1" t="s">
        <v>5874</v>
      </c>
      <c r="C1129" s="1" t="s">
        <v>5872</v>
      </c>
      <c r="D1129" s="2" t="s">
        <v>16</v>
      </c>
      <c r="E1129" s="2">
        <v>13168</v>
      </c>
      <c r="F1129" s="2">
        <v>13168</v>
      </c>
      <c r="G1129" s="2">
        <v>5</v>
      </c>
      <c r="H1129" s="2" t="s">
        <v>3668</v>
      </c>
      <c r="I1129" s="2" t="s">
        <v>757</v>
      </c>
      <c r="J1129" s="2" t="s">
        <v>5873</v>
      </c>
      <c r="K1129" s="2" t="s">
        <v>80</v>
      </c>
      <c r="L1129" s="2" t="s">
        <v>192</v>
      </c>
      <c r="M1129" s="2" t="s">
        <v>3668</v>
      </c>
      <c r="N1129" s="2" t="s">
        <v>3251</v>
      </c>
    </row>
    <row r="1130" spans="1:14" ht="13">
      <c r="A1130" s="1" t="s">
        <v>5875</v>
      </c>
      <c r="B1130" s="1" t="s">
        <v>5876</v>
      </c>
      <c r="C1130" s="1" t="s">
        <v>5877</v>
      </c>
      <c r="D1130" s="2" t="s">
        <v>23</v>
      </c>
      <c r="E1130" s="2">
        <v>18107</v>
      </c>
      <c r="F1130" s="2">
        <v>17155</v>
      </c>
      <c r="G1130" s="2">
        <v>5</v>
      </c>
      <c r="H1130" s="2" t="s">
        <v>3668</v>
      </c>
      <c r="I1130" s="2" t="s">
        <v>79</v>
      </c>
      <c r="J1130" s="2" t="s">
        <v>5878</v>
      </c>
      <c r="K1130" s="2" t="s">
        <v>80</v>
      </c>
      <c r="L1130" s="2" t="s">
        <v>19</v>
      </c>
      <c r="M1130" s="2" t="s">
        <v>3668</v>
      </c>
      <c r="N1130" s="2" t="s">
        <v>3251</v>
      </c>
    </row>
    <row r="1131" spans="1:14" ht="13">
      <c r="A1131" s="1" t="s">
        <v>5877</v>
      </c>
      <c r="B1131" s="1" t="s">
        <v>5879</v>
      </c>
      <c r="C1131" s="1" t="s">
        <v>5877</v>
      </c>
      <c r="D1131" s="2" t="s">
        <v>16</v>
      </c>
      <c r="E1131" s="2">
        <v>17155</v>
      </c>
      <c r="F1131" s="2">
        <v>17155</v>
      </c>
      <c r="G1131" s="2">
        <v>5</v>
      </c>
      <c r="H1131" s="2" t="s">
        <v>3668</v>
      </c>
      <c r="I1131" s="2" t="s">
        <v>79</v>
      </c>
      <c r="J1131" s="2" t="s">
        <v>5878</v>
      </c>
      <c r="K1131" s="2" t="s">
        <v>80</v>
      </c>
      <c r="L1131" s="2" t="s">
        <v>19</v>
      </c>
      <c r="M1131" s="2" t="s">
        <v>3668</v>
      </c>
      <c r="N1131" s="2" t="s">
        <v>3251</v>
      </c>
    </row>
    <row r="1132" spans="1:14" ht="13">
      <c r="A1132" s="1" t="s">
        <v>5880</v>
      </c>
      <c r="B1132" s="1" t="s">
        <v>5881</v>
      </c>
      <c r="C1132" s="1" t="s">
        <v>5882</v>
      </c>
      <c r="D1132" s="2" t="s">
        <v>16</v>
      </c>
      <c r="E1132" s="2">
        <v>14523</v>
      </c>
      <c r="F1132" s="2">
        <v>13438</v>
      </c>
      <c r="G1132" s="2">
        <v>5</v>
      </c>
      <c r="H1132" s="2" t="s">
        <v>3279</v>
      </c>
      <c r="I1132" s="2" t="s">
        <v>1381</v>
      </c>
      <c r="J1132" s="2" t="s">
        <v>5883</v>
      </c>
      <c r="K1132" s="2" t="s">
        <v>35</v>
      </c>
      <c r="L1132" s="2" t="s">
        <v>1078</v>
      </c>
      <c r="M1132" s="2" t="s">
        <v>3279</v>
      </c>
      <c r="N1132" s="2" t="s">
        <v>3251</v>
      </c>
    </row>
    <row r="1133" spans="1:14" ht="13">
      <c r="A1133" s="1" t="s">
        <v>5884</v>
      </c>
      <c r="B1133" s="1" t="s">
        <v>5885</v>
      </c>
      <c r="C1133" s="1" t="s">
        <v>5882</v>
      </c>
      <c r="D1133" s="2" t="s">
        <v>23</v>
      </c>
      <c r="E1133" s="2">
        <v>13809</v>
      </c>
      <c r="F1133" s="2">
        <v>13438</v>
      </c>
      <c r="G1133" s="2">
        <v>5</v>
      </c>
      <c r="H1133" s="2" t="s">
        <v>3279</v>
      </c>
      <c r="I1133" s="2" t="s">
        <v>1381</v>
      </c>
      <c r="J1133" s="2" t="s">
        <v>5886</v>
      </c>
      <c r="K1133" s="2" t="s">
        <v>35</v>
      </c>
      <c r="L1133" s="2" t="s">
        <v>1078</v>
      </c>
      <c r="M1133" s="2" t="s">
        <v>3279</v>
      </c>
      <c r="N1133" s="2" t="s">
        <v>3251</v>
      </c>
    </row>
    <row r="1134" spans="1:14" ht="13">
      <c r="A1134" s="1" t="s">
        <v>5882</v>
      </c>
      <c r="B1134" s="1" t="s">
        <v>5887</v>
      </c>
      <c r="C1134" s="1" t="s">
        <v>5882</v>
      </c>
      <c r="D1134" s="2" t="s">
        <v>16</v>
      </c>
      <c r="E1134" s="2">
        <v>13438</v>
      </c>
      <c r="F1134" s="2">
        <v>13438</v>
      </c>
      <c r="G1134" s="2">
        <v>5</v>
      </c>
      <c r="H1134" s="2" t="s">
        <v>3279</v>
      </c>
      <c r="I1134" s="2" t="s">
        <v>1381</v>
      </c>
      <c r="J1134" s="2" t="s">
        <v>5883</v>
      </c>
      <c r="K1134" s="2" t="s">
        <v>35</v>
      </c>
      <c r="L1134" s="2" t="s">
        <v>1078</v>
      </c>
      <c r="M1134" s="2" t="s">
        <v>3279</v>
      </c>
      <c r="N1134" s="2" t="s">
        <v>3251</v>
      </c>
    </row>
    <row r="1135" spans="1:14" ht="13">
      <c r="A1135" s="1" t="s">
        <v>5888</v>
      </c>
      <c r="B1135" s="1" t="s">
        <v>5889</v>
      </c>
      <c r="C1135" s="1" t="s">
        <v>5882</v>
      </c>
      <c r="D1135" s="2" t="s">
        <v>23</v>
      </c>
      <c r="E1135" s="2">
        <v>14419</v>
      </c>
      <c r="F1135" s="2">
        <v>13438</v>
      </c>
      <c r="G1135" s="2">
        <v>5</v>
      </c>
      <c r="H1135" s="2" t="s">
        <v>3279</v>
      </c>
      <c r="I1135" s="2" t="s">
        <v>1381</v>
      </c>
      <c r="J1135" s="2" t="s">
        <v>5886</v>
      </c>
      <c r="K1135" s="2" t="s">
        <v>35</v>
      </c>
      <c r="L1135" s="2" t="s">
        <v>1078</v>
      </c>
      <c r="M1135" s="2" t="s">
        <v>3279</v>
      </c>
      <c r="N1135" s="2" t="s">
        <v>3251</v>
      </c>
    </row>
    <row r="1136" spans="1:14" ht="13">
      <c r="A1136" s="1" t="s">
        <v>5890</v>
      </c>
      <c r="B1136" s="1" t="s">
        <v>5891</v>
      </c>
      <c r="C1136" s="1" t="s">
        <v>5890</v>
      </c>
      <c r="D1136" s="2" t="s">
        <v>23</v>
      </c>
      <c r="E1136" s="2">
        <v>13466</v>
      </c>
      <c r="F1136" s="2">
        <v>12939</v>
      </c>
      <c r="G1136" s="2">
        <v>5</v>
      </c>
      <c r="H1136" s="2" t="s">
        <v>3668</v>
      </c>
      <c r="I1136" s="2" t="s">
        <v>5892</v>
      </c>
      <c r="J1136" s="2" t="s">
        <v>5892</v>
      </c>
      <c r="K1136" s="2" t="s">
        <v>80</v>
      </c>
      <c r="M1136" s="2" t="s">
        <v>3279</v>
      </c>
      <c r="N1136" s="2" t="s">
        <v>3251</v>
      </c>
    </row>
    <row r="1137" spans="1:14" ht="13">
      <c r="A1137" s="1" t="s">
        <v>5893</v>
      </c>
      <c r="B1137" s="1" t="s">
        <v>5894</v>
      </c>
      <c r="C1137" s="1" t="s">
        <v>5890</v>
      </c>
      <c r="D1137" s="2" t="s">
        <v>16</v>
      </c>
      <c r="E1137" s="2">
        <v>12939</v>
      </c>
      <c r="F1137" s="2">
        <v>12939</v>
      </c>
      <c r="G1137" s="2">
        <v>5</v>
      </c>
      <c r="H1137" s="2" t="s">
        <v>3668</v>
      </c>
      <c r="I1137" s="2" t="s">
        <v>5892</v>
      </c>
      <c r="J1137" s="2" t="s">
        <v>5892</v>
      </c>
      <c r="K1137" s="2" t="s">
        <v>80</v>
      </c>
      <c r="M1137" s="2" t="s">
        <v>3668</v>
      </c>
      <c r="N1137" s="2" t="s">
        <v>3251</v>
      </c>
    </row>
    <row r="1138" spans="1:14" ht="13">
      <c r="A1138" s="1" t="s">
        <v>5895</v>
      </c>
      <c r="B1138" s="1" t="s">
        <v>5896</v>
      </c>
      <c r="C1138" s="1" t="s">
        <v>5895</v>
      </c>
      <c r="D1138" s="2" t="s">
        <v>23</v>
      </c>
      <c r="E1138" s="2">
        <v>18568</v>
      </c>
      <c r="F1138" s="2">
        <v>16859</v>
      </c>
      <c r="G1138" s="2">
        <v>5</v>
      </c>
      <c r="H1138" s="2" t="s">
        <v>3668</v>
      </c>
      <c r="I1138" s="2" t="s">
        <v>5897</v>
      </c>
      <c r="J1138" s="2" t="s">
        <v>5897</v>
      </c>
      <c r="K1138" s="2" t="s">
        <v>18</v>
      </c>
      <c r="M1138" s="2" t="s">
        <v>3668</v>
      </c>
      <c r="N1138" s="2" t="s">
        <v>3251</v>
      </c>
    </row>
    <row r="1139" spans="1:14" ht="13">
      <c r="A1139" s="1" t="s">
        <v>5898</v>
      </c>
      <c r="B1139" s="1" t="s">
        <v>5899</v>
      </c>
      <c r="C1139" s="1" t="s">
        <v>5895</v>
      </c>
      <c r="D1139" s="2" t="s">
        <v>16</v>
      </c>
      <c r="E1139" s="2">
        <v>16859</v>
      </c>
      <c r="F1139" s="2">
        <v>16859</v>
      </c>
      <c r="G1139" s="2">
        <v>5</v>
      </c>
      <c r="H1139" s="2" t="s">
        <v>3668</v>
      </c>
      <c r="I1139" s="2" t="s">
        <v>5897</v>
      </c>
      <c r="J1139" s="2" t="s">
        <v>5897</v>
      </c>
      <c r="K1139" s="2" t="s">
        <v>18</v>
      </c>
      <c r="M1139" s="2" t="s">
        <v>3668</v>
      </c>
      <c r="N1139" s="2" t="s">
        <v>3251</v>
      </c>
    </row>
    <row r="1140" spans="1:14" ht="13">
      <c r="A1140" s="1" t="s">
        <v>5900</v>
      </c>
      <c r="B1140" s="1" t="s">
        <v>5901</v>
      </c>
      <c r="C1140" s="1" t="s">
        <v>5902</v>
      </c>
      <c r="D1140" s="2" t="s">
        <v>23</v>
      </c>
      <c r="E1140" s="2">
        <v>17751</v>
      </c>
      <c r="F1140" s="2">
        <v>16911</v>
      </c>
      <c r="G1140" s="2">
        <v>5</v>
      </c>
      <c r="H1140" s="2" t="s">
        <v>3668</v>
      </c>
      <c r="I1140" s="2" t="s">
        <v>5903</v>
      </c>
      <c r="J1140" s="2" t="s">
        <v>5903</v>
      </c>
      <c r="K1140" s="2" t="s">
        <v>35</v>
      </c>
      <c r="M1140" s="2" t="s">
        <v>3668</v>
      </c>
      <c r="N1140" s="2" t="s">
        <v>3251</v>
      </c>
    </row>
    <row r="1141" spans="1:14" ht="13">
      <c r="A1141" s="1" t="s">
        <v>5902</v>
      </c>
      <c r="B1141" s="1" t="s">
        <v>5904</v>
      </c>
      <c r="C1141" s="1" t="s">
        <v>5902</v>
      </c>
      <c r="D1141" s="2" t="s">
        <v>16</v>
      </c>
      <c r="E1141" s="2">
        <v>16911</v>
      </c>
      <c r="F1141" s="2">
        <v>16911</v>
      </c>
      <c r="G1141" s="2">
        <v>5</v>
      </c>
      <c r="H1141" s="2" t="s">
        <v>3668</v>
      </c>
      <c r="I1141" s="2" t="s">
        <v>5903</v>
      </c>
      <c r="J1141" s="2" t="s">
        <v>5903</v>
      </c>
      <c r="K1141" s="2" t="s">
        <v>35</v>
      </c>
      <c r="M1141" s="2" t="s">
        <v>3668</v>
      </c>
      <c r="N1141" s="2" t="s">
        <v>3251</v>
      </c>
    </row>
    <row r="1142" spans="1:14" ht="13">
      <c r="A1142" s="1" t="s">
        <v>5905</v>
      </c>
      <c r="B1142" s="1" t="s">
        <v>5906</v>
      </c>
      <c r="C1142" s="1" t="s">
        <v>5905</v>
      </c>
      <c r="D1142" s="2" t="s">
        <v>23</v>
      </c>
      <c r="E1142" s="2">
        <v>16648</v>
      </c>
      <c r="F1142" s="2">
        <v>16605</v>
      </c>
      <c r="G1142" s="2">
        <v>4</v>
      </c>
      <c r="H1142" s="2" t="s">
        <v>5907</v>
      </c>
      <c r="I1142" s="2" t="s">
        <v>5908</v>
      </c>
      <c r="J1142" s="2" t="s">
        <v>5908</v>
      </c>
      <c r="K1142" s="2" t="s">
        <v>591</v>
      </c>
      <c r="M1142" s="2" t="s">
        <v>3668</v>
      </c>
      <c r="N1142" s="2" t="s">
        <v>3251</v>
      </c>
    </row>
    <row r="1143" spans="1:14" ht="13">
      <c r="A1143" s="1" t="s">
        <v>5909</v>
      </c>
      <c r="B1143" s="1" t="s">
        <v>5910</v>
      </c>
      <c r="C1143" s="1" t="s">
        <v>5905</v>
      </c>
      <c r="D1143" s="2" t="s">
        <v>16</v>
      </c>
      <c r="E1143" s="2">
        <v>16605</v>
      </c>
      <c r="F1143" s="2">
        <v>16605</v>
      </c>
      <c r="G1143" s="2">
        <v>4</v>
      </c>
      <c r="H1143" s="2" t="s">
        <v>5907</v>
      </c>
      <c r="I1143" s="2" t="s">
        <v>5908</v>
      </c>
      <c r="J1143" s="2" t="s">
        <v>5908</v>
      </c>
      <c r="K1143" s="2" t="s">
        <v>591</v>
      </c>
      <c r="M1143" s="2" t="s">
        <v>3668</v>
      </c>
      <c r="N1143" s="2" t="s">
        <v>3251</v>
      </c>
    </row>
    <row r="1144" spans="1:14" ht="13">
      <c r="A1144" s="1" t="s">
        <v>5911</v>
      </c>
      <c r="B1144" s="1" t="s">
        <v>5912</v>
      </c>
      <c r="C1144" s="1" t="s">
        <v>5913</v>
      </c>
      <c r="D1144" s="2" t="s">
        <v>23</v>
      </c>
      <c r="E1144" s="2">
        <v>10562</v>
      </c>
      <c r="F1144" s="2">
        <v>10535</v>
      </c>
      <c r="G1144" s="2">
        <v>5</v>
      </c>
      <c r="H1144" s="2" t="s">
        <v>3668</v>
      </c>
      <c r="I1144" s="2" t="s">
        <v>5914</v>
      </c>
      <c r="J1144" s="2" t="s">
        <v>5914</v>
      </c>
      <c r="K1144" s="2" t="s">
        <v>80</v>
      </c>
      <c r="M1144" s="2" t="s">
        <v>3668</v>
      </c>
      <c r="N1144" s="2" t="s">
        <v>3251</v>
      </c>
    </row>
    <row r="1145" spans="1:14" ht="13">
      <c r="A1145" s="1" t="s">
        <v>5913</v>
      </c>
      <c r="B1145" s="1" t="s">
        <v>5915</v>
      </c>
      <c r="C1145" s="1" t="s">
        <v>5913</v>
      </c>
      <c r="D1145" s="2" t="s">
        <v>16</v>
      </c>
      <c r="E1145" s="2">
        <v>10535</v>
      </c>
      <c r="F1145" s="2">
        <v>10535</v>
      </c>
      <c r="G1145" s="2">
        <v>5</v>
      </c>
      <c r="H1145" s="2" t="s">
        <v>3668</v>
      </c>
      <c r="I1145" s="2" t="s">
        <v>5914</v>
      </c>
      <c r="J1145" s="2" t="s">
        <v>5914</v>
      </c>
      <c r="K1145" s="2" t="s">
        <v>80</v>
      </c>
      <c r="M1145" s="2" t="s">
        <v>3668</v>
      </c>
      <c r="N1145" s="2" t="s">
        <v>3251</v>
      </c>
    </row>
    <row r="1146" spans="1:14" ht="13">
      <c r="A1146" s="1" t="s">
        <v>5916</v>
      </c>
      <c r="B1146" s="1" t="s">
        <v>5917</v>
      </c>
      <c r="C1146" s="1" t="s">
        <v>5916</v>
      </c>
      <c r="D1146" s="2" t="s">
        <v>23</v>
      </c>
      <c r="E1146" s="2">
        <v>12934</v>
      </c>
      <c r="F1146" s="2">
        <v>12332</v>
      </c>
      <c r="G1146" s="2">
        <v>4</v>
      </c>
      <c r="H1146" s="2" t="s">
        <v>3668</v>
      </c>
      <c r="I1146" s="2" t="s">
        <v>752</v>
      </c>
      <c r="J1146" s="2" t="s">
        <v>5918</v>
      </c>
      <c r="K1146" s="2" t="s">
        <v>80</v>
      </c>
      <c r="L1146" s="2" t="s">
        <v>192</v>
      </c>
      <c r="M1146" s="2" t="s">
        <v>3668</v>
      </c>
      <c r="N1146" s="2" t="s">
        <v>3251</v>
      </c>
    </row>
    <row r="1147" spans="1:14" ht="13">
      <c r="A1147" s="1" t="s">
        <v>5919</v>
      </c>
      <c r="B1147" s="1" t="s">
        <v>5920</v>
      </c>
      <c r="C1147" s="1" t="s">
        <v>5916</v>
      </c>
      <c r="D1147" s="2" t="s">
        <v>16</v>
      </c>
      <c r="E1147" s="2">
        <v>12332</v>
      </c>
      <c r="F1147" s="2">
        <v>12332</v>
      </c>
      <c r="G1147" s="2">
        <v>4</v>
      </c>
      <c r="H1147" s="2" t="s">
        <v>3668</v>
      </c>
      <c r="I1147" s="2" t="s">
        <v>752</v>
      </c>
      <c r="J1147" s="2" t="s">
        <v>5918</v>
      </c>
      <c r="K1147" s="2" t="s">
        <v>80</v>
      </c>
      <c r="L1147" s="2" t="s">
        <v>192</v>
      </c>
      <c r="M1147" s="2" t="s">
        <v>3668</v>
      </c>
      <c r="N1147" s="2" t="s">
        <v>3251</v>
      </c>
    </row>
    <row r="1148" spans="1:14" ht="13">
      <c r="A1148" s="1" t="s">
        <v>5921</v>
      </c>
      <c r="B1148" s="1" t="s">
        <v>5922</v>
      </c>
      <c r="C1148" s="1" t="s">
        <v>3619</v>
      </c>
      <c r="D1148" s="2" t="s">
        <v>23</v>
      </c>
      <c r="E1148" s="4">
        <v>26744</v>
      </c>
      <c r="F1148" s="2">
        <v>26464</v>
      </c>
      <c r="G1148" s="2">
        <v>4</v>
      </c>
      <c r="H1148" s="2" t="s">
        <v>3668</v>
      </c>
      <c r="I1148" s="2" t="s">
        <v>933</v>
      </c>
      <c r="J1148" s="2" t="s">
        <v>5923</v>
      </c>
      <c r="K1148" s="2" t="s">
        <v>80</v>
      </c>
      <c r="L1148" s="2" t="s">
        <v>192</v>
      </c>
      <c r="M1148" s="2" t="s">
        <v>3668</v>
      </c>
      <c r="N1148" s="2" t="s">
        <v>3251</v>
      </c>
    </row>
    <row r="1149" spans="1:14" ht="13">
      <c r="A1149" s="1" t="s">
        <v>5924</v>
      </c>
      <c r="B1149" s="1" t="s">
        <v>5925</v>
      </c>
      <c r="C1149" s="1" t="s">
        <v>5926</v>
      </c>
      <c r="D1149" s="2" t="s">
        <v>16</v>
      </c>
      <c r="E1149" s="2">
        <v>25630</v>
      </c>
      <c r="F1149" s="2">
        <v>25630</v>
      </c>
      <c r="G1149" s="2">
        <v>5</v>
      </c>
      <c r="H1149" s="2" t="s">
        <v>3668</v>
      </c>
      <c r="I1149" s="2" t="s">
        <v>933</v>
      </c>
      <c r="J1149" s="2" t="s">
        <v>5927</v>
      </c>
      <c r="K1149" s="2" t="s">
        <v>80</v>
      </c>
      <c r="L1149" s="2" t="s">
        <v>192</v>
      </c>
      <c r="M1149" s="2" t="s">
        <v>3668</v>
      </c>
      <c r="N1149" s="2" t="s">
        <v>3251</v>
      </c>
    </row>
    <row r="1150" spans="1:14" ht="13">
      <c r="A1150" s="1" t="s">
        <v>5926</v>
      </c>
      <c r="B1150" s="1" t="s">
        <v>5928</v>
      </c>
      <c r="C1150" s="1" t="s">
        <v>5926</v>
      </c>
      <c r="D1150" s="2" t="s">
        <v>23</v>
      </c>
      <c r="E1150" s="2">
        <v>70285</v>
      </c>
      <c r="F1150" s="2">
        <v>25630</v>
      </c>
      <c r="G1150" s="2">
        <v>5</v>
      </c>
      <c r="H1150" s="2" t="s">
        <v>3668</v>
      </c>
      <c r="I1150" s="2" t="s">
        <v>933</v>
      </c>
      <c r="J1150" s="2" t="s">
        <v>5927</v>
      </c>
      <c r="K1150" s="2" t="s">
        <v>80</v>
      </c>
      <c r="L1150" s="2" t="s">
        <v>192</v>
      </c>
      <c r="M1150" s="2" t="s">
        <v>3668</v>
      </c>
      <c r="N1150" s="2" t="s">
        <v>3251</v>
      </c>
    </row>
    <row r="1151" spans="1:14" ht="13">
      <c r="A1151" s="1" t="s">
        <v>5929</v>
      </c>
      <c r="B1151" s="1" t="s">
        <v>5930</v>
      </c>
      <c r="C1151" s="1" t="s">
        <v>5929</v>
      </c>
      <c r="D1151" s="2" t="s">
        <v>23</v>
      </c>
      <c r="E1151" s="2">
        <v>24337</v>
      </c>
      <c r="F1151" s="2">
        <v>22430</v>
      </c>
      <c r="G1151" s="2">
        <v>5</v>
      </c>
      <c r="H1151" s="2" t="s">
        <v>3668</v>
      </c>
      <c r="I1151" s="2" t="s">
        <v>5931</v>
      </c>
      <c r="J1151" s="2" t="s">
        <v>5931</v>
      </c>
      <c r="K1151" s="2" t="s">
        <v>80</v>
      </c>
      <c r="M1151" s="2" t="s">
        <v>3668</v>
      </c>
      <c r="N1151" s="2" t="s">
        <v>3251</v>
      </c>
    </row>
    <row r="1152" spans="1:14" ht="13">
      <c r="A1152" s="1" t="s">
        <v>5932</v>
      </c>
      <c r="B1152" s="1" t="s">
        <v>5933</v>
      </c>
      <c r="C1152" s="1" t="s">
        <v>5929</v>
      </c>
      <c r="D1152" s="2" t="s">
        <v>16</v>
      </c>
      <c r="E1152" s="2">
        <v>22430</v>
      </c>
      <c r="F1152" s="2">
        <v>22430</v>
      </c>
      <c r="G1152" s="2">
        <v>5</v>
      </c>
      <c r="H1152" s="2" t="s">
        <v>3668</v>
      </c>
      <c r="I1152" s="2" t="s">
        <v>5931</v>
      </c>
      <c r="J1152" s="2" t="s">
        <v>5931</v>
      </c>
      <c r="K1152" s="2" t="s">
        <v>80</v>
      </c>
      <c r="M1152" s="2" t="s">
        <v>3668</v>
      </c>
      <c r="N1152" s="2" t="s">
        <v>3251</v>
      </c>
    </row>
    <row r="1153" spans="1:14" ht="13">
      <c r="A1153" s="1" t="s">
        <v>5934</v>
      </c>
      <c r="B1153" s="1" t="s">
        <v>5935</v>
      </c>
      <c r="C1153" s="1" t="s">
        <v>5934</v>
      </c>
      <c r="D1153" s="2" t="s">
        <v>23</v>
      </c>
      <c r="E1153" s="2">
        <v>28048</v>
      </c>
      <c r="F1153" s="2">
        <v>24959</v>
      </c>
      <c r="G1153" s="2">
        <v>4</v>
      </c>
      <c r="H1153" s="2" t="s">
        <v>3668</v>
      </c>
      <c r="I1153" s="2" t="s">
        <v>5936</v>
      </c>
      <c r="J1153" s="2" t="s">
        <v>5936</v>
      </c>
      <c r="K1153" s="2" t="s">
        <v>80</v>
      </c>
      <c r="M1153" s="2" t="s">
        <v>3668</v>
      </c>
      <c r="N1153" s="2" t="s">
        <v>3251</v>
      </c>
    </row>
    <row r="1154" spans="1:14" ht="13">
      <c r="A1154" s="1" t="s">
        <v>5937</v>
      </c>
      <c r="B1154" s="1" t="s">
        <v>5938</v>
      </c>
      <c r="C1154" s="1" t="s">
        <v>5934</v>
      </c>
      <c r="D1154" s="2" t="s">
        <v>16</v>
      </c>
      <c r="E1154" s="2">
        <v>24959</v>
      </c>
      <c r="F1154" s="2">
        <v>24959</v>
      </c>
      <c r="G1154" s="2">
        <v>4</v>
      </c>
      <c r="H1154" s="2" t="s">
        <v>3668</v>
      </c>
      <c r="I1154" s="2" t="s">
        <v>5936</v>
      </c>
      <c r="J1154" s="2" t="s">
        <v>5936</v>
      </c>
      <c r="K1154" s="2" t="s">
        <v>80</v>
      </c>
      <c r="M1154" s="2" t="s">
        <v>3668</v>
      </c>
      <c r="N1154" s="2" t="s">
        <v>3251</v>
      </c>
    </row>
    <row r="1155" spans="1:14" ht="13">
      <c r="A1155" s="1" t="s">
        <v>5939</v>
      </c>
      <c r="B1155" s="1" t="s">
        <v>5940</v>
      </c>
      <c r="C1155" s="1" t="s">
        <v>5939</v>
      </c>
      <c r="D1155" s="2" t="s">
        <v>23</v>
      </c>
      <c r="E1155" s="2">
        <v>17291</v>
      </c>
      <c r="F1155" s="2">
        <v>17291</v>
      </c>
      <c r="G1155" s="2">
        <v>5</v>
      </c>
      <c r="H1155" s="2" t="s">
        <v>3668</v>
      </c>
      <c r="I1155" s="2" t="s">
        <v>5941</v>
      </c>
      <c r="J1155" s="2" t="s">
        <v>5941</v>
      </c>
      <c r="K1155" s="2" t="s">
        <v>179</v>
      </c>
      <c r="M1155" s="2" t="s">
        <v>3668</v>
      </c>
      <c r="N1155" s="2" t="s">
        <v>3251</v>
      </c>
    </row>
    <row r="1156" spans="1:14" ht="13">
      <c r="A1156" s="1" t="s">
        <v>5942</v>
      </c>
      <c r="B1156" s="1" t="s">
        <v>5943</v>
      </c>
      <c r="C1156" s="1" t="s">
        <v>5939</v>
      </c>
      <c r="D1156" s="2" t="s">
        <v>16</v>
      </c>
      <c r="E1156" s="2">
        <v>17396</v>
      </c>
      <c r="F1156" s="2">
        <v>17291</v>
      </c>
      <c r="G1156" s="2">
        <v>5</v>
      </c>
      <c r="H1156" s="2" t="s">
        <v>3668</v>
      </c>
      <c r="I1156" s="2" t="s">
        <v>5941</v>
      </c>
      <c r="J1156" s="2" t="s">
        <v>5941</v>
      </c>
      <c r="K1156" s="2" t="s">
        <v>179</v>
      </c>
      <c r="M1156" s="2" t="s">
        <v>3668</v>
      </c>
      <c r="N1156" s="2" t="s">
        <v>3251</v>
      </c>
    </row>
    <row r="1157" spans="1:14" ht="13">
      <c r="A1157" s="1" t="s">
        <v>5944</v>
      </c>
      <c r="B1157" s="1" t="s">
        <v>5945</v>
      </c>
      <c r="C1157" s="1" t="s">
        <v>5944</v>
      </c>
      <c r="D1157" s="2" t="s">
        <v>23</v>
      </c>
      <c r="E1157" s="2">
        <v>12863</v>
      </c>
      <c r="F1157" s="2">
        <v>12843</v>
      </c>
      <c r="G1157" s="2">
        <v>5</v>
      </c>
      <c r="H1157" s="2" t="s">
        <v>3668</v>
      </c>
      <c r="I1157" s="2" t="s">
        <v>747</v>
      </c>
      <c r="J1157" s="2" t="s">
        <v>5946</v>
      </c>
      <c r="K1157" s="2" t="s">
        <v>80</v>
      </c>
      <c r="L1157" s="2" t="s">
        <v>192</v>
      </c>
      <c r="M1157" s="2" t="s">
        <v>3668</v>
      </c>
      <c r="N1157" s="2" t="s">
        <v>3251</v>
      </c>
    </row>
    <row r="1158" spans="1:14" ht="13">
      <c r="A1158" s="1" t="s">
        <v>5947</v>
      </c>
      <c r="B1158" s="1" t="s">
        <v>5948</v>
      </c>
      <c r="C1158" s="1" t="s">
        <v>5944</v>
      </c>
      <c r="D1158" s="2" t="s">
        <v>16</v>
      </c>
      <c r="E1158" s="2">
        <v>12843</v>
      </c>
      <c r="F1158" s="2">
        <v>12843</v>
      </c>
      <c r="G1158" s="2">
        <v>5</v>
      </c>
      <c r="H1158" s="2" t="s">
        <v>3668</v>
      </c>
      <c r="I1158" s="2" t="s">
        <v>747</v>
      </c>
      <c r="J1158" s="2" t="s">
        <v>5946</v>
      </c>
      <c r="K1158" s="2" t="s">
        <v>80</v>
      </c>
      <c r="L1158" s="2" t="s">
        <v>192</v>
      </c>
      <c r="M1158" s="2" t="s">
        <v>3668</v>
      </c>
      <c r="N1158" s="2" t="s">
        <v>3251</v>
      </c>
    </row>
    <row r="1159" spans="1:14" ht="13">
      <c r="A1159" s="1" t="s">
        <v>5949</v>
      </c>
      <c r="B1159" s="1" t="s">
        <v>5950</v>
      </c>
      <c r="C1159" s="1" t="s">
        <v>5949</v>
      </c>
      <c r="D1159" s="2" t="s">
        <v>23</v>
      </c>
      <c r="E1159" s="2">
        <v>14935</v>
      </c>
      <c r="F1159" s="2">
        <v>13734</v>
      </c>
      <c r="G1159" s="2">
        <v>5</v>
      </c>
      <c r="H1159" s="2" t="s">
        <v>3668</v>
      </c>
      <c r="I1159" s="2" t="s">
        <v>1038</v>
      </c>
      <c r="J1159" s="2" t="s">
        <v>5951</v>
      </c>
      <c r="K1159" s="2" t="s">
        <v>80</v>
      </c>
      <c r="L1159" s="2" t="s">
        <v>192</v>
      </c>
      <c r="M1159" s="2" t="s">
        <v>3668</v>
      </c>
      <c r="N1159" s="2" t="s">
        <v>3251</v>
      </c>
    </row>
    <row r="1160" spans="1:14" ht="13">
      <c r="A1160" s="1" t="s">
        <v>5952</v>
      </c>
      <c r="B1160" s="1" t="s">
        <v>5953</v>
      </c>
      <c r="C1160" s="1" t="s">
        <v>5949</v>
      </c>
      <c r="D1160" s="2" t="s">
        <v>16</v>
      </c>
      <c r="E1160" s="2">
        <v>13734</v>
      </c>
      <c r="F1160" s="2">
        <v>13734</v>
      </c>
      <c r="G1160" s="2">
        <v>5</v>
      </c>
      <c r="H1160" s="2" t="s">
        <v>3668</v>
      </c>
      <c r="I1160" s="2" t="s">
        <v>1038</v>
      </c>
      <c r="J1160" s="2" t="s">
        <v>5951</v>
      </c>
      <c r="K1160" s="2" t="s">
        <v>80</v>
      </c>
      <c r="L1160" s="2" t="s">
        <v>192</v>
      </c>
      <c r="M1160" s="2" t="s">
        <v>3668</v>
      </c>
      <c r="N1160" s="2" t="s">
        <v>3251</v>
      </c>
    </row>
    <row r="1161" spans="1:14" ht="13">
      <c r="A1161" s="1" t="s">
        <v>5954</v>
      </c>
      <c r="B1161" s="1" t="s">
        <v>5955</v>
      </c>
      <c r="C1161" s="1" t="s">
        <v>5954</v>
      </c>
      <c r="D1161" s="2" t="s">
        <v>23</v>
      </c>
      <c r="E1161" s="2">
        <v>10648</v>
      </c>
      <c r="F1161" s="2">
        <v>10648</v>
      </c>
      <c r="G1161" s="2">
        <v>3</v>
      </c>
      <c r="H1161" s="2" t="s">
        <v>3668</v>
      </c>
      <c r="I1161" s="2" t="s">
        <v>5956</v>
      </c>
      <c r="J1161" s="2" t="s">
        <v>5956</v>
      </c>
      <c r="K1161" s="2" t="s">
        <v>80</v>
      </c>
      <c r="M1161" s="2" t="s">
        <v>3668</v>
      </c>
      <c r="N1161" s="2" t="s">
        <v>3251</v>
      </c>
    </row>
    <row r="1162" spans="1:14" ht="13">
      <c r="A1162" s="1" t="s">
        <v>5957</v>
      </c>
      <c r="B1162" s="1" t="s">
        <v>5958</v>
      </c>
      <c r="C1162" s="1" t="s">
        <v>5954</v>
      </c>
      <c r="D1162" s="2" t="s">
        <v>16</v>
      </c>
      <c r="E1162" s="2">
        <v>10896</v>
      </c>
      <c r="F1162" s="2">
        <v>10648</v>
      </c>
      <c r="G1162" s="2">
        <v>3</v>
      </c>
      <c r="H1162" s="2" t="s">
        <v>3668</v>
      </c>
      <c r="I1162" s="2" t="s">
        <v>5956</v>
      </c>
      <c r="J1162" s="2" t="s">
        <v>5956</v>
      </c>
      <c r="K1162" s="2" t="s">
        <v>80</v>
      </c>
      <c r="M1162" s="2" t="s">
        <v>3668</v>
      </c>
      <c r="N1162" s="2" t="s">
        <v>3251</v>
      </c>
    </row>
    <row r="1163" spans="1:14" ht="13">
      <c r="A1163" s="1" t="s">
        <v>5959</v>
      </c>
      <c r="B1163" s="1" t="s">
        <v>5960</v>
      </c>
      <c r="C1163" s="1" t="s">
        <v>5959</v>
      </c>
      <c r="D1163" s="2" t="s">
        <v>23</v>
      </c>
      <c r="E1163" s="2">
        <v>10101</v>
      </c>
      <c r="F1163" s="2">
        <v>10101</v>
      </c>
      <c r="G1163" s="2">
        <v>5</v>
      </c>
      <c r="H1163" s="2" t="s">
        <v>3279</v>
      </c>
      <c r="I1163" s="2" t="s">
        <v>601</v>
      </c>
      <c r="J1163" s="2" t="s">
        <v>5961</v>
      </c>
      <c r="K1163" s="2" t="s">
        <v>80</v>
      </c>
      <c r="L1163" s="2" t="s">
        <v>192</v>
      </c>
      <c r="M1163" s="2" t="s">
        <v>3279</v>
      </c>
      <c r="N1163" s="2" t="s">
        <v>3251</v>
      </c>
    </row>
    <row r="1164" spans="1:14" ht="13">
      <c r="A1164" s="1" t="s">
        <v>5962</v>
      </c>
      <c r="B1164" s="1" t="s">
        <v>5963</v>
      </c>
      <c r="C1164" s="1" t="s">
        <v>5959</v>
      </c>
      <c r="D1164" s="2" t="s">
        <v>16</v>
      </c>
      <c r="E1164" s="2">
        <v>10121</v>
      </c>
      <c r="F1164" s="2">
        <v>10101</v>
      </c>
      <c r="G1164" s="2">
        <v>5</v>
      </c>
      <c r="H1164" s="2" t="s">
        <v>3279</v>
      </c>
      <c r="I1164" s="2" t="s">
        <v>601</v>
      </c>
      <c r="J1164" s="2" t="s">
        <v>5961</v>
      </c>
      <c r="K1164" s="2" t="s">
        <v>80</v>
      </c>
      <c r="L1164" s="2" t="s">
        <v>192</v>
      </c>
      <c r="M1164" s="2" t="s">
        <v>3279</v>
      </c>
      <c r="N1164" s="2" t="s">
        <v>3251</v>
      </c>
    </row>
    <row r="1165" spans="1:14" ht="13">
      <c r="A1165" s="1" t="s">
        <v>5964</v>
      </c>
      <c r="B1165" s="1" t="s">
        <v>5965</v>
      </c>
      <c r="C1165" s="1" t="s">
        <v>5966</v>
      </c>
      <c r="D1165" s="2" t="s">
        <v>23</v>
      </c>
      <c r="E1165" s="2">
        <v>10315</v>
      </c>
      <c r="F1165" s="2">
        <v>10307</v>
      </c>
      <c r="G1165" s="2">
        <v>5</v>
      </c>
      <c r="H1165" s="2" t="s">
        <v>3279</v>
      </c>
      <c r="I1165" s="2" t="s">
        <v>135</v>
      </c>
      <c r="J1165" s="2" t="s">
        <v>3789</v>
      </c>
      <c r="K1165" s="2" t="s">
        <v>80</v>
      </c>
      <c r="L1165" s="2" t="s">
        <v>103</v>
      </c>
      <c r="M1165" s="2" t="s">
        <v>3279</v>
      </c>
      <c r="N1165" s="2" t="s">
        <v>3251</v>
      </c>
    </row>
    <row r="1166" spans="1:14" ht="13">
      <c r="A1166" s="1" t="s">
        <v>5966</v>
      </c>
      <c r="B1166" s="1" t="s">
        <v>5967</v>
      </c>
      <c r="C1166" s="1" t="s">
        <v>5966</v>
      </c>
      <c r="D1166" s="2" t="s">
        <v>16</v>
      </c>
      <c r="E1166" s="2">
        <v>10307</v>
      </c>
      <c r="F1166" s="2">
        <v>10307</v>
      </c>
      <c r="G1166" s="2">
        <v>5</v>
      </c>
      <c r="H1166" s="2" t="s">
        <v>3279</v>
      </c>
      <c r="I1166" s="2" t="s">
        <v>135</v>
      </c>
      <c r="J1166" s="2" t="s">
        <v>3789</v>
      </c>
      <c r="K1166" s="2" t="s">
        <v>80</v>
      </c>
      <c r="L1166" s="2" t="s">
        <v>103</v>
      </c>
      <c r="M1166" s="2" t="s">
        <v>3279</v>
      </c>
      <c r="N1166" s="2" t="s">
        <v>3251</v>
      </c>
    </row>
    <row r="1167" spans="1:14" ht="13">
      <c r="A1167" s="1" t="s">
        <v>5968</v>
      </c>
      <c r="B1167" s="1" t="s">
        <v>5969</v>
      </c>
      <c r="C1167" s="1" t="s">
        <v>5970</v>
      </c>
      <c r="D1167" s="2" t="s">
        <v>23</v>
      </c>
      <c r="E1167" s="2">
        <v>11349</v>
      </c>
      <c r="F1167" s="2">
        <v>11276</v>
      </c>
      <c r="G1167" s="2">
        <v>5</v>
      </c>
      <c r="H1167" s="2" t="s">
        <v>3668</v>
      </c>
      <c r="I1167" s="2" t="s">
        <v>140</v>
      </c>
      <c r="J1167" s="2" t="s">
        <v>5971</v>
      </c>
      <c r="K1167" s="2" t="s">
        <v>80</v>
      </c>
      <c r="L1167" s="2" t="s">
        <v>103</v>
      </c>
      <c r="M1167" s="2" t="s">
        <v>3668</v>
      </c>
      <c r="N1167" s="2" t="s">
        <v>3251</v>
      </c>
    </row>
    <row r="1168" spans="1:14" ht="13">
      <c r="A1168" s="1" t="s">
        <v>5970</v>
      </c>
      <c r="B1168" s="1" t="s">
        <v>5972</v>
      </c>
      <c r="C1168" s="1" t="s">
        <v>5970</v>
      </c>
      <c r="D1168" s="2" t="s">
        <v>16</v>
      </c>
      <c r="E1168" s="2">
        <v>11276</v>
      </c>
      <c r="F1168" s="2">
        <v>11276</v>
      </c>
      <c r="G1168" s="2">
        <v>5</v>
      </c>
      <c r="H1168" s="2" t="s">
        <v>3668</v>
      </c>
      <c r="I1168" s="2" t="s">
        <v>140</v>
      </c>
      <c r="J1168" s="2" t="s">
        <v>5971</v>
      </c>
      <c r="K1168" s="2" t="s">
        <v>80</v>
      </c>
      <c r="L1168" s="2" t="s">
        <v>103</v>
      </c>
      <c r="M1168" s="2" t="s">
        <v>3668</v>
      </c>
      <c r="N1168" s="2" t="s">
        <v>3251</v>
      </c>
    </row>
    <row r="1169" spans="1:14" ht="13">
      <c r="A1169" s="1" t="s">
        <v>5973</v>
      </c>
      <c r="B1169" s="1" t="s">
        <v>5974</v>
      </c>
      <c r="C1169" s="1" t="s">
        <v>5975</v>
      </c>
      <c r="D1169" s="2" t="s">
        <v>23</v>
      </c>
      <c r="E1169" s="2">
        <v>21638</v>
      </c>
      <c r="F1169" s="2">
        <v>21124</v>
      </c>
      <c r="G1169" s="2">
        <v>5</v>
      </c>
      <c r="H1169" s="2" t="s">
        <v>3668</v>
      </c>
      <c r="I1169" s="2" t="s">
        <v>5976</v>
      </c>
      <c r="J1169" s="2" t="s">
        <v>5976</v>
      </c>
      <c r="K1169" s="2" t="s">
        <v>80</v>
      </c>
      <c r="M1169" s="2" t="s">
        <v>3668</v>
      </c>
      <c r="N1169" s="2" t="s">
        <v>3251</v>
      </c>
    </row>
    <row r="1170" spans="1:14" ht="13">
      <c r="A1170" s="1" t="s">
        <v>5975</v>
      </c>
      <c r="B1170" s="1" t="s">
        <v>5977</v>
      </c>
      <c r="C1170" s="1" t="s">
        <v>5975</v>
      </c>
      <c r="D1170" s="2" t="s">
        <v>16</v>
      </c>
      <c r="E1170" s="2">
        <v>163639</v>
      </c>
      <c r="F1170" s="2">
        <v>21124</v>
      </c>
      <c r="G1170" s="2">
        <v>5</v>
      </c>
      <c r="H1170" s="2" t="s">
        <v>3668</v>
      </c>
      <c r="I1170" s="2" t="s">
        <v>5976</v>
      </c>
      <c r="J1170" s="2" t="s">
        <v>5976</v>
      </c>
      <c r="K1170" s="2" t="s">
        <v>80</v>
      </c>
      <c r="M1170" s="2" t="s">
        <v>3668</v>
      </c>
      <c r="N1170" s="2" t="s">
        <v>3251</v>
      </c>
    </row>
    <row r="1171" spans="1:14" ht="13">
      <c r="A1171" s="1" t="s">
        <v>5978</v>
      </c>
      <c r="B1171" s="1" t="s">
        <v>5979</v>
      </c>
      <c r="C1171" s="1" t="s">
        <v>5975</v>
      </c>
      <c r="D1171" s="2" t="s">
        <v>23</v>
      </c>
      <c r="E1171" s="2">
        <v>22416</v>
      </c>
      <c r="F1171" s="2">
        <v>21124</v>
      </c>
      <c r="G1171" s="2">
        <v>5</v>
      </c>
      <c r="H1171" s="2" t="s">
        <v>3668</v>
      </c>
      <c r="I1171" s="2" t="s">
        <v>5976</v>
      </c>
      <c r="J1171" s="2" t="s">
        <v>5976</v>
      </c>
      <c r="K1171" s="2" t="s">
        <v>80</v>
      </c>
      <c r="M1171" s="2" t="s">
        <v>3668</v>
      </c>
      <c r="N1171" s="2" t="s">
        <v>3251</v>
      </c>
    </row>
    <row r="1172" spans="1:14" ht="13">
      <c r="A1172" s="1" t="s">
        <v>5980</v>
      </c>
      <c r="B1172" s="1" t="s">
        <v>5981</v>
      </c>
      <c r="C1172" s="1" t="s">
        <v>5975</v>
      </c>
      <c r="D1172" s="2" t="s">
        <v>16</v>
      </c>
      <c r="E1172" s="2">
        <v>21124</v>
      </c>
      <c r="F1172" s="2">
        <v>21124</v>
      </c>
      <c r="G1172" s="2">
        <v>5</v>
      </c>
      <c r="H1172" s="2" t="s">
        <v>3668</v>
      </c>
      <c r="I1172" s="2" t="s">
        <v>5976</v>
      </c>
      <c r="J1172" s="2" t="s">
        <v>5976</v>
      </c>
      <c r="K1172" s="2" t="s">
        <v>80</v>
      </c>
      <c r="M1172" s="2" t="s">
        <v>3668</v>
      </c>
      <c r="N1172" s="2" t="s">
        <v>3251</v>
      </c>
    </row>
    <row r="1173" spans="1:14" ht="13">
      <c r="A1173" s="1" t="s">
        <v>5982</v>
      </c>
      <c r="B1173" s="1" t="s">
        <v>5983</v>
      </c>
      <c r="C1173" s="1" t="s">
        <v>5984</v>
      </c>
      <c r="D1173" s="2" t="s">
        <v>23</v>
      </c>
      <c r="E1173" s="2">
        <v>21380</v>
      </c>
      <c r="F1173" s="2">
        <v>20029</v>
      </c>
      <c r="G1173" s="2">
        <v>4</v>
      </c>
      <c r="H1173" s="2" t="s">
        <v>3668</v>
      </c>
      <c r="I1173" s="2" t="s">
        <v>5985</v>
      </c>
      <c r="J1173" s="2" t="s">
        <v>5985</v>
      </c>
      <c r="K1173" s="2" t="s">
        <v>80</v>
      </c>
      <c r="M1173" s="2" t="s">
        <v>3668</v>
      </c>
      <c r="N1173" s="2" t="s">
        <v>3251</v>
      </c>
    </row>
    <row r="1174" spans="1:14" ht="13">
      <c r="A1174" s="1" t="s">
        <v>5984</v>
      </c>
      <c r="B1174" s="1" t="s">
        <v>5986</v>
      </c>
      <c r="C1174" s="1" t="s">
        <v>5984</v>
      </c>
      <c r="D1174" s="2" t="s">
        <v>16</v>
      </c>
      <c r="E1174" s="2">
        <v>20029</v>
      </c>
      <c r="F1174" s="2">
        <v>20029</v>
      </c>
      <c r="G1174" s="2">
        <v>4</v>
      </c>
      <c r="H1174" s="2" t="s">
        <v>3668</v>
      </c>
      <c r="I1174" s="2" t="s">
        <v>5985</v>
      </c>
      <c r="J1174" s="2" t="s">
        <v>5985</v>
      </c>
      <c r="K1174" s="2" t="s">
        <v>80</v>
      </c>
      <c r="M1174" s="2" t="s">
        <v>3279</v>
      </c>
      <c r="N1174" s="2" t="s">
        <v>3251</v>
      </c>
    </row>
    <row r="1175" spans="1:14" ht="13">
      <c r="A1175" s="1" t="s">
        <v>5987</v>
      </c>
      <c r="B1175" s="1" t="s">
        <v>5988</v>
      </c>
      <c r="C1175" s="1" t="s">
        <v>5989</v>
      </c>
      <c r="D1175" s="2" t="s">
        <v>23</v>
      </c>
      <c r="E1175" s="2">
        <v>12779</v>
      </c>
      <c r="F1175" s="2">
        <v>12640</v>
      </c>
      <c r="G1175" s="2">
        <v>5</v>
      </c>
      <c r="H1175" s="2" t="s">
        <v>3668</v>
      </c>
      <c r="I1175" s="2" t="s">
        <v>5990</v>
      </c>
      <c r="J1175" s="2" t="s">
        <v>5990</v>
      </c>
      <c r="K1175" s="2" t="s">
        <v>80</v>
      </c>
      <c r="M1175" s="2" t="s">
        <v>3668</v>
      </c>
      <c r="N1175" s="2" t="s">
        <v>3251</v>
      </c>
    </row>
    <row r="1176" spans="1:14" ht="13">
      <c r="A1176" s="1" t="s">
        <v>5989</v>
      </c>
      <c r="B1176" s="1" t="s">
        <v>5991</v>
      </c>
      <c r="C1176" s="1" t="s">
        <v>5989</v>
      </c>
      <c r="D1176" s="2" t="s">
        <v>16</v>
      </c>
      <c r="E1176" s="2">
        <v>12640</v>
      </c>
      <c r="F1176" s="2">
        <v>12640</v>
      </c>
      <c r="G1176" s="2">
        <v>5</v>
      </c>
      <c r="H1176" s="2" t="s">
        <v>3668</v>
      </c>
      <c r="I1176" s="2" t="s">
        <v>5990</v>
      </c>
      <c r="J1176" s="2" t="s">
        <v>5990</v>
      </c>
      <c r="K1176" s="2" t="s">
        <v>80</v>
      </c>
      <c r="M1176" s="2" t="s">
        <v>3668</v>
      </c>
      <c r="N1176" s="2" t="s">
        <v>3251</v>
      </c>
    </row>
    <row r="1177" spans="1:14" ht="13">
      <c r="A1177" s="1" t="s">
        <v>5992</v>
      </c>
      <c r="B1177" s="1" t="s">
        <v>5993</v>
      </c>
      <c r="C1177" s="1" t="s">
        <v>5994</v>
      </c>
      <c r="D1177" s="2" t="s">
        <v>16</v>
      </c>
      <c r="E1177" s="2">
        <v>18252</v>
      </c>
      <c r="F1177" s="2">
        <v>18252</v>
      </c>
      <c r="G1177" s="2">
        <v>5</v>
      </c>
      <c r="H1177" s="2" t="s">
        <v>3668</v>
      </c>
      <c r="I1177" s="2" t="s">
        <v>5995</v>
      </c>
      <c r="J1177" s="2" t="s">
        <v>5995</v>
      </c>
      <c r="K1177" s="2" t="s">
        <v>80</v>
      </c>
      <c r="M1177" s="2" t="s">
        <v>3668</v>
      </c>
      <c r="N1177" s="2" t="s">
        <v>3251</v>
      </c>
    </row>
    <row r="1178" spans="1:14" ht="13">
      <c r="A1178" s="1" t="s">
        <v>5994</v>
      </c>
      <c r="B1178" s="1" t="s">
        <v>5996</v>
      </c>
      <c r="C1178" s="1" t="s">
        <v>5994</v>
      </c>
      <c r="D1178" s="2" t="s">
        <v>23</v>
      </c>
      <c r="E1178" s="2">
        <v>20538</v>
      </c>
      <c r="F1178" s="2">
        <v>18252</v>
      </c>
      <c r="G1178" s="2">
        <v>5</v>
      </c>
      <c r="H1178" s="2" t="s">
        <v>3668</v>
      </c>
      <c r="I1178" s="2" t="s">
        <v>5995</v>
      </c>
      <c r="J1178" s="2" t="s">
        <v>5995</v>
      </c>
      <c r="K1178" s="2" t="s">
        <v>80</v>
      </c>
      <c r="M1178" s="2" t="s">
        <v>3668</v>
      </c>
      <c r="N1178" s="2" t="s">
        <v>3251</v>
      </c>
    </row>
    <row r="1179" spans="1:14" ht="13">
      <c r="A1179" s="1" t="s">
        <v>5997</v>
      </c>
      <c r="B1179" s="1" t="s">
        <v>5998</v>
      </c>
      <c r="C1179" s="1" t="s">
        <v>5999</v>
      </c>
      <c r="D1179" s="2" t="s">
        <v>23</v>
      </c>
      <c r="E1179" s="2">
        <v>11264</v>
      </c>
      <c r="F1179" s="2">
        <v>11264</v>
      </c>
      <c r="G1179" s="2">
        <v>4</v>
      </c>
      <c r="H1179" s="2" t="s">
        <v>3668</v>
      </c>
      <c r="I1179" s="2" t="s">
        <v>958</v>
      </c>
      <c r="J1179" s="2" t="s">
        <v>6000</v>
      </c>
      <c r="K1179" s="2" t="s">
        <v>167</v>
      </c>
      <c r="L1179" s="2" t="s">
        <v>192</v>
      </c>
      <c r="M1179" s="2" t="s">
        <v>3668</v>
      </c>
      <c r="N1179" s="2" t="s">
        <v>3251</v>
      </c>
    </row>
    <row r="1180" spans="1:14" ht="13">
      <c r="A1180" s="1" t="s">
        <v>5999</v>
      </c>
      <c r="B1180" s="1" t="s">
        <v>6001</v>
      </c>
      <c r="C1180" s="1" t="s">
        <v>5999</v>
      </c>
      <c r="D1180" s="2" t="s">
        <v>16</v>
      </c>
      <c r="E1180" s="2">
        <v>11354</v>
      </c>
      <c r="F1180" s="2">
        <v>11264</v>
      </c>
      <c r="G1180" s="2">
        <v>4</v>
      </c>
      <c r="H1180" s="2" t="s">
        <v>3668</v>
      </c>
      <c r="I1180" s="2" t="s">
        <v>958</v>
      </c>
      <c r="J1180" s="2" t="s">
        <v>6000</v>
      </c>
      <c r="K1180" s="2" t="s">
        <v>167</v>
      </c>
      <c r="L1180" s="2" t="s">
        <v>192</v>
      </c>
      <c r="M1180" s="2" t="s">
        <v>3668</v>
      </c>
      <c r="N1180" s="2" t="s">
        <v>3251</v>
      </c>
    </row>
    <row r="1181" spans="1:14" ht="13">
      <c r="A1181" s="1" t="s">
        <v>6002</v>
      </c>
      <c r="B1181" s="1" t="s">
        <v>6003</v>
      </c>
      <c r="C1181" s="1" t="s">
        <v>3619</v>
      </c>
      <c r="D1181" s="2" t="s">
        <v>23</v>
      </c>
      <c r="E1181" s="2">
        <v>10255</v>
      </c>
      <c r="F1181" s="2">
        <v>10138</v>
      </c>
      <c r="G1181" s="2">
        <v>5</v>
      </c>
      <c r="H1181" s="2" t="s">
        <v>3668</v>
      </c>
      <c r="I1181" s="2" t="s">
        <v>606</v>
      </c>
      <c r="J1181" s="2" t="s">
        <v>6004</v>
      </c>
      <c r="K1181" s="2" t="s">
        <v>35</v>
      </c>
      <c r="L1181" s="2" t="s">
        <v>192</v>
      </c>
      <c r="M1181" s="2" t="s">
        <v>3668</v>
      </c>
      <c r="N1181" s="2" t="s">
        <v>3251</v>
      </c>
    </row>
    <row r="1182" spans="1:14" ht="13">
      <c r="A1182" s="1" t="s">
        <v>6005</v>
      </c>
      <c r="B1182" s="1" t="s">
        <v>6006</v>
      </c>
      <c r="C1182" s="1" t="s">
        <v>6007</v>
      </c>
      <c r="D1182" s="2" t="s">
        <v>23</v>
      </c>
      <c r="E1182" s="2">
        <v>11102</v>
      </c>
      <c r="F1182" s="2">
        <v>11102</v>
      </c>
      <c r="G1182" s="2">
        <v>5</v>
      </c>
      <c r="H1182" s="2" t="s">
        <v>3668</v>
      </c>
      <c r="I1182" s="2" t="s">
        <v>6008</v>
      </c>
      <c r="J1182" s="2" t="s">
        <v>6008</v>
      </c>
      <c r="K1182" s="2" t="s">
        <v>591</v>
      </c>
      <c r="M1182" s="2" t="s">
        <v>3668</v>
      </c>
      <c r="N1182" s="2" t="s">
        <v>3251</v>
      </c>
    </row>
    <row r="1183" spans="1:14" ht="13">
      <c r="A1183" s="1" t="s">
        <v>6007</v>
      </c>
      <c r="B1183" s="1" t="s">
        <v>6009</v>
      </c>
      <c r="C1183" s="1" t="s">
        <v>6007</v>
      </c>
      <c r="D1183" s="2" t="s">
        <v>16</v>
      </c>
      <c r="E1183" s="2">
        <v>11220</v>
      </c>
      <c r="F1183" s="2">
        <v>11102</v>
      </c>
      <c r="G1183" s="2">
        <v>5</v>
      </c>
      <c r="H1183" s="2" t="s">
        <v>3668</v>
      </c>
      <c r="I1183" s="2" t="s">
        <v>6008</v>
      </c>
      <c r="J1183" s="2" t="s">
        <v>6008</v>
      </c>
      <c r="K1183" s="2" t="s">
        <v>591</v>
      </c>
      <c r="M1183" s="2" t="s">
        <v>3668</v>
      </c>
      <c r="N1183" s="2" t="s">
        <v>3251</v>
      </c>
    </row>
    <row r="1184" spans="1:14" ht="13">
      <c r="A1184" s="1" t="s">
        <v>6010</v>
      </c>
      <c r="B1184" s="1" t="s">
        <v>6011</v>
      </c>
      <c r="C1184" s="1" t="s">
        <v>6012</v>
      </c>
      <c r="D1184" s="2" t="s">
        <v>23</v>
      </c>
      <c r="E1184" s="2">
        <v>11019</v>
      </c>
      <c r="F1184" s="2">
        <v>11019</v>
      </c>
      <c r="G1184" s="2">
        <v>5</v>
      </c>
      <c r="H1184" s="2" t="s">
        <v>3668</v>
      </c>
      <c r="I1184" s="2" t="s">
        <v>6013</v>
      </c>
      <c r="J1184" s="2" t="s">
        <v>6013</v>
      </c>
      <c r="K1184" s="2" t="s">
        <v>167</v>
      </c>
      <c r="M1184" s="2" t="s">
        <v>3668</v>
      </c>
      <c r="N1184" s="2" t="s">
        <v>3251</v>
      </c>
    </row>
    <row r="1185" spans="1:14" ht="13">
      <c r="A1185" s="1" t="s">
        <v>6012</v>
      </c>
      <c r="B1185" s="1" t="s">
        <v>6014</v>
      </c>
      <c r="C1185" s="1" t="s">
        <v>6012</v>
      </c>
      <c r="D1185" s="2" t="s">
        <v>16</v>
      </c>
      <c r="E1185" s="2">
        <v>11270</v>
      </c>
      <c r="F1185" s="2">
        <v>11019</v>
      </c>
      <c r="G1185" s="2">
        <v>5</v>
      </c>
      <c r="H1185" s="2" t="s">
        <v>3668</v>
      </c>
      <c r="I1185" s="2" t="s">
        <v>6013</v>
      </c>
      <c r="J1185" s="2" t="s">
        <v>6013</v>
      </c>
      <c r="K1185" s="2" t="s">
        <v>167</v>
      </c>
      <c r="M1185" s="2" t="s">
        <v>3668</v>
      </c>
      <c r="N1185" s="2" t="s">
        <v>3251</v>
      </c>
    </row>
    <row r="1186" spans="1:14" ht="13">
      <c r="A1186" s="1" t="s">
        <v>6015</v>
      </c>
      <c r="B1186" s="1" t="s">
        <v>6016</v>
      </c>
      <c r="C1186" s="1" t="s">
        <v>6017</v>
      </c>
      <c r="D1186" s="2" t="s">
        <v>23</v>
      </c>
      <c r="E1186" s="2">
        <v>10339</v>
      </c>
      <c r="F1186" s="2">
        <v>10093</v>
      </c>
      <c r="G1186" s="2">
        <v>5</v>
      </c>
      <c r="H1186" s="2" t="s">
        <v>3668</v>
      </c>
      <c r="I1186" s="2" t="s">
        <v>2666</v>
      </c>
      <c r="J1186" s="2" t="s">
        <v>6018</v>
      </c>
      <c r="K1186" s="2" t="s">
        <v>167</v>
      </c>
      <c r="L1186" s="2" t="s">
        <v>192</v>
      </c>
      <c r="M1186" s="2" t="s">
        <v>3668</v>
      </c>
      <c r="N1186" s="2" t="s">
        <v>3251</v>
      </c>
    </row>
    <row r="1187" spans="1:14" ht="13">
      <c r="A1187" s="1" t="s">
        <v>6017</v>
      </c>
      <c r="B1187" s="1" t="s">
        <v>6019</v>
      </c>
      <c r="C1187" s="1" t="s">
        <v>6017</v>
      </c>
      <c r="D1187" s="2" t="s">
        <v>16</v>
      </c>
      <c r="E1187" s="2">
        <v>10093</v>
      </c>
      <c r="F1187" s="2">
        <v>10093</v>
      </c>
      <c r="G1187" s="2">
        <v>5</v>
      </c>
      <c r="H1187" s="2" t="s">
        <v>3668</v>
      </c>
      <c r="I1187" s="2" t="s">
        <v>2666</v>
      </c>
      <c r="J1187" s="2" t="s">
        <v>6018</v>
      </c>
      <c r="K1187" s="2" t="s">
        <v>167</v>
      </c>
      <c r="L1187" s="2" t="s">
        <v>192</v>
      </c>
      <c r="M1187" s="2" t="s">
        <v>3668</v>
      </c>
      <c r="N1187" s="2" t="s">
        <v>3251</v>
      </c>
    </row>
    <row r="1188" spans="1:14" ht="13">
      <c r="A1188" s="1" t="s">
        <v>6020</v>
      </c>
      <c r="B1188" s="1" t="s">
        <v>6021</v>
      </c>
      <c r="C1188" s="1" t="s">
        <v>6022</v>
      </c>
      <c r="D1188" s="2" t="s">
        <v>23</v>
      </c>
      <c r="E1188" s="2">
        <v>10103</v>
      </c>
      <c r="F1188" s="2">
        <v>10103</v>
      </c>
      <c r="G1188" s="2">
        <v>5</v>
      </c>
      <c r="H1188" s="2" t="s">
        <v>3668</v>
      </c>
      <c r="I1188" s="2" t="s">
        <v>948</v>
      </c>
      <c r="J1188" s="2" t="s">
        <v>6023</v>
      </c>
      <c r="K1188" s="2" t="s">
        <v>167</v>
      </c>
      <c r="L1188" s="2" t="s">
        <v>192</v>
      </c>
      <c r="M1188" s="2" t="s">
        <v>3668</v>
      </c>
      <c r="N1188" s="2" t="s">
        <v>3251</v>
      </c>
    </row>
    <row r="1189" spans="1:14" ht="13">
      <c r="A1189" s="1" t="s">
        <v>6022</v>
      </c>
      <c r="B1189" s="1" t="s">
        <v>6024</v>
      </c>
      <c r="C1189" s="1" t="s">
        <v>6022</v>
      </c>
      <c r="D1189" s="2" t="s">
        <v>16</v>
      </c>
      <c r="E1189" s="2">
        <v>10107</v>
      </c>
      <c r="F1189" s="2">
        <v>10103</v>
      </c>
      <c r="G1189" s="2">
        <v>5</v>
      </c>
      <c r="H1189" s="2" t="s">
        <v>3668</v>
      </c>
      <c r="I1189" s="2" t="s">
        <v>948</v>
      </c>
      <c r="J1189" s="2" t="s">
        <v>6023</v>
      </c>
      <c r="K1189" s="2" t="s">
        <v>167</v>
      </c>
      <c r="L1189" s="2" t="s">
        <v>192</v>
      </c>
      <c r="M1189" s="2" t="s">
        <v>3668</v>
      </c>
      <c r="N1189" s="2" t="s">
        <v>3251</v>
      </c>
    </row>
    <row r="1190" spans="1:14" ht="13">
      <c r="A1190" s="1" t="s">
        <v>6025</v>
      </c>
      <c r="B1190" s="1" t="s">
        <v>6026</v>
      </c>
      <c r="C1190" s="1" t="s">
        <v>6027</v>
      </c>
      <c r="D1190" s="2" t="s">
        <v>23</v>
      </c>
      <c r="E1190" s="2">
        <v>11120</v>
      </c>
      <c r="F1190" s="2">
        <v>10279</v>
      </c>
      <c r="G1190" s="2">
        <v>5</v>
      </c>
      <c r="H1190" s="2" t="s">
        <v>3668</v>
      </c>
      <c r="I1190" s="2" t="s">
        <v>6028</v>
      </c>
      <c r="J1190" s="2" t="s">
        <v>6028</v>
      </c>
      <c r="K1190" s="2" t="s">
        <v>167</v>
      </c>
      <c r="M1190" s="2" t="s">
        <v>3668</v>
      </c>
      <c r="N1190" s="2" t="s">
        <v>3251</v>
      </c>
    </row>
    <row r="1191" spans="1:14" ht="13">
      <c r="A1191" s="1" t="s">
        <v>6027</v>
      </c>
      <c r="B1191" s="1" t="s">
        <v>6029</v>
      </c>
      <c r="C1191" s="1" t="s">
        <v>6027</v>
      </c>
      <c r="D1191" s="2" t="s">
        <v>16</v>
      </c>
      <c r="E1191" s="2">
        <v>10279</v>
      </c>
      <c r="F1191" s="2">
        <v>10279</v>
      </c>
      <c r="G1191" s="2">
        <v>5</v>
      </c>
      <c r="H1191" s="2" t="s">
        <v>3668</v>
      </c>
      <c r="I1191" s="2" t="s">
        <v>6028</v>
      </c>
      <c r="J1191" s="2" t="s">
        <v>6028</v>
      </c>
      <c r="K1191" s="2" t="s">
        <v>167</v>
      </c>
      <c r="M1191" s="2" t="s">
        <v>3668</v>
      </c>
      <c r="N1191" s="2" t="s">
        <v>3251</v>
      </c>
    </row>
    <row r="1192" spans="1:14" ht="13">
      <c r="A1192" s="1" t="s">
        <v>6030</v>
      </c>
      <c r="B1192" s="1" t="s">
        <v>6031</v>
      </c>
      <c r="C1192" s="1" t="s">
        <v>6032</v>
      </c>
      <c r="D1192" s="2" t="s">
        <v>23</v>
      </c>
      <c r="E1192" s="2">
        <v>13238</v>
      </c>
      <c r="F1192" s="2">
        <v>12898</v>
      </c>
      <c r="G1192" s="2">
        <v>5</v>
      </c>
      <c r="H1192" s="2" t="s">
        <v>3668</v>
      </c>
      <c r="I1192" s="2" t="s">
        <v>1500</v>
      </c>
      <c r="J1192" s="2" t="s">
        <v>6033</v>
      </c>
      <c r="K1192" s="2" t="s">
        <v>179</v>
      </c>
      <c r="L1192" s="2" t="s">
        <v>180</v>
      </c>
      <c r="M1192" s="2" t="s">
        <v>3668</v>
      </c>
      <c r="N1192" s="2" t="s">
        <v>3251</v>
      </c>
    </row>
    <row r="1193" spans="1:14" ht="13">
      <c r="A1193" s="1" t="s">
        <v>6032</v>
      </c>
      <c r="B1193" s="1" t="s">
        <v>6034</v>
      </c>
      <c r="C1193" s="1" t="s">
        <v>6032</v>
      </c>
      <c r="D1193" s="2" t="s">
        <v>16</v>
      </c>
      <c r="E1193" s="2">
        <v>12898</v>
      </c>
      <c r="F1193" s="2">
        <v>12898</v>
      </c>
      <c r="G1193" s="2">
        <v>5</v>
      </c>
      <c r="H1193" s="2" t="s">
        <v>3668</v>
      </c>
      <c r="I1193" s="2" t="s">
        <v>1500</v>
      </c>
      <c r="J1193" s="2" t="s">
        <v>6033</v>
      </c>
      <c r="K1193" s="2" t="s">
        <v>179</v>
      </c>
      <c r="L1193" s="2" t="s">
        <v>180</v>
      </c>
      <c r="M1193" s="2" t="s">
        <v>3668</v>
      </c>
      <c r="N1193" s="2" t="s">
        <v>3251</v>
      </c>
    </row>
    <row r="1194" spans="1:14" ht="13">
      <c r="A1194" s="1" t="s">
        <v>6035</v>
      </c>
      <c r="B1194" s="1" t="s">
        <v>6036</v>
      </c>
      <c r="C1194" s="1" t="s">
        <v>6037</v>
      </c>
      <c r="D1194" s="2" t="s">
        <v>23</v>
      </c>
      <c r="E1194" s="2">
        <v>18076</v>
      </c>
      <c r="F1194" s="2">
        <v>15650</v>
      </c>
      <c r="G1194" s="2">
        <v>5</v>
      </c>
      <c r="H1194" s="2" t="s">
        <v>3668</v>
      </c>
      <c r="I1194" s="2" t="s">
        <v>6038</v>
      </c>
      <c r="J1194" s="2" t="s">
        <v>6038</v>
      </c>
      <c r="K1194" s="2" t="s">
        <v>591</v>
      </c>
      <c r="M1194" s="2" t="s">
        <v>3668</v>
      </c>
      <c r="N1194" s="2" t="s">
        <v>3251</v>
      </c>
    </row>
    <row r="1195" spans="1:14" ht="13">
      <c r="A1195" s="1" t="s">
        <v>6037</v>
      </c>
      <c r="B1195" s="1" t="s">
        <v>6039</v>
      </c>
      <c r="C1195" s="1" t="s">
        <v>6037</v>
      </c>
      <c r="D1195" s="2" t="s">
        <v>16</v>
      </c>
      <c r="E1195" s="2">
        <v>15650</v>
      </c>
      <c r="F1195" s="2">
        <v>15650</v>
      </c>
      <c r="G1195" s="2">
        <v>5</v>
      </c>
      <c r="H1195" s="2" t="s">
        <v>3668</v>
      </c>
      <c r="I1195" s="2" t="s">
        <v>6038</v>
      </c>
      <c r="J1195" s="2" t="s">
        <v>6038</v>
      </c>
      <c r="K1195" s="2" t="s">
        <v>591</v>
      </c>
      <c r="M1195" s="2" t="s">
        <v>3668</v>
      </c>
      <c r="N1195" s="2" t="s">
        <v>3251</v>
      </c>
    </row>
    <row r="1196" spans="1:14" ht="13">
      <c r="A1196" s="1" t="s">
        <v>6040</v>
      </c>
      <c r="B1196" s="1" t="s">
        <v>6041</v>
      </c>
      <c r="C1196" s="1" t="s">
        <v>6042</v>
      </c>
      <c r="D1196" s="2" t="s">
        <v>23</v>
      </c>
      <c r="E1196" s="2">
        <v>20847</v>
      </c>
      <c r="F1196" s="2">
        <v>20082</v>
      </c>
      <c r="G1196" s="2">
        <v>5</v>
      </c>
      <c r="H1196" s="2" t="s">
        <v>3668</v>
      </c>
      <c r="I1196" s="2" t="s">
        <v>6043</v>
      </c>
      <c r="J1196" s="2" t="s">
        <v>6043</v>
      </c>
      <c r="K1196" s="2" t="s">
        <v>80</v>
      </c>
      <c r="M1196" s="2" t="s">
        <v>3668</v>
      </c>
      <c r="N1196" s="2" t="s">
        <v>3251</v>
      </c>
    </row>
    <row r="1197" spans="1:14" ht="13">
      <c r="A1197" s="1" t="s">
        <v>6042</v>
      </c>
      <c r="B1197" s="1" t="s">
        <v>6044</v>
      </c>
      <c r="C1197" s="1" t="s">
        <v>6042</v>
      </c>
      <c r="D1197" s="2" t="s">
        <v>16</v>
      </c>
      <c r="E1197" s="2">
        <v>20082</v>
      </c>
      <c r="F1197" s="2">
        <v>20082</v>
      </c>
      <c r="G1197" s="2">
        <v>5</v>
      </c>
      <c r="H1197" s="2" t="s">
        <v>3668</v>
      </c>
      <c r="I1197" s="2" t="s">
        <v>6043</v>
      </c>
      <c r="J1197" s="2" t="s">
        <v>6043</v>
      </c>
      <c r="K1197" s="2" t="s">
        <v>80</v>
      </c>
      <c r="M1197" s="2" t="s">
        <v>3668</v>
      </c>
      <c r="N1197" s="2" t="s">
        <v>3251</v>
      </c>
    </row>
    <row r="1198" spans="1:14" ht="13">
      <c r="A1198" s="1" t="s">
        <v>6045</v>
      </c>
      <c r="B1198" s="1" t="s">
        <v>6046</v>
      </c>
      <c r="C1198" s="1" t="s">
        <v>6047</v>
      </c>
      <c r="D1198" s="2" t="s">
        <v>23</v>
      </c>
      <c r="E1198" s="2">
        <v>11070</v>
      </c>
      <c r="F1198" s="2">
        <v>10656</v>
      </c>
      <c r="G1198" s="2">
        <v>5</v>
      </c>
      <c r="H1198" s="2" t="s">
        <v>3668</v>
      </c>
      <c r="I1198" s="2" t="s">
        <v>2651</v>
      </c>
      <c r="J1198" s="2" t="s">
        <v>6048</v>
      </c>
      <c r="K1198" s="2" t="s">
        <v>167</v>
      </c>
      <c r="L1198" s="2" t="s">
        <v>192</v>
      </c>
      <c r="M1198" s="2" t="s">
        <v>3668</v>
      </c>
      <c r="N1198" s="2" t="s">
        <v>3251</v>
      </c>
    </row>
    <row r="1199" spans="1:14" ht="13">
      <c r="A1199" s="1" t="s">
        <v>6047</v>
      </c>
      <c r="B1199" s="1" t="s">
        <v>6049</v>
      </c>
      <c r="C1199" s="1" t="s">
        <v>6047</v>
      </c>
      <c r="D1199" s="2" t="s">
        <v>16</v>
      </c>
      <c r="E1199" s="2">
        <v>10656</v>
      </c>
      <c r="F1199" s="2">
        <v>10656</v>
      </c>
      <c r="G1199" s="2">
        <v>5</v>
      </c>
      <c r="H1199" s="2" t="s">
        <v>3668</v>
      </c>
      <c r="I1199" s="2" t="s">
        <v>2651</v>
      </c>
      <c r="J1199" s="2" t="s">
        <v>6048</v>
      </c>
      <c r="K1199" s="2" t="s">
        <v>167</v>
      </c>
      <c r="L1199" s="2" t="s">
        <v>192</v>
      </c>
      <c r="M1199" s="2" t="s">
        <v>3668</v>
      </c>
      <c r="N1199" s="2" t="s">
        <v>3251</v>
      </c>
    </row>
    <row r="1200" spans="1:14" ht="13">
      <c r="A1200" s="1" t="s">
        <v>6050</v>
      </c>
      <c r="B1200" s="1" t="s">
        <v>6051</v>
      </c>
      <c r="C1200" s="1" t="s">
        <v>6052</v>
      </c>
      <c r="D1200" s="2" t="s">
        <v>23</v>
      </c>
      <c r="E1200" s="2">
        <v>15844</v>
      </c>
      <c r="F1200" s="2">
        <v>14947</v>
      </c>
      <c r="G1200" s="2">
        <v>5</v>
      </c>
      <c r="H1200" s="2" t="s">
        <v>3668</v>
      </c>
      <c r="I1200" s="2" t="s">
        <v>2725</v>
      </c>
      <c r="J1200" s="2" t="s">
        <v>6053</v>
      </c>
      <c r="K1200" s="2" t="s">
        <v>167</v>
      </c>
      <c r="L1200" s="2" t="s">
        <v>192</v>
      </c>
      <c r="M1200" s="2" t="s">
        <v>3668</v>
      </c>
      <c r="N1200" s="2" t="s">
        <v>3251</v>
      </c>
    </row>
    <row r="1201" spans="1:14" ht="13">
      <c r="A1201" s="1" t="s">
        <v>6052</v>
      </c>
      <c r="B1201" s="1" t="s">
        <v>6054</v>
      </c>
      <c r="C1201" s="1" t="s">
        <v>6052</v>
      </c>
      <c r="D1201" s="2" t="s">
        <v>16</v>
      </c>
      <c r="E1201" s="2">
        <v>14947</v>
      </c>
      <c r="F1201" s="2">
        <v>14947</v>
      </c>
      <c r="G1201" s="2">
        <v>5</v>
      </c>
      <c r="H1201" s="2" t="s">
        <v>3668</v>
      </c>
      <c r="I1201" s="2" t="s">
        <v>2725</v>
      </c>
      <c r="J1201" s="2" t="s">
        <v>6053</v>
      </c>
      <c r="K1201" s="2" t="s">
        <v>167</v>
      </c>
      <c r="L1201" s="2" t="s">
        <v>192</v>
      </c>
      <c r="M1201" s="2" t="s">
        <v>3279</v>
      </c>
      <c r="N1201" s="2" t="s">
        <v>3251</v>
      </c>
    </row>
    <row r="1202" spans="1:14" ht="13">
      <c r="A1202" s="1" t="s">
        <v>6055</v>
      </c>
      <c r="B1202" s="1" t="s">
        <v>6056</v>
      </c>
      <c r="C1202" s="1" t="s">
        <v>6057</v>
      </c>
      <c r="D1202" s="2" t="s">
        <v>23</v>
      </c>
      <c r="E1202" s="2">
        <v>14910</v>
      </c>
      <c r="F1202" s="2">
        <v>14910</v>
      </c>
      <c r="G1202" s="2">
        <v>4</v>
      </c>
      <c r="H1202" s="2" t="s">
        <v>3668</v>
      </c>
      <c r="I1202" s="2" t="s">
        <v>6058</v>
      </c>
      <c r="J1202" s="2" t="s">
        <v>6058</v>
      </c>
      <c r="K1202" s="2" t="s">
        <v>591</v>
      </c>
      <c r="M1202" s="2" t="s">
        <v>3668</v>
      </c>
      <c r="N1202" s="2" t="s">
        <v>3251</v>
      </c>
    </row>
    <row r="1203" spans="1:14" ht="13">
      <c r="A1203" s="1" t="s">
        <v>6057</v>
      </c>
      <c r="B1203" s="1" t="s">
        <v>6059</v>
      </c>
      <c r="C1203" s="1" t="s">
        <v>6057</v>
      </c>
      <c r="D1203" s="2" t="s">
        <v>16</v>
      </c>
      <c r="E1203" s="2">
        <v>15117</v>
      </c>
      <c r="F1203" s="2">
        <v>14910</v>
      </c>
      <c r="G1203" s="2">
        <v>4</v>
      </c>
      <c r="H1203" s="2" t="s">
        <v>3668</v>
      </c>
      <c r="I1203" s="2" t="s">
        <v>6058</v>
      </c>
      <c r="J1203" s="2" t="s">
        <v>6058</v>
      </c>
      <c r="K1203" s="2" t="s">
        <v>591</v>
      </c>
      <c r="M1203" s="2" t="s">
        <v>3668</v>
      </c>
      <c r="N1203" s="2" t="s">
        <v>3251</v>
      </c>
    </row>
    <row r="1204" spans="1:14" ht="13">
      <c r="A1204" s="1" t="s">
        <v>6060</v>
      </c>
      <c r="B1204" s="1" t="s">
        <v>6061</v>
      </c>
      <c r="C1204" s="1" t="s">
        <v>6060</v>
      </c>
      <c r="D1204" s="2" t="s">
        <v>16</v>
      </c>
      <c r="E1204" s="2">
        <v>24267</v>
      </c>
      <c r="F1204" s="2">
        <v>24125</v>
      </c>
      <c r="G1204" s="2">
        <v>5</v>
      </c>
      <c r="H1204" s="2" t="s">
        <v>3668</v>
      </c>
      <c r="I1204" s="2" t="s">
        <v>2715</v>
      </c>
      <c r="J1204" s="2" t="s">
        <v>6062</v>
      </c>
      <c r="K1204" s="2" t="s">
        <v>591</v>
      </c>
      <c r="L1204" s="2" t="s">
        <v>192</v>
      </c>
      <c r="M1204" s="2" t="s">
        <v>3668</v>
      </c>
      <c r="N1204" s="2" t="s">
        <v>3251</v>
      </c>
    </row>
    <row r="1205" spans="1:14" ht="13">
      <c r="A1205" s="1" t="s">
        <v>6063</v>
      </c>
      <c r="B1205" s="1" t="s">
        <v>6064</v>
      </c>
      <c r="C1205" s="1" t="s">
        <v>6060</v>
      </c>
      <c r="D1205" s="2" t="s">
        <v>23</v>
      </c>
      <c r="E1205" s="2">
        <v>24125</v>
      </c>
      <c r="F1205" s="2">
        <v>24125</v>
      </c>
      <c r="G1205" s="2">
        <v>4</v>
      </c>
      <c r="H1205" s="2" t="s">
        <v>3668</v>
      </c>
      <c r="I1205" s="2" t="s">
        <v>2715</v>
      </c>
      <c r="J1205" s="2" t="s">
        <v>6062</v>
      </c>
      <c r="K1205" s="2" t="s">
        <v>591</v>
      </c>
      <c r="L1205" s="2" t="s">
        <v>192</v>
      </c>
      <c r="M1205" s="2" t="s">
        <v>3668</v>
      </c>
      <c r="N1205" s="2" t="s">
        <v>3251</v>
      </c>
    </row>
    <row r="1206" spans="1:14" ht="13">
      <c r="A1206" s="1" t="s">
        <v>6065</v>
      </c>
      <c r="B1206" s="1" t="s">
        <v>6066</v>
      </c>
      <c r="C1206" s="1" t="s">
        <v>6065</v>
      </c>
      <c r="D1206" s="2" t="s">
        <v>23</v>
      </c>
      <c r="E1206" s="2">
        <v>13776</v>
      </c>
      <c r="F1206" s="2">
        <v>13776</v>
      </c>
      <c r="G1206" s="2">
        <v>4</v>
      </c>
      <c r="H1206" s="2" t="s">
        <v>3668</v>
      </c>
      <c r="I1206" s="2" t="s">
        <v>6067</v>
      </c>
      <c r="J1206" s="2" t="s">
        <v>6067</v>
      </c>
      <c r="K1206" s="2" t="s">
        <v>591</v>
      </c>
      <c r="M1206" s="2" t="s">
        <v>3668</v>
      </c>
      <c r="N1206" s="2" t="s">
        <v>3251</v>
      </c>
    </row>
    <row r="1207" spans="1:14" ht="13">
      <c r="A1207" s="1" t="s">
        <v>6068</v>
      </c>
      <c r="B1207" s="1" t="s">
        <v>6069</v>
      </c>
      <c r="C1207" s="1" t="s">
        <v>6065</v>
      </c>
      <c r="D1207" s="2" t="s">
        <v>16</v>
      </c>
      <c r="E1207" s="2">
        <v>14330</v>
      </c>
      <c r="F1207" s="2">
        <v>13776</v>
      </c>
      <c r="G1207" s="2">
        <v>4</v>
      </c>
      <c r="H1207" s="2" t="s">
        <v>3668</v>
      </c>
      <c r="I1207" s="2" t="s">
        <v>6067</v>
      </c>
      <c r="J1207" s="2" t="s">
        <v>6067</v>
      </c>
      <c r="K1207" s="2" t="s">
        <v>591</v>
      </c>
      <c r="M1207" s="2" t="s">
        <v>3668</v>
      </c>
      <c r="N1207" s="2" t="s">
        <v>3251</v>
      </c>
    </row>
    <row r="1208" spans="1:14" ht="13">
      <c r="A1208" s="1" t="s">
        <v>6070</v>
      </c>
      <c r="B1208" s="1" t="s">
        <v>6071</v>
      </c>
      <c r="C1208" s="1" t="s">
        <v>6070</v>
      </c>
      <c r="D1208" s="2" t="s">
        <v>23</v>
      </c>
      <c r="E1208" s="2">
        <v>13834</v>
      </c>
      <c r="F1208" s="2">
        <v>13834</v>
      </c>
      <c r="G1208" s="2">
        <v>4</v>
      </c>
      <c r="H1208" s="2" t="s">
        <v>3668</v>
      </c>
      <c r="I1208" s="2" t="s">
        <v>783</v>
      </c>
      <c r="J1208" s="2" t="s">
        <v>6072</v>
      </c>
      <c r="K1208" s="2" t="s">
        <v>591</v>
      </c>
      <c r="L1208" s="2" t="s">
        <v>192</v>
      </c>
      <c r="M1208" s="2" t="s">
        <v>3668</v>
      </c>
      <c r="N1208" s="2" t="s">
        <v>3251</v>
      </c>
    </row>
    <row r="1209" spans="1:14" ht="13">
      <c r="A1209" s="1" t="s">
        <v>6073</v>
      </c>
      <c r="B1209" s="1" t="s">
        <v>6074</v>
      </c>
      <c r="C1209" s="1" t="s">
        <v>6070</v>
      </c>
      <c r="D1209" s="2" t="s">
        <v>16</v>
      </c>
      <c r="E1209" s="2">
        <v>13845</v>
      </c>
      <c r="F1209" s="2">
        <v>13834</v>
      </c>
      <c r="G1209" s="2">
        <v>4</v>
      </c>
      <c r="H1209" s="2" t="s">
        <v>3668</v>
      </c>
      <c r="I1209" s="2" t="s">
        <v>783</v>
      </c>
      <c r="J1209" s="2" t="s">
        <v>6072</v>
      </c>
      <c r="K1209" s="2" t="s">
        <v>591</v>
      </c>
      <c r="L1209" s="2" t="s">
        <v>192</v>
      </c>
      <c r="M1209" s="2" t="s">
        <v>3279</v>
      </c>
      <c r="N1209" s="2" t="s">
        <v>3251</v>
      </c>
    </row>
    <row r="1210" spans="1:14" ht="13">
      <c r="A1210" s="1" t="s">
        <v>6075</v>
      </c>
      <c r="B1210" s="1" t="s">
        <v>6076</v>
      </c>
      <c r="C1210" s="1" t="s">
        <v>6075</v>
      </c>
      <c r="D1210" s="2" t="s">
        <v>23</v>
      </c>
      <c r="E1210" s="2">
        <v>18099</v>
      </c>
      <c r="F1210" s="2">
        <v>17806</v>
      </c>
      <c r="G1210" s="2">
        <v>4</v>
      </c>
      <c r="H1210" s="2" t="s">
        <v>3668</v>
      </c>
      <c r="I1210" s="2" t="s">
        <v>895</v>
      </c>
      <c r="J1210" s="2" t="s">
        <v>6077</v>
      </c>
      <c r="K1210" s="2" t="s">
        <v>591</v>
      </c>
      <c r="L1210" s="2" t="s">
        <v>192</v>
      </c>
      <c r="M1210" s="2" t="s">
        <v>3668</v>
      </c>
      <c r="N1210" s="2" t="s">
        <v>3251</v>
      </c>
    </row>
    <row r="1211" spans="1:14" ht="13">
      <c r="A1211" s="1" t="s">
        <v>6078</v>
      </c>
      <c r="B1211" s="1" t="s">
        <v>6079</v>
      </c>
      <c r="C1211" s="1" t="s">
        <v>6075</v>
      </c>
      <c r="D1211" s="2" t="s">
        <v>16</v>
      </c>
      <c r="E1211" s="2">
        <v>17806</v>
      </c>
      <c r="F1211" s="2">
        <v>17806</v>
      </c>
      <c r="G1211" s="2">
        <v>4</v>
      </c>
      <c r="H1211" s="2" t="s">
        <v>3668</v>
      </c>
      <c r="I1211" s="2" t="s">
        <v>895</v>
      </c>
      <c r="J1211" s="2" t="s">
        <v>6077</v>
      </c>
      <c r="K1211" s="2" t="s">
        <v>591</v>
      </c>
      <c r="L1211" s="2" t="s">
        <v>192</v>
      </c>
      <c r="M1211" s="2" t="s">
        <v>3668</v>
      </c>
      <c r="N1211" s="2" t="s">
        <v>3251</v>
      </c>
    </row>
    <row r="1212" spans="1:14" ht="13">
      <c r="A1212" s="1" t="s">
        <v>6080</v>
      </c>
      <c r="B1212" s="1" t="s">
        <v>6081</v>
      </c>
      <c r="C1212" s="1" t="s">
        <v>6080</v>
      </c>
      <c r="D1212" s="2" t="s">
        <v>23</v>
      </c>
      <c r="E1212" s="2">
        <v>21270</v>
      </c>
      <c r="F1212" s="2">
        <v>20825</v>
      </c>
      <c r="G1212" s="2">
        <v>4</v>
      </c>
      <c r="H1212" s="2" t="s">
        <v>3668</v>
      </c>
      <c r="I1212" s="2" t="s">
        <v>6082</v>
      </c>
      <c r="J1212" s="2" t="s">
        <v>6082</v>
      </c>
      <c r="K1212" s="2" t="s">
        <v>591</v>
      </c>
      <c r="M1212" s="2" t="s">
        <v>3668</v>
      </c>
      <c r="N1212" s="2" t="s">
        <v>3251</v>
      </c>
    </row>
    <row r="1213" spans="1:14" ht="13">
      <c r="A1213" s="1" t="s">
        <v>6083</v>
      </c>
      <c r="B1213" s="1" t="s">
        <v>6084</v>
      </c>
      <c r="C1213" s="1" t="s">
        <v>6080</v>
      </c>
      <c r="D1213" s="2" t="s">
        <v>16</v>
      </c>
      <c r="E1213" s="2">
        <v>20825</v>
      </c>
      <c r="F1213" s="2">
        <v>20825</v>
      </c>
      <c r="G1213" s="2">
        <v>4</v>
      </c>
      <c r="H1213" s="2" t="s">
        <v>3668</v>
      </c>
      <c r="I1213" s="2" t="s">
        <v>6082</v>
      </c>
      <c r="J1213" s="2" t="s">
        <v>6082</v>
      </c>
      <c r="K1213" s="2" t="s">
        <v>591</v>
      </c>
      <c r="M1213" s="2" t="s">
        <v>3668</v>
      </c>
      <c r="N1213" s="2" t="s">
        <v>3251</v>
      </c>
    </row>
    <row r="1214" spans="1:14" ht="13">
      <c r="A1214" s="1" t="s">
        <v>6085</v>
      </c>
      <c r="B1214" s="1" t="s">
        <v>6086</v>
      </c>
      <c r="C1214" s="1" t="s">
        <v>6085</v>
      </c>
      <c r="D1214" s="2" t="s">
        <v>23</v>
      </c>
      <c r="E1214" s="2">
        <v>13161</v>
      </c>
      <c r="F1214" s="2">
        <v>13161</v>
      </c>
      <c r="G1214" s="2">
        <v>5</v>
      </c>
      <c r="H1214" s="2" t="s">
        <v>3668</v>
      </c>
      <c r="I1214" s="2" t="s">
        <v>6087</v>
      </c>
      <c r="J1214" s="2" t="s">
        <v>6087</v>
      </c>
      <c r="K1214" s="2" t="s">
        <v>591</v>
      </c>
      <c r="M1214" s="2" t="s">
        <v>3668</v>
      </c>
      <c r="N1214" s="2" t="s">
        <v>3251</v>
      </c>
    </row>
    <row r="1215" spans="1:14" ht="13">
      <c r="A1215" s="1" t="s">
        <v>6088</v>
      </c>
      <c r="B1215" s="1" t="s">
        <v>6089</v>
      </c>
      <c r="C1215" s="1" t="s">
        <v>6085</v>
      </c>
      <c r="D1215" s="2" t="s">
        <v>16</v>
      </c>
      <c r="E1215" s="2">
        <v>13262</v>
      </c>
      <c r="F1215" s="2">
        <v>13161</v>
      </c>
      <c r="G1215" s="2">
        <v>5</v>
      </c>
      <c r="H1215" s="2" t="s">
        <v>3668</v>
      </c>
      <c r="I1215" s="2" t="s">
        <v>6087</v>
      </c>
      <c r="J1215" s="2" t="s">
        <v>6087</v>
      </c>
      <c r="K1215" s="2" t="s">
        <v>591</v>
      </c>
      <c r="M1215" s="2" t="s">
        <v>3668</v>
      </c>
      <c r="N1215" s="2" t="s">
        <v>3251</v>
      </c>
    </row>
    <row r="1216" spans="1:14" ht="13">
      <c r="A1216" s="1" t="s">
        <v>6090</v>
      </c>
      <c r="B1216" s="1" t="s">
        <v>6091</v>
      </c>
      <c r="C1216" s="1" t="s">
        <v>6090</v>
      </c>
      <c r="D1216" s="2" t="s">
        <v>16</v>
      </c>
      <c r="E1216" s="2">
        <v>11048</v>
      </c>
      <c r="F1216" s="2">
        <v>10909</v>
      </c>
      <c r="G1216" s="2">
        <v>5</v>
      </c>
      <c r="H1216" s="2" t="s">
        <v>3668</v>
      </c>
      <c r="I1216" s="2" t="s">
        <v>590</v>
      </c>
      <c r="J1216" s="2" t="s">
        <v>6092</v>
      </c>
      <c r="K1216" s="2" t="s">
        <v>591</v>
      </c>
      <c r="L1216" s="2" t="s">
        <v>192</v>
      </c>
      <c r="M1216" s="2" t="s">
        <v>3668</v>
      </c>
      <c r="N1216" s="2" t="s">
        <v>3251</v>
      </c>
    </row>
    <row r="1217" spans="1:14" ht="13">
      <c r="A1217" s="1" t="s">
        <v>6093</v>
      </c>
      <c r="B1217" s="1" t="s">
        <v>6094</v>
      </c>
      <c r="C1217" s="1" t="s">
        <v>6090</v>
      </c>
      <c r="D1217" s="2" t="s">
        <v>23</v>
      </c>
      <c r="E1217" s="2">
        <v>10909</v>
      </c>
      <c r="F1217" s="2">
        <v>10909</v>
      </c>
      <c r="G1217" s="2">
        <v>4</v>
      </c>
      <c r="H1217" s="2" t="s">
        <v>3668</v>
      </c>
      <c r="I1217" s="2" t="s">
        <v>590</v>
      </c>
      <c r="J1217" s="2" t="s">
        <v>6092</v>
      </c>
      <c r="K1217" s="2" t="s">
        <v>591</v>
      </c>
      <c r="L1217" s="2" t="s">
        <v>192</v>
      </c>
      <c r="M1217" s="2" t="s">
        <v>3668</v>
      </c>
      <c r="N1217" s="2" t="s">
        <v>3251</v>
      </c>
    </row>
    <row r="1218" spans="1:14" ht="13">
      <c r="A1218" s="1" t="s">
        <v>6095</v>
      </c>
      <c r="B1218" s="1" t="s">
        <v>6096</v>
      </c>
      <c r="C1218" s="1" t="s">
        <v>6095</v>
      </c>
      <c r="D1218" s="2" t="s">
        <v>16</v>
      </c>
      <c r="E1218" s="2">
        <v>11263</v>
      </c>
      <c r="F1218" s="2">
        <v>11257</v>
      </c>
      <c r="G1218" s="2">
        <v>5</v>
      </c>
      <c r="H1218" s="2" t="s">
        <v>3668</v>
      </c>
      <c r="I1218" s="2" t="s">
        <v>703</v>
      </c>
      <c r="J1218" s="2" t="s">
        <v>6097</v>
      </c>
      <c r="K1218" s="2" t="s">
        <v>591</v>
      </c>
      <c r="L1218" s="2" t="s">
        <v>192</v>
      </c>
      <c r="M1218" s="2" t="s">
        <v>3668</v>
      </c>
      <c r="N1218" s="2" t="s">
        <v>3251</v>
      </c>
    </row>
    <row r="1219" spans="1:14" ht="13">
      <c r="A1219" s="1" t="s">
        <v>6098</v>
      </c>
      <c r="B1219" s="1" t="s">
        <v>6099</v>
      </c>
      <c r="C1219" s="1" t="s">
        <v>6095</v>
      </c>
      <c r="D1219" s="2" t="s">
        <v>23</v>
      </c>
      <c r="E1219" s="2">
        <v>11257</v>
      </c>
      <c r="F1219" s="2">
        <v>11257</v>
      </c>
      <c r="G1219" s="2">
        <v>4</v>
      </c>
      <c r="H1219" s="2" t="s">
        <v>3668</v>
      </c>
      <c r="I1219" s="2" t="s">
        <v>703</v>
      </c>
      <c r="J1219" s="2" t="s">
        <v>6097</v>
      </c>
      <c r="K1219" s="2" t="s">
        <v>591</v>
      </c>
      <c r="L1219" s="2" t="s">
        <v>192</v>
      </c>
      <c r="M1219" s="2" t="s">
        <v>3668</v>
      </c>
      <c r="N1219" s="2" t="s">
        <v>3251</v>
      </c>
    </row>
    <row r="1220" spans="1:14" ht="13">
      <c r="A1220" s="1" t="s">
        <v>6100</v>
      </c>
      <c r="B1220" s="1" t="s">
        <v>6101</v>
      </c>
      <c r="C1220" s="1" t="s">
        <v>3619</v>
      </c>
      <c r="D1220" s="2" t="s">
        <v>23</v>
      </c>
      <c r="H1220" s="2"/>
      <c r="I1220" s="2" t="str">
        <f>"DN"&amp;M1220&amp;998</f>
        <v>DNxl998</v>
      </c>
      <c r="K1220" s="2" t="s">
        <v>591</v>
      </c>
      <c r="M1220" s="2" t="s">
        <v>3668</v>
      </c>
      <c r="N1220" s="2" t="s">
        <v>3251</v>
      </c>
    </row>
    <row r="1221" spans="1:14" ht="13">
      <c r="A1221" s="1" t="s">
        <v>6102</v>
      </c>
      <c r="B1221" s="1" t="s">
        <v>6103</v>
      </c>
      <c r="C1221" s="1" t="s">
        <v>6102</v>
      </c>
      <c r="D1221" s="2" t="s">
        <v>23</v>
      </c>
      <c r="E1221" s="2">
        <v>20600</v>
      </c>
      <c r="F1221" s="2">
        <v>20600</v>
      </c>
      <c r="G1221" s="2">
        <v>4</v>
      </c>
      <c r="H1221" s="2" t="s">
        <v>3668</v>
      </c>
      <c r="I1221" s="2" t="s">
        <v>900</v>
      </c>
      <c r="J1221" s="2" t="s">
        <v>6104</v>
      </c>
      <c r="K1221" s="2" t="s">
        <v>591</v>
      </c>
      <c r="L1221" s="2" t="s">
        <v>192</v>
      </c>
      <c r="M1221" s="2" t="s">
        <v>3668</v>
      </c>
      <c r="N1221" s="2" t="s">
        <v>3251</v>
      </c>
    </row>
    <row r="1222" spans="1:14" ht="13">
      <c r="A1222" s="1" t="s">
        <v>6105</v>
      </c>
      <c r="B1222" s="1" t="s">
        <v>6106</v>
      </c>
      <c r="C1222" s="1" t="s">
        <v>6102</v>
      </c>
      <c r="D1222" s="2" t="s">
        <v>16</v>
      </c>
      <c r="E1222" s="2">
        <v>24107</v>
      </c>
      <c r="F1222" s="2">
        <v>20600</v>
      </c>
      <c r="G1222" s="2">
        <v>4</v>
      </c>
      <c r="H1222" s="2" t="s">
        <v>3668</v>
      </c>
      <c r="I1222" s="2" t="s">
        <v>900</v>
      </c>
      <c r="J1222" s="2" t="s">
        <v>6104</v>
      </c>
      <c r="K1222" s="2" t="s">
        <v>591</v>
      </c>
      <c r="L1222" s="2" t="s">
        <v>192</v>
      </c>
      <c r="M1222" s="2" t="s">
        <v>3668</v>
      </c>
      <c r="N1222" s="2" t="s">
        <v>3251</v>
      </c>
    </row>
    <row r="1223" spans="1:14" ht="13">
      <c r="A1223" s="1" t="s">
        <v>6107</v>
      </c>
      <c r="B1223" s="1" t="s">
        <v>6108</v>
      </c>
      <c r="C1223" s="1" t="s">
        <v>6107</v>
      </c>
      <c r="D1223" s="2" t="s">
        <v>16</v>
      </c>
      <c r="E1223" s="2">
        <v>19045</v>
      </c>
      <c r="F1223" s="2">
        <v>16683</v>
      </c>
      <c r="G1223" s="2">
        <v>5</v>
      </c>
      <c r="H1223" s="2" t="s">
        <v>3668</v>
      </c>
      <c r="I1223" s="2" t="s">
        <v>6109</v>
      </c>
      <c r="J1223" s="2" t="s">
        <v>6109</v>
      </c>
      <c r="K1223" s="2" t="s">
        <v>591</v>
      </c>
      <c r="M1223" s="2" t="s">
        <v>3668</v>
      </c>
      <c r="N1223" s="2" t="s">
        <v>3251</v>
      </c>
    </row>
    <row r="1224" spans="1:14" ht="13">
      <c r="A1224" s="1" t="s">
        <v>6110</v>
      </c>
      <c r="B1224" s="1" t="s">
        <v>6111</v>
      </c>
      <c r="C1224" s="1" t="s">
        <v>6107</v>
      </c>
      <c r="D1224" s="2" t="s">
        <v>23</v>
      </c>
      <c r="E1224" s="2">
        <v>16683</v>
      </c>
      <c r="F1224" s="2">
        <v>16683</v>
      </c>
      <c r="G1224" s="2">
        <v>4</v>
      </c>
      <c r="H1224" s="2" t="s">
        <v>3668</v>
      </c>
      <c r="I1224" s="2" t="s">
        <v>6109</v>
      </c>
      <c r="J1224" s="2" t="s">
        <v>6109</v>
      </c>
      <c r="K1224" s="2" t="s">
        <v>591</v>
      </c>
      <c r="M1224" s="2" t="s">
        <v>3668</v>
      </c>
      <c r="N1224" s="2" t="s">
        <v>3251</v>
      </c>
    </row>
    <row r="1225" spans="1:14" ht="13">
      <c r="A1225" s="1" t="s">
        <v>6112</v>
      </c>
      <c r="B1225" s="1" t="s">
        <v>6113</v>
      </c>
      <c r="C1225" s="1" t="s">
        <v>6114</v>
      </c>
      <c r="D1225" s="2" t="s">
        <v>23</v>
      </c>
      <c r="E1225" s="2">
        <v>12172</v>
      </c>
      <c r="F1225" s="2">
        <v>12172</v>
      </c>
      <c r="G1225" s="2">
        <v>5</v>
      </c>
      <c r="H1225" s="2" t="s">
        <v>3668</v>
      </c>
      <c r="I1225" s="2" t="s">
        <v>6115</v>
      </c>
      <c r="J1225" s="2" t="s">
        <v>6115</v>
      </c>
      <c r="K1225" s="2" t="s">
        <v>591</v>
      </c>
      <c r="M1225" s="2" t="s">
        <v>3668</v>
      </c>
      <c r="N1225" s="2" t="s">
        <v>3251</v>
      </c>
    </row>
    <row r="1226" spans="1:14" ht="13">
      <c r="A1226" s="1" t="s">
        <v>6114</v>
      </c>
      <c r="B1226" s="1" t="s">
        <v>6116</v>
      </c>
      <c r="C1226" s="1" t="s">
        <v>6114</v>
      </c>
      <c r="D1226" s="2" t="s">
        <v>16</v>
      </c>
      <c r="E1226" s="2">
        <v>12455</v>
      </c>
      <c r="F1226" s="2">
        <v>12172</v>
      </c>
      <c r="G1226" s="2">
        <v>5</v>
      </c>
      <c r="H1226" s="2" t="s">
        <v>3668</v>
      </c>
      <c r="I1226" s="2" t="s">
        <v>6115</v>
      </c>
      <c r="J1226" s="2" t="s">
        <v>6115</v>
      </c>
      <c r="K1226" s="2" t="s">
        <v>591</v>
      </c>
      <c r="M1226" s="2" t="s">
        <v>3668</v>
      </c>
      <c r="N1226" s="2" t="s">
        <v>3251</v>
      </c>
    </row>
    <row r="1227" spans="1:14" ht="13">
      <c r="A1227" s="1" t="s">
        <v>6117</v>
      </c>
      <c r="B1227" s="1" t="s">
        <v>6118</v>
      </c>
      <c r="C1227" s="1" t="s">
        <v>6119</v>
      </c>
      <c r="D1227" s="2" t="s">
        <v>23</v>
      </c>
      <c r="E1227" s="2">
        <v>17710</v>
      </c>
      <c r="F1227" s="2">
        <v>17474</v>
      </c>
      <c r="G1227" s="2">
        <v>5</v>
      </c>
      <c r="H1227" s="2" t="s">
        <v>3668</v>
      </c>
      <c r="I1227" s="2" t="s">
        <v>6120</v>
      </c>
      <c r="J1227" s="2" t="s">
        <v>6120</v>
      </c>
      <c r="K1227" s="2" t="s">
        <v>591</v>
      </c>
      <c r="M1227" s="2" t="s">
        <v>3668</v>
      </c>
      <c r="N1227" s="2" t="s">
        <v>3251</v>
      </c>
    </row>
    <row r="1228" spans="1:14" ht="13">
      <c r="A1228" s="1" t="s">
        <v>6119</v>
      </c>
      <c r="B1228" s="1" t="s">
        <v>6121</v>
      </c>
      <c r="C1228" s="1" t="s">
        <v>6119</v>
      </c>
      <c r="D1228" s="2" t="s">
        <v>16</v>
      </c>
      <c r="E1228" s="2">
        <v>17474</v>
      </c>
      <c r="F1228" s="2">
        <v>17474</v>
      </c>
      <c r="G1228" s="2">
        <v>5</v>
      </c>
      <c r="H1228" s="2" t="s">
        <v>3668</v>
      </c>
      <c r="I1228" s="2" t="s">
        <v>6120</v>
      </c>
      <c r="J1228" s="2" t="s">
        <v>6120</v>
      </c>
      <c r="K1228" s="2" t="s">
        <v>591</v>
      </c>
      <c r="M1228" s="2" t="s">
        <v>3668</v>
      </c>
      <c r="N1228" s="2" t="s">
        <v>3251</v>
      </c>
    </row>
    <row r="1229" spans="1:14" ht="13">
      <c r="A1229" s="1" t="s">
        <v>6122</v>
      </c>
      <c r="B1229" s="1" t="s">
        <v>6123</v>
      </c>
      <c r="C1229" s="1" t="s">
        <v>6122</v>
      </c>
      <c r="D1229" s="2" t="s">
        <v>16</v>
      </c>
      <c r="E1229" s="2">
        <v>31531</v>
      </c>
      <c r="F1229" s="2">
        <v>31531</v>
      </c>
      <c r="G1229" s="2">
        <v>3</v>
      </c>
      <c r="H1229" s="2" t="s">
        <v>4600</v>
      </c>
      <c r="I1229" s="2" t="s">
        <v>6124</v>
      </c>
      <c r="J1229" s="2" t="s">
        <v>6124</v>
      </c>
      <c r="K1229" s="2" t="s">
        <v>591</v>
      </c>
      <c r="M1229" s="2" t="s">
        <v>4600</v>
      </c>
      <c r="N1229" s="2" t="s">
        <v>3251</v>
      </c>
    </row>
    <row r="1230" spans="1:14" ht="13">
      <c r="A1230" s="1" t="s">
        <v>6125</v>
      </c>
      <c r="B1230" s="1" t="s">
        <v>6126</v>
      </c>
      <c r="C1230" s="1" t="s">
        <v>6122</v>
      </c>
      <c r="D1230" s="2" t="s">
        <v>23</v>
      </c>
      <c r="E1230" s="2">
        <v>33545</v>
      </c>
      <c r="F1230" s="2">
        <v>31531</v>
      </c>
      <c r="G1230" s="2">
        <v>3</v>
      </c>
      <c r="H1230" s="2" t="s">
        <v>4600</v>
      </c>
      <c r="I1230" s="2" t="s">
        <v>6124</v>
      </c>
      <c r="J1230" s="2" t="s">
        <v>6124</v>
      </c>
      <c r="K1230" s="2" t="s">
        <v>591</v>
      </c>
      <c r="M1230" s="2" t="s">
        <v>4600</v>
      </c>
      <c r="N1230" s="2" t="s">
        <v>3251</v>
      </c>
    </row>
    <row r="1231" spans="1:14" ht="13">
      <c r="A1231" s="1" t="s">
        <v>6127</v>
      </c>
      <c r="B1231" s="1" t="s">
        <v>6128</v>
      </c>
      <c r="C1231" s="1" t="s">
        <v>6129</v>
      </c>
      <c r="D1231" s="2" t="s">
        <v>23</v>
      </c>
      <c r="E1231" s="2">
        <v>18305</v>
      </c>
      <c r="F1231" s="2">
        <v>16803</v>
      </c>
      <c r="G1231" s="2">
        <v>5</v>
      </c>
      <c r="H1231" s="2" t="s">
        <v>3668</v>
      </c>
      <c r="I1231" s="2" t="s">
        <v>6130</v>
      </c>
      <c r="J1231" s="2" t="s">
        <v>6130</v>
      </c>
      <c r="K1231" s="2" t="s">
        <v>591</v>
      </c>
      <c r="M1231" s="2" t="s">
        <v>3668</v>
      </c>
      <c r="N1231" s="2" t="s">
        <v>3251</v>
      </c>
    </row>
    <row r="1232" spans="1:14" ht="13">
      <c r="A1232" s="1" t="s">
        <v>6129</v>
      </c>
      <c r="B1232" s="1" t="s">
        <v>6131</v>
      </c>
      <c r="C1232" s="1" t="s">
        <v>6129</v>
      </c>
      <c r="D1232" s="2" t="s">
        <v>16</v>
      </c>
      <c r="E1232" s="2">
        <v>16803</v>
      </c>
      <c r="F1232" s="2">
        <v>16803</v>
      </c>
      <c r="G1232" s="2">
        <v>5</v>
      </c>
      <c r="H1232" s="2" t="s">
        <v>3668</v>
      </c>
      <c r="I1232" s="2" t="s">
        <v>6130</v>
      </c>
      <c r="J1232" s="2" t="s">
        <v>6130</v>
      </c>
      <c r="K1232" s="2" t="s">
        <v>591</v>
      </c>
      <c r="M1232" s="2" t="s">
        <v>3668</v>
      </c>
      <c r="N1232" s="2" t="s">
        <v>3251</v>
      </c>
    </row>
    <row r="1233" spans="1:14" ht="13">
      <c r="A1233" s="1" t="s">
        <v>6132</v>
      </c>
      <c r="B1233" s="1" t="s">
        <v>6133</v>
      </c>
      <c r="C1233" s="1" t="s">
        <v>6134</v>
      </c>
      <c r="D1233" s="2" t="s">
        <v>23</v>
      </c>
      <c r="E1233" s="2">
        <v>12439</v>
      </c>
      <c r="F1233" s="2">
        <v>11975</v>
      </c>
      <c r="G1233" s="2">
        <v>5</v>
      </c>
      <c r="H1233" s="2" t="s">
        <v>3668</v>
      </c>
      <c r="I1233" s="2" t="s">
        <v>6135</v>
      </c>
      <c r="J1233" s="2" t="s">
        <v>6135</v>
      </c>
      <c r="K1233" s="2" t="s">
        <v>591</v>
      </c>
      <c r="M1233" s="2" t="s">
        <v>4600</v>
      </c>
      <c r="N1233" s="2" t="s">
        <v>3251</v>
      </c>
    </row>
    <row r="1234" spans="1:14" ht="13">
      <c r="A1234" s="1" t="s">
        <v>6134</v>
      </c>
      <c r="B1234" s="1" t="s">
        <v>6136</v>
      </c>
      <c r="C1234" s="1" t="s">
        <v>6134</v>
      </c>
      <c r="D1234" s="2" t="s">
        <v>16</v>
      </c>
      <c r="E1234" s="2">
        <v>11975</v>
      </c>
      <c r="F1234" s="2">
        <v>11975</v>
      </c>
      <c r="G1234" s="2">
        <v>5</v>
      </c>
      <c r="H1234" s="2" t="s">
        <v>3668</v>
      </c>
      <c r="I1234" s="2" t="s">
        <v>6135</v>
      </c>
      <c r="J1234" s="2" t="s">
        <v>6135</v>
      </c>
      <c r="K1234" s="2" t="s">
        <v>591</v>
      </c>
      <c r="M1234" s="2" t="s">
        <v>4600</v>
      </c>
      <c r="N1234" s="2" t="s">
        <v>3251</v>
      </c>
    </row>
    <row r="1235" spans="1:14" ht="13">
      <c r="A1235" s="1" t="s">
        <v>6137</v>
      </c>
      <c r="B1235" s="1" t="s">
        <v>6138</v>
      </c>
      <c r="C1235" s="1" t="s">
        <v>6139</v>
      </c>
      <c r="D1235" s="2" t="s">
        <v>23</v>
      </c>
      <c r="E1235" s="2">
        <v>13801</v>
      </c>
      <c r="F1235" s="2">
        <v>13268</v>
      </c>
      <c r="G1235" s="2">
        <v>5</v>
      </c>
      <c r="H1235" s="2" t="s">
        <v>3668</v>
      </c>
      <c r="I1235" s="2" t="s">
        <v>918</v>
      </c>
      <c r="J1235" s="2" t="s">
        <v>6140</v>
      </c>
      <c r="K1235" s="2" t="s">
        <v>35</v>
      </c>
      <c r="L1235" s="2" t="s">
        <v>192</v>
      </c>
      <c r="M1235" s="2" t="s">
        <v>3668</v>
      </c>
      <c r="N1235" s="2" t="s">
        <v>3251</v>
      </c>
    </row>
    <row r="1236" spans="1:14" ht="13">
      <c r="A1236" s="1" t="s">
        <v>6139</v>
      </c>
      <c r="B1236" s="1" t="s">
        <v>6141</v>
      </c>
      <c r="C1236" s="1" t="s">
        <v>6139</v>
      </c>
      <c r="D1236" s="2" t="s">
        <v>16</v>
      </c>
      <c r="E1236" s="2">
        <v>13268</v>
      </c>
      <c r="F1236" s="2">
        <v>13268</v>
      </c>
      <c r="G1236" s="2">
        <v>5</v>
      </c>
      <c r="H1236" s="2" t="s">
        <v>3668</v>
      </c>
      <c r="I1236" s="2" t="s">
        <v>918</v>
      </c>
      <c r="J1236" s="2" t="s">
        <v>6140</v>
      </c>
      <c r="K1236" s="2" t="s">
        <v>35</v>
      </c>
      <c r="L1236" s="2" t="s">
        <v>192</v>
      </c>
      <c r="M1236" s="2" t="s">
        <v>3668</v>
      </c>
      <c r="N1236" s="2" t="s">
        <v>3251</v>
      </c>
    </row>
    <row r="1237" spans="1:14" ht="13">
      <c r="A1237" s="1" t="s">
        <v>6142</v>
      </c>
      <c r="B1237" s="1" t="s">
        <v>6143</v>
      </c>
      <c r="C1237" s="1" t="s">
        <v>6144</v>
      </c>
      <c r="D1237" s="2" t="s">
        <v>23</v>
      </c>
      <c r="E1237" s="2">
        <v>12915</v>
      </c>
      <c r="F1237" s="2">
        <v>12915</v>
      </c>
      <c r="G1237" s="2">
        <v>5</v>
      </c>
      <c r="H1237" s="2" t="s">
        <v>3668</v>
      </c>
      <c r="I1237" s="2" t="s">
        <v>6145</v>
      </c>
      <c r="J1237" s="2" t="s">
        <v>6145</v>
      </c>
      <c r="K1237" s="2" t="s">
        <v>35</v>
      </c>
      <c r="M1237" s="2" t="s">
        <v>3668</v>
      </c>
      <c r="N1237" s="2" t="s">
        <v>3251</v>
      </c>
    </row>
    <row r="1238" spans="1:14" ht="13">
      <c r="A1238" s="1" t="s">
        <v>6144</v>
      </c>
      <c r="B1238" s="1" t="s">
        <v>6146</v>
      </c>
      <c r="C1238" s="1" t="s">
        <v>6144</v>
      </c>
      <c r="D1238" s="2" t="s">
        <v>16</v>
      </c>
      <c r="E1238" s="2">
        <v>12969</v>
      </c>
      <c r="F1238" s="2">
        <v>12915</v>
      </c>
      <c r="G1238" s="2">
        <v>5</v>
      </c>
      <c r="H1238" s="2" t="s">
        <v>3668</v>
      </c>
      <c r="I1238" s="2" t="s">
        <v>6145</v>
      </c>
      <c r="J1238" s="2" t="s">
        <v>6145</v>
      </c>
      <c r="K1238" s="2" t="s">
        <v>35</v>
      </c>
      <c r="M1238" s="2" t="s">
        <v>3668</v>
      </c>
      <c r="N1238" s="2" t="s">
        <v>3251</v>
      </c>
    </row>
    <row r="1239" spans="1:14" ht="13">
      <c r="A1239" s="1" t="s">
        <v>6147</v>
      </c>
      <c r="B1239" s="1" t="s">
        <v>6148</v>
      </c>
      <c r="C1239" s="1" t="s">
        <v>6147</v>
      </c>
      <c r="D1239" s="2" t="s">
        <v>23</v>
      </c>
      <c r="E1239" s="2">
        <v>15131</v>
      </c>
      <c r="F1239" s="2">
        <v>15074</v>
      </c>
      <c r="G1239" s="2">
        <v>5</v>
      </c>
      <c r="H1239" s="2" t="s">
        <v>3668</v>
      </c>
      <c r="I1239" s="2" t="s">
        <v>2641</v>
      </c>
      <c r="J1239" s="2" t="s">
        <v>6149</v>
      </c>
      <c r="K1239" s="2" t="s">
        <v>80</v>
      </c>
      <c r="L1239" s="2" t="s">
        <v>192</v>
      </c>
      <c r="M1239" s="2" t="s">
        <v>3668</v>
      </c>
      <c r="N1239" s="2" t="s">
        <v>3251</v>
      </c>
    </row>
    <row r="1240" spans="1:14" ht="13">
      <c r="A1240" s="1" t="s">
        <v>6150</v>
      </c>
      <c r="B1240" s="1" t="s">
        <v>6151</v>
      </c>
      <c r="C1240" s="1" t="s">
        <v>6147</v>
      </c>
      <c r="D1240" s="2" t="s">
        <v>16</v>
      </c>
      <c r="E1240" s="4">
        <v>15074</v>
      </c>
      <c r="F1240" s="2">
        <v>15074</v>
      </c>
      <c r="G1240" s="2">
        <v>5</v>
      </c>
      <c r="H1240" s="2" t="s">
        <v>3668</v>
      </c>
      <c r="I1240" s="2" t="s">
        <v>2641</v>
      </c>
      <c r="J1240" s="2" t="s">
        <v>6149</v>
      </c>
      <c r="K1240" s="2" t="s">
        <v>80</v>
      </c>
      <c r="L1240" s="2" t="s">
        <v>192</v>
      </c>
      <c r="M1240" s="2" t="s">
        <v>3668</v>
      </c>
      <c r="N1240" s="2" t="s">
        <v>3251</v>
      </c>
    </row>
    <row r="1241" spans="1:14" ht="13">
      <c r="A1241" s="1" t="s">
        <v>6152</v>
      </c>
      <c r="B1241" s="1" t="s">
        <v>6153</v>
      </c>
      <c r="C1241" s="1" t="s">
        <v>3619</v>
      </c>
      <c r="D1241" s="2" t="s">
        <v>16</v>
      </c>
      <c r="E1241" s="4"/>
      <c r="I1241" s="2" t="str">
        <f>"DN"&amp;M1241&amp;995</f>
        <v>DNfl995</v>
      </c>
      <c r="K1241" s="2" t="s">
        <v>501</v>
      </c>
      <c r="M1241" s="2" t="s">
        <v>4600</v>
      </c>
      <c r="N1241" s="2" t="s">
        <v>3251</v>
      </c>
    </row>
    <row r="1242" spans="1:14" ht="13">
      <c r="A1242" s="1" t="s">
        <v>6154</v>
      </c>
      <c r="B1242" s="1" t="s">
        <v>6155</v>
      </c>
      <c r="C1242" s="1" t="s">
        <v>3619</v>
      </c>
      <c r="D1242" s="2" t="s">
        <v>16</v>
      </c>
      <c r="H1242" s="2"/>
      <c r="I1242" s="6" t="str">
        <f>"DN"&amp;M1242&amp;977</f>
        <v>DNxn977</v>
      </c>
      <c r="K1242" s="2" t="s">
        <v>501</v>
      </c>
      <c r="M1242" s="2" t="s">
        <v>3279</v>
      </c>
      <c r="N1242" s="2" t="s">
        <v>3251</v>
      </c>
    </row>
    <row r="1243" spans="1:14" ht="13">
      <c r="A1243" s="1" t="s">
        <v>6156</v>
      </c>
      <c r="B1243" s="1" t="s">
        <v>6157</v>
      </c>
      <c r="C1243" s="1" t="s">
        <v>6156</v>
      </c>
      <c r="D1243" s="2" t="s">
        <v>16</v>
      </c>
      <c r="E1243" s="2">
        <v>11961</v>
      </c>
      <c r="F1243" s="2">
        <v>11254</v>
      </c>
      <c r="G1243" s="2">
        <v>5</v>
      </c>
      <c r="H1243" s="2" t="s">
        <v>3668</v>
      </c>
      <c r="I1243" s="2" t="s">
        <v>6158</v>
      </c>
      <c r="J1243" s="2" t="s">
        <v>6158</v>
      </c>
      <c r="K1243" s="2" t="s">
        <v>80</v>
      </c>
      <c r="M1243" s="2" t="s">
        <v>3279</v>
      </c>
      <c r="N1243" s="2" t="s">
        <v>3251</v>
      </c>
    </row>
    <row r="1244" spans="1:14" ht="13">
      <c r="A1244" s="1" t="s">
        <v>6159</v>
      </c>
      <c r="B1244" s="1" t="s">
        <v>6160</v>
      </c>
      <c r="C1244" s="1" t="s">
        <v>6156</v>
      </c>
      <c r="D1244" s="2" t="s">
        <v>23</v>
      </c>
      <c r="E1244" s="2">
        <v>11254</v>
      </c>
      <c r="F1244" s="2">
        <v>11254</v>
      </c>
      <c r="G1244" s="2">
        <v>5</v>
      </c>
      <c r="H1244" s="2" t="s">
        <v>3668</v>
      </c>
      <c r="I1244" s="2" t="s">
        <v>6158</v>
      </c>
      <c r="J1244" s="2" t="s">
        <v>6158</v>
      </c>
      <c r="K1244" s="2" t="s">
        <v>80</v>
      </c>
      <c r="M1244" s="2" t="s">
        <v>3668</v>
      </c>
      <c r="N1244" s="2" t="s">
        <v>3251</v>
      </c>
    </row>
    <row r="1245" spans="1:14" ht="13">
      <c r="A1245" s="1" t="s">
        <v>6161</v>
      </c>
      <c r="B1245" s="1" t="s">
        <v>6162</v>
      </c>
      <c r="C1245" s="1" t="s">
        <v>6161</v>
      </c>
      <c r="D1245" s="2" t="s">
        <v>23</v>
      </c>
      <c r="E1245" s="2">
        <v>10491</v>
      </c>
      <c r="F1245" s="2">
        <v>10410</v>
      </c>
      <c r="G1245" s="2">
        <v>5</v>
      </c>
      <c r="H1245" s="2" t="s">
        <v>3279</v>
      </c>
      <c r="I1245" s="2" t="s">
        <v>185</v>
      </c>
      <c r="J1245" s="2" t="s">
        <v>6163</v>
      </c>
      <c r="K1245" s="2" t="s">
        <v>167</v>
      </c>
      <c r="L1245" s="2" t="s">
        <v>180</v>
      </c>
      <c r="M1245" s="2" t="s">
        <v>3279</v>
      </c>
      <c r="N1245" s="2" t="s">
        <v>3251</v>
      </c>
    </row>
    <row r="1246" spans="1:14" ht="13">
      <c r="A1246" s="1" t="s">
        <v>6164</v>
      </c>
      <c r="B1246" s="1" t="s">
        <v>6165</v>
      </c>
      <c r="C1246" s="1" t="s">
        <v>6161</v>
      </c>
      <c r="D1246" s="2" t="s">
        <v>16</v>
      </c>
      <c r="E1246" s="2">
        <v>10410</v>
      </c>
      <c r="F1246" s="2">
        <v>10410</v>
      </c>
      <c r="G1246" s="2">
        <v>5</v>
      </c>
      <c r="H1246" s="2" t="s">
        <v>3279</v>
      </c>
      <c r="I1246" s="2" t="s">
        <v>185</v>
      </c>
      <c r="J1246" s="2" t="s">
        <v>6163</v>
      </c>
      <c r="K1246" s="2" t="s">
        <v>167</v>
      </c>
      <c r="L1246" s="2" t="s">
        <v>180</v>
      </c>
      <c r="M1246" s="2" t="s">
        <v>3279</v>
      </c>
      <c r="N1246" s="2" t="s">
        <v>3251</v>
      </c>
    </row>
    <row r="1247" spans="1:14" ht="13">
      <c r="A1247" s="1" t="s">
        <v>6166</v>
      </c>
      <c r="B1247" s="1" t="s">
        <v>6167</v>
      </c>
      <c r="C1247" s="1" t="s">
        <v>6166</v>
      </c>
      <c r="D1247" s="2" t="s">
        <v>16</v>
      </c>
      <c r="E1247" s="2">
        <v>10086</v>
      </c>
      <c r="F1247" s="2">
        <v>10086</v>
      </c>
      <c r="G1247" s="2">
        <v>5</v>
      </c>
      <c r="H1247" s="2" t="s">
        <v>3668</v>
      </c>
      <c r="I1247" s="2" t="s">
        <v>2681</v>
      </c>
      <c r="J1247" s="2" t="s">
        <v>6168</v>
      </c>
      <c r="K1247" s="2" t="s">
        <v>167</v>
      </c>
      <c r="L1247" s="2" t="s">
        <v>192</v>
      </c>
      <c r="M1247" s="2" t="s">
        <v>3668</v>
      </c>
      <c r="N1247" s="2" t="s">
        <v>3251</v>
      </c>
    </row>
    <row r="1248" spans="1:14" ht="13">
      <c r="A1248" s="1" t="s">
        <v>6169</v>
      </c>
      <c r="B1248" s="1" t="s">
        <v>6170</v>
      </c>
      <c r="C1248" s="1" t="s">
        <v>6166</v>
      </c>
      <c r="D1248" s="2" t="s">
        <v>23</v>
      </c>
      <c r="E1248" s="2">
        <v>10095</v>
      </c>
      <c r="F1248" s="2">
        <v>10086</v>
      </c>
      <c r="G1248" s="2">
        <v>5</v>
      </c>
      <c r="H1248" s="2" t="s">
        <v>3668</v>
      </c>
      <c r="I1248" s="2" t="s">
        <v>2681</v>
      </c>
      <c r="J1248" s="2" t="s">
        <v>6168</v>
      </c>
      <c r="K1248" s="2" t="s">
        <v>167</v>
      </c>
      <c r="L1248" s="2" t="s">
        <v>192</v>
      </c>
      <c r="M1248" s="2" t="s">
        <v>3668</v>
      </c>
      <c r="N1248" s="2" t="s">
        <v>3251</v>
      </c>
    </row>
    <row r="1249" spans="1:14" ht="13">
      <c r="A1249" s="1" t="s">
        <v>6171</v>
      </c>
      <c r="B1249" s="1" t="s">
        <v>6172</v>
      </c>
      <c r="C1249" s="1" t="s">
        <v>6171</v>
      </c>
      <c r="D1249" s="2" t="s">
        <v>16</v>
      </c>
      <c r="E1249" s="2">
        <v>10291</v>
      </c>
      <c r="F1249" s="2">
        <v>10291</v>
      </c>
      <c r="G1249" s="2">
        <v>5</v>
      </c>
      <c r="H1249" s="2" t="s">
        <v>3668</v>
      </c>
      <c r="I1249" s="2" t="s">
        <v>6173</v>
      </c>
      <c r="J1249" s="2" t="s">
        <v>6173</v>
      </c>
      <c r="K1249" s="2" t="s">
        <v>167</v>
      </c>
      <c r="M1249" s="2" t="s">
        <v>3668</v>
      </c>
      <c r="N1249" s="2" t="s">
        <v>3251</v>
      </c>
    </row>
    <row r="1250" spans="1:14" ht="13">
      <c r="A1250" s="1" t="s">
        <v>6174</v>
      </c>
      <c r="B1250" s="1" t="s">
        <v>6175</v>
      </c>
      <c r="C1250" s="1" t="s">
        <v>6171</v>
      </c>
      <c r="D1250" s="2" t="s">
        <v>23</v>
      </c>
      <c r="E1250" s="2">
        <v>10623</v>
      </c>
      <c r="F1250" s="2">
        <v>10291</v>
      </c>
      <c r="G1250" s="2">
        <v>5</v>
      </c>
      <c r="H1250" s="2" t="s">
        <v>3668</v>
      </c>
      <c r="I1250" s="2" t="s">
        <v>6173</v>
      </c>
      <c r="J1250" s="2" t="s">
        <v>6173</v>
      </c>
      <c r="K1250" s="2" t="s">
        <v>167</v>
      </c>
      <c r="M1250" s="2" t="s">
        <v>3668</v>
      </c>
      <c r="N1250" s="2" t="s">
        <v>3251</v>
      </c>
    </row>
    <row r="1251" spans="1:14" ht="13">
      <c r="A1251" s="1" t="s">
        <v>6176</v>
      </c>
      <c r="B1251" s="1" t="s">
        <v>6177</v>
      </c>
      <c r="C1251" s="1" t="s">
        <v>6176</v>
      </c>
      <c r="D1251" s="2" t="s">
        <v>16</v>
      </c>
      <c r="E1251" s="2">
        <v>10420</v>
      </c>
      <c r="F1251" s="2">
        <v>10399</v>
      </c>
      <c r="G1251" s="2">
        <v>5</v>
      </c>
      <c r="H1251" s="2" t="s">
        <v>3668</v>
      </c>
      <c r="I1251" s="2" t="s">
        <v>1067</v>
      </c>
      <c r="J1251" s="2" t="s">
        <v>6178</v>
      </c>
      <c r="K1251" s="2" t="s">
        <v>167</v>
      </c>
      <c r="L1251" s="2" t="s">
        <v>192</v>
      </c>
      <c r="M1251" s="2" t="s">
        <v>3668</v>
      </c>
      <c r="N1251" s="2" t="s">
        <v>3251</v>
      </c>
    </row>
    <row r="1252" spans="1:14" ht="13">
      <c r="A1252" s="1" t="s">
        <v>6179</v>
      </c>
      <c r="B1252" s="1" t="s">
        <v>6180</v>
      </c>
      <c r="C1252" s="1" t="s">
        <v>6176</v>
      </c>
      <c r="D1252" s="2" t="s">
        <v>23</v>
      </c>
      <c r="E1252" s="2">
        <v>10399</v>
      </c>
      <c r="F1252" s="2">
        <v>10399</v>
      </c>
      <c r="G1252" s="2">
        <v>5</v>
      </c>
      <c r="H1252" s="2" t="s">
        <v>3668</v>
      </c>
      <c r="I1252" s="2" t="s">
        <v>1067</v>
      </c>
      <c r="J1252" s="2" t="s">
        <v>6178</v>
      </c>
      <c r="K1252" s="2" t="s">
        <v>167</v>
      </c>
      <c r="L1252" s="2" t="s">
        <v>192</v>
      </c>
      <c r="M1252" s="2" t="s">
        <v>3668</v>
      </c>
      <c r="N1252" s="2" t="s">
        <v>3251</v>
      </c>
    </row>
    <row r="1253" spans="1:14" ht="13">
      <c r="A1253" s="1" t="s">
        <v>6181</v>
      </c>
      <c r="B1253" s="1" t="s">
        <v>6182</v>
      </c>
      <c r="C1253" s="1" t="s">
        <v>6181</v>
      </c>
      <c r="D1253" s="2" t="s">
        <v>16</v>
      </c>
      <c r="E1253" s="2">
        <v>10058</v>
      </c>
      <c r="F1253" s="2">
        <v>10058</v>
      </c>
      <c r="G1253" s="2">
        <v>5</v>
      </c>
      <c r="H1253" s="2" t="s">
        <v>3668</v>
      </c>
      <c r="I1253" s="2" t="s">
        <v>2720</v>
      </c>
      <c r="J1253" s="2" t="s">
        <v>6183</v>
      </c>
      <c r="K1253" s="2" t="s">
        <v>167</v>
      </c>
      <c r="L1253" s="2" t="s">
        <v>192</v>
      </c>
      <c r="M1253" s="2" t="s">
        <v>3668</v>
      </c>
      <c r="N1253" s="2" t="s">
        <v>3251</v>
      </c>
    </row>
    <row r="1254" spans="1:14" ht="13">
      <c r="A1254" s="1" t="s">
        <v>6184</v>
      </c>
      <c r="B1254" s="1" t="s">
        <v>6185</v>
      </c>
      <c r="C1254" s="1" t="s">
        <v>6181</v>
      </c>
      <c r="D1254" s="2" t="s">
        <v>23</v>
      </c>
      <c r="E1254" s="2">
        <v>10240</v>
      </c>
      <c r="F1254" s="2">
        <v>10058</v>
      </c>
      <c r="G1254" s="2">
        <v>5</v>
      </c>
      <c r="H1254" s="2" t="s">
        <v>3668</v>
      </c>
      <c r="I1254" s="2" t="s">
        <v>2720</v>
      </c>
      <c r="J1254" s="2" t="s">
        <v>6183</v>
      </c>
      <c r="K1254" s="2" t="s">
        <v>167</v>
      </c>
      <c r="L1254" s="2" t="s">
        <v>192</v>
      </c>
      <c r="M1254" s="2" t="s">
        <v>3668</v>
      </c>
      <c r="N1254" s="2" t="s">
        <v>3251</v>
      </c>
    </row>
    <row r="1255" spans="1:14" ht="13">
      <c r="A1255" s="1" t="s">
        <v>6186</v>
      </c>
      <c r="B1255" s="1" t="s">
        <v>6187</v>
      </c>
      <c r="C1255" s="1" t="s">
        <v>6186</v>
      </c>
      <c r="D1255" s="2" t="s">
        <v>16</v>
      </c>
      <c r="E1255" s="2">
        <v>10532</v>
      </c>
      <c r="F1255" s="2">
        <v>10466</v>
      </c>
      <c r="G1255" s="2">
        <v>5</v>
      </c>
      <c r="H1255" s="2" t="s">
        <v>3668</v>
      </c>
      <c r="I1255" s="2" t="s">
        <v>948</v>
      </c>
      <c r="J1255" s="2" t="s">
        <v>6188</v>
      </c>
      <c r="K1255" s="2" t="s">
        <v>167</v>
      </c>
      <c r="L1255" s="2" t="s">
        <v>192</v>
      </c>
      <c r="M1255" s="2" t="s">
        <v>3668</v>
      </c>
      <c r="N1255" s="2" t="s">
        <v>3251</v>
      </c>
    </row>
    <row r="1256" spans="1:14" ht="13">
      <c r="A1256" s="1" t="s">
        <v>6189</v>
      </c>
      <c r="B1256" s="1" t="s">
        <v>6190</v>
      </c>
      <c r="C1256" s="1" t="s">
        <v>6186</v>
      </c>
      <c r="D1256" s="2" t="s">
        <v>23</v>
      </c>
      <c r="E1256" s="2">
        <v>10466</v>
      </c>
      <c r="F1256" s="2">
        <v>10466</v>
      </c>
      <c r="G1256" s="2">
        <v>5</v>
      </c>
      <c r="H1256" s="2" t="s">
        <v>3668</v>
      </c>
      <c r="I1256" s="2" t="s">
        <v>948</v>
      </c>
      <c r="J1256" s="2" t="s">
        <v>6188</v>
      </c>
      <c r="K1256" s="2" t="s">
        <v>167</v>
      </c>
      <c r="L1256" s="2" t="s">
        <v>192</v>
      </c>
      <c r="M1256" s="2" t="s">
        <v>3668</v>
      </c>
      <c r="N1256" s="2" t="s">
        <v>3251</v>
      </c>
    </row>
    <row r="1257" spans="1:14" ht="13">
      <c r="A1257" s="1" t="s">
        <v>6191</v>
      </c>
      <c r="B1257" s="1" t="s">
        <v>6192</v>
      </c>
      <c r="C1257" s="1" t="s">
        <v>6193</v>
      </c>
      <c r="D1257" s="2" t="s">
        <v>16</v>
      </c>
      <c r="E1257" s="2">
        <v>10941</v>
      </c>
      <c r="F1257" s="2">
        <v>10941</v>
      </c>
      <c r="G1257" s="2">
        <v>5</v>
      </c>
      <c r="H1257" s="2" t="s">
        <v>3668</v>
      </c>
      <c r="I1257" s="2" t="s">
        <v>6194</v>
      </c>
      <c r="J1257" s="2" t="s">
        <v>6194</v>
      </c>
      <c r="K1257" s="2" t="s">
        <v>167</v>
      </c>
      <c r="M1257" s="2" t="s">
        <v>3668</v>
      </c>
      <c r="N1257" s="2" t="s">
        <v>3251</v>
      </c>
    </row>
    <row r="1258" spans="1:14" ht="13">
      <c r="A1258" s="1" t="s">
        <v>6193</v>
      </c>
      <c r="B1258" s="1" t="s">
        <v>6195</v>
      </c>
      <c r="C1258" s="1" t="s">
        <v>6193</v>
      </c>
      <c r="D1258" s="2" t="s">
        <v>23</v>
      </c>
      <c r="E1258" s="2">
        <v>11306</v>
      </c>
      <c r="F1258" s="2">
        <v>10941</v>
      </c>
      <c r="G1258" s="2">
        <v>5</v>
      </c>
      <c r="H1258" s="2" t="s">
        <v>3668</v>
      </c>
      <c r="I1258" s="2" t="s">
        <v>6194</v>
      </c>
      <c r="J1258" s="2" t="s">
        <v>6194</v>
      </c>
      <c r="K1258" s="2" t="s">
        <v>167</v>
      </c>
      <c r="M1258" s="2" t="s">
        <v>3668</v>
      </c>
      <c r="N1258" s="2" t="s">
        <v>3251</v>
      </c>
    </row>
    <row r="1259" spans="1:14" ht="13">
      <c r="A1259" s="1" t="s">
        <v>6196</v>
      </c>
      <c r="B1259" s="1" t="s">
        <v>6197</v>
      </c>
      <c r="C1259" s="1" t="s">
        <v>6198</v>
      </c>
      <c r="D1259" s="2" t="s">
        <v>16</v>
      </c>
      <c r="E1259" s="2">
        <v>10097</v>
      </c>
      <c r="F1259" s="2">
        <v>10097</v>
      </c>
      <c r="G1259" s="2">
        <v>5</v>
      </c>
      <c r="H1259" s="2" t="s">
        <v>3668</v>
      </c>
      <c r="I1259" s="2" t="s">
        <v>6199</v>
      </c>
      <c r="J1259" s="2" t="s">
        <v>6199</v>
      </c>
      <c r="K1259" s="2" t="s">
        <v>167</v>
      </c>
      <c r="M1259" s="2" t="s">
        <v>3668</v>
      </c>
      <c r="N1259" s="2" t="s">
        <v>3251</v>
      </c>
    </row>
    <row r="1260" spans="1:14" ht="13">
      <c r="A1260" s="1" t="s">
        <v>6198</v>
      </c>
      <c r="B1260" s="1" t="s">
        <v>6200</v>
      </c>
      <c r="C1260" s="1" t="s">
        <v>6198</v>
      </c>
      <c r="D1260" s="2" t="s">
        <v>23</v>
      </c>
      <c r="E1260" s="2">
        <v>10117</v>
      </c>
      <c r="F1260" s="2">
        <v>10097</v>
      </c>
      <c r="G1260" s="2">
        <v>5</v>
      </c>
      <c r="H1260" s="2" t="s">
        <v>3668</v>
      </c>
      <c r="I1260" s="2" t="s">
        <v>6199</v>
      </c>
      <c r="J1260" s="2" t="s">
        <v>6199</v>
      </c>
      <c r="K1260" s="2" t="s">
        <v>167</v>
      </c>
      <c r="M1260" s="2" t="s">
        <v>3668</v>
      </c>
      <c r="N1260" s="2" t="s">
        <v>3251</v>
      </c>
    </row>
    <row r="1261" spans="1:14" ht="13">
      <c r="A1261" s="1" t="s">
        <v>6201</v>
      </c>
      <c r="B1261" s="1" t="s">
        <v>6202</v>
      </c>
      <c r="C1261" s="1" t="s">
        <v>6203</v>
      </c>
      <c r="D1261" s="2" t="s">
        <v>23</v>
      </c>
      <c r="E1261" s="2">
        <v>16926</v>
      </c>
      <c r="F1261" s="2">
        <v>11824</v>
      </c>
      <c r="G1261" s="2">
        <v>5</v>
      </c>
      <c r="H1261" s="2" t="s">
        <v>6204</v>
      </c>
      <c r="I1261" s="2" t="s">
        <v>596</v>
      </c>
      <c r="J1261" s="2" t="s">
        <v>6205</v>
      </c>
      <c r="K1261" s="2" t="s">
        <v>167</v>
      </c>
      <c r="L1261" s="2" t="s">
        <v>192</v>
      </c>
      <c r="M1261" s="2" t="s">
        <v>6204</v>
      </c>
      <c r="N1261" s="2" t="s">
        <v>3251</v>
      </c>
    </row>
    <row r="1262" spans="1:14" ht="13">
      <c r="A1262" s="1" t="s">
        <v>6203</v>
      </c>
      <c r="B1262" s="1" t="s">
        <v>6206</v>
      </c>
      <c r="C1262" s="1" t="s">
        <v>6203</v>
      </c>
      <c r="D1262" s="2" t="s">
        <v>16</v>
      </c>
      <c r="E1262" s="2">
        <v>11824</v>
      </c>
      <c r="F1262" s="2">
        <v>11824</v>
      </c>
      <c r="G1262" s="2">
        <v>5</v>
      </c>
      <c r="H1262" s="2" t="s">
        <v>6204</v>
      </c>
      <c r="I1262" s="2" t="s">
        <v>596</v>
      </c>
      <c r="J1262" s="2" t="s">
        <v>6205</v>
      </c>
      <c r="K1262" s="2" t="s">
        <v>167</v>
      </c>
      <c r="L1262" s="2" t="s">
        <v>192</v>
      </c>
      <c r="M1262" s="2" t="s">
        <v>6204</v>
      </c>
      <c r="N1262" s="2" t="s">
        <v>3251</v>
      </c>
    </row>
    <row r="1263" spans="1:14" ht="13">
      <c r="A1263" s="1" t="s">
        <v>6207</v>
      </c>
      <c r="B1263" s="1" t="s">
        <v>6208</v>
      </c>
      <c r="C1263" s="1" t="s">
        <v>6209</v>
      </c>
      <c r="D1263" s="2" t="s">
        <v>23</v>
      </c>
      <c r="E1263" s="2">
        <v>14786</v>
      </c>
      <c r="F1263" s="2">
        <v>14042</v>
      </c>
      <c r="G1263" s="2">
        <v>5</v>
      </c>
      <c r="H1263" s="2" t="s">
        <v>3279</v>
      </c>
      <c r="I1263" s="2" t="s">
        <v>813</v>
      </c>
      <c r="J1263" s="2" t="s">
        <v>6210</v>
      </c>
      <c r="K1263" s="2" t="s">
        <v>167</v>
      </c>
      <c r="L1263" s="2" t="s">
        <v>192</v>
      </c>
      <c r="M1263" s="2" t="s">
        <v>3279</v>
      </c>
      <c r="N1263" s="2" t="s">
        <v>3251</v>
      </c>
    </row>
    <row r="1264" spans="1:14" ht="13">
      <c r="A1264" s="1" t="s">
        <v>6209</v>
      </c>
      <c r="B1264" s="1" t="s">
        <v>6211</v>
      </c>
      <c r="C1264" s="1" t="s">
        <v>6209</v>
      </c>
      <c r="D1264" s="2" t="s">
        <v>16</v>
      </c>
      <c r="E1264" s="2">
        <v>14042</v>
      </c>
      <c r="F1264" s="2">
        <v>14042</v>
      </c>
      <c r="G1264" s="2">
        <v>5</v>
      </c>
      <c r="H1264" s="2" t="s">
        <v>3279</v>
      </c>
      <c r="I1264" s="2" t="s">
        <v>813</v>
      </c>
      <c r="J1264" s="2" t="s">
        <v>6210</v>
      </c>
      <c r="K1264" s="2" t="s">
        <v>167</v>
      </c>
      <c r="L1264" s="2" t="s">
        <v>192</v>
      </c>
      <c r="M1264" s="2" t="s">
        <v>3279</v>
      </c>
      <c r="N1264" s="2" t="s">
        <v>3251</v>
      </c>
    </row>
    <row r="1265" spans="1:14" ht="13">
      <c r="A1265" s="1" t="s">
        <v>6212</v>
      </c>
      <c r="B1265" s="1" t="s">
        <v>6213</v>
      </c>
      <c r="C1265" s="1" t="s">
        <v>6214</v>
      </c>
      <c r="D1265" s="2" t="s">
        <v>23</v>
      </c>
      <c r="E1265" s="2">
        <v>11856</v>
      </c>
      <c r="F1265" s="2">
        <v>11856</v>
      </c>
      <c r="G1265" s="2">
        <v>5</v>
      </c>
      <c r="H1265" s="2" t="s">
        <v>3668</v>
      </c>
      <c r="I1265" s="2" t="s">
        <v>6215</v>
      </c>
      <c r="J1265" s="2" t="s">
        <v>6215</v>
      </c>
      <c r="K1265" s="2" t="s">
        <v>167</v>
      </c>
      <c r="M1265" s="2" t="s">
        <v>3668</v>
      </c>
      <c r="N1265" s="2" t="s">
        <v>3251</v>
      </c>
    </row>
    <row r="1266" spans="1:14" ht="13">
      <c r="A1266" s="1" t="s">
        <v>6214</v>
      </c>
      <c r="B1266" s="1" t="s">
        <v>6216</v>
      </c>
      <c r="C1266" s="1" t="s">
        <v>6214</v>
      </c>
      <c r="D1266" s="2" t="s">
        <v>16</v>
      </c>
      <c r="E1266" s="2">
        <v>12025</v>
      </c>
      <c r="F1266" s="2">
        <v>11856</v>
      </c>
      <c r="G1266" s="2">
        <v>5</v>
      </c>
      <c r="H1266" s="2" t="s">
        <v>3668</v>
      </c>
      <c r="I1266" s="2" t="s">
        <v>6215</v>
      </c>
      <c r="J1266" s="2" t="s">
        <v>6215</v>
      </c>
      <c r="K1266" s="2" t="s">
        <v>167</v>
      </c>
      <c r="M1266" s="2" t="s">
        <v>3668</v>
      </c>
      <c r="N1266" s="2" t="s">
        <v>3251</v>
      </c>
    </row>
    <row r="1267" spans="1:14" ht="13">
      <c r="A1267" s="1" t="s">
        <v>6217</v>
      </c>
      <c r="B1267" s="1" t="s">
        <v>6218</v>
      </c>
      <c r="C1267" s="1" t="s">
        <v>6219</v>
      </c>
      <c r="D1267" s="2" t="s">
        <v>23</v>
      </c>
      <c r="E1267" s="2">
        <v>16290</v>
      </c>
      <c r="F1267" s="2">
        <v>14836</v>
      </c>
      <c r="G1267" s="2">
        <v>5</v>
      </c>
      <c r="H1267" s="2" t="s">
        <v>3668</v>
      </c>
      <c r="I1267" s="2" t="s">
        <v>6220</v>
      </c>
      <c r="J1267" s="2" t="s">
        <v>6220</v>
      </c>
      <c r="K1267" s="2" t="s">
        <v>167</v>
      </c>
      <c r="M1267" s="2" t="s">
        <v>3668</v>
      </c>
      <c r="N1267" s="2" t="s">
        <v>3251</v>
      </c>
    </row>
    <row r="1268" spans="1:14" ht="13">
      <c r="A1268" s="1" t="s">
        <v>6219</v>
      </c>
      <c r="B1268" s="1" t="s">
        <v>6221</v>
      </c>
      <c r="C1268" s="1" t="s">
        <v>6219</v>
      </c>
      <c r="D1268" s="2" t="s">
        <v>16</v>
      </c>
      <c r="E1268" s="4">
        <v>14836</v>
      </c>
      <c r="F1268" s="2">
        <v>14836</v>
      </c>
      <c r="G1268" s="2">
        <v>5</v>
      </c>
      <c r="H1268" s="2" t="s">
        <v>3668</v>
      </c>
      <c r="I1268" s="2" t="s">
        <v>6220</v>
      </c>
      <c r="J1268" s="2" t="s">
        <v>6220</v>
      </c>
      <c r="K1268" s="2" t="s">
        <v>167</v>
      </c>
      <c r="M1268" s="2" t="s">
        <v>3668</v>
      </c>
      <c r="N1268" s="2" t="s">
        <v>3251</v>
      </c>
    </row>
    <row r="1269" spans="1:14" ht="13">
      <c r="A1269" s="1" t="s">
        <v>6222</v>
      </c>
      <c r="B1269" s="1" t="s">
        <v>6223</v>
      </c>
      <c r="C1269" s="1" t="s">
        <v>6224</v>
      </c>
      <c r="D1269" s="2" t="s">
        <v>23</v>
      </c>
      <c r="F1269" s="2">
        <v>25688</v>
      </c>
      <c r="G1269" s="2">
        <v>4</v>
      </c>
      <c r="H1269" s="2" t="s">
        <v>3249</v>
      </c>
      <c r="I1269" s="2" t="s">
        <v>6225</v>
      </c>
      <c r="J1269" s="2" t="s">
        <v>6225</v>
      </c>
      <c r="K1269" s="2" t="s">
        <v>167</v>
      </c>
      <c r="M1269" s="2" t="s">
        <v>3249</v>
      </c>
      <c r="N1269" s="2" t="s">
        <v>3251</v>
      </c>
    </row>
    <row r="1270" spans="1:14" ht="13">
      <c r="A1270" s="1" t="s">
        <v>6224</v>
      </c>
      <c r="B1270" s="1" t="s">
        <v>6226</v>
      </c>
      <c r="C1270" s="1" t="s">
        <v>6224</v>
      </c>
      <c r="D1270" s="2" t="s">
        <v>16</v>
      </c>
      <c r="E1270" s="2">
        <v>25688</v>
      </c>
      <c r="F1270" s="2">
        <v>25688</v>
      </c>
      <c r="G1270" s="2">
        <v>4</v>
      </c>
      <c r="H1270" s="2" t="s">
        <v>3249</v>
      </c>
      <c r="I1270" s="2" t="s">
        <v>6225</v>
      </c>
      <c r="J1270" s="2" t="s">
        <v>6225</v>
      </c>
      <c r="K1270" s="2" t="s">
        <v>167</v>
      </c>
      <c r="M1270" s="2" t="s">
        <v>3249</v>
      </c>
      <c r="N1270" s="2" t="s">
        <v>3251</v>
      </c>
    </row>
    <row r="1271" spans="1:14" ht="13">
      <c r="A1271" s="1" t="s">
        <v>6227</v>
      </c>
      <c r="B1271" s="1" t="s">
        <v>6228</v>
      </c>
      <c r="C1271" s="1" t="s">
        <v>6229</v>
      </c>
      <c r="D1271" s="2" t="s">
        <v>23</v>
      </c>
      <c r="E1271" s="2">
        <v>23448</v>
      </c>
      <c r="F1271" s="2">
        <v>20535</v>
      </c>
      <c r="G1271" s="2">
        <v>5</v>
      </c>
      <c r="H1271" s="2" t="s">
        <v>3279</v>
      </c>
      <c r="I1271" s="2" t="s">
        <v>6230</v>
      </c>
      <c r="J1271" s="2" t="s">
        <v>6230</v>
      </c>
      <c r="K1271" s="2" t="s">
        <v>167</v>
      </c>
      <c r="M1271" s="2" t="s">
        <v>3279</v>
      </c>
      <c r="N1271" s="2" t="s">
        <v>3251</v>
      </c>
    </row>
    <row r="1272" spans="1:14" ht="13">
      <c r="A1272" s="1" t="s">
        <v>6229</v>
      </c>
      <c r="B1272" s="1" t="s">
        <v>6231</v>
      </c>
      <c r="C1272" s="1" t="s">
        <v>6229</v>
      </c>
      <c r="D1272" s="2" t="s">
        <v>16</v>
      </c>
      <c r="E1272" s="4">
        <v>20535</v>
      </c>
      <c r="F1272" s="2">
        <v>20535</v>
      </c>
      <c r="G1272" s="2">
        <v>5</v>
      </c>
      <c r="H1272" s="2" t="s">
        <v>3279</v>
      </c>
      <c r="I1272" s="2" t="s">
        <v>6230</v>
      </c>
      <c r="J1272" s="2" t="s">
        <v>6230</v>
      </c>
      <c r="K1272" s="2" t="s">
        <v>167</v>
      </c>
      <c r="M1272" s="2" t="s">
        <v>3279</v>
      </c>
      <c r="N1272" s="2" t="s">
        <v>3251</v>
      </c>
    </row>
    <row r="1273" spans="1:14" ht="13">
      <c r="A1273" s="1" t="s">
        <v>6232</v>
      </c>
      <c r="B1273" s="1" t="s">
        <v>6233</v>
      </c>
      <c r="C1273" s="1" t="s">
        <v>3619</v>
      </c>
      <c r="D1273" s="2" t="s">
        <v>23</v>
      </c>
      <c r="H1273" s="2"/>
      <c r="I1273" s="2" t="str">
        <f>"DN"&amp;M1273&amp;994</f>
        <v>DNfl994</v>
      </c>
      <c r="K1273" s="2" t="s">
        <v>167</v>
      </c>
      <c r="M1273" s="2" t="s">
        <v>4600</v>
      </c>
      <c r="N1273" s="2" t="s">
        <v>3251</v>
      </c>
    </row>
    <row r="1274" spans="1:14" ht="13">
      <c r="A1274" s="1" t="s">
        <v>6234</v>
      </c>
      <c r="B1274" s="1" t="s">
        <v>6235</v>
      </c>
      <c r="C1274" s="1" t="s">
        <v>6236</v>
      </c>
      <c r="D1274" s="2" t="s">
        <v>23</v>
      </c>
      <c r="E1274" s="2">
        <v>20678</v>
      </c>
      <c r="F1274" s="2">
        <v>20678</v>
      </c>
      <c r="G1274" s="2">
        <v>4</v>
      </c>
      <c r="H1274" s="2" t="s">
        <v>3668</v>
      </c>
      <c r="I1274" s="2" t="s">
        <v>6237</v>
      </c>
      <c r="J1274" s="2" t="s">
        <v>6237</v>
      </c>
      <c r="K1274" s="2" t="s">
        <v>167</v>
      </c>
      <c r="M1274" s="2" t="s">
        <v>3279</v>
      </c>
      <c r="N1274" s="2" t="s">
        <v>3251</v>
      </c>
    </row>
    <row r="1275" spans="1:14" ht="13">
      <c r="A1275" s="1" t="s">
        <v>6236</v>
      </c>
      <c r="B1275" s="1" t="s">
        <v>6238</v>
      </c>
      <c r="C1275" s="1" t="s">
        <v>6236</v>
      </c>
      <c r="D1275" s="2" t="s">
        <v>16</v>
      </c>
      <c r="E1275" s="4">
        <v>23585</v>
      </c>
      <c r="F1275" s="2">
        <v>20678</v>
      </c>
      <c r="G1275" s="2">
        <v>4</v>
      </c>
      <c r="H1275" s="2" t="s">
        <v>3668</v>
      </c>
      <c r="I1275" s="2" t="s">
        <v>6237</v>
      </c>
      <c r="J1275" s="2" t="s">
        <v>6237</v>
      </c>
      <c r="K1275" s="2" t="s">
        <v>167</v>
      </c>
      <c r="M1275" s="2" t="s">
        <v>3668</v>
      </c>
      <c r="N1275" s="2" t="s">
        <v>3251</v>
      </c>
    </row>
    <row r="1276" spans="1:14" ht="13">
      <c r="A1276" s="1" t="s">
        <v>6239</v>
      </c>
      <c r="B1276" s="1" t="s">
        <v>6240</v>
      </c>
      <c r="C1276" s="1" t="s">
        <v>6241</v>
      </c>
      <c r="D1276" s="2" t="s">
        <v>23</v>
      </c>
      <c r="I1276" s="2" t="str">
        <f t="shared" ref="I1276:I1277" si="17">"DN"&amp;M1276&amp;998</f>
        <v>DNfl998</v>
      </c>
      <c r="K1276" s="2" t="s">
        <v>501</v>
      </c>
      <c r="M1276" s="2" t="s">
        <v>4600</v>
      </c>
      <c r="N1276" s="2" t="s">
        <v>3251</v>
      </c>
    </row>
    <row r="1277" spans="1:14" ht="13">
      <c r="A1277" s="1" t="s">
        <v>6241</v>
      </c>
      <c r="B1277" s="1" t="s">
        <v>6242</v>
      </c>
      <c r="C1277" s="1" t="s">
        <v>6241</v>
      </c>
      <c r="D1277" s="2" t="s">
        <v>16</v>
      </c>
      <c r="H1277" s="2"/>
      <c r="I1277" s="2" t="str">
        <f t="shared" si="17"/>
        <v>DNfl998</v>
      </c>
      <c r="K1277" s="2" t="s">
        <v>501</v>
      </c>
      <c r="M1277" s="2" t="s">
        <v>4600</v>
      </c>
      <c r="N1277" s="2" t="s">
        <v>3251</v>
      </c>
    </row>
    <row r="1278" spans="1:14" ht="13">
      <c r="A1278" s="1" t="s">
        <v>6243</v>
      </c>
      <c r="B1278" s="1" t="s">
        <v>6244</v>
      </c>
      <c r="C1278" s="1" t="s">
        <v>6245</v>
      </c>
      <c r="D1278" s="2" t="s">
        <v>23</v>
      </c>
      <c r="E1278" s="2">
        <v>32504</v>
      </c>
      <c r="F1278" s="2">
        <v>32504</v>
      </c>
      <c r="G1278" s="2">
        <v>4</v>
      </c>
      <c r="H1278" s="2" t="s">
        <v>4600</v>
      </c>
      <c r="I1278" s="2" t="s">
        <v>6246</v>
      </c>
      <c r="J1278" s="2" t="s">
        <v>6246</v>
      </c>
      <c r="K1278" s="2" t="s">
        <v>501</v>
      </c>
      <c r="M1278" s="2" t="s">
        <v>4600</v>
      </c>
      <c r="N1278" s="2" t="s">
        <v>3251</v>
      </c>
    </row>
    <row r="1279" spans="1:14" ht="13">
      <c r="A1279" s="1" t="s">
        <v>6245</v>
      </c>
      <c r="B1279" s="1" t="s">
        <v>6247</v>
      </c>
      <c r="C1279" s="1" t="s">
        <v>6245</v>
      </c>
      <c r="D1279" s="2" t="s">
        <v>16</v>
      </c>
      <c r="E1279" s="2">
        <v>34737</v>
      </c>
      <c r="F1279" s="2">
        <v>32504</v>
      </c>
      <c r="G1279" s="2">
        <v>4</v>
      </c>
      <c r="H1279" s="2" t="s">
        <v>4600</v>
      </c>
      <c r="I1279" s="2" t="s">
        <v>6246</v>
      </c>
      <c r="J1279" s="2" t="s">
        <v>6246</v>
      </c>
      <c r="K1279" s="2" t="s">
        <v>167</v>
      </c>
      <c r="M1279" s="2" t="s">
        <v>4600</v>
      </c>
      <c r="N1279" s="2" t="s">
        <v>3251</v>
      </c>
    </row>
    <row r="1280" spans="1:14" ht="13">
      <c r="A1280" s="1" t="s">
        <v>6248</v>
      </c>
      <c r="B1280" s="1" t="s">
        <v>6249</v>
      </c>
      <c r="C1280" s="1" t="s">
        <v>6250</v>
      </c>
      <c r="D1280" s="2" t="s">
        <v>23</v>
      </c>
      <c r="E1280" s="2">
        <v>19266</v>
      </c>
      <c r="F1280" s="2">
        <v>16393</v>
      </c>
      <c r="G1280" s="2">
        <v>5</v>
      </c>
      <c r="H1280" s="2" t="s">
        <v>4600</v>
      </c>
      <c r="I1280" s="2" t="s">
        <v>6251</v>
      </c>
      <c r="J1280" s="2" t="s">
        <v>6251</v>
      </c>
      <c r="K1280" s="2" t="s">
        <v>501</v>
      </c>
      <c r="M1280" s="2" t="s">
        <v>4600</v>
      </c>
      <c r="N1280" s="2" t="s">
        <v>3251</v>
      </c>
    </row>
    <row r="1281" spans="1:14" ht="13">
      <c r="A1281" s="1" t="s">
        <v>6250</v>
      </c>
      <c r="B1281" s="1" t="s">
        <v>6252</v>
      </c>
      <c r="C1281" s="1" t="s">
        <v>6250</v>
      </c>
      <c r="D1281" s="2" t="s">
        <v>16</v>
      </c>
      <c r="E1281" s="2">
        <v>16393</v>
      </c>
      <c r="F1281" s="2">
        <v>16393</v>
      </c>
      <c r="G1281" s="2">
        <v>5</v>
      </c>
      <c r="H1281" s="2" t="s">
        <v>4600</v>
      </c>
      <c r="I1281" s="2" t="s">
        <v>6251</v>
      </c>
      <c r="J1281" s="2" t="s">
        <v>6251</v>
      </c>
      <c r="K1281" s="2" t="s">
        <v>501</v>
      </c>
      <c r="M1281" s="2" t="s">
        <v>4600</v>
      </c>
      <c r="N1281" s="2" t="s">
        <v>3251</v>
      </c>
    </row>
    <row r="1282" spans="1:14" ht="13">
      <c r="A1282" s="1" t="s">
        <v>6253</v>
      </c>
      <c r="B1282" s="1" t="s">
        <v>6254</v>
      </c>
      <c r="C1282" s="1" t="s">
        <v>6255</v>
      </c>
      <c r="D1282" s="2" t="s">
        <v>23</v>
      </c>
      <c r="E1282" s="4">
        <v>25018</v>
      </c>
      <c r="F1282" s="2">
        <v>25018</v>
      </c>
      <c r="G1282" s="2">
        <v>5</v>
      </c>
      <c r="H1282" s="2" t="s">
        <v>4600</v>
      </c>
      <c r="I1282" s="2" t="s">
        <v>879</v>
      </c>
      <c r="J1282" s="2" t="s">
        <v>6256</v>
      </c>
      <c r="K1282" s="2" t="s">
        <v>167</v>
      </c>
      <c r="L1282" s="2" t="s">
        <v>192</v>
      </c>
      <c r="M1282" s="2" t="s">
        <v>4600</v>
      </c>
      <c r="N1282" s="2" t="s">
        <v>3251</v>
      </c>
    </row>
    <row r="1283" spans="1:14" ht="13">
      <c r="A1283" s="1" t="s">
        <v>6255</v>
      </c>
      <c r="B1283" s="1" t="s">
        <v>6257</v>
      </c>
      <c r="C1283" s="1" t="s">
        <v>6255</v>
      </c>
      <c r="D1283" s="2" t="s">
        <v>16</v>
      </c>
      <c r="E1283" s="2"/>
      <c r="F1283" s="2">
        <v>25018</v>
      </c>
      <c r="G1283" s="2">
        <v>5</v>
      </c>
      <c r="H1283" s="2" t="s">
        <v>4600</v>
      </c>
      <c r="I1283" s="2" t="s">
        <v>879</v>
      </c>
      <c r="J1283" s="2" t="s">
        <v>6256</v>
      </c>
      <c r="K1283" s="2" t="s">
        <v>167</v>
      </c>
      <c r="L1283" s="2" t="s">
        <v>192</v>
      </c>
      <c r="M1283" s="2" t="s">
        <v>4600</v>
      </c>
      <c r="N1283" s="2" t="s">
        <v>3251</v>
      </c>
    </row>
    <row r="1284" spans="1:14" ht="13">
      <c r="A1284" s="1" t="s">
        <v>6258</v>
      </c>
      <c r="B1284" s="1" t="s">
        <v>6259</v>
      </c>
      <c r="C1284" s="1" t="s">
        <v>6260</v>
      </c>
      <c r="D1284" s="2" t="s">
        <v>23</v>
      </c>
      <c r="E1284" s="2">
        <v>19821</v>
      </c>
      <c r="F1284" s="2">
        <v>18614</v>
      </c>
      <c r="G1284" s="2">
        <v>5</v>
      </c>
      <c r="H1284" s="2" t="s">
        <v>3668</v>
      </c>
      <c r="I1284" s="2" t="s">
        <v>844</v>
      </c>
      <c r="J1284" s="2" t="s">
        <v>6261</v>
      </c>
      <c r="K1284" s="2" t="s">
        <v>591</v>
      </c>
      <c r="L1284" s="2" t="s">
        <v>192</v>
      </c>
      <c r="M1284" s="2" t="s">
        <v>4600</v>
      </c>
      <c r="N1284" s="2" t="s">
        <v>3251</v>
      </c>
    </row>
    <row r="1285" spans="1:14" ht="13">
      <c r="A1285" s="1" t="s">
        <v>6260</v>
      </c>
      <c r="B1285" s="1" t="s">
        <v>6262</v>
      </c>
      <c r="C1285" s="1" t="s">
        <v>6260</v>
      </c>
      <c r="D1285" s="2" t="s">
        <v>16</v>
      </c>
      <c r="E1285" s="2">
        <v>18614</v>
      </c>
      <c r="F1285" s="2">
        <v>18614</v>
      </c>
      <c r="G1285" s="2">
        <v>4</v>
      </c>
      <c r="H1285" s="2" t="s">
        <v>3668</v>
      </c>
      <c r="I1285" s="2" t="s">
        <v>844</v>
      </c>
      <c r="J1285" s="2" t="s">
        <v>6261</v>
      </c>
      <c r="K1285" s="2" t="s">
        <v>591</v>
      </c>
      <c r="L1285" s="2" t="s">
        <v>192</v>
      </c>
      <c r="M1285" s="2" t="s">
        <v>4600</v>
      </c>
      <c r="N1285" s="2" t="s">
        <v>3251</v>
      </c>
    </row>
    <row r="1286" spans="1:14" ht="13">
      <c r="A1286" s="1" t="s">
        <v>6263</v>
      </c>
      <c r="B1286" s="1" t="s">
        <v>6264</v>
      </c>
      <c r="C1286" s="1" t="s">
        <v>6263</v>
      </c>
      <c r="D1286" s="2" t="s">
        <v>23</v>
      </c>
      <c r="E1286" s="2">
        <v>13387</v>
      </c>
      <c r="F1286" s="2">
        <v>13257</v>
      </c>
      <c r="G1286" s="2">
        <v>5</v>
      </c>
      <c r="H1286" s="2" t="s">
        <v>3668</v>
      </c>
      <c r="I1286" s="2" t="s">
        <v>6265</v>
      </c>
      <c r="J1286" s="2" t="s">
        <v>6265</v>
      </c>
      <c r="K1286" s="2" t="s">
        <v>501</v>
      </c>
      <c r="M1286" s="2" t="s">
        <v>3668</v>
      </c>
      <c r="N1286" s="2" t="s">
        <v>3251</v>
      </c>
    </row>
    <row r="1287" spans="1:14" ht="13">
      <c r="A1287" s="1" t="s">
        <v>6266</v>
      </c>
      <c r="B1287" s="1" t="s">
        <v>6267</v>
      </c>
      <c r="C1287" s="1" t="s">
        <v>6263</v>
      </c>
      <c r="D1287" s="2" t="s">
        <v>16</v>
      </c>
      <c r="E1287" s="2">
        <v>13257</v>
      </c>
      <c r="F1287" s="2">
        <v>13257</v>
      </c>
      <c r="G1287" s="2">
        <v>5</v>
      </c>
      <c r="H1287" s="2" t="s">
        <v>3668</v>
      </c>
      <c r="I1287" s="2" t="s">
        <v>6265</v>
      </c>
      <c r="J1287" s="2" t="s">
        <v>6265</v>
      </c>
      <c r="K1287" s="2" t="s">
        <v>501</v>
      </c>
      <c r="M1287" s="2" t="s">
        <v>4600</v>
      </c>
      <c r="N1287" s="2" t="s">
        <v>3251</v>
      </c>
    </row>
    <row r="1288" spans="1:14" ht="13">
      <c r="A1288" s="1" t="s">
        <v>6268</v>
      </c>
      <c r="B1288" s="1" t="s">
        <v>6269</v>
      </c>
      <c r="C1288" s="1" t="s">
        <v>6270</v>
      </c>
      <c r="D1288" s="2" t="s">
        <v>23</v>
      </c>
      <c r="E1288" s="2">
        <v>20978</v>
      </c>
      <c r="F1288" s="2">
        <v>20978</v>
      </c>
      <c r="G1288" s="2">
        <v>5</v>
      </c>
      <c r="H1288" s="2" t="s">
        <v>3668</v>
      </c>
      <c r="I1288" s="2" t="s">
        <v>6271</v>
      </c>
      <c r="J1288" s="2" t="s">
        <v>6271</v>
      </c>
      <c r="K1288" s="2" t="s">
        <v>80</v>
      </c>
      <c r="M1288" s="2" t="s">
        <v>3668</v>
      </c>
      <c r="N1288" s="2" t="s">
        <v>3251</v>
      </c>
    </row>
    <row r="1289" spans="1:14" ht="13">
      <c r="A1289" s="1" t="s">
        <v>6272</v>
      </c>
      <c r="B1289" s="1" t="s">
        <v>6273</v>
      </c>
      <c r="C1289" s="1" t="s">
        <v>6270</v>
      </c>
      <c r="D1289" s="2" t="s">
        <v>16</v>
      </c>
      <c r="E1289" s="2">
        <v>26296</v>
      </c>
      <c r="F1289" s="2">
        <v>20978</v>
      </c>
      <c r="G1289" s="2">
        <v>5</v>
      </c>
      <c r="H1289" s="2" t="s">
        <v>3668</v>
      </c>
      <c r="I1289" s="2" t="s">
        <v>6271</v>
      </c>
      <c r="J1289" s="2" t="s">
        <v>6271</v>
      </c>
      <c r="K1289" s="2" t="s">
        <v>80</v>
      </c>
      <c r="M1289" s="2" t="s">
        <v>3668</v>
      </c>
      <c r="N1289" s="2" t="s">
        <v>3251</v>
      </c>
    </row>
    <row r="1290" spans="1:14" ht="13">
      <c r="A1290" s="1" t="s">
        <v>6270</v>
      </c>
      <c r="B1290" s="1" t="s">
        <v>6274</v>
      </c>
      <c r="C1290" s="1" t="s">
        <v>6270</v>
      </c>
      <c r="D1290" s="2" t="s">
        <v>23</v>
      </c>
      <c r="E1290" s="2">
        <v>21696</v>
      </c>
      <c r="F1290" s="2">
        <v>20978</v>
      </c>
      <c r="G1290" s="2">
        <v>5</v>
      </c>
      <c r="H1290" s="2" t="s">
        <v>3668</v>
      </c>
      <c r="I1290" s="2" t="s">
        <v>6271</v>
      </c>
      <c r="J1290" s="2" t="s">
        <v>6271</v>
      </c>
      <c r="K1290" s="2" t="s">
        <v>80</v>
      </c>
      <c r="M1290" s="2" t="s">
        <v>3668</v>
      </c>
      <c r="N1290" s="2" t="s">
        <v>3251</v>
      </c>
    </row>
    <row r="1291" spans="1:14" ht="13">
      <c r="A1291" s="1" t="s">
        <v>6275</v>
      </c>
      <c r="B1291" s="1" t="s">
        <v>6276</v>
      </c>
      <c r="C1291" s="1" t="s">
        <v>6270</v>
      </c>
      <c r="D1291" s="2" t="s">
        <v>16</v>
      </c>
      <c r="E1291" s="2">
        <v>22586</v>
      </c>
      <c r="F1291" s="2">
        <v>20978</v>
      </c>
      <c r="G1291" s="2">
        <v>5</v>
      </c>
      <c r="H1291" s="2" t="s">
        <v>3668</v>
      </c>
      <c r="I1291" s="2" t="s">
        <v>6271</v>
      </c>
      <c r="J1291" s="2" t="s">
        <v>6271</v>
      </c>
      <c r="K1291" s="2" t="s">
        <v>80</v>
      </c>
      <c r="M1291" s="2" t="s">
        <v>3668</v>
      </c>
      <c r="N1291" s="2" t="s">
        <v>3251</v>
      </c>
    </row>
    <row r="1292" spans="1:14" ht="13">
      <c r="A1292" s="1" t="s">
        <v>6277</v>
      </c>
      <c r="B1292" s="1" t="s">
        <v>6278</v>
      </c>
      <c r="C1292" s="1" t="s">
        <v>6279</v>
      </c>
      <c r="D1292" s="2" t="s">
        <v>23</v>
      </c>
      <c r="E1292" s="2">
        <v>28176</v>
      </c>
      <c r="F1292" s="2">
        <v>26926</v>
      </c>
      <c r="G1292" s="2">
        <v>5</v>
      </c>
      <c r="H1292" s="2" t="s">
        <v>4600</v>
      </c>
      <c r="I1292" s="2" t="s">
        <v>829</v>
      </c>
      <c r="J1292" s="2" t="s">
        <v>6280</v>
      </c>
      <c r="K1292" s="2" t="s">
        <v>167</v>
      </c>
      <c r="L1292" s="2" t="s">
        <v>192</v>
      </c>
      <c r="M1292" s="2" t="s">
        <v>4600</v>
      </c>
      <c r="N1292" s="2" t="s">
        <v>3251</v>
      </c>
    </row>
    <row r="1293" spans="1:14" ht="13">
      <c r="A1293" s="1" t="s">
        <v>6279</v>
      </c>
      <c r="B1293" s="1" t="s">
        <v>6281</v>
      </c>
      <c r="C1293" s="1" t="s">
        <v>6279</v>
      </c>
      <c r="D1293" s="2" t="s">
        <v>16</v>
      </c>
      <c r="E1293" s="2">
        <v>26926</v>
      </c>
      <c r="F1293" s="2">
        <v>26926</v>
      </c>
      <c r="G1293" s="2">
        <v>5</v>
      </c>
      <c r="H1293" s="2" t="s">
        <v>4600</v>
      </c>
      <c r="I1293" s="2" t="s">
        <v>829</v>
      </c>
      <c r="J1293" s="2" t="s">
        <v>6280</v>
      </c>
      <c r="K1293" s="2" t="s">
        <v>167</v>
      </c>
      <c r="L1293" s="2" t="s">
        <v>192</v>
      </c>
      <c r="M1293" s="2" t="s">
        <v>4600</v>
      </c>
      <c r="N1293" s="2" t="s">
        <v>3251</v>
      </c>
    </row>
    <row r="1294" spans="1:14" ht="13">
      <c r="A1294" s="1" t="s">
        <v>6282</v>
      </c>
      <c r="B1294" s="1" t="s">
        <v>6283</v>
      </c>
      <c r="C1294" s="1" t="s">
        <v>6284</v>
      </c>
      <c r="D1294" s="2" t="s">
        <v>23</v>
      </c>
      <c r="E1294" s="2">
        <v>26574</v>
      </c>
      <c r="F1294" s="2">
        <v>26159</v>
      </c>
      <c r="G1294" s="2">
        <v>5</v>
      </c>
      <c r="H1294" s="2" t="s">
        <v>3668</v>
      </c>
      <c r="I1294" s="2" t="s">
        <v>829</v>
      </c>
      <c r="J1294" s="2" t="s">
        <v>6285</v>
      </c>
      <c r="K1294" s="2" t="s">
        <v>167</v>
      </c>
      <c r="L1294" s="2" t="s">
        <v>192</v>
      </c>
      <c r="M1294" s="2" t="s">
        <v>3279</v>
      </c>
      <c r="N1294" s="2" t="s">
        <v>3251</v>
      </c>
    </row>
    <row r="1295" spans="1:14" ht="13">
      <c r="A1295" s="1" t="s">
        <v>6284</v>
      </c>
      <c r="B1295" s="1" t="s">
        <v>6286</v>
      </c>
      <c r="C1295" s="1" t="s">
        <v>6284</v>
      </c>
      <c r="D1295" s="2" t="s">
        <v>16</v>
      </c>
      <c r="E1295" s="2">
        <v>26159</v>
      </c>
      <c r="F1295" s="2">
        <v>26159</v>
      </c>
      <c r="G1295" s="2">
        <v>5</v>
      </c>
      <c r="H1295" s="2" t="s">
        <v>3668</v>
      </c>
      <c r="I1295" s="2" t="s">
        <v>829</v>
      </c>
      <c r="J1295" s="2" t="s">
        <v>6285</v>
      </c>
      <c r="K1295" s="2" t="s">
        <v>167</v>
      </c>
      <c r="L1295" s="2" t="s">
        <v>192</v>
      </c>
      <c r="M1295" s="2" t="s">
        <v>3668</v>
      </c>
      <c r="N1295" s="2" t="s">
        <v>3251</v>
      </c>
    </row>
    <row r="1296" spans="1:14" ht="13">
      <c r="A1296" s="1" t="s">
        <v>6287</v>
      </c>
      <c r="B1296" s="1" t="s">
        <v>6288</v>
      </c>
      <c r="C1296" s="1" t="s">
        <v>6289</v>
      </c>
      <c r="D1296" s="2" t="s">
        <v>23</v>
      </c>
      <c r="E1296" s="2">
        <v>39216</v>
      </c>
      <c r="F1296" s="2">
        <v>36718</v>
      </c>
      <c r="G1296" s="2">
        <v>5</v>
      </c>
      <c r="H1296" s="2" t="s">
        <v>4600</v>
      </c>
      <c r="I1296" s="2" t="s">
        <v>6290</v>
      </c>
      <c r="J1296" s="2" t="s">
        <v>6290</v>
      </c>
      <c r="K1296" s="2" t="s">
        <v>167</v>
      </c>
      <c r="M1296" s="2" t="s">
        <v>4600</v>
      </c>
      <c r="N1296" s="2" t="s">
        <v>3251</v>
      </c>
    </row>
    <row r="1297" spans="1:14" ht="13">
      <c r="A1297" s="1" t="s">
        <v>6289</v>
      </c>
      <c r="B1297" s="1" t="s">
        <v>6291</v>
      </c>
      <c r="C1297" s="1" t="s">
        <v>6289</v>
      </c>
      <c r="D1297" s="2" t="s">
        <v>16</v>
      </c>
      <c r="E1297" s="4">
        <v>36718</v>
      </c>
      <c r="F1297" s="2">
        <v>36718</v>
      </c>
      <c r="G1297" s="2">
        <v>5</v>
      </c>
      <c r="H1297" s="2" t="s">
        <v>4600</v>
      </c>
      <c r="I1297" s="2" t="s">
        <v>6290</v>
      </c>
      <c r="J1297" s="2" t="s">
        <v>6290</v>
      </c>
      <c r="K1297" s="2" t="s">
        <v>167</v>
      </c>
      <c r="M1297" s="2" t="s">
        <v>3668</v>
      </c>
      <c r="N1297" s="2" t="s">
        <v>3251</v>
      </c>
    </row>
    <row r="1298" spans="1:14" ht="13">
      <c r="A1298" s="1" t="s">
        <v>6292</v>
      </c>
      <c r="B1298" s="1" t="s">
        <v>6293</v>
      </c>
      <c r="C1298" s="1" t="s">
        <v>3619</v>
      </c>
      <c r="D1298" s="2" t="s">
        <v>16</v>
      </c>
      <c r="H1298" s="2"/>
      <c r="I1298" s="2" t="str">
        <f>"DN"&amp;M1298&amp;993</f>
        <v>DNfl993</v>
      </c>
      <c r="K1298" s="2" t="s">
        <v>167</v>
      </c>
      <c r="M1298" s="2" t="s">
        <v>4600</v>
      </c>
      <c r="N1298" s="2" t="s">
        <v>3251</v>
      </c>
    </row>
    <row r="1299" spans="1:14" ht="13">
      <c r="A1299" s="1" t="s">
        <v>6294</v>
      </c>
      <c r="B1299" s="1" t="s">
        <v>6295</v>
      </c>
      <c r="C1299" s="1" t="s">
        <v>6296</v>
      </c>
      <c r="D1299" s="2" t="s">
        <v>23</v>
      </c>
      <c r="E1299" s="2">
        <v>25924</v>
      </c>
      <c r="F1299" s="2">
        <v>25924</v>
      </c>
      <c r="G1299" s="2">
        <v>4</v>
      </c>
      <c r="H1299" s="2" t="s">
        <v>3668</v>
      </c>
      <c r="I1299" s="2" t="s">
        <v>6297</v>
      </c>
      <c r="J1299" s="2" t="s">
        <v>6297</v>
      </c>
      <c r="K1299" s="2" t="s">
        <v>167</v>
      </c>
      <c r="M1299" s="2" t="s">
        <v>3668</v>
      </c>
      <c r="N1299" s="2" t="s">
        <v>3251</v>
      </c>
    </row>
    <row r="1300" spans="1:14" ht="13">
      <c r="A1300" s="1" t="s">
        <v>6296</v>
      </c>
      <c r="B1300" s="1" t="s">
        <v>6298</v>
      </c>
      <c r="C1300" s="1" t="s">
        <v>6296</v>
      </c>
      <c r="D1300" s="2" t="s">
        <v>16</v>
      </c>
      <c r="E1300" s="2">
        <v>27350</v>
      </c>
      <c r="F1300" s="2">
        <v>25924</v>
      </c>
      <c r="G1300" s="2">
        <v>4</v>
      </c>
      <c r="H1300" s="2" t="s">
        <v>3668</v>
      </c>
      <c r="I1300" s="2" t="s">
        <v>6297</v>
      </c>
      <c r="J1300" s="2" t="s">
        <v>6297</v>
      </c>
      <c r="K1300" s="2" t="s">
        <v>167</v>
      </c>
      <c r="M1300" s="2" t="s">
        <v>3668</v>
      </c>
      <c r="N1300" s="2" t="s">
        <v>3251</v>
      </c>
    </row>
    <row r="1301" spans="1:14" ht="13">
      <c r="A1301" s="1" t="s">
        <v>6299</v>
      </c>
      <c r="B1301" s="1" t="s">
        <v>6300</v>
      </c>
      <c r="C1301" s="1" t="s">
        <v>6299</v>
      </c>
      <c r="D1301" s="2" t="s">
        <v>23</v>
      </c>
      <c r="E1301" s="2">
        <v>13750</v>
      </c>
      <c r="F1301" s="2">
        <v>13750</v>
      </c>
      <c r="G1301" s="2">
        <v>3</v>
      </c>
      <c r="H1301" s="2" t="s">
        <v>3556</v>
      </c>
      <c r="I1301" s="2" t="s">
        <v>6301</v>
      </c>
      <c r="J1301" s="2" t="s">
        <v>6301</v>
      </c>
      <c r="K1301" s="2" t="s">
        <v>64</v>
      </c>
      <c r="M1301" s="2" t="s">
        <v>3556</v>
      </c>
      <c r="N1301" s="2" t="s">
        <v>3251</v>
      </c>
    </row>
    <row r="1302" spans="1:14" ht="13">
      <c r="A1302" s="1" t="s">
        <v>6302</v>
      </c>
      <c r="B1302" s="1" t="s">
        <v>6303</v>
      </c>
      <c r="C1302" s="1" t="s">
        <v>6299</v>
      </c>
      <c r="D1302" s="2" t="s">
        <v>16</v>
      </c>
      <c r="E1302" s="2">
        <v>17376</v>
      </c>
      <c r="F1302" s="2">
        <v>13750</v>
      </c>
      <c r="G1302" s="2">
        <v>3</v>
      </c>
      <c r="H1302" s="2" t="s">
        <v>3556</v>
      </c>
      <c r="I1302" s="2" t="s">
        <v>6301</v>
      </c>
      <c r="J1302" s="2" t="s">
        <v>6301</v>
      </c>
      <c r="K1302" s="2" t="s">
        <v>64</v>
      </c>
      <c r="M1302" s="2" t="s">
        <v>3556</v>
      </c>
      <c r="N1302" s="2" t="s">
        <v>3251</v>
      </c>
    </row>
    <row r="1303" spans="1:14" ht="13">
      <c r="A1303" s="1" t="s">
        <v>6304</v>
      </c>
      <c r="B1303" s="1" t="s">
        <v>6305</v>
      </c>
      <c r="C1303" s="1" t="s">
        <v>6306</v>
      </c>
      <c r="D1303" s="2" t="s">
        <v>23</v>
      </c>
      <c r="E1303" s="2">
        <v>14007</v>
      </c>
      <c r="F1303" s="2">
        <v>13848</v>
      </c>
      <c r="G1303" s="2">
        <v>4</v>
      </c>
      <c r="H1303" s="2" t="s">
        <v>3556</v>
      </c>
      <c r="I1303" s="2" t="s">
        <v>6307</v>
      </c>
      <c r="J1303" s="2" t="s">
        <v>6307</v>
      </c>
      <c r="K1303" s="2" t="s">
        <v>167</v>
      </c>
      <c r="M1303" s="2" t="s">
        <v>3556</v>
      </c>
      <c r="N1303" s="2" t="s">
        <v>3251</v>
      </c>
    </row>
    <row r="1304" spans="1:14" ht="13">
      <c r="A1304" s="1" t="s">
        <v>6306</v>
      </c>
      <c r="B1304" s="1" t="s">
        <v>6308</v>
      </c>
      <c r="C1304" s="1" t="s">
        <v>6306</v>
      </c>
      <c r="D1304" s="2" t="s">
        <v>16</v>
      </c>
      <c r="E1304" s="2">
        <v>13848</v>
      </c>
      <c r="F1304" s="2">
        <v>13848</v>
      </c>
      <c r="G1304" s="2">
        <v>4</v>
      </c>
      <c r="H1304" s="2" t="s">
        <v>3556</v>
      </c>
      <c r="I1304" s="2" t="s">
        <v>6307</v>
      </c>
      <c r="J1304" s="2" t="s">
        <v>6307</v>
      </c>
      <c r="K1304" s="2" t="s">
        <v>167</v>
      </c>
      <c r="M1304" s="2" t="s">
        <v>3279</v>
      </c>
      <c r="N1304" s="2" t="s">
        <v>3251</v>
      </c>
    </row>
    <row r="1305" spans="1:14" ht="13">
      <c r="A1305" s="1" t="s">
        <v>6309</v>
      </c>
      <c r="B1305" s="1" t="s">
        <v>6310</v>
      </c>
      <c r="C1305" s="1" t="s">
        <v>6311</v>
      </c>
      <c r="D1305" s="2" t="s">
        <v>16</v>
      </c>
      <c r="E1305" s="2">
        <v>176792</v>
      </c>
      <c r="F1305" s="2">
        <v>13365</v>
      </c>
      <c r="G1305" s="2">
        <v>4</v>
      </c>
      <c r="H1305" s="2" t="s">
        <v>3556</v>
      </c>
      <c r="I1305" s="2" t="s">
        <v>6312</v>
      </c>
      <c r="J1305" s="2" t="s">
        <v>6312</v>
      </c>
      <c r="K1305" s="2" t="s">
        <v>167</v>
      </c>
      <c r="M1305" s="2" t="s">
        <v>3556</v>
      </c>
      <c r="N1305" s="2" t="s">
        <v>3251</v>
      </c>
    </row>
    <row r="1306" spans="1:14" ht="13">
      <c r="A1306" s="1" t="s">
        <v>6311</v>
      </c>
      <c r="B1306" s="1" t="s">
        <v>6313</v>
      </c>
      <c r="C1306" s="1" t="s">
        <v>6311</v>
      </c>
      <c r="D1306" s="2" t="s">
        <v>23</v>
      </c>
      <c r="E1306" s="2">
        <v>13365</v>
      </c>
      <c r="F1306" s="2">
        <v>13365</v>
      </c>
      <c r="G1306" s="2">
        <v>4</v>
      </c>
      <c r="H1306" s="2" t="s">
        <v>3556</v>
      </c>
      <c r="I1306" s="2" t="s">
        <v>6312</v>
      </c>
      <c r="J1306" s="2" t="s">
        <v>6312</v>
      </c>
      <c r="K1306" s="2" t="s">
        <v>167</v>
      </c>
      <c r="M1306" s="2" t="s">
        <v>3556</v>
      </c>
      <c r="N1306" s="2" t="s">
        <v>3251</v>
      </c>
    </row>
    <row r="1307" spans="1:14" ht="13">
      <c r="A1307" s="1" t="s">
        <v>6314</v>
      </c>
      <c r="B1307" s="1" t="s">
        <v>6315</v>
      </c>
      <c r="C1307" s="1" t="s">
        <v>6316</v>
      </c>
      <c r="D1307" s="2" t="s">
        <v>23</v>
      </c>
      <c r="I1307" s="2" t="str">
        <f t="shared" ref="I1307:I1308" si="18">"DN"&amp;M1307&amp;991</f>
        <v>DNxn991</v>
      </c>
      <c r="K1307" s="2" t="s">
        <v>167</v>
      </c>
      <c r="M1307" s="2" t="s">
        <v>3279</v>
      </c>
      <c r="N1307" s="2" t="s">
        <v>3251</v>
      </c>
    </row>
    <row r="1308" spans="1:14" ht="13">
      <c r="A1308" s="1" t="s">
        <v>6316</v>
      </c>
      <c r="B1308" s="1" t="s">
        <v>6317</v>
      </c>
      <c r="C1308" s="1" t="s">
        <v>6316</v>
      </c>
      <c r="D1308" s="2" t="s">
        <v>16</v>
      </c>
      <c r="I1308" s="2" t="str">
        <f t="shared" si="18"/>
        <v>DNxn991</v>
      </c>
      <c r="K1308" s="2" t="s">
        <v>167</v>
      </c>
      <c r="M1308" s="2" t="s">
        <v>3279</v>
      </c>
      <c r="N1308" s="2" t="s">
        <v>3251</v>
      </c>
    </row>
    <row r="1309" spans="1:14" ht="13">
      <c r="A1309" s="1" t="s">
        <v>6318</v>
      </c>
      <c r="B1309" s="1" t="s">
        <v>6319</v>
      </c>
      <c r="C1309" s="1" t="s">
        <v>6320</v>
      </c>
      <c r="D1309" s="2" t="s">
        <v>23</v>
      </c>
      <c r="I1309" s="2" t="str">
        <f t="shared" ref="I1309:I1310" si="19">"DN"&amp;M1309&amp;990</f>
        <v>DNxn990</v>
      </c>
      <c r="K1309" s="2" t="s">
        <v>167</v>
      </c>
      <c r="M1309" s="2" t="s">
        <v>3279</v>
      </c>
      <c r="N1309" s="2" t="s">
        <v>3251</v>
      </c>
    </row>
    <row r="1310" spans="1:14" ht="13">
      <c r="A1310" s="1" t="s">
        <v>6320</v>
      </c>
      <c r="B1310" s="1" t="s">
        <v>6321</v>
      </c>
      <c r="C1310" s="1" t="s">
        <v>6320</v>
      </c>
      <c r="D1310" s="2" t="s">
        <v>16</v>
      </c>
      <c r="E1310" s="4"/>
      <c r="I1310" s="2" t="str">
        <f t="shared" si="19"/>
        <v>DNxn990</v>
      </c>
      <c r="K1310" s="2" t="s">
        <v>167</v>
      </c>
      <c r="M1310" s="2" t="s">
        <v>3279</v>
      </c>
      <c r="N1310" s="2" t="s">
        <v>3251</v>
      </c>
    </row>
    <row r="1311" spans="1:14" ht="13">
      <c r="A1311" s="1" t="s">
        <v>6322</v>
      </c>
      <c r="B1311" s="1" t="s">
        <v>6323</v>
      </c>
      <c r="C1311" s="1" t="s">
        <v>3619</v>
      </c>
      <c r="D1311" s="2" t="s">
        <v>23</v>
      </c>
      <c r="E1311" s="4"/>
      <c r="I1311" s="6" t="str">
        <f>"DN"&amp;M1311&amp;976</f>
        <v>DNxn976</v>
      </c>
      <c r="K1311" s="2" t="s">
        <v>167</v>
      </c>
      <c r="M1311" s="2" t="s">
        <v>3279</v>
      </c>
      <c r="N1311" s="2" t="s">
        <v>3251</v>
      </c>
    </row>
    <row r="1312" spans="1:14" ht="13">
      <c r="A1312" s="1" t="s">
        <v>6324</v>
      </c>
      <c r="B1312" s="1" t="s">
        <v>6325</v>
      </c>
      <c r="C1312" s="1" t="s">
        <v>3619</v>
      </c>
      <c r="D1312" s="2" t="s">
        <v>23</v>
      </c>
      <c r="H1312" s="2"/>
      <c r="I1312" s="6" t="str">
        <f>"DN"&amp;M1312&amp;972</f>
        <v>DNxn972</v>
      </c>
      <c r="K1312" s="2" t="s">
        <v>167</v>
      </c>
      <c r="M1312" s="2" t="s">
        <v>3279</v>
      </c>
      <c r="N1312" s="2" t="s">
        <v>3251</v>
      </c>
    </row>
    <row r="1313" spans="1:14" ht="13">
      <c r="A1313" s="1" t="s">
        <v>6326</v>
      </c>
      <c r="B1313" s="1" t="s">
        <v>6327</v>
      </c>
      <c r="C1313" s="1" t="s">
        <v>6328</v>
      </c>
      <c r="D1313" s="2" t="s">
        <v>23</v>
      </c>
      <c r="E1313" s="2">
        <v>16350</v>
      </c>
      <c r="F1313" s="2">
        <v>16350</v>
      </c>
      <c r="G1313" s="2">
        <v>4</v>
      </c>
      <c r="H1313" s="2" t="s">
        <v>3279</v>
      </c>
      <c r="I1313" s="2" t="s">
        <v>668</v>
      </c>
      <c r="J1313" s="2" t="s">
        <v>6329</v>
      </c>
      <c r="K1313" s="2" t="s">
        <v>167</v>
      </c>
      <c r="L1313" s="2" t="s">
        <v>192</v>
      </c>
      <c r="M1313" s="2" t="s">
        <v>3249</v>
      </c>
      <c r="N1313" s="2" t="s">
        <v>3251</v>
      </c>
    </row>
    <row r="1314" spans="1:14" ht="13">
      <c r="A1314" s="1" t="s">
        <v>6328</v>
      </c>
      <c r="B1314" s="1" t="s">
        <v>6330</v>
      </c>
      <c r="C1314" s="1" t="s">
        <v>6328</v>
      </c>
      <c r="D1314" s="2" t="s">
        <v>16</v>
      </c>
      <c r="E1314" s="2">
        <v>16476</v>
      </c>
      <c r="F1314" s="2">
        <v>16350</v>
      </c>
      <c r="G1314" s="2">
        <v>4</v>
      </c>
      <c r="H1314" s="2" t="s">
        <v>3279</v>
      </c>
      <c r="I1314" s="2" t="s">
        <v>668</v>
      </c>
      <c r="J1314" s="2" t="s">
        <v>6329</v>
      </c>
      <c r="K1314" s="2" t="s">
        <v>167</v>
      </c>
      <c r="L1314" s="2" t="s">
        <v>192</v>
      </c>
      <c r="M1314" s="2" t="s">
        <v>3249</v>
      </c>
      <c r="N1314" s="2" t="s">
        <v>3251</v>
      </c>
    </row>
    <row r="1315" spans="1:14" ht="13">
      <c r="A1315" s="1" t="s">
        <v>6331</v>
      </c>
      <c r="B1315" s="1" t="s">
        <v>6332</v>
      </c>
      <c r="C1315" s="1" t="s">
        <v>6331</v>
      </c>
      <c r="D1315" s="2" t="s">
        <v>23</v>
      </c>
      <c r="E1315" s="2">
        <v>18113</v>
      </c>
      <c r="F1315" s="2">
        <v>16760</v>
      </c>
      <c r="G1315" s="2">
        <v>4</v>
      </c>
      <c r="H1315" s="2" t="s">
        <v>3279</v>
      </c>
      <c r="I1315" s="2" t="s">
        <v>668</v>
      </c>
      <c r="J1315" s="2" t="s">
        <v>6333</v>
      </c>
      <c r="K1315" s="2" t="s">
        <v>167</v>
      </c>
      <c r="L1315" s="2" t="s">
        <v>192</v>
      </c>
      <c r="M1315" s="2" t="s">
        <v>3279</v>
      </c>
      <c r="N1315" s="2" t="s">
        <v>3251</v>
      </c>
    </row>
    <row r="1316" spans="1:14" ht="13">
      <c r="A1316" s="1" t="s">
        <v>6334</v>
      </c>
      <c r="B1316" s="1" t="s">
        <v>6335</v>
      </c>
      <c r="C1316" s="1" t="s">
        <v>6331</v>
      </c>
      <c r="D1316" s="2" t="s">
        <v>16</v>
      </c>
      <c r="E1316" s="2">
        <v>16760</v>
      </c>
      <c r="F1316" s="2">
        <v>16760</v>
      </c>
      <c r="G1316" s="2">
        <v>4</v>
      </c>
      <c r="H1316" s="2" t="s">
        <v>3279</v>
      </c>
      <c r="I1316" s="2" t="s">
        <v>668</v>
      </c>
      <c r="J1316" s="2" t="s">
        <v>6333</v>
      </c>
      <c r="K1316" s="2" t="s">
        <v>167</v>
      </c>
      <c r="L1316" s="2" t="s">
        <v>192</v>
      </c>
      <c r="M1316" s="2" t="s">
        <v>3249</v>
      </c>
      <c r="N1316" s="2" t="s">
        <v>3251</v>
      </c>
    </row>
    <row r="1317" spans="1:14" ht="13">
      <c r="A1317" s="1" t="s">
        <v>6336</v>
      </c>
      <c r="B1317" s="1" t="s">
        <v>6337</v>
      </c>
      <c r="C1317" s="1" t="s">
        <v>6336</v>
      </c>
      <c r="D1317" s="2" t="s">
        <v>23</v>
      </c>
      <c r="E1317" s="2">
        <v>16554</v>
      </c>
      <c r="F1317" s="2">
        <v>15026</v>
      </c>
      <c r="G1317" s="2">
        <v>4</v>
      </c>
      <c r="H1317" s="2" t="s">
        <v>3279</v>
      </c>
      <c r="I1317" s="2" t="s">
        <v>173</v>
      </c>
      <c r="J1317" s="2" t="s">
        <v>6338</v>
      </c>
      <c r="K1317" s="2" t="s">
        <v>167</v>
      </c>
      <c r="L1317" s="2" t="s">
        <v>168</v>
      </c>
      <c r="M1317" s="2" t="s">
        <v>3279</v>
      </c>
      <c r="N1317" s="2" t="s">
        <v>3251</v>
      </c>
    </row>
    <row r="1318" spans="1:14" ht="13">
      <c r="A1318" s="1" t="s">
        <v>6339</v>
      </c>
      <c r="B1318" s="1" t="s">
        <v>6340</v>
      </c>
      <c r="C1318" s="1" t="s">
        <v>6336</v>
      </c>
      <c r="D1318" s="2" t="s">
        <v>16</v>
      </c>
      <c r="E1318" s="2">
        <v>15026</v>
      </c>
      <c r="F1318" s="2">
        <v>15026</v>
      </c>
      <c r="G1318" s="2">
        <v>4</v>
      </c>
      <c r="H1318" s="2" t="s">
        <v>3279</v>
      </c>
      <c r="I1318" s="2" t="s">
        <v>173</v>
      </c>
      <c r="J1318" s="2" t="s">
        <v>6338</v>
      </c>
      <c r="K1318" s="2" t="s">
        <v>167</v>
      </c>
      <c r="L1318" s="2" t="s">
        <v>168</v>
      </c>
      <c r="M1318" s="2" t="s">
        <v>3279</v>
      </c>
      <c r="N1318" s="2" t="s">
        <v>3251</v>
      </c>
    </row>
    <row r="1319" spans="1:14" ht="13">
      <c r="A1319" s="1" t="s">
        <v>6341</v>
      </c>
      <c r="B1319" s="1" t="s">
        <v>6342</v>
      </c>
      <c r="C1319" s="1" t="s">
        <v>6341</v>
      </c>
      <c r="D1319" s="2" t="s">
        <v>16</v>
      </c>
      <c r="E1319" s="2">
        <v>14677</v>
      </c>
      <c r="F1319" s="2">
        <v>13916</v>
      </c>
      <c r="G1319" s="2">
        <v>4</v>
      </c>
      <c r="H1319" s="2" t="s">
        <v>3279</v>
      </c>
      <c r="I1319" s="2" t="s">
        <v>166</v>
      </c>
      <c r="J1319" s="2" t="s">
        <v>3773</v>
      </c>
      <c r="K1319" s="2" t="s">
        <v>167</v>
      </c>
      <c r="L1319" s="2" t="s">
        <v>168</v>
      </c>
      <c r="M1319" s="2" t="s">
        <v>3668</v>
      </c>
      <c r="N1319" s="2" t="s">
        <v>3251</v>
      </c>
    </row>
    <row r="1320" spans="1:14" ht="13">
      <c r="A1320" s="1" t="s">
        <v>6343</v>
      </c>
      <c r="B1320" s="1" t="s">
        <v>6344</v>
      </c>
      <c r="C1320" s="1" t="s">
        <v>6341</v>
      </c>
      <c r="D1320" s="2" t="s">
        <v>23</v>
      </c>
      <c r="E1320" s="2">
        <v>13916</v>
      </c>
      <c r="F1320" s="2">
        <v>13916</v>
      </c>
      <c r="G1320" s="2">
        <v>4</v>
      </c>
      <c r="H1320" s="2" t="s">
        <v>3279</v>
      </c>
      <c r="I1320" s="2" t="s">
        <v>166</v>
      </c>
      <c r="J1320" s="2" t="s">
        <v>3773</v>
      </c>
      <c r="K1320" s="2" t="s">
        <v>167</v>
      </c>
      <c r="L1320" s="2" t="s">
        <v>168</v>
      </c>
      <c r="M1320" s="2" t="s">
        <v>3668</v>
      </c>
      <c r="N1320" s="2" t="s">
        <v>3251</v>
      </c>
    </row>
    <row r="1321" spans="1:14" ht="13">
      <c r="A1321" s="1" t="s">
        <v>6345</v>
      </c>
      <c r="B1321" s="1" t="s">
        <v>6346</v>
      </c>
      <c r="C1321" s="1" t="s">
        <v>6347</v>
      </c>
      <c r="D1321" s="2" t="s">
        <v>23</v>
      </c>
      <c r="E1321" s="2">
        <v>14026</v>
      </c>
      <c r="F1321" s="2">
        <v>13496</v>
      </c>
      <c r="G1321" s="2">
        <v>5</v>
      </c>
      <c r="H1321" s="2" t="s">
        <v>3249</v>
      </c>
      <c r="I1321" s="2" t="s">
        <v>6348</v>
      </c>
      <c r="J1321" s="2" t="s">
        <v>6348</v>
      </c>
      <c r="K1321" s="2" t="s">
        <v>501</v>
      </c>
      <c r="M1321" s="2" t="s">
        <v>3249</v>
      </c>
      <c r="N1321" s="2" t="s">
        <v>3251</v>
      </c>
    </row>
    <row r="1322" spans="1:14" ht="13">
      <c r="A1322" s="1" t="s">
        <v>6347</v>
      </c>
      <c r="B1322" s="1" t="s">
        <v>6349</v>
      </c>
      <c r="C1322" s="1" t="s">
        <v>6347</v>
      </c>
      <c r="D1322" s="2" t="s">
        <v>16</v>
      </c>
      <c r="E1322" s="2">
        <v>13496</v>
      </c>
      <c r="F1322" s="2">
        <v>13496</v>
      </c>
      <c r="G1322" s="2">
        <v>5</v>
      </c>
      <c r="H1322" s="2" t="s">
        <v>3249</v>
      </c>
      <c r="I1322" s="2" t="s">
        <v>6348</v>
      </c>
      <c r="J1322" s="2" t="s">
        <v>6348</v>
      </c>
      <c r="K1322" s="2" t="s">
        <v>501</v>
      </c>
      <c r="M1322" s="2" t="s">
        <v>3249</v>
      </c>
      <c r="N1322" s="2" t="s">
        <v>3251</v>
      </c>
    </row>
    <row r="1323" spans="1:14" ht="13">
      <c r="A1323" s="1" t="s">
        <v>6350</v>
      </c>
      <c r="B1323" s="1" t="s">
        <v>6351</v>
      </c>
      <c r="C1323" s="1" t="s">
        <v>6352</v>
      </c>
      <c r="D1323" s="2" t="s">
        <v>23</v>
      </c>
      <c r="E1323" s="2">
        <v>30180</v>
      </c>
      <c r="F1323" s="2">
        <v>30180</v>
      </c>
      <c r="G1323" s="2">
        <v>5</v>
      </c>
      <c r="H1323" s="2" t="s">
        <v>3249</v>
      </c>
      <c r="I1323" s="2" t="s">
        <v>6353</v>
      </c>
      <c r="J1323" s="2" t="s">
        <v>6353</v>
      </c>
      <c r="K1323" s="2" t="s">
        <v>80</v>
      </c>
      <c r="M1323" s="2" t="s">
        <v>3249</v>
      </c>
      <c r="N1323" s="2" t="s">
        <v>3251</v>
      </c>
    </row>
    <row r="1324" spans="1:14" ht="13">
      <c r="A1324" s="1" t="s">
        <v>6352</v>
      </c>
      <c r="B1324" s="1" t="s">
        <v>6354</v>
      </c>
      <c r="C1324" s="1" t="s">
        <v>6352</v>
      </c>
      <c r="D1324" s="2" t="s">
        <v>16</v>
      </c>
      <c r="E1324" s="2">
        <v>32493</v>
      </c>
      <c r="F1324" s="2">
        <v>30180</v>
      </c>
      <c r="G1324" s="2">
        <v>5</v>
      </c>
      <c r="H1324" s="2" t="s">
        <v>3249</v>
      </c>
      <c r="I1324" s="2" t="s">
        <v>6353</v>
      </c>
      <c r="J1324" s="2" t="s">
        <v>6353</v>
      </c>
      <c r="K1324" s="2" t="s">
        <v>27</v>
      </c>
      <c r="M1324" s="2" t="s">
        <v>3279</v>
      </c>
      <c r="N1324" s="2" t="s">
        <v>3251</v>
      </c>
    </row>
    <row r="1325" spans="1:14" ht="13">
      <c r="A1325" s="1" t="s">
        <v>6355</v>
      </c>
      <c r="B1325" s="1" t="s">
        <v>6356</v>
      </c>
      <c r="C1325" s="1" t="s">
        <v>6357</v>
      </c>
      <c r="D1325" s="2" t="s">
        <v>23</v>
      </c>
      <c r="E1325" s="2">
        <v>12291</v>
      </c>
      <c r="F1325" s="2">
        <v>12064</v>
      </c>
      <c r="G1325" s="2">
        <v>5</v>
      </c>
      <c r="H1325" s="2" t="s">
        <v>3249</v>
      </c>
      <c r="I1325" s="2" t="s">
        <v>1287</v>
      </c>
      <c r="J1325" s="2" t="s">
        <v>6358</v>
      </c>
      <c r="K1325" s="2" t="s">
        <v>27</v>
      </c>
      <c r="L1325" s="2" t="s">
        <v>1078</v>
      </c>
      <c r="M1325" s="2" t="s">
        <v>3249</v>
      </c>
      <c r="N1325" s="2" t="s">
        <v>3251</v>
      </c>
    </row>
    <row r="1326" spans="1:14" ht="13">
      <c r="A1326" s="1" t="s">
        <v>6357</v>
      </c>
      <c r="B1326" s="1" t="s">
        <v>6359</v>
      </c>
      <c r="C1326" s="1" t="s">
        <v>6357</v>
      </c>
      <c r="D1326" s="2" t="s">
        <v>16</v>
      </c>
      <c r="E1326" s="2">
        <v>12064</v>
      </c>
      <c r="F1326" s="2">
        <v>12064</v>
      </c>
      <c r="G1326" s="2">
        <v>5</v>
      </c>
      <c r="H1326" s="2" t="s">
        <v>3249</v>
      </c>
      <c r="I1326" s="2" t="s">
        <v>1287</v>
      </c>
      <c r="J1326" s="2" t="s">
        <v>6358</v>
      </c>
      <c r="K1326" s="2" t="s">
        <v>27</v>
      </c>
      <c r="L1326" s="2" t="s">
        <v>1078</v>
      </c>
      <c r="M1326" s="2" t="s">
        <v>3249</v>
      </c>
      <c r="N1326" s="2" t="s">
        <v>3251</v>
      </c>
    </row>
    <row r="1327" spans="1:14" ht="13">
      <c r="A1327" s="1" t="s">
        <v>6360</v>
      </c>
      <c r="B1327" s="1" t="s">
        <v>6361</v>
      </c>
      <c r="C1327" s="1" t="s">
        <v>6360</v>
      </c>
      <c r="D1327" s="2" t="s">
        <v>23</v>
      </c>
      <c r="E1327" s="2">
        <v>14638</v>
      </c>
      <c r="F1327" s="2">
        <v>14638</v>
      </c>
      <c r="G1327" s="2">
        <v>5</v>
      </c>
      <c r="H1327" s="2" t="s">
        <v>3249</v>
      </c>
      <c r="I1327" s="2" t="s">
        <v>708</v>
      </c>
      <c r="J1327" s="2" t="s">
        <v>6362</v>
      </c>
      <c r="K1327" s="2" t="s">
        <v>167</v>
      </c>
      <c r="L1327" s="2" t="s">
        <v>192</v>
      </c>
      <c r="M1327" s="2" t="s">
        <v>3249</v>
      </c>
      <c r="N1327" s="2" t="s">
        <v>3251</v>
      </c>
    </row>
    <row r="1328" spans="1:14" ht="13">
      <c r="A1328" s="1" t="s">
        <v>6363</v>
      </c>
      <c r="B1328" s="1" t="s">
        <v>6364</v>
      </c>
      <c r="C1328" s="1" t="s">
        <v>6360</v>
      </c>
      <c r="D1328" s="2" t="s">
        <v>16</v>
      </c>
      <c r="E1328" s="2">
        <v>14820</v>
      </c>
      <c r="F1328" s="2">
        <v>14638</v>
      </c>
      <c r="G1328" s="2">
        <v>5</v>
      </c>
      <c r="H1328" s="2" t="s">
        <v>3249</v>
      </c>
      <c r="I1328" s="2" t="s">
        <v>708</v>
      </c>
      <c r="J1328" s="2" t="s">
        <v>6362</v>
      </c>
      <c r="K1328" s="2" t="s">
        <v>167</v>
      </c>
      <c r="L1328" s="2" t="s">
        <v>192</v>
      </c>
      <c r="M1328" s="2" t="s">
        <v>3249</v>
      </c>
      <c r="N1328" s="2" t="s">
        <v>3251</v>
      </c>
    </row>
    <row r="1329" spans="1:14" ht="13">
      <c r="A1329" s="1" t="s">
        <v>6365</v>
      </c>
      <c r="B1329" s="1" t="s">
        <v>6366</v>
      </c>
      <c r="C1329" s="1" t="s">
        <v>6367</v>
      </c>
      <c r="D1329" s="2" t="s">
        <v>23</v>
      </c>
      <c r="E1329" s="2">
        <v>15344</v>
      </c>
      <c r="F1329" s="2">
        <v>14931</v>
      </c>
      <c r="G1329" s="2">
        <v>4</v>
      </c>
      <c r="H1329" s="2" t="s">
        <v>3279</v>
      </c>
      <c r="I1329" s="2" t="s">
        <v>51</v>
      </c>
      <c r="J1329" s="2" t="s">
        <v>6368</v>
      </c>
      <c r="K1329" s="2" t="s">
        <v>27</v>
      </c>
      <c r="L1329" s="2" t="s">
        <v>19</v>
      </c>
      <c r="M1329" s="2" t="s">
        <v>3279</v>
      </c>
      <c r="N1329" s="2" t="s">
        <v>3251</v>
      </c>
    </row>
    <row r="1330" spans="1:14" ht="13">
      <c r="A1330" s="1" t="s">
        <v>6367</v>
      </c>
      <c r="B1330" s="1" t="s">
        <v>6369</v>
      </c>
      <c r="C1330" s="1" t="s">
        <v>6367</v>
      </c>
      <c r="D1330" s="2" t="s">
        <v>16</v>
      </c>
      <c r="E1330" s="2">
        <v>14931</v>
      </c>
      <c r="F1330" s="2">
        <v>14931</v>
      </c>
      <c r="G1330" s="2">
        <v>4</v>
      </c>
      <c r="H1330" s="2" t="s">
        <v>3279</v>
      </c>
      <c r="I1330" s="2" t="s">
        <v>51</v>
      </c>
      <c r="J1330" s="2" t="s">
        <v>6368</v>
      </c>
      <c r="K1330" s="2" t="s">
        <v>27</v>
      </c>
      <c r="L1330" s="2" t="s">
        <v>19</v>
      </c>
      <c r="M1330" s="2" t="s">
        <v>3279</v>
      </c>
      <c r="N1330" s="2" t="s">
        <v>3251</v>
      </c>
    </row>
    <row r="1331" spans="1:14" ht="13">
      <c r="A1331" s="1" t="s">
        <v>6370</v>
      </c>
      <c r="B1331" s="1" t="s">
        <v>6371</v>
      </c>
      <c r="C1331" s="1" t="s">
        <v>6372</v>
      </c>
      <c r="D1331" s="2" t="s">
        <v>23</v>
      </c>
      <c r="E1331" s="2">
        <v>10323</v>
      </c>
      <c r="F1331" s="2">
        <v>10323</v>
      </c>
      <c r="G1331" s="2">
        <v>5</v>
      </c>
      <c r="H1331" s="2" t="s">
        <v>3249</v>
      </c>
      <c r="I1331" s="2" t="s">
        <v>1175</v>
      </c>
      <c r="J1331" s="2" t="s">
        <v>6373</v>
      </c>
      <c r="K1331" s="2" t="s">
        <v>27</v>
      </c>
      <c r="L1331" s="2" t="s">
        <v>1078</v>
      </c>
      <c r="M1331" s="2" t="s">
        <v>3249</v>
      </c>
      <c r="N1331" s="2" t="s">
        <v>3251</v>
      </c>
    </row>
    <row r="1332" spans="1:14" ht="13">
      <c r="A1332" s="1" t="s">
        <v>6372</v>
      </c>
      <c r="B1332" s="1" t="s">
        <v>6374</v>
      </c>
      <c r="C1332" s="1" t="s">
        <v>6372</v>
      </c>
      <c r="D1332" s="2" t="s">
        <v>16</v>
      </c>
      <c r="E1332" s="2">
        <v>10829</v>
      </c>
      <c r="F1332" s="2">
        <v>10323</v>
      </c>
      <c r="G1332" s="2">
        <v>5</v>
      </c>
      <c r="H1332" s="2" t="s">
        <v>3249</v>
      </c>
      <c r="I1332" s="2" t="s">
        <v>1175</v>
      </c>
      <c r="J1332" s="2" t="s">
        <v>6373</v>
      </c>
      <c r="K1332" s="2" t="s">
        <v>27</v>
      </c>
      <c r="L1332" s="2" t="s">
        <v>1078</v>
      </c>
      <c r="M1332" s="2" t="s">
        <v>3249</v>
      </c>
      <c r="N1332" s="2" t="s">
        <v>3251</v>
      </c>
    </row>
    <row r="1333" spans="1:14" ht="13">
      <c r="A1333" s="1" t="s">
        <v>6375</v>
      </c>
      <c r="B1333" s="1" t="s">
        <v>6376</v>
      </c>
      <c r="C1333" s="1" t="s">
        <v>6377</v>
      </c>
      <c r="D1333" s="2" t="s">
        <v>23</v>
      </c>
      <c r="E1333" s="2">
        <v>18518</v>
      </c>
      <c r="F1333" s="2">
        <v>17794</v>
      </c>
      <c r="G1333" s="2">
        <v>4</v>
      </c>
      <c r="H1333" s="2" t="s">
        <v>3249</v>
      </c>
      <c r="I1333" s="2" t="s">
        <v>767</v>
      </c>
      <c r="J1333" s="2" t="s">
        <v>6378</v>
      </c>
      <c r="K1333" s="2" t="s">
        <v>27</v>
      </c>
      <c r="L1333" s="2" t="s">
        <v>192</v>
      </c>
      <c r="M1333" s="2" t="s">
        <v>3249</v>
      </c>
      <c r="N1333" s="2" t="s">
        <v>3251</v>
      </c>
    </row>
    <row r="1334" spans="1:14" ht="13">
      <c r="A1334" s="1" t="s">
        <v>6377</v>
      </c>
      <c r="B1334" s="1" t="s">
        <v>6379</v>
      </c>
      <c r="C1334" s="1" t="s">
        <v>6377</v>
      </c>
      <c r="D1334" s="2" t="s">
        <v>16</v>
      </c>
      <c r="E1334" s="2">
        <v>17794</v>
      </c>
      <c r="F1334" s="2">
        <v>17794</v>
      </c>
      <c r="G1334" s="2">
        <v>4</v>
      </c>
      <c r="H1334" s="2" t="s">
        <v>3249</v>
      </c>
      <c r="I1334" s="2" t="s">
        <v>767</v>
      </c>
      <c r="J1334" s="2" t="s">
        <v>6378</v>
      </c>
      <c r="K1334" s="2" t="s">
        <v>27</v>
      </c>
      <c r="L1334" s="2" t="s">
        <v>192</v>
      </c>
      <c r="M1334" s="2" t="s">
        <v>4035</v>
      </c>
      <c r="N1334" s="2" t="s">
        <v>3251</v>
      </c>
    </row>
    <row r="1335" spans="1:14" ht="13">
      <c r="A1335" s="1" t="s">
        <v>6380</v>
      </c>
      <c r="B1335" s="1" t="s">
        <v>6381</v>
      </c>
      <c r="C1335" s="1" t="s">
        <v>6380</v>
      </c>
      <c r="D1335" s="2" t="s">
        <v>23</v>
      </c>
      <c r="E1335" s="2">
        <v>10118</v>
      </c>
      <c r="F1335" s="2">
        <v>10118</v>
      </c>
      <c r="G1335" s="2">
        <v>5</v>
      </c>
      <c r="H1335" s="2" t="s">
        <v>3668</v>
      </c>
      <c r="I1335" s="2" t="s">
        <v>26</v>
      </c>
      <c r="J1335" s="2" t="s">
        <v>6382</v>
      </c>
      <c r="K1335" s="2" t="s">
        <v>27</v>
      </c>
      <c r="L1335" s="2" t="s">
        <v>19</v>
      </c>
      <c r="M1335" s="2" t="s">
        <v>3668</v>
      </c>
      <c r="N1335" s="2" t="s">
        <v>3251</v>
      </c>
    </row>
    <row r="1336" spans="1:14" ht="13">
      <c r="A1336" s="1" t="s">
        <v>6383</v>
      </c>
      <c r="B1336" s="1" t="s">
        <v>6384</v>
      </c>
      <c r="C1336" s="1" t="s">
        <v>6380</v>
      </c>
      <c r="D1336" s="2" t="s">
        <v>16</v>
      </c>
      <c r="E1336" s="2">
        <v>10126</v>
      </c>
      <c r="F1336" s="2">
        <v>10118</v>
      </c>
      <c r="G1336" s="2">
        <v>5</v>
      </c>
      <c r="H1336" s="2" t="s">
        <v>3668</v>
      </c>
      <c r="I1336" s="2" t="s">
        <v>26</v>
      </c>
      <c r="J1336" s="2" t="s">
        <v>6382</v>
      </c>
      <c r="K1336" s="2" t="s">
        <v>27</v>
      </c>
      <c r="L1336" s="2" t="s">
        <v>19</v>
      </c>
      <c r="M1336" s="2" t="s">
        <v>3668</v>
      </c>
      <c r="N1336" s="2" t="s">
        <v>3251</v>
      </c>
    </row>
    <row r="1337" spans="1:14" ht="13">
      <c r="A1337" s="1" t="s">
        <v>6385</v>
      </c>
      <c r="B1337" s="1" t="s">
        <v>6386</v>
      </c>
      <c r="C1337" s="1" t="s">
        <v>6385</v>
      </c>
      <c r="D1337" s="2" t="s">
        <v>23</v>
      </c>
      <c r="E1337" s="2">
        <v>15718</v>
      </c>
      <c r="F1337" s="2">
        <v>13837</v>
      </c>
      <c r="G1337" s="2">
        <v>5</v>
      </c>
      <c r="H1337" s="2" t="s">
        <v>3279</v>
      </c>
      <c r="I1337" s="2" t="s">
        <v>6387</v>
      </c>
      <c r="J1337" s="2" t="s">
        <v>6387</v>
      </c>
      <c r="K1337" s="2" t="s">
        <v>27</v>
      </c>
      <c r="M1337" s="2" t="s">
        <v>3279</v>
      </c>
      <c r="N1337" s="2" t="s">
        <v>3251</v>
      </c>
    </row>
    <row r="1338" spans="1:14" ht="13">
      <c r="A1338" s="1" t="s">
        <v>6388</v>
      </c>
      <c r="B1338" s="1" t="s">
        <v>6389</v>
      </c>
      <c r="C1338" s="1" t="s">
        <v>6385</v>
      </c>
      <c r="D1338" s="2" t="s">
        <v>16</v>
      </c>
      <c r="E1338" s="2">
        <v>13837</v>
      </c>
      <c r="F1338" s="2">
        <v>13837</v>
      </c>
      <c r="G1338" s="2">
        <v>5</v>
      </c>
      <c r="H1338" s="2" t="s">
        <v>3279</v>
      </c>
      <c r="I1338" s="2" t="s">
        <v>6387</v>
      </c>
      <c r="J1338" s="2" t="s">
        <v>6387</v>
      </c>
      <c r="K1338" s="2" t="s">
        <v>27</v>
      </c>
      <c r="M1338" s="2" t="s">
        <v>3279</v>
      </c>
      <c r="N1338" s="2" t="s">
        <v>3251</v>
      </c>
    </row>
    <row r="1339" spans="1:14" ht="13">
      <c r="A1339" s="1" t="s">
        <v>6390</v>
      </c>
      <c r="B1339" s="1" t="s">
        <v>6391</v>
      </c>
      <c r="C1339" s="1" t="s">
        <v>6390</v>
      </c>
      <c r="D1339" s="2" t="s">
        <v>23</v>
      </c>
      <c r="E1339" s="2">
        <v>11187</v>
      </c>
      <c r="F1339" s="2">
        <v>10987</v>
      </c>
      <c r="G1339" s="2">
        <v>5</v>
      </c>
      <c r="H1339" s="2" t="s">
        <v>3249</v>
      </c>
      <c r="I1339" s="2" t="s">
        <v>1565</v>
      </c>
      <c r="J1339" s="2" t="s">
        <v>6392</v>
      </c>
      <c r="K1339" s="2" t="s">
        <v>27</v>
      </c>
      <c r="L1339" s="2" t="s">
        <v>19</v>
      </c>
      <c r="M1339" s="2" t="s">
        <v>3249</v>
      </c>
      <c r="N1339" s="2" t="s">
        <v>3251</v>
      </c>
    </row>
    <row r="1340" spans="1:14" ht="13">
      <c r="A1340" s="1" t="s">
        <v>6393</v>
      </c>
      <c r="B1340" s="1" t="s">
        <v>6394</v>
      </c>
      <c r="C1340" s="1" t="s">
        <v>6390</v>
      </c>
      <c r="D1340" s="2" t="s">
        <v>16</v>
      </c>
      <c r="E1340" s="4">
        <v>10987</v>
      </c>
      <c r="F1340" s="2">
        <v>10987</v>
      </c>
      <c r="G1340" s="2">
        <v>5</v>
      </c>
      <c r="H1340" s="2" t="s">
        <v>3249</v>
      </c>
      <c r="I1340" s="2" t="s">
        <v>1565</v>
      </c>
      <c r="J1340" s="2" t="s">
        <v>6392</v>
      </c>
      <c r="K1340" s="2" t="s">
        <v>27</v>
      </c>
      <c r="L1340" s="2" t="s">
        <v>19</v>
      </c>
      <c r="M1340" s="2" t="s">
        <v>3249</v>
      </c>
      <c r="N1340" s="2" t="s">
        <v>3251</v>
      </c>
    </row>
    <row r="1341" spans="1:14" ht="13">
      <c r="A1341" s="1" t="s">
        <v>6395</v>
      </c>
      <c r="B1341" s="1" t="s">
        <v>6396</v>
      </c>
      <c r="C1341" s="1" t="s">
        <v>3619</v>
      </c>
      <c r="D1341" s="2" t="s">
        <v>23</v>
      </c>
      <c r="H1341" s="2"/>
      <c r="I1341" s="2" t="str">
        <f>"DN"&amp;M1341&amp;998</f>
        <v>DNnt998</v>
      </c>
      <c r="K1341" s="2" t="s">
        <v>501</v>
      </c>
      <c r="M1341" s="2" t="s">
        <v>4146</v>
      </c>
      <c r="N1341" s="2" t="s">
        <v>3251</v>
      </c>
    </row>
    <row r="1342" spans="1:14" ht="13">
      <c r="A1342" s="1" t="s">
        <v>6397</v>
      </c>
      <c r="B1342" s="1" t="s">
        <v>6398</v>
      </c>
      <c r="C1342" s="1" t="s">
        <v>6399</v>
      </c>
      <c r="D1342" s="2" t="s">
        <v>23</v>
      </c>
      <c r="E1342" s="2">
        <v>23955</v>
      </c>
      <c r="F1342" s="2">
        <v>17268</v>
      </c>
      <c r="G1342" s="2">
        <v>5</v>
      </c>
      <c r="H1342" s="2" t="s">
        <v>3668</v>
      </c>
      <c r="I1342" s="2" t="s">
        <v>6400</v>
      </c>
      <c r="J1342" s="2" t="s">
        <v>6400</v>
      </c>
      <c r="K1342" s="2" t="s">
        <v>641</v>
      </c>
      <c r="M1342" s="2" t="s">
        <v>3668</v>
      </c>
      <c r="N1342" s="2" t="s">
        <v>3251</v>
      </c>
    </row>
    <row r="1343" spans="1:14" ht="13">
      <c r="A1343" s="1" t="s">
        <v>6399</v>
      </c>
      <c r="B1343" s="1" t="s">
        <v>6401</v>
      </c>
      <c r="C1343" s="1" t="s">
        <v>6399</v>
      </c>
      <c r="D1343" s="2" t="s">
        <v>16</v>
      </c>
      <c r="E1343" s="4">
        <v>17268</v>
      </c>
      <c r="F1343" s="2">
        <v>17268</v>
      </c>
      <c r="G1343" s="2">
        <v>5</v>
      </c>
      <c r="H1343" s="2" t="s">
        <v>3668</v>
      </c>
      <c r="I1343" s="2" t="s">
        <v>6400</v>
      </c>
      <c r="J1343" s="2" t="s">
        <v>6400</v>
      </c>
      <c r="K1343" s="2" t="s">
        <v>641</v>
      </c>
      <c r="M1343" s="2" t="s">
        <v>3668</v>
      </c>
      <c r="N1343" s="2" t="s">
        <v>3251</v>
      </c>
    </row>
    <row r="1344" spans="1:14" ht="13">
      <c r="A1344" s="1" t="s">
        <v>6402</v>
      </c>
      <c r="B1344" s="1" t="s">
        <v>6403</v>
      </c>
      <c r="C1344" s="1" t="s">
        <v>3619</v>
      </c>
      <c r="D1344" s="2" t="s">
        <v>23</v>
      </c>
      <c r="E1344" s="4"/>
      <c r="I1344" s="6" t="str">
        <f>"DN"&amp;M1344&amp;975</f>
        <v>DNxn975</v>
      </c>
      <c r="K1344" s="2" t="s">
        <v>27</v>
      </c>
      <c r="M1344" s="2" t="s">
        <v>3279</v>
      </c>
      <c r="N1344" s="2" t="s">
        <v>3251</v>
      </c>
    </row>
    <row r="1345" spans="1:14" ht="13">
      <c r="A1345" s="1" t="s">
        <v>6404</v>
      </c>
      <c r="B1345" s="1" t="s">
        <v>6405</v>
      </c>
      <c r="C1345" s="1" t="s">
        <v>3619</v>
      </c>
      <c r="D1345" s="2" t="s">
        <v>16</v>
      </c>
      <c r="E1345" s="4"/>
      <c r="I1345" s="6" t="str">
        <f>"DN"&amp;M1345&amp;974</f>
        <v>DNxn974</v>
      </c>
      <c r="K1345" s="2" t="s">
        <v>501</v>
      </c>
      <c r="M1345" s="2" t="s">
        <v>3279</v>
      </c>
      <c r="N1345" s="2" t="s">
        <v>3251</v>
      </c>
    </row>
    <row r="1346" spans="1:14" ht="13">
      <c r="A1346" s="1" t="s">
        <v>6406</v>
      </c>
      <c r="B1346" s="1" t="s">
        <v>6407</v>
      </c>
      <c r="C1346" s="1" t="s">
        <v>3619</v>
      </c>
      <c r="D1346" s="2" t="s">
        <v>16</v>
      </c>
      <c r="E1346" s="4"/>
      <c r="I1346" s="2" t="str">
        <f>"DN"&amp;M1346&amp;997</f>
        <v>DNnt997</v>
      </c>
      <c r="K1346" s="2" t="s">
        <v>501</v>
      </c>
      <c r="M1346" s="2" t="s">
        <v>4146</v>
      </c>
      <c r="N1346" s="2" t="s">
        <v>3251</v>
      </c>
    </row>
    <row r="1347" spans="1:14" ht="13">
      <c r="A1347" s="1" t="s">
        <v>6408</v>
      </c>
      <c r="B1347" s="1" t="s">
        <v>6409</v>
      </c>
      <c r="C1347" s="1" t="s">
        <v>3619</v>
      </c>
      <c r="D1347" s="2" t="s">
        <v>16</v>
      </c>
      <c r="E1347" s="4">
        <v>16942</v>
      </c>
      <c r="F1347" s="2">
        <v>16420</v>
      </c>
      <c r="G1347" s="2">
        <v>4</v>
      </c>
      <c r="H1347" s="2" t="s">
        <v>3668</v>
      </c>
      <c r="I1347" s="2" t="s">
        <v>6410</v>
      </c>
      <c r="J1347" s="2" t="s">
        <v>6410</v>
      </c>
      <c r="K1347" s="2" t="s">
        <v>591</v>
      </c>
      <c r="M1347" s="2" t="s">
        <v>3668</v>
      </c>
      <c r="N1347" s="2" t="s">
        <v>3251</v>
      </c>
    </row>
    <row r="1348" spans="1:14" ht="13">
      <c r="A1348" s="1" t="s">
        <v>6411</v>
      </c>
      <c r="B1348" s="1" t="s">
        <v>6412</v>
      </c>
      <c r="C1348" s="1" t="s">
        <v>3619</v>
      </c>
      <c r="D1348" s="2" t="s">
        <v>16</v>
      </c>
      <c r="I1348" s="6" t="str">
        <f>"DN"&amp;M1348&amp;973</f>
        <v>DNxn973</v>
      </c>
      <c r="K1348" s="2" t="s">
        <v>501</v>
      </c>
      <c r="M1348" s="2" t="s">
        <v>3279</v>
      </c>
      <c r="N1348" s="2" t="s">
        <v>3251</v>
      </c>
    </row>
  </sheetData>
  <customSheetViews>
    <customSheetView guid="{3CFD7B98-11AF-43B8-A66D-9AF614E2A660}" filter="1" showAutoFilter="1">
      <pageMargins left="0.7" right="0.7" top="0.75" bottom="0.75" header="0.3" footer="0.3"/>
      <autoFilter ref="A1:M1348" xr:uid="{AD3E0E50-5EDD-8947-894F-EBD4E54BE437}">
        <filterColumn colId="12">
          <filters>
            <filter val="ht"/>
          </filters>
        </filterColumn>
      </autoFilter>
    </customSheetView>
    <customSheetView guid="{C8CB16C3-1145-4A4B-85B7-E1358C92DC75}" filter="1" showAutoFilter="1">
      <pageMargins left="0.7" right="0.7" top="0.75" bottom="0.75" header="0.3" footer="0.3"/>
      <autoFilter ref="A1:M1348" xr:uid="{2D5C12A7-FD71-E94E-AB53-933BEC38507A}"/>
    </customSheetView>
    <customSheetView guid="{F5001501-71EB-423E-9EC5-E22058ED6D15}" filter="1" showAutoFilter="1">
      <pageMargins left="0.7" right="0.7" top="0.75" bottom="0.75" header="0.3" footer="0.3"/>
      <autoFilter ref="A1:M1348" xr:uid="{65C1F0A9-CB6A-D747-9275-35EACE6F045E}">
        <filterColumn colId="11">
          <filters>
            <filter val="X"/>
          </filters>
        </filterColumn>
      </autoFilter>
    </customSheetView>
  </customSheetView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P1329"/>
  <sheetViews>
    <sheetView workbookViewId="0">
      <pane ySplit="1" topLeftCell="A2" activePane="bottomLeft" state="frozen"/>
      <selection pane="bottomLeft" activeCell="Q40" sqref="Q40"/>
    </sheetView>
  </sheetViews>
  <sheetFormatPr baseColWidth="10" defaultColWidth="12.6640625" defaultRowHeight="15.75" customHeight="1"/>
  <sheetData>
    <row r="1" spans="1:16" ht="15.75" customHeight="1">
      <c r="A1" s="7" t="s">
        <v>6413</v>
      </c>
      <c r="B1" s="7" t="s">
        <v>6414</v>
      </c>
      <c r="C1" s="7" t="s">
        <v>3243</v>
      </c>
      <c r="D1" s="7" t="s">
        <v>3244</v>
      </c>
      <c r="E1" s="7" t="s">
        <v>6415</v>
      </c>
      <c r="F1" s="7" t="s">
        <v>3245</v>
      </c>
      <c r="G1" s="7" t="s">
        <v>6416</v>
      </c>
      <c r="H1" s="7" t="s">
        <v>6417</v>
      </c>
      <c r="I1" s="8" t="s">
        <v>9</v>
      </c>
      <c r="J1" s="8" t="s">
        <v>5</v>
      </c>
      <c r="K1" s="8" t="s">
        <v>6418</v>
      </c>
      <c r="L1" s="8" t="s">
        <v>8</v>
      </c>
      <c r="M1" s="8" t="s">
        <v>6419</v>
      </c>
      <c r="N1" s="8" t="s">
        <v>6420</v>
      </c>
      <c r="O1" s="8" t="s">
        <v>6421</v>
      </c>
      <c r="P1" s="8" t="s">
        <v>6422</v>
      </c>
    </row>
    <row r="2" spans="1:16" ht="15.75" customHeight="1">
      <c r="A2" s="2">
        <v>15424</v>
      </c>
      <c r="B2" s="2">
        <v>15424</v>
      </c>
      <c r="C2" s="2" t="s">
        <v>6423</v>
      </c>
      <c r="D2" s="2" t="s">
        <v>6424</v>
      </c>
      <c r="E2" s="2" t="s">
        <v>6425</v>
      </c>
      <c r="F2" s="2" t="s">
        <v>652</v>
      </c>
      <c r="G2" s="2" t="s">
        <v>6426</v>
      </c>
      <c r="H2" s="2">
        <v>0.94349190853930121</v>
      </c>
      <c r="I2" s="2" t="s">
        <v>3556</v>
      </c>
      <c r="K2" s="2" t="s">
        <v>6423</v>
      </c>
      <c r="L2" s="1" t="s">
        <v>1078</v>
      </c>
    </row>
    <row r="3" spans="1:16" ht="15.75" customHeight="1">
      <c r="A3" s="2">
        <v>15827</v>
      </c>
      <c r="B3" s="2">
        <v>15424</v>
      </c>
      <c r="C3" s="2" t="s">
        <v>6423</v>
      </c>
      <c r="D3" s="2" t="s">
        <v>6424</v>
      </c>
      <c r="E3" s="2" t="s">
        <v>6427</v>
      </c>
      <c r="F3" s="2" t="s">
        <v>652</v>
      </c>
      <c r="G3" s="2" t="s">
        <v>6426</v>
      </c>
      <c r="H3" s="2">
        <v>0.96800949079787801</v>
      </c>
      <c r="I3" s="2" t="s">
        <v>3556</v>
      </c>
      <c r="K3" s="2" t="s">
        <v>6423</v>
      </c>
      <c r="L3" s="1" t="s">
        <v>1078</v>
      </c>
      <c r="P3" s="3"/>
    </row>
    <row r="4" spans="1:16" ht="15.75" customHeight="1">
      <c r="A4" s="2">
        <v>13020</v>
      </c>
      <c r="B4" s="2">
        <v>12574</v>
      </c>
      <c r="C4" s="2" t="s">
        <v>905</v>
      </c>
      <c r="D4" s="2" t="s">
        <v>5060</v>
      </c>
      <c r="E4" s="2" t="s">
        <v>6425</v>
      </c>
      <c r="F4" s="2" t="s">
        <v>652</v>
      </c>
      <c r="G4" s="2" t="s">
        <v>6428</v>
      </c>
      <c r="H4" s="2">
        <v>0.57051640749790589</v>
      </c>
      <c r="I4" s="2" t="s">
        <v>3556</v>
      </c>
      <c r="K4" s="2" t="s">
        <v>905</v>
      </c>
      <c r="L4" s="1" t="s">
        <v>192</v>
      </c>
      <c r="M4" s="1" t="s">
        <v>5057</v>
      </c>
      <c r="N4" s="1" t="s">
        <v>5058</v>
      </c>
      <c r="O4" s="1" t="s">
        <v>5059</v>
      </c>
      <c r="P4" s="3">
        <v>5</v>
      </c>
    </row>
    <row r="5" spans="1:16" ht="15.75" customHeight="1">
      <c r="A5" s="2">
        <v>12574</v>
      </c>
      <c r="B5" s="2">
        <v>12574</v>
      </c>
      <c r="C5" s="2" t="s">
        <v>905</v>
      </c>
      <c r="D5" s="2" t="s">
        <v>5060</v>
      </c>
      <c r="E5" s="2" t="s">
        <v>6427</v>
      </c>
      <c r="F5" s="2" t="s">
        <v>652</v>
      </c>
      <c r="G5" s="2" t="s">
        <v>6428</v>
      </c>
      <c r="H5" s="2">
        <v>0.56440613240820636</v>
      </c>
      <c r="I5" s="2" t="s">
        <v>3556</v>
      </c>
      <c r="K5" s="2" t="s">
        <v>905</v>
      </c>
      <c r="L5" s="1" t="s">
        <v>192</v>
      </c>
      <c r="M5" s="1" t="s">
        <v>5059</v>
      </c>
      <c r="N5" s="1" t="s">
        <v>5061</v>
      </c>
      <c r="O5" s="1" t="s">
        <v>5059</v>
      </c>
      <c r="P5" s="3">
        <v>5</v>
      </c>
    </row>
    <row r="6" spans="1:16" ht="15.75" customHeight="1">
      <c r="A6" s="2">
        <v>27771</v>
      </c>
      <c r="B6" s="2">
        <v>14171</v>
      </c>
      <c r="C6" s="2" t="s">
        <v>1428</v>
      </c>
      <c r="D6" s="2" t="s">
        <v>4619</v>
      </c>
      <c r="E6" s="2" t="s">
        <v>6427</v>
      </c>
      <c r="F6" s="2" t="s">
        <v>869</v>
      </c>
      <c r="G6" s="2" t="s">
        <v>6426</v>
      </c>
      <c r="H6" s="2">
        <v>0.82644586695443001</v>
      </c>
      <c r="I6" s="2" t="s">
        <v>3556</v>
      </c>
      <c r="K6" s="2" t="s">
        <v>1428</v>
      </c>
      <c r="L6" s="1" t="s">
        <v>1078</v>
      </c>
      <c r="M6" s="1" t="s">
        <v>4617</v>
      </c>
      <c r="N6" s="1" t="s">
        <v>4618</v>
      </c>
      <c r="O6" s="1" t="s">
        <v>3619</v>
      </c>
      <c r="P6" s="3">
        <v>5</v>
      </c>
    </row>
    <row r="7" spans="1:16" ht="15.75" customHeight="1">
      <c r="A7" s="2">
        <v>14171</v>
      </c>
      <c r="B7" s="2">
        <v>14171</v>
      </c>
      <c r="C7" s="2" t="s">
        <v>1428</v>
      </c>
      <c r="D7" s="2" t="s">
        <v>4619</v>
      </c>
      <c r="E7" s="2" t="s">
        <v>6425</v>
      </c>
      <c r="F7" s="2" t="s">
        <v>869</v>
      </c>
      <c r="G7" s="2" t="s">
        <v>6426</v>
      </c>
      <c r="H7" s="2">
        <v>0.73613199134522445</v>
      </c>
      <c r="I7" s="2" t="s">
        <v>3556</v>
      </c>
      <c r="K7" s="2" t="s">
        <v>1428</v>
      </c>
      <c r="L7" s="1" t="s">
        <v>1078</v>
      </c>
      <c r="P7" s="3"/>
    </row>
    <row r="8" spans="1:16" ht="15.75" customHeight="1">
      <c r="A8" s="2">
        <v>13848</v>
      </c>
      <c r="B8" s="2">
        <v>13848</v>
      </c>
      <c r="C8" s="2" t="s">
        <v>6307</v>
      </c>
      <c r="D8" s="2" t="s">
        <v>6307</v>
      </c>
      <c r="E8" s="2" t="s">
        <v>6427</v>
      </c>
      <c r="F8" s="2" t="s">
        <v>167</v>
      </c>
      <c r="G8" s="2" t="s">
        <v>6426</v>
      </c>
      <c r="H8" s="2">
        <v>0.89162086936036555</v>
      </c>
      <c r="I8" s="2" t="s">
        <v>3556</v>
      </c>
      <c r="J8" s="2" t="s">
        <v>6429</v>
      </c>
      <c r="K8" s="2" t="s">
        <v>6307</v>
      </c>
      <c r="L8" s="1"/>
      <c r="M8" s="1" t="s">
        <v>6306</v>
      </c>
      <c r="N8" s="1" t="s">
        <v>6308</v>
      </c>
      <c r="O8" s="1" t="s">
        <v>6306</v>
      </c>
      <c r="P8" s="3">
        <v>4</v>
      </c>
    </row>
    <row r="9" spans="1:16" ht="15.75" customHeight="1">
      <c r="A9" s="2">
        <v>14007</v>
      </c>
      <c r="B9" s="2">
        <v>13848</v>
      </c>
      <c r="C9" s="2" t="s">
        <v>6307</v>
      </c>
      <c r="D9" s="2" t="s">
        <v>6307</v>
      </c>
      <c r="E9" s="2" t="s">
        <v>6425</v>
      </c>
      <c r="F9" s="2" t="s">
        <v>167</v>
      </c>
      <c r="G9" s="2" t="s">
        <v>6426</v>
      </c>
      <c r="H9" s="2">
        <v>0.88634060334973896</v>
      </c>
      <c r="I9" s="2" t="s">
        <v>3556</v>
      </c>
      <c r="J9" s="2" t="s">
        <v>6429</v>
      </c>
      <c r="K9" s="2" t="s">
        <v>6307</v>
      </c>
      <c r="L9" s="1"/>
      <c r="M9" s="1" t="s">
        <v>6304</v>
      </c>
      <c r="N9" s="1" t="s">
        <v>6305</v>
      </c>
      <c r="O9" s="1" t="s">
        <v>6306</v>
      </c>
      <c r="P9" s="3">
        <v>4</v>
      </c>
    </row>
    <row r="10" spans="1:16" ht="15.75" customHeight="1">
      <c r="A10" s="2">
        <v>13750</v>
      </c>
      <c r="B10" s="2">
        <v>13750</v>
      </c>
      <c r="C10" s="2" t="s">
        <v>6301</v>
      </c>
      <c r="D10" s="2" t="s">
        <v>6301</v>
      </c>
      <c r="E10" s="2" t="s">
        <v>6425</v>
      </c>
      <c r="F10" s="2" t="s">
        <v>64</v>
      </c>
      <c r="G10" s="2" t="s">
        <v>6428</v>
      </c>
      <c r="H10" s="2">
        <v>0.50775391678951465</v>
      </c>
      <c r="I10" s="2" t="s">
        <v>3556</v>
      </c>
      <c r="K10" s="2" t="s">
        <v>6301</v>
      </c>
      <c r="L10" s="1"/>
      <c r="M10" s="1" t="s">
        <v>6299</v>
      </c>
      <c r="N10" s="1" t="s">
        <v>6300</v>
      </c>
      <c r="O10" s="1" t="s">
        <v>6299</v>
      </c>
      <c r="P10" s="3">
        <v>3</v>
      </c>
    </row>
    <row r="11" spans="1:16" ht="15.75" customHeight="1">
      <c r="A11" s="2">
        <v>17376</v>
      </c>
      <c r="B11" s="2">
        <v>13750</v>
      </c>
      <c r="C11" s="2" t="s">
        <v>6301</v>
      </c>
      <c r="D11" s="2" t="s">
        <v>6301</v>
      </c>
      <c r="E11" s="2" t="s">
        <v>6427</v>
      </c>
      <c r="F11" s="2" t="s">
        <v>64</v>
      </c>
      <c r="G11" s="2" t="s">
        <v>6428</v>
      </c>
      <c r="H11" s="2">
        <v>0.52252263127935783</v>
      </c>
      <c r="I11" s="2" t="s">
        <v>3556</v>
      </c>
      <c r="K11" s="2" t="s">
        <v>6301</v>
      </c>
      <c r="L11" s="1"/>
      <c r="M11" s="1" t="s">
        <v>6302</v>
      </c>
      <c r="N11" s="1" t="s">
        <v>6303</v>
      </c>
      <c r="O11" s="1" t="s">
        <v>6299</v>
      </c>
      <c r="P11" s="3">
        <v>3</v>
      </c>
    </row>
    <row r="12" spans="1:16" ht="15.75" customHeight="1">
      <c r="A12" s="2">
        <v>13365</v>
      </c>
      <c r="B12" s="2">
        <v>13365</v>
      </c>
      <c r="C12" s="2" t="s">
        <v>6312</v>
      </c>
      <c r="D12" s="2" t="s">
        <v>6312</v>
      </c>
      <c r="E12" s="2" t="s">
        <v>6425</v>
      </c>
      <c r="F12" s="2" t="s">
        <v>167</v>
      </c>
      <c r="G12" s="2" t="s">
        <v>6426</v>
      </c>
      <c r="H12" s="2">
        <v>0.85692637069312871</v>
      </c>
      <c r="I12" s="2" t="s">
        <v>3556</v>
      </c>
      <c r="J12" s="2" t="s">
        <v>6429</v>
      </c>
      <c r="K12" s="2" t="s">
        <v>6312</v>
      </c>
      <c r="L12" s="1"/>
      <c r="M12" s="1" t="s">
        <v>6311</v>
      </c>
      <c r="N12" s="1" t="s">
        <v>6313</v>
      </c>
      <c r="O12" s="1" t="s">
        <v>6311</v>
      </c>
      <c r="P12" s="3">
        <v>4</v>
      </c>
    </row>
    <row r="13" spans="1:16" ht="15.75" customHeight="1">
      <c r="A13" s="2">
        <v>176792</v>
      </c>
      <c r="B13" s="2">
        <v>13365</v>
      </c>
      <c r="C13" s="2" t="s">
        <v>6312</v>
      </c>
      <c r="D13" s="2" t="s">
        <v>6312</v>
      </c>
      <c r="E13" s="2" t="s">
        <v>6427</v>
      </c>
      <c r="F13" s="2" t="s">
        <v>167</v>
      </c>
      <c r="G13" s="2" t="s">
        <v>6426</v>
      </c>
      <c r="H13" s="2">
        <v>0.84464264939964284</v>
      </c>
      <c r="I13" s="2" t="s">
        <v>3556</v>
      </c>
      <c r="J13" s="2" t="s">
        <v>6429</v>
      </c>
      <c r="K13" s="2" t="s">
        <v>6312</v>
      </c>
      <c r="L13" s="1"/>
      <c r="M13" s="1" t="s">
        <v>6309</v>
      </c>
      <c r="N13" s="1" t="s">
        <v>6310</v>
      </c>
      <c r="O13" s="1" t="s">
        <v>6311</v>
      </c>
      <c r="P13" s="3">
        <v>4</v>
      </c>
    </row>
    <row r="14" spans="1:16" ht="15.75" customHeight="1">
      <c r="A14" s="2">
        <v>31361</v>
      </c>
      <c r="B14" s="2">
        <v>31361</v>
      </c>
      <c r="C14" s="2" t="s">
        <v>500</v>
      </c>
      <c r="D14" s="2" t="s">
        <v>5597</v>
      </c>
      <c r="E14" s="2" t="s">
        <v>6427</v>
      </c>
      <c r="F14" s="2" t="s">
        <v>501</v>
      </c>
      <c r="G14" s="2" t="s">
        <v>6426</v>
      </c>
      <c r="H14" s="2">
        <v>0.95441777883442469</v>
      </c>
      <c r="I14" s="2" t="s">
        <v>4600</v>
      </c>
      <c r="K14" s="2" t="s">
        <v>500</v>
      </c>
      <c r="L14" s="1" t="s">
        <v>192</v>
      </c>
      <c r="M14" s="1" t="s">
        <v>5602</v>
      </c>
      <c r="N14" s="1" t="s">
        <v>5603</v>
      </c>
      <c r="O14" s="1" t="s">
        <v>5595</v>
      </c>
      <c r="P14" s="3">
        <v>5</v>
      </c>
    </row>
    <row r="15" spans="1:16" ht="15.75" customHeight="1">
      <c r="A15" s="2">
        <v>40338</v>
      </c>
      <c r="B15" s="2">
        <v>31361</v>
      </c>
      <c r="C15" s="2" t="s">
        <v>500</v>
      </c>
      <c r="D15" s="2" t="s">
        <v>5597</v>
      </c>
      <c r="E15" s="2" t="s">
        <v>6425</v>
      </c>
      <c r="F15" s="2" t="s">
        <v>501</v>
      </c>
      <c r="G15" s="2" t="s">
        <v>6426</v>
      </c>
      <c r="H15" s="2">
        <v>0.91082447688830526</v>
      </c>
      <c r="I15" s="2" t="s">
        <v>4600</v>
      </c>
      <c r="K15" s="2" t="s">
        <v>500</v>
      </c>
      <c r="L15" s="1" t="s">
        <v>192</v>
      </c>
      <c r="M15" s="1" t="s">
        <v>5598</v>
      </c>
      <c r="N15" s="1" t="s">
        <v>5599</v>
      </c>
      <c r="O15" s="1" t="s">
        <v>5595</v>
      </c>
      <c r="P15" s="3">
        <v>5</v>
      </c>
    </row>
    <row r="16" spans="1:16" ht="15.75" customHeight="1">
      <c r="A16" s="2">
        <v>34253</v>
      </c>
      <c r="B16" s="2">
        <v>31361</v>
      </c>
      <c r="C16" s="2" t="s">
        <v>500</v>
      </c>
      <c r="D16" s="2" t="s">
        <v>5597</v>
      </c>
      <c r="E16" s="2" t="s">
        <v>6427</v>
      </c>
      <c r="F16" s="2" t="s">
        <v>501</v>
      </c>
      <c r="G16" s="2" t="s">
        <v>6426</v>
      </c>
      <c r="H16" s="2">
        <v>0.96656608287717261</v>
      </c>
      <c r="I16" s="2" t="s">
        <v>4600</v>
      </c>
      <c r="K16" s="2" t="s">
        <v>500</v>
      </c>
      <c r="L16" s="1" t="s">
        <v>192</v>
      </c>
      <c r="M16" s="1" t="s">
        <v>5604</v>
      </c>
      <c r="N16" s="1" t="s">
        <v>5605</v>
      </c>
      <c r="O16" s="1" t="s">
        <v>5595</v>
      </c>
      <c r="P16" s="3">
        <v>5</v>
      </c>
    </row>
    <row r="17" spans="1:16" ht="15.75" customHeight="1">
      <c r="A17" s="2">
        <v>35473</v>
      </c>
      <c r="B17" s="2">
        <v>31361</v>
      </c>
      <c r="C17" s="2" t="s">
        <v>500</v>
      </c>
      <c r="D17" s="2" t="s">
        <v>5597</v>
      </c>
      <c r="E17" s="2" t="s">
        <v>6427</v>
      </c>
      <c r="F17" s="2" t="s">
        <v>501</v>
      </c>
      <c r="G17" s="2" t="s">
        <v>6426</v>
      </c>
      <c r="H17" s="2">
        <v>0.93476596023473479</v>
      </c>
      <c r="I17" s="2" t="s">
        <v>4600</v>
      </c>
      <c r="K17" s="2" t="s">
        <v>500</v>
      </c>
      <c r="L17" s="1" t="s">
        <v>192</v>
      </c>
      <c r="M17" s="1" t="s">
        <v>5606</v>
      </c>
      <c r="N17" s="1" t="s">
        <v>5607</v>
      </c>
      <c r="O17" s="1" t="s">
        <v>5595</v>
      </c>
      <c r="P17" s="3">
        <v>5</v>
      </c>
    </row>
    <row r="18" spans="1:16" ht="15.75" customHeight="1">
      <c r="A18" s="2">
        <v>32424</v>
      </c>
      <c r="B18" s="2">
        <v>31361</v>
      </c>
      <c r="C18" s="2" t="s">
        <v>500</v>
      </c>
      <c r="D18" s="2" t="s">
        <v>5597</v>
      </c>
      <c r="E18" s="2" t="s">
        <v>6425</v>
      </c>
      <c r="F18" s="2" t="s">
        <v>501</v>
      </c>
      <c r="G18" s="2" t="s">
        <v>6426</v>
      </c>
      <c r="H18" s="2">
        <v>0.95100852355722398</v>
      </c>
      <c r="I18" s="2" t="s">
        <v>4600</v>
      </c>
      <c r="K18" s="2" t="s">
        <v>500</v>
      </c>
      <c r="L18" s="1" t="s">
        <v>192</v>
      </c>
      <c r="M18" s="1" t="s">
        <v>5595</v>
      </c>
      <c r="N18" s="1" t="s">
        <v>5596</v>
      </c>
      <c r="O18" s="1" t="s">
        <v>5595</v>
      </c>
      <c r="P18" s="3">
        <v>5</v>
      </c>
    </row>
    <row r="19" spans="1:16" ht="15.75" customHeight="1">
      <c r="A19" s="2">
        <v>38587</v>
      </c>
      <c r="B19" s="2">
        <v>31361</v>
      </c>
      <c r="C19" s="2" t="s">
        <v>500</v>
      </c>
      <c r="D19" s="2" t="s">
        <v>5597</v>
      </c>
      <c r="E19" s="2" t="s">
        <v>6425</v>
      </c>
      <c r="F19" s="2" t="s">
        <v>501</v>
      </c>
      <c r="G19" s="2" t="s">
        <v>6426</v>
      </c>
      <c r="H19" s="2">
        <v>0.9743191106817759</v>
      </c>
      <c r="I19" s="2" t="s">
        <v>4600</v>
      </c>
      <c r="K19" s="2" t="s">
        <v>500</v>
      </c>
      <c r="L19" s="1" t="s">
        <v>192</v>
      </c>
      <c r="M19" s="1" t="s">
        <v>5595</v>
      </c>
      <c r="N19" s="1" t="s">
        <v>5596</v>
      </c>
      <c r="O19" s="1" t="s">
        <v>5595</v>
      </c>
      <c r="P19" s="3">
        <v>5</v>
      </c>
    </row>
    <row r="20" spans="1:16" ht="15.75" customHeight="1">
      <c r="A20" s="2">
        <v>35413</v>
      </c>
      <c r="B20" s="2">
        <v>31361</v>
      </c>
      <c r="C20" s="2" t="s">
        <v>500</v>
      </c>
      <c r="D20" s="2" t="s">
        <v>5597</v>
      </c>
      <c r="E20" s="2" t="s">
        <v>6425</v>
      </c>
      <c r="F20" s="2" t="s">
        <v>501</v>
      </c>
      <c r="G20" s="2" t="s">
        <v>6426</v>
      </c>
      <c r="H20" s="2">
        <v>0.92123784345167226</v>
      </c>
      <c r="I20" s="2" t="s">
        <v>4600</v>
      </c>
      <c r="K20" s="2" t="s">
        <v>500</v>
      </c>
      <c r="L20" s="1" t="s">
        <v>192</v>
      </c>
      <c r="M20" s="1" t="s">
        <v>5600</v>
      </c>
      <c r="N20" s="1" t="s">
        <v>5601</v>
      </c>
      <c r="O20" s="1" t="s">
        <v>5595</v>
      </c>
      <c r="P20" s="3">
        <v>5</v>
      </c>
    </row>
    <row r="21" spans="1:16" ht="15.75" customHeight="1">
      <c r="A21" s="2">
        <v>31742</v>
      </c>
      <c r="B21" s="2">
        <v>30919</v>
      </c>
      <c r="C21" s="2" t="s">
        <v>500</v>
      </c>
      <c r="D21" s="2" t="s">
        <v>5559</v>
      </c>
      <c r="E21" s="2" t="s">
        <v>6425</v>
      </c>
      <c r="F21" s="2" t="s">
        <v>501</v>
      </c>
      <c r="G21" s="2" t="s">
        <v>6426</v>
      </c>
      <c r="H21" s="2">
        <v>0.96806163531485323</v>
      </c>
      <c r="I21" s="2" t="s">
        <v>4600</v>
      </c>
      <c r="K21" s="2" t="s">
        <v>500</v>
      </c>
      <c r="L21" s="1" t="s">
        <v>192</v>
      </c>
      <c r="M21" s="1" t="s">
        <v>5562</v>
      </c>
      <c r="N21" s="1" t="s">
        <v>5563</v>
      </c>
      <c r="O21" s="1" t="s">
        <v>5557</v>
      </c>
      <c r="P21" s="3">
        <v>5</v>
      </c>
    </row>
    <row r="22" spans="1:16" ht="15.75" customHeight="1">
      <c r="A22" s="2">
        <v>31078</v>
      </c>
      <c r="B22" s="2">
        <v>30919</v>
      </c>
      <c r="C22" s="2" t="s">
        <v>500</v>
      </c>
      <c r="D22" s="2" t="s">
        <v>5559</v>
      </c>
      <c r="E22" s="2" t="s">
        <v>6427</v>
      </c>
      <c r="F22" s="2" t="s">
        <v>501</v>
      </c>
      <c r="G22" s="2" t="s">
        <v>6426</v>
      </c>
      <c r="H22" s="2">
        <v>0.96108625398822201</v>
      </c>
      <c r="I22" s="2" t="s">
        <v>4600</v>
      </c>
      <c r="K22" s="2" t="s">
        <v>500</v>
      </c>
      <c r="L22" s="1" t="s">
        <v>192</v>
      </c>
      <c r="M22" s="1" t="s">
        <v>5570</v>
      </c>
      <c r="N22" s="1" t="s">
        <v>5571</v>
      </c>
      <c r="O22" s="1" t="s">
        <v>5557</v>
      </c>
      <c r="P22" s="3">
        <v>5</v>
      </c>
    </row>
    <row r="23" spans="1:16" ht="15.75" customHeight="1">
      <c r="A23" s="2">
        <v>31635</v>
      </c>
      <c r="B23" s="2">
        <v>30919</v>
      </c>
      <c r="C23" s="2" t="s">
        <v>500</v>
      </c>
      <c r="D23" s="2" t="s">
        <v>5559</v>
      </c>
      <c r="E23" s="2" t="s">
        <v>6427</v>
      </c>
      <c r="F23" s="2" t="s">
        <v>501</v>
      </c>
      <c r="G23" s="2" t="s">
        <v>6426</v>
      </c>
      <c r="H23" s="2">
        <v>0.93014345071591942</v>
      </c>
      <c r="I23" s="2" t="s">
        <v>4600</v>
      </c>
      <c r="K23" s="2" t="s">
        <v>500</v>
      </c>
      <c r="L23" s="1" t="s">
        <v>192</v>
      </c>
      <c r="M23" s="1" t="s">
        <v>5574</v>
      </c>
      <c r="N23" s="1" t="s">
        <v>5575</v>
      </c>
      <c r="O23" s="1" t="s">
        <v>5557</v>
      </c>
      <c r="P23" s="3">
        <v>5</v>
      </c>
    </row>
    <row r="24" spans="1:16" ht="15.75" customHeight="1">
      <c r="A24" s="2">
        <v>32742</v>
      </c>
      <c r="B24" s="2">
        <v>30919</v>
      </c>
      <c r="C24" s="2" t="s">
        <v>500</v>
      </c>
      <c r="D24" s="2" t="s">
        <v>5559</v>
      </c>
      <c r="E24" s="2" t="s">
        <v>6427</v>
      </c>
      <c r="F24" s="2" t="s">
        <v>501</v>
      </c>
      <c r="G24" s="2" t="s">
        <v>6426</v>
      </c>
      <c r="H24" s="2">
        <v>0.93954016217740921</v>
      </c>
      <c r="I24" s="2" t="s">
        <v>4600</v>
      </c>
      <c r="K24" s="2" t="s">
        <v>500</v>
      </c>
      <c r="L24" s="1" t="s">
        <v>192</v>
      </c>
      <c r="M24" s="1" t="s">
        <v>5572</v>
      </c>
      <c r="N24" s="1" t="s">
        <v>5573</v>
      </c>
      <c r="O24" s="1" t="s">
        <v>5557</v>
      </c>
      <c r="P24" s="3">
        <v>5</v>
      </c>
    </row>
    <row r="25" spans="1:16" ht="15.75" customHeight="1">
      <c r="A25" s="2">
        <v>32815</v>
      </c>
      <c r="B25" s="2">
        <v>30919</v>
      </c>
      <c r="C25" s="2" t="s">
        <v>500</v>
      </c>
      <c r="D25" s="2" t="s">
        <v>5559</v>
      </c>
      <c r="E25" s="2" t="s">
        <v>6427</v>
      </c>
      <c r="F25" s="2" t="s">
        <v>501</v>
      </c>
      <c r="G25" s="2" t="s">
        <v>6426</v>
      </c>
      <c r="H25" s="2">
        <v>0.94372235955897121</v>
      </c>
      <c r="I25" s="2" t="s">
        <v>4600</v>
      </c>
      <c r="K25" s="2" t="s">
        <v>500</v>
      </c>
      <c r="L25" s="1" t="s">
        <v>192</v>
      </c>
      <c r="M25" s="1" t="s">
        <v>5568</v>
      </c>
      <c r="N25" s="1" t="s">
        <v>5569</v>
      </c>
      <c r="O25" s="1" t="s">
        <v>5557</v>
      </c>
      <c r="P25" s="3">
        <v>5</v>
      </c>
    </row>
    <row r="26" spans="1:16" ht="15.75" customHeight="1">
      <c r="A26" s="2">
        <v>30919</v>
      </c>
      <c r="B26" s="2">
        <v>30919</v>
      </c>
      <c r="C26" s="2" t="s">
        <v>500</v>
      </c>
      <c r="D26" s="2" t="s">
        <v>5559</v>
      </c>
      <c r="E26" s="2" t="s">
        <v>6425</v>
      </c>
      <c r="F26" s="2" t="s">
        <v>501</v>
      </c>
      <c r="G26" s="2" t="s">
        <v>6426</v>
      </c>
      <c r="H26" s="2">
        <v>0.94939919010008855</v>
      </c>
      <c r="I26" s="2" t="s">
        <v>4600</v>
      </c>
      <c r="K26" s="2" t="s">
        <v>500</v>
      </c>
      <c r="L26" s="1" t="s">
        <v>192</v>
      </c>
      <c r="M26" s="1" t="s">
        <v>5564</v>
      </c>
      <c r="N26" s="1" t="s">
        <v>5565</v>
      </c>
      <c r="O26" s="1" t="s">
        <v>5557</v>
      </c>
      <c r="P26" s="3">
        <v>5</v>
      </c>
    </row>
    <row r="27" spans="1:16" ht="15.75" customHeight="1">
      <c r="A27" s="2">
        <v>31613</v>
      </c>
      <c r="B27" s="2">
        <v>30919</v>
      </c>
      <c r="C27" s="2" t="s">
        <v>500</v>
      </c>
      <c r="D27" s="2" t="s">
        <v>5559</v>
      </c>
      <c r="E27" s="2" t="s">
        <v>6425</v>
      </c>
      <c r="F27" s="2" t="s">
        <v>501</v>
      </c>
      <c r="G27" s="2" t="s">
        <v>6426</v>
      </c>
      <c r="H27" s="2">
        <v>0.97741301540209324</v>
      </c>
      <c r="I27" s="2" t="s">
        <v>4600</v>
      </c>
      <c r="K27" s="2" t="s">
        <v>500</v>
      </c>
      <c r="L27" s="1" t="s">
        <v>192</v>
      </c>
      <c r="M27" s="1" t="s">
        <v>5560</v>
      </c>
      <c r="N27" s="1" t="s">
        <v>5561</v>
      </c>
      <c r="O27" s="1" t="s">
        <v>5557</v>
      </c>
      <c r="P27" s="3">
        <v>5</v>
      </c>
    </row>
    <row r="28" spans="1:16" ht="15.75" customHeight="1">
      <c r="A28" s="2">
        <v>34862</v>
      </c>
      <c r="B28" s="2">
        <v>30919</v>
      </c>
      <c r="C28" s="2" t="s">
        <v>500</v>
      </c>
      <c r="D28" s="2" t="s">
        <v>5559</v>
      </c>
      <c r="E28" s="2" t="s">
        <v>6425</v>
      </c>
      <c r="F28" s="2" t="s">
        <v>501</v>
      </c>
      <c r="G28" s="2" t="s">
        <v>6426</v>
      </c>
      <c r="H28" s="2">
        <v>0.98631979621850052</v>
      </c>
      <c r="I28" s="2" t="s">
        <v>4600</v>
      </c>
      <c r="K28" s="2" t="s">
        <v>500</v>
      </c>
      <c r="L28" s="1" t="s">
        <v>192</v>
      </c>
      <c r="M28" s="1" t="s">
        <v>5557</v>
      </c>
      <c r="N28" s="1" t="s">
        <v>5558</v>
      </c>
      <c r="O28" s="1" t="s">
        <v>5557</v>
      </c>
      <c r="P28" s="3">
        <v>5</v>
      </c>
    </row>
    <row r="29" spans="1:16" ht="15.75" customHeight="1">
      <c r="A29" s="2">
        <v>28478</v>
      </c>
      <c r="B29" s="2">
        <v>22870</v>
      </c>
      <c r="C29" s="2" t="s">
        <v>500</v>
      </c>
      <c r="D29" s="2" t="s">
        <v>5526</v>
      </c>
      <c r="E29" s="2" t="s">
        <v>6427</v>
      </c>
      <c r="F29" s="2" t="s">
        <v>501</v>
      </c>
      <c r="G29" s="2" t="s">
        <v>6426</v>
      </c>
      <c r="H29" s="2">
        <v>0.81419815216617886</v>
      </c>
      <c r="I29" s="2" t="s">
        <v>4600</v>
      </c>
      <c r="K29" s="2" t="s">
        <v>500</v>
      </c>
      <c r="L29" s="1" t="s">
        <v>192</v>
      </c>
      <c r="M29" s="1" t="s">
        <v>5541</v>
      </c>
      <c r="N29" s="1" t="s">
        <v>5542</v>
      </c>
      <c r="O29" s="1" t="s">
        <v>5521</v>
      </c>
      <c r="P29" s="3">
        <v>5</v>
      </c>
    </row>
    <row r="30" spans="1:16" ht="15.75" customHeight="1">
      <c r="A30" s="2">
        <v>30346</v>
      </c>
      <c r="B30" s="2">
        <v>22870</v>
      </c>
      <c r="C30" s="2" t="s">
        <v>500</v>
      </c>
      <c r="D30" s="2" t="s">
        <v>5526</v>
      </c>
      <c r="E30" s="2" t="s">
        <v>6425</v>
      </c>
      <c r="F30" s="2" t="s">
        <v>501</v>
      </c>
      <c r="G30" s="2" t="s">
        <v>6426</v>
      </c>
      <c r="H30" s="2">
        <v>0.78678329889635279</v>
      </c>
      <c r="I30" s="2" t="s">
        <v>4600</v>
      </c>
      <c r="K30" s="2" t="s">
        <v>500</v>
      </c>
      <c r="L30" s="1" t="s">
        <v>192</v>
      </c>
      <c r="M30" s="1" t="s">
        <v>5533</v>
      </c>
      <c r="N30" s="1" t="s">
        <v>5534</v>
      </c>
      <c r="O30" s="1" t="s">
        <v>5521</v>
      </c>
      <c r="P30" s="3">
        <v>5</v>
      </c>
    </row>
    <row r="31" spans="1:16" ht="15.75" customHeight="1">
      <c r="A31" s="2">
        <v>24858</v>
      </c>
      <c r="B31" s="2">
        <v>22870</v>
      </c>
      <c r="C31" s="2" t="s">
        <v>500</v>
      </c>
      <c r="D31" s="2" t="s">
        <v>5526</v>
      </c>
      <c r="E31" s="2" t="s">
        <v>6427</v>
      </c>
      <c r="F31" s="2" t="s">
        <v>501</v>
      </c>
      <c r="G31" s="2" t="s">
        <v>6426</v>
      </c>
      <c r="H31" s="2">
        <v>0.77314977326352774</v>
      </c>
      <c r="I31" s="2" t="s">
        <v>4600</v>
      </c>
      <c r="K31" s="2" t="s">
        <v>500</v>
      </c>
      <c r="L31" s="1" t="s">
        <v>192</v>
      </c>
      <c r="M31" s="1" t="s">
        <v>5553</v>
      </c>
      <c r="N31" s="1" t="s">
        <v>5554</v>
      </c>
      <c r="O31" s="1" t="s">
        <v>5521</v>
      </c>
      <c r="P31" s="3">
        <v>5</v>
      </c>
    </row>
    <row r="32" spans="1:16" ht="15.75" customHeight="1">
      <c r="A32" s="2">
        <v>30271</v>
      </c>
      <c r="B32" s="2">
        <v>22870</v>
      </c>
      <c r="C32" s="2" t="s">
        <v>500</v>
      </c>
      <c r="D32" s="2" t="s">
        <v>5526</v>
      </c>
      <c r="E32" s="2" t="s">
        <v>6427</v>
      </c>
      <c r="F32" s="2" t="s">
        <v>501</v>
      </c>
      <c r="G32" s="2" t="s">
        <v>6426</v>
      </c>
      <c r="H32" s="2">
        <v>0.8296852918236578</v>
      </c>
      <c r="I32" s="2" t="s">
        <v>4600</v>
      </c>
      <c r="K32" s="2" t="s">
        <v>500</v>
      </c>
      <c r="L32" s="1" t="s">
        <v>192</v>
      </c>
      <c r="M32" s="1" t="s">
        <v>5545</v>
      </c>
      <c r="N32" s="1" t="s">
        <v>5546</v>
      </c>
      <c r="O32" s="1" t="s">
        <v>5521</v>
      </c>
      <c r="P32" s="3">
        <v>5</v>
      </c>
    </row>
    <row r="33" spans="1:16" ht="15.75" customHeight="1">
      <c r="A33" s="2">
        <v>30999</v>
      </c>
      <c r="B33" s="2">
        <v>22870</v>
      </c>
      <c r="C33" s="2" t="s">
        <v>500</v>
      </c>
      <c r="D33" s="2" t="s">
        <v>5526</v>
      </c>
      <c r="E33" s="2" t="s">
        <v>6427</v>
      </c>
      <c r="F33" s="2" t="s">
        <v>501</v>
      </c>
      <c r="G33" s="2" t="s">
        <v>6426</v>
      </c>
      <c r="H33" s="2">
        <v>0.78996875131698818</v>
      </c>
      <c r="I33" s="2" t="s">
        <v>4600</v>
      </c>
      <c r="K33" s="2" t="s">
        <v>500</v>
      </c>
      <c r="L33" s="1" t="s">
        <v>192</v>
      </c>
      <c r="M33" s="1" t="s">
        <v>5551</v>
      </c>
      <c r="N33" s="1" t="s">
        <v>5552</v>
      </c>
      <c r="O33" s="1" t="s">
        <v>5521</v>
      </c>
      <c r="P33" s="3">
        <v>5</v>
      </c>
    </row>
    <row r="34" spans="1:16" ht="15.75" customHeight="1">
      <c r="A34" s="2">
        <v>22870</v>
      </c>
      <c r="B34" s="2">
        <v>22870</v>
      </c>
      <c r="C34" s="2" t="s">
        <v>500</v>
      </c>
      <c r="D34" s="2" t="s">
        <v>5526</v>
      </c>
      <c r="E34" s="2" t="s">
        <v>6425</v>
      </c>
      <c r="F34" s="2" t="s">
        <v>501</v>
      </c>
      <c r="G34" s="2" t="s">
        <v>6426</v>
      </c>
      <c r="H34" s="2">
        <v>0.88082788844828086</v>
      </c>
      <c r="I34" s="2" t="s">
        <v>4600</v>
      </c>
      <c r="K34" s="2" t="s">
        <v>500</v>
      </c>
      <c r="L34" s="1" t="s">
        <v>192</v>
      </c>
      <c r="M34" s="1" t="s">
        <v>5521</v>
      </c>
      <c r="N34" s="1" t="s">
        <v>5525</v>
      </c>
      <c r="O34" s="1" t="s">
        <v>5521</v>
      </c>
      <c r="P34" s="3">
        <v>5</v>
      </c>
    </row>
    <row r="35" spans="1:16" ht="15.75" customHeight="1">
      <c r="A35" s="2">
        <v>26725</v>
      </c>
      <c r="B35" s="2">
        <v>22870</v>
      </c>
      <c r="C35" s="2" t="s">
        <v>500</v>
      </c>
      <c r="D35" s="2" t="s">
        <v>5526</v>
      </c>
      <c r="E35" s="2" t="s">
        <v>6425</v>
      </c>
      <c r="F35" s="2" t="s">
        <v>501</v>
      </c>
      <c r="G35" s="2" t="s">
        <v>6428</v>
      </c>
      <c r="H35" s="2">
        <v>0.68271348285694033</v>
      </c>
      <c r="I35" s="2" t="s">
        <v>4600</v>
      </c>
      <c r="K35" s="2" t="s">
        <v>500</v>
      </c>
      <c r="L35" s="1" t="s">
        <v>192</v>
      </c>
      <c r="M35" s="1" t="s">
        <v>5539</v>
      </c>
      <c r="N35" s="1" t="s">
        <v>5540</v>
      </c>
      <c r="O35" s="1" t="s">
        <v>5521</v>
      </c>
      <c r="P35" s="3">
        <v>5</v>
      </c>
    </row>
    <row r="36" spans="1:16" ht="15.75" customHeight="1">
      <c r="A36" s="2">
        <v>27728</v>
      </c>
      <c r="B36" s="2">
        <v>22870</v>
      </c>
      <c r="C36" s="2" t="s">
        <v>500</v>
      </c>
      <c r="D36" s="2" t="s">
        <v>5526</v>
      </c>
      <c r="E36" s="2" t="s">
        <v>6425</v>
      </c>
      <c r="F36" s="2" t="s">
        <v>501</v>
      </c>
      <c r="G36" s="2" t="s">
        <v>6426</v>
      </c>
      <c r="H36" s="2">
        <v>0.84867437775115218</v>
      </c>
      <c r="I36" s="2" t="s">
        <v>4600</v>
      </c>
      <c r="K36" s="2" t="s">
        <v>500</v>
      </c>
      <c r="L36" s="1" t="s">
        <v>192</v>
      </c>
      <c r="M36" s="1" t="s">
        <v>5529</v>
      </c>
      <c r="N36" s="1" t="s">
        <v>5530</v>
      </c>
      <c r="O36" s="1" t="s">
        <v>5521</v>
      </c>
      <c r="P36" s="3">
        <v>5</v>
      </c>
    </row>
    <row r="37" spans="1:16" ht="15.75" customHeight="1">
      <c r="A37" s="2">
        <v>29120</v>
      </c>
      <c r="B37" s="2">
        <v>22870</v>
      </c>
      <c r="C37" s="2" t="s">
        <v>500</v>
      </c>
      <c r="D37" s="2" t="s">
        <v>5526</v>
      </c>
      <c r="E37" s="2" t="s">
        <v>6425</v>
      </c>
      <c r="F37" s="2" t="s">
        <v>501</v>
      </c>
      <c r="G37" s="2" t="s">
        <v>6426</v>
      </c>
      <c r="H37" s="2">
        <v>0.82767101631137974</v>
      </c>
      <c r="I37" s="2" t="s">
        <v>4600</v>
      </c>
      <c r="K37" s="2" t="s">
        <v>500</v>
      </c>
      <c r="L37" s="1" t="s">
        <v>192</v>
      </c>
      <c r="M37" s="1" t="s">
        <v>5537</v>
      </c>
      <c r="N37" s="1" t="s">
        <v>5538</v>
      </c>
      <c r="O37" s="1" t="s">
        <v>5521</v>
      </c>
      <c r="P37" s="3">
        <v>5</v>
      </c>
    </row>
    <row r="38" spans="1:16" ht="15.75" customHeight="1">
      <c r="A38" s="2">
        <v>29706</v>
      </c>
      <c r="B38" s="2">
        <v>22870</v>
      </c>
      <c r="C38" s="2" t="s">
        <v>500</v>
      </c>
      <c r="D38" s="2" t="s">
        <v>5526</v>
      </c>
      <c r="E38" s="2" t="s">
        <v>6425</v>
      </c>
      <c r="F38" s="2" t="s">
        <v>501</v>
      </c>
      <c r="G38" s="2" t="s">
        <v>6426</v>
      </c>
      <c r="H38" s="2">
        <v>0.88818617309072267</v>
      </c>
      <c r="I38" s="2" t="s">
        <v>4600</v>
      </c>
      <c r="K38" s="2" t="s">
        <v>500</v>
      </c>
      <c r="L38" s="1" t="s">
        <v>192</v>
      </c>
      <c r="M38" s="1" t="s">
        <v>5527</v>
      </c>
      <c r="N38" s="1" t="s">
        <v>5528</v>
      </c>
      <c r="O38" s="1" t="s">
        <v>5521</v>
      </c>
      <c r="P38" s="3">
        <v>5</v>
      </c>
    </row>
    <row r="39" spans="1:16" ht="15.75" customHeight="1">
      <c r="A39" s="2">
        <v>31123</v>
      </c>
      <c r="B39" s="2">
        <v>22870</v>
      </c>
      <c r="C39" s="2" t="s">
        <v>500</v>
      </c>
      <c r="D39" s="2" t="s">
        <v>5526</v>
      </c>
      <c r="E39" s="2" t="s">
        <v>6425</v>
      </c>
      <c r="F39" s="2" t="s">
        <v>501</v>
      </c>
      <c r="G39" s="2" t="s">
        <v>6426</v>
      </c>
      <c r="H39" s="2">
        <v>0.78906424536978959</v>
      </c>
      <c r="I39" s="2" t="s">
        <v>4600</v>
      </c>
      <c r="K39" s="2" t="s">
        <v>500</v>
      </c>
      <c r="L39" s="1" t="s">
        <v>192</v>
      </c>
      <c r="M39" s="1" t="s">
        <v>5535</v>
      </c>
      <c r="N39" s="1" t="s">
        <v>5536</v>
      </c>
      <c r="O39" s="1" t="s">
        <v>5521</v>
      </c>
      <c r="P39" s="3">
        <v>5</v>
      </c>
    </row>
    <row r="40" spans="1:16" ht="15.75" customHeight="1">
      <c r="A40" s="2">
        <v>34382</v>
      </c>
      <c r="B40" s="2">
        <v>22870</v>
      </c>
      <c r="C40" s="2" t="s">
        <v>500</v>
      </c>
      <c r="D40" s="2" t="s">
        <v>5526</v>
      </c>
      <c r="E40" s="2" t="s">
        <v>6425</v>
      </c>
      <c r="F40" s="2" t="s">
        <v>501</v>
      </c>
      <c r="G40" s="2" t="s">
        <v>6426</v>
      </c>
      <c r="H40" s="2">
        <v>0.82937644238541408</v>
      </c>
      <c r="I40" s="2" t="s">
        <v>4600</v>
      </c>
      <c r="K40" s="2" t="s">
        <v>500</v>
      </c>
      <c r="L40" s="1" t="s">
        <v>192</v>
      </c>
      <c r="M40" s="1" t="s">
        <v>5531</v>
      </c>
      <c r="N40" s="1" t="s">
        <v>5532</v>
      </c>
      <c r="O40" s="1" t="s">
        <v>5521</v>
      </c>
      <c r="P40" s="3">
        <v>5</v>
      </c>
    </row>
    <row r="41" spans="1:16" ht="15.75" customHeight="1">
      <c r="A41" s="2">
        <v>22875</v>
      </c>
      <c r="B41" s="2">
        <v>22870</v>
      </c>
      <c r="C41" s="2" t="s">
        <v>500</v>
      </c>
      <c r="D41" s="2" t="s">
        <v>5526</v>
      </c>
      <c r="E41" s="2" t="s">
        <v>6427</v>
      </c>
      <c r="F41" s="2" t="s">
        <v>501</v>
      </c>
      <c r="G41" s="2" t="s">
        <v>6426</v>
      </c>
      <c r="H41" s="2">
        <v>0.9114379619824744</v>
      </c>
      <c r="I41" s="2" t="s">
        <v>4600</v>
      </c>
      <c r="K41" s="2" t="s">
        <v>500</v>
      </c>
      <c r="L41" s="1" t="s">
        <v>192</v>
      </c>
      <c r="M41" s="1" t="s">
        <v>5547</v>
      </c>
      <c r="N41" s="1" t="s">
        <v>5548</v>
      </c>
      <c r="O41" s="1" t="s">
        <v>5521</v>
      </c>
      <c r="P41" s="3">
        <v>5</v>
      </c>
    </row>
    <row r="42" spans="1:16" ht="15.75" customHeight="1">
      <c r="A42" s="2">
        <v>33586</v>
      </c>
      <c r="B42" s="2">
        <v>22870</v>
      </c>
      <c r="C42" s="2" t="s">
        <v>500</v>
      </c>
      <c r="D42" s="2" t="s">
        <v>5526</v>
      </c>
      <c r="E42" s="2" t="s">
        <v>6427</v>
      </c>
      <c r="F42" s="2" t="s">
        <v>501</v>
      </c>
      <c r="G42" s="2" t="s">
        <v>6426</v>
      </c>
      <c r="H42" s="2">
        <v>0.81793581168052309</v>
      </c>
      <c r="I42" s="2" t="s">
        <v>4600</v>
      </c>
      <c r="K42" s="2" t="s">
        <v>500</v>
      </c>
      <c r="L42" s="1" t="s">
        <v>192</v>
      </c>
      <c r="M42" s="1" t="s">
        <v>5549</v>
      </c>
      <c r="N42" s="1" t="s">
        <v>5550</v>
      </c>
      <c r="O42" s="1" t="s">
        <v>5521</v>
      </c>
      <c r="P42" s="3">
        <v>5</v>
      </c>
    </row>
    <row r="43" spans="1:16" ht="15.75" customHeight="1">
      <c r="A43" s="2">
        <v>32667</v>
      </c>
      <c r="B43" s="2">
        <v>22870</v>
      </c>
      <c r="C43" s="2" t="s">
        <v>500</v>
      </c>
      <c r="D43" s="2" t="s">
        <v>5526</v>
      </c>
      <c r="E43" s="2" t="s">
        <v>6427</v>
      </c>
      <c r="F43" s="2" t="s">
        <v>501</v>
      </c>
      <c r="G43" s="2" t="s">
        <v>6426</v>
      </c>
      <c r="H43" s="2">
        <v>0.8906343904671149</v>
      </c>
      <c r="I43" s="2" t="s">
        <v>4600</v>
      </c>
      <c r="K43" s="2" t="s">
        <v>500</v>
      </c>
      <c r="L43" s="1" t="s">
        <v>192</v>
      </c>
      <c r="M43" s="1" t="s">
        <v>5543</v>
      </c>
      <c r="N43" s="1" t="s">
        <v>5544</v>
      </c>
      <c r="O43" s="1" t="s">
        <v>5521</v>
      </c>
      <c r="P43" s="3">
        <v>5</v>
      </c>
    </row>
    <row r="44" spans="1:16" ht="15.75" customHeight="1">
      <c r="A44" s="2">
        <v>24892</v>
      </c>
      <c r="B44" s="2">
        <v>24316</v>
      </c>
      <c r="C44" s="2" t="s">
        <v>798</v>
      </c>
      <c r="D44" s="2" t="s">
        <v>5733</v>
      </c>
      <c r="E44" s="2" t="s">
        <v>6427</v>
      </c>
      <c r="F44" s="2" t="s">
        <v>591</v>
      </c>
      <c r="G44" s="2" t="s">
        <v>6426</v>
      </c>
      <c r="H44" s="2">
        <v>0.98519317175548771</v>
      </c>
      <c r="I44" s="2" t="s">
        <v>4600</v>
      </c>
      <c r="K44" s="2" t="s">
        <v>798</v>
      </c>
      <c r="L44" s="1" t="s">
        <v>192</v>
      </c>
      <c r="M44" s="1" t="s">
        <v>5732</v>
      </c>
      <c r="N44" s="1" t="s">
        <v>5734</v>
      </c>
      <c r="O44" s="1" t="s">
        <v>5732</v>
      </c>
      <c r="P44" s="3">
        <v>5</v>
      </c>
    </row>
    <row r="45" spans="1:16" ht="15.75" customHeight="1">
      <c r="A45" s="2">
        <v>24316</v>
      </c>
      <c r="B45" s="2">
        <v>24316</v>
      </c>
      <c r="C45" s="2" t="s">
        <v>798</v>
      </c>
      <c r="D45" s="2" t="s">
        <v>5733</v>
      </c>
      <c r="E45" s="2" t="s">
        <v>6425</v>
      </c>
      <c r="F45" s="2" t="s">
        <v>591</v>
      </c>
      <c r="G45" s="2" t="s">
        <v>6426</v>
      </c>
      <c r="H45" s="2">
        <v>0.97921074732553726</v>
      </c>
      <c r="I45" s="2" t="s">
        <v>4600</v>
      </c>
      <c r="K45" s="2" t="s">
        <v>798</v>
      </c>
      <c r="L45" s="1" t="s">
        <v>192</v>
      </c>
      <c r="M45" s="1" t="s">
        <v>5730</v>
      </c>
      <c r="N45" s="1" t="s">
        <v>5731</v>
      </c>
      <c r="O45" s="1" t="s">
        <v>5732</v>
      </c>
      <c r="P45" s="3">
        <v>5</v>
      </c>
    </row>
    <row r="46" spans="1:16" ht="15.75" customHeight="1">
      <c r="A46" s="2">
        <v>14867</v>
      </c>
      <c r="B46" s="2">
        <v>14867</v>
      </c>
      <c r="C46" s="2" t="s">
        <v>803</v>
      </c>
      <c r="D46" s="2" t="s">
        <v>5493</v>
      </c>
      <c r="E46" s="2" t="s">
        <v>6427</v>
      </c>
      <c r="F46" s="2" t="s">
        <v>501</v>
      </c>
      <c r="G46" s="2" t="s">
        <v>6426</v>
      </c>
      <c r="H46" s="2">
        <v>0.9720940897418795</v>
      </c>
      <c r="I46" s="2" t="s">
        <v>4600</v>
      </c>
      <c r="K46" s="2" t="s">
        <v>803</v>
      </c>
      <c r="L46" s="1" t="s">
        <v>192</v>
      </c>
      <c r="M46" s="1" t="s">
        <v>5492</v>
      </c>
      <c r="N46" s="1" t="s">
        <v>5494</v>
      </c>
      <c r="O46" s="1" t="s">
        <v>5492</v>
      </c>
      <c r="P46" s="3">
        <v>5</v>
      </c>
    </row>
    <row r="47" spans="1:16" ht="15.75" customHeight="1">
      <c r="A47" s="2">
        <v>15280</v>
      </c>
      <c r="B47" s="2">
        <v>14867</v>
      </c>
      <c r="C47" s="2" t="s">
        <v>803</v>
      </c>
      <c r="D47" s="2" t="s">
        <v>5493</v>
      </c>
      <c r="E47" s="2" t="s">
        <v>6425</v>
      </c>
      <c r="F47" s="2" t="s">
        <v>501</v>
      </c>
      <c r="G47" s="2" t="s">
        <v>6426</v>
      </c>
      <c r="H47" s="2">
        <v>0.96889720734240214</v>
      </c>
      <c r="I47" s="2" t="s">
        <v>4600</v>
      </c>
      <c r="K47" s="2" t="s">
        <v>803</v>
      </c>
      <c r="L47" s="1" t="s">
        <v>192</v>
      </c>
      <c r="M47" s="1" t="s">
        <v>5490</v>
      </c>
      <c r="N47" s="1" t="s">
        <v>5491</v>
      </c>
      <c r="O47" s="1" t="s">
        <v>5492</v>
      </c>
      <c r="P47" s="3">
        <v>5</v>
      </c>
    </row>
    <row r="48" spans="1:16" ht="15.75" customHeight="1">
      <c r="A48" s="2">
        <v>26926</v>
      </c>
      <c r="B48" s="2">
        <v>26926</v>
      </c>
      <c r="C48" s="2" t="s">
        <v>829</v>
      </c>
      <c r="D48" s="2" t="s">
        <v>6280</v>
      </c>
      <c r="E48" s="2" t="s">
        <v>6427</v>
      </c>
      <c r="F48" s="2" t="s">
        <v>167</v>
      </c>
      <c r="G48" s="2" t="s">
        <v>6430</v>
      </c>
      <c r="H48" s="2">
        <v>0.78264924711590911</v>
      </c>
      <c r="I48" s="2" t="s">
        <v>4600</v>
      </c>
      <c r="K48" s="2" t="s">
        <v>829</v>
      </c>
      <c r="L48" s="1" t="s">
        <v>192</v>
      </c>
      <c r="M48" s="1" t="s">
        <v>6279</v>
      </c>
      <c r="N48" s="1" t="s">
        <v>6281</v>
      </c>
      <c r="O48" s="1" t="s">
        <v>6279</v>
      </c>
      <c r="P48" s="3">
        <v>5</v>
      </c>
    </row>
    <row r="49" spans="1:16" ht="15.75" customHeight="1">
      <c r="A49" s="2">
        <v>28176</v>
      </c>
      <c r="B49" s="2">
        <v>26926</v>
      </c>
      <c r="C49" s="2" t="s">
        <v>829</v>
      </c>
      <c r="D49" s="2" t="s">
        <v>6280</v>
      </c>
      <c r="E49" s="2" t="s">
        <v>6425</v>
      </c>
      <c r="F49" s="2" t="s">
        <v>167</v>
      </c>
      <c r="G49" s="2" t="s">
        <v>6428</v>
      </c>
      <c r="H49" s="2">
        <v>0.64297780538909133</v>
      </c>
      <c r="I49" s="2" t="s">
        <v>4600</v>
      </c>
      <c r="K49" s="2" t="s">
        <v>829</v>
      </c>
      <c r="L49" s="1" t="s">
        <v>192</v>
      </c>
      <c r="M49" s="1" t="s">
        <v>6277</v>
      </c>
      <c r="N49" s="1" t="s">
        <v>6278</v>
      </c>
      <c r="O49" s="1" t="s">
        <v>6279</v>
      </c>
      <c r="P49" s="3">
        <v>5</v>
      </c>
    </row>
    <row r="50" spans="1:16" ht="15.75" customHeight="1">
      <c r="A50" s="2">
        <v>25018</v>
      </c>
      <c r="B50" s="2">
        <v>25018</v>
      </c>
      <c r="C50" s="2" t="s">
        <v>879</v>
      </c>
      <c r="D50" s="2" t="s">
        <v>6256</v>
      </c>
      <c r="E50" s="2" t="s">
        <v>6425</v>
      </c>
      <c r="F50" s="2" t="s">
        <v>167</v>
      </c>
      <c r="G50" s="2" t="s">
        <v>6430</v>
      </c>
      <c r="H50" s="2">
        <v>0.86140327828284025</v>
      </c>
      <c r="I50" s="2" t="s">
        <v>4600</v>
      </c>
      <c r="J50" s="2" t="s">
        <v>6431</v>
      </c>
      <c r="K50" s="2" t="s">
        <v>879</v>
      </c>
      <c r="L50" s="1" t="s">
        <v>192</v>
      </c>
      <c r="M50" s="1" t="s">
        <v>6253</v>
      </c>
      <c r="N50" s="1" t="s">
        <v>6254</v>
      </c>
      <c r="O50" s="1" t="s">
        <v>6255</v>
      </c>
      <c r="P50" s="3">
        <v>5</v>
      </c>
    </row>
    <row r="51" spans="1:16" ht="15.75" customHeight="1">
      <c r="A51" s="2">
        <v>24753</v>
      </c>
      <c r="B51" s="2">
        <v>24753</v>
      </c>
      <c r="C51" s="2" t="s">
        <v>884</v>
      </c>
      <c r="D51" s="2" t="s">
        <v>5640</v>
      </c>
      <c r="E51" s="2" t="s">
        <v>6427</v>
      </c>
      <c r="F51" s="2" t="s">
        <v>501</v>
      </c>
      <c r="G51" s="2" t="s">
        <v>6426</v>
      </c>
      <c r="H51" s="2">
        <v>0.93554553583976008</v>
      </c>
      <c r="I51" s="2" t="s">
        <v>4600</v>
      </c>
      <c r="K51" s="2" t="s">
        <v>884</v>
      </c>
      <c r="L51" s="1" t="s">
        <v>192</v>
      </c>
      <c r="M51" s="1" t="s">
        <v>5638</v>
      </c>
      <c r="N51" s="1" t="s">
        <v>5639</v>
      </c>
      <c r="O51" s="1" t="s">
        <v>5638</v>
      </c>
      <c r="P51" s="3">
        <v>5</v>
      </c>
    </row>
    <row r="52" spans="1:16" ht="15.75" customHeight="1">
      <c r="A52" s="2">
        <v>152849</v>
      </c>
      <c r="B52" s="2">
        <v>24753</v>
      </c>
      <c r="C52" s="2" t="s">
        <v>884</v>
      </c>
      <c r="D52" s="2" t="s">
        <v>5640</v>
      </c>
      <c r="E52" s="2" t="s">
        <v>6425</v>
      </c>
      <c r="F52" s="2" t="s">
        <v>501</v>
      </c>
      <c r="G52" s="2" t="s">
        <v>6426</v>
      </c>
      <c r="H52" s="2">
        <v>0.87594440674502727</v>
      </c>
      <c r="I52" s="2" t="s">
        <v>4600</v>
      </c>
      <c r="K52" s="2" t="s">
        <v>884</v>
      </c>
      <c r="L52" s="1" t="s">
        <v>192</v>
      </c>
      <c r="M52" s="1" t="s">
        <v>5641</v>
      </c>
      <c r="N52" s="1" t="s">
        <v>5642</v>
      </c>
      <c r="O52" s="1" t="s">
        <v>5638</v>
      </c>
      <c r="P52" s="3">
        <v>5</v>
      </c>
    </row>
    <row r="53" spans="1:16" ht="15.75" customHeight="1">
      <c r="A53" s="2">
        <v>154601</v>
      </c>
      <c r="B53" s="2">
        <v>39724</v>
      </c>
      <c r="C53" s="2" t="s">
        <v>1003</v>
      </c>
      <c r="D53" s="2" t="s">
        <v>4601</v>
      </c>
      <c r="E53" s="2" t="s">
        <v>6427</v>
      </c>
      <c r="F53" s="2" t="s">
        <v>641</v>
      </c>
      <c r="G53" s="2" t="s">
        <v>6430</v>
      </c>
      <c r="H53" s="2">
        <v>0.74382443870667236</v>
      </c>
      <c r="I53" s="2" t="s">
        <v>4600</v>
      </c>
      <c r="K53" s="2" t="s">
        <v>1003</v>
      </c>
      <c r="L53" s="1" t="s">
        <v>192</v>
      </c>
      <c r="M53" s="1" t="s">
        <v>4597</v>
      </c>
      <c r="N53" s="1" t="s">
        <v>4598</v>
      </c>
      <c r="O53" s="1" t="s">
        <v>4599</v>
      </c>
      <c r="P53" s="3">
        <v>3</v>
      </c>
    </row>
    <row r="54" spans="1:16" ht="15.75" customHeight="1">
      <c r="A54" s="2">
        <v>39724</v>
      </c>
      <c r="B54" s="2">
        <v>39724</v>
      </c>
      <c r="C54" s="2" t="s">
        <v>1003</v>
      </c>
      <c r="D54" s="2" t="s">
        <v>4601</v>
      </c>
      <c r="E54" s="2" t="s">
        <v>6425</v>
      </c>
      <c r="F54" s="2" t="s">
        <v>641</v>
      </c>
      <c r="G54" s="2" t="s">
        <v>6430</v>
      </c>
      <c r="H54" s="2">
        <v>0.75541271998857462</v>
      </c>
      <c r="I54" s="2" t="s">
        <v>4600</v>
      </c>
      <c r="K54" s="2" t="s">
        <v>1003</v>
      </c>
      <c r="L54" s="1" t="s">
        <v>192</v>
      </c>
      <c r="M54" s="1" t="s">
        <v>4599</v>
      </c>
      <c r="N54" s="1" t="s">
        <v>4602</v>
      </c>
      <c r="O54" s="1" t="s">
        <v>4599</v>
      </c>
      <c r="P54" s="3">
        <v>3</v>
      </c>
    </row>
    <row r="55" spans="1:16" ht="15.75" customHeight="1">
      <c r="A55" s="2">
        <v>26448</v>
      </c>
      <c r="B55" s="2">
        <v>26448</v>
      </c>
      <c r="C55" s="2" t="s">
        <v>1013</v>
      </c>
      <c r="D55" s="2" t="s">
        <v>4606</v>
      </c>
      <c r="E55" s="2" t="s">
        <v>6425</v>
      </c>
      <c r="F55" s="2" t="s">
        <v>641</v>
      </c>
      <c r="G55" s="2" t="s">
        <v>6426</v>
      </c>
      <c r="H55" s="2">
        <v>0.97666033171991784</v>
      </c>
      <c r="I55" s="2" t="s">
        <v>4600</v>
      </c>
      <c r="K55" s="2" t="s">
        <v>1013</v>
      </c>
      <c r="L55" s="1" t="s">
        <v>192</v>
      </c>
      <c r="M55" s="1" t="s">
        <v>4603</v>
      </c>
      <c r="N55" s="1" t="s">
        <v>4604</v>
      </c>
      <c r="O55" s="1" t="s">
        <v>4605</v>
      </c>
      <c r="P55" s="3">
        <v>4</v>
      </c>
    </row>
    <row r="56" spans="1:16" ht="15.75" customHeight="1">
      <c r="A56" s="2">
        <v>26603</v>
      </c>
      <c r="B56" s="2">
        <v>26448</v>
      </c>
      <c r="C56" s="2" t="s">
        <v>1013</v>
      </c>
      <c r="D56" s="2" t="s">
        <v>4606</v>
      </c>
      <c r="E56" s="2" t="s">
        <v>6427</v>
      </c>
      <c r="F56" s="2" t="s">
        <v>641</v>
      </c>
      <c r="G56" s="2" t="s">
        <v>6426</v>
      </c>
      <c r="H56" s="2">
        <v>0.97913254315141462</v>
      </c>
      <c r="I56" s="2" t="s">
        <v>4600</v>
      </c>
      <c r="K56" s="2" t="s">
        <v>1013</v>
      </c>
      <c r="L56" s="1" t="s">
        <v>192</v>
      </c>
      <c r="M56" s="1" t="s">
        <v>4605</v>
      </c>
      <c r="N56" s="1" t="s">
        <v>4607</v>
      </c>
      <c r="O56" s="1" t="s">
        <v>4605</v>
      </c>
      <c r="P56" s="3">
        <v>4</v>
      </c>
    </row>
    <row r="57" spans="1:16" ht="15.75" customHeight="1">
      <c r="A57" s="2">
        <v>22501</v>
      </c>
      <c r="B57" s="2">
        <v>22394</v>
      </c>
      <c r="C57" s="2" t="s">
        <v>1416</v>
      </c>
      <c r="D57" s="2" t="s">
        <v>5708</v>
      </c>
      <c r="E57" s="2" t="s">
        <v>6425</v>
      </c>
      <c r="F57" s="2" t="s">
        <v>501</v>
      </c>
      <c r="G57" s="2" t="s">
        <v>6426</v>
      </c>
      <c r="H57" s="2">
        <v>0.97774021907418607</v>
      </c>
      <c r="I57" s="2" t="s">
        <v>4600</v>
      </c>
      <c r="K57" s="2" t="s">
        <v>1416</v>
      </c>
      <c r="L57" s="1" t="s">
        <v>1078</v>
      </c>
      <c r="M57" s="1" t="s">
        <v>5705</v>
      </c>
      <c r="N57" s="1" t="s">
        <v>5706</v>
      </c>
      <c r="O57" s="1" t="s">
        <v>5707</v>
      </c>
      <c r="P57" s="3">
        <v>5</v>
      </c>
    </row>
    <row r="58" spans="1:16" ht="15.75" customHeight="1">
      <c r="A58" s="2">
        <v>22394</v>
      </c>
      <c r="B58" s="2">
        <v>22394</v>
      </c>
      <c r="C58" s="2" t="s">
        <v>1416</v>
      </c>
      <c r="D58" s="2" t="s">
        <v>5708</v>
      </c>
      <c r="E58" s="2" t="s">
        <v>6427</v>
      </c>
      <c r="F58" s="2" t="s">
        <v>501</v>
      </c>
      <c r="G58" s="2" t="s">
        <v>6426</v>
      </c>
      <c r="H58" s="2">
        <v>0.97834097199272696</v>
      </c>
      <c r="I58" s="2" t="s">
        <v>4600</v>
      </c>
      <c r="K58" s="2" t="s">
        <v>1416</v>
      </c>
      <c r="L58" s="1" t="s">
        <v>1078</v>
      </c>
      <c r="M58" s="1" t="s">
        <v>5707</v>
      </c>
      <c r="N58" s="1" t="s">
        <v>5709</v>
      </c>
      <c r="O58" s="1" t="s">
        <v>5707</v>
      </c>
      <c r="P58" s="3">
        <v>5</v>
      </c>
    </row>
    <row r="59" spans="1:16" ht="15.75" customHeight="1">
      <c r="A59" s="2">
        <v>24193</v>
      </c>
      <c r="B59" s="2">
        <v>23404</v>
      </c>
      <c r="C59" s="2" t="s">
        <v>5767</v>
      </c>
      <c r="D59" s="2" t="s">
        <v>5767</v>
      </c>
      <c r="E59" s="2" t="s">
        <v>6427</v>
      </c>
      <c r="F59" s="2" t="s">
        <v>501</v>
      </c>
      <c r="G59" s="2" t="s">
        <v>6432</v>
      </c>
      <c r="H59" s="2">
        <v>0.97329304162053698</v>
      </c>
      <c r="I59" s="2" t="s">
        <v>4600</v>
      </c>
      <c r="K59" s="2" t="s">
        <v>5767</v>
      </c>
      <c r="L59" s="1"/>
      <c r="M59" s="1" t="s">
        <v>5764</v>
      </c>
      <c r="N59" s="1" t="s">
        <v>5765</v>
      </c>
      <c r="O59" s="1" t="s">
        <v>5766</v>
      </c>
      <c r="P59" s="3">
        <v>4</v>
      </c>
    </row>
    <row r="60" spans="1:16" ht="15.75" customHeight="1">
      <c r="A60" s="2">
        <v>23404</v>
      </c>
      <c r="B60" s="2">
        <v>23404</v>
      </c>
      <c r="C60" s="2" t="s">
        <v>5767</v>
      </c>
      <c r="D60" s="2" t="s">
        <v>5767</v>
      </c>
      <c r="E60" s="2" t="s">
        <v>6425</v>
      </c>
      <c r="F60" s="2" t="s">
        <v>501</v>
      </c>
      <c r="G60" s="2" t="s">
        <v>6432</v>
      </c>
      <c r="H60" s="2">
        <v>0.98324794996529818</v>
      </c>
      <c r="I60" s="2" t="s">
        <v>4600</v>
      </c>
      <c r="K60" s="2" t="s">
        <v>5767</v>
      </c>
      <c r="L60" s="1"/>
      <c r="M60" s="1" t="s">
        <v>5766</v>
      </c>
      <c r="N60" s="1" t="s">
        <v>5770</v>
      </c>
      <c r="O60" s="1" t="s">
        <v>5766</v>
      </c>
      <c r="P60" s="3">
        <v>4</v>
      </c>
    </row>
    <row r="61" spans="1:16" ht="15.75" customHeight="1">
      <c r="A61" s="2">
        <v>33987</v>
      </c>
      <c r="B61" s="2">
        <v>33987</v>
      </c>
      <c r="C61" s="2" t="s">
        <v>4672</v>
      </c>
      <c r="D61" s="2" t="s">
        <v>4672</v>
      </c>
      <c r="E61" s="2" t="s">
        <v>6427</v>
      </c>
      <c r="F61" s="2" t="s">
        <v>641</v>
      </c>
      <c r="G61" s="2" t="s">
        <v>6426</v>
      </c>
      <c r="H61" s="2">
        <v>0.80941922221529905</v>
      </c>
      <c r="I61" s="2" t="s">
        <v>4600</v>
      </c>
      <c r="J61" s="2" t="s">
        <v>3220</v>
      </c>
      <c r="K61" s="2" t="s">
        <v>4672</v>
      </c>
      <c r="L61" s="2" t="s">
        <v>1471</v>
      </c>
      <c r="M61" s="1" t="s">
        <v>4669</v>
      </c>
      <c r="N61" s="1" t="s">
        <v>4670</v>
      </c>
      <c r="O61" s="1" t="s">
        <v>4671</v>
      </c>
      <c r="P61" s="3">
        <v>4</v>
      </c>
    </row>
    <row r="62" spans="1:16" ht="15.75" customHeight="1">
      <c r="A62" s="2">
        <v>41739</v>
      </c>
      <c r="B62" s="2">
        <v>33987</v>
      </c>
      <c r="C62" s="2" t="s">
        <v>4672</v>
      </c>
      <c r="D62" s="2" t="s">
        <v>4672</v>
      </c>
      <c r="E62" s="2" t="s">
        <v>6425</v>
      </c>
      <c r="F62" s="2" t="s">
        <v>641</v>
      </c>
      <c r="G62" s="2" t="s">
        <v>6426</v>
      </c>
      <c r="H62" s="2">
        <v>0.81869850724560145</v>
      </c>
      <c r="I62" s="2" t="s">
        <v>4600</v>
      </c>
      <c r="J62" s="2" t="s">
        <v>3220</v>
      </c>
      <c r="K62" s="2" t="s">
        <v>4672</v>
      </c>
      <c r="L62" s="2" t="s">
        <v>1471</v>
      </c>
      <c r="M62" s="1" t="s">
        <v>4671</v>
      </c>
      <c r="N62" s="1" t="s">
        <v>4673</v>
      </c>
      <c r="O62" s="1" t="s">
        <v>4671</v>
      </c>
      <c r="P62" s="3">
        <v>4</v>
      </c>
    </row>
    <row r="63" spans="1:16" ht="15.75" customHeight="1">
      <c r="A63" s="2">
        <v>156265</v>
      </c>
      <c r="B63" s="2">
        <v>40420</v>
      </c>
      <c r="C63" s="2" t="s">
        <v>6433</v>
      </c>
      <c r="D63" s="2" t="s">
        <v>6433</v>
      </c>
      <c r="E63" s="2" t="s">
        <v>6427</v>
      </c>
      <c r="F63" s="2" t="s">
        <v>501</v>
      </c>
      <c r="G63" s="2" t="s">
        <v>6426</v>
      </c>
      <c r="H63" s="2">
        <v>0.94432123101245591</v>
      </c>
      <c r="I63" s="2" t="s">
        <v>4600</v>
      </c>
      <c r="K63" s="2" t="s">
        <v>6433</v>
      </c>
      <c r="P63" s="3"/>
    </row>
    <row r="64" spans="1:16" ht="15.75" customHeight="1">
      <c r="A64" s="2">
        <v>40420</v>
      </c>
      <c r="B64" s="2">
        <v>40420</v>
      </c>
      <c r="C64" s="2" t="s">
        <v>6433</v>
      </c>
      <c r="D64" s="2" t="s">
        <v>6433</v>
      </c>
      <c r="E64" s="2" t="s">
        <v>6425</v>
      </c>
      <c r="F64" s="2" t="s">
        <v>501</v>
      </c>
      <c r="G64" s="2" t="s">
        <v>6426</v>
      </c>
      <c r="H64" s="2">
        <v>0.96207208743052819</v>
      </c>
      <c r="I64" s="2" t="s">
        <v>4600</v>
      </c>
      <c r="K64" s="2" t="s">
        <v>6433</v>
      </c>
      <c r="P64" s="3"/>
    </row>
    <row r="65" spans="1:16" ht="15.75" customHeight="1">
      <c r="A65" s="2">
        <v>16369</v>
      </c>
      <c r="B65" s="2">
        <v>16369</v>
      </c>
      <c r="C65" s="2" t="s">
        <v>5488</v>
      </c>
      <c r="D65" s="2" t="s">
        <v>5488</v>
      </c>
      <c r="E65" s="2" t="s">
        <v>6427</v>
      </c>
      <c r="F65" s="2" t="s">
        <v>501</v>
      </c>
      <c r="G65" s="2" t="s">
        <v>6426</v>
      </c>
      <c r="H65" s="2">
        <v>0.90158801486495854</v>
      </c>
      <c r="I65" s="2" t="s">
        <v>4600</v>
      </c>
      <c r="K65" s="2" t="s">
        <v>5488</v>
      </c>
      <c r="L65" s="1"/>
      <c r="M65" s="1" t="s">
        <v>5487</v>
      </c>
      <c r="N65" s="1" t="s">
        <v>5489</v>
      </c>
      <c r="O65" s="1" t="s">
        <v>5487</v>
      </c>
      <c r="P65" s="3">
        <v>5</v>
      </c>
    </row>
    <row r="66" spans="1:16" ht="15.75" customHeight="1">
      <c r="A66" s="2">
        <v>16562</v>
      </c>
      <c r="B66" s="2">
        <v>16369</v>
      </c>
      <c r="C66" s="2" t="s">
        <v>5488</v>
      </c>
      <c r="D66" s="2" t="s">
        <v>5488</v>
      </c>
      <c r="E66" s="2" t="s">
        <v>6425</v>
      </c>
      <c r="F66" s="2" t="s">
        <v>501</v>
      </c>
      <c r="G66" s="2" t="s">
        <v>6426</v>
      </c>
      <c r="H66" s="2">
        <v>0.88799416967616573</v>
      </c>
      <c r="I66" s="2" t="s">
        <v>4600</v>
      </c>
      <c r="K66" s="2" t="s">
        <v>5488</v>
      </c>
      <c r="L66" s="1"/>
      <c r="M66" s="1" t="s">
        <v>5485</v>
      </c>
      <c r="N66" s="1" t="s">
        <v>5486</v>
      </c>
      <c r="O66" s="1" t="s">
        <v>5487</v>
      </c>
      <c r="P66" s="3">
        <v>5</v>
      </c>
    </row>
    <row r="67" spans="1:16" ht="15.75" customHeight="1">
      <c r="A67" s="2">
        <v>45911</v>
      </c>
      <c r="B67" s="2">
        <v>36718</v>
      </c>
      <c r="C67" s="2" t="s">
        <v>6290</v>
      </c>
      <c r="D67" s="2" t="s">
        <v>6290</v>
      </c>
      <c r="E67" s="2" t="s">
        <v>6427</v>
      </c>
      <c r="F67" s="2" t="s">
        <v>167</v>
      </c>
      <c r="G67" s="2" t="s">
        <v>6430</v>
      </c>
      <c r="H67" s="2">
        <v>0.72497548076968932</v>
      </c>
      <c r="I67" s="2" t="s">
        <v>4600</v>
      </c>
      <c r="K67" s="2" t="s">
        <v>6290</v>
      </c>
      <c r="L67" s="1"/>
      <c r="M67" s="1" t="s">
        <v>6289</v>
      </c>
      <c r="N67" s="1" t="s">
        <v>6291</v>
      </c>
      <c r="O67" s="1" t="s">
        <v>6289</v>
      </c>
      <c r="P67" s="3">
        <v>5</v>
      </c>
    </row>
    <row r="68" spans="1:16" ht="13">
      <c r="A68" s="2">
        <v>39216</v>
      </c>
      <c r="B68" s="2">
        <v>36718</v>
      </c>
      <c r="C68" s="2" t="s">
        <v>6290</v>
      </c>
      <c r="D68" s="2" t="s">
        <v>6290</v>
      </c>
      <c r="E68" s="2" t="s">
        <v>6425</v>
      </c>
      <c r="F68" s="2" t="s">
        <v>167</v>
      </c>
      <c r="G68" s="2" t="s">
        <v>6428</v>
      </c>
      <c r="H68" s="2">
        <v>0.57637215188771462</v>
      </c>
      <c r="I68" s="2" t="s">
        <v>4600</v>
      </c>
      <c r="K68" s="2" t="s">
        <v>6290</v>
      </c>
      <c r="L68" s="1"/>
      <c r="M68" s="1" t="s">
        <v>6287</v>
      </c>
      <c r="N68" s="1" t="s">
        <v>6288</v>
      </c>
      <c r="O68" s="1" t="s">
        <v>6289</v>
      </c>
      <c r="P68" s="3">
        <v>5</v>
      </c>
    </row>
    <row r="69" spans="1:16" ht="13">
      <c r="A69" s="2">
        <v>192220</v>
      </c>
      <c r="B69" s="2">
        <v>36718</v>
      </c>
      <c r="C69" s="2" t="s">
        <v>6290</v>
      </c>
      <c r="D69" s="2" t="s">
        <v>6290</v>
      </c>
      <c r="E69" s="2" t="s">
        <v>6425</v>
      </c>
      <c r="F69" s="2" t="s">
        <v>167</v>
      </c>
      <c r="G69" s="2" t="s">
        <v>6428</v>
      </c>
      <c r="H69" s="2">
        <v>0.56636643063330605</v>
      </c>
      <c r="I69" s="2" t="s">
        <v>4600</v>
      </c>
      <c r="K69" s="2" t="s">
        <v>6290</v>
      </c>
      <c r="L69" s="1"/>
      <c r="M69" s="1" t="s">
        <v>6287</v>
      </c>
      <c r="N69" s="1" t="s">
        <v>6288</v>
      </c>
      <c r="O69" s="1" t="s">
        <v>6289</v>
      </c>
      <c r="P69" s="3">
        <v>5</v>
      </c>
    </row>
    <row r="70" spans="1:16" ht="13">
      <c r="A70" s="2">
        <v>36718</v>
      </c>
      <c r="B70" s="2">
        <v>36718</v>
      </c>
      <c r="C70" s="2" t="s">
        <v>6290</v>
      </c>
      <c r="D70" s="2" t="s">
        <v>6290</v>
      </c>
      <c r="E70" s="2" t="s">
        <v>6427</v>
      </c>
      <c r="F70" s="2" t="s">
        <v>167</v>
      </c>
      <c r="G70" s="2" t="s">
        <v>6428</v>
      </c>
      <c r="H70" s="2">
        <v>0.68866486648158709</v>
      </c>
      <c r="I70" s="2" t="s">
        <v>4600</v>
      </c>
      <c r="K70" s="2" t="s">
        <v>6290</v>
      </c>
      <c r="L70" s="1"/>
      <c r="M70" s="1" t="s">
        <v>6289</v>
      </c>
      <c r="N70" s="1" t="s">
        <v>6291</v>
      </c>
      <c r="O70" s="1" t="s">
        <v>6289</v>
      </c>
      <c r="P70" s="3">
        <v>5</v>
      </c>
    </row>
    <row r="71" spans="1:16" ht="13">
      <c r="A71" s="2">
        <v>34737</v>
      </c>
      <c r="B71" s="2">
        <v>32504</v>
      </c>
      <c r="C71" s="2" t="s">
        <v>6246</v>
      </c>
      <c r="D71" s="2" t="s">
        <v>6246</v>
      </c>
      <c r="E71" s="2" t="s">
        <v>6427</v>
      </c>
      <c r="F71" s="2" t="s">
        <v>167</v>
      </c>
      <c r="G71" s="2" t="s">
        <v>6426</v>
      </c>
      <c r="H71" s="2">
        <v>0.92403394933295457</v>
      </c>
      <c r="I71" s="2" t="s">
        <v>4600</v>
      </c>
      <c r="K71" s="2" t="s">
        <v>6246</v>
      </c>
      <c r="L71" s="1"/>
      <c r="M71" s="1" t="s">
        <v>6245</v>
      </c>
      <c r="N71" s="1" t="s">
        <v>6247</v>
      </c>
      <c r="O71" s="1" t="s">
        <v>6245</v>
      </c>
      <c r="P71" s="3">
        <v>4</v>
      </c>
    </row>
    <row r="72" spans="1:16" ht="13">
      <c r="A72" s="2">
        <v>32504</v>
      </c>
      <c r="B72" s="2">
        <v>32504</v>
      </c>
      <c r="C72" s="2" t="s">
        <v>6246</v>
      </c>
      <c r="D72" s="2" t="s">
        <v>6246</v>
      </c>
      <c r="E72" s="2" t="s">
        <v>6425</v>
      </c>
      <c r="F72" s="2" t="s">
        <v>167</v>
      </c>
      <c r="G72" s="2" t="s">
        <v>6426</v>
      </c>
      <c r="H72" s="2">
        <v>0.88010759343880984</v>
      </c>
      <c r="I72" s="2" t="s">
        <v>4600</v>
      </c>
      <c r="K72" s="2" t="s">
        <v>6246</v>
      </c>
      <c r="L72" s="1"/>
      <c r="M72" s="1" t="s">
        <v>6243</v>
      </c>
      <c r="N72" s="1" t="s">
        <v>6244</v>
      </c>
      <c r="O72" s="1" t="s">
        <v>6245</v>
      </c>
      <c r="P72" s="3">
        <v>4</v>
      </c>
    </row>
    <row r="73" spans="1:16" ht="13">
      <c r="A73" s="2">
        <v>33545</v>
      </c>
      <c r="B73" s="2">
        <v>31531</v>
      </c>
      <c r="C73" s="2" t="s">
        <v>6124</v>
      </c>
      <c r="D73" s="2" t="s">
        <v>6124</v>
      </c>
      <c r="E73" s="2" t="s">
        <v>6425</v>
      </c>
      <c r="F73" s="2" t="s">
        <v>591</v>
      </c>
      <c r="G73" s="2" t="s">
        <v>6426</v>
      </c>
      <c r="H73" s="2">
        <v>0.98707435036127544</v>
      </c>
      <c r="I73" s="2" t="s">
        <v>4600</v>
      </c>
      <c r="K73" s="2" t="s">
        <v>6124</v>
      </c>
      <c r="L73" s="1"/>
      <c r="M73" s="1" t="s">
        <v>6125</v>
      </c>
      <c r="N73" s="1" t="s">
        <v>6126</v>
      </c>
      <c r="O73" s="1" t="s">
        <v>6122</v>
      </c>
      <c r="P73" s="3">
        <v>3</v>
      </c>
    </row>
    <row r="74" spans="1:16" ht="13">
      <c r="A74" s="2">
        <v>31531</v>
      </c>
      <c r="B74" s="2">
        <v>31531</v>
      </c>
      <c r="C74" s="2" t="s">
        <v>6124</v>
      </c>
      <c r="D74" s="2" t="s">
        <v>6124</v>
      </c>
      <c r="E74" s="2" t="s">
        <v>6427</v>
      </c>
      <c r="F74" s="2" t="s">
        <v>591</v>
      </c>
      <c r="G74" s="2" t="s">
        <v>6426</v>
      </c>
      <c r="H74" s="2">
        <v>0.96841497515629349</v>
      </c>
      <c r="I74" s="2" t="s">
        <v>4600</v>
      </c>
      <c r="K74" s="2" t="s">
        <v>6124</v>
      </c>
      <c r="L74" s="1"/>
      <c r="M74" s="1" t="s">
        <v>6122</v>
      </c>
      <c r="N74" s="1" t="s">
        <v>6123</v>
      </c>
      <c r="O74" s="1" t="s">
        <v>6122</v>
      </c>
      <c r="P74" s="3">
        <v>3</v>
      </c>
    </row>
    <row r="75" spans="1:16" ht="13">
      <c r="A75" s="2">
        <v>31446</v>
      </c>
      <c r="B75" s="2">
        <v>31446</v>
      </c>
      <c r="C75" s="2" t="s">
        <v>6434</v>
      </c>
      <c r="D75" s="2" t="s">
        <v>6434</v>
      </c>
      <c r="E75" s="2" t="s">
        <v>6427</v>
      </c>
      <c r="F75" s="2" t="s">
        <v>501</v>
      </c>
      <c r="G75" s="2" t="s">
        <v>6426</v>
      </c>
      <c r="H75" s="2">
        <v>0.95675354417208147</v>
      </c>
      <c r="I75" s="2" t="s">
        <v>4600</v>
      </c>
      <c r="K75" s="2" t="s">
        <v>6434</v>
      </c>
      <c r="P75" s="3"/>
    </row>
    <row r="76" spans="1:16" ht="13">
      <c r="A76" s="2">
        <v>173123</v>
      </c>
      <c r="B76" s="2">
        <v>31446</v>
      </c>
      <c r="C76" s="2" t="s">
        <v>6434</v>
      </c>
      <c r="D76" s="2" t="s">
        <v>6434</v>
      </c>
      <c r="E76" s="2" t="s">
        <v>6425</v>
      </c>
      <c r="F76" s="2" t="s">
        <v>501</v>
      </c>
      <c r="G76" s="2" t="s">
        <v>6426</v>
      </c>
      <c r="H76" s="2">
        <v>0.96167761012837583</v>
      </c>
      <c r="I76" s="2" t="s">
        <v>4600</v>
      </c>
      <c r="K76" s="2" t="s">
        <v>6434</v>
      </c>
      <c r="P76" s="3"/>
    </row>
    <row r="77" spans="1:16" ht="13">
      <c r="A77" s="2">
        <v>31408</v>
      </c>
      <c r="B77" s="2">
        <v>31408</v>
      </c>
      <c r="C77" s="2" t="s">
        <v>5664</v>
      </c>
      <c r="D77" s="2" t="s">
        <v>5664</v>
      </c>
      <c r="E77" s="2" t="s">
        <v>6427</v>
      </c>
      <c r="F77" s="2" t="s">
        <v>501</v>
      </c>
      <c r="G77" s="2" t="s">
        <v>6426</v>
      </c>
      <c r="H77" s="2">
        <v>0.92960661269120271</v>
      </c>
      <c r="I77" s="2" t="s">
        <v>4600</v>
      </c>
      <c r="K77" s="2" t="s">
        <v>5664</v>
      </c>
      <c r="L77" s="1"/>
      <c r="M77" s="1" t="s">
        <v>5665</v>
      </c>
      <c r="N77" s="1" t="s">
        <v>5666</v>
      </c>
      <c r="O77" s="1" t="s">
        <v>5662</v>
      </c>
      <c r="P77" s="3">
        <v>5</v>
      </c>
    </row>
    <row r="78" spans="1:16" ht="13">
      <c r="A78" s="2">
        <v>152850</v>
      </c>
      <c r="B78" s="2">
        <v>31408</v>
      </c>
      <c r="C78" s="2" t="s">
        <v>5664</v>
      </c>
      <c r="D78" s="2" t="s">
        <v>5664</v>
      </c>
      <c r="E78" s="2" t="s">
        <v>6425</v>
      </c>
      <c r="F78" s="2" t="s">
        <v>501</v>
      </c>
      <c r="G78" s="2" t="s">
        <v>6428</v>
      </c>
      <c r="H78" s="2">
        <v>0.69986726680054301</v>
      </c>
      <c r="I78" s="2" t="s">
        <v>4600</v>
      </c>
      <c r="K78" s="2" t="s">
        <v>5664</v>
      </c>
      <c r="L78" s="1"/>
      <c r="M78" s="1" t="s">
        <v>5662</v>
      </c>
      <c r="N78" s="1" t="s">
        <v>5663</v>
      </c>
      <c r="O78" s="1" t="s">
        <v>5662</v>
      </c>
      <c r="P78" s="3">
        <v>5</v>
      </c>
    </row>
    <row r="79" spans="1:16" ht="13">
      <c r="A79" s="2">
        <v>29182</v>
      </c>
      <c r="B79" s="2">
        <v>29182</v>
      </c>
      <c r="C79" s="2" t="s">
        <v>5678</v>
      </c>
      <c r="D79" s="2" t="s">
        <v>5678</v>
      </c>
      <c r="E79" s="2" t="s">
        <v>6425</v>
      </c>
      <c r="F79" s="2" t="s">
        <v>591</v>
      </c>
      <c r="G79" s="2" t="s">
        <v>6426</v>
      </c>
      <c r="H79" s="2">
        <v>0.97438014073805379</v>
      </c>
      <c r="I79" s="2" t="s">
        <v>4600</v>
      </c>
      <c r="J79" s="2" t="s">
        <v>6435</v>
      </c>
      <c r="K79" s="2" t="s">
        <v>5678</v>
      </c>
      <c r="L79" s="1"/>
      <c r="M79" s="1" t="s">
        <v>5681</v>
      </c>
      <c r="N79" s="1" t="s">
        <v>5682</v>
      </c>
      <c r="O79" s="1" t="s">
        <v>5676</v>
      </c>
      <c r="P79" s="3">
        <v>5</v>
      </c>
    </row>
    <row r="80" spans="1:16" ht="13">
      <c r="A80" s="2">
        <v>30389</v>
      </c>
      <c r="B80" s="2">
        <v>29182</v>
      </c>
      <c r="C80" s="2" t="s">
        <v>5678</v>
      </c>
      <c r="D80" s="2" t="s">
        <v>5678</v>
      </c>
      <c r="E80" s="2" t="s">
        <v>6427</v>
      </c>
      <c r="F80" s="2" t="s">
        <v>591</v>
      </c>
      <c r="G80" s="2" t="s">
        <v>6426</v>
      </c>
      <c r="H80" s="2">
        <v>0.98384436699117372</v>
      </c>
      <c r="I80" s="2" t="s">
        <v>4600</v>
      </c>
      <c r="J80" s="2" t="s">
        <v>6435</v>
      </c>
      <c r="K80" s="2" t="s">
        <v>5678</v>
      </c>
      <c r="L80" s="1"/>
      <c r="M80" s="1" t="s">
        <v>5679</v>
      </c>
      <c r="N80" s="1" t="s">
        <v>5680</v>
      </c>
      <c r="O80" s="1" t="s">
        <v>5676</v>
      </c>
      <c r="P80" s="3">
        <v>5</v>
      </c>
    </row>
    <row r="81" spans="1:16" ht="13">
      <c r="A81" s="2">
        <v>31381</v>
      </c>
      <c r="B81" s="2">
        <v>29182</v>
      </c>
      <c r="C81" s="2" t="s">
        <v>5678</v>
      </c>
      <c r="D81" s="2" t="s">
        <v>5678</v>
      </c>
      <c r="E81" s="2" t="s">
        <v>6427</v>
      </c>
      <c r="F81" s="2" t="s">
        <v>591</v>
      </c>
      <c r="G81" s="2" t="s">
        <v>6426</v>
      </c>
      <c r="H81" s="2">
        <v>0.98078217029571535</v>
      </c>
      <c r="I81" s="2" t="s">
        <v>4600</v>
      </c>
      <c r="J81" s="2" t="s">
        <v>6435</v>
      </c>
      <c r="K81" s="2" t="s">
        <v>5678</v>
      </c>
      <c r="L81" s="1"/>
      <c r="M81" s="1" t="s">
        <v>5676</v>
      </c>
      <c r="N81" s="1" t="s">
        <v>5677</v>
      </c>
      <c r="O81" s="1" t="s">
        <v>5676</v>
      </c>
      <c r="P81" s="3">
        <v>5</v>
      </c>
    </row>
    <row r="82" spans="1:16" ht="13">
      <c r="A82" s="2">
        <v>31787</v>
      </c>
      <c r="B82" s="2">
        <v>29182</v>
      </c>
      <c r="C82" s="2" t="s">
        <v>5678</v>
      </c>
      <c r="D82" s="2" t="s">
        <v>5678</v>
      </c>
      <c r="E82" s="2" t="s">
        <v>6425</v>
      </c>
      <c r="F82" s="2" t="s">
        <v>591</v>
      </c>
      <c r="G82" s="2" t="s">
        <v>6426</v>
      </c>
      <c r="H82" s="2">
        <v>0.96852318428713702</v>
      </c>
      <c r="I82" s="2" t="s">
        <v>4600</v>
      </c>
      <c r="J82" s="2" t="s">
        <v>6435</v>
      </c>
      <c r="K82" s="2" t="s">
        <v>5678</v>
      </c>
      <c r="L82" s="1"/>
      <c r="M82" s="1" t="s">
        <v>5683</v>
      </c>
      <c r="N82" s="1" t="s">
        <v>5684</v>
      </c>
      <c r="O82" s="1" t="s">
        <v>5676</v>
      </c>
      <c r="P82" s="3">
        <v>5</v>
      </c>
    </row>
    <row r="83" spans="1:16" ht="13">
      <c r="A83" s="2">
        <v>27912</v>
      </c>
      <c r="B83" s="2">
        <v>27912</v>
      </c>
      <c r="C83" s="2" t="s">
        <v>6436</v>
      </c>
      <c r="D83" s="2" t="s">
        <v>6436</v>
      </c>
      <c r="E83" s="2" t="s">
        <v>6427</v>
      </c>
      <c r="F83" s="2" t="s">
        <v>501</v>
      </c>
      <c r="G83" s="2" t="s">
        <v>6426</v>
      </c>
      <c r="H83" s="2">
        <v>0.93732662844637726</v>
      </c>
      <c r="I83" s="2" t="s">
        <v>4600</v>
      </c>
      <c r="K83" s="2" t="s">
        <v>6436</v>
      </c>
      <c r="P83" s="3"/>
    </row>
    <row r="84" spans="1:16" ht="13">
      <c r="A84" s="2">
        <v>30008</v>
      </c>
      <c r="B84" s="2">
        <v>27912</v>
      </c>
      <c r="C84" s="2" t="s">
        <v>6436</v>
      </c>
      <c r="D84" s="2" t="s">
        <v>6436</v>
      </c>
      <c r="E84" s="2" t="s">
        <v>6425</v>
      </c>
      <c r="F84" s="2" t="s">
        <v>501</v>
      </c>
      <c r="G84" s="2" t="s">
        <v>6426</v>
      </c>
      <c r="H84" s="2">
        <v>0.9219970756850846</v>
      </c>
      <c r="I84" s="2" t="s">
        <v>4600</v>
      </c>
      <c r="K84" s="2" t="s">
        <v>6436</v>
      </c>
      <c r="P84" s="3"/>
    </row>
    <row r="85" spans="1:16" ht="13">
      <c r="A85" s="2">
        <v>27936</v>
      </c>
      <c r="B85" s="2">
        <v>27775</v>
      </c>
      <c r="C85" s="2" t="s">
        <v>5645</v>
      </c>
      <c r="D85" s="2" t="s">
        <v>5645</v>
      </c>
      <c r="E85" s="2" t="s">
        <v>6427</v>
      </c>
      <c r="F85" s="2" t="s">
        <v>501</v>
      </c>
      <c r="G85" s="2" t="s">
        <v>6426</v>
      </c>
      <c r="H85" s="2">
        <v>0.92975968734718317</v>
      </c>
      <c r="I85" s="2" t="s">
        <v>4600</v>
      </c>
      <c r="K85" s="2" t="s">
        <v>5645</v>
      </c>
      <c r="L85" s="1"/>
      <c r="M85" s="1" t="s">
        <v>5643</v>
      </c>
      <c r="N85" s="1" t="s">
        <v>5644</v>
      </c>
      <c r="O85" s="1" t="s">
        <v>5643</v>
      </c>
      <c r="P85" s="3">
        <v>5</v>
      </c>
    </row>
    <row r="86" spans="1:16" ht="13">
      <c r="A86" s="2">
        <v>27775</v>
      </c>
      <c r="B86" s="2">
        <v>27775</v>
      </c>
      <c r="C86" s="2" t="s">
        <v>5645</v>
      </c>
      <c r="D86" s="2" t="s">
        <v>5645</v>
      </c>
      <c r="E86" s="2" t="s">
        <v>6425</v>
      </c>
      <c r="F86" s="2" t="s">
        <v>501</v>
      </c>
      <c r="G86" s="2" t="s">
        <v>6426</v>
      </c>
      <c r="H86" s="2">
        <v>0.90541074645554143</v>
      </c>
      <c r="I86" s="2" t="s">
        <v>4600</v>
      </c>
      <c r="K86" s="2" t="s">
        <v>5645</v>
      </c>
      <c r="L86" s="1"/>
      <c r="M86" s="1" t="s">
        <v>5646</v>
      </c>
      <c r="N86" s="1" t="s">
        <v>5647</v>
      </c>
      <c r="O86" s="1" t="s">
        <v>5643</v>
      </c>
      <c r="P86" s="3">
        <v>5</v>
      </c>
    </row>
    <row r="87" spans="1:16" ht="13">
      <c r="A87" s="2">
        <v>27217</v>
      </c>
      <c r="B87" s="2">
        <v>27217</v>
      </c>
      <c r="C87" s="2" t="s">
        <v>5623</v>
      </c>
      <c r="D87" s="2" t="s">
        <v>5623</v>
      </c>
      <c r="E87" s="2" t="s">
        <v>6427</v>
      </c>
      <c r="F87" s="2" t="s">
        <v>501</v>
      </c>
      <c r="G87" s="2" t="s">
        <v>6426</v>
      </c>
      <c r="H87" s="2">
        <v>0.96756898692603843</v>
      </c>
      <c r="I87" s="2" t="s">
        <v>4600</v>
      </c>
      <c r="K87" s="2" t="s">
        <v>5623</v>
      </c>
      <c r="L87" s="1"/>
      <c r="M87" s="1" t="s">
        <v>5624</v>
      </c>
      <c r="N87" s="1" t="s">
        <v>5625</v>
      </c>
      <c r="O87" s="1" t="s">
        <v>5621</v>
      </c>
      <c r="P87" s="3">
        <v>5</v>
      </c>
    </row>
    <row r="88" spans="1:16" ht="13">
      <c r="A88" s="2">
        <v>27520</v>
      </c>
      <c r="B88" s="2">
        <v>27217</v>
      </c>
      <c r="C88" s="2" t="s">
        <v>5623</v>
      </c>
      <c r="D88" s="2" t="s">
        <v>5623</v>
      </c>
      <c r="E88" s="2" t="s">
        <v>6425</v>
      </c>
      <c r="F88" s="2" t="s">
        <v>501</v>
      </c>
      <c r="G88" s="2" t="s">
        <v>6426</v>
      </c>
      <c r="H88" s="2">
        <v>0.96683512056429566</v>
      </c>
      <c r="I88" s="2" t="s">
        <v>4600</v>
      </c>
      <c r="K88" s="2" t="s">
        <v>5623</v>
      </c>
      <c r="L88" s="1"/>
      <c r="M88" s="1" t="s">
        <v>5621</v>
      </c>
      <c r="N88" s="1" t="s">
        <v>5622</v>
      </c>
      <c r="O88" s="1" t="s">
        <v>5621</v>
      </c>
      <c r="P88" s="3">
        <v>5</v>
      </c>
    </row>
    <row r="89" spans="1:16" ht="13">
      <c r="A89" s="2">
        <v>27523</v>
      </c>
      <c r="B89" s="2">
        <v>27095</v>
      </c>
      <c r="C89" s="2" t="s">
        <v>5713</v>
      </c>
      <c r="D89" s="2" t="s">
        <v>5713</v>
      </c>
      <c r="E89" s="2" t="s">
        <v>6427</v>
      </c>
      <c r="F89" s="2" t="s">
        <v>501</v>
      </c>
      <c r="G89" s="2" t="s">
        <v>6426</v>
      </c>
      <c r="H89" s="2">
        <v>0.96885103903129055</v>
      </c>
      <c r="I89" s="2" t="s">
        <v>4600</v>
      </c>
      <c r="K89" s="2" t="s">
        <v>5713</v>
      </c>
      <c r="L89" s="1"/>
      <c r="M89" s="1" t="s">
        <v>5712</v>
      </c>
      <c r="N89" s="1" t="s">
        <v>5714</v>
      </c>
      <c r="O89" s="1" t="s">
        <v>5712</v>
      </c>
      <c r="P89" s="3">
        <v>5</v>
      </c>
    </row>
    <row r="90" spans="1:16" ht="13">
      <c r="A90" s="2">
        <v>27095</v>
      </c>
      <c r="B90" s="2">
        <v>27095</v>
      </c>
      <c r="C90" s="2" t="s">
        <v>5713</v>
      </c>
      <c r="D90" s="2" t="s">
        <v>5713</v>
      </c>
      <c r="E90" s="2" t="s">
        <v>6425</v>
      </c>
      <c r="F90" s="2" t="s">
        <v>501</v>
      </c>
      <c r="G90" s="2" t="s">
        <v>6426</v>
      </c>
      <c r="H90" s="2">
        <v>0.97742829399303732</v>
      </c>
      <c r="I90" s="2" t="s">
        <v>4600</v>
      </c>
      <c r="K90" s="2" t="s">
        <v>5713</v>
      </c>
      <c r="L90" s="1"/>
      <c r="M90" s="1" t="s">
        <v>5710</v>
      </c>
      <c r="N90" s="1" t="s">
        <v>5711</v>
      </c>
      <c r="O90" s="1" t="s">
        <v>5712</v>
      </c>
      <c r="P90" s="3">
        <v>5</v>
      </c>
    </row>
    <row r="91" spans="1:16" ht="13">
      <c r="A91" s="2">
        <v>27026</v>
      </c>
      <c r="B91" s="2">
        <v>27014</v>
      </c>
      <c r="C91" s="2" t="s">
        <v>5718</v>
      </c>
      <c r="D91" s="2" t="s">
        <v>5718</v>
      </c>
      <c r="E91" s="2" t="s">
        <v>6425</v>
      </c>
      <c r="F91" s="2" t="s">
        <v>501</v>
      </c>
      <c r="G91" s="2" t="s">
        <v>6426</v>
      </c>
      <c r="H91" s="2">
        <v>0.98843943191512584</v>
      </c>
      <c r="I91" s="2" t="s">
        <v>4600</v>
      </c>
      <c r="K91" s="2" t="s">
        <v>5718</v>
      </c>
      <c r="L91" s="1"/>
      <c r="M91" s="1" t="s">
        <v>5715</v>
      </c>
      <c r="N91" s="1" t="s">
        <v>5716</v>
      </c>
      <c r="O91" s="1" t="s">
        <v>5717</v>
      </c>
      <c r="P91" s="3">
        <v>5</v>
      </c>
    </row>
    <row r="92" spans="1:16" ht="13">
      <c r="A92" s="2">
        <v>27014</v>
      </c>
      <c r="B92" s="2">
        <v>27014</v>
      </c>
      <c r="C92" s="2" t="s">
        <v>5718</v>
      </c>
      <c r="D92" s="2" t="s">
        <v>5718</v>
      </c>
      <c r="E92" s="2" t="s">
        <v>6427</v>
      </c>
      <c r="F92" s="2" t="s">
        <v>501</v>
      </c>
      <c r="G92" s="2" t="s">
        <v>6426</v>
      </c>
      <c r="H92" s="2">
        <v>0.99257282870277719</v>
      </c>
      <c r="I92" s="2" t="s">
        <v>4600</v>
      </c>
      <c r="K92" s="2" t="s">
        <v>5718</v>
      </c>
      <c r="L92" s="1"/>
      <c r="M92" s="1" t="s">
        <v>5717</v>
      </c>
      <c r="N92" s="1" t="s">
        <v>5719</v>
      </c>
      <c r="O92" s="1" t="s">
        <v>5717</v>
      </c>
      <c r="P92" s="3">
        <v>5</v>
      </c>
    </row>
    <row r="93" spans="1:16" ht="13">
      <c r="A93" s="2">
        <v>50104</v>
      </c>
      <c r="B93" s="2">
        <v>26318</v>
      </c>
      <c r="C93" s="2" t="s">
        <v>5635</v>
      </c>
      <c r="D93" s="2" t="s">
        <v>5635</v>
      </c>
      <c r="E93" s="2" t="s">
        <v>6425</v>
      </c>
      <c r="F93" s="2" t="s">
        <v>591</v>
      </c>
      <c r="G93" s="2" t="s">
        <v>6430</v>
      </c>
      <c r="H93" s="2">
        <v>0.92263743827149725</v>
      </c>
      <c r="I93" s="2" t="s">
        <v>4600</v>
      </c>
      <c r="K93" s="2" t="s">
        <v>5635</v>
      </c>
      <c r="L93" s="1"/>
      <c r="M93" s="1" t="s">
        <v>5636</v>
      </c>
      <c r="N93" s="1" t="s">
        <v>5637</v>
      </c>
      <c r="O93" s="1" t="s">
        <v>5633</v>
      </c>
      <c r="P93" s="3">
        <v>5</v>
      </c>
    </row>
    <row r="94" spans="1:16" ht="13">
      <c r="A94" s="2">
        <v>26318</v>
      </c>
      <c r="B94" s="2">
        <v>26318</v>
      </c>
      <c r="C94" s="2" t="s">
        <v>5635</v>
      </c>
      <c r="D94" s="2" t="s">
        <v>5635</v>
      </c>
      <c r="E94" s="2" t="s">
        <v>6427</v>
      </c>
      <c r="F94" s="2" t="s">
        <v>591</v>
      </c>
      <c r="G94" s="2" t="s">
        <v>6430</v>
      </c>
      <c r="H94" s="2">
        <v>0.85037627832798823</v>
      </c>
      <c r="I94" s="2" t="s">
        <v>4600</v>
      </c>
      <c r="K94" s="2" t="s">
        <v>5635</v>
      </c>
      <c r="L94" s="1"/>
      <c r="M94" s="1" t="s">
        <v>5633</v>
      </c>
      <c r="N94" s="1" t="s">
        <v>5634</v>
      </c>
      <c r="O94" s="1" t="s">
        <v>5633</v>
      </c>
      <c r="P94" s="3">
        <v>5</v>
      </c>
    </row>
    <row r="95" spans="1:16" ht="13">
      <c r="A95" s="2">
        <v>26307</v>
      </c>
      <c r="B95" s="2">
        <v>26307</v>
      </c>
      <c r="C95" s="2" t="s">
        <v>5580</v>
      </c>
      <c r="D95" s="2" t="s">
        <v>5580</v>
      </c>
      <c r="E95" s="2" t="s">
        <v>6427</v>
      </c>
      <c r="F95" s="2" t="s">
        <v>501</v>
      </c>
      <c r="G95" s="2" t="s">
        <v>6426</v>
      </c>
      <c r="H95" s="2">
        <v>0.73572259478570545</v>
      </c>
      <c r="I95" s="2" t="s">
        <v>4600</v>
      </c>
      <c r="K95" s="2" t="s">
        <v>5580</v>
      </c>
      <c r="L95" s="1"/>
      <c r="M95" s="1" t="s">
        <v>5593</v>
      </c>
      <c r="N95" s="1" t="s">
        <v>5594</v>
      </c>
      <c r="O95" s="1" t="s">
        <v>5578</v>
      </c>
      <c r="P95" s="3">
        <v>5</v>
      </c>
    </row>
    <row r="96" spans="1:16" ht="13">
      <c r="A96" s="2">
        <v>26332</v>
      </c>
      <c r="B96" s="2">
        <v>26307</v>
      </c>
      <c r="C96" s="2" t="s">
        <v>5580</v>
      </c>
      <c r="D96" s="2" t="s">
        <v>5580</v>
      </c>
      <c r="E96" s="2" t="s">
        <v>6427</v>
      </c>
      <c r="F96" s="2" t="s">
        <v>501</v>
      </c>
      <c r="G96" s="2" t="s">
        <v>6426</v>
      </c>
      <c r="H96" s="2">
        <v>0.88391449504574249</v>
      </c>
      <c r="I96" s="2" t="s">
        <v>4600</v>
      </c>
      <c r="K96" s="2" t="s">
        <v>5580</v>
      </c>
      <c r="L96" s="1"/>
      <c r="M96" s="1" t="s">
        <v>5591</v>
      </c>
      <c r="N96" s="1" t="s">
        <v>5592</v>
      </c>
      <c r="O96" s="1" t="s">
        <v>5578</v>
      </c>
      <c r="P96" s="3">
        <v>5</v>
      </c>
    </row>
    <row r="97" spans="1:16" ht="13">
      <c r="A97" s="2">
        <v>26608</v>
      </c>
      <c r="B97" s="2">
        <v>26307</v>
      </c>
      <c r="C97" s="2" t="s">
        <v>5580</v>
      </c>
      <c r="D97" s="2" t="s">
        <v>5580</v>
      </c>
      <c r="E97" s="2" t="s">
        <v>6427</v>
      </c>
      <c r="F97" s="2" t="s">
        <v>501</v>
      </c>
      <c r="G97" s="2" t="s">
        <v>6426</v>
      </c>
      <c r="H97" s="2">
        <v>0.84876507554707048</v>
      </c>
      <c r="I97" s="2" t="s">
        <v>4600</v>
      </c>
      <c r="K97" s="2" t="s">
        <v>5580</v>
      </c>
      <c r="L97" s="1"/>
      <c r="M97" s="1" t="s">
        <v>5589</v>
      </c>
      <c r="N97" s="1" t="s">
        <v>5590</v>
      </c>
      <c r="O97" s="1" t="s">
        <v>5578</v>
      </c>
      <c r="P97" s="3">
        <v>5</v>
      </c>
    </row>
    <row r="98" spans="1:16" ht="13">
      <c r="A98" s="2">
        <v>26502</v>
      </c>
      <c r="B98" s="2">
        <v>26307</v>
      </c>
      <c r="C98" s="2" t="s">
        <v>5580</v>
      </c>
      <c r="D98" s="2" t="s">
        <v>5580</v>
      </c>
      <c r="E98" s="2" t="s">
        <v>6425</v>
      </c>
      <c r="F98" s="2" t="s">
        <v>501</v>
      </c>
      <c r="G98" s="2" t="s">
        <v>6426</v>
      </c>
      <c r="H98" s="2">
        <v>0.84949746355527145</v>
      </c>
      <c r="I98" s="2" t="s">
        <v>4600</v>
      </c>
      <c r="K98" s="2" t="s">
        <v>5580</v>
      </c>
      <c r="L98" s="1"/>
      <c r="M98" s="1" t="s">
        <v>5578</v>
      </c>
      <c r="N98" s="1" t="s">
        <v>5579</v>
      </c>
      <c r="O98" s="1" t="s">
        <v>5578</v>
      </c>
      <c r="P98" s="3">
        <v>5</v>
      </c>
    </row>
    <row r="99" spans="1:16" ht="13">
      <c r="A99" s="2">
        <v>27389</v>
      </c>
      <c r="B99" s="2">
        <v>26307</v>
      </c>
      <c r="C99" s="2" t="s">
        <v>5580</v>
      </c>
      <c r="D99" s="2" t="s">
        <v>5580</v>
      </c>
      <c r="E99" s="2" t="s">
        <v>6425</v>
      </c>
      <c r="F99" s="2" t="s">
        <v>501</v>
      </c>
      <c r="G99" s="2" t="s">
        <v>6426</v>
      </c>
      <c r="H99" s="2">
        <v>0.79083144748898071</v>
      </c>
      <c r="I99" s="2" t="s">
        <v>4600</v>
      </c>
      <c r="K99" s="2" t="s">
        <v>5580</v>
      </c>
      <c r="L99" s="1"/>
      <c r="M99" s="1" t="s">
        <v>5581</v>
      </c>
      <c r="N99" s="1" t="s">
        <v>5582</v>
      </c>
      <c r="O99" s="1" t="s">
        <v>5578</v>
      </c>
      <c r="P99" s="3">
        <v>5</v>
      </c>
    </row>
    <row r="100" spans="1:16" ht="13">
      <c r="A100" s="2">
        <v>25879</v>
      </c>
      <c r="B100" s="2">
        <v>25879</v>
      </c>
      <c r="C100" s="2" t="s">
        <v>5614</v>
      </c>
      <c r="D100" s="2" t="s">
        <v>5614</v>
      </c>
      <c r="E100" s="2" t="s">
        <v>6427</v>
      </c>
      <c r="F100" s="2" t="s">
        <v>501</v>
      </c>
      <c r="G100" s="2" t="s">
        <v>6426</v>
      </c>
      <c r="H100" s="2">
        <v>0.87826546622980672</v>
      </c>
      <c r="I100" s="2" t="s">
        <v>4600</v>
      </c>
      <c r="K100" s="2" t="s">
        <v>5614</v>
      </c>
      <c r="L100" s="1"/>
      <c r="M100" s="1" t="s">
        <v>5617</v>
      </c>
      <c r="N100" s="1" t="s">
        <v>5618</v>
      </c>
      <c r="O100" s="1" t="s">
        <v>5612</v>
      </c>
      <c r="P100" s="3">
        <v>5</v>
      </c>
    </row>
    <row r="101" spans="1:16" ht="13">
      <c r="A101" s="2">
        <v>26426</v>
      </c>
      <c r="B101" s="2">
        <v>25879</v>
      </c>
      <c r="C101" s="2" t="s">
        <v>5614</v>
      </c>
      <c r="D101" s="2" t="s">
        <v>5614</v>
      </c>
      <c r="E101" s="2" t="s">
        <v>6425</v>
      </c>
      <c r="F101" s="2" t="s">
        <v>501</v>
      </c>
      <c r="G101" s="2" t="s">
        <v>6426</v>
      </c>
      <c r="H101" s="2">
        <v>0.92771136542365429</v>
      </c>
      <c r="I101" s="2" t="s">
        <v>4600</v>
      </c>
      <c r="K101" s="2" t="s">
        <v>5614</v>
      </c>
      <c r="L101" s="1"/>
      <c r="M101" s="1" t="s">
        <v>5612</v>
      </c>
      <c r="N101" s="1" t="s">
        <v>5613</v>
      </c>
      <c r="O101" s="1" t="s">
        <v>5612</v>
      </c>
      <c r="P101" s="3">
        <v>5</v>
      </c>
    </row>
    <row r="102" spans="1:16" ht="13">
      <c r="A102" s="2">
        <v>27951</v>
      </c>
      <c r="B102" s="2">
        <v>25879</v>
      </c>
      <c r="C102" s="2" t="s">
        <v>5614</v>
      </c>
      <c r="D102" s="2" t="s">
        <v>5614</v>
      </c>
      <c r="E102" s="2" t="s">
        <v>6425</v>
      </c>
      <c r="F102" s="2" t="s">
        <v>501</v>
      </c>
      <c r="G102" s="2" t="s">
        <v>6426</v>
      </c>
      <c r="H102" s="2">
        <v>0.91878170400517634</v>
      </c>
      <c r="I102" s="2" t="s">
        <v>4600</v>
      </c>
      <c r="K102" s="2" t="s">
        <v>5614</v>
      </c>
      <c r="L102" s="1"/>
      <c r="M102" s="1" t="s">
        <v>5615</v>
      </c>
      <c r="N102" s="1" t="s">
        <v>5616</v>
      </c>
      <c r="O102" s="1" t="s">
        <v>5612</v>
      </c>
      <c r="P102" s="3">
        <v>5</v>
      </c>
    </row>
    <row r="103" spans="1:16" ht="13">
      <c r="A103" s="2">
        <v>28053</v>
      </c>
      <c r="B103" s="2">
        <v>25879</v>
      </c>
      <c r="C103" s="2" t="s">
        <v>5614</v>
      </c>
      <c r="D103" s="2" t="s">
        <v>5614</v>
      </c>
      <c r="E103" s="2" t="s">
        <v>6427</v>
      </c>
      <c r="F103" s="2" t="s">
        <v>501</v>
      </c>
      <c r="G103" s="2" t="s">
        <v>6426</v>
      </c>
      <c r="H103" s="2">
        <v>0.89884952200707691</v>
      </c>
      <c r="I103" s="2" t="s">
        <v>4600</v>
      </c>
      <c r="K103" s="2" t="s">
        <v>5614</v>
      </c>
      <c r="L103" s="1"/>
      <c r="M103" s="1" t="s">
        <v>5619</v>
      </c>
      <c r="N103" s="1" t="s">
        <v>5620</v>
      </c>
      <c r="O103" s="1" t="s">
        <v>5612</v>
      </c>
      <c r="P103" s="3">
        <v>5</v>
      </c>
    </row>
    <row r="104" spans="1:16" ht="13">
      <c r="A104" s="2">
        <v>23953</v>
      </c>
      <c r="B104" s="2">
        <v>23953</v>
      </c>
      <c r="C104" s="2" t="s">
        <v>5516</v>
      </c>
      <c r="D104" s="2" t="s">
        <v>5516</v>
      </c>
      <c r="E104" s="2" t="s">
        <v>6427</v>
      </c>
      <c r="F104" s="2" t="s">
        <v>501</v>
      </c>
      <c r="G104" s="2" t="s">
        <v>6426</v>
      </c>
      <c r="H104" s="2">
        <v>0.94299665424660806</v>
      </c>
      <c r="I104" s="2" t="s">
        <v>4600</v>
      </c>
      <c r="K104" s="2" t="s">
        <v>5516</v>
      </c>
      <c r="L104" s="1"/>
      <c r="M104" s="1" t="s">
        <v>5514</v>
      </c>
      <c r="N104" s="1" t="s">
        <v>5515</v>
      </c>
      <c r="O104" s="1" t="s">
        <v>5514</v>
      </c>
      <c r="P104" s="3">
        <v>5</v>
      </c>
    </row>
    <row r="105" spans="1:16" ht="13">
      <c r="A105" s="2">
        <v>27241</v>
      </c>
      <c r="B105" s="2">
        <v>23953</v>
      </c>
      <c r="C105" s="2" t="s">
        <v>5516</v>
      </c>
      <c r="D105" s="2" t="s">
        <v>5516</v>
      </c>
      <c r="E105" s="2" t="s">
        <v>6425</v>
      </c>
      <c r="F105" s="2" t="s">
        <v>501</v>
      </c>
      <c r="G105" s="2" t="s">
        <v>6426</v>
      </c>
      <c r="H105" s="2">
        <v>0.90112099862441153</v>
      </c>
      <c r="I105" s="2" t="s">
        <v>4600</v>
      </c>
      <c r="K105" s="2" t="s">
        <v>5516</v>
      </c>
      <c r="L105" s="1"/>
      <c r="M105" s="1" t="s">
        <v>5517</v>
      </c>
      <c r="N105" s="1" t="s">
        <v>5518</v>
      </c>
      <c r="O105" s="1" t="s">
        <v>5514</v>
      </c>
      <c r="P105" s="3">
        <v>5</v>
      </c>
    </row>
    <row r="106" spans="1:16" ht="13">
      <c r="A106" s="2">
        <v>22072</v>
      </c>
      <c r="B106" s="2">
        <v>22072</v>
      </c>
      <c r="C106" s="2" t="s">
        <v>5522</v>
      </c>
      <c r="D106" s="2" t="s">
        <v>5522</v>
      </c>
      <c r="E106" s="2" t="s">
        <v>6425</v>
      </c>
      <c r="F106" s="2" t="s">
        <v>501</v>
      </c>
      <c r="G106" s="2" t="s">
        <v>6426</v>
      </c>
      <c r="H106" s="2">
        <v>0.93767763844732488</v>
      </c>
      <c r="I106" s="2" t="s">
        <v>4600</v>
      </c>
      <c r="K106" s="2" t="s">
        <v>5522</v>
      </c>
      <c r="L106" s="1"/>
      <c r="M106" s="1" t="s">
        <v>5519</v>
      </c>
      <c r="N106" s="1" t="s">
        <v>5520</v>
      </c>
      <c r="O106" s="1" t="s">
        <v>5521</v>
      </c>
      <c r="P106" s="3">
        <v>4</v>
      </c>
    </row>
    <row r="107" spans="1:16" ht="13">
      <c r="A107" s="2">
        <v>23461</v>
      </c>
      <c r="B107" s="2">
        <v>22072</v>
      </c>
      <c r="C107" s="2" t="s">
        <v>5522</v>
      </c>
      <c r="D107" s="2" t="s">
        <v>5522</v>
      </c>
      <c r="E107" s="2" t="s">
        <v>6427</v>
      </c>
      <c r="F107" s="2" t="s">
        <v>501</v>
      </c>
      <c r="G107" s="2" t="s">
        <v>6426</v>
      </c>
      <c r="H107" s="2">
        <v>0.92828080966571735</v>
      </c>
      <c r="I107" s="2" t="s">
        <v>4600</v>
      </c>
      <c r="K107" s="2" t="s">
        <v>5522</v>
      </c>
      <c r="L107" s="1"/>
      <c r="M107" s="1" t="s">
        <v>5523</v>
      </c>
      <c r="N107" s="1" t="s">
        <v>5524</v>
      </c>
      <c r="O107" s="1" t="s">
        <v>5521</v>
      </c>
      <c r="P107" s="3">
        <v>4</v>
      </c>
    </row>
    <row r="108" spans="1:16" ht="13">
      <c r="A108" s="2">
        <v>21235</v>
      </c>
      <c r="B108" s="2">
        <v>21235</v>
      </c>
      <c r="C108" s="2" t="s">
        <v>5698</v>
      </c>
      <c r="D108" s="2" t="s">
        <v>5698</v>
      </c>
      <c r="E108" s="2" t="s">
        <v>6427</v>
      </c>
      <c r="F108" s="2" t="s">
        <v>591</v>
      </c>
      <c r="G108" s="2" t="s">
        <v>6430</v>
      </c>
      <c r="H108" s="2">
        <v>0.94818556861972192</v>
      </c>
      <c r="I108" s="2" t="s">
        <v>4600</v>
      </c>
      <c r="K108" s="2" t="s">
        <v>5698</v>
      </c>
      <c r="L108" s="1"/>
      <c r="M108" s="1" t="s">
        <v>5697</v>
      </c>
      <c r="N108" s="1" t="s">
        <v>5699</v>
      </c>
      <c r="O108" s="1" t="s">
        <v>5697</v>
      </c>
      <c r="P108" s="3">
        <v>5</v>
      </c>
    </row>
    <row r="109" spans="1:16" ht="13">
      <c r="A109" s="2">
        <v>21440</v>
      </c>
      <c r="B109" s="2">
        <v>21235</v>
      </c>
      <c r="C109" s="2" t="s">
        <v>5698</v>
      </c>
      <c r="D109" s="2" t="s">
        <v>5698</v>
      </c>
      <c r="E109" s="2" t="s">
        <v>6425</v>
      </c>
      <c r="F109" s="2" t="s">
        <v>591</v>
      </c>
      <c r="G109" s="2" t="s">
        <v>6430</v>
      </c>
      <c r="H109" s="2">
        <v>0.87449371003969245</v>
      </c>
      <c r="I109" s="2" t="s">
        <v>4600</v>
      </c>
      <c r="K109" s="2" t="s">
        <v>5698</v>
      </c>
      <c r="L109" s="1"/>
      <c r="M109" s="1" t="s">
        <v>5695</v>
      </c>
      <c r="N109" s="1" t="s">
        <v>5696</v>
      </c>
      <c r="O109" s="1" t="s">
        <v>5697</v>
      </c>
      <c r="P109" s="3">
        <v>5</v>
      </c>
    </row>
    <row r="110" spans="1:16" ht="13">
      <c r="A110" s="2">
        <v>21320</v>
      </c>
      <c r="B110" s="2">
        <v>20953</v>
      </c>
      <c r="C110" s="2" t="s">
        <v>5650</v>
      </c>
      <c r="D110" s="2" t="s">
        <v>5650</v>
      </c>
      <c r="E110" s="2" t="s">
        <v>6427</v>
      </c>
      <c r="F110" s="2" t="s">
        <v>501</v>
      </c>
      <c r="G110" s="2" t="s">
        <v>6426</v>
      </c>
      <c r="H110" s="2">
        <v>0.97394438556386564</v>
      </c>
      <c r="I110" s="2" t="s">
        <v>4600</v>
      </c>
      <c r="K110" s="2" t="s">
        <v>5650</v>
      </c>
      <c r="L110" s="1"/>
      <c r="M110" s="1" t="s">
        <v>5648</v>
      </c>
      <c r="N110" s="1" t="s">
        <v>5649</v>
      </c>
      <c r="O110" s="1" t="s">
        <v>5648</v>
      </c>
      <c r="P110" s="3">
        <v>5</v>
      </c>
    </row>
    <row r="111" spans="1:16" ht="13">
      <c r="A111" s="2">
        <v>20953</v>
      </c>
      <c r="B111" s="2">
        <v>20953</v>
      </c>
      <c r="C111" s="2" t="s">
        <v>5650</v>
      </c>
      <c r="D111" s="2" t="s">
        <v>5650</v>
      </c>
      <c r="E111" s="2" t="s">
        <v>6425</v>
      </c>
      <c r="F111" s="2" t="s">
        <v>501</v>
      </c>
      <c r="G111" s="2" t="s">
        <v>6426</v>
      </c>
      <c r="H111" s="2">
        <v>0.97788322698810826</v>
      </c>
      <c r="I111" s="2" t="s">
        <v>4600</v>
      </c>
      <c r="K111" s="2" t="s">
        <v>5650</v>
      </c>
      <c r="L111" s="1"/>
      <c r="M111" s="1" t="s">
        <v>5651</v>
      </c>
      <c r="N111" s="1" t="s">
        <v>5652</v>
      </c>
      <c r="O111" s="1" t="s">
        <v>5648</v>
      </c>
      <c r="P111" s="3">
        <v>5</v>
      </c>
    </row>
    <row r="112" spans="1:16" ht="13">
      <c r="A112" s="2">
        <v>20904</v>
      </c>
      <c r="B112" s="2">
        <v>20782</v>
      </c>
      <c r="C112" s="2" t="s">
        <v>5511</v>
      </c>
      <c r="D112" s="2" t="s">
        <v>5511</v>
      </c>
      <c r="E112" s="2" t="s">
        <v>6425</v>
      </c>
      <c r="F112" s="2" t="s">
        <v>501</v>
      </c>
      <c r="G112" s="2" t="s">
        <v>6426</v>
      </c>
      <c r="H112" s="2">
        <v>0.97927533260526811</v>
      </c>
      <c r="I112" s="2" t="s">
        <v>4600</v>
      </c>
      <c r="K112" s="2" t="s">
        <v>5511</v>
      </c>
      <c r="L112" s="1"/>
      <c r="M112" s="1" t="s">
        <v>5509</v>
      </c>
      <c r="N112" s="1" t="s">
        <v>5510</v>
      </c>
      <c r="O112" s="1" t="s">
        <v>5509</v>
      </c>
      <c r="P112" s="3">
        <v>5</v>
      </c>
    </row>
    <row r="113" spans="1:16" ht="13">
      <c r="A113" s="2">
        <v>20782</v>
      </c>
      <c r="B113" s="2">
        <v>20782</v>
      </c>
      <c r="C113" s="2" t="s">
        <v>5511</v>
      </c>
      <c r="D113" s="2" t="s">
        <v>5511</v>
      </c>
      <c r="E113" s="2" t="s">
        <v>6427</v>
      </c>
      <c r="F113" s="2" t="s">
        <v>501</v>
      </c>
      <c r="G113" s="2" t="s">
        <v>6426</v>
      </c>
      <c r="H113" s="2">
        <v>0.97364893249154838</v>
      </c>
      <c r="I113" s="2" t="s">
        <v>4600</v>
      </c>
      <c r="K113" s="2" t="s">
        <v>5511</v>
      </c>
      <c r="L113" s="1"/>
      <c r="M113" s="1" t="s">
        <v>5512</v>
      </c>
      <c r="N113" s="1" t="s">
        <v>5513</v>
      </c>
      <c r="O113" s="1" t="s">
        <v>5509</v>
      </c>
      <c r="P113" s="3">
        <v>5</v>
      </c>
    </row>
    <row r="114" spans="1:16" ht="13">
      <c r="A114" s="2">
        <v>19511</v>
      </c>
      <c r="B114" s="2">
        <v>19511</v>
      </c>
      <c r="C114" s="2" t="s">
        <v>5722</v>
      </c>
      <c r="D114" s="2" t="s">
        <v>5722</v>
      </c>
      <c r="E114" s="2" t="s">
        <v>6425</v>
      </c>
      <c r="F114" s="2" t="s">
        <v>501</v>
      </c>
      <c r="G114" s="2" t="s">
        <v>6426</v>
      </c>
      <c r="H114" s="2">
        <v>0.95269410486473349</v>
      </c>
      <c r="I114" s="2" t="s">
        <v>4600</v>
      </c>
      <c r="K114" s="2" t="s">
        <v>5722</v>
      </c>
      <c r="L114" s="1"/>
      <c r="M114" s="1" t="s">
        <v>5720</v>
      </c>
      <c r="N114" s="1" t="s">
        <v>5721</v>
      </c>
      <c r="O114" s="1" t="s">
        <v>5720</v>
      </c>
      <c r="P114" s="3">
        <v>5</v>
      </c>
    </row>
    <row r="115" spans="1:16" ht="13">
      <c r="A115" s="2">
        <v>24978</v>
      </c>
      <c r="B115" s="2">
        <v>19511</v>
      </c>
      <c r="C115" s="2" t="s">
        <v>5722</v>
      </c>
      <c r="D115" s="2" t="s">
        <v>5722</v>
      </c>
      <c r="E115" s="2" t="s">
        <v>6427</v>
      </c>
      <c r="F115" s="2" t="s">
        <v>501</v>
      </c>
      <c r="G115" s="2" t="s">
        <v>6426</v>
      </c>
      <c r="H115" s="2">
        <v>0.96645237142797069</v>
      </c>
      <c r="I115" s="2" t="s">
        <v>4600</v>
      </c>
      <c r="K115" s="2" t="s">
        <v>5722</v>
      </c>
      <c r="L115" s="1"/>
      <c r="M115" s="1" t="s">
        <v>5723</v>
      </c>
      <c r="N115" s="1" t="s">
        <v>5724</v>
      </c>
      <c r="O115" s="1" t="s">
        <v>5720</v>
      </c>
      <c r="P115" s="3">
        <v>5</v>
      </c>
    </row>
    <row r="116" spans="1:16" ht="13">
      <c r="A116" s="2">
        <v>19287</v>
      </c>
      <c r="B116" s="2">
        <v>19287</v>
      </c>
      <c r="C116" s="2" t="s">
        <v>5497</v>
      </c>
      <c r="D116" s="2" t="s">
        <v>5497</v>
      </c>
      <c r="E116" s="2" t="s">
        <v>6427</v>
      </c>
      <c r="F116" s="2" t="s">
        <v>501</v>
      </c>
      <c r="G116" s="2" t="s">
        <v>6426</v>
      </c>
      <c r="H116" s="2">
        <v>0.97113813340822919</v>
      </c>
      <c r="I116" s="2" t="s">
        <v>4600</v>
      </c>
      <c r="K116" s="2" t="s">
        <v>5497</v>
      </c>
      <c r="L116" s="1"/>
      <c r="M116" s="1" t="s">
        <v>5495</v>
      </c>
      <c r="N116" s="1" t="s">
        <v>5496</v>
      </c>
      <c r="O116" s="1" t="s">
        <v>5495</v>
      </c>
      <c r="P116" s="3">
        <v>5</v>
      </c>
    </row>
    <row r="117" spans="1:16" ht="13">
      <c r="A117" s="2">
        <v>19369</v>
      </c>
      <c r="B117" s="2">
        <v>19287</v>
      </c>
      <c r="C117" s="2" t="s">
        <v>5497</v>
      </c>
      <c r="D117" s="2" t="s">
        <v>5497</v>
      </c>
      <c r="E117" s="2" t="s">
        <v>6425</v>
      </c>
      <c r="F117" s="2" t="s">
        <v>501</v>
      </c>
      <c r="G117" s="2" t="s">
        <v>6426</v>
      </c>
      <c r="H117" s="2">
        <v>0.98062290078401571</v>
      </c>
      <c r="I117" s="2" t="s">
        <v>4600</v>
      </c>
      <c r="K117" s="2" t="s">
        <v>5497</v>
      </c>
      <c r="L117" s="1"/>
      <c r="M117" s="1" t="s">
        <v>5498</v>
      </c>
      <c r="N117" s="1" t="s">
        <v>5499</v>
      </c>
      <c r="O117" s="1" t="s">
        <v>5495</v>
      </c>
      <c r="P117" s="3">
        <v>5</v>
      </c>
    </row>
    <row r="118" spans="1:16" ht="13">
      <c r="A118" s="2">
        <v>24087</v>
      </c>
      <c r="B118" s="2">
        <v>18784</v>
      </c>
      <c r="C118" s="2" t="s">
        <v>5656</v>
      </c>
      <c r="D118" s="2" t="s">
        <v>5656</v>
      </c>
      <c r="E118" s="2" t="s">
        <v>6425</v>
      </c>
      <c r="F118" s="2" t="s">
        <v>501</v>
      </c>
      <c r="G118" s="2" t="s">
        <v>6426</v>
      </c>
      <c r="H118" s="2">
        <v>0.84665656263359101</v>
      </c>
      <c r="I118" s="2" t="s">
        <v>4600</v>
      </c>
      <c r="K118" s="2" t="s">
        <v>5656</v>
      </c>
      <c r="L118" s="1"/>
      <c r="M118" s="1" t="s">
        <v>5658</v>
      </c>
      <c r="N118" s="1" t="s">
        <v>5659</v>
      </c>
      <c r="O118" s="1" t="s">
        <v>5655</v>
      </c>
      <c r="P118" s="3">
        <v>5</v>
      </c>
    </row>
    <row r="119" spans="1:16" ht="13">
      <c r="A119" s="2">
        <v>19864</v>
      </c>
      <c r="B119" s="2">
        <v>18784</v>
      </c>
      <c r="C119" s="2" t="s">
        <v>5656</v>
      </c>
      <c r="D119" s="2" t="s">
        <v>5656</v>
      </c>
      <c r="E119" s="2" t="s">
        <v>6427</v>
      </c>
      <c r="F119" s="2" t="s">
        <v>501</v>
      </c>
      <c r="G119" s="2" t="s">
        <v>6426</v>
      </c>
      <c r="H119" s="2">
        <v>0.79028794651974155</v>
      </c>
      <c r="I119" s="2" t="s">
        <v>4600</v>
      </c>
      <c r="K119" s="2" t="s">
        <v>5656</v>
      </c>
      <c r="L119" s="1"/>
      <c r="M119" s="1" t="s">
        <v>5655</v>
      </c>
      <c r="N119" s="1" t="s">
        <v>5657</v>
      </c>
      <c r="O119" s="1" t="s">
        <v>5655</v>
      </c>
      <c r="P119" s="3">
        <v>5</v>
      </c>
    </row>
    <row r="120" spans="1:16" ht="13">
      <c r="A120" s="2">
        <v>21071</v>
      </c>
      <c r="B120" s="2">
        <v>18784</v>
      </c>
      <c r="C120" s="2" t="s">
        <v>5656</v>
      </c>
      <c r="D120" s="2" t="s">
        <v>5656</v>
      </c>
      <c r="E120" s="2" t="s">
        <v>6427</v>
      </c>
      <c r="F120" s="2" t="s">
        <v>501</v>
      </c>
      <c r="G120" s="2" t="s">
        <v>6426</v>
      </c>
      <c r="H120" s="2">
        <v>0.72939618592988698</v>
      </c>
      <c r="I120" s="2" t="s">
        <v>4600</v>
      </c>
      <c r="K120" s="2" t="s">
        <v>5656</v>
      </c>
      <c r="L120" s="1"/>
      <c r="M120" s="1" t="s">
        <v>5653</v>
      </c>
      <c r="N120" s="1" t="s">
        <v>5654</v>
      </c>
      <c r="O120" s="1" t="s">
        <v>5655</v>
      </c>
      <c r="P120" s="3">
        <v>5</v>
      </c>
    </row>
    <row r="121" spans="1:16" ht="13">
      <c r="A121" s="2">
        <v>18784</v>
      </c>
      <c r="B121" s="2">
        <v>18784</v>
      </c>
      <c r="C121" s="2" t="s">
        <v>5656</v>
      </c>
      <c r="D121" s="2" t="s">
        <v>5656</v>
      </c>
      <c r="E121" s="2" t="s">
        <v>6425</v>
      </c>
      <c r="F121" s="2" t="s">
        <v>501</v>
      </c>
      <c r="G121" s="2" t="s">
        <v>6426</v>
      </c>
      <c r="H121" s="2">
        <v>0.87221092047546389</v>
      </c>
      <c r="I121" s="2" t="s">
        <v>4600</v>
      </c>
      <c r="K121" s="2" t="s">
        <v>5656</v>
      </c>
      <c r="L121" s="1"/>
      <c r="M121" s="1" t="s">
        <v>5660</v>
      </c>
      <c r="N121" s="1" t="s">
        <v>5661</v>
      </c>
      <c r="O121" s="1" t="s">
        <v>5655</v>
      </c>
      <c r="P121" s="3">
        <v>5</v>
      </c>
    </row>
    <row r="122" spans="1:16" ht="13">
      <c r="A122" s="2">
        <v>17522</v>
      </c>
      <c r="B122" s="2">
        <v>17522</v>
      </c>
      <c r="C122" s="2" t="s">
        <v>5703</v>
      </c>
      <c r="D122" s="2" t="s">
        <v>5703</v>
      </c>
      <c r="E122" s="2" t="s">
        <v>6427</v>
      </c>
      <c r="F122" s="2" t="s">
        <v>80</v>
      </c>
      <c r="G122" s="2" t="s">
        <v>6430</v>
      </c>
      <c r="H122" s="2">
        <v>0.92957641459235962</v>
      </c>
      <c r="I122" s="2" t="s">
        <v>4600</v>
      </c>
      <c r="K122" s="2" t="s">
        <v>5703</v>
      </c>
      <c r="L122" s="1"/>
      <c r="M122" s="1" t="s">
        <v>5702</v>
      </c>
      <c r="N122" s="1" t="s">
        <v>5704</v>
      </c>
      <c r="O122" s="1" t="s">
        <v>5702</v>
      </c>
      <c r="P122" s="3">
        <v>4</v>
      </c>
    </row>
    <row r="123" spans="1:16" ht="13">
      <c r="A123" s="2">
        <v>17865</v>
      </c>
      <c r="B123" s="2">
        <v>17522</v>
      </c>
      <c r="C123" s="2" t="s">
        <v>5703</v>
      </c>
      <c r="D123" s="2" t="s">
        <v>5703</v>
      </c>
      <c r="E123" s="2" t="s">
        <v>6425</v>
      </c>
      <c r="F123" s="2" t="s">
        <v>80</v>
      </c>
      <c r="G123" s="2" t="s">
        <v>6430</v>
      </c>
      <c r="H123" s="2">
        <v>0.81037914722864302</v>
      </c>
      <c r="I123" s="2" t="s">
        <v>4600</v>
      </c>
      <c r="K123" s="2" t="s">
        <v>5703</v>
      </c>
      <c r="L123" s="1"/>
      <c r="M123" s="1" t="s">
        <v>5700</v>
      </c>
      <c r="N123" s="1" t="s">
        <v>5701</v>
      </c>
      <c r="O123" s="1" t="s">
        <v>5702</v>
      </c>
      <c r="P123" s="3">
        <v>4</v>
      </c>
    </row>
    <row r="124" spans="1:16" ht="13">
      <c r="A124" s="2">
        <v>17494</v>
      </c>
      <c r="B124" s="2">
        <v>17494</v>
      </c>
      <c r="C124" s="2" t="s">
        <v>5502</v>
      </c>
      <c r="D124" s="2" t="s">
        <v>5502</v>
      </c>
      <c r="E124" s="2" t="s">
        <v>6427</v>
      </c>
      <c r="F124" s="2" t="s">
        <v>501</v>
      </c>
      <c r="G124" s="2" t="s">
        <v>6430</v>
      </c>
      <c r="H124" s="2">
        <v>0.89884240295793616</v>
      </c>
      <c r="I124" s="2" t="s">
        <v>4600</v>
      </c>
      <c r="K124" s="2" t="s">
        <v>5502</v>
      </c>
      <c r="L124" s="1"/>
      <c r="M124" s="1" t="s">
        <v>5503</v>
      </c>
      <c r="N124" s="1" t="s">
        <v>5504</v>
      </c>
      <c r="O124" s="1" t="s">
        <v>5500</v>
      </c>
      <c r="P124" s="3">
        <v>5</v>
      </c>
    </row>
    <row r="125" spans="1:16" ht="13">
      <c r="A125" s="2">
        <v>17995</v>
      </c>
      <c r="B125" s="2">
        <v>17494</v>
      </c>
      <c r="C125" s="2" t="s">
        <v>5502</v>
      </c>
      <c r="D125" s="2" t="s">
        <v>5502</v>
      </c>
      <c r="E125" s="2" t="s">
        <v>6425</v>
      </c>
      <c r="F125" s="2" t="s">
        <v>501</v>
      </c>
      <c r="G125" s="2" t="s">
        <v>6430</v>
      </c>
      <c r="H125" s="2">
        <v>0.84354121422822825</v>
      </c>
      <c r="I125" s="2" t="s">
        <v>4600</v>
      </c>
      <c r="K125" s="2" t="s">
        <v>5502</v>
      </c>
      <c r="L125" s="1"/>
      <c r="M125" s="1" t="s">
        <v>5500</v>
      </c>
      <c r="N125" s="1" t="s">
        <v>5501</v>
      </c>
      <c r="O125" s="1" t="s">
        <v>5500</v>
      </c>
      <c r="P125" s="3">
        <v>5</v>
      </c>
    </row>
    <row r="126" spans="1:16" ht="13">
      <c r="A126" s="2">
        <v>17400</v>
      </c>
      <c r="B126" s="2">
        <v>17400</v>
      </c>
      <c r="C126" s="2" t="s">
        <v>5628</v>
      </c>
      <c r="D126" s="2" t="s">
        <v>5628</v>
      </c>
      <c r="E126" s="2" t="s">
        <v>6427</v>
      </c>
      <c r="F126" s="2" t="s">
        <v>501</v>
      </c>
      <c r="G126" s="2" t="s">
        <v>6426</v>
      </c>
      <c r="H126" s="2">
        <v>0.95881255768106544</v>
      </c>
      <c r="I126" s="2" t="s">
        <v>4600</v>
      </c>
      <c r="K126" s="2" t="s">
        <v>5628</v>
      </c>
      <c r="L126" s="1"/>
      <c r="M126" s="1" t="s">
        <v>5626</v>
      </c>
      <c r="N126" s="1" t="s">
        <v>5627</v>
      </c>
      <c r="O126" s="1" t="s">
        <v>5626</v>
      </c>
      <c r="P126" s="3">
        <v>5</v>
      </c>
    </row>
    <row r="127" spans="1:16" ht="13">
      <c r="A127" s="2">
        <v>17547</v>
      </c>
      <c r="B127" s="2">
        <v>17400</v>
      </c>
      <c r="C127" s="2" t="s">
        <v>5628</v>
      </c>
      <c r="D127" s="2" t="s">
        <v>5628</v>
      </c>
      <c r="E127" s="2" t="s">
        <v>6425</v>
      </c>
      <c r="F127" s="2" t="s">
        <v>501</v>
      </c>
      <c r="G127" s="2" t="s">
        <v>6426</v>
      </c>
      <c r="H127" s="2">
        <v>0.93121045154056559</v>
      </c>
      <c r="I127" s="2" t="s">
        <v>4600</v>
      </c>
      <c r="K127" s="2" t="s">
        <v>5628</v>
      </c>
      <c r="L127" s="1"/>
      <c r="M127" s="1" t="s">
        <v>5629</v>
      </c>
      <c r="N127" s="1" t="s">
        <v>5630</v>
      </c>
      <c r="O127" s="1" t="s">
        <v>5626</v>
      </c>
      <c r="P127" s="3">
        <v>5</v>
      </c>
    </row>
    <row r="128" spans="1:16" ht="13">
      <c r="A128" s="2">
        <v>16817</v>
      </c>
      <c r="B128" s="2">
        <v>16817</v>
      </c>
      <c r="C128" s="2" t="s">
        <v>5728</v>
      </c>
      <c r="D128" s="2" t="s">
        <v>5728</v>
      </c>
      <c r="E128" s="2" t="s">
        <v>6425</v>
      </c>
      <c r="F128" s="2" t="s">
        <v>591</v>
      </c>
      <c r="G128" s="2" t="s">
        <v>6432</v>
      </c>
      <c r="H128" s="2">
        <v>0.95013058520958904</v>
      </c>
      <c r="I128" s="2" t="s">
        <v>4600</v>
      </c>
      <c r="K128" s="2" t="s">
        <v>5728</v>
      </c>
      <c r="L128" s="1"/>
      <c r="M128" s="1" t="s">
        <v>5725</v>
      </c>
      <c r="N128" s="1" t="s">
        <v>5726</v>
      </c>
      <c r="O128" s="1" t="s">
        <v>5727</v>
      </c>
      <c r="P128" s="3">
        <v>5</v>
      </c>
    </row>
    <row r="129" spans="1:16" ht="13">
      <c r="A129" s="2">
        <v>17830</v>
      </c>
      <c r="B129" s="2">
        <v>16817</v>
      </c>
      <c r="C129" s="2" t="s">
        <v>5728</v>
      </c>
      <c r="D129" s="2" t="s">
        <v>5728</v>
      </c>
      <c r="E129" s="2" t="s">
        <v>6427</v>
      </c>
      <c r="F129" s="2" t="s">
        <v>591</v>
      </c>
      <c r="G129" s="2" t="s">
        <v>6432</v>
      </c>
      <c r="H129" s="2">
        <v>0.95436681297231851</v>
      </c>
      <c r="I129" s="2" t="s">
        <v>4600</v>
      </c>
      <c r="K129" s="2" t="s">
        <v>5728</v>
      </c>
      <c r="L129" s="1"/>
      <c r="M129" s="1" t="s">
        <v>5727</v>
      </c>
      <c r="N129" s="1" t="s">
        <v>5729</v>
      </c>
      <c r="O129" s="1" t="s">
        <v>5727</v>
      </c>
      <c r="P129" s="3">
        <v>5</v>
      </c>
    </row>
    <row r="130" spans="1:16" ht="13">
      <c r="A130" s="2">
        <v>16393</v>
      </c>
      <c r="B130" s="2">
        <v>16393</v>
      </c>
      <c r="C130" s="2" t="s">
        <v>6251</v>
      </c>
      <c r="D130" s="2" t="s">
        <v>6251</v>
      </c>
      <c r="E130" s="2" t="s">
        <v>6427</v>
      </c>
      <c r="F130" s="2" t="s">
        <v>501</v>
      </c>
      <c r="G130" s="2" t="s">
        <v>6426</v>
      </c>
      <c r="H130" s="2">
        <v>0.87573828765882122</v>
      </c>
      <c r="I130" s="2" t="s">
        <v>4600</v>
      </c>
      <c r="K130" s="2" t="s">
        <v>6251</v>
      </c>
      <c r="L130" s="1"/>
      <c r="M130" s="1" t="s">
        <v>6250</v>
      </c>
      <c r="N130" s="1" t="s">
        <v>6252</v>
      </c>
      <c r="O130" s="1" t="s">
        <v>6250</v>
      </c>
      <c r="P130" s="3">
        <v>5</v>
      </c>
    </row>
    <row r="131" spans="1:16" ht="13">
      <c r="A131" s="2">
        <v>19266</v>
      </c>
      <c r="B131" s="2">
        <v>16393</v>
      </c>
      <c r="C131" s="2" t="s">
        <v>6251</v>
      </c>
      <c r="D131" s="2" t="s">
        <v>6251</v>
      </c>
      <c r="E131" s="2" t="s">
        <v>6425</v>
      </c>
      <c r="F131" s="2" t="s">
        <v>501</v>
      </c>
      <c r="G131" s="2" t="s">
        <v>6426</v>
      </c>
      <c r="H131" s="2">
        <v>0.76163191777002193</v>
      </c>
      <c r="I131" s="2" t="s">
        <v>4600</v>
      </c>
      <c r="K131" s="2" t="s">
        <v>6251</v>
      </c>
      <c r="L131" s="1"/>
      <c r="M131" s="1" t="s">
        <v>6248</v>
      </c>
      <c r="N131" s="1" t="s">
        <v>6249</v>
      </c>
      <c r="O131" s="1" t="s">
        <v>6250</v>
      </c>
      <c r="P131" s="3">
        <v>5</v>
      </c>
    </row>
    <row r="132" spans="1:16" ht="13">
      <c r="A132" s="2">
        <v>48107</v>
      </c>
      <c r="B132" s="2">
        <v>48107</v>
      </c>
      <c r="C132" s="2" t="s">
        <v>6437</v>
      </c>
      <c r="D132" s="2" t="s">
        <v>6437</v>
      </c>
      <c r="E132" s="2" t="s">
        <v>6425</v>
      </c>
      <c r="F132" s="2" t="s">
        <v>501</v>
      </c>
      <c r="G132" s="2" t="s">
        <v>6428</v>
      </c>
      <c r="H132" s="2">
        <v>0.5522311403169885</v>
      </c>
      <c r="I132" s="2" t="s">
        <v>4600</v>
      </c>
      <c r="K132" s="2" t="s">
        <v>6437</v>
      </c>
      <c r="P132" s="3"/>
    </row>
    <row r="133" spans="1:16" ht="13">
      <c r="A133" s="2">
        <v>29261</v>
      </c>
      <c r="B133" s="2">
        <v>29261</v>
      </c>
      <c r="C133" s="2" t="s">
        <v>6438</v>
      </c>
      <c r="D133" s="2" t="s">
        <v>6438</v>
      </c>
      <c r="E133" s="2" t="s">
        <v>6427</v>
      </c>
      <c r="F133" s="2" t="s">
        <v>501</v>
      </c>
      <c r="G133" s="2" t="s">
        <v>6432</v>
      </c>
      <c r="H133" s="2">
        <v>0.95032264743790484</v>
      </c>
      <c r="I133" s="2" t="s">
        <v>4600</v>
      </c>
      <c r="K133" s="2" t="s">
        <v>6438</v>
      </c>
      <c r="P133" s="3"/>
    </row>
    <row r="134" spans="1:16" ht="13">
      <c r="A134" s="2">
        <v>28042</v>
      </c>
      <c r="B134" s="2">
        <v>28042</v>
      </c>
      <c r="C134" s="2" t="s">
        <v>6439</v>
      </c>
      <c r="D134" s="2" t="s">
        <v>6439</v>
      </c>
      <c r="E134" s="2" t="s">
        <v>6427</v>
      </c>
      <c r="F134" s="2" t="s">
        <v>501</v>
      </c>
      <c r="G134" s="2" t="s">
        <v>6430</v>
      </c>
      <c r="H134" s="2">
        <v>0.90489152641814263</v>
      </c>
      <c r="I134" s="2" t="s">
        <v>4600</v>
      </c>
      <c r="K134" s="2" t="s">
        <v>6439</v>
      </c>
      <c r="P134" s="3"/>
    </row>
    <row r="135" spans="1:16" ht="13">
      <c r="A135" s="2">
        <v>16926</v>
      </c>
      <c r="B135" s="2">
        <v>11824</v>
      </c>
      <c r="C135" s="2" t="s">
        <v>596</v>
      </c>
      <c r="D135" s="2" t="s">
        <v>6205</v>
      </c>
      <c r="E135" s="2" t="s">
        <v>6425</v>
      </c>
      <c r="F135" s="2" t="s">
        <v>167</v>
      </c>
      <c r="G135" s="2" t="s">
        <v>6426</v>
      </c>
      <c r="H135" s="2">
        <v>0.73675004325056781</v>
      </c>
      <c r="I135" s="2" t="s">
        <v>6204</v>
      </c>
      <c r="K135" s="2" t="s">
        <v>596</v>
      </c>
      <c r="L135" s="1" t="s">
        <v>192</v>
      </c>
      <c r="M135" s="1" t="s">
        <v>6201</v>
      </c>
      <c r="N135" s="1" t="s">
        <v>6202</v>
      </c>
      <c r="O135" s="1" t="s">
        <v>6203</v>
      </c>
      <c r="P135" s="3">
        <v>5</v>
      </c>
    </row>
    <row r="136" spans="1:16" ht="13">
      <c r="A136" s="2">
        <v>11824</v>
      </c>
      <c r="B136" s="2">
        <v>11824</v>
      </c>
      <c r="C136" s="2" t="s">
        <v>596</v>
      </c>
      <c r="D136" s="2" t="s">
        <v>6205</v>
      </c>
      <c r="E136" s="2" t="s">
        <v>6427</v>
      </c>
      <c r="F136" s="2" t="s">
        <v>167</v>
      </c>
      <c r="G136" s="2" t="s">
        <v>6426</v>
      </c>
      <c r="H136" s="2">
        <v>0.72806121522292433</v>
      </c>
      <c r="I136" s="2" t="s">
        <v>6204</v>
      </c>
      <c r="K136" s="2" t="s">
        <v>596</v>
      </c>
      <c r="L136" s="1" t="s">
        <v>192</v>
      </c>
      <c r="M136" s="1" t="s">
        <v>6203</v>
      </c>
      <c r="N136" s="1" t="s">
        <v>6206</v>
      </c>
      <c r="O136" s="1" t="s">
        <v>6203</v>
      </c>
      <c r="P136" s="3">
        <v>5</v>
      </c>
    </row>
    <row r="137" spans="1:16" ht="13">
      <c r="A137" s="2">
        <v>32010</v>
      </c>
      <c r="B137" s="2">
        <v>29904</v>
      </c>
      <c r="C137" s="2" t="s">
        <v>4150</v>
      </c>
      <c r="D137" s="2" t="s">
        <v>4150</v>
      </c>
      <c r="E137" s="2" t="s">
        <v>6427</v>
      </c>
      <c r="F137" s="2" t="s">
        <v>27</v>
      </c>
      <c r="G137" s="2" t="s">
        <v>6426</v>
      </c>
      <c r="H137" s="2">
        <v>0.86706428734236973</v>
      </c>
      <c r="I137" s="2" t="s">
        <v>4035</v>
      </c>
      <c r="K137" s="2" t="s">
        <v>4150</v>
      </c>
      <c r="L137" s="1"/>
      <c r="M137" s="1" t="s">
        <v>4177</v>
      </c>
      <c r="N137" s="1" t="s">
        <v>4178</v>
      </c>
      <c r="O137" s="1" t="s">
        <v>4149</v>
      </c>
      <c r="P137" s="3">
        <v>5</v>
      </c>
    </row>
    <row r="138" spans="1:16" ht="13">
      <c r="A138" s="2">
        <v>30332</v>
      </c>
      <c r="B138" s="2">
        <v>29904</v>
      </c>
      <c r="C138" s="2" t="s">
        <v>4150</v>
      </c>
      <c r="D138" s="2" t="s">
        <v>4150</v>
      </c>
      <c r="E138" s="2" t="s">
        <v>6425</v>
      </c>
      <c r="F138" s="2" t="s">
        <v>27</v>
      </c>
      <c r="G138" s="2" t="s">
        <v>6426</v>
      </c>
      <c r="H138" s="2">
        <v>0.95070091312707861</v>
      </c>
      <c r="I138" s="2" t="s">
        <v>4035</v>
      </c>
      <c r="K138" s="2" t="s">
        <v>4150</v>
      </c>
      <c r="L138" s="1"/>
      <c r="M138" s="1" t="s">
        <v>4167</v>
      </c>
      <c r="N138" s="1" t="s">
        <v>4168</v>
      </c>
      <c r="O138" s="1" t="s">
        <v>4149</v>
      </c>
      <c r="P138" s="3">
        <v>5</v>
      </c>
    </row>
    <row r="139" spans="1:16" ht="13">
      <c r="A139" s="2">
        <v>31112</v>
      </c>
      <c r="B139" s="2">
        <v>29904</v>
      </c>
      <c r="C139" s="2" t="s">
        <v>4150</v>
      </c>
      <c r="D139" s="2" t="s">
        <v>4150</v>
      </c>
      <c r="E139" s="2" t="s">
        <v>6425</v>
      </c>
      <c r="F139" s="2" t="s">
        <v>27</v>
      </c>
      <c r="G139" s="2" t="s">
        <v>6426</v>
      </c>
      <c r="H139" s="2">
        <v>0.82917485399733803</v>
      </c>
      <c r="I139" s="2" t="s">
        <v>4035</v>
      </c>
      <c r="K139" s="2" t="s">
        <v>4150</v>
      </c>
      <c r="L139" s="1"/>
      <c r="M139" s="1" t="s">
        <v>4155</v>
      </c>
      <c r="N139" s="1" t="s">
        <v>4156</v>
      </c>
      <c r="O139" s="1" t="s">
        <v>4149</v>
      </c>
      <c r="P139" s="3">
        <v>5</v>
      </c>
    </row>
    <row r="140" spans="1:16" ht="13">
      <c r="A140" s="2">
        <v>31497</v>
      </c>
      <c r="B140" s="2">
        <v>29904</v>
      </c>
      <c r="C140" s="2" t="s">
        <v>4150</v>
      </c>
      <c r="D140" s="2" t="s">
        <v>4150</v>
      </c>
      <c r="E140" s="2" t="s">
        <v>6425</v>
      </c>
      <c r="F140" s="2" t="s">
        <v>27</v>
      </c>
      <c r="G140" s="2" t="s">
        <v>6426</v>
      </c>
      <c r="H140" s="2">
        <v>0.92329842884533853</v>
      </c>
      <c r="I140" s="2" t="s">
        <v>4035</v>
      </c>
      <c r="K140" s="2" t="s">
        <v>4150</v>
      </c>
      <c r="L140" s="1"/>
      <c r="M140" s="1" t="s">
        <v>4163</v>
      </c>
      <c r="N140" s="1" t="s">
        <v>4164</v>
      </c>
      <c r="O140" s="1" t="s">
        <v>4149</v>
      </c>
      <c r="P140" s="3">
        <v>5</v>
      </c>
    </row>
    <row r="141" spans="1:16" ht="13">
      <c r="A141" s="2">
        <v>32106</v>
      </c>
      <c r="B141" s="2">
        <v>29904</v>
      </c>
      <c r="C141" s="2" t="s">
        <v>4150</v>
      </c>
      <c r="D141" s="2" t="s">
        <v>4150</v>
      </c>
      <c r="E141" s="2" t="s">
        <v>6425</v>
      </c>
      <c r="F141" s="2" t="s">
        <v>27</v>
      </c>
      <c r="G141" s="2" t="s">
        <v>6426</v>
      </c>
      <c r="H141" s="2">
        <v>0.82933868027185265</v>
      </c>
      <c r="I141" s="2" t="s">
        <v>4035</v>
      </c>
      <c r="K141" s="2" t="s">
        <v>4150</v>
      </c>
      <c r="L141" s="1"/>
      <c r="M141" s="1" t="s">
        <v>4157</v>
      </c>
      <c r="N141" s="1" t="s">
        <v>4158</v>
      </c>
      <c r="O141" s="1" t="s">
        <v>4149</v>
      </c>
      <c r="P141" s="3">
        <v>5</v>
      </c>
    </row>
    <row r="142" spans="1:16" ht="13">
      <c r="A142" s="2">
        <v>32303</v>
      </c>
      <c r="B142" s="2">
        <v>29904</v>
      </c>
      <c r="C142" s="2" t="s">
        <v>4150</v>
      </c>
      <c r="D142" s="2" t="s">
        <v>4150</v>
      </c>
      <c r="E142" s="2" t="s">
        <v>6425</v>
      </c>
      <c r="F142" s="2" t="s">
        <v>27</v>
      </c>
      <c r="G142" s="2" t="s">
        <v>6426</v>
      </c>
      <c r="H142" s="2">
        <v>0.92992614112258731</v>
      </c>
      <c r="I142" s="2" t="s">
        <v>4035</v>
      </c>
      <c r="K142" s="2" t="s">
        <v>4150</v>
      </c>
      <c r="L142" s="1"/>
      <c r="M142" s="1" t="s">
        <v>4157</v>
      </c>
      <c r="N142" s="1" t="s">
        <v>4158</v>
      </c>
      <c r="O142" s="1" t="s">
        <v>4149</v>
      </c>
      <c r="P142" s="3">
        <v>5</v>
      </c>
    </row>
    <row r="143" spans="1:16" ht="13">
      <c r="A143" s="2">
        <v>34094</v>
      </c>
      <c r="B143" s="2">
        <v>29904</v>
      </c>
      <c r="C143" s="2" t="s">
        <v>4150</v>
      </c>
      <c r="D143" s="2" t="s">
        <v>4150</v>
      </c>
      <c r="E143" s="2" t="s">
        <v>6425</v>
      </c>
      <c r="F143" s="2" t="s">
        <v>27</v>
      </c>
      <c r="G143" s="2" t="s">
        <v>6426</v>
      </c>
      <c r="H143" s="2">
        <v>0.88985372583686129</v>
      </c>
      <c r="I143" s="2" t="s">
        <v>4035</v>
      </c>
      <c r="K143" s="2" t="s">
        <v>4150</v>
      </c>
      <c r="L143" s="1"/>
      <c r="M143" s="1" t="s">
        <v>4161</v>
      </c>
      <c r="N143" s="1" t="s">
        <v>4162</v>
      </c>
      <c r="O143" s="1" t="s">
        <v>4149</v>
      </c>
      <c r="P143" s="3">
        <v>5</v>
      </c>
    </row>
    <row r="144" spans="1:16" ht="13">
      <c r="A144" s="2">
        <v>44921</v>
      </c>
      <c r="B144" s="2">
        <v>29904</v>
      </c>
      <c r="C144" s="2" t="s">
        <v>4150</v>
      </c>
      <c r="D144" s="2" t="s">
        <v>4150</v>
      </c>
      <c r="E144" s="2" t="s">
        <v>6425</v>
      </c>
      <c r="F144" s="2" t="s">
        <v>27</v>
      </c>
      <c r="G144" s="2" t="s">
        <v>6426</v>
      </c>
      <c r="H144" s="2">
        <v>0.81753640120553084</v>
      </c>
      <c r="I144" s="2" t="s">
        <v>4035</v>
      </c>
      <c r="K144" s="2" t="s">
        <v>4150</v>
      </c>
      <c r="L144" s="1"/>
      <c r="M144" s="1" t="s">
        <v>4147</v>
      </c>
      <c r="N144" s="1" t="s">
        <v>4148</v>
      </c>
      <c r="O144" s="1" t="s">
        <v>4149</v>
      </c>
      <c r="P144" s="3">
        <v>5</v>
      </c>
    </row>
    <row r="145" spans="1:16" ht="13">
      <c r="A145" s="2">
        <v>101851</v>
      </c>
      <c r="B145" s="2">
        <v>29904</v>
      </c>
      <c r="C145" s="2" t="s">
        <v>4150</v>
      </c>
      <c r="D145" s="2" t="s">
        <v>4150</v>
      </c>
      <c r="E145" s="2" t="s">
        <v>6425</v>
      </c>
      <c r="F145" s="2" t="s">
        <v>27</v>
      </c>
      <c r="G145" s="2" t="s">
        <v>6426</v>
      </c>
      <c r="H145" s="2">
        <v>0.8881340898024157</v>
      </c>
      <c r="I145" s="2" t="s">
        <v>4035</v>
      </c>
      <c r="K145" s="2" t="s">
        <v>4150</v>
      </c>
      <c r="L145" s="1"/>
      <c r="M145" s="1" t="s">
        <v>4165</v>
      </c>
      <c r="N145" s="1" t="s">
        <v>4166</v>
      </c>
      <c r="O145" s="1" t="s">
        <v>4149</v>
      </c>
      <c r="P145" s="3">
        <v>5</v>
      </c>
    </row>
    <row r="146" spans="1:16" ht="13">
      <c r="A146" s="2">
        <v>105091</v>
      </c>
      <c r="B146" s="2">
        <v>29904</v>
      </c>
      <c r="C146" s="2" t="s">
        <v>4150</v>
      </c>
      <c r="D146" s="2" t="s">
        <v>4150</v>
      </c>
      <c r="E146" s="2" t="s">
        <v>6425</v>
      </c>
      <c r="F146" s="2" t="s">
        <v>27</v>
      </c>
      <c r="G146" s="2" t="s">
        <v>6426</v>
      </c>
      <c r="H146" s="2">
        <v>0.84087467662917048</v>
      </c>
      <c r="I146" s="2" t="s">
        <v>4035</v>
      </c>
      <c r="K146" s="2" t="s">
        <v>4150</v>
      </c>
      <c r="L146" s="1"/>
      <c r="M146" s="1" t="s">
        <v>4153</v>
      </c>
      <c r="N146" s="1" t="s">
        <v>4154</v>
      </c>
      <c r="O146" s="1" t="s">
        <v>4149</v>
      </c>
      <c r="P146" s="3">
        <v>5</v>
      </c>
    </row>
    <row r="147" spans="1:16" ht="13">
      <c r="A147" s="2">
        <v>26994</v>
      </c>
      <c r="B147" s="2">
        <v>29904</v>
      </c>
      <c r="C147" s="2" t="s">
        <v>4150</v>
      </c>
      <c r="D147" s="2" t="s">
        <v>4150</v>
      </c>
      <c r="E147" s="2" t="s">
        <v>6427</v>
      </c>
      <c r="F147" s="2" t="s">
        <v>27</v>
      </c>
      <c r="G147" s="2" t="s">
        <v>6426</v>
      </c>
      <c r="H147" s="2">
        <v>0.84117779498647782</v>
      </c>
      <c r="I147" s="2" t="s">
        <v>4035</v>
      </c>
      <c r="K147" s="2" t="s">
        <v>4150</v>
      </c>
      <c r="L147" s="1"/>
      <c r="M147" s="1" t="s">
        <v>4169</v>
      </c>
      <c r="N147" s="1" t="s">
        <v>4170</v>
      </c>
      <c r="O147" s="1" t="s">
        <v>4149</v>
      </c>
      <c r="P147" s="3">
        <v>5</v>
      </c>
    </row>
    <row r="148" spans="1:16" ht="13">
      <c r="A148" s="2">
        <v>29904</v>
      </c>
      <c r="B148" s="2">
        <v>29904</v>
      </c>
      <c r="C148" s="2" t="s">
        <v>4150</v>
      </c>
      <c r="D148" s="2" t="s">
        <v>4150</v>
      </c>
      <c r="E148" s="2" t="s">
        <v>6427</v>
      </c>
      <c r="F148" s="2" t="s">
        <v>27</v>
      </c>
      <c r="G148" s="2" t="s">
        <v>6426</v>
      </c>
      <c r="H148" s="2">
        <v>0.82772964805576055</v>
      </c>
      <c r="I148" s="2" t="s">
        <v>4035</v>
      </c>
      <c r="K148" s="2" t="s">
        <v>4150</v>
      </c>
      <c r="L148" s="1"/>
      <c r="M148" s="1" t="s">
        <v>4186</v>
      </c>
      <c r="N148" s="1" t="s">
        <v>4187</v>
      </c>
      <c r="O148" s="1" t="s">
        <v>4149</v>
      </c>
      <c r="P148" s="3">
        <v>5</v>
      </c>
    </row>
    <row r="149" spans="1:16" ht="13">
      <c r="A149" s="2">
        <v>31274</v>
      </c>
      <c r="B149" s="2">
        <v>29904</v>
      </c>
      <c r="C149" s="2" t="s">
        <v>4150</v>
      </c>
      <c r="D149" s="2" t="s">
        <v>4150</v>
      </c>
      <c r="E149" s="2" t="s">
        <v>6427</v>
      </c>
      <c r="F149" s="2" t="s">
        <v>27</v>
      </c>
      <c r="G149" s="2" t="s">
        <v>6426</v>
      </c>
      <c r="H149" s="2">
        <v>0.8434968034509952</v>
      </c>
      <c r="I149" s="2" t="s">
        <v>4035</v>
      </c>
      <c r="K149" s="2" t="s">
        <v>4150</v>
      </c>
      <c r="L149" s="1"/>
      <c r="M149" s="1" t="s">
        <v>4182</v>
      </c>
      <c r="N149" s="1" t="s">
        <v>4183</v>
      </c>
      <c r="O149" s="1" t="s">
        <v>4149</v>
      </c>
      <c r="P149" s="3">
        <v>5</v>
      </c>
    </row>
    <row r="150" spans="1:16" ht="13">
      <c r="A150" s="2">
        <v>31523</v>
      </c>
      <c r="B150" s="2">
        <v>29904</v>
      </c>
      <c r="C150" s="2" t="s">
        <v>4150</v>
      </c>
      <c r="D150" s="2" t="s">
        <v>4150</v>
      </c>
      <c r="E150" s="2" t="s">
        <v>6427</v>
      </c>
      <c r="F150" s="2" t="s">
        <v>27</v>
      </c>
      <c r="G150" s="2" t="s">
        <v>6426</v>
      </c>
      <c r="H150" s="2">
        <v>0.90362655142081427</v>
      </c>
      <c r="I150" s="2" t="s">
        <v>4035</v>
      </c>
      <c r="K150" s="2" t="s">
        <v>4150</v>
      </c>
      <c r="L150" s="1"/>
      <c r="M150" s="1" t="s">
        <v>4173</v>
      </c>
      <c r="N150" s="1" t="s">
        <v>4174</v>
      </c>
      <c r="O150" s="1" t="s">
        <v>4149</v>
      </c>
      <c r="P150" s="3">
        <v>5</v>
      </c>
    </row>
    <row r="151" spans="1:16" ht="13">
      <c r="A151" s="2">
        <v>31855</v>
      </c>
      <c r="B151" s="2">
        <v>29904</v>
      </c>
      <c r="C151" s="2" t="s">
        <v>4150</v>
      </c>
      <c r="D151" s="2" t="s">
        <v>4150</v>
      </c>
      <c r="E151" s="2" t="s">
        <v>6427</v>
      </c>
      <c r="F151" s="2" t="s">
        <v>27</v>
      </c>
      <c r="G151" s="2" t="s">
        <v>6426</v>
      </c>
      <c r="H151" s="2">
        <v>0.88432791493318263</v>
      </c>
      <c r="I151" s="2" t="s">
        <v>4035</v>
      </c>
      <c r="K151" s="2" t="s">
        <v>4150</v>
      </c>
      <c r="L151" s="1"/>
      <c r="M151" s="1" t="s">
        <v>4149</v>
      </c>
      <c r="N151" s="1" t="s">
        <v>4179</v>
      </c>
      <c r="O151" s="1" t="s">
        <v>4149</v>
      </c>
      <c r="P151" s="3">
        <v>5</v>
      </c>
    </row>
    <row r="152" spans="1:16" ht="13">
      <c r="A152" s="2">
        <v>32383</v>
      </c>
      <c r="B152" s="2">
        <v>29904</v>
      </c>
      <c r="C152" s="2" t="s">
        <v>4150</v>
      </c>
      <c r="D152" s="2" t="s">
        <v>4150</v>
      </c>
      <c r="E152" s="2" t="s">
        <v>6427</v>
      </c>
      <c r="F152" s="2" t="s">
        <v>27</v>
      </c>
      <c r="G152" s="2" t="s">
        <v>6426</v>
      </c>
      <c r="H152" s="2">
        <v>0.85365563968786684</v>
      </c>
      <c r="I152" s="2" t="s">
        <v>4035</v>
      </c>
      <c r="K152" s="2" t="s">
        <v>4150</v>
      </c>
      <c r="L152" s="1"/>
      <c r="M152" s="1" t="s">
        <v>4149</v>
      </c>
      <c r="N152" s="1" t="s">
        <v>4179</v>
      </c>
      <c r="O152" s="1" t="s">
        <v>4149</v>
      </c>
      <c r="P152" s="3">
        <v>5</v>
      </c>
    </row>
    <row r="153" spans="1:16" ht="13">
      <c r="A153" s="2">
        <v>32646</v>
      </c>
      <c r="B153" s="2">
        <v>29904</v>
      </c>
      <c r="C153" s="2" t="s">
        <v>4150</v>
      </c>
      <c r="D153" s="2" t="s">
        <v>4150</v>
      </c>
      <c r="E153" s="2" t="s">
        <v>6427</v>
      </c>
      <c r="F153" s="2" t="s">
        <v>27</v>
      </c>
      <c r="G153" s="2" t="s">
        <v>6426</v>
      </c>
      <c r="H153" s="2">
        <v>0.97410637653426624</v>
      </c>
      <c r="I153" s="2" t="s">
        <v>4035</v>
      </c>
      <c r="K153" s="2" t="s">
        <v>4150</v>
      </c>
      <c r="L153" s="1"/>
      <c r="M153" s="1" t="s">
        <v>4180</v>
      </c>
      <c r="N153" s="1" t="s">
        <v>4181</v>
      </c>
      <c r="O153" s="1" t="s">
        <v>4149</v>
      </c>
      <c r="P153" s="3">
        <v>5</v>
      </c>
    </row>
    <row r="154" spans="1:16" ht="13">
      <c r="A154" s="2">
        <v>33148</v>
      </c>
      <c r="B154" s="2">
        <v>29904</v>
      </c>
      <c r="C154" s="2" t="s">
        <v>4150</v>
      </c>
      <c r="D154" s="2" t="s">
        <v>4150</v>
      </c>
      <c r="E154" s="2" t="s">
        <v>6427</v>
      </c>
      <c r="F154" s="2" t="s">
        <v>27</v>
      </c>
      <c r="G154" s="2" t="s">
        <v>6426</v>
      </c>
      <c r="H154" s="2">
        <v>0.91428099854175737</v>
      </c>
      <c r="I154" s="2" t="s">
        <v>4035</v>
      </c>
      <c r="K154" s="2" t="s">
        <v>4150</v>
      </c>
      <c r="L154" s="1"/>
      <c r="M154" s="1" t="s">
        <v>4171</v>
      </c>
      <c r="N154" s="1" t="s">
        <v>4172</v>
      </c>
      <c r="O154" s="1" t="s">
        <v>4149</v>
      </c>
      <c r="P154" s="3">
        <v>5</v>
      </c>
    </row>
    <row r="155" spans="1:16" ht="13">
      <c r="A155" s="2">
        <v>34669</v>
      </c>
      <c r="B155" s="2">
        <v>29904</v>
      </c>
      <c r="C155" s="2" t="s">
        <v>4150</v>
      </c>
      <c r="D155" s="2" t="s">
        <v>4150</v>
      </c>
      <c r="E155" s="2" t="s">
        <v>6427</v>
      </c>
      <c r="F155" s="2" t="s">
        <v>27</v>
      </c>
      <c r="G155" s="2" t="s">
        <v>6426</v>
      </c>
      <c r="H155" s="2">
        <v>0.9018358694763553</v>
      </c>
      <c r="I155" s="2" t="s">
        <v>4035</v>
      </c>
      <c r="K155" s="2" t="s">
        <v>4150</v>
      </c>
      <c r="L155" s="1"/>
      <c r="M155" s="1" t="s">
        <v>4175</v>
      </c>
      <c r="N155" s="1" t="s">
        <v>4176</v>
      </c>
      <c r="O155" s="1" t="s">
        <v>4149</v>
      </c>
      <c r="P155" s="3">
        <v>5</v>
      </c>
    </row>
    <row r="156" spans="1:16" ht="13">
      <c r="A156" s="2">
        <v>41420</v>
      </c>
      <c r="B156" s="2">
        <v>29904</v>
      </c>
      <c r="C156" s="2" t="s">
        <v>4150</v>
      </c>
      <c r="D156" s="2" t="s">
        <v>4150</v>
      </c>
      <c r="E156" s="2" t="s">
        <v>6427</v>
      </c>
      <c r="F156" s="2" t="s">
        <v>27</v>
      </c>
      <c r="G156" s="2" t="s">
        <v>6426</v>
      </c>
      <c r="H156" s="2">
        <v>0.88508091602182271</v>
      </c>
      <c r="I156" s="2" t="s">
        <v>4035</v>
      </c>
      <c r="K156" s="2" t="s">
        <v>4150</v>
      </c>
      <c r="L156" s="1"/>
      <c r="M156" s="1" t="s">
        <v>4184</v>
      </c>
      <c r="N156" s="1" t="s">
        <v>4185</v>
      </c>
      <c r="O156" s="1" t="s">
        <v>4149</v>
      </c>
      <c r="P156" s="3">
        <v>5</v>
      </c>
    </row>
    <row r="157" spans="1:16" ht="13">
      <c r="A157" s="2">
        <v>104831</v>
      </c>
      <c r="B157" s="2">
        <v>29904</v>
      </c>
      <c r="C157" s="2" t="s">
        <v>4150</v>
      </c>
      <c r="D157" s="2" t="s">
        <v>4150</v>
      </c>
      <c r="E157" s="2" t="s">
        <v>6425</v>
      </c>
      <c r="F157" s="2" t="s">
        <v>27</v>
      </c>
      <c r="G157" s="2" t="s">
        <v>6426</v>
      </c>
      <c r="H157" s="2">
        <v>0.86533012232507767</v>
      </c>
      <c r="I157" s="2" t="s">
        <v>4035</v>
      </c>
      <c r="K157" s="2" t="s">
        <v>4150</v>
      </c>
      <c r="L157" s="1"/>
      <c r="M157" s="1" t="s">
        <v>4159</v>
      </c>
      <c r="N157" s="1" t="s">
        <v>4160</v>
      </c>
      <c r="O157" s="1" t="s">
        <v>4149</v>
      </c>
      <c r="P157" s="3">
        <v>5</v>
      </c>
    </row>
    <row r="158" spans="1:16" ht="13">
      <c r="A158" s="2">
        <v>166522</v>
      </c>
      <c r="B158" s="2">
        <v>29904</v>
      </c>
      <c r="C158" s="2" t="s">
        <v>4150</v>
      </c>
      <c r="D158" s="2" t="s">
        <v>4150</v>
      </c>
      <c r="E158" s="2" t="s">
        <v>6425</v>
      </c>
      <c r="F158" s="2" t="s">
        <v>27</v>
      </c>
      <c r="G158" s="2" t="s">
        <v>6426</v>
      </c>
      <c r="H158" s="2">
        <v>0.82541288473326813</v>
      </c>
      <c r="I158" s="2" t="s">
        <v>4035</v>
      </c>
      <c r="K158" s="2" t="s">
        <v>4150</v>
      </c>
      <c r="L158" s="1"/>
      <c r="M158" s="1" t="s">
        <v>4151</v>
      </c>
      <c r="N158" s="1" t="s">
        <v>4152</v>
      </c>
      <c r="O158" s="1" t="s">
        <v>4149</v>
      </c>
      <c r="P158" s="3">
        <v>5</v>
      </c>
    </row>
    <row r="159" spans="1:16" ht="13">
      <c r="A159" s="2">
        <v>44420</v>
      </c>
      <c r="B159" s="2">
        <v>29904</v>
      </c>
      <c r="C159" s="2" t="s">
        <v>4150</v>
      </c>
      <c r="D159" s="2" t="s">
        <v>4150</v>
      </c>
      <c r="E159" s="2" t="s">
        <v>6425</v>
      </c>
      <c r="F159" s="2" t="s">
        <v>27</v>
      </c>
      <c r="G159" s="2" t="s">
        <v>6426</v>
      </c>
      <c r="H159" s="2">
        <v>0.92385022838375175</v>
      </c>
      <c r="I159" s="2" t="s">
        <v>4035</v>
      </c>
      <c r="K159" s="2" t="s">
        <v>4150</v>
      </c>
      <c r="L159" s="1"/>
      <c r="M159" s="1" t="s">
        <v>4151</v>
      </c>
      <c r="N159" s="1" t="s">
        <v>4152</v>
      </c>
      <c r="O159" s="1" t="s">
        <v>4149</v>
      </c>
      <c r="P159" s="3">
        <v>5</v>
      </c>
    </row>
    <row r="160" spans="1:16" ht="13">
      <c r="A160" s="2">
        <v>25683</v>
      </c>
      <c r="B160" s="2">
        <v>25683</v>
      </c>
      <c r="C160" s="2" t="s">
        <v>34</v>
      </c>
      <c r="D160" s="2" t="s">
        <v>3912</v>
      </c>
      <c r="E160" s="2" t="s">
        <v>6427</v>
      </c>
      <c r="F160" s="2" t="s">
        <v>35</v>
      </c>
      <c r="G160" s="2" t="s">
        <v>6426</v>
      </c>
      <c r="H160" s="2">
        <v>0.91713443292882035</v>
      </c>
      <c r="I160" s="2" t="s">
        <v>3483</v>
      </c>
      <c r="K160" s="2" t="s">
        <v>34</v>
      </c>
      <c r="L160" s="1" t="s">
        <v>19</v>
      </c>
      <c r="M160" s="1" t="s">
        <v>3913</v>
      </c>
      <c r="N160" s="1" t="s">
        <v>3914</v>
      </c>
      <c r="O160" s="1" t="s">
        <v>3910</v>
      </c>
      <c r="P160" s="3">
        <v>5</v>
      </c>
    </row>
    <row r="161" spans="1:16" ht="13">
      <c r="A161" s="2">
        <v>26462</v>
      </c>
      <c r="B161" s="2">
        <v>25683</v>
      </c>
      <c r="C161" s="2" t="s">
        <v>34</v>
      </c>
      <c r="D161" s="2" t="s">
        <v>3912</v>
      </c>
      <c r="E161" s="2" t="s">
        <v>6425</v>
      </c>
      <c r="F161" s="2" t="s">
        <v>35</v>
      </c>
      <c r="G161" s="2" t="s">
        <v>6426</v>
      </c>
      <c r="H161" s="2">
        <v>0.93196107156239871</v>
      </c>
      <c r="I161" s="2" t="s">
        <v>3483</v>
      </c>
      <c r="K161" s="2" t="s">
        <v>34</v>
      </c>
      <c r="L161" s="1" t="s">
        <v>19</v>
      </c>
      <c r="M161" s="1" t="s">
        <v>3910</v>
      </c>
      <c r="N161" s="1" t="s">
        <v>3911</v>
      </c>
      <c r="O161" s="1" t="s">
        <v>3910</v>
      </c>
      <c r="P161" s="3">
        <v>5</v>
      </c>
    </row>
    <row r="162" spans="1:16" ht="13">
      <c r="A162" s="2">
        <v>37405</v>
      </c>
      <c r="B162" s="2">
        <v>37405</v>
      </c>
      <c r="C162" s="2" t="s">
        <v>968</v>
      </c>
      <c r="D162" s="2" t="s">
        <v>4866</v>
      </c>
      <c r="E162" s="2" t="s">
        <v>6425</v>
      </c>
      <c r="F162" s="2" t="s">
        <v>652</v>
      </c>
      <c r="G162" s="2" t="s">
        <v>6426</v>
      </c>
      <c r="H162" s="2">
        <v>0.94500624564706637</v>
      </c>
      <c r="I162" s="2" t="s">
        <v>3483</v>
      </c>
      <c r="J162" s="2" t="s">
        <v>6440</v>
      </c>
      <c r="K162" s="2" t="s">
        <v>968</v>
      </c>
      <c r="L162" s="1" t="s">
        <v>192</v>
      </c>
      <c r="M162" s="1" t="s">
        <v>4863</v>
      </c>
      <c r="N162" s="1" t="s">
        <v>4864</v>
      </c>
      <c r="O162" s="1" t="s">
        <v>4865</v>
      </c>
      <c r="P162" s="3">
        <v>3</v>
      </c>
    </row>
    <row r="163" spans="1:16" ht="13">
      <c r="A163" s="2">
        <v>49745</v>
      </c>
      <c r="B163" s="2">
        <v>37405</v>
      </c>
      <c r="C163" s="2" t="s">
        <v>968</v>
      </c>
      <c r="D163" s="2" t="s">
        <v>4866</v>
      </c>
      <c r="E163" s="2" t="s">
        <v>6425</v>
      </c>
      <c r="F163" s="2" t="s">
        <v>652</v>
      </c>
      <c r="G163" s="2" t="s">
        <v>6426</v>
      </c>
      <c r="H163" s="2">
        <v>0.92862504933561596</v>
      </c>
      <c r="I163" s="2" t="s">
        <v>3483</v>
      </c>
      <c r="J163" s="2" t="s">
        <v>6440</v>
      </c>
      <c r="K163" s="2" t="s">
        <v>968</v>
      </c>
      <c r="L163" s="1" t="s">
        <v>192</v>
      </c>
      <c r="M163" s="1" t="s">
        <v>4865</v>
      </c>
      <c r="N163" s="1" t="s">
        <v>4867</v>
      </c>
      <c r="O163" s="1" t="s">
        <v>4865</v>
      </c>
      <c r="P163" s="3">
        <v>3</v>
      </c>
    </row>
    <row r="164" spans="1:16" ht="13">
      <c r="A164" s="2">
        <v>46595</v>
      </c>
      <c r="B164" s="2">
        <v>46595</v>
      </c>
      <c r="C164" s="2" t="s">
        <v>4525</v>
      </c>
      <c r="D164" s="2" t="s">
        <v>4525</v>
      </c>
      <c r="E164" s="2" t="s">
        <v>6427</v>
      </c>
      <c r="F164" s="2" t="s">
        <v>27</v>
      </c>
      <c r="G164" s="2" t="s">
        <v>6426</v>
      </c>
      <c r="H164" s="2">
        <v>0.98699738239419876</v>
      </c>
      <c r="I164" s="2" t="s">
        <v>3483</v>
      </c>
      <c r="K164" s="2" t="s">
        <v>4525</v>
      </c>
      <c r="L164" s="1"/>
      <c r="M164" s="1" t="s">
        <v>4526</v>
      </c>
      <c r="N164" s="1" t="s">
        <v>4527</v>
      </c>
      <c r="O164" s="1" t="s">
        <v>4523</v>
      </c>
      <c r="P164" s="3">
        <v>4</v>
      </c>
    </row>
    <row r="165" spans="1:16" ht="13">
      <c r="A165" s="2">
        <v>151715</v>
      </c>
      <c r="B165" s="2">
        <v>46595</v>
      </c>
      <c r="C165" s="2" t="s">
        <v>4525</v>
      </c>
      <c r="D165" s="2" t="s">
        <v>4525</v>
      </c>
      <c r="E165" s="2" t="s">
        <v>6425</v>
      </c>
      <c r="F165" s="2" t="s">
        <v>27</v>
      </c>
      <c r="G165" s="2" t="s">
        <v>6426</v>
      </c>
      <c r="H165" s="2">
        <v>0.9697637521685698</v>
      </c>
      <c r="I165" s="2" t="s">
        <v>3483</v>
      </c>
      <c r="K165" s="2" t="s">
        <v>4525</v>
      </c>
      <c r="L165" s="1"/>
      <c r="M165" s="1" t="s">
        <v>4523</v>
      </c>
      <c r="N165" s="1" t="s">
        <v>4524</v>
      </c>
      <c r="O165" s="1" t="s">
        <v>4523</v>
      </c>
      <c r="P165" s="3">
        <v>4</v>
      </c>
    </row>
    <row r="166" spans="1:16" ht="13">
      <c r="A166" s="2">
        <v>49930</v>
      </c>
      <c r="B166" s="2">
        <v>46595</v>
      </c>
      <c r="C166" s="2" t="s">
        <v>4525</v>
      </c>
      <c r="D166" s="2" t="s">
        <v>4525</v>
      </c>
      <c r="E166" s="2" t="s">
        <v>6425</v>
      </c>
      <c r="F166" s="2" t="s">
        <v>27</v>
      </c>
      <c r="G166" s="2" t="s">
        <v>6426</v>
      </c>
      <c r="H166" s="2">
        <v>0.96606890632519649</v>
      </c>
      <c r="I166" s="2" t="s">
        <v>3483</v>
      </c>
      <c r="K166" s="2" t="s">
        <v>4525</v>
      </c>
      <c r="L166" s="1"/>
      <c r="M166" s="1" t="s">
        <v>4523</v>
      </c>
      <c r="N166" s="1" t="s">
        <v>4524</v>
      </c>
      <c r="O166" s="1" t="s">
        <v>4523</v>
      </c>
      <c r="P166" s="3">
        <v>4</v>
      </c>
    </row>
    <row r="167" spans="1:16" ht="13">
      <c r="A167" s="2">
        <v>41456</v>
      </c>
      <c r="B167" s="2">
        <v>41456</v>
      </c>
      <c r="C167" s="2" t="s">
        <v>3499</v>
      </c>
      <c r="D167" s="2" t="s">
        <v>3499</v>
      </c>
      <c r="E167" s="2" t="s">
        <v>6425</v>
      </c>
      <c r="F167" s="2" t="s">
        <v>652</v>
      </c>
      <c r="G167" s="2" t="s">
        <v>6430</v>
      </c>
      <c r="H167" s="2">
        <v>0.79942151056903021</v>
      </c>
      <c r="I167" s="2" t="s">
        <v>3483</v>
      </c>
      <c r="K167" s="2" t="s">
        <v>3499</v>
      </c>
      <c r="L167" s="1"/>
      <c r="M167" s="1" t="s">
        <v>3496</v>
      </c>
      <c r="N167" s="1" t="s">
        <v>3497</v>
      </c>
      <c r="O167" s="1" t="s">
        <v>3498</v>
      </c>
      <c r="P167" s="3">
        <v>3</v>
      </c>
    </row>
    <row r="168" spans="1:16" ht="13">
      <c r="A168" s="2">
        <v>50464</v>
      </c>
      <c r="B168" s="2">
        <v>41456</v>
      </c>
      <c r="C168" s="2" t="s">
        <v>3499</v>
      </c>
      <c r="D168" s="2" t="s">
        <v>3499</v>
      </c>
      <c r="E168" s="2" t="s">
        <v>6427</v>
      </c>
      <c r="F168" s="2" t="s">
        <v>652</v>
      </c>
      <c r="G168" s="2" t="s">
        <v>6430</v>
      </c>
      <c r="H168" s="2">
        <v>0.73170678054411264</v>
      </c>
      <c r="I168" s="2" t="s">
        <v>3483</v>
      </c>
      <c r="K168" s="2" t="s">
        <v>3499</v>
      </c>
      <c r="L168" s="1"/>
      <c r="M168" s="1" t="s">
        <v>3498</v>
      </c>
      <c r="N168" s="1" t="s">
        <v>3500</v>
      </c>
      <c r="O168" s="1" t="s">
        <v>3498</v>
      </c>
      <c r="P168" s="3">
        <v>3</v>
      </c>
    </row>
    <row r="169" spans="1:16" ht="13">
      <c r="A169" s="2">
        <v>36845</v>
      </c>
      <c r="B169" s="2">
        <v>32312</v>
      </c>
      <c r="C169" s="2" t="s">
        <v>4519</v>
      </c>
      <c r="D169" s="2" t="s">
        <v>4519</v>
      </c>
      <c r="E169" s="2" t="s">
        <v>6427</v>
      </c>
      <c r="F169" s="2" t="s">
        <v>27</v>
      </c>
      <c r="G169" s="2" t="s">
        <v>6426</v>
      </c>
      <c r="H169" s="2">
        <v>0.91546508470742871</v>
      </c>
      <c r="I169" s="2" t="s">
        <v>3483</v>
      </c>
      <c r="K169" s="2" t="s">
        <v>4519</v>
      </c>
      <c r="L169" s="1"/>
      <c r="M169" s="1" t="s">
        <v>4521</v>
      </c>
      <c r="N169" s="1" t="s">
        <v>4522</v>
      </c>
      <c r="O169" s="1" t="s">
        <v>4518</v>
      </c>
      <c r="P169" s="3">
        <v>4</v>
      </c>
    </row>
    <row r="170" spans="1:16" ht="13">
      <c r="A170" s="2">
        <v>32312</v>
      </c>
      <c r="B170" s="2">
        <v>32312</v>
      </c>
      <c r="C170" s="2" t="s">
        <v>4519</v>
      </c>
      <c r="D170" s="2" t="s">
        <v>4519</v>
      </c>
      <c r="E170" s="2" t="s">
        <v>6427</v>
      </c>
      <c r="F170" s="2" t="s">
        <v>27</v>
      </c>
      <c r="G170" s="2" t="s">
        <v>6428</v>
      </c>
      <c r="H170" s="2">
        <v>0.68844966859426859</v>
      </c>
      <c r="I170" s="2" t="s">
        <v>3483</v>
      </c>
      <c r="K170" s="2" t="s">
        <v>4519</v>
      </c>
      <c r="L170" s="1"/>
      <c r="M170" s="1" t="s">
        <v>4521</v>
      </c>
      <c r="N170" s="1" t="s">
        <v>4522</v>
      </c>
      <c r="O170" s="1" t="s">
        <v>4518</v>
      </c>
      <c r="P170" s="3">
        <v>4</v>
      </c>
    </row>
    <row r="171" spans="1:16" ht="13">
      <c r="A171" s="2">
        <v>32585</v>
      </c>
      <c r="B171" s="2">
        <v>32312</v>
      </c>
      <c r="C171" s="2" t="s">
        <v>4519</v>
      </c>
      <c r="D171" s="2" t="s">
        <v>4519</v>
      </c>
      <c r="E171" s="2" t="s">
        <v>6425</v>
      </c>
      <c r="F171" s="2" t="s">
        <v>27</v>
      </c>
      <c r="G171" s="2" t="s">
        <v>6426</v>
      </c>
      <c r="H171" s="2">
        <v>0.94648433502028584</v>
      </c>
      <c r="I171" s="2" t="s">
        <v>3483</v>
      </c>
      <c r="K171" s="2" t="s">
        <v>4519</v>
      </c>
      <c r="L171" s="1"/>
      <c r="M171" s="1" t="s">
        <v>4518</v>
      </c>
      <c r="N171" s="1" t="s">
        <v>4520</v>
      </c>
      <c r="O171" s="1" t="s">
        <v>4518</v>
      </c>
      <c r="P171" s="3">
        <v>4</v>
      </c>
    </row>
    <row r="172" spans="1:16" ht="13">
      <c r="A172" s="2">
        <v>36598</v>
      </c>
      <c r="B172" s="2">
        <v>32312</v>
      </c>
      <c r="C172" s="2" t="s">
        <v>4519</v>
      </c>
      <c r="D172" s="2" t="s">
        <v>4519</v>
      </c>
      <c r="E172" s="2" t="s">
        <v>6425</v>
      </c>
      <c r="F172" s="2" t="s">
        <v>27</v>
      </c>
      <c r="G172" s="2" t="s">
        <v>6426</v>
      </c>
      <c r="H172" s="2">
        <v>0.9309438582923677</v>
      </c>
      <c r="I172" s="2" t="s">
        <v>3483</v>
      </c>
      <c r="K172" s="2" t="s">
        <v>4519</v>
      </c>
      <c r="L172" s="1"/>
      <c r="M172" s="1" t="s">
        <v>4516</v>
      </c>
      <c r="N172" s="1" t="s">
        <v>4517</v>
      </c>
      <c r="O172" s="1" t="s">
        <v>4518</v>
      </c>
      <c r="P172" s="3">
        <v>4</v>
      </c>
    </row>
    <row r="173" spans="1:16" ht="13">
      <c r="A173" s="2">
        <v>32499</v>
      </c>
      <c r="B173" s="2">
        <v>31566</v>
      </c>
      <c r="C173" s="2" t="s">
        <v>4293</v>
      </c>
      <c r="D173" s="2" t="s">
        <v>4293</v>
      </c>
      <c r="E173" s="2" t="s">
        <v>6427</v>
      </c>
      <c r="F173" s="2" t="s">
        <v>27</v>
      </c>
      <c r="G173" s="2" t="s">
        <v>6426</v>
      </c>
      <c r="H173" s="2">
        <v>0.96050674931986346</v>
      </c>
      <c r="I173" s="2" t="s">
        <v>3483</v>
      </c>
      <c r="K173" s="2" t="s">
        <v>4293</v>
      </c>
      <c r="L173" s="1"/>
      <c r="M173" s="1" t="s">
        <v>4296</v>
      </c>
      <c r="N173" s="1" t="s">
        <v>4297</v>
      </c>
      <c r="O173" s="1" t="s">
        <v>4291</v>
      </c>
      <c r="P173" s="3">
        <v>4</v>
      </c>
    </row>
    <row r="174" spans="1:16" ht="13">
      <c r="A174" s="2">
        <v>31566</v>
      </c>
      <c r="B174" s="2">
        <v>31566</v>
      </c>
      <c r="C174" s="2" t="s">
        <v>4293</v>
      </c>
      <c r="D174" s="2" t="s">
        <v>4293</v>
      </c>
      <c r="E174" s="2" t="s">
        <v>6427</v>
      </c>
      <c r="F174" s="2" t="s">
        <v>27</v>
      </c>
      <c r="G174" s="2" t="s">
        <v>6426</v>
      </c>
      <c r="H174" s="2">
        <v>0.93523571468935707</v>
      </c>
      <c r="I174" s="2" t="s">
        <v>3483</v>
      </c>
      <c r="K174" s="2" t="s">
        <v>4293</v>
      </c>
      <c r="L174" s="1"/>
      <c r="M174" s="1" t="s">
        <v>4294</v>
      </c>
      <c r="N174" s="1" t="s">
        <v>4295</v>
      </c>
      <c r="O174" s="1" t="s">
        <v>4291</v>
      </c>
      <c r="P174" s="3">
        <v>4</v>
      </c>
    </row>
    <row r="175" spans="1:16" ht="13">
      <c r="A175" s="2">
        <v>37651</v>
      </c>
      <c r="B175" s="2">
        <v>31566</v>
      </c>
      <c r="C175" s="2" t="s">
        <v>4293</v>
      </c>
      <c r="D175" s="2" t="s">
        <v>4293</v>
      </c>
      <c r="E175" s="2" t="s">
        <v>6425</v>
      </c>
      <c r="F175" s="2" t="s">
        <v>27</v>
      </c>
      <c r="G175" s="2" t="s">
        <v>6430</v>
      </c>
      <c r="H175" s="2">
        <v>0.93718677485754731</v>
      </c>
      <c r="I175" s="2" t="s">
        <v>3483</v>
      </c>
      <c r="K175" s="2" t="s">
        <v>4293</v>
      </c>
      <c r="L175" s="1"/>
      <c r="M175" s="1" t="s">
        <v>4304</v>
      </c>
      <c r="N175" s="1" t="s">
        <v>4305</v>
      </c>
      <c r="O175" s="1" t="s">
        <v>4291</v>
      </c>
      <c r="P175" s="3">
        <v>4</v>
      </c>
    </row>
    <row r="176" spans="1:16" ht="13">
      <c r="A176" s="2">
        <v>102117</v>
      </c>
      <c r="B176" s="2">
        <v>31566</v>
      </c>
      <c r="C176" s="2" t="s">
        <v>4293</v>
      </c>
      <c r="D176" s="2" t="s">
        <v>4293</v>
      </c>
      <c r="E176" s="2" t="s">
        <v>6425</v>
      </c>
      <c r="F176" s="2" t="s">
        <v>27</v>
      </c>
      <c r="G176" s="2" t="s">
        <v>6426</v>
      </c>
      <c r="H176" s="2">
        <v>0.95952642943761124</v>
      </c>
      <c r="I176" s="2" t="s">
        <v>3483</v>
      </c>
      <c r="K176" s="2" t="s">
        <v>4293</v>
      </c>
      <c r="L176" s="1"/>
      <c r="M176" s="1" t="s">
        <v>4300</v>
      </c>
      <c r="N176" s="1" t="s">
        <v>4301</v>
      </c>
      <c r="O176" s="1" t="s">
        <v>4291</v>
      </c>
      <c r="P176" s="3">
        <v>4</v>
      </c>
    </row>
    <row r="177" spans="1:16" ht="13">
      <c r="A177" s="2">
        <v>34081</v>
      </c>
      <c r="B177" s="2">
        <v>31566</v>
      </c>
      <c r="C177" s="2" t="s">
        <v>4293</v>
      </c>
      <c r="D177" s="2" t="s">
        <v>4293</v>
      </c>
      <c r="E177" s="2" t="s">
        <v>6425</v>
      </c>
      <c r="F177" s="2" t="s">
        <v>27</v>
      </c>
      <c r="G177" s="2" t="s">
        <v>6426</v>
      </c>
      <c r="H177" s="2">
        <v>0.98379857723529518</v>
      </c>
      <c r="I177" s="2" t="s">
        <v>3483</v>
      </c>
      <c r="K177" s="2" t="s">
        <v>4293</v>
      </c>
      <c r="L177" s="1"/>
      <c r="M177" s="1" t="s">
        <v>4302</v>
      </c>
      <c r="N177" s="1" t="s">
        <v>4303</v>
      </c>
      <c r="O177" s="1" t="s">
        <v>4291</v>
      </c>
      <c r="P177" s="3">
        <v>4</v>
      </c>
    </row>
    <row r="178" spans="1:16" ht="13">
      <c r="A178" s="2">
        <v>33673</v>
      </c>
      <c r="B178" s="2">
        <v>31566</v>
      </c>
      <c r="C178" s="2" t="s">
        <v>4293</v>
      </c>
      <c r="D178" s="2" t="s">
        <v>4293</v>
      </c>
      <c r="E178" s="2" t="s">
        <v>6427</v>
      </c>
      <c r="F178" s="2" t="s">
        <v>27</v>
      </c>
      <c r="G178" s="2" t="s">
        <v>6430</v>
      </c>
      <c r="H178" s="2">
        <v>0.93318565189838409</v>
      </c>
      <c r="I178" s="2" t="s">
        <v>3483</v>
      </c>
      <c r="K178" s="2" t="s">
        <v>4293</v>
      </c>
      <c r="L178" s="1"/>
      <c r="M178" s="1" t="s">
        <v>4291</v>
      </c>
      <c r="N178" s="1" t="s">
        <v>4292</v>
      </c>
      <c r="O178" s="1" t="s">
        <v>4291</v>
      </c>
      <c r="P178" s="3">
        <v>4</v>
      </c>
    </row>
    <row r="179" spans="1:16" ht="13">
      <c r="A179" s="2">
        <v>29760</v>
      </c>
      <c r="B179" s="2">
        <v>29040</v>
      </c>
      <c r="C179" s="2" t="s">
        <v>4545</v>
      </c>
      <c r="D179" s="2" t="s">
        <v>4545</v>
      </c>
      <c r="E179" s="2" t="s">
        <v>6427</v>
      </c>
      <c r="F179" s="2" t="s">
        <v>27</v>
      </c>
      <c r="G179" s="2" t="s">
        <v>6428</v>
      </c>
      <c r="H179" s="2">
        <v>0.64663906835252416</v>
      </c>
      <c r="I179" s="2" t="s">
        <v>3483</v>
      </c>
      <c r="K179" s="2" t="s">
        <v>4545</v>
      </c>
      <c r="L179" s="1"/>
      <c r="M179" s="1" t="s">
        <v>4543</v>
      </c>
      <c r="N179" s="1" t="s">
        <v>4544</v>
      </c>
      <c r="O179" s="1" t="s">
        <v>4543</v>
      </c>
      <c r="P179" s="3">
        <v>4</v>
      </c>
    </row>
    <row r="180" spans="1:16" ht="13">
      <c r="A180" s="2">
        <v>33943</v>
      </c>
      <c r="B180" s="2">
        <v>29040</v>
      </c>
      <c r="C180" s="2" t="s">
        <v>4545</v>
      </c>
      <c r="D180" s="2" t="s">
        <v>4545</v>
      </c>
      <c r="E180" s="2" t="s">
        <v>6427</v>
      </c>
      <c r="F180" s="2" t="s">
        <v>27</v>
      </c>
      <c r="G180" s="2" t="s">
        <v>6428</v>
      </c>
      <c r="H180" s="2">
        <v>0.51312197359117462</v>
      </c>
      <c r="I180" s="2" t="s">
        <v>3483</v>
      </c>
      <c r="K180" s="2" t="s">
        <v>4545</v>
      </c>
      <c r="L180" s="1"/>
      <c r="M180" s="1" t="s">
        <v>4543</v>
      </c>
      <c r="N180" s="1" t="s">
        <v>4544</v>
      </c>
      <c r="O180" s="1" t="s">
        <v>4543</v>
      </c>
      <c r="P180" s="3">
        <v>4</v>
      </c>
    </row>
    <row r="181" spans="1:16" ht="13">
      <c r="A181" s="2">
        <v>36495</v>
      </c>
      <c r="B181" s="2">
        <v>29040</v>
      </c>
      <c r="C181" s="2" t="s">
        <v>4545</v>
      </c>
      <c r="D181" s="2" t="s">
        <v>4545</v>
      </c>
      <c r="E181" s="2" t="s">
        <v>6425</v>
      </c>
      <c r="F181" s="2" t="s">
        <v>27</v>
      </c>
      <c r="G181" s="2" t="s">
        <v>6428</v>
      </c>
      <c r="H181" s="2">
        <v>0.60411191209369186</v>
      </c>
      <c r="I181" s="2" t="s">
        <v>3483</v>
      </c>
      <c r="K181" s="2" t="s">
        <v>4545</v>
      </c>
      <c r="L181" s="1"/>
      <c r="M181" s="1" t="s">
        <v>4546</v>
      </c>
      <c r="N181" s="1" t="s">
        <v>4547</v>
      </c>
      <c r="O181" s="1" t="s">
        <v>4543</v>
      </c>
      <c r="P181" s="3">
        <v>4</v>
      </c>
    </row>
    <row r="182" spans="1:16" ht="13">
      <c r="A182" s="2">
        <v>29040</v>
      </c>
      <c r="B182" s="2">
        <v>29040</v>
      </c>
      <c r="C182" s="2" t="s">
        <v>4545</v>
      </c>
      <c r="D182" s="2" t="s">
        <v>4545</v>
      </c>
      <c r="E182" s="2" t="s">
        <v>6425</v>
      </c>
      <c r="F182" s="2" t="s">
        <v>27</v>
      </c>
      <c r="G182" s="2" t="s">
        <v>6428</v>
      </c>
      <c r="H182" s="2">
        <v>0.61374042766635672</v>
      </c>
      <c r="I182" s="2" t="s">
        <v>3483</v>
      </c>
      <c r="K182" s="2" t="s">
        <v>4545</v>
      </c>
      <c r="L182" s="1"/>
      <c r="M182" s="1" t="s">
        <v>4546</v>
      </c>
      <c r="N182" s="1" t="s">
        <v>4547</v>
      </c>
      <c r="O182" s="1" t="s">
        <v>4543</v>
      </c>
      <c r="P182" s="3">
        <v>4</v>
      </c>
    </row>
    <row r="183" spans="1:16" ht="13">
      <c r="A183" s="2">
        <v>156733</v>
      </c>
      <c r="B183" s="2">
        <v>29040</v>
      </c>
      <c r="C183" s="2" t="s">
        <v>4545</v>
      </c>
      <c r="D183" s="2" t="s">
        <v>4545</v>
      </c>
      <c r="E183" s="2" t="s">
        <v>6425</v>
      </c>
      <c r="F183" s="2" t="s">
        <v>27</v>
      </c>
      <c r="G183" s="2" t="s">
        <v>6428</v>
      </c>
      <c r="H183" s="2">
        <v>0.61494457578965434</v>
      </c>
      <c r="I183" s="2" t="s">
        <v>3483</v>
      </c>
      <c r="K183" s="2" t="s">
        <v>4545</v>
      </c>
      <c r="L183" s="1"/>
      <c r="M183" s="1" t="s">
        <v>4550</v>
      </c>
      <c r="N183" s="1" t="s">
        <v>4551</v>
      </c>
      <c r="O183" s="1" t="s">
        <v>4548</v>
      </c>
      <c r="P183" s="3">
        <v>4</v>
      </c>
    </row>
    <row r="184" spans="1:16" ht="13">
      <c r="A184" s="2">
        <v>39256</v>
      </c>
      <c r="B184" s="2">
        <v>29040</v>
      </c>
      <c r="C184" s="2" t="s">
        <v>4545</v>
      </c>
      <c r="D184" s="2" t="s">
        <v>4545</v>
      </c>
      <c r="E184" s="2" t="s">
        <v>6427</v>
      </c>
      <c r="F184" s="2" t="s">
        <v>27</v>
      </c>
      <c r="G184" s="2" t="s">
        <v>6428</v>
      </c>
      <c r="H184" s="2">
        <v>0.54886704139588849</v>
      </c>
      <c r="I184" s="2" t="s">
        <v>3483</v>
      </c>
      <c r="K184" s="2" t="s">
        <v>4545</v>
      </c>
      <c r="L184" s="1"/>
      <c r="M184" s="1" t="s">
        <v>4548</v>
      </c>
      <c r="N184" s="1" t="s">
        <v>4549</v>
      </c>
      <c r="O184" s="1" t="s">
        <v>4548</v>
      </c>
      <c r="P184" s="3">
        <v>4</v>
      </c>
    </row>
    <row r="185" spans="1:16" ht="13">
      <c r="A185" s="2">
        <v>30043</v>
      </c>
      <c r="B185" s="2">
        <v>14594</v>
      </c>
      <c r="C185" s="2" t="s">
        <v>5687</v>
      </c>
      <c r="D185" s="2" t="s">
        <v>5687</v>
      </c>
      <c r="E185" s="2" t="s">
        <v>6427</v>
      </c>
      <c r="F185" s="2" t="s">
        <v>501</v>
      </c>
      <c r="G185" s="2" t="s">
        <v>6430</v>
      </c>
      <c r="H185" s="2">
        <v>0.9081515981289946</v>
      </c>
      <c r="I185" s="2" t="s">
        <v>3483</v>
      </c>
      <c r="K185" s="2" t="s">
        <v>5687</v>
      </c>
      <c r="L185" s="1"/>
      <c r="M185" s="1" t="s">
        <v>5688</v>
      </c>
      <c r="N185" s="1" t="s">
        <v>5689</v>
      </c>
      <c r="O185" s="1" t="s">
        <v>5685</v>
      </c>
      <c r="P185" s="3">
        <v>5</v>
      </c>
    </row>
    <row r="186" spans="1:16" ht="13">
      <c r="A186" s="2">
        <v>14594</v>
      </c>
      <c r="B186" s="2">
        <v>14594</v>
      </c>
      <c r="C186" s="2" t="s">
        <v>5687</v>
      </c>
      <c r="D186" s="2" t="s">
        <v>5687</v>
      </c>
      <c r="E186" s="2" t="s">
        <v>6425</v>
      </c>
      <c r="F186" s="2" t="s">
        <v>501</v>
      </c>
      <c r="G186" s="2" t="s">
        <v>6430</v>
      </c>
      <c r="H186" s="2">
        <v>0.87817305835796045</v>
      </c>
      <c r="I186" s="2" t="s">
        <v>3483</v>
      </c>
      <c r="K186" s="2" t="s">
        <v>5687</v>
      </c>
      <c r="L186" s="1"/>
      <c r="M186" s="1" t="s">
        <v>5685</v>
      </c>
      <c r="N186" s="1" t="s">
        <v>5686</v>
      </c>
      <c r="O186" s="1" t="s">
        <v>5685</v>
      </c>
      <c r="P186" s="3">
        <v>5</v>
      </c>
    </row>
    <row r="187" spans="1:16" ht="13">
      <c r="A187" s="2">
        <v>151717</v>
      </c>
      <c r="B187" s="2">
        <v>151717</v>
      </c>
      <c r="C187" s="2" t="s">
        <v>4871</v>
      </c>
      <c r="D187" s="2" t="s">
        <v>4871</v>
      </c>
      <c r="E187" s="2" t="s">
        <v>6427</v>
      </c>
      <c r="F187" s="2" t="s">
        <v>501</v>
      </c>
      <c r="G187" s="2" t="s">
        <v>6426</v>
      </c>
      <c r="H187" s="2">
        <v>0.9976714551448822</v>
      </c>
      <c r="I187" s="2" t="s">
        <v>3483</v>
      </c>
      <c r="K187" s="2" t="s">
        <v>4871</v>
      </c>
      <c r="L187" s="1"/>
      <c r="M187" s="1" t="s">
        <v>4870</v>
      </c>
      <c r="N187" s="1" t="s">
        <v>4872</v>
      </c>
      <c r="O187" s="1" t="s">
        <v>4870</v>
      </c>
      <c r="P187" s="3">
        <v>5</v>
      </c>
    </row>
    <row r="188" spans="1:16" ht="13">
      <c r="A188" s="2">
        <v>49113</v>
      </c>
      <c r="B188" s="2">
        <v>49113</v>
      </c>
      <c r="C188" s="2" t="s">
        <v>6441</v>
      </c>
      <c r="D188" s="2" t="s">
        <v>6441</v>
      </c>
      <c r="E188" s="2" t="s">
        <v>6427</v>
      </c>
      <c r="F188" s="2" t="s">
        <v>27</v>
      </c>
      <c r="G188" s="2" t="s">
        <v>6426</v>
      </c>
      <c r="H188" s="2">
        <v>0.98902545230729244</v>
      </c>
      <c r="I188" s="2" t="s">
        <v>3483</v>
      </c>
      <c r="K188" s="2" t="s">
        <v>6441</v>
      </c>
      <c r="P188" s="3"/>
    </row>
    <row r="189" spans="1:16" ht="13">
      <c r="A189" s="2">
        <v>44321</v>
      </c>
      <c r="B189" s="2">
        <v>44321</v>
      </c>
      <c r="C189" s="2" t="s">
        <v>6442</v>
      </c>
      <c r="D189" s="2" t="s">
        <v>6442</v>
      </c>
      <c r="E189" s="2" t="s">
        <v>6427</v>
      </c>
      <c r="F189" s="2" t="s">
        <v>35</v>
      </c>
      <c r="G189" s="2" t="s">
        <v>6426</v>
      </c>
      <c r="H189" s="2">
        <v>0.94756274030903198</v>
      </c>
      <c r="I189" s="2" t="s">
        <v>3483</v>
      </c>
      <c r="K189" s="2" t="s">
        <v>6442</v>
      </c>
      <c r="P189" s="3"/>
    </row>
    <row r="190" spans="1:16" ht="13">
      <c r="A190" s="2">
        <v>44201</v>
      </c>
      <c r="B190" s="2">
        <v>44201</v>
      </c>
      <c r="C190" s="2" t="s">
        <v>6443</v>
      </c>
      <c r="D190" s="2" t="s">
        <v>6443</v>
      </c>
      <c r="E190" s="2" t="s">
        <v>6427</v>
      </c>
      <c r="F190" s="2" t="s">
        <v>652</v>
      </c>
      <c r="G190" s="2" t="s">
        <v>6426</v>
      </c>
      <c r="H190" s="2">
        <v>0.90377039954347427</v>
      </c>
      <c r="I190" s="2" t="s">
        <v>3483</v>
      </c>
      <c r="K190" s="2" t="s">
        <v>6443</v>
      </c>
      <c r="P190" s="3"/>
    </row>
    <row r="191" spans="1:16" ht="13">
      <c r="A191" s="2">
        <v>37139</v>
      </c>
      <c r="B191" s="2">
        <v>37139</v>
      </c>
      <c r="C191" s="2" t="s">
        <v>6444</v>
      </c>
      <c r="D191" s="2" t="s">
        <v>6444</v>
      </c>
      <c r="E191" s="2" t="s">
        <v>6425</v>
      </c>
      <c r="F191" s="2" t="s">
        <v>35</v>
      </c>
      <c r="G191" s="2" t="s">
        <v>6426</v>
      </c>
      <c r="H191" s="2">
        <v>0.92526560753845333</v>
      </c>
      <c r="I191" s="2" t="s">
        <v>3483</v>
      </c>
      <c r="K191" s="2" t="s">
        <v>6444</v>
      </c>
      <c r="P191" s="3"/>
    </row>
    <row r="192" spans="1:16" ht="13">
      <c r="A192" s="2">
        <v>21909</v>
      </c>
      <c r="B192" s="2">
        <v>21909</v>
      </c>
      <c r="C192" s="2" t="s">
        <v>762</v>
      </c>
      <c r="D192" s="2" t="s">
        <v>4729</v>
      </c>
      <c r="E192" s="2" t="s">
        <v>6427</v>
      </c>
      <c r="F192" s="2" t="s">
        <v>179</v>
      </c>
      <c r="G192" s="2" t="s">
        <v>6432</v>
      </c>
      <c r="H192" s="2">
        <v>0.92835504659538937</v>
      </c>
      <c r="I192" s="2" t="s">
        <v>3359</v>
      </c>
      <c r="K192" s="2" t="s">
        <v>762</v>
      </c>
      <c r="L192" s="1" t="s">
        <v>192</v>
      </c>
      <c r="M192" s="1" t="s">
        <v>4728</v>
      </c>
      <c r="N192" s="1" t="s">
        <v>4730</v>
      </c>
      <c r="O192" s="1" t="s">
        <v>4728</v>
      </c>
      <c r="P192" s="3">
        <v>4</v>
      </c>
    </row>
    <row r="193" spans="1:16" ht="13">
      <c r="A193" s="2">
        <v>23609</v>
      </c>
      <c r="B193" s="2">
        <v>21909</v>
      </c>
      <c r="C193" s="2" t="s">
        <v>762</v>
      </c>
      <c r="D193" s="2" t="s">
        <v>4729</v>
      </c>
      <c r="E193" s="2" t="s">
        <v>6425</v>
      </c>
      <c r="F193" s="2" t="s">
        <v>179</v>
      </c>
      <c r="G193" s="2" t="s">
        <v>6432</v>
      </c>
      <c r="H193" s="2">
        <v>0.92099658610696367</v>
      </c>
      <c r="I193" s="2" t="s">
        <v>3359</v>
      </c>
      <c r="K193" s="2" t="s">
        <v>762</v>
      </c>
      <c r="L193" s="1" t="s">
        <v>192</v>
      </c>
      <c r="M193" s="1" t="s">
        <v>4726</v>
      </c>
      <c r="N193" s="1" t="s">
        <v>4727</v>
      </c>
      <c r="O193" s="1" t="s">
        <v>4728</v>
      </c>
      <c r="P193" s="3">
        <v>4</v>
      </c>
    </row>
    <row r="194" spans="1:16" ht="13">
      <c r="A194" s="2">
        <v>10000</v>
      </c>
      <c r="B194" s="2">
        <v>10000</v>
      </c>
      <c r="C194" s="2" t="s">
        <v>1077</v>
      </c>
      <c r="D194" s="2" t="s">
        <v>4852</v>
      </c>
      <c r="E194" s="2" t="s">
        <v>6425</v>
      </c>
      <c r="F194" s="2" t="s">
        <v>501</v>
      </c>
      <c r="G194" s="2" t="s">
        <v>6428</v>
      </c>
      <c r="H194" s="2">
        <v>0.51421196561683402</v>
      </c>
      <c r="I194" s="2" t="s">
        <v>3359</v>
      </c>
      <c r="J194" s="2" t="s">
        <v>6445</v>
      </c>
      <c r="K194" s="2" t="s">
        <v>1077</v>
      </c>
      <c r="L194" s="1" t="s">
        <v>1078</v>
      </c>
      <c r="M194" s="1" t="s">
        <v>4850</v>
      </c>
      <c r="N194" s="1" t="s">
        <v>4851</v>
      </c>
      <c r="O194" s="1" t="s">
        <v>4850</v>
      </c>
      <c r="P194" s="3">
        <v>5</v>
      </c>
    </row>
    <row r="195" spans="1:16" ht="13">
      <c r="A195" s="2">
        <v>10002</v>
      </c>
      <c r="B195" s="2">
        <v>10000</v>
      </c>
      <c r="C195" s="2" t="s">
        <v>1077</v>
      </c>
      <c r="D195" s="2" t="s">
        <v>4852</v>
      </c>
      <c r="E195" s="2" t="s">
        <v>6427</v>
      </c>
      <c r="F195" s="2" t="s">
        <v>501</v>
      </c>
      <c r="G195" s="2" t="s">
        <v>6428</v>
      </c>
      <c r="H195" s="2">
        <v>0.45962851934988924</v>
      </c>
      <c r="I195" s="2" t="s">
        <v>3359</v>
      </c>
      <c r="J195" s="2" t="s">
        <v>6445</v>
      </c>
      <c r="K195" s="2" t="s">
        <v>1077</v>
      </c>
      <c r="L195" s="1" t="s">
        <v>1078</v>
      </c>
      <c r="M195" s="1" t="s">
        <v>4853</v>
      </c>
      <c r="N195" s="1" t="s">
        <v>4854</v>
      </c>
      <c r="O195" s="1" t="s">
        <v>4850</v>
      </c>
      <c r="P195" s="3">
        <v>5</v>
      </c>
    </row>
    <row r="196" spans="1:16" ht="13">
      <c r="A196" s="2">
        <v>10157</v>
      </c>
      <c r="B196" s="2">
        <v>10157</v>
      </c>
      <c r="C196" s="2" t="s">
        <v>1083</v>
      </c>
      <c r="D196" s="2" t="s">
        <v>4913</v>
      </c>
      <c r="E196" s="2" t="s">
        <v>6425</v>
      </c>
      <c r="F196" s="2" t="s">
        <v>179</v>
      </c>
      <c r="G196" s="2" t="s">
        <v>6426</v>
      </c>
      <c r="H196" s="2">
        <v>0.83694235287093244</v>
      </c>
      <c r="I196" s="2" t="s">
        <v>3359</v>
      </c>
      <c r="J196" s="2" t="s">
        <v>6446</v>
      </c>
      <c r="K196" s="2" t="s">
        <v>1083</v>
      </c>
      <c r="L196" s="1" t="s">
        <v>1078</v>
      </c>
      <c r="M196" s="1" t="s">
        <v>4910</v>
      </c>
      <c r="N196" s="1" t="s">
        <v>4911</v>
      </c>
      <c r="O196" s="1" t="s">
        <v>4912</v>
      </c>
      <c r="P196" s="3">
        <v>5</v>
      </c>
    </row>
    <row r="197" spans="1:16" ht="13">
      <c r="A197" s="2">
        <v>10331</v>
      </c>
      <c r="B197" s="2">
        <v>10157</v>
      </c>
      <c r="C197" s="2" t="s">
        <v>1083</v>
      </c>
      <c r="D197" s="2" t="s">
        <v>4913</v>
      </c>
      <c r="E197" s="2" t="s">
        <v>6427</v>
      </c>
      <c r="F197" s="2" t="s">
        <v>179</v>
      </c>
      <c r="G197" s="2" t="s">
        <v>6426</v>
      </c>
      <c r="H197" s="2">
        <v>0.85482459981906411</v>
      </c>
      <c r="I197" s="2" t="s">
        <v>3359</v>
      </c>
      <c r="J197" s="2" t="s">
        <v>6446</v>
      </c>
      <c r="K197" s="2" t="s">
        <v>1083</v>
      </c>
      <c r="L197" s="1" t="s">
        <v>1078</v>
      </c>
      <c r="M197" s="1" t="s">
        <v>4912</v>
      </c>
      <c r="N197" s="1" t="s">
        <v>4914</v>
      </c>
      <c r="O197" s="1" t="s">
        <v>4912</v>
      </c>
      <c r="P197" s="3">
        <v>5</v>
      </c>
    </row>
    <row r="198" spans="1:16" ht="13">
      <c r="A198" s="2">
        <v>12482</v>
      </c>
      <c r="B198" s="2">
        <v>12358</v>
      </c>
      <c r="C198" s="2" t="s">
        <v>1094</v>
      </c>
      <c r="D198" s="2" t="s">
        <v>4898</v>
      </c>
      <c r="E198" s="2" t="s">
        <v>6427</v>
      </c>
      <c r="F198" s="2" t="s">
        <v>641</v>
      </c>
      <c r="G198" s="2" t="s">
        <v>6426</v>
      </c>
      <c r="H198" s="2">
        <v>0.94746282292802009</v>
      </c>
      <c r="I198" s="2" t="s">
        <v>3359</v>
      </c>
      <c r="K198" s="2" t="s">
        <v>1094</v>
      </c>
      <c r="L198" s="1" t="s">
        <v>1078</v>
      </c>
      <c r="M198" s="1" t="s">
        <v>4895</v>
      </c>
      <c r="N198" s="1" t="s">
        <v>4896</v>
      </c>
      <c r="O198" s="1" t="s">
        <v>4897</v>
      </c>
      <c r="P198" s="3">
        <v>5</v>
      </c>
    </row>
    <row r="199" spans="1:16" ht="13">
      <c r="A199" s="2">
        <v>12358</v>
      </c>
      <c r="B199" s="2">
        <v>12358</v>
      </c>
      <c r="C199" s="2" t="s">
        <v>1094</v>
      </c>
      <c r="D199" s="2" t="s">
        <v>4898</v>
      </c>
      <c r="E199" s="2" t="s">
        <v>6425</v>
      </c>
      <c r="F199" s="2" t="s">
        <v>641</v>
      </c>
      <c r="G199" s="2" t="s">
        <v>6426</v>
      </c>
      <c r="H199" s="2">
        <v>0.92409042141097741</v>
      </c>
      <c r="I199" s="2" t="s">
        <v>3359</v>
      </c>
      <c r="K199" s="2" t="s">
        <v>1094</v>
      </c>
      <c r="L199" s="1" t="s">
        <v>1078</v>
      </c>
      <c r="M199" s="1" t="s">
        <v>4897</v>
      </c>
      <c r="N199" s="1" t="s">
        <v>4899</v>
      </c>
      <c r="O199" s="1" t="s">
        <v>4897</v>
      </c>
      <c r="P199" s="3">
        <v>5</v>
      </c>
    </row>
    <row r="200" spans="1:16" ht="13">
      <c r="A200" s="2">
        <v>10634</v>
      </c>
      <c r="B200" s="2">
        <v>10634</v>
      </c>
      <c r="C200" s="2" t="s">
        <v>1105</v>
      </c>
      <c r="D200" s="2" t="s">
        <v>4724</v>
      </c>
      <c r="E200" s="2" t="s">
        <v>6425</v>
      </c>
      <c r="F200" s="2" t="s">
        <v>179</v>
      </c>
      <c r="G200" s="2" t="s">
        <v>6426</v>
      </c>
      <c r="H200" s="2">
        <v>0.87070304014076194</v>
      </c>
      <c r="I200" s="2" t="s">
        <v>3359</v>
      </c>
      <c r="J200" s="2" t="s">
        <v>6447</v>
      </c>
      <c r="K200" s="2" t="s">
        <v>1105</v>
      </c>
      <c r="L200" s="1" t="s">
        <v>1078</v>
      </c>
      <c r="M200" s="1" t="s">
        <v>4721</v>
      </c>
      <c r="N200" s="1" t="s">
        <v>4722</v>
      </c>
      <c r="O200" s="1" t="s">
        <v>4723</v>
      </c>
      <c r="P200" s="3">
        <v>5</v>
      </c>
    </row>
    <row r="201" spans="1:16" ht="13">
      <c r="A201" s="2">
        <v>11221</v>
      </c>
      <c r="B201" s="2">
        <v>10634</v>
      </c>
      <c r="C201" s="2" t="s">
        <v>1105</v>
      </c>
      <c r="D201" s="2" t="s">
        <v>4724</v>
      </c>
      <c r="E201" s="2" t="s">
        <v>6427</v>
      </c>
      <c r="F201" s="2" t="s">
        <v>179</v>
      </c>
      <c r="G201" s="2" t="s">
        <v>6426</v>
      </c>
      <c r="H201" s="2">
        <v>0.90037457970816825</v>
      </c>
      <c r="I201" s="2" t="s">
        <v>3359</v>
      </c>
      <c r="J201" s="2" t="s">
        <v>6447</v>
      </c>
      <c r="K201" s="2" t="s">
        <v>1105</v>
      </c>
      <c r="L201" s="1" t="s">
        <v>1078</v>
      </c>
      <c r="M201" s="1" t="s">
        <v>4723</v>
      </c>
      <c r="N201" s="1" t="s">
        <v>4725</v>
      </c>
      <c r="O201" s="1" t="s">
        <v>4723</v>
      </c>
      <c r="P201" s="3">
        <v>5</v>
      </c>
    </row>
    <row r="202" spans="1:16" ht="13">
      <c r="A202" s="2">
        <v>29983</v>
      </c>
      <c r="B202" s="2">
        <v>27737</v>
      </c>
      <c r="C202" s="2" t="s">
        <v>2686</v>
      </c>
      <c r="D202" s="2" t="s">
        <v>4530</v>
      </c>
      <c r="E202" s="2" t="s">
        <v>6427</v>
      </c>
      <c r="F202" s="2" t="s">
        <v>27</v>
      </c>
      <c r="G202" s="2" t="s">
        <v>6430</v>
      </c>
      <c r="H202" s="2">
        <v>0.79654081531075971</v>
      </c>
      <c r="I202" s="2" t="s">
        <v>3359</v>
      </c>
      <c r="K202" s="2" t="s">
        <v>2686</v>
      </c>
      <c r="L202" s="1" t="s">
        <v>192</v>
      </c>
      <c r="M202" s="1" t="s">
        <v>4535</v>
      </c>
      <c r="N202" s="1" t="s">
        <v>4536</v>
      </c>
      <c r="O202" s="1" t="s">
        <v>4528</v>
      </c>
      <c r="P202" s="3">
        <v>5</v>
      </c>
    </row>
    <row r="203" spans="1:16" ht="13">
      <c r="A203" s="2">
        <v>34180</v>
      </c>
      <c r="B203" s="2">
        <v>27737</v>
      </c>
      <c r="C203" s="2" t="s">
        <v>2686</v>
      </c>
      <c r="D203" s="2" t="s">
        <v>4530</v>
      </c>
      <c r="E203" s="2" t="s">
        <v>6427</v>
      </c>
      <c r="F203" s="2" t="s">
        <v>27</v>
      </c>
      <c r="G203" s="2" t="s">
        <v>6430</v>
      </c>
      <c r="H203" s="2">
        <v>0.84442567368412125</v>
      </c>
      <c r="I203" s="2" t="s">
        <v>3359</v>
      </c>
      <c r="K203" s="2" t="s">
        <v>2686</v>
      </c>
      <c r="L203" s="1" t="s">
        <v>192</v>
      </c>
      <c r="M203" s="1" t="s">
        <v>4541</v>
      </c>
      <c r="N203" s="1" t="s">
        <v>4542</v>
      </c>
      <c r="O203" s="1" t="s">
        <v>4528</v>
      </c>
      <c r="P203" s="3">
        <v>5</v>
      </c>
    </row>
    <row r="204" spans="1:16" ht="13">
      <c r="A204" s="2">
        <v>32154</v>
      </c>
      <c r="B204" s="2">
        <v>27737</v>
      </c>
      <c r="C204" s="2" t="s">
        <v>2686</v>
      </c>
      <c r="D204" s="2" t="s">
        <v>4530</v>
      </c>
      <c r="E204" s="2" t="s">
        <v>6425</v>
      </c>
      <c r="F204" s="2" t="s">
        <v>27</v>
      </c>
      <c r="G204" s="2" t="s">
        <v>6430</v>
      </c>
      <c r="H204" s="2">
        <v>0.82186018728796451</v>
      </c>
      <c r="I204" s="2" t="s">
        <v>3359</v>
      </c>
      <c r="K204" s="2" t="s">
        <v>2686</v>
      </c>
      <c r="L204" s="1" t="s">
        <v>192</v>
      </c>
      <c r="M204" s="1" t="s">
        <v>4531</v>
      </c>
      <c r="N204" s="1" t="s">
        <v>4532</v>
      </c>
      <c r="O204" s="1" t="s">
        <v>4528</v>
      </c>
      <c r="P204" s="3">
        <v>5</v>
      </c>
    </row>
    <row r="205" spans="1:16" ht="13">
      <c r="A205" s="2">
        <v>29695</v>
      </c>
      <c r="B205" s="2">
        <v>27737</v>
      </c>
      <c r="C205" s="2" t="s">
        <v>2686</v>
      </c>
      <c r="D205" s="2" t="s">
        <v>4530</v>
      </c>
      <c r="E205" s="2" t="s">
        <v>6427</v>
      </c>
      <c r="F205" s="2" t="s">
        <v>27</v>
      </c>
      <c r="G205" s="2" t="s">
        <v>6428</v>
      </c>
      <c r="H205" s="2">
        <v>0.55661693790358935</v>
      </c>
      <c r="I205" s="2" t="s">
        <v>3359</v>
      </c>
      <c r="K205" s="2" t="s">
        <v>2686</v>
      </c>
      <c r="L205" s="1" t="s">
        <v>192</v>
      </c>
      <c r="M205" s="1" t="s">
        <v>4539</v>
      </c>
      <c r="N205" s="1" t="s">
        <v>4540</v>
      </c>
      <c r="O205" s="1" t="s">
        <v>4528</v>
      </c>
      <c r="P205" s="3">
        <v>5</v>
      </c>
    </row>
    <row r="206" spans="1:16" ht="13">
      <c r="A206" s="2">
        <v>30869</v>
      </c>
      <c r="B206" s="2">
        <v>27737</v>
      </c>
      <c r="C206" s="2" t="s">
        <v>2686</v>
      </c>
      <c r="D206" s="2" t="s">
        <v>4530</v>
      </c>
      <c r="E206" s="2" t="s">
        <v>6427</v>
      </c>
      <c r="F206" s="2" t="s">
        <v>27</v>
      </c>
      <c r="G206" s="2" t="s">
        <v>6428</v>
      </c>
      <c r="H206" s="2">
        <v>0.5525549704900532</v>
      </c>
      <c r="I206" s="2" t="s">
        <v>3359</v>
      </c>
      <c r="K206" s="2" t="s">
        <v>2686</v>
      </c>
      <c r="L206" s="1" t="s">
        <v>192</v>
      </c>
      <c r="M206" s="1" t="s">
        <v>4539</v>
      </c>
      <c r="N206" s="1" t="s">
        <v>4540</v>
      </c>
      <c r="O206" s="1" t="s">
        <v>4528</v>
      </c>
      <c r="P206" s="3">
        <v>5</v>
      </c>
    </row>
    <row r="207" spans="1:16" ht="13">
      <c r="A207" s="2">
        <v>27737</v>
      </c>
      <c r="B207" s="2">
        <v>27737</v>
      </c>
      <c r="C207" s="2" t="s">
        <v>2686</v>
      </c>
      <c r="D207" s="2" t="s">
        <v>4530</v>
      </c>
      <c r="E207" s="2" t="s">
        <v>6425</v>
      </c>
      <c r="F207" s="2" t="s">
        <v>27</v>
      </c>
      <c r="G207" s="2" t="s">
        <v>6428</v>
      </c>
      <c r="H207" s="2">
        <v>0.65316564607819283</v>
      </c>
      <c r="I207" s="2" t="s">
        <v>3359</v>
      </c>
      <c r="K207" s="2" t="s">
        <v>2686</v>
      </c>
      <c r="L207" s="1" t="s">
        <v>192</v>
      </c>
      <c r="M207" s="1" t="s">
        <v>4528</v>
      </c>
      <c r="N207" s="1" t="s">
        <v>4529</v>
      </c>
      <c r="O207" s="1" t="s">
        <v>4528</v>
      </c>
      <c r="P207" s="3">
        <v>5</v>
      </c>
    </row>
    <row r="208" spans="1:16" ht="13">
      <c r="A208" s="2">
        <v>28329</v>
      </c>
      <c r="B208" s="2">
        <v>27737</v>
      </c>
      <c r="C208" s="2" t="s">
        <v>2686</v>
      </c>
      <c r="D208" s="2" t="s">
        <v>4530</v>
      </c>
      <c r="E208" s="2" t="s">
        <v>6425</v>
      </c>
      <c r="F208" s="2" t="s">
        <v>27</v>
      </c>
      <c r="G208" s="2" t="s">
        <v>6428</v>
      </c>
      <c r="H208" s="2">
        <v>0.59705511637128372</v>
      </c>
      <c r="I208" s="2" t="s">
        <v>3359</v>
      </c>
      <c r="K208" s="2" t="s">
        <v>2686</v>
      </c>
      <c r="L208" s="1" t="s">
        <v>192</v>
      </c>
      <c r="M208" s="1" t="s">
        <v>4528</v>
      </c>
      <c r="N208" s="1" t="s">
        <v>4529</v>
      </c>
      <c r="O208" s="1" t="s">
        <v>4528</v>
      </c>
      <c r="P208" s="3">
        <v>5</v>
      </c>
    </row>
    <row r="209" spans="1:16" ht="13">
      <c r="A209" s="2">
        <v>29151</v>
      </c>
      <c r="B209" s="2">
        <v>27737</v>
      </c>
      <c r="C209" s="2" t="s">
        <v>2686</v>
      </c>
      <c r="D209" s="2" t="s">
        <v>4530</v>
      </c>
      <c r="E209" s="2" t="s">
        <v>6425</v>
      </c>
      <c r="F209" s="2" t="s">
        <v>27</v>
      </c>
      <c r="G209" s="2" t="s">
        <v>6428</v>
      </c>
      <c r="H209" s="2">
        <v>0.60803461580371276</v>
      </c>
      <c r="I209" s="2" t="s">
        <v>3359</v>
      </c>
      <c r="K209" s="2" t="s">
        <v>2686</v>
      </c>
      <c r="L209" s="1" t="s">
        <v>192</v>
      </c>
      <c r="M209" s="1" t="s">
        <v>4533</v>
      </c>
      <c r="N209" s="1" t="s">
        <v>4534</v>
      </c>
      <c r="O209" s="1" t="s">
        <v>4528</v>
      </c>
      <c r="P209" s="3">
        <v>5</v>
      </c>
    </row>
    <row r="210" spans="1:16" ht="13">
      <c r="A210" s="2">
        <v>28138</v>
      </c>
      <c r="B210" s="2">
        <v>27737</v>
      </c>
      <c r="C210" s="2" t="s">
        <v>2686</v>
      </c>
      <c r="D210" s="2" t="s">
        <v>4530</v>
      </c>
      <c r="E210" s="2" t="s">
        <v>6427</v>
      </c>
      <c r="F210" s="2" t="s">
        <v>27</v>
      </c>
      <c r="G210" s="2" t="s">
        <v>6428</v>
      </c>
      <c r="H210" s="2">
        <v>0.6261196467562945</v>
      </c>
      <c r="I210" s="2" t="s">
        <v>3359</v>
      </c>
      <c r="K210" s="2" t="s">
        <v>2686</v>
      </c>
      <c r="L210" s="1" t="s">
        <v>192</v>
      </c>
      <c r="M210" s="1" t="s">
        <v>4537</v>
      </c>
      <c r="N210" s="1" t="s">
        <v>4538</v>
      </c>
      <c r="O210" s="1" t="s">
        <v>4528</v>
      </c>
      <c r="P210" s="3">
        <v>5</v>
      </c>
    </row>
    <row r="211" spans="1:16" ht="13">
      <c r="A211" s="2">
        <v>12855</v>
      </c>
      <c r="B211" s="2">
        <v>12855</v>
      </c>
      <c r="C211" s="2" t="s">
        <v>1142</v>
      </c>
      <c r="D211" s="2" t="s">
        <v>4888</v>
      </c>
      <c r="E211" s="2" t="s">
        <v>6425</v>
      </c>
      <c r="F211" s="2" t="s">
        <v>652</v>
      </c>
      <c r="G211" s="2" t="s">
        <v>6426</v>
      </c>
      <c r="H211" s="2">
        <v>0.83069169327972447</v>
      </c>
      <c r="I211" s="2" t="s">
        <v>3359</v>
      </c>
      <c r="K211" s="2" t="s">
        <v>1142</v>
      </c>
      <c r="L211" s="1" t="s">
        <v>1078</v>
      </c>
      <c r="M211" s="1" t="s">
        <v>4885</v>
      </c>
      <c r="N211" s="1" t="s">
        <v>4886</v>
      </c>
      <c r="O211" s="1" t="s">
        <v>4887</v>
      </c>
      <c r="P211" s="3">
        <v>5</v>
      </c>
    </row>
    <row r="212" spans="1:16" ht="13">
      <c r="A212" s="2">
        <v>13089</v>
      </c>
      <c r="B212" s="2">
        <v>12855</v>
      </c>
      <c r="C212" s="2" t="s">
        <v>1142</v>
      </c>
      <c r="D212" s="2" t="s">
        <v>4888</v>
      </c>
      <c r="E212" s="2" t="s">
        <v>6427</v>
      </c>
      <c r="F212" s="2" t="s">
        <v>652</v>
      </c>
      <c r="G212" s="2" t="s">
        <v>6426</v>
      </c>
      <c r="H212" s="2">
        <v>0.83699871520105795</v>
      </c>
      <c r="I212" s="2" t="s">
        <v>3359</v>
      </c>
      <c r="K212" s="2" t="s">
        <v>1142</v>
      </c>
      <c r="L212" s="1" t="s">
        <v>1078</v>
      </c>
      <c r="M212" s="1" t="s">
        <v>4887</v>
      </c>
      <c r="N212" s="1" t="s">
        <v>4889</v>
      </c>
      <c r="O212" s="1" t="s">
        <v>4887</v>
      </c>
      <c r="P212" s="3">
        <v>5</v>
      </c>
    </row>
    <row r="213" spans="1:16" ht="13">
      <c r="A213" s="2">
        <v>12783</v>
      </c>
      <c r="B213" s="2">
        <v>12698</v>
      </c>
      <c r="C213" s="2" t="s">
        <v>1434</v>
      </c>
      <c r="D213" s="2" t="s">
        <v>4759</v>
      </c>
      <c r="E213" s="2" t="s">
        <v>6427</v>
      </c>
      <c r="F213" s="2" t="s">
        <v>652</v>
      </c>
      <c r="G213" s="2" t="s">
        <v>6430</v>
      </c>
      <c r="H213" s="2">
        <v>0.89428647960542762</v>
      </c>
      <c r="I213" s="2" t="s">
        <v>3359</v>
      </c>
      <c r="K213" s="2" t="s">
        <v>1434</v>
      </c>
      <c r="L213" s="1" t="s">
        <v>1078</v>
      </c>
      <c r="M213" s="1" t="s">
        <v>4758</v>
      </c>
      <c r="N213" s="1" t="s">
        <v>4760</v>
      </c>
      <c r="O213" s="1" t="s">
        <v>4758</v>
      </c>
      <c r="P213" s="3">
        <v>5</v>
      </c>
    </row>
    <row r="214" spans="1:16" ht="13">
      <c r="A214" s="2">
        <v>12698</v>
      </c>
      <c r="B214" s="2">
        <v>12698</v>
      </c>
      <c r="C214" s="2" t="s">
        <v>1434</v>
      </c>
      <c r="D214" s="2" t="s">
        <v>4759</v>
      </c>
      <c r="E214" s="2" t="s">
        <v>6425</v>
      </c>
      <c r="F214" s="2" t="s">
        <v>652</v>
      </c>
      <c r="G214" s="2" t="s">
        <v>6430</v>
      </c>
      <c r="H214" s="2">
        <v>0.88963107914293138</v>
      </c>
      <c r="I214" s="2" t="s">
        <v>3359</v>
      </c>
      <c r="K214" s="2" t="s">
        <v>1434</v>
      </c>
      <c r="L214" s="1" t="s">
        <v>1078</v>
      </c>
      <c r="M214" s="1" t="s">
        <v>4756</v>
      </c>
      <c r="N214" s="1" t="s">
        <v>4757</v>
      </c>
      <c r="O214" s="1" t="s">
        <v>4758</v>
      </c>
      <c r="P214" s="3">
        <v>5</v>
      </c>
    </row>
    <row r="215" spans="1:16" ht="13">
      <c r="A215" s="2">
        <v>29058</v>
      </c>
      <c r="B215" s="2">
        <v>27663</v>
      </c>
      <c r="C215" s="2" t="s">
        <v>3360</v>
      </c>
      <c r="D215" s="2" t="s">
        <v>3360</v>
      </c>
      <c r="E215" s="2" t="s">
        <v>6425</v>
      </c>
      <c r="F215" s="2" t="s">
        <v>64</v>
      </c>
      <c r="G215" s="2" t="s">
        <v>6426</v>
      </c>
      <c r="H215" s="2">
        <v>0.90245261637254792</v>
      </c>
      <c r="I215" s="2" t="s">
        <v>3359</v>
      </c>
      <c r="K215" s="2" t="s">
        <v>3360</v>
      </c>
      <c r="L215" s="1"/>
      <c r="M215" s="1" t="s">
        <v>3361</v>
      </c>
      <c r="N215" s="1" t="s">
        <v>3362</v>
      </c>
      <c r="O215" s="1" t="s">
        <v>3357</v>
      </c>
      <c r="P215" s="3">
        <v>5</v>
      </c>
    </row>
    <row r="216" spans="1:16" ht="13">
      <c r="A216" s="2">
        <v>27663</v>
      </c>
      <c r="B216" s="2">
        <v>27663</v>
      </c>
      <c r="C216" s="2" t="s">
        <v>3360</v>
      </c>
      <c r="D216" s="2" t="s">
        <v>3360</v>
      </c>
      <c r="E216" s="2" t="s">
        <v>6427</v>
      </c>
      <c r="F216" s="2" t="s">
        <v>64</v>
      </c>
      <c r="G216" s="2" t="s">
        <v>6426</v>
      </c>
      <c r="H216" s="2">
        <v>0.94439087434365498</v>
      </c>
      <c r="I216" s="2" t="s">
        <v>3359</v>
      </c>
      <c r="K216" s="2" t="s">
        <v>3360</v>
      </c>
      <c r="L216" s="1"/>
      <c r="M216" s="1" t="s">
        <v>3357</v>
      </c>
      <c r="N216" s="1" t="s">
        <v>3358</v>
      </c>
      <c r="O216" s="1" t="s">
        <v>3357</v>
      </c>
      <c r="P216" s="3">
        <v>5</v>
      </c>
    </row>
    <row r="217" spans="1:16" ht="13">
      <c r="A217" s="2">
        <v>26517</v>
      </c>
      <c r="B217" s="2">
        <v>26517</v>
      </c>
      <c r="C217" s="2" t="s">
        <v>3365</v>
      </c>
      <c r="D217" s="2" t="s">
        <v>3365</v>
      </c>
      <c r="E217" s="2" t="s">
        <v>6427</v>
      </c>
      <c r="F217" s="2" t="s">
        <v>64</v>
      </c>
      <c r="G217" s="2" t="s">
        <v>6426</v>
      </c>
      <c r="H217" s="2">
        <v>0.96679652111040171</v>
      </c>
      <c r="I217" s="2" t="s">
        <v>3359</v>
      </c>
      <c r="K217" s="2" t="s">
        <v>3365</v>
      </c>
      <c r="L217" s="1"/>
      <c r="M217" s="1" t="s">
        <v>3363</v>
      </c>
      <c r="N217" s="1" t="s">
        <v>3364</v>
      </c>
      <c r="O217" s="1" t="s">
        <v>3363</v>
      </c>
      <c r="P217" s="3">
        <v>5</v>
      </c>
    </row>
    <row r="218" spans="1:16" ht="13">
      <c r="A218" s="2">
        <v>27358</v>
      </c>
      <c r="B218" s="2">
        <v>26517</v>
      </c>
      <c r="C218" s="2" t="s">
        <v>3365</v>
      </c>
      <c r="D218" s="2" t="s">
        <v>3365</v>
      </c>
      <c r="E218" s="2" t="s">
        <v>6425</v>
      </c>
      <c r="F218" s="2" t="s">
        <v>64</v>
      </c>
      <c r="G218" s="2" t="s">
        <v>6426</v>
      </c>
      <c r="H218" s="2">
        <v>0.96242200406827694</v>
      </c>
      <c r="I218" s="2" t="s">
        <v>3359</v>
      </c>
      <c r="K218" s="2" t="s">
        <v>3365</v>
      </c>
      <c r="L218" s="1"/>
      <c r="M218" s="1" t="s">
        <v>3366</v>
      </c>
      <c r="N218" s="1" t="s">
        <v>3367</v>
      </c>
      <c r="O218" s="1" t="s">
        <v>3363</v>
      </c>
      <c r="P218" s="3">
        <v>5</v>
      </c>
    </row>
    <row r="219" spans="1:16" ht="13">
      <c r="A219" s="2">
        <v>190167</v>
      </c>
      <c r="B219" s="2">
        <v>21069</v>
      </c>
      <c r="C219" s="2" t="s">
        <v>4893</v>
      </c>
      <c r="D219" s="2" t="s">
        <v>4893</v>
      </c>
      <c r="E219" s="2" t="s">
        <v>6425</v>
      </c>
      <c r="F219" s="2" t="s">
        <v>652</v>
      </c>
      <c r="G219" s="2" t="s">
        <v>6426</v>
      </c>
      <c r="H219" s="2">
        <v>0.95190065377295263</v>
      </c>
      <c r="I219" s="2" t="s">
        <v>3359</v>
      </c>
      <c r="K219" s="2" t="s">
        <v>4893</v>
      </c>
      <c r="L219" s="1"/>
      <c r="M219" s="1" t="s">
        <v>4890</v>
      </c>
      <c r="N219" s="1" t="s">
        <v>4891</v>
      </c>
      <c r="O219" s="1" t="s">
        <v>4892</v>
      </c>
      <c r="P219" s="3">
        <v>5</v>
      </c>
    </row>
    <row r="220" spans="1:16" ht="13">
      <c r="A220" s="2">
        <v>21069</v>
      </c>
      <c r="B220" s="2">
        <v>21069</v>
      </c>
      <c r="C220" s="2" t="s">
        <v>4893</v>
      </c>
      <c r="D220" s="2" t="s">
        <v>4893</v>
      </c>
      <c r="E220" s="2" t="s">
        <v>6427</v>
      </c>
      <c r="F220" s="2" t="s">
        <v>652</v>
      </c>
      <c r="G220" s="2" t="s">
        <v>6426</v>
      </c>
      <c r="H220" s="2">
        <v>0.9500774556083208</v>
      </c>
      <c r="I220" s="2" t="s">
        <v>3359</v>
      </c>
      <c r="K220" s="2" t="s">
        <v>4893</v>
      </c>
      <c r="L220" s="1"/>
      <c r="M220" s="1" t="s">
        <v>4892</v>
      </c>
      <c r="N220" s="1" t="s">
        <v>4894</v>
      </c>
      <c r="O220" s="1" t="s">
        <v>4892</v>
      </c>
      <c r="P220" s="3">
        <v>5</v>
      </c>
    </row>
    <row r="221" spans="1:16" ht="13">
      <c r="A221" s="2">
        <v>16648</v>
      </c>
      <c r="B221" s="2">
        <v>16605</v>
      </c>
      <c r="C221" s="2" t="s">
        <v>5908</v>
      </c>
      <c r="D221" s="2" t="s">
        <v>5908</v>
      </c>
      <c r="E221" s="2" t="s">
        <v>6425</v>
      </c>
      <c r="F221" s="2" t="s">
        <v>591</v>
      </c>
      <c r="G221" s="2" t="s">
        <v>6426</v>
      </c>
      <c r="H221" s="2">
        <v>0.9174155949248427</v>
      </c>
      <c r="I221" s="2" t="s">
        <v>5907</v>
      </c>
      <c r="K221" s="2" t="s">
        <v>5908</v>
      </c>
      <c r="L221" s="1"/>
      <c r="M221" s="1" t="s">
        <v>5905</v>
      </c>
      <c r="N221" s="1" t="s">
        <v>5906</v>
      </c>
      <c r="O221" s="1" t="s">
        <v>5905</v>
      </c>
      <c r="P221" s="3">
        <v>4</v>
      </c>
    </row>
    <row r="222" spans="1:16" ht="13">
      <c r="A222" s="2">
        <v>16605</v>
      </c>
      <c r="B222" s="2">
        <v>16605</v>
      </c>
      <c r="C222" s="2" t="s">
        <v>5908</v>
      </c>
      <c r="D222" s="2" t="s">
        <v>5908</v>
      </c>
      <c r="E222" s="2" t="s">
        <v>6427</v>
      </c>
      <c r="F222" s="2" t="s">
        <v>591</v>
      </c>
      <c r="G222" s="2" t="s">
        <v>6426</v>
      </c>
      <c r="H222" s="2">
        <v>0.95126729788518549</v>
      </c>
      <c r="I222" s="2" t="s">
        <v>5907</v>
      </c>
      <c r="K222" s="2" t="s">
        <v>5908</v>
      </c>
      <c r="L222" s="1"/>
      <c r="M222" s="1" t="s">
        <v>5909</v>
      </c>
      <c r="N222" s="1" t="s">
        <v>5910</v>
      </c>
      <c r="O222" s="1" t="s">
        <v>5905</v>
      </c>
      <c r="P222" s="3">
        <v>4</v>
      </c>
    </row>
    <row r="223" spans="1:16" ht="13">
      <c r="A223" s="2">
        <v>31709</v>
      </c>
      <c r="B223" s="2">
        <v>22710</v>
      </c>
      <c r="C223" s="2" t="s">
        <v>426</v>
      </c>
      <c r="D223" s="2" t="s">
        <v>4378</v>
      </c>
      <c r="E223" s="2" t="s">
        <v>6427</v>
      </c>
      <c r="F223" s="2" t="s">
        <v>27</v>
      </c>
      <c r="G223" s="2" t="s">
        <v>6426</v>
      </c>
      <c r="H223" s="2">
        <v>0.87413654313564981</v>
      </c>
      <c r="I223" s="2" t="s">
        <v>4146</v>
      </c>
      <c r="K223" s="2" t="s">
        <v>426</v>
      </c>
      <c r="L223" s="1" t="s">
        <v>192</v>
      </c>
      <c r="M223" s="1" t="s">
        <v>4375</v>
      </c>
      <c r="N223" s="1" t="s">
        <v>4376</v>
      </c>
      <c r="O223" s="1" t="s">
        <v>4377</v>
      </c>
      <c r="P223" s="3">
        <v>5</v>
      </c>
    </row>
    <row r="224" spans="1:16" ht="13">
      <c r="A224" s="2">
        <v>22710</v>
      </c>
      <c r="B224" s="2">
        <v>22710</v>
      </c>
      <c r="C224" s="2" t="s">
        <v>426</v>
      </c>
      <c r="D224" s="2" t="s">
        <v>4378</v>
      </c>
      <c r="E224" s="2" t="s">
        <v>6427</v>
      </c>
      <c r="F224" s="2" t="s">
        <v>27</v>
      </c>
      <c r="G224" s="2" t="s">
        <v>6426</v>
      </c>
      <c r="H224" s="2">
        <v>0.74941255160907316</v>
      </c>
      <c r="I224" s="2" t="s">
        <v>4146</v>
      </c>
      <c r="K224" s="2" t="s">
        <v>426</v>
      </c>
      <c r="L224" s="1" t="s">
        <v>192</v>
      </c>
      <c r="M224" s="1" t="s">
        <v>4375</v>
      </c>
      <c r="N224" s="1" t="s">
        <v>4376</v>
      </c>
      <c r="O224" s="1" t="s">
        <v>4377</v>
      </c>
      <c r="P224" s="3">
        <v>5</v>
      </c>
    </row>
    <row r="225" spans="1:16" ht="13">
      <c r="A225" s="2">
        <v>23190</v>
      </c>
      <c r="B225" s="2">
        <v>22710</v>
      </c>
      <c r="C225" s="2" t="s">
        <v>426</v>
      </c>
      <c r="D225" s="2" t="s">
        <v>4378</v>
      </c>
      <c r="E225" s="2" t="s">
        <v>6425</v>
      </c>
      <c r="F225" s="2" t="s">
        <v>27</v>
      </c>
      <c r="G225" s="2" t="s">
        <v>6426</v>
      </c>
      <c r="H225" s="2">
        <v>0.79019465191500549</v>
      </c>
      <c r="I225" s="2" t="s">
        <v>4146</v>
      </c>
      <c r="K225" s="2" t="s">
        <v>426</v>
      </c>
      <c r="L225" s="1" t="s">
        <v>192</v>
      </c>
      <c r="M225" s="1" t="s">
        <v>4380</v>
      </c>
      <c r="N225" s="1" t="s">
        <v>4381</v>
      </c>
      <c r="O225" s="1" t="s">
        <v>4377</v>
      </c>
      <c r="P225" s="3">
        <v>5</v>
      </c>
    </row>
    <row r="226" spans="1:16" ht="13">
      <c r="A226" s="2">
        <v>26047</v>
      </c>
      <c r="B226" s="2">
        <v>22710</v>
      </c>
      <c r="C226" s="2" t="s">
        <v>426</v>
      </c>
      <c r="D226" s="2" t="s">
        <v>4378</v>
      </c>
      <c r="E226" s="2" t="s">
        <v>6427</v>
      </c>
      <c r="F226" s="2" t="s">
        <v>27</v>
      </c>
      <c r="G226" s="2" t="s">
        <v>6426</v>
      </c>
      <c r="H226" s="2">
        <v>0.71537912379544777</v>
      </c>
      <c r="I226" s="2" t="s">
        <v>4146</v>
      </c>
      <c r="K226" s="2" t="s">
        <v>426</v>
      </c>
      <c r="L226" s="1" t="s">
        <v>192</v>
      </c>
      <c r="M226" s="1" t="s">
        <v>4377</v>
      </c>
      <c r="N226" s="1" t="s">
        <v>4379</v>
      </c>
      <c r="O226" s="1" t="s">
        <v>4377</v>
      </c>
      <c r="P226" s="3">
        <v>5</v>
      </c>
    </row>
    <row r="227" spans="1:16" ht="13">
      <c r="A227" s="2">
        <v>26285</v>
      </c>
      <c r="B227" s="2">
        <v>22710</v>
      </c>
      <c r="C227" s="2" t="s">
        <v>426</v>
      </c>
      <c r="D227" s="2" t="s">
        <v>4378</v>
      </c>
      <c r="E227" s="2" t="s">
        <v>6425</v>
      </c>
      <c r="F227" s="2" t="s">
        <v>27</v>
      </c>
      <c r="G227" s="2" t="s">
        <v>6426</v>
      </c>
      <c r="H227" s="2">
        <v>0.79877659308430338</v>
      </c>
      <c r="I227" s="2" t="s">
        <v>4146</v>
      </c>
      <c r="K227" s="2" t="s">
        <v>426</v>
      </c>
      <c r="L227" s="1" t="s">
        <v>192</v>
      </c>
      <c r="M227" s="1" t="s">
        <v>4382</v>
      </c>
      <c r="N227" s="1" t="s">
        <v>4383</v>
      </c>
      <c r="O227" s="1" t="s">
        <v>4377</v>
      </c>
      <c r="P227" s="3">
        <v>5</v>
      </c>
    </row>
    <row r="228" spans="1:16" ht="13">
      <c r="A228" s="2">
        <v>39664</v>
      </c>
      <c r="B228" s="2">
        <v>37799</v>
      </c>
      <c r="C228" s="2" t="s">
        <v>445</v>
      </c>
      <c r="D228" s="2" t="s">
        <v>5209</v>
      </c>
      <c r="E228" s="2" t="s">
        <v>6425</v>
      </c>
      <c r="F228" s="2" t="s">
        <v>27</v>
      </c>
      <c r="G228" s="2" t="s">
        <v>6430</v>
      </c>
      <c r="H228" s="2">
        <v>0.92094327525088659</v>
      </c>
      <c r="I228" s="2" t="s">
        <v>4146</v>
      </c>
      <c r="K228" s="2" t="s">
        <v>445</v>
      </c>
      <c r="L228" s="1" t="s">
        <v>192</v>
      </c>
      <c r="M228" s="1" t="s">
        <v>5231</v>
      </c>
      <c r="N228" s="1" t="s">
        <v>5232</v>
      </c>
      <c r="O228" s="1" t="s">
        <v>5208</v>
      </c>
      <c r="P228" s="3">
        <v>5</v>
      </c>
    </row>
    <row r="229" spans="1:16" ht="13">
      <c r="A229" s="2">
        <v>41285</v>
      </c>
      <c r="B229" s="2">
        <v>37799</v>
      </c>
      <c r="C229" s="2" t="s">
        <v>445</v>
      </c>
      <c r="D229" s="2" t="s">
        <v>5209</v>
      </c>
      <c r="E229" s="2" t="s">
        <v>6425</v>
      </c>
      <c r="F229" s="2" t="s">
        <v>27</v>
      </c>
      <c r="G229" s="2" t="s">
        <v>6430</v>
      </c>
      <c r="H229" s="2">
        <v>0.82351603530145978</v>
      </c>
      <c r="I229" s="2" t="s">
        <v>4146</v>
      </c>
      <c r="K229" s="2" t="s">
        <v>445</v>
      </c>
      <c r="L229" s="1" t="s">
        <v>192</v>
      </c>
      <c r="M229" s="1" t="s">
        <v>5239</v>
      </c>
      <c r="N229" s="1" t="s">
        <v>5240</v>
      </c>
      <c r="O229" s="1" t="s">
        <v>5208</v>
      </c>
      <c r="P229" s="3">
        <v>5</v>
      </c>
    </row>
    <row r="230" spans="1:16" ht="13">
      <c r="A230" s="2">
        <v>42987</v>
      </c>
      <c r="B230" s="2">
        <v>37799</v>
      </c>
      <c r="C230" s="2" t="s">
        <v>445</v>
      </c>
      <c r="D230" s="2" t="s">
        <v>5209</v>
      </c>
      <c r="E230" s="2" t="s">
        <v>6425</v>
      </c>
      <c r="F230" s="2" t="s">
        <v>27</v>
      </c>
      <c r="G230" s="2" t="s">
        <v>6428</v>
      </c>
      <c r="H230" s="2">
        <v>0.676496226049494</v>
      </c>
      <c r="I230" s="2" t="s">
        <v>4146</v>
      </c>
      <c r="K230" s="2" t="s">
        <v>445</v>
      </c>
      <c r="L230" s="1" t="s">
        <v>192</v>
      </c>
      <c r="M230" s="1" t="s">
        <v>5247</v>
      </c>
      <c r="N230" s="1" t="s">
        <v>5248</v>
      </c>
      <c r="O230" s="1" t="s">
        <v>5208</v>
      </c>
      <c r="P230" s="3">
        <v>5</v>
      </c>
    </row>
    <row r="231" spans="1:16" ht="13">
      <c r="A231" s="2">
        <v>44358</v>
      </c>
      <c r="B231" s="2">
        <v>37799</v>
      </c>
      <c r="C231" s="2" t="s">
        <v>445</v>
      </c>
      <c r="D231" s="2" t="s">
        <v>5209</v>
      </c>
      <c r="E231" s="2" t="s">
        <v>6425</v>
      </c>
      <c r="F231" s="2" t="s">
        <v>27</v>
      </c>
      <c r="G231" s="2" t="s">
        <v>6430</v>
      </c>
      <c r="H231" s="2">
        <v>0.88009444265453907</v>
      </c>
      <c r="I231" s="2" t="s">
        <v>4146</v>
      </c>
      <c r="K231" s="2" t="s">
        <v>445</v>
      </c>
      <c r="L231" s="1" t="s">
        <v>192</v>
      </c>
      <c r="M231" s="1" t="s">
        <v>5241</v>
      </c>
      <c r="N231" s="1" t="s">
        <v>5242</v>
      </c>
      <c r="O231" s="1" t="s">
        <v>5208</v>
      </c>
      <c r="P231" s="3">
        <v>5</v>
      </c>
    </row>
    <row r="232" spans="1:16" ht="13">
      <c r="A232" s="2">
        <v>50794</v>
      </c>
      <c r="B232" s="2">
        <v>37799</v>
      </c>
      <c r="C232" s="2" t="s">
        <v>445</v>
      </c>
      <c r="D232" s="2" t="s">
        <v>5209</v>
      </c>
      <c r="E232" s="2" t="s">
        <v>6425</v>
      </c>
      <c r="F232" s="2" t="s">
        <v>27</v>
      </c>
      <c r="G232" s="2" t="s">
        <v>6430</v>
      </c>
      <c r="H232" s="2">
        <v>0.86349144279956813</v>
      </c>
      <c r="I232" s="2" t="s">
        <v>4146</v>
      </c>
      <c r="K232" s="2" t="s">
        <v>445</v>
      </c>
      <c r="L232" s="1" t="s">
        <v>192</v>
      </c>
      <c r="M232" s="1" t="s">
        <v>5241</v>
      </c>
      <c r="N232" s="1" t="s">
        <v>5242</v>
      </c>
      <c r="O232" s="1" t="s">
        <v>5208</v>
      </c>
      <c r="P232" s="3">
        <v>5</v>
      </c>
    </row>
    <row r="233" spans="1:16" ht="13">
      <c r="A233" s="2">
        <v>41387</v>
      </c>
      <c r="B233" s="2">
        <v>37799</v>
      </c>
      <c r="C233" s="2" t="s">
        <v>445</v>
      </c>
      <c r="D233" s="2" t="s">
        <v>5209</v>
      </c>
      <c r="E233" s="2" t="s">
        <v>6427</v>
      </c>
      <c r="F233" s="2" t="s">
        <v>27</v>
      </c>
      <c r="G233" s="2" t="s">
        <v>6430</v>
      </c>
      <c r="H233" s="2">
        <v>0.92663357389323853</v>
      </c>
      <c r="I233" s="2" t="s">
        <v>4146</v>
      </c>
      <c r="K233" s="2" t="s">
        <v>445</v>
      </c>
      <c r="L233" s="1" t="s">
        <v>192</v>
      </c>
      <c r="M233" s="1" t="s">
        <v>5213</v>
      </c>
      <c r="N233" s="1" t="s">
        <v>5214</v>
      </c>
      <c r="O233" s="1" t="s">
        <v>5208</v>
      </c>
      <c r="P233" s="3">
        <v>5</v>
      </c>
    </row>
    <row r="234" spans="1:16" ht="13">
      <c r="A234" s="2">
        <v>39045</v>
      </c>
      <c r="B234" s="2">
        <v>37799</v>
      </c>
      <c r="C234" s="2" t="s">
        <v>445</v>
      </c>
      <c r="D234" s="2" t="s">
        <v>5209</v>
      </c>
      <c r="E234" s="2" t="s">
        <v>6427</v>
      </c>
      <c r="F234" s="2" t="s">
        <v>27</v>
      </c>
      <c r="G234" s="2" t="s">
        <v>6430</v>
      </c>
      <c r="H234" s="2">
        <v>0.88444830648303552</v>
      </c>
      <c r="I234" s="2" t="s">
        <v>4146</v>
      </c>
      <c r="K234" s="2" t="s">
        <v>445</v>
      </c>
      <c r="L234" s="1" t="s">
        <v>192</v>
      </c>
      <c r="M234" s="1" t="s">
        <v>5223</v>
      </c>
      <c r="N234" s="1" t="s">
        <v>5224</v>
      </c>
      <c r="O234" s="1" t="s">
        <v>5208</v>
      </c>
      <c r="P234" s="3">
        <v>5</v>
      </c>
    </row>
    <row r="235" spans="1:16" ht="13">
      <c r="A235" s="2">
        <v>39885</v>
      </c>
      <c r="B235" s="2">
        <v>37799</v>
      </c>
      <c r="C235" s="2" t="s">
        <v>445</v>
      </c>
      <c r="D235" s="2" t="s">
        <v>5209</v>
      </c>
      <c r="E235" s="2" t="s">
        <v>6427</v>
      </c>
      <c r="F235" s="2" t="s">
        <v>27</v>
      </c>
      <c r="G235" s="2" t="s">
        <v>6430</v>
      </c>
      <c r="H235" s="2">
        <v>0.94472971401716532</v>
      </c>
      <c r="I235" s="2" t="s">
        <v>4146</v>
      </c>
      <c r="K235" s="2" t="s">
        <v>445</v>
      </c>
      <c r="L235" s="1" t="s">
        <v>192</v>
      </c>
      <c r="M235" s="1" t="s">
        <v>5211</v>
      </c>
      <c r="N235" s="1" t="s">
        <v>5212</v>
      </c>
      <c r="O235" s="1" t="s">
        <v>5208</v>
      </c>
      <c r="P235" s="3">
        <v>5</v>
      </c>
    </row>
    <row r="236" spans="1:16" ht="13">
      <c r="A236" s="2">
        <v>40386</v>
      </c>
      <c r="B236" s="2">
        <v>37799</v>
      </c>
      <c r="C236" s="2" t="s">
        <v>445</v>
      </c>
      <c r="D236" s="2" t="s">
        <v>5209</v>
      </c>
      <c r="E236" s="2" t="s">
        <v>6427</v>
      </c>
      <c r="F236" s="2" t="s">
        <v>27</v>
      </c>
      <c r="G236" s="2" t="s">
        <v>6430</v>
      </c>
      <c r="H236" s="2">
        <v>0.90722226943163309</v>
      </c>
      <c r="I236" s="2" t="s">
        <v>4146</v>
      </c>
      <c r="K236" s="2" t="s">
        <v>445</v>
      </c>
      <c r="L236" s="1" t="s">
        <v>192</v>
      </c>
      <c r="M236" s="1" t="s">
        <v>5208</v>
      </c>
      <c r="N236" s="1" t="s">
        <v>5210</v>
      </c>
      <c r="O236" s="1" t="s">
        <v>5208</v>
      </c>
      <c r="P236" s="3">
        <v>5</v>
      </c>
    </row>
    <row r="237" spans="1:16" ht="13">
      <c r="A237" s="2">
        <v>40430</v>
      </c>
      <c r="B237" s="2">
        <v>37799</v>
      </c>
      <c r="C237" s="2" t="s">
        <v>445</v>
      </c>
      <c r="D237" s="2" t="s">
        <v>5209</v>
      </c>
      <c r="E237" s="2" t="s">
        <v>6427</v>
      </c>
      <c r="F237" s="2" t="s">
        <v>27</v>
      </c>
      <c r="G237" s="2" t="s">
        <v>6430</v>
      </c>
      <c r="H237" s="2">
        <v>0.90843311520783521</v>
      </c>
      <c r="I237" s="2" t="s">
        <v>4146</v>
      </c>
      <c r="K237" s="2" t="s">
        <v>445</v>
      </c>
      <c r="L237" s="1" t="s">
        <v>192</v>
      </c>
      <c r="M237" s="1" t="s">
        <v>5219</v>
      </c>
      <c r="N237" s="1" t="s">
        <v>5220</v>
      </c>
      <c r="O237" s="1" t="s">
        <v>5208</v>
      </c>
      <c r="P237" s="3">
        <v>5</v>
      </c>
    </row>
    <row r="238" spans="1:16" ht="13">
      <c r="A238" s="2">
        <v>42235</v>
      </c>
      <c r="B238" s="2">
        <v>37799</v>
      </c>
      <c r="C238" s="2" t="s">
        <v>445</v>
      </c>
      <c r="D238" s="2" t="s">
        <v>5209</v>
      </c>
      <c r="E238" s="2" t="s">
        <v>6427</v>
      </c>
      <c r="F238" s="2" t="s">
        <v>27</v>
      </c>
      <c r="G238" s="2" t="s">
        <v>6430</v>
      </c>
      <c r="H238" s="2">
        <v>0.80797451372811757</v>
      </c>
      <c r="I238" s="2" t="s">
        <v>4146</v>
      </c>
      <c r="K238" s="2" t="s">
        <v>445</v>
      </c>
      <c r="L238" s="1" t="s">
        <v>192</v>
      </c>
      <c r="M238" s="1" t="s">
        <v>5225</v>
      </c>
      <c r="N238" s="1" t="s">
        <v>5226</v>
      </c>
      <c r="O238" s="1" t="s">
        <v>5208</v>
      </c>
      <c r="P238" s="3">
        <v>5</v>
      </c>
    </row>
    <row r="239" spans="1:16" ht="13">
      <c r="A239" s="2">
        <v>42609</v>
      </c>
      <c r="B239" s="2">
        <v>37799</v>
      </c>
      <c r="C239" s="2" t="s">
        <v>445</v>
      </c>
      <c r="D239" s="2" t="s">
        <v>5209</v>
      </c>
      <c r="E239" s="2" t="s">
        <v>6427</v>
      </c>
      <c r="F239" s="2" t="s">
        <v>27</v>
      </c>
      <c r="G239" s="2" t="s">
        <v>6428</v>
      </c>
      <c r="H239" s="2">
        <v>0.68719122878142769</v>
      </c>
      <c r="I239" s="2" t="s">
        <v>4146</v>
      </c>
      <c r="K239" s="2" t="s">
        <v>445</v>
      </c>
      <c r="L239" s="1" t="s">
        <v>192</v>
      </c>
      <c r="M239" s="1" t="s">
        <v>5221</v>
      </c>
      <c r="N239" s="1" t="s">
        <v>5222</v>
      </c>
      <c r="O239" s="1" t="s">
        <v>5208</v>
      </c>
      <c r="P239" s="3">
        <v>5</v>
      </c>
    </row>
    <row r="240" spans="1:16" ht="13">
      <c r="A240" s="2">
        <v>43430</v>
      </c>
      <c r="B240" s="2">
        <v>37799</v>
      </c>
      <c r="C240" s="2" t="s">
        <v>445</v>
      </c>
      <c r="D240" s="2" t="s">
        <v>5209</v>
      </c>
      <c r="E240" s="2" t="s">
        <v>6427</v>
      </c>
      <c r="F240" s="2" t="s">
        <v>27</v>
      </c>
      <c r="G240" s="2" t="s">
        <v>6430</v>
      </c>
      <c r="H240" s="2">
        <v>0.80043323348675455</v>
      </c>
      <c r="I240" s="2" t="s">
        <v>4146</v>
      </c>
      <c r="K240" s="2" t="s">
        <v>445</v>
      </c>
      <c r="L240" s="1" t="s">
        <v>192</v>
      </c>
      <c r="M240" s="1" t="s">
        <v>5217</v>
      </c>
      <c r="N240" s="1" t="s">
        <v>5218</v>
      </c>
      <c r="O240" s="1" t="s">
        <v>5208</v>
      </c>
      <c r="P240" s="3">
        <v>5</v>
      </c>
    </row>
    <row r="241" spans="1:16" ht="13">
      <c r="A241" s="2">
        <v>43778</v>
      </c>
      <c r="B241" s="2">
        <v>37799</v>
      </c>
      <c r="C241" s="2" t="s">
        <v>445</v>
      </c>
      <c r="D241" s="2" t="s">
        <v>5209</v>
      </c>
      <c r="E241" s="2" t="s">
        <v>6427</v>
      </c>
      <c r="F241" s="2" t="s">
        <v>27</v>
      </c>
      <c r="G241" s="2" t="s">
        <v>6428</v>
      </c>
      <c r="H241" s="2">
        <v>0.60158191708911024</v>
      </c>
      <c r="I241" s="2" t="s">
        <v>4146</v>
      </c>
      <c r="K241" s="2" t="s">
        <v>445</v>
      </c>
      <c r="L241" s="1" t="s">
        <v>192</v>
      </c>
      <c r="M241" s="1" t="s">
        <v>5227</v>
      </c>
      <c r="N241" s="1" t="s">
        <v>5228</v>
      </c>
      <c r="O241" s="1" t="s">
        <v>5208</v>
      </c>
      <c r="P241" s="3">
        <v>5</v>
      </c>
    </row>
    <row r="242" spans="1:16" ht="13">
      <c r="A242" s="2">
        <v>45443</v>
      </c>
      <c r="B242" s="2">
        <v>37799</v>
      </c>
      <c r="C242" s="2" t="s">
        <v>445</v>
      </c>
      <c r="D242" s="2" t="s">
        <v>5209</v>
      </c>
      <c r="E242" s="2" t="s">
        <v>6427</v>
      </c>
      <c r="F242" s="2" t="s">
        <v>27</v>
      </c>
      <c r="G242" s="2" t="s">
        <v>6430</v>
      </c>
      <c r="H242" s="2">
        <v>0.82866007111966611</v>
      </c>
      <c r="I242" s="2" t="s">
        <v>4146</v>
      </c>
      <c r="K242" s="2" t="s">
        <v>445</v>
      </c>
      <c r="L242" s="1" t="s">
        <v>192</v>
      </c>
      <c r="M242" s="1" t="s">
        <v>5215</v>
      </c>
      <c r="N242" s="1" t="s">
        <v>5216</v>
      </c>
      <c r="O242" s="1" t="s">
        <v>5208</v>
      </c>
      <c r="P242" s="3">
        <v>5</v>
      </c>
    </row>
    <row r="243" spans="1:16" ht="13">
      <c r="A243" s="2">
        <v>45400</v>
      </c>
      <c r="B243" s="2">
        <v>37799</v>
      </c>
      <c r="C243" s="2" t="s">
        <v>445</v>
      </c>
      <c r="D243" s="2" t="s">
        <v>5209</v>
      </c>
      <c r="E243" s="2" t="s">
        <v>6427</v>
      </c>
      <c r="F243" s="2" t="s">
        <v>27</v>
      </c>
      <c r="G243" s="2" t="s">
        <v>6430</v>
      </c>
      <c r="H243" s="2">
        <v>0.90925473100566245</v>
      </c>
      <c r="I243" s="2" t="s">
        <v>4146</v>
      </c>
      <c r="K243" s="2" t="s">
        <v>445</v>
      </c>
      <c r="L243" s="1" t="s">
        <v>192</v>
      </c>
      <c r="M243" s="1" t="s">
        <v>5206</v>
      </c>
      <c r="N243" s="1" t="s">
        <v>5207</v>
      </c>
      <c r="O243" s="1" t="s">
        <v>5208</v>
      </c>
      <c r="P243" s="3">
        <v>5</v>
      </c>
    </row>
    <row r="244" spans="1:16" ht="13">
      <c r="A244" s="2">
        <v>37799</v>
      </c>
      <c r="B244" s="2">
        <v>37799</v>
      </c>
      <c r="C244" s="2" t="s">
        <v>445</v>
      </c>
      <c r="D244" s="2" t="s">
        <v>5209</v>
      </c>
      <c r="E244" s="2" t="s">
        <v>6425</v>
      </c>
      <c r="F244" s="2" t="s">
        <v>27</v>
      </c>
      <c r="G244" s="2" t="s">
        <v>6430</v>
      </c>
      <c r="H244" s="2">
        <v>0.90288397226305239</v>
      </c>
      <c r="I244" s="2" t="s">
        <v>4146</v>
      </c>
      <c r="K244" s="2" t="s">
        <v>445</v>
      </c>
      <c r="L244" s="1" t="s">
        <v>192</v>
      </c>
      <c r="M244" s="1" t="s">
        <v>5229</v>
      </c>
      <c r="N244" s="1" t="s">
        <v>5230</v>
      </c>
      <c r="O244" s="1" t="s">
        <v>5208</v>
      </c>
      <c r="P244" s="3">
        <v>5</v>
      </c>
    </row>
    <row r="245" spans="1:16" ht="13">
      <c r="A245" s="2">
        <v>38629</v>
      </c>
      <c r="B245" s="2">
        <v>37799</v>
      </c>
      <c r="C245" s="2" t="s">
        <v>445</v>
      </c>
      <c r="D245" s="2" t="s">
        <v>5209</v>
      </c>
      <c r="E245" s="2" t="s">
        <v>6425</v>
      </c>
      <c r="F245" s="2" t="s">
        <v>27</v>
      </c>
      <c r="G245" s="2" t="s">
        <v>6430</v>
      </c>
      <c r="H245" s="2">
        <v>0.96115794127014864</v>
      </c>
      <c r="I245" s="2" t="s">
        <v>4146</v>
      </c>
      <c r="K245" s="2" t="s">
        <v>445</v>
      </c>
      <c r="L245" s="1" t="s">
        <v>192</v>
      </c>
      <c r="M245" s="1" t="s">
        <v>5233</v>
      </c>
      <c r="N245" s="1" t="s">
        <v>5234</v>
      </c>
      <c r="O245" s="1" t="s">
        <v>5208</v>
      </c>
      <c r="P245" s="3">
        <v>5</v>
      </c>
    </row>
    <row r="246" spans="1:16" ht="13">
      <c r="A246" s="2">
        <v>39705</v>
      </c>
      <c r="B246" s="2">
        <v>37799</v>
      </c>
      <c r="C246" s="2" t="s">
        <v>445</v>
      </c>
      <c r="D246" s="2" t="s">
        <v>5209</v>
      </c>
      <c r="E246" s="2" t="s">
        <v>6425</v>
      </c>
      <c r="F246" s="2" t="s">
        <v>27</v>
      </c>
      <c r="G246" s="2" t="s">
        <v>6430</v>
      </c>
      <c r="H246" s="2">
        <v>0.91730638858126967</v>
      </c>
      <c r="I246" s="2" t="s">
        <v>4146</v>
      </c>
      <c r="K246" s="2" t="s">
        <v>445</v>
      </c>
      <c r="L246" s="1" t="s">
        <v>192</v>
      </c>
      <c r="M246" s="1" t="s">
        <v>5245</v>
      </c>
      <c r="N246" s="1" t="s">
        <v>5246</v>
      </c>
      <c r="O246" s="1" t="s">
        <v>5208</v>
      </c>
      <c r="P246" s="3">
        <v>5</v>
      </c>
    </row>
    <row r="247" spans="1:16" ht="13">
      <c r="A247" s="2">
        <v>40271</v>
      </c>
      <c r="B247" s="2">
        <v>37799</v>
      </c>
      <c r="C247" s="2" t="s">
        <v>445</v>
      </c>
      <c r="D247" s="2" t="s">
        <v>5209</v>
      </c>
      <c r="E247" s="2" t="s">
        <v>6425</v>
      </c>
      <c r="F247" s="2" t="s">
        <v>27</v>
      </c>
      <c r="G247" s="2" t="s">
        <v>6430</v>
      </c>
      <c r="H247" s="2">
        <v>0.82238926355327879</v>
      </c>
      <c r="I247" s="2" t="s">
        <v>4146</v>
      </c>
      <c r="K247" s="2" t="s">
        <v>445</v>
      </c>
      <c r="L247" s="1" t="s">
        <v>192</v>
      </c>
      <c r="M247" s="1" t="s">
        <v>5235</v>
      </c>
      <c r="N247" s="1" t="s">
        <v>5236</v>
      </c>
      <c r="O247" s="1" t="s">
        <v>5208</v>
      </c>
      <c r="P247" s="3">
        <v>5</v>
      </c>
    </row>
    <row r="248" spans="1:16" ht="13">
      <c r="A248" s="2">
        <v>41384</v>
      </c>
      <c r="B248" s="2">
        <v>37799</v>
      </c>
      <c r="C248" s="2" t="s">
        <v>445</v>
      </c>
      <c r="D248" s="2" t="s">
        <v>5209</v>
      </c>
      <c r="E248" s="2" t="s">
        <v>6425</v>
      </c>
      <c r="F248" s="2" t="s">
        <v>27</v>
      </c>
      <c r="G248" s="2" t="s">
        <v>6430</v>
      </c>
      <c r="H248" s="2">
        <v>0.87280953968209884</v>
      </c>
      <c r="I248" s="2" t="s">
        <v>4146</v>
      </c>
      <c r="K248" s="2" t="s">
        <v>445</v>
      </c>
      <c r="L248" s="1" t="s">
        <v>192</v>
      </c>
      <c r="M248" s="1" t="s">
        <v>5237</v>
      </c>
      <c r="N248" s="1" t="s">
        <v>5238</v>
      </c>
      <c r="O248" s="1" t="s">
        <v>5208</v>
      </c>
      <c r="P248" s="3">
        <v>5</v>
      </c>
    </row>
    <row r="249" spans="1:16" ht="13">
      <c r="A249" s="2">
        <v>43234</v>
      </c>
      <c r="B249" s="2">
        <v>37799</v>
      </c>
      <c r="C249" s="2" t="s">
        <v>445</v>
      </c>
      <c r="D249" s="2" t="s">
        <v>5209</v>
      </c>
      <c r="E249" s="2" t="s">
        <v>6425</v>
      </c>
      <c r="F249" s="2" t="s">
        <v>27</v>
      </c>
      <c r="G249" s="2" t="s">
        <v>6430</v>
      </c>
      <c r="H249" s="2">
        <v>0.92247774030851282</v>
      </c>
      <c r="I249" s="2" t="s">
        <v>4146</v>
      </c>
      <c r="K249" s="2" t="s">
        <v>445</v>
      </c>
      <c r="L249" s="1" t="s">
        <v>192</v>
      </c>
      <c r="M249" s="1" t="s">
        <v>5243</v>
      </c>
      <c r="N249" s="1" t="s">
        <v>5244</v>
      </c>
      <c r="O249" s="1" t="s">
        <v>5208</v>
      </c>
      <c r="P249" s="3">
        <v>5</v>
      </c>
    </row>
    <row r="250" spans="1:16" ht="13">
      <c r="A250" s="2">
        <v>14937</v>
      </c>
      <c r="B250" s="2">
        <v>14937</v>
      </c>
      <c r="C250" s="2" t="s">
        <v>808</v>
      </c>
      <c r="D250" s="2" t="s">
        <v>5443</v>
      </c>
      <c r="E250" s="2" t="s">
        <v>6425</v>
      </c>
      <c r="F250" s="2" t="s">
        <v>501</v>
      </c>
      <c r="G250" s="2" t="s">
        <v>6430</v>
      </c>
      <c r="H250" s="2">
        <v>0.90957674016475765</v>
      </c>
      <c r="I250" s="2" t="s">
        <v>4146</v>
      </c>
      <c r="K250" s="2" t="s">
        <v>808</v>
      </c>
      <c r="L250" s="1" t="s">
        <v>192</v>
      </c>
      <c r="M250" s="1" t="s">
        <v>5441</v>
      </c>
      <c r="N250" s="1" t="s">
        <v>5442</v>
      </c>
      <c r="O250" s="1" t="s">
        <v>5441</v>
      </c>
      <c r="P250" s="3">
        <v>5</v>
      </c>
    </row>
    <row r="251" spans="1:16" ht="13">
      <c r="A251" s="2">
        <v>15047</v>
      </c>
      <c r="B251" s="2">
        <v>14937</v>
      </c>
      <c r="C251" s="2" t="s">
        <v>808</v>
      </c>
      <c r="D251" s="2" t="s">
        <v>5443</v>
      </c>
      <c r="E251" s="2" t="s">
        <v>6427</v>
      </c>
      <c r="F251" s="2" t="s">
        <v>501</v>
      </c>
      <c r="G251" s="2" t="s">
        <v>6430</v>
      </c>
      <c r="H251" s="2">
        <v>0.92211689353094728</v>
      </c>
      <c r="I251" s="2" t="s">
        <v>4146</v>
      </c>
      <c r="K251" s="2" t="s">
        <v>808</v>
      </c>
      <c r="L251" s="1" t="s">
        <v>192</v>
      </c>
      <c r="M251" s="1" t="s">
        <v>5444</v>
      </c>
      <c r="N251" s="1" t="s">
        <v>5445</v>
      </c>
      <c r="O251" s="1" t="s">
        <v>5441</v>
      </c>
      <c r="P251" s="3">
        <v>5</v>
      </c>
    </row>
    <row r="252" spans="1:16" ht="13">
      <c r="A252" s="2">
        <v>33183</v>
      </c>
      <c r="B252" s="2">
        <v>33183</v>
      </c>
      <c r="C252" s="2" t="s">
        <v>839</v>
      </c>
      <c r="D252" s="2" t="s">
        <v>5423</v>
      </c>
      <c r="E252" s="2" t="s">
        <v>6425</v>
      </c>
      <c r="F252" s="2" t="s">
        <v>80</v>
      </c>
      <c r="G252" s="2" t="s">
        <v>6426</v>
      </c>
      <c r="H252" s="2">
        <v>0.89081220417139462</v>
      </c>
      <c r="I252" s="2" t="s">
        <v>4146</v>
      </c>
      <c r="K252" s="2" t="s">
        <v>839</v>
      </c>
      <c r="L252" s="1" t="s">
        <v>192</v>
      </c>
      <c r="M252" s="1" t="s">
        <v>5424</v>
      </c>
      <c r="N252" s="1" t="s">
        <v>5425</v>
      </c>
      <c r="O252" s="1" t="s">
        <v>5421</v>
      </c>
      <c r="P252" s="3">
        <v>5</v>
      </c>
    </row>
    <row r="253" spans="1:16" ht="13">
      <c r="A253" s="2">
        <v>37852</v>
      </c>
      <c r="B253" s="2">
        <v>33183</v>
      </c>
      <c r="C253" s="2" t="s">
        <v>839</v>
      </c>
      <c r="D253" s="2" t="s">
        <v>5423</v>
      </c>
      <c r="E253" s="2" t="s">
        <v>6427</v>
      </c>
      <c r="F253" s="2" t="s">
        <v>80</v>
      </c>
      <c r="G253" s="2" t="s">
        <v>6426</v>
      </c>
      <c r="H253" s="2">
        <v>0.92934888528004567</v>
      </c>
      <c r="I253" s="2" t="s">
        <v>4146</v>
      </c>
      <c r="K253" s="2" t="s">
        <v>839</v>
      </c>
      <c r="L253" s="1" t="s">
        <v>192</v>
      </c>
      <c r="M253" s="1" t="s">
        <v>5421</v>
      </c>
      <c r="N253" s="1" t="s">
        <v>5422</v>
      </c>
      <c r="O253" s="1" t="s">
        <v>5421</v>
      </c>
      <c r="P253" s="3">
        <v>5</v>
      </c>
    </row>
    <row r="254" spans="1:16" ht="13">
      <c r="A254" s="2">
        <v>18815</v>
      </c>
      <c r="B254" s="2">
        <v>18815</v>
      </c>
      <c r="C254" s="2" t="s">
        <v>942</v>
      </c>
      <c r="D254" s="2" t="s">
        <v>5467</v>
      </c>
      <c r="E254" s="2" t="s">
        <v>6427</v>
      </c>
      <c r="F254" s="2" t="s">
        <v>501</v>
      </c>
      <c r="G254" s="2" t="s">
        <v>6428</v>
      </c>
      <c r="H254" s="2">
        <v>0.62180492446935953</v>
      </c>
      <c r="I254" s="2" t="s">
        <v>4146</v>
      </c>
      <c r="K254" s="2" t="s">
        <v>942</v>
      </c>
      <c r="L254" s="1" t="s">
        <v>192</v>
      </c>
      <c r="M254" s="1" t="s">
        <v>5468</v>
      </c>
      <c r="N254" s="1" t="s">
        <v>5469</v>
      </c>
      <c r="O254" s="1" t="s">
        <v>5465</v>
      </c>
      <c r="P254" s="3">
        <v>5</v>
      </c>
    </row>
    <row r="255" spans="1:16" ht="13">
      <c r="A255" s="2">
        <v>19010</v>
      </c>
      <c r="B255" s="2">
        <v>18815</v>
      </c>
      <c r="C255" s="2" t="s">
        <v>942</v>
      </c>
      <c r="D255" s="2" t="s">
        <v>5467</v>
      </c>
      <c r="E255" s="2" t="s">
        <v>6425</v>
      </c>
      <c r="F255" s="2" t="s">
        <v>501</v>
      </c>
      <c r="G255" s="2" t="s">
        <v>6428</v>
      </c>
      <c r="H255" s="2">
        <v>0.54468415907000256</v>
      </c>
      <c r="I255" s="2" t="s">
        <v>4146</v>
      </c>
      <c r="K255" s="2" t="s">
        <v>942</v>
      </c>
      <c r="L255" s="1" t="s">
        <v>192</v>
      </c>
      <c r="M255" s="1" t="s">
        <v>5465</v>
      </c>
      <c r="N255" s="1" t="s">
        <v>5466</v>
      </c>
      <c r="O255" s="1" t="s">
        <v>5465</v>
      </c>
      <c r="P255" s="3">
        <v>5</v>
      </c>
    </row>
    <row r="256" spans="1:16" ht="13">
      <c r="A256" s="2">
        <v>20194</v>
      </c>
      <c r="B256" s="2">
        <v>20194</v>
      </c>
      <c r="C256" s="2" t="s">
        <v>1033</v>
      </c>
      <c r="D256" s="2" t="s">
        <v>5433</v>
      </c>
      <c r="E256" s="2" t="s">
        <v>6425</v>
      </c>
      <c r="F256" s="2" t="s">
        <v>501</v>
      </c>
      <c r="G256" s="2" t="s">
        <v>6426</v>
      </c>
      <c r="H256" s="2">
        <v>0.92762948210623786</v>
      </c>
      <c r="I256" s="2" t="s">
        <v>4146</v>
      </c>
      <c r="K256" s="2" t="s">
        <v>1033</v>
      </c>
      <c r="L256" s="1" t="s">
        <v>192</v>
      </c>
      <c r="M256" s="1" t="s">
        <v>5434</v>
      </c>
      <c r="N256" s="1" t="s">
        <v>5435</v>
      </c>
      <c r="O256" s="1" t="s">
        <v>5431</v>
      </c>
      <c r="P256" s="3">
        <v>5</v>
      </c>
    </row>
    <row r="257" spans="1:16" ht="13">
      <c r="A257" s="2">
        <v>21284</v>
      </c>
      <c r="B257" s="2">
        <v>20194</v>
      </c>
      <c r="C257" s="2" t="s">
        <v>1033</v>
      </c>
      <c r="D257" s="2" t="s">
        <v>5433</v>
      </c>
      <c r="E257" s="2" t="s">
        <v>6427</v>
      </c>
      <c r="F257" s="2" t="s">
        <v>501</v>
      </c>
      <c r="G257" s="2" t="s">
        <v>6426</v>
      </c>
      <c r="H257" s="2">
        <v>0.92598764188277871</v>
      </c>
      <c r="I257" s="2" t="s">
        <v>4146</v>
      </c>
      <c r="K257" s="2" t="s">
        <v>1033</v>
      </c>
      <c r="L257" s="1" t="s">
        <v>192</v>
      </c>
      <c r="M257" s="1" t="s">
        <v>5431</v>
      </c>
      <c r="N257" s="1" t="s">
        <v>5432</v>
      </c>
      <c r="O257" s="1" t="s">
        <v>5431</v>
      </c>
      <c r="P257" s="3">
        <v>5</v>
      </c>
    </row>
    <row r="258" spans="1:16" ht="13">
      <c r="A258" s="2">
        <v>36962</v>
      </c>
      <c r="B258" s="2">
        <v>29987</v>
      </c>
      <c r="C258" s="2" t="s">
        <v>5316</v>
      </c>
      <c r="D258" s="2" t="s">
        <v>5316</v>
      </c>
      <c r="E258" s="2" t="s">
        <v>6425</v>
      </c>
      <c r="F258" s="2" t="s">
        <v>501</v>
      </c>
      <c r="G258" s="2" t="s">
        <v>6426</v>
      </c>
      <c r="H258" s="2">
        <v>0.90465844930797223</v>
      </c>
      <c r="I258" s="2" t="s">
        <v>4146</v>
      </c>
      <c r="K258" s="2" t="s">
        <v>5316</v>
      </c>
      <c r="L258" s="1"/>
      <c r="M258" s="1" t="s">
        <v>5335</v>
      </c>
      <c r="N258" s="1" t="s">
        <v>5336</v>
      </c>
      <c r="O258" s="1" t="s">
        <v>5314</v>
      </c>
      <c r="P258" s="3">
        <v>5</v>
      </c>
    </row>
    <row r="259" spans="1:16" ht="13">
      <c r="A259" s="2">
        <v>34184</v>
      </c>
      <c r="B259" s="2">
        <v>29987</v>
      </c>
      <c r="C259" s="2" t="s">
        <v>5316</v>
      </c>
      <c r="D259" s="2" t="s">
        <v>5316</v>
      </c>
      <c r="E259" s="2" t="s">
        <v>6427</v>
      </c>
      <c r="F259" s="2" t="s">
        <v>501</v>
      </c>
      <c r="G259" s="2" t="s">
        <v>6426</v>
      </c>
      <c r="H259" s="2">
        <v>0.90835696305660585</v>
      </c>
      <c r="I259" s="2" t="s">
        <v>4146</v>
      </c>
      <c r="K259" s="2" t="s">
        <v>5316</v>
      </c>
      <c r="L259" s="1"/>
      <c r="M259" s="1" t="s">
        <v>5317</v>
      </c>
      <c r="N259" s="1" t="s">
        <v>5318</v>
      </c>
      <c r="O259" s="1" t="s">
        <v>5314</v>
      </c>
      <c r="P259" s="3">
        <v>5</v>
      </c>
    </row>
    <row r="260" spans="1:16" ht="13">
      <c r="A260" s="2">
        <v>29987</v>
      </c>
      <c r="B260" s="2">
        <v>29987</v>
      </c>
      <c r="C260" s="2" t="s">
        <v>5316</v>
      </c>
      <c r="D260" s="2" t="s">
        <v>5316</v>
      </c>
      <c r="E260" s="2" t="s">
        <v>6427</v>
      </c>
      <c r="F260" s="2" t="s">
        <v>501</v>
      </c>
      <c r="G260" s="2" t="s">
        <v>6426</v>
      </c>
      <c r="H260" s="2">
        <v>0.92880320403600269</v>
      </c>
      <c r="I260" s="2" t="s">
        <v>4146</v>
      </c>
      <c r="K260" s="2" t="s">
        <v>5316</v>
      </c>
      <c r="L260" s="1"/>
      <c r="M260" s="1" t="s">
        <v>5321</v>
      </c>
      <c r="N260" s="1" t="s">
        <v>5322</v>
      </c>
      <c r="O260" s="1" t="s">
        <v>5314</v>
      </c>
      <c r="P260" s="3">
        <v>5</v>
      </c>
    </row>
    <row r="261" spans="1:16" ht="13">
      <c r="A261" s="2">
        <v>30858</v>
      </c>
      <c r="B261" s="2">
        <v>29987</v>
      </c>
      <c r="C261" s="2" t="s">
        <v>5316</v>
      </c>
      <c r="D261" s="2" t="s">
        <v>5316</v>
      </c>
      <c r="E261" s="2" t="s">
        <v>6425</v>
      </c>
      <c r="F261" s="2" t="s">
        <v>501</v>
      </c>
      <c r="G261" s="2" t="s">
        <v>6426</v>
      </c>
      <c r="H261" s="2">
        <v>0.9308840923671845</v>
      </c>
      <c r="I261" s="2" t="s">
        <v>4146</v>
      </c>
      <c r="K261" s="2" t="s">
        <v>5316</v>
      </c>
      <c r="L261" s="1"/>
      <c r="M261" s="1" t="s">
        <v>5327</v>
      </c>
      <c r="N261" s="1" t="s">
        <v>5328</v>
      </c>
      <c r="O261" s="1" t="s">
        <v>5314</v>
      </c>
      <c r="P261" s="3">
        <v>5</v>
      </c>
    </row>
    <row r="262" spans="1:16" ht="13">
      <c r="A262" s="2">
        <v>40712</v>
      </c>
      <c r="B262" s="2">
        <v>29987</v>
      </c>
      <c r="C262" s="2" t="s">
        <v>5316</v>
      </c>
      <c r="D262" s="2" t="s">
        <v>5316</v>
      </c>
      <c r="E262" s="2" t="s">
        <v>6427</v>
      </c>
      <c r="F262" s="2" t="s">
        <v>501</v>
      </c>
      <c r="G262" s="2" t="s">
        <v>6426</v>
      </c>
      <c r="H262" s="2">
        <v>0.76833452116063039</v>
      </c>
      <c r="I262" s="2" t="s">
        <v>4146</v>
      </c>
      <c r="K262" s="2" t="s">
        <v>5316</v>
      </c>
      <c r="L262" s="1"/>
      <c r="M262" s="1" t="s">
        <v>5319</v>
      </c>
      <c r="N262" s="1" t="s">
        <v>5320</v>
      </c>
      <c r="O262" s="1" t="s">
        <v>5314</v>
      </c>
      <c r="P262" s="3">
        <v>5</v>
      </c>
    </row>
    <row r="263" spans="1:16" ht="13">
      <c r="A263" s="2">
        <v>37881</v>
      </c>
      <c r="B263" s="2">
        <v>29987</v>
      </c>
      <c r="C263" s="2" t="s">
        <v>5316</v>
      </c>
      <c r="D263" s="2" t="s">
        <v>5316</v>
      </c>
      <c r="E263" s="2" t="s">
        <v>6427</v>
      </c>
      <c r="F263" s="2" t="s">
        <v>501</v>
      </c>
      <c r="G263" s="2" t="s">
        <v>6426</v>
      </c>
      <c r="H263" s="2">
        <v>0.88706661749231275</v>
      </c>
      <c r="I263" s="2" t="s">
        <v>4146</v>
      </c>
      <c r="K263" s="2" t="s">
        <v>5316</v>
      </c>
      <c r="L263" s="1"/>
      <c r="M263" s="1" t="s">
        <v>5314</v>
      </c>
      <c r="N263" s="1" t="s">
        <v>5315</v>
      </c>
      <c r="O263" s="1" t="s">
        <v>5314</v>
      </c>
      <c r="P263" s="3">
        <v>5</v>
      </c>
    </row>
    <row r="264" spans="1:16" ht="13">
      <c r="A264" s="2">
        <v>154317</v>
      </c>
      <c r="B264" s="2">
        <v>29987</v>
      </c>
      <c r="C264" s="2" t="s">
        <v>5316</v>
      </c>
      <c r="D264" s="2" t="s">
        <v>5316</v>
      </c>
      <c r="E264" s="2" t="s">
        <v>6427</v>
      </c>
      <c r="F264" s="2" t="s">
        <v>501</v>
      </c>
      <c r="G264" s="2" t="s">
        <v>6426</v>
      </c>
      <c r="H264" s="2">
        <v>0.92044166224875623</v>
      </c>
      <c r="I264" s="2" t="s">
        <v>4146</v>
      </c>
      <c r="K264" s="2" t="s">
        <v>5316</v>
      </c>
      <c r="L264" s="1"/>
      <c r="M264" s="1" t="s">
        <v>5323</v>
      </c>
      <c r="N264" s="1" t="s">
        <v>5324</v>
      </c>
      <c r="O264" s="1" t="s">
        <v>5314</v>
      </c>
      <c r="P264" s="3">
        <v>5</v>
      </c>
    </row>
    <row r="265" spans="1:16" ht="13">
      <c r="A265" s="2">
        <v>30430</v>
      </c>
      <c r="B265" s="2">
        <v>29987</v>
      </c>
      <c r="C265" s="2" t="s">
        <v>5316</v>
      </c>
      <c r="D265" s="2" t="s">
        <v>5316</v>
      </c>
      <c r="E265" s="2" t="s">
        <v>6425</v>
      </c>
      <c r="F265" s="2" t="s">
        <v>501</v>
      </c>
      <c r="G265" s="2" t="s">
        <v>6426</v>
      </c>
      <c r="H265" s="2">
        <v>0.90003205505068695</v>
      </c>
      <c r="I265" s="2" t="s">
        <v>4146</v>
      </c>
      <c r="K265" s="2" t="s">
        <v>5316</v>
      </c>
      <c r="L265" s="1"/>
      <c r="M265" s="1" t="s">
        <v>5333</v>
      </c>
      <c r="N265" s="1" t="s">
        <v>5334</v>
      </c>
      <c r="O265" s="1" t="s">
        <v>5314</v>
      </c>
      <c r="P265" s="3">
        <v>5</v>
      </c>
    </row>
    <row r="266" spans="1:16" ht="13">
      <c r="A266" s="2">
        <v>31981</v>
      </c>
      <c r="B266" s="2">
        <v>29987</v>
      </c>
      <c r="C266" s="2" t="s">
        <v>5316</v>
      </c>
      <c r="D266" s="2" t="s">
        <v>5316</v>
      </c>
      <c r="E266" s="2" t="s">
        <v>6425</v>
      </c>
      <c r="F266" s="2" t="s">
        <v>501</v>
      </c>
      <c r="G266" s="2" t="s">
        <v>6426</v>
      </c>
      <c r="H266" s="2">
        <v>0.91179385173567984</v>
      </c>
      <c r="I266" s="2" t="s">
        <v>4146</v>
      </c>
      <c r="K266" s="2" t="s">
        <v>5316</v>
      </c>
      <c r="L266" s="1"/>
      <c r="M266" s="1" t="s">
        <v>5329</v>
      </c>
      <c r="N266" s="1" t="s">
        <v>5330</v>
      </c>
      <c r="O266" s="1" t="s">
        <v>5314</v>
      </c>
      <c r="P266" s="3">
        <v>5</v>
      </c>
    </row>
    <row r="267" spans="1:16" ht="13">
      <c r="A267" s="2">
        <v>38483</v>
      </c>
      <c r="B267" s="2">
        <v>29987</v>
      </c>
      <c r="C267" s="2" t="s">
        <v>5316</v>
      </c>
      <c r="D267" s="2" t="s">
        <v>5316</v>
      </c>
      <c r="E267" s="2" t="s">
        <v>6425</v>
      </c>
      <c r="F267" s="2" t="s">
        <v>501</v>
      </c>
      <c r="G267" s="2" t="s">
        <v>6426</v>
      </c>
      <c r="H267" s="2">
        <v>0.89817531881438695</v>
      </c>
      <c r="I267" s="2" t="s">
        <v>4146</v>
      </c>
      <c r="K267" s="2" t="s">
        <v>5316</v>
      </c>
      <c r="L267" s="1"/>
      <c r="M267" s="1" t="s">
        <v>5331</v>
      </c>
      <c r="N267" s="1" t="s">
        <v>5332</v>
      </c>
      <c r="O267" s="1" t="s">
        <v>5314</v>
      </c>
      <c r="P267" s="3">
        <v>5</v>
      </c>
    </row>
    <row r="268" spans="1:16" ht="13">
      <c r="A268" s="2">
        <v>39554</v>
      </c>
      <c r="B268" s="2">
        <v>29987</v>
      </c>
      <c r="C268" s="2" t="s">
        <v>5316</v>
      </c>
      <c r="D268" s="2" t="s">
        <v>5316</v>
      </c>
      <c r="E268" s="2" t="s">
        <v>6425</v>
      </c>
      <c r="F268" s="2" t="s">
        <v>501</v>
      </c>
      <c r="G268" s="2" t="s">
        <v>6426</v>
      </c>
      <c r="H268" s="2">
        <v>0.82131563094647031</v>
      </c>
      <c r="I268" s="2" t="s">
        <v>4146</v>
      </c>
      <c r="K268" s="2" t="s">
        <v>5316</v>
      </c>
      <c r="L268" s="1"/>
      <c r="M268" s="1" t="s">
        <v>5325</v>
      </c>
      <c r="N268" s="1" t="s">
        <v>5326</v>
      </c>
      <c r="O268" s="1" t="s">
        <v>5314</v>
      </c>
      <c r="P268" s="3">
        <v>5</v>
      </c>
    </row>
    <row r="269" spans="1:16" ht="13">
      <c r="A269" s="2">
        <v>29178</v>
      </c>
      <c r="B269" s="2">
        <v>26720</v>
      </c>
      <c r="C269" s="2" t="s">
        <v>5339</v>
      </c>
      <c r="D269" s="2" t="s">
        <v>5339</v>
      </c>
      <c r="E269" s="2" t="s">
        <v>6425</v>
      </c>
      <c r="F269" s="2" t="s">
        <v>501</v>
      </c>
      <c r="G269" s="2" t="s">
        <v>6426</v>
      </c>
      <c r="H269" s="2">
        <v>0.8581189229324927</v>
      </c>
      <c r="I269" s="2" t="s">
        <v>4146</v>
      </c>
      <c r="K269" s="2" t="s">
        <v>5339</v>
      </c>
      <c r="L269" s="1"/>
      <c r="M269" s="1" t="s">
        <v>5352</v>
      </c>
      <c r="N269" s="1" t="s">
        <v>5353</v>
      </c>
      <c r="O269" s="1" t="s">
        <v>5337</v>
      </c>
      <c r="P269" s="3">
        <v>5</v>
      </c>
    </row>
    <row r="270" spans="1:16" ht="13">
      <c r="A270" s="2">
        <v>32672</v>
      </c>
      <c r="B270" s="2">
        <v>26720</v>
      </c>
      <c r="C270" s="2" t="s">
        <v>5339</v>
      </c>
      <c r="D270" s="2" t="s">
        <v>5339</v>
      </c>
      <c r="E270" s="2" t="s">
        <v>6425</v>
      </c>
      <c r="F270" s="2" t="s">
        <v>501</v>
      </c>
      <c r="G270" s="2" t="s">
        <v>6426</v>
      </c>
      <c r="H270" s="2">
        <v>0.89084866508920357</v>
      </c>
      <c r="I270" s="2" t="s">
        <v>4146</v>
      </c>
      <c r="K270" s="2" t="s">
        <v>5339</v>
      </c>
      <c r="L270" s="1"/>
      <c r="M270" s="1" t="s">
        <v>5348</v>
      </c>
      <c r="N270" s="1" t="s">
        <v>5349</v>
      </c>
      <c r="O270" s="1" t="s">
        <v>5337</v>
      </c>
      <c r="P270" s="3">
        <v>5</v>
      </c>
    </row>
    <row r="271" spans="1:16" ht="13">
      <c r="A271" s="2">
        <v>27396</v>
      </c>
      <c r="B271" s="2">
        <v>26720</v>
      </c>
      <c r="C271" s="2" t="s">
        <v>5339</v>
      </c>
      <c r="D271" s="2" t="s">
        <v>5339</v>
      </c>
      <c r="E271" s="2" t="s">
        <v>6427</v>
      </c>
      <c r="F271" s="2" t="s">
        <v>501</v>
      </c>
      <c r="G271" s="2" t="s">
        <v>6426</v>
      </c>
      <c r="H271" s="2">
        <v>0.91365578429813077</v>
      </c>
      <c r="I271" s="2" t="s">
        <v>4146</v>
      </c>
      <c r="K271" s="2" t="s">
        <v>5339</v>
      </c>
      <c r="L271" s="1"/>
      <c r="M271" s="1" t="s">
        <v>5340</v>
      </c>
      <c r="N271" s="1" t="s">
        <v>5341</v>
      </c>
      <c r="O271" s="1" t="s">
        <v>5337</v>
      </c>
      <c r="P271" s="3">
        <v>5</v>
      </c>
    </row>
    <row r="272" spans="1:16" ht="13">
      <c r="A272" s="2">
        <v>33570</v>
      </c>
      <c r="B272" s="2">
        <v>26720</v>
      </c>
      <c r="C272" s="2" t="s">
        <v>5339</v>
      </c>
      <c r="D272" s="2" t="s">
        <v>5339</v>
      </c>
      <c r="E272" s="2" t="s">
        <v>6427</v>
      </c>
      <c r="F272" s="2" t="s">
        <v>501</v>
      </c>
      <c r="G272" s="2" t="s">
        <v>6426</v>
      </c>
      <c r="H272" s="2">
        <v>0.94814306612961985</v>
      </c>
      <c r="I272" s="2" t="s">
        <v>4146</v>
      </c>
      <c r="K272" s="2" t="s">
        <v>5339</v>
      </c>
      <c r="L272" s="1"/>
      <c r="M272" s="1" t="s">
        <v>5344</v>
      </c>
      <c r="N272" s="1" t="s">
        <v>5345</v>
      </c>
      <c r="O272" s="1" t="s">
        <v>5337</v>
      </c>
      <c r="P272" s="3">
        <v>5</v>
      </c>
    </row>
    <row r="273" spans="1:16" ht="13">
      <c r="A273" s="2">
        <v>29772</v>
      </c>
      <c r="B273" s="2">
        <v>26720</v>
      </c>
      <c r="C273" s="2" t="s">
        <v>5339</v>
      </c>
      <c r="D273" s="2" t="s">
        <v>5339</v>
      </c>
      <c r="E273" s="2" t="s">
        <v>6427</v>
      </c>
      <c r="F273" s="2" t="s">
        <v>501</v>
      </c>
      <c r="G273" s="2" t="s">
        <v>6426</v>
      </c>
      <c r="H273" s="2">
        <v>0.90339328518466033</v>
      </c>
      <c r="I273" s="2" t="s">
        <v>4146</v>
      </c>
      <c r="K273" s="2" t="s">
        <v>5339</v>
      </c>
      <c r="L273" s="1"/>
      <c r="M273" s="1" t="s">
        <v>5337</v>
      </c>
      <c r="N273" s="1" t="s">
        <v>5338</v>
      </c>
      <c r="O273" s="1" t="s">
        <v>5337</v>
      </c>
      <c r="P273" s="3">
        <v>5</v>
      </c>
    </row>
    <row r="274" spans="1:16" ht="13">
      <c r="A274" s="2">
        <v>32534</v>
      </c>
      <c r="B274" s="2">
        <v>26720</v>
      </c>
      <c r="C274" s="2" t="s">
        <v>5339</v>
      </c>
      <c r="D274" s="2" t="s">
        <v>5339</v>
      </c>
      <c r="E274" s="2" t="s">
        <v>6425</v>
      </c>
      <c r="F274" s="2" t="s">
        <v>501</v>
      </c>
      <c r="G274" s="2" t="s">
        <v>6426</v>
      </c>
      <c r="H274" s="2">
        <v>0.94022925720789041</v>
      </c>
      <c r="I274" s="2" t="s">
        <v>4146</v>
      </c>
      <c r="K274" s="2" t="s">
        <v>5339</v>
      </c>
      <c r="L274" s="1"/>
      <c r="M274" s="1" t="s">
        <v>5350</v>
      </c>
      <c r="N274" s="1" t="s">
        <v>5351</v>
      </c>
      <c r="O274" s="1" t="s">
        <v>5337</v>
      </c>
      <c r="P274" s="3">
        <v>5</v>
      </c>
    </row>
    <row r="275" spans="1:16" ht="13">
      <c r="A275" s="2">
        <v>37030</v>
      </c>
      <c r="B275" s="2">
        <v>26720</v>
      </c>
      <c r="C275" s="2" t="s">
        <v>5339</v>
      </c>
      <c r="D275" s="2" t="s">
        <v>5339</v>
      </c>
      <c r="E275" s="2" t="s">
        <v>6427</v>
      </c>
      <c r="F275" s="2" t="s">
        <v>501</v>
      </c>
      <c r="G275" s="2" t="s">
        <v>6426</v>
      </c>
      <c r="H275" s="2">
        <v>0.92199207370815517</v>
      </c>
      <c r="I275" s="2" t="s">
        <v>4146</v>
      </c>
      <c r="K275" s="2" t="s">
        <v>5339</v>
      </c>
      <c r="L275" s="1"/>
      <c r="M275" s="1" t="s">
        <v>5342</v>
      </c>
      <c r="N275" s="1" t="s">
        <v>5343</v>
      </c>
      <c r="O275" s="1" t="s">
        <v>5337</v>
      </c>
      <c r="P275" s="3">
        <v>5</v>
      </c>
    </row>
    <row r="276" spans="1:16" ht="13">
      <c r="A276" s="2">
        <v>26720</v>
      </c>
      <c r="B276" s="2">
        <v>26720</v>
      </c>
      <c r="C276" s="2" t="s">
        <v>5339</v>
      </c>
      <c r="D276" s="2" t="s">
        <v>5339</v>
      </c>
      <c r="E276" s="2" t="s">
        <v>6425</v>
      </c>
      <c r="F276" s="2" t="s">
        <v>501</v>
      </c>
      <c r="G276" s="2" t="s">
        <v>6426</v>
      </c>
      <c r="H276" s="2">
        <v>0.91517184094647985</v>
      </c>
      <c r="I276" s="2" t="s">
        <v>4146</v>
      </c>
      <c r="K276" s="2" t="s">
        <v>5339</v>
      </c>
      <c r="L276" s="1"/>
      <c r="M276" s="1" t="s">
        <v>5346</v>
      </c>
      <c r="N276" s="1" t="s">
        <v>5347</v>
      </c>
      <c r="O276" s="1" t="s">
        <v>5337</v>
      </c>
      <c r="P276" s="3">
        <v>5</v>
      </c>
    </row>
    <row r="277" spans="1:16" ht="13">
      <c r="A277" s="2">
        <v>34548</v>
      </c>
      <c r="B277" s="2">
        <v>34548</v>
      </c>
      <c r="C277" s="2" t="s">
        <v>6448</v>
      </c>
      <c r="D277" s="2" t="s">
        <v>6448</v>
      </c>
      <c r="E277" s="2" t="s">
        <v>6427</v>
      </c>
      <c r="F277" s="2" t="s">
        <v>501</v>
      </c>
      <c r="G277" s="2" t="s">
        <v>6426</v>
      </c>
      <c r="H277" s="2">
        <v>0.75498645714263324</v>
      </c>
      <c r="I277" s="2" t="s">
        <v>4146</v>
      </c>
      <c r="K277" s="2" t="s">
        <v>6448</v>
      </c>
      <c r="P277" s="3"/>
    </row>
    <row r="278" spans="1:16" ht="13">
      <c r="A278" s="2">
        <v>38770</v>
      </c>
      <c r="B278" s="2">
        <v>34548</v>
      </c>
      <c r="C278" s="2" t="s">
        <v>6448</v>
      </c>
      <c r="D278" s="2" t="s">
        <v>6448</v>
      </c>
      <c r="E278" s="2" t="s">
        <v>6427</v>
      </c>
      <c r="F278" s="2" t="s">
        <v>501</v>
      </c>
      <c r="G278" s="2" t="s">
        <v>6426</v>
      </c>
      <c r="H278" s="2">
        <v>0.85897878879316247</v>
      </c>
      <c r="I278" s="2" t="s">
        <v>4146</v>
      </c>
      <c r="K278" s="2" t="s">
        <v>6448</v>
      </c>
      <c r="P278" s="3"/>
    </row>
    <row r="279" spans="1:16" ht="13">
      <c r="A279" s="2">
        <v>34090</v>
      </c>
      <c r="B279" s="2">
        <v>33395</v>
      </c>
      <c r="C279" s="2" t="s">
        <v>5256</v>
      </c>
      <c r="D279" s="2" t="s">
        <v>5256</v>
      </c>
      <c r="E279" s="2" t="s">
        <v>6425</v>
      </c>
      <c r="F279" s="2" t="s">
        <v>501</v>
      </c>
      <c r="G279" s="2" t="s">
        <v>6430</v>
      </c>
      <c r="H279" s="2">
        <v>0.9281691617894271</v>
      </c>
      <c r="I279" s="2" t="s">
        <v>4146</v>
      </c>
      <c r="K279" s="2" t="s">
        <v>5256</v>
      </c>
      <c r="L279" s="1"/>
      <c r="M279" s="1" t="s">
        <v>5259</v>
      </c>
      <c r="N279" s="1" t="s">
        <v>5260</v>
      </c>
      <c r="O279" s="1" t="s">
        <v>5254</v>
      </c>
      <c r="P279" s="3">
        <v>5</v>
      </c>
    </row>
    <row r="280" spans="1:16" ht="13">
      <c r="A280" s="2">
        <v>37876</v>
      </c>
      <c r="B280" s="2">
        <v>33395</v>
      </c>
      <c r="C280" s="2" t="s">
        <v>5256</v>
      </c>
      <c r="D280" s="2" t="s">
        <v>5256</v>
      </c>
      <c r="E280" s="2" t="s">
        <v>6427</v>
      </c>
      <c r="F280" s="2" t="s">
        <v>27</v>
      </c>
      <c r="G280" s="2" t="s">
        <v>6430</v>
      </c>
      <c r="H280" s="2">
        <v>0.97448334420049509</v>
      </c>
      <c r="I280" s="2" t="s">
        <v>4146</v>
      </c>
      <c r="K280" s="2" t="s">
        <v>5256</v>
      </c>
      <c r="L280" s="1"/>
      <c r="M280" s="1" t="s">
        <v>5257</v>
      </c>
      <c r="N280" s="1" t="s">
        <v>5258</v>
      </c>
      <c r="O280" s="1" t="s">
        <v>5254</v>
      </c>
      <c r="P280" s="3">
        <v>5</v>
      </c>
    </row>
    <row r="281" spans="1:16" ht="13">
      <c r="A281" s="2">
        <v>34060</v>
      </c>
      <c r="B281" s="2">
        <v>33395</v>
      </c>
      <c r="C281" s="2" t="s">
        <v>5256</v>
      </c>
      <c r="D281" s="2" t="s">
        <v>5256</v>
      </c>
      <c r="E281" s="2" t="s">
        <v>6427</v>
      </c>
      <c r="F281" s="2" t="s">
        <v>27</v>
      </c>
      <c r="G281" s="2" t="s">
        <v>6430</v>
      </c>
      <c r="H281" s="2">
        <v>0.93774530099472031</v>
      </c>
      <c r="I281" s="2" t="s">
        <v>4146</v>
      </c>
      <c r="K281" s="2" t="s">
        <v>5256</v>
      </c>
      <c r="L281" s="1"/>
      <c r="M281" s="1" t="s">
        <v>5254</v>
      </c>
      <c r="N281" s="1" t="s">
        <v>5255</v>
      </c>
      <c r="O281" s="1" t="s">
        <v>5254</v>
      </c>
      <c r="P281" s="3">
        <v>5</v>
      </c>
    </row>
    <row r="282" spans="1:16" ht="13">
      <c r="A282" s="2">
        <v>33395</v>
      </c>
      <c r="B282" s="2">
        <v>33395</v>
      </c>
      <c r="C282" s="2" t="s">
        <v>5256</v>
      </c>
      <c r="D282" s="2" t="s">
        <v>5256</v>
      </c>
      <c r="E282" s="2" t="s">
        <v>6425</v>
      </c>
      <c r="F282" s="2" t="s">
        <v>501</v>
      </c>
      <c r="G282" s="2" t="s">
        <v>6430</v>
      </c>
      <c r="H282" s="2">
        <v>0.92812818792655316</v>
      </c>
      <c r="I282" s="2" t="s">
        <v>4146</v>
      </c>
      <c r="K282" s="2" t="s">
        <v>5256</v>
      </c>
      <c r="L282" s="1"/>
      <c r="M282" s="1" t="s">
        <v>5261</v>
      </c>
      <c r="N282" s="1" t="s">
        <v>5262</v>
      </c>
      <c r="O282" s="1" t="s">
        <v>5254</v>
      </c>
      <c r="P282" s="3">
        <v>5</v>
      </c>
    </row>
    <row r="283" spans="1:16" ht="13">
      <c r="A283" s="2">
        <v>33641</v>
      </c>
      <c r="B283" s="2">
        <v>32437</v>
      </c>
      <c r="C283" s="2" t="s">
        <v>5269</v>
      </c>
      <c r="D283" s="2" t="s">
        <v>5269</v>
      </c>
      <c r="E283" s="2" t="s">
        <v>6427</v>
      </c>
      <c r="F283" s="2" t="s">
        <v>27</v>
      </c>
      <c r="G283" s="2" t="s">
        <v>6428</v>
      </c>
      <c r="H283" s="2">
        <v>0.65118721681551972</v>
      </c>
      <c r="I283" s="2" t="s">
        <v>4146</v>
      </c>
      <c r="K283" s="2" t="s">
        <v>5269</v>
      </c>
      <c r="L283" s="1"/>
      <c r="M283" s="1" t="s">
        <v>5267</v>
      </c>
      <c r="N283" s="1" t="s">
        <v>5268</v>
      </c>
      <c r="O283" s="1" t="s">
        <v>5267</v>
      </c>
      <c r="P283" s="3">
        <v>5</v>
      </c>
    </row>
    <row r="284" spans="1:16" ht="13">
      <c r="A284" s="2">
        <v>33184</v>
      </c>
      <c r="B284" s="2">
        <v>32437</v>
      </c>
      <c r="C284" s="2" t="s">
        <v>5269</v>
      </c>
      <c r="D284" s="2" t="s">
        <v>5269</v>
      </c>
      <c r="E284" s="2" t="s">
        <v>6425</v>
      </c>
      <c r="F284" s="2" t="s">
        <v>27</v>
      </c>
      <c r="G284" s="2" t="s">
        <v>6430</v>
      </c>
      <c r="H284" s="2">
        <v>0.70782271517390338</v>
      </c>
      <c r="I284" s="2" t="s">
        <v>4146</v>
      </c>
      <c r="K284" s="2" t="s">
        <v>5269</v>
      </c>
      <c r="L284" s="1"/>
      <c r="M284" s="1" t="s">
        <v>5290</v>
      </c>
      <c r="N284" s="1" t="s">
        <v>5291</v>
      </c>
      <c r="O284" s="1" t="s">
        <v>5267</v>
      </c>
      <c r="P284" s="3">
        <v>5</v>
      </c>
    </row>
    <row r="285" spans="1:16" ht="13">
      <c r="A285" s="2">
        <v>43068</v>
      </c>
      <c r="B285" s="2">
        <v>32437</v>
      </c>
      <c r="C285" s="2" t="s">
        <v>5269</v>
      </c>
      <c r="D285" s="2" t="s">
        <v>5269</v>
      </c>
      <c r="E285" s="2" t="s">
        <v>6425</v>
      </c>
      <c r="F285" s="2" t="s">
        <v>27</v>
      </c>
      <c r="G285" s="2" t="s">
        <v>6430</v>
      </c>
      <c r="H285" s="2">
        <v>0.78952303378781696</v>
      </c>
      <c r="I285" s="2" t="s">
        <v>4146</v>
      </c>
      <c r="K285" s="2" t="s">
        <v>5269</v>
      </c>
      <c r="L285" s="1"/>
      <c r="M285" s="1" t="s">
        <v>5288</v>
      </c>
      <c r="N285" s="1" t="s">
        <v>5289</v>
      </c>
      <c r="O285" s="1" t="s">
        <v>5267</v>
      </c>
      <c r="P285" s="3">
        <v>5</v>
      </c>
    </row>
    <row r="286" spans="1:16" ht="13">
      <c r="A286" s="2">
        <v>34390</v>
      </c>
      <c r="B286" s="2">
        <v>32437</v>
      </c>
      <c r="C286" s="2" t="s">
        <v>5269</v>
      </c>
      <c r="D286" s="2" t="s">
        <v>5269</v>
      </c>
      <c r="E286" s="2" t="s">
        <v>6427</v>
      </c>
      <c r="F286" s="2" t="s">
        <v>27</v>
      </c>
      <c r="G286" s="2" t="s">
        <v>6428</v>
      </c>
      <c r="H286" s="2">
        <v>0.68608301969550578</v>
      </c>
      <c r="I286" s="2" t="s">
        <v>4146</v>
      </c>
      <c r="K286" s="2" t="s">
        <v>5269</v>
      </c>
      <c r="L286" s="1"/>
      <c r="M286" s="1" t="s">
        <v>5274</v>
      </c>
      <c r="N286" s="1" t="s">
        <v>5275</v>
      </c>
      <c r="O286" s="1" t="s">
        <v>5267</v>
      </c>
      <c r="P286" s="3">
        <v>5</v>
      </c>
    </row>
    <row r="287" spans="1:16" ht="13">
      <c r="A287" s="2">
        <v>32437</v>
      </c>
      <c r="B287" s="2">
        <v>32437</v>
      </c>
      <c r="C287" s="2" t="s">
        <v>5269</v>
      </c>
      <c r="D287" s="2" t="s">
        <v>5269</v>
      </c>
      <c r="E287" s="2" t="s">
        <v>6427</v>
      </c>
      <c r="F287" s="2" t="s">
        <v>27</v>
      </c>
      <c r="G287" s="2" t="s">
        <v>6430</v>
      </c>
      <c r="H287" s="2">
        <v>0.93355063061800692</v>
      </c>
      <c r="I287" s="2" t="s">
        <v>4146</v>
      </c>
      <c r="K287" s="2" t="s">
        <v>5269</v>
      </c>
      <c r="L287" s="1"/>
      <c r="M287" s="1" t="s">
        <v>5270</v>
      </c>
      <c r="N287" s="1" t="s">
        <v>5271</v>
      </c>
      <c r="O287" s="1" t="s">
        <v>5267</v>
      </c>
      <c r="P287" s="3">
        <v>5</v>
      </c>
    </row>
    <row r="288" spans="1:16" ht="13">
      <c r="A288" s="2">
        <v>35797</v>
      </c>
      <c r="B288" s="2">
        <v>32437</v>
      </c>
      <c r="C288" s="2" t="s">
        <v>5269</v>
      </c>
      <c r="D288" s="2" t="s">
        <v>5269</v>
      </c>
      <c r="E288" s="2" t="s">
        <v>6427</v>
      </c>
      <c r="F288" s="2" t="s">
        <v>27</v>
      </c>
      <c r="G288" s="2" t="s">
        <v>6428</v>
      </c>
      <c r="H288" s="2">
        <v>0.65842972679861955</v>
      </c>
      <c r="I288" s="2" t="s">
        <v>4146</v>
      </c>
      <c r="K288" s="2" t="s">
        <v>5269</v>
      </c>
      <c r="L288" s="1"/>
      <c r="M288" s="1" t="s">
        <v>5272</v>
      </c>
      <c r="N288" s="1" t="s">
        <v>5273</v>
      </c>
      <c r="O288" s="1" t="s">
        <v>5267</v>
      </c>
      <c r="P288" s="3">
        <v>5</v>
      </c>
    </row>
    <row r="289" spans="1:16" ht="13">
      <c r="A289" s="2">
        <v>36579</v>
      </c>
      <c r="B289" s="2">
        <v>32437</v>
      </c>
      <c r="C289" s="2" t="s">
        <v>5269</v>
      </c>
      <c r="D289" s="2" t="s">
        <v>5269</v>
      </c>
      <c r="E289" s="2" t="s">
        <v>6427</v>
      </c>
      <c r="F289" s="2" t="s">
        <v>27</v>
      </c>
      <c r="G289" s="2" t="s">
        <v>6428</v>
      </c>
      <c r="H289" s="2">
        <v>0.69666160208379357</v>
      </c>
      <c r="I289" s="2" t="s">
        <v>4146</v>
      </c>
      <c r="K289" s="2" t="s">
        <v>5269</v>
      </c>
      <c r="L289" s="1"/>
      <c r="M289" s="1" t="s">
        <v>5276</v>
      </c>
      <c r="N289" s="1" t="s">
        <v>5277</v>
      </c>
      <c r="O289" s="1" t="s">
        <v>5267</v>
      </c>
      <c r="P289" s="3">
        <v>5</v>
      </c>
    </row>
    <row r="290" spans="1:16" ht="13">
      <c r="A290" s="2">
        <v>37712</v>
      </c>
      <c r="B290" s="2">
        <v>32437</v>
      </c>
      <c r="C290" s="2" t="s">
        <v>5269</v>
      </c>
      <c r="D290" s="2" t="s">
        <v>5269</v>
      </c>
      <c r="E290" s="2" t="s">
        <v>6427</v>
      </c>
      <c r="F290" s="2" t="s">
        <v>27</v>
      </c>
      <c r="G290" s="2" t="s">
        <v>6428</v>
      </c>
      <c r="H290" s="2">
        <v>0.60818917690821495</v>
      </c>
      <c r="I290" s="2" t="s">
        <v>4146</v>
      </c>
      <c r="K290" s="2" t="s">
        <v>5269</v>
      </c>
      <c r="L290" s="1"/>
      <c r="M290" s="1" t="s">
        <v>5278</v>
      </c>
      <c r="N290" s="1" t="s">
        <v>5279</v>
      </c>
      <c r="O290" s="1" t="s">
        <v>5267</v>
      </c>
      <c r="P290" s="3">
        <v>5</v>
      </c>
    </row>
    <row r="291" spans="1:16" ht="13">
      <c r="A291" s="2">
        <v>42128</v>
      </c>
      <c r="B291" s="2">
        <v>32437</v>
      </c>
      <c r="C291" s="2" t="s">
        <v>5269</v>
      </c>
      <c r="D291" s="2" t="s">
        <v>5269</v>
      </c>
      <c r="E291" s="2" t="s">
        <v>6427</v>
      </c>
      <c r="F291" s="2" t="s">
        <v>27</v>
      </c>
      <c r="G291" s="2" t="s">
        <v>6428</v>
      </c>
      <c r="H291" s="2">
        <v>0.67876361012458797</v>
      </c>
      <c r="I291" s="2" t="s">
        <v>4146</v>
      </c>
      <c r="K291" s="2" t="s">
        <v>5269</v>
      </c>
      <c r="L291" s="1"/>
      <c r="M291" s="1" t="s">
        <v>5280</v>
      </c>
      <c r="N291" s="1" t="s">
        <v>5281</v>
      </c>
      <c r="O291" s="1" t="s">
        <v>5267</v>
      </c>
      <c r="P291" s="3">
        <v>5</v>
      </c>
    </row>
    <row r="292" spans="1:16" ht="13">
      <c r="A292" s="2">
        <v>44290</v>
      </c>
      <c r="B292" s="2">
        <v>32437</v>
      </c>
      <c r="C292" s="2" t="s">
        <v>5269</v>
      </c>
      <c r="D292" s="2" t="s">
        <v>5269</v>
      </c>
      <c r="E292" s="2" t="s">
        <v>6427</v>
      </c>
      <c r="F292" s="2" t="s">
        <v>27</v>
      </c>
      <c r="G292" s="2" t="s">
        <v>6430</v>
      </c>
      <c r="H292" s="2">
        <v>0.78032077822302071</v>
      </c>
      <c r="I292" s="2" t="s">
        <v>4146</v>
      </c>
      <c r="K292" s="2" t="s">
        <v>5269</v>
      </c>
      <c r="L292" s="1"/>
      <c r="M292" s="1" t="s">
        <v>5282</v>
      </c>
      <c r="N292" s="1" t="s">
        <v>5283</v>
      </c>
      <c r="O292" s="1" t="s">
        <v>5267</v>
      </c>
      <c r="P292" s="3">
        <v>5</v>
      </c>
    </row>
    <row r="293" spans="1:16" ht="13">
      <c r="A293" s="2">
        <v>33957</v>
      </c>
      <c r="B293" s="2">
        <v>32437</v>
      </c>
      <c r="C293" s="2" t="s">
        <v>5269</v>
      </c>
      <c r="D293" s="2" t="s">
        <v>5269</v>
      </c>
      <c r="E293" s="2" t="s">
        <v>6425</v>
      </c>
      <c r="F293" s="2" t="s">
        <v>27</v>
      </c>
      <c r="G293" s="2" t="s">
        <v>6430</v>
      </c>
      <c r="H293" s="2">
        <v>0.74599246640892458</v>
      </c>
      <c r="I293" s="2" t="s">
        <v>4146</v>
      </c>
      <c r="K293" s="2" t="s">
        <v>5269</v>
      </c>
      <c r="L293" s="1"/>
      <c r="M293" s="1" t="s">
        <v>5298</v>
      </c>
      <c r="N293" s="1" t="s">
        <v>5299</v>
      </c>
      <c r="O293" s="1" t="s">
        <v>5267</v>
      </c>
      <c r="P293" s="3">
        <v>5</v>
      </c>
    </row>
    <row r="294" spans="1:16" ht="13">
      <c r="A294" s="2">
        <v>34643</v>
      </c>
      <c r="B294" s="2">
        <v>32437</v>
      </c>
      <c r="C294" s="2" t="s">
        <v>5269</v>
      </c>
      <c r="D294" s="2" t="s">
        <v>5269</v>
      </c>
      <c r="E294" s="2" t="s">
        <v>6425</v>
      </c>
      <c r="F294" s="2" t="s">
        <v>27</v>
      </c>
      <c r="G294" s="2" t="s">
        <v>6430</v>
      </c>
      <c r="H294" s="2">
        <v>0.93952852868756587</v>
      </c>
      <c r="I294" s="2" t="s">
        <v>4146</v>
      </c>
      <c r="K294" s="2" t="s">
        <v>5269</v>
      </c>
      <c r="L294" s="1"/>
      <c r="M294" s="1" t="s">
        <v>5292</v>
      </c>
      <c r="N294" s="1" t="s">
        <v>5293</v>
      </c>
      <c r="O294" s="1" t="s">
        <v>5267</v>
      </c>
      <c r="P294" s="3">
        <v>5</v>
      </c>
    </row>
    <row r="295" spans="1:16" ht="13">
      <c r="A295" s="2">
        <v>35178</v>
      </c>
      <c r="B295" s="2">
        <v>32437</v>
      </c>
      <c r="C295" s="2" t="s">
        <v>5269</v>
      </c>
      <c r="D295" s="2" t="s">
        <v>5269</v>
      </c>
      <c r="E295" s="2" t="s">
        <v>6425</v>
      </c>
      <c r="F295" s="2" t="s">
        <v>27</v>
      </c>
      <c r="G295" s="2" t="s">
        <v>6430</v>
      </c>
      <c r="H295" s="2">
        <v>0.75091957580298185</v>
      </c>
      <c r="I295" s="2" t="s">
        <v>4146</v>
      </c>
      <c r="K295" s="2" t="s">
        <v>5269</v>
      </c>
      <c r="L295" s="1"/>
      <c r="M295" s="1" t="s">
        <v>5286</v>
      </c>
      <c r="N295" s="1" t="s">
        <v>5287</v>
      </c>
      <c r="O295" s="1" t="s">
        <v>5267</v>
      </c>
      <c r="P295" s="3">
        <v>5</v>
      </c>
    </row>
    <row r="296" spans="1:16" ht="13">
      <c r="A296" s="2">
        <v>37700</v>
      </c>
      <c r="B296" s="2">
        <v>32437</v>
      </c>
      <c r="C296" s="2" t="s">
        <v>5269</v>
      </c>
      <c r="D296" s="2" t="s">
        <v>5269</v>
      </c>
      <c r="E296" s="2" t="s">
        <v>6425</v>
      </c>
      <c r="F296" s="2" t="s">
        <v>27</v>
      </c>
      <c r="G296" s="2" t="s">
        <v>6428</v>
      </c>
      <c r="H296" s="2">
        <v>0.67765673626949752</v>
      </c>
      <c r="I296" s="2" t="s">
        <v>4146</v>
      </c>
      <c r="K296" s="2" t="s">
        <v>5269</v>
      </c>
      <c r="L296" s="1"/>
      <c r="M296" s="1" t="s">
        <v>5296</v>
      </c>
      <c r="N296" s="1" t="s">
        <v>5297</v>
      </c>
      <c r="O296" s="1" t="s">
        <v>5267</v>
      </c>
      <c r="P296" s="3">
        <v>5</v>
      </c>
    </row>
    <row r="297" spans="1:16" ht="13">
      <c r="A297" s="2">
        <v>37997</v>
      </c>
      <c r="B297" s="2">
        <v>32437</v>
      </c>
      <c r="C297" s="2" t="s">
        <v>5269</v>
      </c>
      <c r="D297" s="2" t="s">
        <v>5269</v>
      </c>
      <c r="E297" s="2" t="s">
        <v>6425</v>
      </c>
      <c r="F297" s="2" t="s">
        <v>27</v>
      </c>
      <c r="G297" s="2" t="s">
        <v>6430</v>
      </c>
      <c r="H297" s="2">
        <v>0.74139775692465459</v>
      </c>
      <c r="I297" s="2" t="s">
        <v>4146</v>
      </c>
      <c r="K297" s="2" t="s">
        <v>5269</v>
      </c>
      <c r="L297" s="1"/>
      <c r="M297" s="1" t="s">
        <v>5294</v>
      </c>
      <c r="N297" s="1" t="s">
        <v>5295</v>
      </c>
      <c r="O297" s="1" t="s">
        <v>5267</v>
      </c>
      <c r="P297" s="3">
        <v>5</v>
      </c>
    </row>
    <row r="298" spans="1:16" ht="13">
      <c r="A298" s="2">
        <v>40948</v>
      </c>
      <c r="B298" s="2">
        <v>32437</v>
      </c>
      <c r="C298" s="2" t="s">
        <v>5269</v>
      </c>
      <c r="D298" s="2" t="s">
        <v>5269</v>
      </c>
      <c r="E298" s="2" t="s">
        <v>6425</v>
      </c>
      <c r="F298" s="2" t="s">
        <v>27</v>
      </c>
      <c r="G298" s="2" t="s">
        <v>6430</v>
      </c>
      <c r="H298" s="2">
        <v>0.81564862963590601</v>
      </c>
      <c r="I298" s="2" t="s">
        <v>4146</v>
      </c>
      <c r="K298" s="2" t="s">
        <v>5269</v>
      </c>
      <c r="L298" s="1"/>
      <c r="M298" s="1" t="s">
        <v>5284</v>
      </c>
      <c r="N298" s="1" t="s">
        <v>5285</v>
      </c>
      <c r="O298" s="1" t="s">
        <v>5267</v>
      </c>
      <c r="P298" s="3">
        <v>5</v>
      </c>
    </row>
    <row r="299" spans="1:16" ht="13">
      <c r="A299" s="2">
        <v>32039</v>
      </c>
      <c r="B299" s="2">
        <v>32039</v>
      </c>
      <c r="C299" s="2" t="s">
        <v>4200</v>
      </c>
      <c r="D299" s="2" t="s">
        <v>4200</v>
      </c>
      <c r="E299" s="2" t="s">
        <v>6427</v>
      </c>
      <c r="F299" s="2" t="s">
        <v>27</v>
      </c>
      <c r="G299" s="2" t="s">
        <v>6426</v>
      </c>
      <c r="H299" s="2">
        <v>0.9569106656280193</v>
      </c>
      <c r="I299" s="2" t="s">
        <v>4146</v>
      </c>
      <c r="K299" s="2" t="s">
        <v>4200</v>
      </c>
      <c r="L299" s="1"/>
      <c r="M299" s="1" t="s">
        <v>4198</v>
      </c>
      <c r="N299" s="1" t="s">
        <v>4199</v>
      </c>
      <c r="O299" s="1" t="s">
        <v>4198</v>
      </c>
      <c r="P299" s="3">
        <v>5</v>
      </c>
    </row>
    <row r="300" spans="1:16" ht="13">
      <c r="A300" s="2">
        <v>32447</v>
      </c>
      <c r="B300" s="2">
        <v>32039</v>
      </c>
      <c r="C300" s="2" t="s">
        <v>4200</v>
      </c>
      <c r="D300" s="2" t="s">
        <v>4200</v>
      </c>
      <c r="E300" s="2" t="s">
        <v>6425</v>
      </c>
      <c r="F300" s="2" t="s">
        <v>501</v>
      </c>
      <c r="G300" s="2" t="s">
        <v>6426</v>
      </c>
      <c r="H300" s="2">
        <v>0.92432931789207728</v>
      </c>
      <c r="I300" s="2" t="s">
        <v>4146</v>
      </c>
      <c r="K300" s="2" t="s">
        <v>4200</v>
      </c>
      <c r="L300" s="1"/>
      <c r="M300" s="1" t="s">
        <v>4201</v>
      </c>
      <c r="N300" s="1" t="s">
        <v>4202</v>
      </c>
      <c r="O300" s="1" t="s">
        <v>4198</v>
      </c>
      <c r="P300" s="3">
        <v>5</v>
      </c>
    </row>
    <row r="301" spans="1:16" ht="13">
      <c r="A301" s="2">
        <v>33287</v>
      </c>
      <c r="B301" s="2">
        <v>29102</v>
      </c>
      <c r="C301" s="2" t="s">
        <v>5307</v>
      </c>
      <c r="D301" s="2" t="s">
        <v>5307</v>
      </c>
      <c r="E301" s="2" t="s">
        <v>6425</v>
      </c>
      <c r="F301" s="2" t="s">
        <v>501</v>
      </c>
      <c r="G301" s="2" t="s">
        <v>6426</v>
      </c>
      <c r="H301" s="2">
        <v>0.77157632678540211</v>
      </c>
      <c r="I301" s="2" t="s">
        <v>4146</v>
      </c>
      <c r="K301" s="2" t="s">
        <v>5307</v>
      </c>
      <c r="L301" s="1"/>
      <c r="M301" s="1" t="s">
        <v>5310</v>
      </c>
      <c r="N301" s="1" t="s">
        <v>5311</v>
      </c>
      <c r="O301" s="1" t="s">
        <v>5305</v>
      </c>
      <c r="P301" s="3">
        <v>5</v>
      </c>
    </row>
    <row r="302" spans="1:16" ht="13">
      <c r="A302" s="2">
        <v>32699</v>
      </c>
      <c r="B302" s="2">
        <v>29102</v>
      </c>
      <c r="C302" s="2" t="s">
        <v>5307</v>
      </c>
      <c r="D302" s="2" t="s">
        <v>5307</v>
      </c>
      <c r="E302" s="2" t="s">
        <v>6427</v>
      </c>
      <c r="F302" s="2" t="s">
        <v>501</v>
      </c>
      <c r="G302" s="2" t="s">
        <v>6428</v>
      </c>
      <c r="H302" s="2">
        <v>0.65272163947171891</v>
      </c>
      <c r="I302" s="2" t="s">
        <v>4146</v>
      </c>
      <c r="K302" s="2" t="s">
        <v>5307</v>
      </c>
      <c r="L302" s="1"/>
      <c r="M302" s="1" t="s">
        <v>5308</v>
      </c>
      <c r="N302" s="1" t="s">
        <v>5309</v>
      </c>
      <c r="O302" s="1" t="s">
        <v>5305</v>
      </c>
      <c r="P302" s="3">
        <v>5</v>
      </c>
    </row>
    <row r="303" spans="1:16" ht="13">
      <c r="A303" s="2">
        <v>33755</v>
      </c>
      <c r="B303" s="2">
        <v>29102</v>
      </c>
      <c r="C303" s="2" t="s">
        <v>5307</v>
      </c>
      <c r="D303" s="2" t="s">
        <v>5307</v>
      </c>
      <c r="E303" s="2" t="s">
        <v>6425</v>
      </c>
      <c r="F303" s="2" t="s">
        <v>501</v>
      </c>
      <c r="G303" s="2" t="s">
        <v>6428</v>
      </c>
      <c r="H303" s="2">
        <v>0.53399557675105291</v>
      </c>
      <c r="I303" s="2" t="s">
        <v>4146</v>
      </c>
      <c r="K303" s="2" t="s">
        <v>5307</v>
      </c>
      <c r="L303" s="1"/>
      <c r="M303" s="1" t="s">
        <v>5312</v>
      </c>
      <c r="N303" s="1" t="s">
        <v>5313</v>
      </c>
      <c r="O303" s="1" t="s">
        <v>5305</v>
      </c>
      <c r="P303" s="3">
        <v>5</v>
      </c>
    </row>
    <row r="304" spans="1:16" ht="13">
      <c r="A304" s="2">
        <v>29102</v>
      </c>
      <c r="B304" s="2">
        <v>29102</v>
      </c>
      <c r="C304" s="2" t="s">
        <v>5307</v>
      </c>
      <c r="D304" s="2" t="s">
        <v>5307</v>
      </c>
      <c r="E304" s="2" t="s">
        <v>6427</v>
      </c>
      <c r="F304" s="2" t="s">
        <v>501</v>
      </c>
      <c r="G304" s="2" t="s">
        <v>6426</v>
      </c>
      <c r="H304" s="2">
        <v>0.80947794622406943</v>
      </c>
      <c r="I304" s="2" t="s">
        <v>4146</v>
      </c>
      <c r="K304" s="2" t="s">
        <v>5307</v>
      </c>
      <c r="L304" s="1"/>
      <c r="M304" s="1" t="s">
        <v>5305</v>
      </c>
      <c r="N304" s="1" t="s">
        <v>5306</v>
      </c>
      <c r="O304" s="1" t="s">
        <v>5305</v>
      </c>
      <c r="P304" s="3">
        <v>5</v>
      </c>
    </row>
    <row r="305" spans="1:16" ht="13">
      <c r="A305" s="2">
        <v>29889</v>
      </c>
      <c r="B305" s="2">
        <v>26571</v>
      </c>
      <c r="C305" s="2" t="s">
        <v>4205</v>
      </c>
      <c r="D305" s="2" t="s">
        <v>4205</v>
      </c>
      <c r="E305" s="2" t="s">
        <v>6425</v>
      </c>
      <c r="F305" s="2" t="s">
        <v>27</v>
      </c>
      <c r="G305" s="2" t="s">
        <v>6426</v>
      </c>
      <c r="H305" s="2">
        <v>0.8915183038482648</v>
      </c>
      <c r="I305" s="2" t="s">
        <v>4146</v>
      </c>
      <c r="K305" s="2" t="s">
        <v>4205</v>
      </c>
      <c r="L305" s="1"/>
      <c r="M305" s="1" t="s">
        <v>4206</v>
      </c>
      <c r="N305" s="1" t="s">
        <v>4207</v>
      </c>
      <c r="O305" s="1" t="s">
        <v>4203</v>
      </c>
      <c r="P305" s="3">
        <v>5</v>
      </c>
    </row>
    <row r="306" spans="1:16" ht="13">
      <c r="A306" s="2">
        <v>29317</v>
      </c>
      <c r="B306" s="2">
        <v>26571</v>
      </c>
      <c r="C306" s="2" t="s">
        <v>4205</v>
      </c>
      <c r="D306" s="2" t="s">
        <v>4205</v>
      </c>
      <c r="E306" s="2" t="s">
        <v>6427</v>
      </c>
      <c r="F306" s="2" t="s">
        <v>27</v>
      </c>
      <c r="G306" s="2" t="s">
        <v>6426</v>
      </c>
      <c r="H306" s="2">
        <v>0.91046096976636037</v>
      </c>
      <c r="I306" s="2" t="s">
        <v>4146</v>
      </c>
      <c r="K306" s="2" t="s">
        <v>4205</v>
      </c>
      <c r="L306" s="1"/>
      <c r="M306" s="1" t="s">
        <v>4203</v>
      </c>
      <c r="N306" s="1" t="s">
        <v>4204</v>
      </c>
      <c r="O306" s="1" t="s">
        <v>4203</v>
      </c>
      <c r="P306" s="3">
        <v>5</v>
      </c>
    </row>
    <row r="307" spans="1:16" ht="13">
      <c r="A307" s="2">
        <v>26571</v>
      </c>
      <c r="B307" s="2">
        <v>26571</v>
      </c>
      <c r="C307" s="2" t="s">
        <v>4205</v>
      </c>
      <c r="D307" s="2" t="s">
        <v>4205</v>
      </c>
      <c r="E307" s="2" t="s">
        <v>6427</v>
      </c>
      <c r="F307" s="2" t="s">
        <v>27</v>
      </c>
      <c r="G307" s="2" t="s">
        <v>6426</v>
      </c>
      <c r="H307" s="2">
        <v>0.90256224594732093</v>
      </c>
      <c r="I307" s="2" t="s">
        <v>4146</v>
      </c>
      <c r="K307" s="2" t="s">
        <v>4205</v>
      </c>
      <c r="L307" s="1"/>
      <c r="M307" s="1" t="s">
        <v>4208</v>
      </c>
      <c r="N307" s="1" t="s">
        <v>4209</v>
      </c>
      <c r="O307" s="1" t="s">
        <v>4208</v>
      </c>
      <c r="P307" s="3">
        <v>5</v>
      </c>
    </row>
    <row r="308" spans="1:16" ht="13">
      <c r="A308" s="2">
        <v>26662</v>
      </c>
      <c r="B308" s="2">
        <v>26571</v>
      </c>
      <c r="C308" s="2" t="s">
        <v>4205</v>
      </c>
      <c r="D308" s="2" t="s">
        <v>4205</v>
      </c>
      <c r="E308" s="2" t="s">
        <v>6425</v>
      </c>
      <c r="F308" s="2" t="s">
        <v>27</v>
      </c>
      <c r="G308" s="2" t="s">
        <v>6426</v>
      </c>
      <c r="H308" s="2">
        <v>0.88366561969803048</v>
      </c>
      <c r="I308" s="2" t="s">
        <v>4146</v>
      </c>
      <c r="K308" s="2" t="s">
        <v>4205</v>
      </c>
      <c r="L308" s="1"/>
      <c r="M308" s="1" t="s">
        <v>4210</v>
      </c>
      <c r="N308" s="1" t="s">
        <v>4211</v>
      </c>
      <c r="O308" s="1" t="s">
        <v>4208</v>
      </c>
      <c r="P308" s="3">
        <v>5</v>
      </c>
    </row>
    <row r="309" spans="1:16" ht="13">
      <c r="A309" s="2">
        <v>24102</v>
      </c>
      <c r="B309" s="2">
        <v>24102</v>
      </c>
      <c r="C309" s="2" t="s">
        <v>5251</v>
      </c>
      <c r="D309" s="2" t="s">
        <v>5251</v>
      </c>
      <c r="E309" s="2" t="s">
        <v>6427</v>
      </c>
      <c r="F309" s="2" t="s">
        <v>27</v>
      </c>
      <c r="G309" s="2" t="s">
        <v>6430</v>
      </c>
      <c r="H309" s="2">
        <v>0.85055069641907621</v>
      </c>
      <c r="I309" s="2" t="s">
        <v>4146</v>
      </c>
      <c r="K309" s="2" t="s">
        <v>5251</v>
      </c>
      <c r="L309" s="1"/>
      <c r="M309" s="1" t="s">
        <v>5249</v>
      </c>
      <c r="N309" s="1" t="s">
        <v>5250</v>
      </c>
      <c r="O309" s="1" t="s">
        <v>5249</v>
      </c>
      <c r="P309" s="3">
        <v>5</v>
      </c>
    </row>
    <row r="310" spans="1:16" ht="13">
      <c r="A310" s="2">
        <v>24658</v>
      </c>
      <c r="B310" s="2">
        <v>24102</v>
      </c>
      <c r="C310" s="2" t="s">
        <v>5251</v>
      </c>
      <c r="D310" s="2" t="s">
        <v>5251</v>
      </c>
      <c r="E310" s="2" t="s">
        <v>6425</v>
      </c>
      <c r="F310" s="2" t="s">
        <v>501</v>
      </c>
      <c r="G310" s="2" t="s">
        <v>6430</v>
      </c>
      <c r="H310" s="2">
        <v>0.7976994676946485</v>
      </c>
      <c r="I310" s="2" t="s">
        <v>4146</v>
      </c>
      <c r="K310" s="2" t="s">
        <v>5251</v>
      </c>
      <c r="L310" s="1"/>
      <c r="M310" s="1" t="s">
        <v>5252</v>
      </c>
      <c r="N310" s="1" t="s">
        <v>5253</v>
      </c>
      <c r="O310" s="1" t="s">
        <v>5249</v>
      </c>
      <c r="P310" s="3">
        <v>5</v>
      </c>
    </row>
    <row r="311" spans="1:16" ht="13">
      <c r="A311" s="2">
        <v>20085</v>
      </c>
      <c r="B311" s="2">
        <v>20085</v>
      </c>
      <c r="C311" s="2" t="s">
        <v>5366</v>
      </c>
      <c r="D311" s="2" t="s">
        <v>5366</v>
      </c>
      <c r="E311" s="2" t="s">
        <v>6425</v>
      </c>
      <c r="F311" s="2" t="s">
        <v>501</v>
      </c>
      <c r="G311" s="2" t="s">
        <v>6430</v>
      </c>
      <c r="H311" s="2">
        <v>0.95914928151071599</v>
      </c>
      <c r="I311" s="2" t="s">
        <v>4146</v>
      </c>
      <c r="K311" s="2" t="s">
        <v>5366</v>
      </c>
      <c r="L311" s="1"/>
      <c r="M311" s="1" t="s">
        <v>5364</v>
      </c>
      <c r="N311" s="1" t="s">
        <v>5365</v>
      </c>
      <c r="O311" s="1" t="s">
        <v>5364</v>
      </c>
      <c r="P311" s="3">
        <v>5</v>
      </c>
    </row>
    <row r="312" spans="1:16" ht="13">
      <c r="A312" s="2">
        <v>20313</v>
      </c>
      <c r="B312" s="2">
        <v>20085</v>
      </c>
      <c r="C312" s="2" t="s">
        <v>5366</v>
      </c>
      <c r="D312" s="2" t="s">
        <v>5366</v>
      </c>
      <c r="E312" s="2" t="s">
        <v>6427</v>
      </c>
      <c r="F312" s="2" t="s">
        <v>501</v>
      </c>
      <c r="G312" s="2" t="s">
        <v>6430</v>
      </c>
      <c r="H312" s="2">
        <v>0.91459164540225024</v>
      </c>
      <c r="I312" s="2" t="s">
        <v>4146</v>
      </c>
      <c r="K312" s="2" t="s">
        <v>5366</v>
      </c>
      <c r="L312" s="1"/>
      <c r="M312" s="1" t="s">
        <v>5367</v>
      </c>
      <c r="N312" s="1" t="s">
        <v>5368</v>
      </c>
      <c r="O312" s="1" t="s">
        <v>5364</v>
      </c>
      <c r="P312" s="3">
        <v>5</v>
      </c>
    </row>
    <row r="313" spans="1:16" ht="13">
      <c r="A313" s="2">
        <v>21290</v>
      </c>
      <c r="B313" s="2">
        <v>19554</v>
      </c>
      <c r="C313" s="2" t="s">
        <v>5454</v>
      </c>
      <c r="D313" s="2" t="s">
        <v>5454</v>
      </c>
      <c r="E313" s="2" t="s">
        <v>6425</v>
      </c>
      <c r="F313" s="2" t="s">
        <v>501</v>
      </c>
      <c r="G313" s="2" t="s">
        <v>6430</v>
      </c>
      <c r="H313" s="2">
        <v>0.93281894441661439</v>
      </c>
      <c r="I313" s="2" t="s">
        <v>4146</v>
      </c>
      <c r="K313" s="2" t="s">
        <v>5454</v>
      </c>
      <c r="L313" s="1"/>
      <c r="M313" s="1" t="s">
        <v>5456</v>
      </c>
      <c r="N313" s="1" t="s">
        <v>5457</v>
      </c>
      <c r="O313" s="1" t="s">
        <v>5453</v>
      </c>
      <c r="P313" s="3">
        <v>4</v>
      </c>
    </row>
    <row r="314" spans="1:16" ht="13">
      <c r="A314" s="2">
        <v>26894</v>
      </c>
      <c r="B314" s="2">
        <v>19554</v>
      </c>
      <c r="C314" s="2" t="s">
        <v>5454</v>
      </c>
      <c r="D314" s="2" t="s">
        <v>5454</v>
      </c>
      <c r="E314" s="2" t="s">
        <v>6425</v>
      </c>
      <c r="F314" s="2" t="s">
        <v>501</v>
      </c>
      <c r="G314" s="2" t="s">
        <v>6430</v>
      </c>
      <c r="H314" s="2">
        <v>0.93151353182461993</v>
      </c>
      <c r="I314" s="2" t="s">
        <v>4146</v>
      </c>
      <c r="K314" s="2" t="s">
        <v>5454</v>
      </c>
      <c r="L314" s="1"/>
      <c r="M314" s="1" t="s">
        <v>5451</v>
      </c>
      <c r="N314" s="1" t="s">
        <v>5452</v>
      </c>
      <c r="O314" s="1" t="s">
        <v>5453</v>
      </c>
      <c r="P314" s="3">
        <v>5</v>
      </c>
    </row>
    <row r="315" spans="1:16" ht="13">
      <c r="A315" s="2">
        <v>19554</v>
      </c>
      <c r="B315" s="2">
        <v>19554</v>
      </c>
      <c r="C315" s="2" t="s">
        <v>5454</v>
      </c>
      <c r="D315" s="2" t="s">
        <v>5454</v>
      </c>
      <c r="E315" s="2" t="s">
        <v>6427</v>
      </c>
      <c r="F315" s="2" t="s">
        <v>501</v>
      </c>
      <c r="G315" s="2" t="s">
        <v>6430</v>
      </c>
      <c r="H315" s="2">
        <v>0.94996958566359435</v>
      </c>
      <c r="I315" s="2" t="s">
        <v>4146</v>
      </c>
      <c r="K315" s="2" t="s">
        <v>5454</v>
      </c>
      <c r="L315" s="1"/>
      <c r="M315" s="1" t="s">
        <v>5458</v>
      </c>
      <c r="N315" s="1" t="s">
        <v>5459</v>
      </c>
      <c r="O315" s="1" t="s">
        <v>5453</v>
      </c>
      <c r="P315" s="3">
        <v>4</v>
      </c>
    </row>
    <row r="316" spans="1:16" ht="13">
      <c r="A316" s="2">
        <v>25450</v>
      </c>
      <c r="B316" s="2">
        <v>19554</v>
      </c>
      <c r="C316" s="2" t="s">
        <v>5454</v>
      </c>
      <c r="D316" s="2" t="s">
        <v>5454</v>
      </c>
      <c r="E316" s="2" t="s">
        <v>6427</v>
      </c>
      <c r="F316" s="2" t="s">
        <v>501</v>
      </c>
      <c r="G316" s="2" t="s">
        <v>6430</v>
      </c>
      <c r="H316" s="2">
        <v>0.94937865618591344</v>
      </c>
      <c r="I316" s="2" t="s">
        <v>4146</v>
      </c>
      <c r="K316" s="2" t="s">
        <v>5454</v>
      </c>
      <c r="L316" s="1"/>
      <c r="M316" s="1" t="s">
        <v>5453</v>
      </c>
      <c r="N316" s="1" t="s">
        <v>5455</v>
      </c>
      <c r="O316" s="1" t="s">
        <v>5453</v>
      </c>
      <c r="P316" s="3">
        <v>5</v>
      </c>
    </row>
    <row r="317" spans="1:16" ht="13">
      <c r="A317" s="2">
        <v>17344</v>
      </c>
      <c r="B317" s="2">
        <v>17344</v>
      </c>
      <c r="C317" s="2" t="s">
        <v>5448</v>
      </c>
      <c r="D317" s="2" t="s">
        <v>5448</v>
      </c>
      <c r="E317" s="2" t="s">
        <v>6425</v>
      </c>
      <c r="F317" s="2" t="s">
        <v>501</v>
      </c>
      <c r="G317" s="2" t="s">
        <v>6430</v>
      </c>
      <c r="H317" s="2">
        <v>0.85707312633840604</v>
      </c>
      <c r="I317" s="2" t="s">
        <v>4146</v>
      </c>
      <c r="K317" s="2" t="s">
        <v>5448</v>
      </c>
      <c r="L317" s="1"/>
      <c r="M317" s="1" t="s">
        <v>5446</v>
      </c>
      <c r="N317" s="1" t="s">
        <v>5447</v>
      </c>
      <c r="O317" s="1" t="s">
        <v>5446</v>
      </c>
      <c r="P317" s="3">
        <v>5</v>
      </c>
    </row>
    <row r="318" spans="1:16" ht="13">
      <c r="A318" s="2">
        <v>19112</v>
      </c>
      <c r="B318" s="2">
        <v>17344</v>
      </c>
      <c r="C318" s="2" t="s">
        <v>5448</v>
      </c>
      <c r="D318" s="2" t="s">
        <v>5448</v>
      </c>
      <c r="E318" s="2" t="s">
        <v>6427</v>
      </c>
      <c r="F318" s="2" t="s">
        <v>501</v>
      </c>
      <c r="G318" s="2" t="s">
        <v>6430</v>
      </c>
      <c r="H318" s="2">
        <v>0.81381931214454406</v>
      </c>
      <c r="I318" s="2" t="s">
        <v>4146</v>
      </c>
      <c r="K318" s="2" t="s">
        <v>5448</v>
      </c>
      <c r="L318" s="1"/>
      <c r="M318" s="1" t="s">
        <v>5449</v>
      </c>
      <c r="N318" s="1" t="s">
        <v>5450</v>
      </c>
      <c r="O318" s="1" t="s">
        <v>5446</v>
      </c>
      <c r="P318" s="3">
        <v>5</v>
      </c>
    </row>
    <row r="319" spans="1:16" ht="13">
      <c r="A319" s="2">
        <v>17193</v>
      </c>
      <c r="B319" s="2">
        <v>17193</v>
      </c>
      <c r="C319" s="2" t="s">
        <v>5376</v>
      </c>
      <c r="D319" s="2" t="s">
        <v>5376</v>
      </c>
      <c r="E319" s="2" t="s">
        <v>6427</v>
      </c>
      <c r="F319" s="2" t="s">
        <v>501</v>
      </c>
      <c r="G319" s="2" t="s">
        <v>6426</v>
      </c>
      <c r="H319" s="2">
        <v>0.80523780069481954</v>
      </c>
      <c r="I319" s="2" t="s">
        <v>4146</v>
      </c>
      <c r="K319" s="2" t="s">
        <v>5376</v>
      </c>
      <c r="L319" s="1"/>
      <c r="M319" s="1" t="s">
        <v>5377</v>
      </c>
      <c r="N319" s="1" t="s">
        <v>5378</v>
      </c>
      <c r="O319" s="1" t="s">
        <v>5374</v>
      </c>
      <c r="P319" s="3">
        <v>5</v>
      </c>
    </row>
    <row r="320" spans="1:16" ht="13">
      <c r="A320" s="2">
        <v>17537</v>
      </c>
      <c r="B320" s="2">
        <v>17193</v>
      </c>
      <c r="C320" s="2" t="s">
        <v>5376</v>
      </c>
      <c r="D320" s="2" t="s">
        <v>5376</v>
      </c>
      <c r="E320" s="2" t="s">
        <v>6425</v>
      </c>
      <c r="F320" s="2" t="s">
        <v>501</v>
      </c>
      <c r="G320" s="2" t="s">
        <v>6426</v>
      </c>
      <c r="H320" s="2">
        <v>0.76939602231584725</v>
      </c>
      <c r="I320" s="2" t="s">
        <v>4146</v>
      </c>
      <c r="K320" s="2" t="s">
        <v>5376</v>
      </c>
      <c r="L320" s="1"/>
      <c r="M320" s="1" t="s">
        <v>5374</v>
      </c>
      <c r="N320" s="1" t="s">
        <v>5375</v>
      </c>
      <c r="O320" s="1" t="s">
        <v>5374</v>
      </c>
      <c r="P320" s="3">
        <v>5</v>
      </c>
    </row>
    <row r="321" spans="1:16" ht="13">
      <c r="A321" s="2">
        <v>17279</v>
      </c>
      <c r="B321" s="2">
        <v>15226</v>
      </c>
      <c r="C321" s="2" t="s">
        <v>5438</v>
      </c>
      <c r="D321" s="2" t="s">
        <v>5438</v>
      </c>
      <c r="E321" s="2" t="s">
        <v>6427</v>
      </c>
      <c r="F321" s="2" t="s">
        <v>501</v>
      </c>
      <c r="G321" s="2" t="s">
        <v>6428</v>
      </c>
      <c r="H321" s="2">
        <v>0.59813943961477545</v>
      </c>
      <c r="I321" s="2" t="s">
        <v>4146</v>
      </c>
      <c r="K321" s="2" t="s">
        <v>5438</v>
      </c>
      <c r="L321" s="1"/>
      <c r="M321" s="1" t="s">
        <v>5439</v>
      </c>
      <c r="N321" s="1" t="s">
        <v>5440</v>
      </c>
      <c r="O321" s="1" t="s">
        <v>5436</v>
      </c>
      <c r="P321" s="3">
        <v>5</v>
      </c>
    </row>
    <row r="322" spans="1:16" ht="13">
      <c r="A322" s="2">
        <v>15226</v>
      </c>
      <c r="B322" s="2">
        <v>15226</v>
      </c>
      <c r="C322" s="2" t="s">
        <v>5438</v>
      </c>
      <c r="D322" s="2" t="s">
        <v>5438</v>
      </c>
      <c r="E322" s="2" t="s">
        <v>6425</v>
      </c>
      <c r="F322" s="2" t="s">
        <v>501</v>
      </c>
      <c r="G322" s="2" t="s">
        <v>6426</v>
      </c>
      <c r="H322" s="2">
        <v>0.79599335618442457</v>
      </c>
      <c r="I322" s="2" t="s">
        <v>4146</v>
      </c>
      <c r="K322" s="2" t="s">
        <v>5438</v>
      </c>
      <c r="L322" s="1"/>
      <c r="M322" s="1" t="s">
        <v>5436</v>
      </c>
      <c r="N322" s="1" t="s">
        <v>5437</v>
      </c>
      <c r="O322" s="1" t="s">
        <v>5436</v>
      </c>
      <c r="P322" s="3">
        <v>5</v>
      </c>
    </row>
    <row r="323" spans="1:16" ht="13">
      <c r="A323" s="2">
        <v>53170881453</v>
      </c>
      <c r="B323" s="2">
        <v>53170881453</v>
      </c>
      <c r="C323" s="2" t="s">
        <v>6449</v>
      </c>
      <c r="D323" s="2" t="s">
        <v>6449</v>
      </c>
      <c r="E323" s="2" t="s">
        <v>6427</v>
      </c>
      <c r="F323" s="2" t="s">
        <v>27</v>
      </c>
      <c r="G323" s="2" t="s">
        <v>6428</v>
      </c>
      <c r="H323" s="2">
        <v>0.38901664371951483</v>
      </c>
      <c r="I323" s="2" t="s">
        <v>4146</v>
      </c>
      <c r="K323" s="2" t="s">
        <v>6449</v>
      </c>
      <c r="P323" s="3"/>
    </row>
    <row r="324" spans="1:16" ht="13">
      <c r="A324" s="2">
        <v>46882</v>
      </c>
      <c r="B324" s="2">
        <v>46882</v>
      </c>
      <c r="C324" s="2" t="s">
        <v>6450</v>
      </c>
      <c r="D324" s="2" t="s">
        <v>6450</v>
      </c>
      <c r="E324" s="2" t="s">
        <v>6425</v>
      </c>
      <c r="F324" s="2" t="s">
        <v>501</v>
      </c>
      <c r="G324" s="2" t="s">
        <v>6428</v>
      </c>
      <c r="H324" s="2">
        <v>0.41357675431038632</v>
      </c>
      <c r="I324" s="2" t="s">
        <v>4146</v>
      </c>
      <c r="K324" s="2" t="s">
        <v>6450</v>
      </c>
      <c r="P324" s="3"/>
    </row>
    <row r="325" spans="1:16" ht="13">
      <c r="A325" s="2">
        <v>11216</v>
      </c>
      <c r="B325" s="2">
        <v>11123</v>
      </c>
      <c r="C325" s="2" t="s">
        <v>40</v>
      </c>
      <c r="D325" s="2" t="s">
        <v>3937</v>
      </c>
      <c r="E325" s="2" t="s">
        <v>6427</v>
      </c>
      <c r="F325" s="2" t="s">
        <v>35</v>
      </c>
      <c r="G325" s="2" t="s">
        <v>6426</v>
      </c>
      <c r="H325" s="2">
        <v>0.84114855423999579</v>
      </c>
      <c r="I325" s="2" t="s">
        <v>3249</v>
      </c>
      <c r="K325" s="2" t="s">
        <v>40</v>
      </c>
      <c r="L325" s="1" t="s">
        <v>19</v>
      </c>
      <c r="M325" s="1" t="s">
        <v>3938</v>
      </c>
      <c r="N325" s="1" t="s">
        <v>3939</v>
      </c>
      <c r="O325" s="1" t="s">
        <v>3935</v>
      </c>
      <c r="P325" s="3">
        <v>5</v>
      </c>
    </row>
    <row r="326" spans="1:16" ht="13">
      <c r="A326" s="2">
        <v>11123</v>
      </c>
      <c r="B326" s="2">
        <v>11123</v>
      </c>
      <c r="C326" s="2" t="s">
        <v>40</v>
      </c>
      <c r="D326" s="2" t="s">
        <v>3937</v>
      </c>
      <c r="E326" s="2" t="s">
        <v>6425</v>
      </c>
      <c r="F326" s="2" t="s">
        <v>35</v>
      </c>
      <c r="G326" s="2" t="s">
        <v>6426</v>
      </c>
      <c r="H326" s="2">
        <v>0.84028872429254686</v>
      </c>
      <c r="I326" s="2" t="s">
        <v>3249</v>
      </c>
      <c r="K326" s="2" t="s">
        <v>40</v>
      </c>
      <c r="L326" s="1" t="s">
        <v>19</v>
      </c>
      <c r="M326" s="1" t="s">
        <v>3935</v>
      </c>
      <c r="N326" s="1" t="s">
        <v>3936</v>
      </c>
      <c r="O326" s="1" t="s">
        <v>3935</v>
      </c>
      <c r="P326" s="3">
        <v>5</v>
      </c>
    </row>
    <row r="327" spans="1:16" ht="13">
      <c r="A327" s="2">
        <v>12275</v>
      </c>
      <c r="B327" s="2">
        <v>12275</v>
      </c>
      <c r="C327" s="2" t="s">
        <v>46</v>
      </c>
      <c r="D327" s="2" t="s">
        <v>3932</v>
      </c>
      <c r="E327" s="2" t="s">
        <v>6427</v>
      </c>
      <c r="F327" s="2" t="s">
        <v>35</v>
      </c>
      <c r="G327" s="2" t="s">
        <v>6426</v>
      </c>
      <c r="H327" s="2">
        <v>0.91313847148346527</v>
      </c>
      <c r="I327" s="2" t="s">
        <v>3249</v>
      </c>
      <c r="K327" s="2" t="s">
        <v>46</v>
      </c>
      <c r="L327" s="1" t="s">
        <v>19</v>
      </c>
      <c r="M327" s="1" t="s">
        <v>3930</v>
      </c>
      <c r="N327" s="1" t="s">
        <v>3931</v>
      </c>
      <c r="O327" s="1" t="s">
        <v>3930</v>
      </c>
      <c r="P327" s="3">
        <v>5</v>
      </c>
    </row>
    <row r="328" spans="1:16" ht="13">
      <c r="A328" s="2">
        <v>12319</v>
      </c>
      <c r="B328" s="2">
        <v>12275</v>
      </c>
      <c r="C328" s="2" t="s">
        <v>46</v>
      </c>
      <c r="D328" s="2" t="s">
        <v>3932</v>
      </c>
      <c r="E328" s="2" t="s">
        <v>6425</v>
      </c>
      <c r="F328" s="2" t="s">
        <v>35</v>
      </c>
      <c r="G328" s="2" t="s">
        <v>6426</v>
      </c>
      <c r="H328" s="2">
        <v>0.91181047093271428</v>
      </c>
      <c r="I328" s="2" t="s">
        <v>3249</v>
      </c>
      <c r="K328" s="2" t="s">
        <v>46</v>
      </c>
      <c r="L328" s="1" t="s">
        <v>19</v>
      </c>
      <c r="M328" s="1" t="s">
        <v>3933</v>
      </c>
      <c r="N328" s="1" t="s">
        <v>3934</v>
      </c>
      <c r="O328" s="1" t="s">
        <v>3930</v>
      </c>
      <c r="P328" s="3">
        <v>5</v>
      </c>
    </row>
    <row r="329" spans="1:16" ht="13">
      <c r="A329" s="2">
        <v>25931</v>
      </c>
      <c r="B329" s="2">
        <v>25786</v>
      </c>
      <c r="C329" s="2" t="s">
        <v>56</v>
      </c>
      <c r="D329" s="2" t="s">
        <v>3815</v>
      </c>
      <c r="E329" s="2" t="s">
        <v>6427</v>
      </c>
      <c r="F329" s="2" t="s">
        <v>35</v>
      </c>
      <c r="G329" s="2" t="s">
        <v>6426</v>
      </c>
      <c r="H329" s="2">
        <v>0.76621818187783797</v>
      </c>
      <c r="I329" s="2" t="s">
        <v>3249</v>
      </c>
      <c r="K329" s="2" t="s">
        <v>56</v>
      </c>
      <c r="L329" s="1" t="s">
        <v>19</v>
      </c>
      <c r="M329" s="1" t="s">
        <v>3816</v>
      </c>
      <c r="N329" s="1" t="s">
        <v>3817</v>
      </c>
      <c r="O329" s="1" t="s">
        <v>3813</v>
      </c>
      <c r="P329" s="3">
        <v>5</v>
      </c>
    </row>
    <row r="330" spans="1:16" ht="13">
      <c r="A330" s="2">
        <v>25786</v>
      </c>
      <c r="B330" s="2">
        <v>25786</v>
      </c>
      <c r="C330" s="2" t="s">
        <v>56</v>
      </c>
      <c r="D330" s="2" t="s">
        <v>3815</v>
      </c>
      <c r="E330" s="2" t="s">
        <v>6425</v>
      </c>
      <c r="F330" s="2" t="s">
        <v>35</v>
      </c>
      <c r="G330" s="2" t="s">
        <v>6426</v>
      </c>
      <c r="H330" s="2">
        <v>0.78782498501499909</v>
      </c>
      <c r="I330" s="2" t="s">
        <v>3249</v>
      </c>
      <c r="K330" s="2" t="s">
        <v>56</v>
      </c>
      <c r="L330" s="1" t="s">
        <v>19</v>
      </c>
      <c r="M330" s="1" t="s">
        <v>3813</v>
      </c>
      <c r="N330" s="1" t="s">
        <v>3814</v>
      </c>
      <c r="O330" s="1" t="s">
        <v>3813</v>
      </c>
      <c r="P330" s="3">
        <v>5</v>
      </c>
    </row>
    <row r="331" spans="1:16" ht="13">
      <c r="A331" s="2">
        <v>17963</v>
      </c>
      <c r="B331" s="2">
        <v>16858</v>
      </c>
      <c r="C331" s="2" t="s">
        <v>108</v>
      </c>
      <c r="D331" s="2" t="s">
        <v>4120</v>
      </c>
      <c r="E331" s="2" t="s">
        <v>6425</v>
      </c>
      <c r="F331" s="2" t="s">
        <v>27</v>
      </c>
      <c r="G331" s="2" t="s">
        <v>6432</v>
      </c>
      <c r="H331" s="2">
        <v>0.9581423074272265</v>
      </c>
      <c r="I331" s="2" t="s">
        <v>3249</v>
      </c>
      <c r="K331" s="2" t="s">
        <v>108</v>
      </c>
      <c r="L331" s="1" t="s">
        <v>103</v>
      </c>
      <c r="M331" s="1" t="s">
        <v>4124</v>
      </c>
      <c r="N331" s="1" t="s">
        <v>4125</v>
      </c>
      <c r="O331" s="1" t="s">
        <v>4119</v>
      </c>
      <c r="P331" s="3">
        <v>5</v>
      </c>
    </row>
    <row r="332" spans="1:16" ht="13">
      <c r="A332" s="2">
        <v>18445</v>
      </c>
      <c r="B332" s="2">
        <v>16858</v>
      </c>
      <c r="C332" s="2" t="s">
        <v>108</v>
      </c>
      <c r="D332" s="2" t="s">
        <v>4120</v>
      </c>
      <c r="E332" s="2" t="s">
        <v>6425</v>
      </c>
      <c r="F332" s="2" t="s">
        <v>27</v>
      </c>
      <c r="G332" s="2" t="s">
        <v>6432</v>
      </c>
      <c r="H332" s="2">
        <v>0.95609963491248584</v>
      </c>
      <c r="I332" s="2" t="s">
        <v>3249</v>
      </c>
      <c r="K332" s="2" t="s">
        <v>108</v>
      </c>
      <c r="L332" s="1" t="s">
        <v>103</v>
      </c>
      <c r="M332" s="1" t="s">
        <v>4122</v>
      </c>
      <c r="N332" s="1" t="s">
        <v>4123</v>
      </c>
      <c r="O332" s="1" t="s">
        <v>4119</v>
      </c>
      <c r="P332" s="3">
        <v>5</v>
      </c>
    </row>
    <row r="333" spans="1:16" ht="13">
      <c r="A333" s="2">
        <v>16858</v>
      </c>
      <c r="B333" s="2">
        <v>16858</v>
      </c>
      <c r="C333" s="2" t="s">
        <v>108</v>
      </c>
      <c r="D333" s="2" t="s">
        <v>4120</v>
      </c>
      <c r="E333" s="2" t="s">
        <v>6427</v>
      </c>
      <c r="F333" s="2" t="s">
        <v>27</v>
      </c>
      <c r="G333" s="2" t="s">
        <v>6432</v>
      </c>
      <c r="H333" s="2">
        <v>0.91979196069595159</v>
      </c>
      <c r="I333" s="2" t="s">
        <v>3249</v>
      </c>
      <c r="K333" s="2" t="s">
        <v>108</v>
      </c>
      <c r="L333" s="1" t="s">
        <v>103</v>
      </c>
      <c r="M333" s="1" t="s">
        <v>4119</v>
      </c>
      <c r="N333" s="1" t="s">
        <v>4121</v>
      </c>
      <c r="O333" s="1" t="s">
        <v>4119</v>
      </c>
      <c r="P333" s="3">
        <v>5</v>
      </c>
    </row>
    <row r="334" spans="1:16" ht="13">
      <c r="A334" s="2">
        <v>18415</v>
      </c>
      <c r="B334" s="2">
        <v>16858</v>
      </c>
      <c r="C334" s="2" t="s">
        <v>108</v>
      </c>
      <c r="D334" s="2" t="s">
        <v>4120</v>
      </c>
      <c r="E334" s="2" t="s">
        <v>6427</v>
      </c>
      <c r="F334" s="2" t="s">
        <v>27</v>
      </c>
      <c r="G334" s="2" t="s">
        <v>6432</v>
      </c>
      <c r="H334" s="2">
        <v>0.93239390745585427</v>
      </c>
      <c r="I334" s="2" t="s">
        <v>3249</v>
      </c>
      <c r="K334" s="2" t="s">
        <v>108</v>
      </c>
      <c r="L334" s="1" t="s">
        <v>103</v>
      </c>
      <c r="M334" s="1" t="s">
        <v>4117</v>
      </c>
      <c r="N334" s="1" t="s">
        <v>4118</v>
      </c>
      <c r="O334" s="1" t="s">
        <v>4119</v>
      </c>
      <c r="P334" s="3">
        <v>5</v>
      </c>
    </row>
    <row r="335" spans="1:16" ht="13">
      <c r="A335" s="2">
        <v>21344</v>
      </c>
      <c r="B335" s="2">
        <v>20006</v>
      </c>
      <c r="C335" s="2" t="s">
        <v>118</v>
      </c>
      <c r="D335" s="2" t="s">
        <v>4110</v>
      </c>
      <c r="E335" s="2" t="s">
        <v>6427</v>
      </c>
      <c r="F335" s="2" t="s">
        <v>27</v>
      </c>
      <c r="G335" s="2" t="s">
        <v>6426</v>
      </c>
      <c r="H335" s="2">
        <v>0.96381325625173131</v>
      </c>
      <c r="I335" s="2" t="s">
        <v>3249</v>
      </c>
      <c r="K335" s="2" t="s">
        <v>118</v>
      </c>
      <c r="L335" s="1" t="s">
        <v>103</v>
      </c>
      <c r="M335" s="1" t="s">
        <v>4108</v>
      </c>
      <c r="N335" s="1" t="s">
        <v>4109</v>
      </c>
      <c r="O335" s="1" t="s">
        <v>4108</v>
      </c>
      <c r="P335" s="3">
        <v>5</v>
      </c>
    </row>
    <row r="336" spans="1:16" ht="13">
      <c r="A336" s="2">
        <v>20006</v>
      </c>
      <c r="B336" s="2">
        <v>20006</v>
      </c>
      <c r="C336" s="2" t="s">
        <v>118</v>
      </c>
      <c r="D336" s="2" t="s">
        <v>4110</v>
      </c>
      <c r="E336" s="2" t="s">
        <v>6425</v>
      </c>
      <c r="F336" s="2" t="s">
        <v>27</v>
      </c>
      <c r="G336" s="2" t="s">
        <v>6426</v>
      </c>
      <c r="H336" s="2">
        <v>0.96786148771758085</v>
      </c>
      <c r="I336" s="2" t="s">
        <v>3249</v>
      </c>
      <c r="K336" s="2" t="s">
        <v>118</v>
      </c>
      <c r="L336" s="1" t="s">
        <v>103</v>
      </c>
      <c r="M336" s="1" t="s">
        <v>4115</v>
      </c>
      <c r="N336" s="1" t="s">
        <v>4116</v>
      </c>
      <c r="O336" s="1" t="s">
        <v>4108</v>
      </c>
      <c r="P336" s="3">
        <v>5</v>
      </c>
    </row>
    <row r="337" spans="1:16" ht="13">
      <c r="A337" s="2">
        <v>20042</v>
      </c>
      <c r="B337" s="2">
        <v>20006</v>
      </c>
      <c r="C337" s="2" t="s">
        <v>118</v>
      </c>
      <c r="D337" s="2" t="s">
        <v>4110</v>
      </c>
      <c r="E337" s="2" t="s">
        <v>6425</v>
      </c>
      <c r="F337" s="2" t="s">
        <v>27</v>
      </c>
      <c r="G337" s="2" t="s">
        <v>6426</v>
      </c>
      <c r="H337" s="2">
        <v>0.96413715895672514</v>
      </c>
      <c r="I337" s="2" t="s">
        <v>3249</v>
      </c>
      <c r="K337" s="2" t="s">
        <v>118</v>
      </c>
      <c r="L337" s="1" t="s">
        <v>103</v>
      </c>
      <c r="M337" s="1" t="s">
        <v>4113</v>
      </c>
      <c r="N337" s="1" t="s">
        <v>4114</v>
      </c>
      <c r="O337" s="1" t="s">
        <v>4108</v>
      </c>
      <c r="P337" s="3">
        <v>5</v>
      </c>
    </row>
    <row r="338" spans="1:16" ht="13">
      <c r="A338" s="2">
        <v>21756</v>
      </c>
      <c r="B338" s="2">
        <v>20006</v>
      </c>
      <c r="C338" s="2" t="s">
        <v>118</v>
      </c>
      <c r="D338" s="2" t="s">
        <v>4110</v>
      </c>
      <c r="E338" s="2" t="s">
        <v>6427</v>
      </c>
      <c r="F338" s="2" t="s">
        <v>27</v>
      </c>
      <c r="G338" s="2" t="s">
        <v>6426</v>
      </c>
      <c r="H338" s="2">
        <v>0.96691401720328152</v>
      </c>
      <c r="I338" s="2" t="s">
        <v>3249</v>
      </c>
      <c r="K338" s="2" t="s">
        <v>118</v>
      </c>
      <c r="L338" s="1" t="s">
        <v>103</v>
      </c>
      <c r="M338" s="1" t="s">
        <v>4111</v>
      </c>
      <c r="N338" s="1" t="s">
        <v>4112</v>
      </c>
      <c r="O338" s="1" t="s">
        <v>4108</v>
      </c>
      <c r="P338" s="3">
        <v>5</v>
      </c>
    </row>
    <row r="339" spans="1:16" ht="13">
      <c r="A339" s="2">
        <v>167965</v>
      </c>
      <c r="B339" s="2">
        <v>18840</v>
      </c>
      <c r="C339" s="2" t="s">
        <v>191</v>
      </c>
      <c r="D339" s="2" t="s">
        <v>3260</v>
      </c>
      <c r="E339" s="2" t="s">
        <v>6425</v>
      </c>
      <c r="F339" s="2" t="s">
        <v>64</v>
      </c>
      <c r="G339" s="2" t="s">
        <v>6426</v>
      </c>
      <c r="H339" s="2">
        <v>0.85530141679307403</v>
      </c>
      <c r="I339" s="2" t="s">
        <v>3249</v>
      </c>
      <c r="K339" s="2" t="s">
        <v>191</v>
      </c>
      <c r="L339" s="1" t="s">
        <v>192</v>
      </c>
      <c r="M339" s="1" t="s">
        <v>3261</v>
      </c>
      <c r="N339" s="1" t="s">
        <v>3262</v>
      </c>
      <c r="O339" s="1" t="s">
        <v>3258</v>
      </c>
      <c r="P339" s="3">
        <v>4</v>
      </c>
    </row>
    <row r="340" spans="1:16" ht="13">
      <c r="A340" s="2">
        <v>18840</v>
      </c>
      <c r="B340" s="2">
        <v>18840</v>
      </c>
      <c r="C340" s="2" t="s">
        <v>191</v>
      </c>
      <c r="D340" s="2" t="s">
        <v>3260</v>
      </c>
      <c r="E340" s="2" t="s">
        <v>6427</v>
      </c>
      <c r="F340" s="2" t="s">
        <v>64</v>
      </c>
      <c r="G340" s="2" t="s">
        <v>6426</v>
      </c>
      <c r="H340" s="2">
        <v>0.74172731706475703</v>
      </c>
      <c r="I340" s="2" t="s">
        <v>3249</v>
      </c>
      <c r="K340" s="2" t="s">
        <v>191</v>
      </c>
      <c r="L340" s="1" t="s">
        <v>192</v>
      </c>
      <c r="M340" s="1" t="s">
        <v>3265</v>
      </c>
      <c r="N340" s="1" t="s">
        <v>3266</v>
      </c>
      <c r="O340" s="1" t="s">
        <v>3263</v>
      </c>
      <c r="P340" s="3">
        <v>4</v>
      </c>
    </row>
    <row r="341" spans="1:16" ht="13">
      <c r="A341" s="2">
        <v>29175</v>
      </c>
      <c r="B341" s="2">
        <v>18840</v>
      </c>
      <c r="C341" s="2" t="s">
        <v>191</v>
      </c>
      <c r="D341" s="2" t="s">
        <v>3260</v>
      </c>
      <c r="E341" s="2" t="s">
        <v>6427</v>
      </c>
      <c r="F341" s="2" t="s">
        <v>64</v>
      </c>
      <c r="G341" s="2" t="s">
        <v>6426</v>
      </c>
      <c r="H341" s="2">
        <v>0.91778905517587972</v>
      </c>
      <c r="I341" s="2" t="s">
        <v>3249</v>
      </c>
      <c r="K341" s="2" t="s">
        <v>191</v>
      </c>
      <c r="L341" s="1" t="s">
        <v>192</v>
      </c>
      <c r="M341" s="1" t="s">
        <v>3265</v>
      </c>
      <c r="N341" s="1" t="s">
        <v>3266</v>
      </c>
      <c r="O341" s="1" t="s">
        <v>3263</v>
      </c>
      <c r="P341" s="3">
        <v>4</v>
      </c>
    </row>
    <row r="342" spans="1:16" ht="13">
      <c r="A342" s="2">
        <v>19174</v>
      </c>
      <c r="B342" s="2">
        <v>18840</v>
      </c>
      <c r="C342" s="2" t="s">
        <v>191</v>
      </c>
      <c r="D342" s="2" t="s">
        <v>3260</v>
      </c>
      <c r="E342" s="2" t="s">
        <v>6425</v>
      </c>
      <c r="F342" s="2" t="s">
        <v>64</v>
      </c>
      <c r="G342" s="2" t="s">
        <v>6426</v>
      </c>
      <c r="H342" s="2">
        <v>0.75200065688684081</v>
      </c>
      <c r="I342" s="2" t="s">
        <v>3249</v>
      </c>
      <c r="K342" s="2" t="s">
        <v>191</v>
      </c>
      <c r="L342" s="1" t="s">
        <v>192</v>
      </c>
      <c r="M342" s="1" t="s">
        <v>3261</v>
      </c>
      <c r="N342" s="1" t="s">
        <v>3262</v>
      </c>
      <c r="O342" s="1" t="s">
        <v>3258</v>
      </c>
      <c r="P342" s="3">
        <v>4</v>
      </c>
    </row>
    <row r="343" spans="1:16" ht="13">
      <c r="A343" s="2">
        <v>25409</v>
      </c>
      <c r="B343" s="2">
        <v>18840</v>
      </c>
      <c r="C343" s="2" t="s">
        <v>191</v>
      </c>
      <c r="D343" s="2" t="s">
        <v>3260</v>
      </c>
      <c r="E343" s="2" t="s">
        <v>6427</v>
      </c>
      <c r="F343" s="2" t="s">
        <v>64</v>
      </c>
      <c r="G343" s="2" t="s">
        <v>6426</v>
      </c>
      <c r="H343" s="2">
        <v>0.89156904138831627</v>
      </c>
      <c r="I343" s="2" t="s">
        <v>3249</v>
      </c>
      <c r="K343" s="2" t="s">
        <v>191</v>
      </c>
      <c r="L343" s="1" t="s">
        <v>192</v>
      </c>
      <c r="M343" s="1" t="s">
        <v>3258</v>
      </c>
      <c r="N343" s="1" t="s">
        <v>3259</v>
      </c>
      <c r="O343" s="1" t="s">
        <v>3258</v>
      </c>
      <c r="P343" s="3">
        <v>4</v>
      </c>
    </row>
    <row r="344" spans="1:16" ht="13">
      <c r="A344" s="2">
        <v>26979</v>
      </c>
      <c r="B344" s="2">
        <v>18840</v>
      </c>
      <c r="C344" s="2" t="s">
        <v>191</v>
      </c>
      <c r="D344" s="2" t="s">
        <v>3260</v>
      </c>
      <c r="E344" s="2" t="s">
        <v>6425</v>
      </c>
      <c r="F344" s="2" t="s">
        <v>64</v>
      </c>
      <c r="G344" s="2" t="s">
        <v>6426</v>
      </c>
      <c r="H344" s="2">
        <v>0.92325667038499581</v>
      </c>
      <c r="I344" s="2" t="s">
        <v>3249</v>
      </c>
      <c r="K344" s="2" t="s">
        <v>191</v>
      </c>
      <c r="L344" s="1" t="s">
        <v>192</v>
      </c>
      <c r="M344" s="1" t="s">
        <v>3263</v>
      </c>
      <c r="N344" s="1" t="s">
        <v>3264</v>
      </c>
      <c r="O344" s="1" t="s">
        <v>3263</v>
      </c>
      <c r="P344" s="3">
        <v>4</v>
      </c>
    </row>
    <row r="345" spans="1:16" ht="13">
      <c r="A345" s="2">
        <v>28680</v>
      </c>
      <c r="B345" s="2">
        <v>26362</v>
      </c>
      <c r="C345" s="2" t="s">
        <v>215</v>
      </c>
      <c r="D345" s="2" t="s">
        <v>3380</v>
      </c>
      <c r="E345" s="2" t="s">
        <v>6425</v>
      </c>
      <c r="F345" s="2" t="s">
        <v>64</v>
      </c>
      <c r="G345" s="2" t="s">
        <v>6426</v>
      </c>
      <c r="H345" s="2">
        <v>0.90109446866092491</v>
      </c>
      <c r="I345" s="2" t="s">
        <v>3249</v>
      </c>
      <c r="K345" s="2" t="s">
        <v>215</v>
      </c>
      <c r="L345" s="1" t="s">
        <v>192</v>
      </c>
      <c r="M345" s="1" t="s">
        <v>3448</v>
      </c>
      <c r="N345" s="1" t="s">
        <v>3449</v>
      </c>
      <c r="O345" s="1" t="s">
        <v>3448</v>
      </c>
      <c r="P345" s="3">
        <v>5</v>
      </c>
    </row>
    <row r="346" spans="1:16" ht="13">
      <c r="A346" s="2">
        <v>26362</v>
      </c>
      <c r="B346" s="2">
        <v>26362</v>
      </c>
      <c r="C346" s="2" t="s">
        <v>215</v>
      </c>
      <c r="D346" s="2" t="s">
        <v>3380</v>
      </c>
      <c r="E346" s="2" t="s">
        <v>6425</v>
      </c>
      <c r="F346" s="2" t="s">
        <v>64</v>
      </c>
      <c r="G346" s="2" t="s">
        <v>6426</v>
      </c>
      <c r="H346" s="2">
        <v>0.84144740603984358</v>
      </c>
      <c r="I346" s="2" t="s">
        <v>3249</v>
      </c>
      <c r="K346" s="2" t="s">
        <v>215</v>
      </c>
      <c r="L346" s="1" t="s">
        <v>192</v>
      </c>
      <c r="M346" s="1" t="s">
        <v>3407</v>
      </c>
      <c r="N346" s="1" t="s">
        <v>3408</v>
      </c>
      <c r="O346" s="1" t="s">
        <v>3355</v>
      </c>
      <c r="P346" s="3">
        <v>5</v>
      </c>
    </row>
    <row r="347" spans="1:16" ht="13">
      <c r="A347" s="2">
        <v>28073</v>
      </c>
      <c r="B347" s="2">
        <v>26362</v>
      </c>
      <c r="C347" s="2" t="s">
        <v>215</v>
      </c>
      <c r="D347" s="2" t="s">
        <v>3380</v>
      </c>
      <c r="E347" s="2" t="s">
        <v>6425</v>
      </c>
      <c r="F347" s="2" t="s">
        <v>64</v>
      </c>
      <c r="G347" s="2" t="s">
        <v>6426</v>
      </c>
      <c r="H347" s="2">
        <v>0.89383593044246579</v>
      </c>
      <c r="I347" s="2" t="s">
        <v>3249</v>
      </c>
      <c r="K347" s="2" t="s">
        <v>215</v>
      </c>
      <c r="L347" s="1" t="s">
        <v>192</v>
      </c>
      <c r="M347" s="1" t="s">
        <v>3407</v>
      </c>
      <c r="N347" s="1" t="s">
        <v>3408</v>
      </c>
      <c r="O347" s="1" t="s">
        <v>3355</v>
      </c>
      <c r="P347" s="3">
        <v>5</v>
      </c>
    </row>
    <row r="348" spans="1:16" ht="13">
      <c r="A348" s="2">
        <v>27361</v>
      </c>
      <c r="B348" s="2">
        <v>26362</v>
      </c>
      <c r="C348" s="2" t="s">
        <v>215</v>
      </c>
      <c r="D348" s="2" t="s">
        <v>3380</v>
      </c>
      <c r="E348" s="2" t="s">
        <v>6427</v>
      </c>
      <c r="F348" s="2" t="s">
        <v>64</v>
      </c>
      <c r="G348" s="2" t="s">
        <v>6426</v>
      </c>
      <c r="H348" s="2">
        <v>0.88652366988788378</v>
      </c>
      <c r="I348" s="2" t="s">
        <v>3249</v>
      </c>
      <c r="K348" s="2" t="s">
        <v>215</v>
      </c>
      <c r="L348" s="1" t="s">
        <v>192</v>
      </c>
      <c r="M348" s="1" t="s">
        <v>3383</v>
      </c>
      <c r="N348" s="1" t="s">
        <v>3384</v>
      </c>
      <c r="O348" s="1" t="s">
        <v>3355</v>
      </c>
      <c r="P348" s="3">
        <v>5</v>
      </c>
    </row>
    <row r="349" spans="1:16" ht="13">
      <c r="A349" s="2">
        <v>27877</v>
      </c>
      <c r="B349" s="2">
        <v>26362</v>
      </c>
      <c r="C349" s="2" t="s">
        <v>215</v>
      </c>
      <c r="D349" s="2" t="s">
        <v>3380</v>
      </c>
      <c r="E349" s="2" t="s">
        <v>6425</v>
      </c>
      <c r="F349" s="2" t="s">
        <v>64</v>
      </c>
      <c r="G349" s="2" t="s">
        <v>6426</v>
      </c>
      <c r="H349" s="2">
        <v>0.85928743200044433</v>
      </c>
      <c r="I349" s="2" t="s">
        <v>3249</v>
      </c>
      <c r="K349" s="2" t="s">
        <v>215</v>
      </c>
      <c r="L349" s="1" t="s">
        <v>192</v>
      </c>
      <c r="M349" s="1" t="s">
        <v>3411</v>
      </c>
      <c r="N349" s="1" t="s">
        <v>3412</v>
      </c>
      <c r="O349" s="1" t="s">
        <v>3355</v>
      </c>
      <c r="P349" s="3">
        <v>5</v>
      </c>
    </row>
    <row r="350" spans="1:16" ht="13">
      <c r="A350" s="2">
        <v>28350</v>
      </c>
      <c r="B350" s="2">
        <v>26362</v>
      </c>
      <c r="C350" s="2" t="s">
        <v>215</v>
      </c>
      <c r="D350" s="2" t="s">
        <v>3380</v>
      </c>
      <c r="E350" s="2" t="s">
        <v>6427</v>
      </c>
      <c r="F350" s="2" t="s">
        <v>64</v>
      </c>
      <c r="G350" s="2" t="s">
        <v>6426</v>
      </c>
      <c r="H350" s="2">
        <v>0.91614812968747461</v>
      </c>
      <c r="I350" s="2" t="s">
        <v>3249</v>
      </c>
      <c r="K350" s="2" t="s">
        <v>215</v>
      </c>
      <c r="L350" s="1" t="s">
        <v>192</v>
      </c>
      <c r="M350" s="1" t="s">
        <v>3381</v>
      </c>
      <c r="N350" s="1" t="s">
        <v>3382</v>
      </c>
      <c r="O350" s="1" t="s">
        <v>3355</v>
      </c>
      <c r="P350" s="3">
        <v>5</v>
      </c>
    </row>
    <row r="351" spans="1:16" ht="13">
      <c r="A351" s="2">
        <v>29447</v>
      </c>
      <c r="B351" s="2">
        <v>26362</v>
      </c>
      <c r="C351" s="2" t="s">
        <v>215</v>
      </c>
      <c r="D351" s="2" t="s">
        <v>3380</v>
      </c>
      <c r="E351" s="2" t="s">
        <v>6427</v>
      </c>
      <c r="F351" s="2" t="s">
        <v>64</v>
      </c>
      <c r="G351" s="2" t="s">
        <v>6426</v>
      </c>
      <c r="H351" s="2">
        <v>0.91867623438260382</v>
      </c>
      <c r="I351" s="2" t="s">
        <v>3249</v>
      </c>
      <c r="K351" s="2" t="s">
        <v>215</v>
      </c>
      <c r="L351" s="1" t="s">
        <v>192</v>
      </c>
      <c r="M351" s="1" t="s">
        <v>3378</v>
      </c>
      <c r="N351" s="1" t="s">
        <v>3379</v>
      </c>
      <c r="O351" s="1" t="s">
        <v>3355</v>
      </c>
      <c r="P351" s="3">
        <v>5</v>
      </c>
    </row>
    <row r="352" spans="1:16" ht="13">
      <c r="A352" s="2">
        <v>25473</v>
      </c>
      <c r="B352" s="2">
        <v>24705</v>
      </c>
      <c r="C352" s="2" t="s">
        <v>215</v>
      </c>
      <c r="D352" s="2" t="s">
        <v>3387</v>
      </c>
      <c r="E352" s="2" t="s">
        <v>6425</v>
      </c>
      <c r="F352" s="2" t="s">
        <v>64</v>
      </c>
      <c r="G352" s="2" t="s">
        <v>6426</v>
      </c>
      <c r="H352" s="2">
        <v>0.97421501821100109</v>
      </c>
      <c r="I352" s="2" t="s">
        <v>3249</v>
      </c>
      <c r="K352" s="2" t="s">
        <v>215</v>
      </c>
      <c r="L352" s="1" t="s">
        <v>192</v>
      </c>
      <c r="M352" s="1" t="s">
        <v>3397</v>
      </c>
      <c r="N352" s="1" t="s">
        <v>3398</v>
      </c>
      <c r="O352" s="1" t="s">
        <v>3355</v>
      </c>
      <c r="P352" s="3">
        <v>5</v>
      </c>
    </row>
    <row r="353" spans="1:16" ht="13">
      <c r="A353" s="2">
        <v>24705</v>
      </c>
      <c r="B353" s="2">
        <v>24705</v>
      </c>
      <c r="C353" s="2" t="s">
        <v>215</v>
      </c>
      <c r="D353" s="2" t="s">
        <v>3387</v>
      </c>
      <c r="E353" s="2" t="s">
        <v>6425</v>
      </c>
      <c r="F353" s="2" t="s">
        <v>64</v>
      </c>
      <c r="G353" s="2" t="s">
        <v>6426</v>
      </c>
      <c r="H353" s="2">
        <v>0.96898557033862498</v>
      </c>
      <c r="I353" s="2" t="s">
        <v>3249</v>
      </c>
      <c r="K353" s="2" t="s">
        <v>215</v>
      </c>
      <c r="L353" s="1" t="s">
        <v>192</v>
      </c>
      <c r="M353" s="1" t="s">
        <v>3395</v>
      </c>
      <c r="N353" s="1" t="s">
        <v>3396</v>
      </c>
      <c r="O353" s="1" t="s">
        <v>3355</v>
      </c>
      <c r="P353" s="3">
        <v>5</v>
      </c>
    </row>
    <row r="354" spans="1:16" ht="13">
      <c r="A354" s="2">
        <v>25171</v>
      </c>
      <c r="B354" s="2">
        <v>24705</v>
      </c>
      <c r="C354" s="2" t="s">
        <v>215</v>
      </c>
      <c r="D354" s="2" t="s">
        <v>3387</v>
      </c>
      <c r="E354" s="2" t="s">
        <v>6427</v>
      </c>
      <c r="F354" s="2" t="s">
        <v>64</v>
      </c>
      <c r="G354" s="2" t="s">
        <v>6426</v>
      </c>
      <c r="H354" s="2">
        <v>0.95498310847609647</v>
      </c>
      <c r="I354" s="2" t="s">
        <v>3249</v>
      </c>
      <c r="K354" s="2" t="s">
        <v>215</v>
      </c>
      <c r="L354" s="1" t="s">
        <v>192</v>
      </c>
      <c r="M354" s="1" t="s">
        <v>3388</v>
      </c>
      <c r="N354" s="1" t="s">
        <v>3389</v>
      </c>
      <c r="O354" s="1" t="s">
        <v>3355</v>
      </c>
      <c r="P354" s="3">
        <v>5</v>
      </c>
    </row>
    <row r="355" spans="1:16" ht="13">
      <c r="A355" s="2">
        <v>25449</v>
      </c>
      <c r="B355" s="2">
        <v>24705</v>
      </c>
      <c r="C355" s="2" t="s">
        <v>215</v>
      </c>
      <c r="D355" s="2" t="s">
        <v>3387</v>
      </c>
      <c r="E355" s="2" t="s">
        <v>6427</v>
      </c>
      <c r="F355" s="2" t="s">
        <v>64</v>
      </c>
      <c r="G355" s="2" t="s">
        <v>6426</v>
      </c>
      <c r="H355" s="2">
        <v>0.97303158553148994</v>
      </c>
      <c r="I355" s="2" t="s">
        <v>3249</v>
      </c>
      <c r="K355" s="2" t="s">
        <v>215</v>
      </c>
      <c r="L355" s="1" t="s">
        <v>192</v>
      </c>
      <c r="M355" s="1" t="s">
        <v>3385</v>
      </c>
      <c r="N355" s="1" t="s">
        <v>3386</v>
      </c>
      <c r="O355" s="1" t="s">
        <v>3355</v>
      </c>
      <c r="P355" s="3">
        <v>5</v>
      </c>
    </row>
    <row r="356" spans="1:16" ht="13">
      <c r="A356" s="2">
        <v>25041</v>
      </c>
      <c r="B356" s="2">
        <v>24705</v>
      </c>
      <c r="C356" s="2" t="s">
        <v>215</v>
      </c>
      <c r="D356" s="2" t="s">
        <v>3387</v>
      </c>
      <c r="E356" s="2" t="s">
        <v>6425</v>
      </c>
      <c r="F356" s="2" t="s">
        <v>64</v>
      </c>
      <c r="G356" s="2" t="s">
        <v>6426</v>
      </c>
      <c r="H356" s="2">
        <v>0.96768808681098595</v>
      </c>
      <c r="I356" s="2" t="s">
        <v>3249</v>
      </c>
      <c r="K356" s="2" t="s">
        <v>215</v>
      </c>
      <c r="L356" s="1" t="s">
        <v>192</v>
      </c>
      <c r="M356" s="1" t="s">
        <v>3399</v>
      </c>
      <c r="N356" s="1" t="s">
        <v>3400</v>
      </c>
      <c r="O356" s="1" t="s">
        <v>3355</v>
      </c>
      <c r="P356" s="3">
        <v>5</v>
      </c>
    </row>
    <row r="357" spans="1:16" ht="13">
      <c r="A357" s="2">
        <v>25825</v>
      </c>
      <c r="B357" s="2">
        <v>24705</v>
      </c>
      <c r="C357" s="2" t="s">
        <v>215</v>
      </c>
      <c r="D357" s="2" t="s">
        <v>3387</v>
      </c>
      <c r="E357" s="2" t="s">
        <v>6427</v>
      </c>
      <c r="F357" s="2" t="s">
        <v>64</v>
      </c>
      <c r="G357" s="2" t="s">
        <v>6426</v>
      </c>
      <c r="H357" s="2">
        <v>0.9729965365034039</v>
      </c>
      <c r="I357" s="2" t="s">
        <v>3249</v>
      </c>
      <c r="K357" s="2" t="s">
        <v>215</v>
      </c>
      <c r="L357" s="1" t="s">
        <v>192</v>
      </c>
      <c r="M357" s="1" t="s">
        <v>3390</v>
      </c>
      <c r="N357" s="1" t="s">
        <v>3391</v>
      </c>
      <c r="O357" s="1" t="s">
        <v>3355</v>
      </c>
      <c r="P357" s="3">
        <v>5</v>
      </c>
    </row>
    <row r="358" spans="1:16" ht="13">
      <c r="A358" s="2">
        <v>18893</v>
      </c>
      <c r="B358" s="2">
        <v>18893</v>
      </c>
      <c r="C358" s="2" t="s">
        <v>215</v>
      </c>
      <c r="D358" s="2" t="s">
        <v>3394</v>
      </c>
      <c r="E358" s="2" t="s">
        <v>6425</v>
      </c>
      <c r="F358" s="2" t="s">
        <v>64</v>
      </c>
      <c r="G358" s="2" t="s">
        <v>6426</v>
      </c>
      <c r="H358" s="2">
        <v>0.87053356164818008</v>
      </c>
      <c r="I358" s="2" t="s">
        <v>3249</v>
      </c>
      <c r="K358" s="2" t="s">
        <v>215</v>
      </c>
      <c r="L358" s="1" t="s">
        <v>192</v>
      </c>
      <c r="M358" s="1" t="s">
        <v>3405</v>
      </c>
      <c r="N358" s="1" t="s">
        <v>3406</v>
      </c>
      <c r="O358" s="1" t="s">
        <v>3355</v>
      </c>
      <c r="P358" s="3">
        <v>5</v>
      </c>
    </row>
    <row r="359" spans="1:16" ht="13">
      <c r="A359" s="2">
        <v>19182</v>
      </c>
      <c r="B359" s="2">
        <v>18893</v>
      </c>
      <c r="C359" s="2" t="s">
        <v>215</v>
      </c>
      <c r="D359" s="2" t="s">
        <v>3394</v>
      </c>
      <c r="E359" s="2" t="s">
        <v>6425</v>
      </c>
      <c r="F359" s="2" t="s">
        <v>64</v>
      </c>
      <c r="G359" s="2" t="s">
        <v>6426</v>
      </c>
      <c r="H359" s="2">
        <v>0.93782467851225215</v>
      </c>
      <c r="I359" s="2" t="s">
        <v>3249</v>
      </c>
      <c r="K359" s="2" t="s">
        <v>215</v>
      </c>
      <c r="L359" s="1" t="s">
        <v>192</v>
      </c>
      <c r="M359" s="1" t="s">
        <v>3403</v>
      </c>
      <c r="N359" s="1" t="s">
        <v>3404</v>
      </c>
      <c r="O359" s="1" t="s">
        <v>3355</v>
      </c>
      <c r="P359" s="3">
        <v>5</v>
      </c>
    </row>
    <row r="360" spans="1:16" ht="13">
      <c r="A360" s="2">
        <v>22676</v>
      </c>
      <c r="B360" s="2">
        <v>18893</v>
      </c>
      <c r="C360" s="2" t="s">
        <v>215</v>
      </c>
      <c r="D360" s="2" t="s">
        <v>3394</v>
      </c>
      <c r="E360" s="2" t="s">
        <v>6425</v>
      </c>
      <c r="F360" s="2" t="s">
        <v>64</v>
      </c>
      <c r="G360" s="2" t="s">
        <v>6426</v>
      </c>
      <c r="H360" s="2">
        <v>0.96324872703555231</v>
      </c>
      <c r="I360" s="2" t="s">
        <v>3249</v>
      </c>
      <c r="K360" s="2" t="s">
        <v>215</v>
      </c>
      <c r="L360" s="1" t="s">
        <v>192</v>
      </c>
      <c r="M360" s="1" t="s">
        <v>3401</v>
      </c>
      <c r="N360" s="1" t="s">
        <v>3402</v>
      </c>
      <c r="O360" s="1" t="s">
        <v>3355</v>
      </c>
      <c r="P360" s="3">
        <v>5</v>
      </c>
    </row>
    <row r="361" spans="1:16" ht="13">
      <c r="A361" s="2">
        <v>28172</v>
      </c>
      <c r="B361" s="2">
        <v>18893</v>
      </c>
      <c r="C361" s="2" t="s">
        <v>215</v>
      </c>
      <c r="D361" s="2" t="s">
        <v>3394</v>
      </c>
      <c r="E361" s="2" t="s">
        <v>6425</v>
      </c>
      <c r="F361" s="2" t="s">
        <v>64</v>
      </c>
      <c r="G361" s="2" t="s">
        <v>6426</v>
      </c>
      <c r="H361" s="2">
        <v>0.83188778090546722</v>
      </c>
      <c r="I361" s="2" t="s">
        <v>3249</v>
      </c>
      <c r="K361" s="2" t="s">
        <v>215</v>
      </c>
      <c r="L361" s="1" t="s">
        <v>192</v>
      </c>
      <c r="M361" s="1" t="s">
        <v>3409</v>
      </c>
      <c r="N361" s="1" t="s">
        <v>3410</v>
      </c>
      <c r="O361" s="1" t="s">
        <v>3355</v>
      </c>
      <c r="P361" s="3">
        <v>5</v>
      </c>
    </row>
    <row r="362" spans="1:16" ht="13">
      <c r="A362" s="2">
        <v>19120</v>
      </c>
      <c r="B362" s="2">
        <v>18893</v>
      </c>
      <c r="C362" s="2" t="s">
        <v>215</v>
      </c>
      <c r="D362" s="2" t="s">
        <v>3394</v>
      </c>
      <c r="E362" s="2" t="s">
        <v>6427</v>
      </c>
      <c r="F362" s="2" t="s">
        <v>64</v>
      </c>
      <c r="G362" s="2" t="s">
        <v>6426</v>
      </c>
      <c r="H362" s="2">
        <v>0.93923166715664119</v>
      </c>
      <c r="I362" s="2" t="s">
        <v>3249</v>
      </c>
      <c r="K362" s="2" t="s">
        <v>215</v>
      </c>
      <c r="L362" s="1" t="s">
        <v>192</v>
      </c>
      <c r="M362" s="1" t="s">
        <v>3450</v>
      </c>
      <c r="N362" s="1" t="s">
        <v>3451</v>
      </c>
      <c r="O362" s="1" t="s">
        <v>3448</v>
      </c>
      <c r="P362" s="3">
        <v>5</v>
      </c>
    </row>
    <row r="363" spans="1:16" ht="13">
      <c r="A363" s="2">
        <v>22412</v>
      </c>
      <c r="B363" s="2">
        <v>18893</v>
      </c>
      <c r="C363" s="2" t="s">
        <v>215</v>
      </c>
      <c r="D363" s="2" t="s">
        <v>3394</v>
      </c>
      <c r="E363" s="2" t="s">
        <v>6427</v>
      </c>
      <c r="F363" s="2" t="s">
        <v>64</v>
      </c>
      <c r="G363" s="2" t="s">
        <v>6426</v>
      </c>
      <c r="H363" s="2">
        <v>0.95339671517018787</v>
      </c>
      <c r="I363" s="2" t="s">
        <v>3249</v>
      </c>
      <c r="K363" s="2" t="s">
        <v>215</v>
      </c>
      <c r="L363" s="1" t="s">
        <v>192</v>
      </c>
      <c r="M363" s="1" t="s">
        <v>3450</v>
      </c>
      <c r="N363" s="1" t="s">
        <v>3451</v>
      </c>
      <c r="O363" s="1" t="s">
        <v>3448</v>
      </c>
      <c r="P363" s="3">
        <v>5</v>
      </c>
    </row>
    <row r="364" spans="1:16" ht="13">
      <c r="A364" s="2">
        <v>24845</v>
      </c>
      <c r="B364" s="2">
        <v>18893</v>
      </c>
      <c r="C364" s="2" t="s">
        <v>215</v>
      </c>
      <c r="D364" s="2" t="s">
        <v>3394</v>
      </c>
      <c r="E364" s="2" t="s">
        <v>6427</v>
      </c>
      <c r="F364" s="2" t="s">
        <v>64</v>
      </c>
      <c r="G364" s="2" t="s">
        <v>6426</v>
      </c>
      <c r="H364" s="2">
        <v>0.97809278643773701</v>
      </c>
      <c r="I364" s="2" t="s">
        <v>3249</v>
      </c>
      <c r="K364" s="2" t="s">
        <v>215</v>
      </c>
      <c r="L364" s="1" t="s">
        <v>192</v>
      </c>
      <c r="M364" s="1" t="s">
        <v>3392</v>
      </c>
      <c r="N364" s="1" t="s">
        <v>3393</v>
      </c>
      <c r="O364" s="1" t="s">
        <v>3355</v>
      </c>
      <c r="P364" s="3">
        <v>5</v>
      </c>
    </row>
    <row r="365" spans="1:16" ht="13">
      <c r="A365" s="2">
        <v>18145</v>
      </c>
      <c r="B365" s="2">
        <v>18145</v>
      </c>
      <c r="C365" s="2" t="s">
        <v>215</v>
      </c>
      <c r="D365" s="2" t="s">
        <v>3375</v>
      </c>
      <c r="E365" s="2" t="s">
        <v>6427</v>
      </c>
      <c r="F365" s="2" t="s">
        <v>64</v>
      </c>
      <c r="G365" s="2" t="s">
        <v>6426</v>
      </c>
      <c r="H365" s="2">
        <v>0.85413186555682763</v>
      </c>
      <c r="I365" s="2" t="s">
        <v>3249</v>
      </c>
      <c r="K365" s="2" t="s">
        <v>215</v>
      </c>
      <c r="L365" s="1" t="s">
        <v>192</v>
      </c>
      <c r="M365" s="1" t="s">
        <v>3446</v>
      </c>
      <c r="N365" s="1" t="s">
        <v>3447</v>
      </c>
      <c r="O365" s="1" t="s">
        <v>3444</v>
      </c>
      <c r="P365" s="3">
        <v>5</v>
      </c>
    </row>
    <row r="366" spans="1:16" ht="13">
      <c r="A366" s="2">
        <v>20843</v>
      </c>
      <c r="B366" s="2">
        <v>18145</v>
      </c>
      <c r="C366" s="2" t="s">
        <v>215</v>
      </c>
      <c r="D366" s="2" t="s">
        <v>3375</v>
      </c>
      <c r="E366" s="2" t="s">
        <v>6427</v>
      </c>
      <c r="F366" s="2" t="s">
        <v>64</v>
      </c>
      <c r="G366" s="2" t="s">
        <v>6426</v>
      </c>
      <c r="H366" s="2">
        <v>0.86902880436563734</v>
      </c>
      <c r="I366" s="2" t="s">
        <v>3249</v>
      </c>
      <c r="K366" s="2" t="s">
        <v>215</v>
      </c>
      <c r="L366" s="1" t="s">
        <v>192</v>
      </c>
      <c r="M366" s="1" t="s">
        <v>3446</v>
      </c>
      <c r="N366" s="1" t="s">
        <v>3447</v>
      </c>
      <c r="O366" s="1" t="s">
        <v>3444</v>
      </c>
      <c r="P366" s="3">
        <v>5</v>
      </c>
    </row>
    <row r="367" spans="1:16" ht="13">
      <c r="A367" s="2">
        <v>22475</v>
      </c>
      <c r="B367" s="2">
        <v>18145</v>
      </c>
      <c r="C367" s="2" t="s">
        <v>215</v>
      </c>
      <c r="D367" s="2" t="s">
        <v>3375</v>
      </c>
      <c r="E367" s="2" t="s">
        <v>6427</v>
      </c>
      <c r="F367" s="2" t="s">
        <v>64</v>
      </c>
      <c r="G367" s="2" t="s">
        <v>6426</v>
      </c>
      <c r="H367" s="2">
        <v>0.92893698354815979</v>
      </c>
      <c r="I367" s="2" t="s">
        <v>3249</v>
      </c>
      <c r="K367" s="2" t="s">
        <v>215</v>
      </c>
      <c r="L367" s="1" t="s">
        <v>192</v>
      </c>
      <c r="M367" s="1" t="s">
        <v>3415</v>
      </c>
      <c r="N367" s="1" t="s">
        <v>3416</v>
      </c>
      <c r="O367" s="1" t="s">
        <v>3413</v>
      </c>
      <c r="P367" s="3">
        <v>5</v>
      </c>
    </row>
    <row r="368" spans="1:16" ht="13">
      <c r="A368" s="2">
        <v>30441</v>
      </c>
      <c r="B368" s="2">
        <v>18145</v>
      </c>
      <c r="C368" s="2" t="s">
        <v>215</v>
      </c>
      <c r="D368" s="2" t="s">
        <v>3375</v>
      </c>
      <c r="E368" s="2" t="s">
        <v>6427</v>
      </c>
      <c r="F368" s="2" t="s">
        <v>64</v>
      </c>
      <c r="G368" s="2" t="s">
        <v>6426</v>
      </c>
      <c r="H368" s="2">
        <v>0.78635021686858064</v>
      </c>
      <c r="I368" s="2" t="s">
        <v>3249</v>
      </c>
      <c r="K368" s="2" t="s">
        <v>215</v>
      </c>
      <c r="L368" s="1" t="s">
        <v>192</v>
      </c>
      <c r="M368" s="1" t="s">
        <v>3373</v>
      </c>
      <c r="N368" s="1" t="s">
        <v>3374</v>
      </c>
      <c r="O368" s="1" t="s">
        <v>3373</v>
      </c>
      <c r="P368" s="3">
        <v>5</v>
      </c>
    </row>
    <row r="369" spans="1:16" ht="13">
      <c r="A369" s="2">
        <v>21714</v>
      </c>
      <c r="B369" s="2">
        <v>18145</v>
      </c>
      <c r="C369" s="2" t="s">
        <v>215</v>
      </c>
      <c r="D369" s="2" t="s">
        <v>3375</v>
      </c>
      <c r="E369" s="2" t="s">
        <v>6425</v>
      </c>
      <c r="F369" s="2" t="s">
        <v>64</v>
      </c>
      <c r="G369" s="2" t="s">
        <v>6426</v>
      </c>
      <c r="H369" s="2">
        <v>0.85591500701034917</v>
      </c>
      <c r="I369" s="2" t="s">
        <v>3249</v>
      </c>
      <c r="K369" s="2" t="s">
        <v>215</v>
      </c>
      <c r="L369" s="1" t="s">
        <v>192</v>
      </c>
      <c r="M369" s="1" t="s">
        <v>3413</v>
      </c>
      <c r="N369" s="1" t="s">
        <v>3414</v>
      </c>
      <c r="O369" s="1" t="s">
        <v>3413</v>
      </c>
      <c r="P369" s="3">
        <v>5</v>
      </c>
    </row>
    <row r="370" spans="1:16" ht="13">
      <c r="A370" s="2">
        <v>21908</v>
      </c>
      <c r="B370" s="2">
        <v>18145</v>
      </c>
      <c r="C370" s="2" t="s">
        <v>215</v>
      </c>
      <c r="D370" s="2" t="s">
        <v>3375</v>
      </c>
      <c r="E370" s="2" t="s">
        <v>6425</v>
      </c>
      <c r="F370" s="2" t="s">
        <v>64</v>
      </c>
      <c r="G370" s="2" t="s">
        <v>6426</v>
      </c>
      <c r="H370" s="2">
        <v>0.91193088586381699</v>
      </c>
      <c r="I370" s="2" t="s">
        <v>3249</v>
      </c>
      <c r="K370" s="2" t="s">
        <v>215</v>
      </c>
      <c r="L370" s="1" t="s">
        <v>192</v>
      </c>
      <c r="M370" s="1" t="s">
        <v>3444</v>
      </c>
      <c r="N370" s="1" t="s">
        <v>3445</v>
      </c>
      <c r="O370" s="1" t="s">
        <v>3444</v>
      </c>
      <c r="P370" s="3">
        <v>5</v>
      </c>
    </row>
    <row r="371" spans="1:16" ht="13">
      <c r="A371" s="2">
        <v>25925</v>
      </c>
      <c r="B371" s="2">
        <v>18145</v>
      </c>
      <c r="C371" s="2" t="s">
        <v>215</v>
      </c>
      <c r="D371" s="2" t="s">
        <v>3375</v>
      </c>
      <c r="E371" s="2" t="s">
        <v>6425</v>
      </c>
      <c r="F371" s="2" t="s">
        <v>64</v>
      </c>
      <c r="G371" s="2" t="s">
        <v>6426</v>
      </c>
      <c r="H371" s="2">
        <v>0.88291350529360313</v>
      </c>
      <c r="I371" s="2" t="s">
        <v>3249</v>
      </c>
      <c r="K371" s="2" t="s">
        <v>215</v>
      </c>
      <c r="L371" s="1" t="s">
        <v>192</v>
      </c>
      <c r="M371" s="1" t="s">
        <v>3376</v>
      </c>
      <c r="N371" s="1" t="s">
        <v>3377</v>
      </c>
      <c r="O371" s="1" t="s">
        <v>3373</v>
      </c>
      <c r="P371" s="3">
        <v>5</v>
      </c>
    </row>
    <row r="372" spans="1:16" ht="13">
      <c r="A372" s="2">
        <v>26189</v>
      </c>
      <c r="B372" s="2">
        <v>25543</v>
      </c>
      <c r="C372" s="2" t="s">
        <v>273</v>
      </c>
      <c r="D372" s="2" t="s">
        <v>3455</v>
      </c>
      <c r="E372" s="2" t="s">
        <v>6427</v>
      </c>
      <c r="F372" s="2" t="s">
        <v>64</v>
      </c>
      <c r="G372" s="2" t="s">
        <v>6426</v>
      </c>
      <c r="H372" s="2">
        <v>0.8624843859486282</v>
      </c>
      <c r="I372" s="2" t="s">
        <v>3249</v>
      </c>
      <c r="K372" s="2" t="s">
        <v>273</v>
      </c>
      <c r="L372" s="1" t="s">
        <v>192</v>
      </c>
      <c r="M372" s="1" t="s">
        <v>3462</v>
      </c>
      <c r="N372" s="1" t="s">
        <v>3463</v>
      </c>
      <c r="O372" s="1" t="s">
        <v>3454</v>
      </c>
      <c r="P372" s="3">
        <v>5</v>
      </c>
    </row>
    <row r="373" spans="1:16" ht="13">
      <c r="A373" s="2">
        <v>26850</v>
      </c>
      <c r="B373" s="2">
        <v>25543</v>
      </c>
      <c r="C373" s="2" t="s">
        <v>273</v>
      </c>
      <c r="D373" s="2" t="s">
        <v>3455</v>
      </c>
      <c r="E373" s="2" t="s">
        <v>6427</v>
      </c>
      <c r="F373" s="2" t="s">
        <v>64</v>
      </c>
      <c r="G373" s="2" t="s">
        <v>6426</v>
      </c>
      <c r="H373" s="2">
        <v>0.92970908869228708</v>
      </c>
      <c r="I373" s="2" t="s">
        <v>3249</v>
      </c>
      <c r="K373" s="2" t="s">
        <v>273</v>
      </c>
      <c r="L373" s="1" t="s">
        <v>192</v>
      </c>
      <c r="M373" s="1" t="s">
        <v>3460</v>
      </c>
      <c r="N373" s="1" t="s">
        <v>3461</v>
      </c>
      <c r="O373" s="1" t="s">
        <v>3454</v>
      </c>
      <c r="P373" s="3">
        <v>5</v>
      </c>
    </row>
    <row r="374" spans="1:16" ht="13">
      <c r="A374" s="2">
        <v>27482</v>
      </c>
      <c r="B374" s="2">
        <v>25543</v>
      </c>
      <c r="C374" s="2" t="s">
        <v>273</v>
      </c>
      <c r="D374" s="2" t="s">
        <v>3455</v>
      </c>
      <c r="E374" s="2" t="s">
        <v>6427</v>
      </c>
      <c r="F374" s="2" t="s">
        <v>64</v>
      </c>
      <c r="G374" s="2" t="s">
        <v>6426</v>
      </c>
      <c r="H374" s="2">
        <v>0.88238468281812854</v>
      </c>
      <c r="I374" s="2" t="s">
        <v>3249</v>
      </c>
      <c r="K374" s="2" t="s">
        <v>273</v>
      </c>
      <c r="L374" s="1" t="s">
        <v>192</v>
      </c>
      <c r="M374" s="1" t="s">
        <v>3458</v>
      </c>
      <c r="N374" s="1" t="s">
        <v>3459</v>
      </c>
      <c r="O374" s="1" t="s">
        <v>3454</v>
      </c>
      <c r="P374" s="3">
        <v>5</v>
      </c>
    </row>
    <row r="375" spans="1:16" ht="13">
      <c r="A375" s="2">
        <v>27723</v>
      </c>
      <c r="B375" s="2">
        <v>25543</v>
      </c>
      <c r="C375" s="2" t="s">
        <v>273</v>
      </c>
      <c r="D375" s="2" t="s">
        <v>3455</v>
      </c>
      <c r="E375" s="2" t="s">
        <v>6427</v>
      </c>
      <c r="F375" s="2" t="s">
        <v>64</v>
      </c>
      <c r="G375" s="2" t="s">
        <v>6426</v>
      </c>
      <c r="H375" s="2">
        <v>0.88756752212464585</v>
      </c>
      <c r="I375" s="2" t="s">
        <v>3249</v>
      </c>
      <c r="K375" s="2" t="s">
        <v>273</v>
      </c>
      <c r="L375" s="1" t="s">
        <v>192</v>
      </c>
      <c r="M375" s="1" t="s">
        <v>3464</v>
      </c>
      <c r="N375" s="1" t="s">
        <v>3465</v>
      </c>
      <c r="O375" s="1" t="s">
        <v>3454</v>
      </c>
      <c r="P375" s="3">
        <v>5</v>
      </c>
    </row>
    <row r="376" spans="1:16" ht="13">
      <c r="A376" s="2">
        <v>28752</v>
      </c>
      <c r="B376" s="2">
        <v>25543</v>
      </c>
      <c r="C376" s="2" t="s">
        <v>273</v>
      </c>
      <c r="D376" s="2" t="s">
        <v>3455</v>
      </c>
      <c r="E376" s="2" t="s">
        <v>6427</v>
      </c>
      <c r="F376" s="2" t="s">
        <v>64</v>
      </c>
      <c r="G376" s="2" t="s">
        <v>6426</v>
      </c>
      <c r="H376" s="2">
        <v>0.86916415494395038</v>
      </c>
      <c r="I376" s="2" t="s">
        <v>3249</v>
      </c>
      <c r="K376" s="2" t="s">
        <v>273</v>
      </c>
      <c r="L376" s="1" t="s">
        <v>192</v>
      </c>
      <c r="M376" s="1" t="s">
        <v>3466</v>
      </c>
      <c r="N376" s="1" t="s">
        <v>3467</v>
      </c>
      <c r="O376" s="1" t="s">
        <v>3454</v>
      </c>
      <c r="P376" s="3">
        <v>5</v>
      </c>
    </row>
    <row r="377" spans="1:16" ht="13">
      <c r="A377" s="2">
        <v>25543</v>
      </c>
      <c r="B377" s="2">
        <v>25543</v>
      </c>
      <c r="C377" s="2" t="s">
        <v>273</v>
      </c>
      <c r="D377" s="2" t="s">
        <v>3455</v>
      </c>
      <c r="E377" s="2" t="s">
        <v>6425</v>
      </c>
      <c r="F377" s="2" t="s">
        <v>64</v>
      </c>
      <c r="G377" s="2" t="s">
        <v>6426</v>
      </c>
      <c r="H377" s="2">
        <v>0.87610413924646813</v>
      </c>
      <c r="I377" s="2" t="s">
        <v>3249</v>
      </c>
      <c r="K377" s="2" t="s">
        <v>273</v>
      </c>
      <c r="L377" s="1" t="s">
        <v>192</v>
      </c>
      <c r="M377" s="1" t="s">
        <v>3477</v>
      </c>
      <c r="N377" s="1" t="s">
        <v>3478</v>
      </c>
      <c r="O377" s="1" t="s">
        <v>3454</v>
      </c>
      <c r="P377" s="3">
        <v>5</v>
      </c>
    </row>
    <row r="378" spans="1:16" ht="13">
      <c r="A378" s="2">
        <v>26321</v>
      </c>
      <c r="B378" s="2">
        <v>25543</v>
      </c>
      <c r="C378" s="2" t="s">
        <v>273</v>
      </c>
      <c r="D378" s="2" t="s">
        <v>3455</v>
      </c>
      <c r="E378" s="2" t="s">
        <v>6425</v>
      </c>
      <c r="F378" s="2" t="s">
        <v>64</v>
      </c>
      <c r="G378" s="2" t="s">
        <v>6426</v>
      </c>
      <c r="H378" s="2">
        <v>0.87771970530415411</v>
      </c>
      <c r="I378" s="2" t="s">
        <v>3249</v>
      </c>
      <c r="K378" s="2" t="s">
        <v>273</v>
      </c>
      <c r="L378" s="1" t="s">
        <v>192</v>
      </c>
      <c r="M378" s="1" t="s">
        <v>3473</v>
      </c>
      <c r="N378" s="1" t="s">
        <v>3474</v>
      </c>
      <c r="O378" s="1" t="s">
        <v>3454</v>
      </c>
      <c r="P378" s="3">
        <v>5</v>
      </c>
    </row>
    <row r="379" spans="1:16" ht="13">
      <c r="A379" s="2">
        <v>27152</v>
      </c>
      <c r="B379" s="2">
        <v>25543</v>
      </c>
      <c r="C379" s="2" t="s">
        <v>273</v>
      </c>
      <c r="D379" s="2" t="s">
        <v>3455</v>
      </c>
      <c r="E379" s="2" t="s">
        <v>6425</v>
      </c>
      <c r="F379" s="2" t="s">
        <v>64</v>
      </c>
      <c r="G379" s="2" t="s">
        <v>6426</v>
      </c>
      <c r="H379" s="2">
        <v>0.89223461914583146</v>
      </c>
      <c r="I379" s="2" t="s">
        <v>3249</v>
      </c>
      <c r="K379" s="2" t="s">
        <v>273</v>
      </c>
      <c r="L379" s="1" t="s">
        <v>192</v>
      </c>
      <c r="M379" s="1" t="s">
        <v>3479</v>
      </c>
      <c r="N379" s="1" t="s">
        <v>3480</v>
      </c>
      <c r="O379" s="1" t="s">
        <v>3454</v>
      </c>
      <c r="P379" s="3">
        <v>5</v>
      </c>
    </row>
    <row r="380" spans="1:16" ht="13">
      <c r="A380" s="2">
        <v>27207</v>
      </c>
      <c r="B380" s="2">
        <v>25543</v>
      </c>
      <c r="C380" s="2" t="s">
        <v>273</v>
      </c>
      <c r="D380" s="2" t="s">
        <v>3455</v>
      </c>
      <c r="E380" s="2" t="s">
        <v>6425</v>
      </c>
      <c r="F380" s="2" t="s">
        <v>64</v>
      </c>
      <c r="G380" s="2" t="s">
        <v>6426</v>
      </c>
      <c r="H380" s="2">
        <v>0.8898723105054801</v>
      </c>
      <c r="I380" s="2" t="s">
        <v>3249</v>
      </c>
      <c r="K380" s="2" t="s">
        <v>273</v>
      </c>
      <c r="L380" s="1" t="s">
        <v>192</v>
      </c>
      <c r="M380" s="1" t="s">
        <v>3475</v>
      </c>
      <c r="N380" s="1" t="s">
        <v>3476</v>
      </c>
      <c r="O380" s="1" t="s">
        <v>3454</v>
      </c>
      <c r="P380" s="3">
        <v>5</v>
      </c>
    </row>
    <row r="381" spans="1:16" ht="13">
      <c r="A381" s="2">
        <v>27371</v>
      </c>
      <c r="B381" s="2">
        <v>25543</v>
      </c>
      <c r="C381" s="2" t="s">
        <v>273</v>
      </c>
      <c r="D381" s="2" t="s">
        <v>3455</v>
      </c>
      <c r="E381" s="2" t="s">
        <v>6425</v>
      </c>
      <c r="F381" s="2" t="s">
        <v>64</v>
      </c>
      <c r="G381" s="2" t="s">
        <v>6426</v>
      </c>
      <c r="H381" s="2">
        <v>0.90254684544700181</v>
      </c>
      <c r="I381" s="2" t="s">
        <v>3249</v>
      </c>
      <c r="K381" s="2" t="s">
        <v>273</v>
      </c>
      <c r="L381" s="1" t="s">
        <v>192</v>
      </c>
      <c r="M381" s="1" t="s">
        <v>3471</v>
      </c>
      <c r="N381" s="1" t="s">
        <v>3472</v>
      </c>
      <c r="O381" s="1" t="s">
        <v>3454</v>
      </c>
      <c r="P381" s="3">
        <v>5</v>
      </c>
    </row>
    <row r="382" spans="1:16" ht="13">
      <c r="A382" s="2">
        <v>27450</v>
      </c>
      <c r="B382" s="2">
        <v>25543</v>
      </c>
      <c r="C382" s="2" t="s">
        <v>273</v>
      </c>
      <c r="D382" s="2" t="s">
        <v>3455</v>
      </c>
      <c r="E382" s="2" t="s">
        <v>6425</v>
      </c>
      <c r="F382" s="2" t="s">
        <v>64</v>
      </c>
      <c r="G382" s="2" t="s">
        <v>6426</v>
      </c>
      <c r="H382" s="2">
        <v>0.92117460577049515</v>
      </c>
      <c r="I382" s="2" t="s">
        <v>3249</v>
      </c>
      <c r="K382" s="2" t="s">
        <v>273</v>
      </c>
      <c r="L382" s="1" t="s">
        <v>192</v>
      </c>
      <c r="M382" s="1" t="s">
        <v>3469</v>
      </c>
      <c r="N382" s="1" t="s">
        <v>3470</v>
      </c>
      <c r="O382" s="1" t="s">
        <v>3454</v>
      </c>
      <c r="P382" s="3">
        <v>5</v>
      </c>
    </row>
    <row r="383" spans="1:16" ht="13">
      <c r="A383" s="2">
        <v>28594</v>
      </c>
      <c r="B383" s="2">
        <v>25543</v>
      </c>
      <c r="C383" s="2" t="s">
        <v>273</v>
      </c>
      <c r="D383" s="2" t="s">
        <v>3455</v>
      </c>
      <c r="E383" s="2" t="s">
        <v>6425</v>
      </c>
      <c r="F383" s="2" t="s">
        <v>64</v>
      </c>
      <c r="G383" s="2" t="s">
        <v>6426</v>
      </c>
      <c r="H383" s="2">
        <v>0.94805461470695107</v>
      </c>
      <c r="I383" s="2" t="s">
        <v>3249</v>
      </c>
      <c r="K383" s="2" t="s">
        <v>273</v>
      </c>
      <c r="L383" s="1" t="s">
        <v>192</v>
      </c>
      <c r="M383" s="1" t="s">
        <v>3454</v>
      </c>
      <c r="N383" s="1" t="s">
        <v>3468</v>
      </c>
      <c r="O383" s="1" t="s">
        <v>3454</v>
      </c>
      <c r="P383" s="3">
        <v>5</v>
      </c>
    </row>
    <row r="384" spans="1:16" ht="13">
      <c r="A384" s="2">
        <v>27097</v>
      </c>
      <c r="B384" s="2">
        <v>25543</v>
      </c>
      <c r="C384" s="2" t="s">
        <v>273</v>
      </c>
      <c r="D384" s="2" t="s">
        <v>3455</v>
      </c>
      <c r="E384" s="2" t="s">
        <v>6427</v>
      </c>
      <c r="F384" s="2" t="s">
        <v>64</v>
      </c>
      <c r="G384" s="2" t="s">
        <v>6426</v>
      </c>
      <c r="H384" s="2">
        <v>0.89476316808959688</v>
      </c>
      <c r="I384" s="2" t="s">
        <v>3249</v>
      </c>
      <c r="K384" s="2" t="s">
        <v>273</v>
      </c>
      <c r="L384" s="1" t="s">
        <v>192</v>
      </c>
      <c r="M384" s="1" t="s">
        <v>3452</v>
      </c>
      <c r="N384" s="1" t="s">
        <v>3453</v>
      </c>
      <c r="O384" s="1" t="s">
        <v>3454</v>
      </c>
      <c r="P384" s="3">
        <v>5</v>
      </c>
    </row>
    <row r="385" spans="1:16" ht="13">
      <c r="A385" s="2">
        <v>28303</v>
      </c>
      <c r="B385" s="2">
        <v>25543</v>
      </c>
      <c r="C385" s="2" t="s">
        <v>273</v>
      </c>
      <c r="D385" s="2" t="s">
        <v>3455</v>
      </c>
      <c r="E385" s="2" t="s">
        <v>6427</v>
      </c>
      <c r="F385" s="2" t="s">
        <v>64</v>
      </c>
      <c r="G385" s="2" t="s">
        <v>6426</v>
      </c>
      <c r="H385" s="2">
        <v>0.89828994721289224</v>
      </c>
      <c r="I385" s="2" t="s">
        <v>3249</v>
      </c>
      <c r="K385" s="2" t="s">
        <v>273</v>
      </c>
      <c r="L385" s="1" t="s">
        <v>192</v>
      </c>
      <c r="M385" s="1" t="s">
        <v>3456</v>
      </c>
      <c r="N385" s="1" t="s">
        <v>3457</v>
      </c>
      <c r="O385" s="1" t="s">
        <v>3454</v>
      </c>
      <c r="P385" s="3">
        <v>5</v>
      </c>
    </row>
    <row r="386" spans="1:16" ht="13">
      <c r="A386" s="2">
        <v>15451</v>
      </c>
      <c r="B386" s="2">
        <v>14340</v>
      </c>
      <c r="C386" s="2" t="s">
        <v>294</v>
      </c>
      <c r="D386" s="2" t="s">
        <v>3250</v>
      </c>
      <c r="E386" s="2" t="s">
        <v>6427</v>
      </c>
      <c r="F386" s="2" t="s">
        <v>64</v>
      </c>
      <c r="G386" s="2" t="s">
        <v>6426</v>
      </c>
      <c r="H386" s="2">
        <v>0.7871361190511057</v>
      </c>
      <c r="I386" s="2" t="s">
        <v>3249</v>
      </c>
      <c r="K386" s="2" t="s">
        <v>294</v>
      </c>
      <c r="L386" s="1" t="s">
        <v>192</v>
      </c>
      <c r="M386" s="1" t="s">
        <v>3256</v>
      </c>
      <c r="N386" s="1" t="s">
        <v>3257</v>
      </c>
      <c r="O386" s="1" t="s">
        <v>3247</v>
      </c>
      <c r="P386" s="3">
        <v>5</v>
      </c>
    </row>
    <row r="387" spans="1:16" ht="13">
      <c r="A387" s="2">
        <v>18339</v>
      </c>
      <c r="B387" s="2">
        <v>14340</v>
      </c>
      <c r="C387" s="2" t="s">
        <v>294</v>
      </c>
      <c r="D387" s="2" t="s">
        <v>3250</v>
      </c>
      <c r="E387" s="2" t="s">
        <v>6427</v>
      </c>
      <c r="F387" s="2" t="s">
        <v>64</v>
      </c>
      <c r="G387" s="2" t="s">
        <v>6426</v>
      </c>
      <c r="H387" s="2">
        <v>0.77909257804930221</v>
      </c>
      <c r="I387" s="2" t="s">
        <v>3249</v>
      </c>
      <c r="K387" s="2" t="s">
        <v>294</v>
      </c>
      <c r="L387" s="1" t="s">
        <v>192</v>
      </c>
      <c r="M387" s="1" t="s">
        <v>3252</v>
      </c>
      <c r="N387" s="1" t="s">
        <v>3253</v>
      </c>
      <c r="O387" s="1" t="s">
        <v>3247</v>
      </c>
      <c r="P387" s="3">
        <v>5</v>
      </c>
    </row>
    <row r="388" spans="1:16" ht="13">
      <c r="A388" s="2">
        <v>14340</v>
      </c>
      <c r="B388" s="2">
        <v>14340</v>
      </c>
      <c r="C388" s="2" t="s">
        <v>294</v>
      </c>
      <c r="D388" s="2" t="s">
        <v>3250</v>
      </c>
      <c r="E388" s="2" t="s">
        <v>6425</v>
      </c>
      <c r="F388" s="2" t="s">
        <v>64</v>
      </c>
      <c r="G388" s="2" t="s">
        <v>6426</v>
      </c>
      <c r="H388" s="2">
        <v>0.76726111599586211</v>
      </c>
      <c r="I388" s="2" t="s">
        <v>3249</v>
      </c>
      <c r="K388" s="2" t="s">
        <v>294</v>
      </c>
      <c r="L388" s="1" t="s">
        <v>192</v>
      </c>
      <c r="M388" s="1" t="s">
        <v>3254</v>
      </c>
      <c r="N388" s="1" t="s">
        <v>3255</v>
      </c>
      <c r="O388" s="1" t="s">
        <v>3247</v>
      </c>
      <c r="P388" s="3">
        <v>5</v>
      </c>
    </row>
    <row r="389" spans="1:16" ht="13">
      <c r="A389" s="2">
        <v>18852</v>
      </c>
      <c r="B389" s="2">
        <v>14340</v>
      </c>
      <c r="C389" s="2" t="s">
        <v>294</v>
      </c>
      <c r="D389" s="2" t="s">
        <v>3250</v>
      </c>
      <c r="E389" s="2" t="s">
        <v>6425</v>
      </c>
      <c r="F389" s="2" t="s">
        <v>64</v>
      </c>
      <c r="G389" s="2" t="s">
        <v>6426</v>
      </c>
      <c r="H389" s="2">
        <v>0.77652685230842855</v>
      </c>
      <c r="I389" s="2" t="s">
        <v>3249</v>
      </c>
      <c r="K389" s="2" t="s">
        <v>294</v>
      </c>
      <c r="L389" s="1" t="s">
        <v>192</v>
      </c>
      <c r="M389" s="1" t="s">
        <v>3247</v>
      </c>
      <c r="N389" s="1" t="s">
        <v>3248</v>
      </c>
      <c r="O389" s="1" t="s">
        <v>3247</v>
      </c>
      <c r="P389" s="3">
        <v>5</v>
      </c>
    </row>
    <row r="390" spans="1:16" ht="13">
      <c r="A390" s="2">
        <v>28527</v>
      </c>
      <c r="B390" s="2">
        <v>28527</v>
      </c>
      <c r="C390" s="2" t="s">
        <v>304</v>
      </c>
      <c r="D390" s="2" t="s">
        <v>3339</v>
      </c>
      <c r="E390" s="2" t="s">
        <v>6427</v>
      </c>
      <c r="F390" s="2" t="s">
        <v>64</v>
      </c>
      <c r="G390" s="2" t="s">
        <v>6426</v>
      </c>
      <c r="H390" s="2">
        <v>0.86174707722316668</v>
      </c>
      <c r="I390" s="2" t="s">
        <v>3249</v>
      </c>
      <c r="J390" s="2" t="s">
        <v>6451</v>
      </c>
      <c r="K390" s="2" t="s">
        <v>304</v>
      </c>
      <c r="L390" s="1" t="s">
        <v>192</v>
      </c>
      <c r="M390" s="1" t="s">
        <v>3340</v>
      </c>
      <c r="N390" s="1" t="s">
        <v>3341</v>
      </c>
      <c r="O390" s="1" t="s">
        <v>3337</v>
      </c>
      <c r="P390" s="3">
        <v>5</v>
      </c>
    </row>
    <row r="391" spans="1:16" ht="13">
      <c r="A391" s="2">
        <v>35789</v>
      </c>
      <c r="B391" s="2">
        <v>28527</v>
      </c>
      <c r="C391" s="2" t="s">
        <v>304</v>
      </c>
      <c r="D391" s="2" t="s">
        <v>3339</v>
      </c>
      <c r="E391" s="2" t="s">
        <v>6427</v>
      </c>
      <c r="F391" s="2" t="s">
        <v>64</v>
      </c>
      <c r="G391" s="2" t="s">
        <v>6426</v>
      </c>
      <c r="H391" s="2">
        <v>0.84270088224992401</v>
      </c>
      <c r="I391" s="2" t="s">
        <v>3249</v>
      </c>
      <c r="J391" s="2" t="s">
        <v>6451</v>
      </c>
      <c r="K391" s="2" t="s">
        <v>304</v>
      </c>
      <c r="L391" s="1" t="s">
        <v>192</v>
      </c>
      <c r="M391" s="1" t="s">
        <v>3344</v>
      </c>
      <c r="N391" s="1" t="s">
        <v>3345</v>
      </c>
      <c r="O391" s="1" t="s">
        <v>3337</v>
      </c>
      <c r="P391" s="3">
        <v>5</v>
      </c>
    </row>
    <row r="392" spans="1:16" ht="13">
      <c r="A392" s="2">
        <v>28700</v>
      </c>
      <c r="B392" s="2">
        <v>28527</v>
      </c>
      <c r="C392" s="2" t="s">
        <v>304</v>
      </c>
      <c r="D392" s="2" t="s">
        <v>3339</v>
      </c>
      <c r="E392" s="2" t="s">
        <v>6425</v>
      </c>
      <c r="F392" s="2" t="s">
        <v>64</v>
      </c>
      <c r="G392" s="2" t="s">
        <v>6426</v>
      </c>
      <c r="H392" s="2">
        <v>0.84439725615841466</v>
      </c>
      <c r="I392" s="2" t="s">
        <v>3249</v>
      </c>
      <c r="J392" s="2" t="s">
        <v>6451</v>
      </c>
      <c r="K392" s="2" t="s">
        <v>304</v>
      </c>
      <c r="L392" s="1" t="s">
        <v>192</v>
      </c>
      <c r="M392" s="1" t="s">
        <v>3337</v>
      </c>
      <c r="N392" s="1" t="s">
        <v>3338</v>
      </c>
      <c r="O392" s="1" t="s">
        <v>3337</v>
      </c>
      <c r="P392" s="3">
        <v>5</v>
      </c>
    </row>
    <row r="393" spans="1:16" ht="13">
      <c r="A393" s="2">
        <v>30212</v>
      </c>
      <c r="B393" s="2">
        <v>28527</v>
      </c>
      <c r="C393" s="2" t="s">
        <v>304</v>
      </c>
      <c r="D393" s="2" t="s">
        <v>3339</v>
      </c>
      <c r="E393" s="2" t="s">
        <v>6425</v>
      </c>
      <c r="F393" s="2" t="s">
        <v>64</v>
      </c>
      <c r="G393" s="2" t="s">
        <v>6426</v>
      </c>
      <c r="H393" s="2">
        <v>0.85802835923439058</v>
      </c>
      <c r="I393" s="2" t="s">
        <v>3249</v>
      </c>
      <c r="J393" s="2" t="s">
        <v>6451</v>
      </c>
      <c r="K393" s="2" t="s">
        <v>304</v>
      </c>
      <c r="L393" s="1" t="s">
        <v>192</v>
      </c>
      <c r="M393" s="1" t="s">
        <v>3342</v>
      </c>
      <c r="N393" s="1" t="s">
        <v>3343</v>
      </c>
      <c r="O393" s="1" t="s">
        <v>3337</v>
      </c>
      <c r="P393" s="3">
        <v>5</v>
      </c>
    </row>
    <row r="394" spans="1:16" ht="13">
      <c r="A394" s="2">
        <v>30304</v>
      </c>
      <c r="B394" s="2">
        <v>29021</v>
      </c>
      <c r="C394" s="2" t="s">
        <v>324</v>
      </c>
      <c r="D394" s="2" t="s">
        <v>3326</v>
      </c>
      <c r="E394" s="2" t="s">
        <v>6425</v>
      </c>
      <c r="F394" s="2" t="s">
        <v>64</v>
      </c>
      <c r="G394" s="2" t="s">
        <v>6426</v>
      </c>
      <c r="H394" s="2">
        <v>0.96832113106798678</v>
      </c>
      <c r="I394" s="2" t="s">
        <v>3249</v>
      </c>
      <c r="K394" s="2" t="s">
        <v>324</v>
      </c>
      <c r="L394" s="1" t="s">
        <v>192</v>
      </c>
      <c r="M394" s="1" t="s">
        <v>3331</v>
      </c>
      <c r="N394" s="1" t="s">
        <v>3332</v>
      </c>
      <c r="O394" s="1" t="s">
        <v>3324</v>
      </c>
      <c r="P394" s="3">
        <v>4</v>
      </c>
    </row>
    <row r="395" spans="1:16" ht="13">
      <c r="A395" s="2">
        <v>31006</v>
      </c>
      <c r="B395" s="2">
        <v>29021</v>
      </c>
      <c r="C395" s="2" t="s">
        <v>324</v>
      </c>
      <c r="D395" s="2" t="s">
        <v>3326</v>
      </c>
      <c r="E395" s="2" t="s">
        <v>6427</v>
      </c>
      <c r="F395" s="2" t="s">
        <v>64</v>
      </c>
      <c r="G395" s="2" t="s">
        <v>6426</v>
      </c>
      <c r="H395" s="2">
        <v>0.97282512120480802</v>
      </c>
      <c r="I395" s="2" t="s">
        <v>3249</v>
      </c>
      <c r="K395" s="2" t="s">
        <v>324</v>
      </c>
      <c r="L395" s="1" t="s">
        <v>192</v>
      </c>
      <c r="M395" s="1" t="s">
        <v>3333</v>
      </c>
      <c r="N395" s="1" t="s">
        <v>3334</v>
      </c>
      <c r="O395" s="1" t="s">
        <v>3333</v>
      </c>
      <c r="P395" s="3">
        <v>4</v>
      </c>
    </row>
    <row r="396" spans="1:16" ht="13">
      <c r="A396" s="2">
        <v>32568</v>
      </c>
      <c r="B396" s="2">
        <v>29021</v>
      </c>
      <c r="C396" s="2" t="s">
        <v>324</v>
      </c>
      <c r="D396" s="2" t="s">
        <v>3326</v>
      </c>
      <c r="E396" s="2" t="s">
        <v>6427</v>
      </c>
      <c r="F396" s="2" t="s">
        <v>64</v>
      </c>
      <c r="G396" s="2" t="s">
        <v>6426</v>
      </c>
      <c r="H396" s="2">
        <v>0.96434303748127603</v>
      </c>
      <c r="I396" s="2" t="s">
        <v>3249</v>
      </c>
      <c r="K396" s="2" t="s">
        <v>324</v>
      </c>
      <c r="L396" s="1" t="s">
        <v>192</v>
      </c>
      <c r="M396" s="1" t="s">
        <v>3333</v>
      </c>
      <c r="N396" s="1" t="s">
        <v>3334</v>
      </c>
      <c r="O396" s="1" t="s">
        <v>3333</v>
      </c>
      <c r="P396" s="3">
        <v>4</v>
      </c>
    </row>
    <row r="397" spans="1:16" ht="13">
      <c r="A397" s="2">
        <v>29021</v>
      </c>
      <c r="B397" s="2">
        <v>29021</v>
      </c>
      <c r="C397" s="2" t="s">
        <v>324</v>
      </c>
      <c r="D397" s="2" t="s">
        <v>3326</v>
      </c>
      <c r="E397" s="2" t="s">
        <v>6425</v>
      </c>
      <c r="F397" s="2" t="s">
        <v>64</v>
      </c>
      <c r="G397" s="2" t="s">
        <v>6426</v>
      </c>
      <c r="H397" s="2">
        <v>0.96074370743537496</v>
      </c>
      <c r="I397" s="2" t="s">
        <v>3249</v>
      </c>
      <c r="K397" s="2" t="s">
        <v>324</v>
      </c>
      <c r="L397" s="1" t="s">
        <v>192</v>
      </c>
      <c r="M397" s="1" t="s">
        <v>3329</v>
      </c>
      <c r="N397" s="1" t="s">
        <v>3330</v>
      </c>
      <c r="O397" s="1" t="s">
        <v>3324</v>
      </c>
      <c r="P397" s="3">
        <v>4</v>
      </c>
    </row>
    <row r="398" spans="1:16" ht="13">
      <c r="A398" s="2">
        <v>29524</v>
      </c>
      <c r="B398" s="2">
        <v>29021</v>
      </c>
      <c r="C398" s="2" t="s">
        <v>324</v>
      </c>
      <c r="D398" s="2" t="s">
        <v>3326</v>
      </c>
      <c r="E398" s="2" t="s">
        <v>6425</v>
      </c>
      <c r="F398" s="2" t="s">
        <v>64</v>
      </c>
      <c r="G398" s="2" t="s">
        <v>6426</v>
      </c>
      <c r="H398" s="2">
        <v>0.96291430619036411</v>
      </c>
      <c r="I398" s="2" t="s">
        <v>3249</v>
      </c>
      <c r="K398" s="2" t="s">
        <v>324</v>
      </c>
      <c r="L398" s="1" t="s">
        <v>192</v>
      </c>
      <c r="M398" s="1" t="s">
        <v>3335</v>
      </c>
      <c r="N398" s="1" t="s">
        <v>3336</v>
      </c>
      <c r="O398" s="1" t="s">
        <v>3333</v>
      </c>
      <c r="P398" s="3">
        <v>4</v>
      </c>
    </row>
    <row r="399" spans="1:16" ht="13">
      <c r="A399" s="2">
        <v>33000</v>
      </c>
      <c r="B399" s="2">
        <v>29021</v>
      </c>
      <c r="C399" s="2" t="s">
        <v>324</v>
      </c>
      <c r="D399" s="2" t="s">
        <v>3326</v>
      </c>
      <c r="E399" s="2" t="s">
        <v>6427</v>
      </c>
      <c r="F399" s="2" t="s">
        <v>64</v>
      </c>
      <c r="G399" s="2" t="s">
        <v>6426</v>
      </c>
      <c r="H399" s="2">
        <v>0.95147970994981401</v>
      </c>
      <c r="I399" s="2" t="s">
        <v>3249</v>
      </c>
      <c r="K399" s="2" t="s">
        <v>324</v>
      </c>
      <c r="L399" s="1" t="s">
        <v>192</v>
      </c>
      <c r="M399" s="1" t="s">
        <v>3324</v>
      </c>
      <c r="N399" s="1" t="s">
        <v>3325</v>
      </c>
      <c r="O399" s="1" t="s">
        <v>3324</v>
      </c>
      <c r="P399" s="3">
        <v>4</v>
      </c>
    </row>
    <row r="400" spans="1:16" ht="13">
      <c r="A400" s="2">
        <v>29831</v>
      </c>
      <c r="B400" s="2">
        <v>29021</v>
      </c>
      <c r="C400" s="2" t="s">
        <v>324</v>
      </c>
      <c r="D400" s="2" t="s">
        <v>3326</v>
      </c>
      <c r="E400" s="2" t="s">
        <v>6427</v>
      </c>
      <c r="F400" s="2" t="s">
        <v>64</v>
      </c>
      <c r="G400" s="2" t="s">
        <v>6426</v>
      </c>
      <c r="H400" s="2">
        <v>0.97457211657806675</v>
      </c>
      <c r="I400" s="2" t="s">
        <v>3249</v>
      </c>
      <c r="K400" s="2" t="s">
        <v>324</v>
      </c>
      <c r="L400" s="1" t="s">
        <v>192</v>
      </c>
      <c r="M400" s="1" t="s">
        <v>3327</v>
      </c>
      <c r="N400" s="1" t="s">
        <v>3328</v>
      </c>
      <c r="O400" s="1" t="s">
        <v>3324</v>
      </c>
      <c r="P400" s="3">
        <v>4</v>
      </c>
    </row>
    <row r="401" spans="1:16" ht="13">
      <c r="A401" s="2">
        <v>23518</v>
      </c>
      <c r="B401" s="2">
        <v>18953</v>
      </c>
      <c r="C401" s="2" t="s">
        <v>380</v>
      </c>
      <c r="D401" s="2" t="s">
        <v>4421</v>
      </c>
      <c r="E401" s="2" t="s">
        <v>6425</v>
      </c>
      <c r="F401" s="2" t="s">
        <v>27</v>
      </c>
      <c r="G401" s="2" t="s">
        <v>6426</v>
      </c>
      <c r="H401" s="2">
        <v>0.83393305924684658</v>
      </c>
      <c r="I401" s="2" t="s">
        <v>3249</v>
      </c>
      <c r="K401" s="2" t="s">
        <v>380</v>
      </c>
      <c r="L401" s="1" t="s">
        <v>192</v>
      </c>
      <c r="M401" s="1" t="s">
        <v>4442</v>
      </c>
      <c r="N401" s="1" t="s">
        <v>4443</v>
      </c>
      <c r="O401" s="1" t="s">
        <v>4419</v>
      </c>
      <c r="P401" s="3">
        <v>5</v>
      </c>
    </row>
    <row r="402" spans="1:16" ht="13">
      <c r="A402" s="2">
        <v>25002</v>
      </c>
      <c r="B402" s="2">
        <v>18953</v>
      </c>
      <c r="C402" s="2" t="s">
        <v>380</v>
      </c>
      <c r="D402" s="2" t="s">
        <v>4421</v>
      </c>
      <c r="E402" s="2" t="s">
        <v>6425</v>
      </c>
      <c r="F402" s="2" t="s">
        <v>27</v>
      </c>
      <c r="G402" s="2" t="s">
        <v>6430</v>
      </c>
      <c r="H402" s="2">
        <v>0.94779806872103234</v>
      </c>
      <c r="I402" s="2" t="s">
        <v>3249</v>
      </c>
      <c r="K402" s="2" t="s">
        <v>380</v>
      </c>
      <c r="L402" s="1" t="s">
        <v>192</v>
      </c>
      <c r="M402" s="1" t="s">
        <v>4434</v>
      </c>
      <c r="N402" s="1" t="s">
        <v>4435</v>
      </c>
      <c r="O402" s="1" t="s">
        <v>4419</v>
      </c>
      <c r="P402" s="3">
        <v>5</v>
      </c>
    </row>
    <row r="403" spans="1:16" ht="13">
      <c r="A403" s="2">
        <v>25349</v>
      </c>
      <c r="B403" s="2">
        <v>18953</v>
      </c>
      <c r="C403" s="2" t="s">
        <v>380</v>
      </c>
      <c r="D403" s="2" t="s">
        <v>4421</v>
      </c>
      <c r="E403" s="2" t="s">
        <v>6427</v>
      </c>
      <c r="F403" s="2" t="s">
        <v>27</v>
      </c>
      <c r="G403" s="2" t="s">
        <v>6430</v>
      </c>
      <c r="H403" s="2">
        <v>0.9242468662076182</v>
      </c>
      <c r="I403" s="2" t="s">
        <v>3249</v>
      </c>
      <c r="K403" s="2" t="s">
        <v>380</v>
      </c>
      <c r="L403" s="1" t="s">
        <v>192</v>
      </c>
      <c r="M403" s="1" t="s">
        <v>4424</v>
      </c>
      <c r="N403" s="1" t="s">
        <v>4425</v>
      </c>
      <c r="O403" s="1" t="s">
        <v>4419</v>
      </c>
      <c r="P403" s="3">
        <v>5</v>
      </c>
    </row>
    <row r="404" spans="1:16" ht="13">
      <c r="A404" s="2">
        <v>25529</v>
      </c>
      <c r="B404" s="2">
        <v>18953</v>
      </c>
      <c r="C404" s="2" t="s">
        <v>380</v>
      </c>
      <c r="D404" s="2" t="s">
        <v>4421</v>
      </c>
      <c r="E404" s="2" t="s">
        <v>6427</v>
      </c>
      <c r="F404" s="2" t="s">
        <v>27</v>
      </c>
      <c r="G404" s="2" t="s">
        <v>6430</v>
      </c>
      <c r="H404" s="2">
        <v>0.92797535158590305</v>
      </c>
      <c r="I404" s="2" t="s">
        <v>3249</v>
      </c>
      <c r="K404" s="2" t="s">
        <v>380</v>
      </c>
      <c r="L404" s="1" t="s">
        <v>192</v>
      </c>
      <c r="M404" s="1" t="s">
        <v>4430</v>
      </c>
      <c r="N404" s="1" t="s">
        <v>4431</v>
      </c>
      <c r="O404" s="1" t="s">
        <v>4419</v>
      </c>
      <c r="P404" s="3">
        <v>5</v>
      </c>
    </row>
    <row r="405" spans="1:16" ht="13">
      <c r="A405" s="2">
        <v>24840</v>
      </c>
      <c r="B405" s="2">
        <v>18953</v>
      </c>
      <c r="C405" s="2" t="s">
        <v>380</v>
      </c>
      <c r="D405" s="2" t="s">
        <v>4421</v>
      </c>
      <c r="E405" s="2" t="s">
        <v>6425</v>
      </c>
      <c r="F405" s="2" t="s">
        <v>27</v>
      </c>
      <c r="G405" s="2" t="s">
        <v>6430</v>
      </c>
      <c r="H405" s="2">
        <v>0.8975885856617094</v>
      </c>
      <c r="I405" s="2" t="s">
        <v>3249</v>
      </c>
      <c r="K405" s="2" t="s">
        <v>380</v>
      </c>
      <c r="L405" s="1" t="s">
        <v>192</v>
      </c>
      <c r="M405" s="1" t="s">
        <v>4432</v>
      </c>
      <c r="N405" s="1" t="s">
        <v>4433</v>
      </c>
      <c r="O405" s="1" t="s">
        <v>4419</v>
      </c>
      <c r="P405" s="3">
        <v>5</v>
      </c>
    </row>
    <row r="406" spans="1:16" ht="13">
      <c r="A406" s="2">
        <v>25128</v>
      </c>
      <c r="B406" s="2">
        <v>18953</v>
      </c>
      <c r="C406" s="2" t="s">
        <v>380</v>
      </c>
      <c r="D406" s="2" t="s">
        <v>4421</v>
      </c>
      <c r="E406" s="2" t="s">
        <v>6425</v>
      </c>
      <c r="F406" s="2" t="s">
        <v>27</v>
      </c>
      <c r="G406" s="2" t="s">
        <v>6430</v>
      </c>
      <c r="H406" s="2">
        <v>0.92554916280619415</v>
      </c>
      <c r="I406" s="2" t="s">
        <v>3249</v>
      </c>
      <c r="K406" s="2" t="s">
        <v>380</v>
      </c>
      <c r="L406" s="1" t="s">
        <v>192</v>
      </c>
      <c r="M406" s="1" t="s">
        <v>4436</v>
      </c>
      <c r="N406" s="1" t="s">
        <v>4437</v>
      </c>
      <c r="O406" s="1" t="s">
        <v>4419</v>
      </c>
      <c r="P406" s="3">
        <v>5</v>
      </c>
    </row>
    <row r="407" spans="1:16" ht="13">
      <c r="A407" s="2">
        <v>18953</v>
      </c>
      <c r="B407" s="2">
        <v>18953</v>
      </c>
      <c r="C407" s="2" t="s">
        <v>380</v>
      </c>
      <c r="D407" s="2" t="s">
        <v>4421</v>
      </c>
      <c r="E407" s="2" t="s">
        <v>6425</v>
      </c>
      <c r="F407" s="2" t="s">
        <v>27</v>
      </c>
      <c r="G407" s="2" t="s">
        <v>6426</v>
      </c>
      <c r="H407" s="2">
        <v>0.83882113638022215</v>
      </c>
      <c r="I407" s="2" t="s">
        <v>3249</v>
      </c>
      <c r="K407" s="2" t="s">
        <v>380</v>
      </c>
      <c r="L407" s="1" t="s">
        <v>192</v>
      </c>
      <c r="M407" s="1" t="s">
        <v>4436</v>
      </c>
      <c r="N407" s="1" t="s">
        <v>4437</v>
      </c>
      <c r="O407" s="1" t="s">
        <v>4419</v>
      </c>
      <c r="P407" s="3">
        <v>5</v>
      </c>
    </row>
    <row r="408" spans="1:16" ht="13">
      <c r="A408" s="2">
        <v>25606</v>
      </c>
      <c r="B408" s="2">
        <v>18953</v>
      </c>
      <c r="C408" s="2" t="s">
        <v>380</v>
      </c>
      <c r="D408" s="2" t="s">
        <v>4421</v>
      </c>
      <c r="E408" s="2" t="s">
        <v>6425</v>
      </c>
      <c r="F408" s="2" t="s">
        <v>27</v>
      </c>
      <c r="G408" s="2" t="s">
        <v>6426</v>
      </c>
      <c r="H408" s="2">
        <v>0.88527596472152348</v>
      </c>
      <c r="I408" s="2" t="s">
        <v>3249</v>
      </c>
      <c r="K408" s="2" t="s">
        <v>380</v>
      </c>
      <c r="L408" s="1" t="s">
        <v>192</v>
      </c>
      <c r="M408" s="1" t="s">
        <v>4436</v>
      </c>
      <c r="N408" s="1" t="s">
        <v>4437</v>
      </c>
      <c r="O408" s="1" t="s">
        <v>4419</v>
      </c>
      <c r="P408" s="3">
        <v>5</v>
      </c>
    </row>
    <row r="409" spans="1:16" ht="13">
      <c r="A409" s="2">
        <v>23834</v>
      </c>
      <c r="B409" s="2">
        <v>18953</v>
      </c>
      <c r="C409" s="2" t="s">
        <v>380</v>
      </c>
      <c r="D409" s="2" t="s">
        <v>4421</v>
      </c>
      <c r="E409" s="2" t="s">
        <v>6427</v>
      </c>
      <c r="F409" s="2" t="s">
        <v>27</v>
      </c>
      <c r="G409" s="2" t="s">
        <v>6430</v>
      </c>
      <c r="H409" s="2">
        <v>0.9040193848272825</v>
      </c>
      <c r="I409" s="2" t="s">
        <v>3249</v>
      </c>
      <c r="K409" s="2" t="s">
        <v>380</v>
      </c>
      <c r="L409" s="1" t="s">
        <v>192</v>
      </c>
      <c r="M409" s="1" t="s">
        <v>4419</v>
      </c>
      <c r="N409" s="1" t="s">
        <v>4420</v>
      </c>
      <c r="O409" s="1" t="s">
        <v>4419</v>
      </c>
      <c r="P409" s="3">
        <v>5</v>
      </c>
    </row>
    <row r="410" spans="1:16" ht="13">
      <c r="A410" s="2">
        <v>24458</v>
      </c>
      <c r="B410" s="2">
        <v>18953</v>
      </c>
      <c r="C410" s="2" t="s">
        <v>380</v>
      </c>
      <c r="D410" s="2" t="s">
        <v>4421</v>
      </c>
      <c r="E410" s="2" t="s">
        <v>6427</v>
      </c>
      <c r="F410" s="2" t="s">
        <v>27</v>
      </c>
      <c r="G410" s="2" t="s">
        <v>6426</v>
      </c>
      <c r="H410" s="2">
        <v>0.84357977488426694</v>
      </c>
      <c r="I410" s="2" t="s">
        <v>3249</v>
      </c>
      <c r="K410" s="2" t="s">
        <v>380</v>
      </c>
      <c r="L410" s="1" t="s">
        <v>192</v>
      </c>
      <c r="M410" s="1" t="s">
        <v>4422</v>
      </c>
      <c r="N410" s="1" t="s">
        <v>4423</v>
      </c>
      <c r="O410" s="1" t="s">
        <v>4419</v>
      </c>
      <c r="P410" s="3">
        <v>5</v>
      </c>
    </row>
    <row r="411" spans="1:16" ht="13">
      <c r="A411" s="2">
        <v>26337</v>
      </c>
      <c r="B411" s="2">
        <v>18953</v>
      </c>
      <c r="C411" s="2" t="s">
        <v>380</v>
      </c>
      <c r="D411" s="2" t="s">
        <v>4421</v>
      </c>
      <c r="E411" s="2" t="s">
        <v>6425</v>
      </c>
      <c r="F411" s="2" t="s">
        <v>27</v>
      </c>
      <c r="G411" s="2" t="s">
        <v>6430</v>
      </c>
      <c r="H411" s="2">
        <v>0.93711258850370849</v>
      </c>
      <c r="I411" s="2" t="s">
        <v>3249</v>
      </c>
      <c r="K411" s="2" t="s">
        <v>380</v>
      </c>
      <c r="L411" s="1" t="s">
        <v>192</v>
      </c>
      <c r="M411" s="1" t="s">
        <v>4438</v>
      </c>
      <c r="N411" s="1" t="s">
        <v>4439</v>
      </c>
      <c r="O411" s="1" t="s">
        <v>4419</v>
      </c>
      <c r="P411" s="3">
        <v>5</v>
      </c>
    </row>
    <row r="412" spans="1:16" ht="13">
      <c r="A412" s="2">
        <v>25283</v>
      </c>
      <c r="B412" s="2">
        <v>18953</v>
      </c>
      <c r="C412" s="2" t="s">
        <v>380</v>
      </c>
      <c r="D412" s="2" t="s">
        <v>4421</v>
      </c>
      <c r="E412" s="2" t="s">
        <v>6427</v>
      </c>
      <c r="F412" s="2" t="s">
        <v>27</v>
      </c>
      <c r="G412" s="2" t="s">
        <v>6430</v>
      </c>
      <c r="H412" s="2">
        <v>0.91634848355331522</v>
      </c>
      <c r="I412" s="2" t="s">
        <v>3249</v>
      </c>
      <c r="K412" s="2" t="s">
        <v>380</v>
      </c>
      <c r="L412" s="1" t="s">
        <v>192</v>
      </c>
      <c r="M412" s="1" t="s">
        <v>4444</v>
      </c>
      <c r="N412" s="1" t="s">
        <v>4445</v>
      </c>
      <c r="O412" s="1" t="s">
        <v>4444</v>
      </c>
      <c r="P412" s="3">
        <v>4</v>
      </c>
    </row>
    <row r="413" spans="1:16" ht="13">
      <c r="A413" s="2">
        <v>24656</v>
      </c>
      <c r="B413" s="2">
        <v>18953</v>
      </c>
      <c r="C413" s="2" t="s">
        <v>380</v>
      </c>
      <c r="D413" s="2" t="s">
        <v>4421</v>
      </c>
      <c r="E413" s="2" t="s">
        <v>6427</v>
      </c>
      <c r="F413" s="2" t="s">
        <v>27</v>
      </c>
      <c r="G413" s="2" t="s">
        <v>6430</v>
      </c>
      <c r="H413" s="2">
        <v>0.92159323787914127</v>
      </c>
      <c r="I413" s="2" t="s">
        <v>3249</v>
      </c>
      <c r="K413" s="2" t="s">
        <v>380</v>
      </c>
      <c r="L413" s="1" t="s">
        <v>192</v>
      </c>
      <c r="M413" s="1" t="s">
        <v>4426</v>
      </c>
      <c r="N413" s="1" t="s">
        <v>4427</v>
      </c>
      <c r="O413" s="1" t="s">
        <v>4419</v>
      </c>
      <c r="P413" s="3">
        <v>5</v>
      </c>
    </row>
    <row r="414" spans="1:16" ht="13">
      <c r="A414" s="2">
        <v>25742</v>
      </c>
      <c r="B414" s="2">
        <v>18953</v>
      </c>
      <c r="C414" s="2" t="s">
        <v>380</v>
      </c>
      <c r="D414" s="2" t="s">
        <v>4421</v>
      </c>
      <c r="E414" s="2" t="s">
        <v>6427</v>
      </c>
      <c r="F414" s="2" t="s">
        <v>27</v>
      </c>
      <c r="G414" s="2" t="s">
        <v>6430</v>
      </c>
      <c r="H414" s="2">
        <v>0.93559031305359863</v>
      </c>
      <c r="I414" s="2" t="s">
        <v>3249</v>
      </c>
      <c r="K414" s="2" t="s">
        <v>380</v>
      </c>
      <c r="L414" s="1" t="s">
        <v>192</v>
      </c>
      <c r="M414" s="1" t="s">
        <v>4428</v>
      </c>
      <c r="N414" s="1" t="s">
        <v>4429</v>
      </c>
      <c r="O414" s="1" t="s">
        <v>4419</v>
      </c>
      <c r="P414" s="3">
        <v>5</v>
      </c>
    </row>
    <row r="415" spans="1:16" ht="13">
      <c r="A415" s="2">
        <v>24919</v>
      </c>
      <c r="B415" s="2">
        <v>18953</v>
      </c>
      <c r="C415" s="2" t="s">
        <v>380</v>
      </c>
      <c r="D415" s="2" t="s">
        <v>4421</v>
      </c>
      <c r="E415" s="2" t="s">
        <v>6425</v>
      </c>
      <c r="F415" s="2" t="s">
        <v>27</v>
      </c>
      <c r="G415" s="2" t="s">
        <v>6430</v>
      </c>
      <c r="H415" s="2">
        <v>0.93885884696039656</v>
      </c>
      <c r="I415" s="2" t="s">
        <v>3249</v>
      </c>
      <c r="K415" s="2" t="s">
        <v>380</v>
      </c>
      <c r="L415" s="1" t="s">
        <v>192</v>
      </c>
      <c r="M415" s="1" t="s">
        <v>4446</v>
      </c>
      <c r="N415" s="1" t="s">
        <v>4447</v>
      </c>
      <c r="O415" s="1" t="s">
        <v>4444</v>
      </c>
      <c r="P415" s="3">
        <v>4</v>
      </c>
    </row>
    <row r="416" spans="1:16" ht="13">
      <c r="A416" s="2">
        <v>25050</v>
      </c>
      <c r="B416" s="2">
        <v>18953</v>
      </c>
      <c r="C416" s="2" t="s">
        <v>380</v>
      </c>
      <c r="D416" s="2" t="s">
        <v>4421</v>
      </c>
      <c r="E416" s="2" t="s">
        <v>6425</v>
      </c>
      <c r="F416" s="2" t="s">
        <v>27</v>
      </c>
      <c r="G416" s="2" t="s">
        <v>6430</v>
      </c>
      <c r="H416" s="2">
        <v>0.9198363043956066</v>
      </c>
      <c r="I416" s="2" t="s">
        <v>3249</v>
      </c>
      <c r="K416" s="2" t="s">
        <v>380</v>
      </c>
      <c r="L416" s="1" t="s">
        <v>192</v>
      </c>
      <c r="M416" s="1" t="s">
        <v>4440</v>
      </c>
      <c r="N416" s="1" t="s">
        <v>4441</v>
      </c>
      <c r="O416" s="1" t="s">
        <v>4419</v>
      </c>
      <c r="P416" s="3">
        <v>5</v>
      </c>
    </row>
    <row r="417" spans="1:16" ht="13">
      <c r="A417" s="2">
        <v>44302</v>
      </c>
      <c r="B417" s="2">
        <v>39959</v>
      </c>
      <c r="C417" s="2" t="s">
        <v>617</v>
      </c>
      <c r="D417" s="2" t="s">
        <v>4195</v>
      </c>
      <c r="E417" s="2" t="s">
        <v>6425</v>
      </c>
      <c r="F417" s="2" t="s">
        <v>27</v>
      </c>
      <c r="G417" s="2" t="s">
        <v>6428</v>
      </c>
      <c r="H417" s="2">
        <v>0.6412188531410129</v>
      </c>
      <c r="I417" s="2" t="s">
        <v>3249</v>
      </c>
      <c r="K417" s="2" t="s">
        <v>617</v>
      </c>
      <c r="L417" s="1" t="s">
        <v>192</v>
      </c>
      <c r="M417" s="1" t="s">
        <v>4196</v>
      </c>
      <c r="N417" s="1" t="s">
        <v>4197</v>
      </c>
      <c r="O417" s="1" t="s">
        <v>4193</v>
      </c>
      <c r="P417" s="3">
        <v>4</v>
      </c>
    </row>
    <row r="418" spans="1:16" ht="13">
      <c r="A418" s="2">
        <v>39959</v>
      </c>
      <c r="B418" s="2">
        <v>39959</v>
      </c>
      <c r="C418" s="2" t="s">
        <v>617</v>
      </c>
      <c r="D418" s="2" t="s">
        <v>4195</v>
      </c>
      <c r="E418" s="2" t="s">
        <v>6427</v>
      </c>
      <c r="F418" s="2" t="s">
        <v>27</v>
      </c>
      <c r="G418" s="2" t="s">
        <v>6428</v>
      </c>
      <c r="H418" s="2">
        <v>0.68700798023282816</v>
      </c>
      <c r="I418" s="2" t="s">
        <v>3249</v>
      </c>
      <c r="K418" s="2" t="s">
        <v>617</v>
      </c>
      <c r="L418" s="1" t="s">
        <v>192</v>
      </c>
      <c r="M418" s="1" t="s">
        <v>4193</v>
      </c>
      <c r="N418" s="1" t="s">
        <v>4194</v>
      </c>
      <c r="O418" s="1" t="s">
        <v>4193</v>
      </c>
      <c r="P418" s="3">
        <v>4</v>
      </c>
    </row>
    <row r="419" spans="1:16" ht="13">
      <c r="A419" s="2">
        <v>13443</v>
      </c>
      <c r="B419" s="2">
        <v>13061</v>
      </c>
      <c r="C419" s="2" t="s">
        <v>677</v>
      </c>
      <c r="D419" s="2" t="s">
        <v>3522</v>
      </c>
      <c r="E419" s="2" t="s">
        <v>6425</v>
      </c>
      <c r="F419" s="2" t="s">
        <v>652</v>
      </c>
      <c r="G419" s="2" t="s">
        <v>6432</v>
      </c>
      <c r="H419" s="2">
        <v>0.88839708001167528</v>
      </c>
      <c r="I419" s="2" t="s">
        <v>3249</v>
      </c>
      <c r="K419" s="2" t="s">
        <v>677</v>
      </c>
      <c r="L419" s="1" t="s">
        <v>192</v>
      </c>
      <c r="M419" s="1" t="s">
        <v>3523</v>
      </c>
      <c r="N419" s="1" t="s">
        <v>3524</v>
      </c>
      <c r="O419" s="1" t="s">
        <v>3520</v>
      </c>
      <c r="P419" s="3">
        <v>5</v>
      </c>
    </row>
    <row r="420" spans="1:16" ht="13">
      <c r="A420" s="2">
        <v>13061</v>
      </c>
      <c r="B420" s="2">
        <v>13061</v>
      </c>
      <c r="C420" s="2" t="s">
        <v>677</v>
      </c>
      <c r="D420" s="2" t="s">
        <v>3522</v>
      </c>
      <c r="E420" s="2" t="s">
        <v>6427</v>
      </c>
      <c r="F420" s="2" t="s">
        <v>652</v>
      </c>
      <c r="G420" s="2" t="s">
        <v>6432</v>
      </c>
      <c r="H420" s="2">
        <v>0.86976390586351049</v>
      </c>
      <c r="I420" s="2" t="s">
        <v>3249</v>
      </c>
      <c r="K420" s="2" t="s">
        <v>677</v>
      </c>
      <c r="L420" s="1" t="s">
        <v>192</v>
      </c>
      <c r="M420" s="1" t="s">
        <v>3520</v>
      </c>
      <c r="N420" s="1" t="s">
        <v>3521</v>
      </c>
      <c r="O420" s="1" t="s">
        <v>3520</v>
      </c>
      <c r="P420" s="3">
        <v>5</v>
      </c>
    </row>
    <row r="421" spans="1:16" ht="13">
      <c r="A421" s="2">
        <v>14820</v>
      </c>
      <c r="B421" s="2">
        <v>14638</v>
      </c>
      <c r="C421" s="2" t="s">
        <v>708</v>
      </c>
      <c r="D421" s="2" t="s">
        <v>6362</v>
      </c>
      <c r="E421" s="2" t="s">
        <v>6427</v>
      </c>
      <c r="F421" s="2" t="s">
        <v>167</v>
      </c>
      <c r="G421" s="2" t="s">
        <v>6426</v>
      </c>
      <c r="H421" s="2">
        <v>0.89705275892915404</v>
      </c>
      <c r="I421" s="2" t="s">
        <v>3249</v>
      </c>
      <c r="K421" s="2" t="s">
        <v>708</v>
      </c>
      <c r="L421" s="1" t="s">
        <v>192</v>
      </c>
      <c r="M421" s="1" t="s">
        <v>6363</v>
      </c>
      <c r="N421" s="1" t="s">
        <v>6364</v>
      </c>
      <c r="O421" s="1" t="s">
        <v>6360</v>
      </c>
      <c r="P421" s="3">
        <v>5</v>
      </c>
    </row>
    <row r="422" spans="1:16" ht="13">
      <c r="A422" s="2">
        <v>14638</v>
      </c>
      <c r="B422" s="2">
        <v>14638</v>
      </c>
      <c r="C422" s="2" t="s">
        <v>708</v>
      </c>
      <c r="D422" s="2" t="s">
        <v>6362</v>
      </c>
      <c r="E422" s="2" t="s">
        <v>6425</v>
      </c>
      <c r="F422" s="2" t="s">
        <v>167</v>
      </c>
      <c r="G422" s="2" t="s">
        <v>6426</v>
      </c>
      <c r="H422" s="2">
        <v>0.90123006618850876</v>
      </c>
      <c r="I422" s="2" t="s">
        <v>3249</v>
      </c>
      <c r="K422" s="2" t="s">
        <v>708</v>
      </c>
      <c r="L422" s="1" t="s">
        <v>192</v>
      </c>
      <c r="M422" s="1" t="s">
        <v>6360</v>
      </c>
      <c r="N422" s="1" t="s">
        <v>6361</v>
      </c>
      <c r="O422" s="1" t="s">
        <v>6360</v>
      </c>
      <c r="P422" s="3">
        <v>5</v>
      </c>
    </row>
    <row r="423" spans="1:16" ht="13">
      <c r="A423" s="2">
        <v>28307</v>
      </c>
      <c r="B423" s="2">
        <v>25642</v>
      </c>
      <c r="C423" s="2" t="s">
        <v>729</v>
      </c>
      <c r="D423" s="2" t="s">
        <v>4128</v>
      </c>
      <c r="E423" s="2" t="s">
        <v>6427</v>
      </c>
      <c r="F423" s="2" t="s">
        <v>27</v>
      </c>
      <c r="G423" s="2" t="s">
        <v>6426</v>
      </c>
      <c r="H423" s="2">
        <v>0.77816638572601182</v>
      </c>
      <c r="I423" s="2" t="s">
        <v>3249</v>
      </c>
      <c r="K423" s="2" t="s">
        <v>729</v>
      </c>
      <c r="L423" s="1" t="s">
        <v>192</v>
      </c>
      <c r="M423" s="1" t="s">
        <v>4129</v>
      </c>
      <c r="N423" s="1" t="s">
        <v>4130</v>
      </c>
      <c r="O423" s="1" t="s">
        <v>4126</v>
      </c>
      <c r="P423" s="3">
        <v>5</v>
      </c>
    </row>
    <row r="424" spans="1:16" ht="13">
      <c r="A424" s="2">
        <v>25642</v>
      </c>
      <c r="B424" s="2">
        <v>25642</v>
      </c>
      <c r="C424" s="2" t="s">
        <v>729</v>
      </c>
      <c r="D424" s="2" t="s">
        <v>4128</v>
      </c>
      <c r="E424" s="2" t="s">
        <v>6425</v>
      </c>
      <c r="F424" s="2" t="s">
        <v>27</v>
      </c>
      <c r="G424" s="2" t="s">
        <v>6428</v>
      </c>
      <c r="H424" s="2">
        <v>0.67925948504321731</v>
      </c>
      <c r="I424" s="2" t="s">
        <v>3249</v>
      </c>
      <c r="K424" s="2" t="s">
        <v>729</v>
      </c>
      <c r="L424" s="1" t="s">
        <v>192</v>
      </c>
      <c r="M424" s="1" t="s">
        <v>4131</v>
      </c>
      <c r="N424" s="1" t="s">
        <v>4132</v>
      </c>
      <c r="O424" s="1" t="s">
        <v>4126</v>
      </c>
      <c r="P424" s="3">
        <v>5</v>
      </c>
    </row>
    <row r="425" spans="1:16" ht="13">
      <c r="A425" s="2">
        <v>87661</v>
      </c>
      <c r="B425" s="2">
        <v>25642</v>
      </c>
      <c r="C425" s="2" t="s">
        <v>729</v>
      </c>
      <c r="D425" s="2" t="s">
        <v>4128</v>
      </c>
      <c r="E425" s="2" t="s">
        <v>6427</v>
      </c>
      <c r="F425" s="2" t="s">
        <v>27</v>
      </c>
      <c r="G425" s="2" t="s">
        <v>6426</v>
      </c>
      <c r="H425" s="2">
        <v>0.78769814880459432</v>
      </c>
      <c r="I425" s="2" t="s">
        <v>3249</v>
      </c>
      <c r="K425" s="2" t="s">
        <v>729</v>
      </c>
      <c r="L425" s="1" t="s">
        <v>192</v>
      </c>
      <c r="M425" s="1" t="s">
        <v>4126</v>
      </c>
      <c r="N425" s="1" t="s">
        <v>4127</v>
      </c>
      <c r="O425" s="1" t="s">
        <v>4126</v>
      </c>
      <c r="P425" s="3">
        <v>5</v>
      </c>
    </row>
    <row r="426" spans="1:16" ht="13">
      <c r="A426" s="2">
        <v>104141</v>
      </c>
      <c r="B426" s="2">
        <v>25642</v>
      </c>
      <c r="C426" s="2" t="s">
        <v>729</v>
      </c>
      <c r="D426" s="2" t="s">
        <v>4128</v>
      </c>
      <c r="E426" s="2" t="s">
        <v>6425</v>
      </c>
      <c r="F426" s="2" t="s">
        <v>27</v>
      </c>
      <c r="G426" s="2" t="s">
        <v>6426</v>
      </c>
      <c r="H426" s="2">
        <v>0.75069515733779513</v>
      </c>
      <c r="I426" s="2" t="s">
        <v>3249</v>
      </c>
      <c r="K426" s="2" t="s">
        <v>729</v>
      </c>
      <c r="L426" s="1" t="s">
        <v>192</v>
      </c>
      <c r="M426" s="1" t="s">
        <v>4133</v>
      </c>
      <c r="N426" s="1" t="s">
        <v>4134</v>
      </c>
      <c r="O426" s="1" t="s">
        <v>4126</v>
      </c>
      <c r="P426" s="3">
        <v>5</v>
      </c>
    </row>
    <row r="427" spans="1:16" ht="13">
      <c r="A427" s="2">
        <v>18518</v>
      </c>
      <c r="B427" s="2">
        <v>17794</v>
      </c>
      <c r="C427" s="2" t="s">
        <v>767</v>
      </c>
      <c r="D427" s="2" t="s">
        <v>6378</v>
      </c>
      <c r="E427" s="2" t="s">
        <v>6425</v>
      </c>
      <c r="F427" s="2" t="s">
        <v>27</v>
      </c>
      <c r="G427" s="2" t="s">
        <v>6432</v>
      </c>
      <c r="H427" s="2">
        <v>0.92304720278713492</v>
      </c>
      <c r="I427" s="2" t="s">
        <v>3249</v>
      </c>
      <c r="K427" s="2" t="s">
        <v>767</v>
      </c>
      <c r="L427" s="1" t="s">
        <v>192</v>
      </c>
      <c r="M427" s="1" t="s">
        <v>6375</v>
      </c>
      <c r="N427" s="1" t="s">
        <v>6376</v>
      </c>
      <c r="O427" s="1" t="s">
        <v>6377</v>
      </c>
      <c r="P427" s="3">
        <v>4</v>
      </c>
    </row>
    <row r="428" spans="1:16" ht="13">
      <c r="A428" s="2">
        <v>17794</v>
      </c>
      <c r="B428" s="2">
        <v>17794</v>
      </c>
      <c r="C428" s="2" t="s">
        <v>767</v>
      </c>
      <c r="D428" s="2" t="s">
        <v>6378</v>
      </c>
      <c r="E428" s="2" t="s">
        <v>6427</v>
      </c>
      <c r="F428" s="2" t="s">
        <v>27</v>
      </c>
      <c r="G428" s="2" t="s">
        <v>6432</v>
      </c>
      <c r="H428" s="2">
        <v>0.89874263111639274</v>
      </c>
      <c r="I428" s="2" t="s">
        <v>3249</v>
      </c>
      <c r="K428" s="2" t="s">
        <v>767</v>
      </c>
      <c r="L428" s="1" t="s">
        <v>192</v>
      </c>
      <c r="M428" s="1" t="s">
        <v>6377</v>
      </c>
      <c r="N428" s="1" t="s">
        <v>6379</v>
      </c>
      <c r="O428" s="1" t="s">
        <v>6377</v>
      </c>
      <c r="P428" s="3">
        <v>4</v>
      </c>
    </row>
    <row r="429" spans="1:16" ht="13">
      <c r="A429" s="2">
        <v>12231</v>
      </c>
      <c r="B429" s="2">
        <v>12136</v>
      </c>
      <c r="C429" s="2" t="s">
        <v>1088</v>
      </c>
      <c r="D429" s="2" t="s">
        <v>3951</v>
      </c>
      <c r="E429" s="2" t="s">
        <v>6427</v>
      </c>
      <c r="F429" s="2" t="s">
        <v>35</v>
      </c>
      <c r="G429" s="2" t="s">
        <v>6426</v>
      </c>
      <c r="H429" s="2">
        <v>0.82619934433641173</v>
      </c>
      <c r="I429" s="2" t="s">
        <v>3249</v>
      </c>
      <c r="K429" s="2" t="s">
        <v>1088</v>
      </c>
      <c r="L429" s="1" t="s">
        <v>1078</v>
      </c>
      <c r="M429" s="1" t="s">
        <v>3952</v>
      </c>
      <c r="N429" s="1" t="s">
        <v>3953</v>
      </c>
      <c r="O429" s="1" t="s">
        <v>3949</v>
      </c>
      <c r="P429" s="3">
        <v>5</v>
      </c>
    </row>
    <row r="430" spans="1:16" ht="13">
      <c r="A430" s="2">
        <v>12136</v>
      </c>
      <c r="B430" s="2">
        <v>12136</v>
      </c>
      <c r="C430" s="2" t="s">
        <v>1088</v>
      </c>
      <c r="D430" s="2" t="s">
        <v>3951</v>
      </c>
      <c r="E430" s="2" t="s">
        <v>6425</v>
      </c>
      <c r="F430" s="2" t="s">
        <v>35</v>
      </c>
      <c r="G430" s="2" t="s">
        <v>6426</v>
      </c>
      <c r="H430" s="2">
        <v>0.83494537824484516</v>
      </c>
      <c r="I430" s="2" t="s">
        <v>3249</v>
      </c>
      <c r="K430" s="2" t="s">
        <v>1088</v>
      </c>
      <c r="L430" s="1" t="s">
        <v>1078</v>
      </c>
      <c r="M430" s="1" t="s">
        <v>3949</v>
      </c>
      <c r="N430" s="1" t="s">
        <v>3950</v>
      </c>
      <c r="O430" s="1" t="s">
        <v>3949</v>
      </c>
      <c r="P430" s="3">
        <v>5</v>
      </c>
    </row>
    <row r="431" spans="1:16" ht="13">
      <c r="A431" s="2">
        <v>10323</v>
      </c>
      <c r="B431" s="2">
        <v>10323</v>
      </c>
      <c r="C431" s="2" t="s">
        <v>1175</v>
      </c>
      <c r="D431" s="2" t="s">
        <v>6373</v>
      </c>
      <c r="E431" s="2" t="s">
        <v>6425</v>
      </c>
      <c r="F431" s="2" t="s">
        <v>27</v>
      </c>
      <c r="G431" s="2" t="s">
        <v>6426</v>
      </c>
      <c r="H431" s="2">
        <v>0.85546425539187843</v>
      </c>
      <c r="I431" s="2" t="s">
        <v>3249</v>
      </c>
      <c r="K431" s="2" t="s">
        <v>1175</v>
      </c>
      <c r="L431" s="1" t="s">
        <v>1078</v>
      </c>
      <c r="M431" s="1" t="s">
        <v>6370</v>
      </c>
      <c r="N431" s="1" t="s">
        <v>6371</v>
      </c>
      <c r="O431" s="1" t="s">
        <v>6372</v>
      </c>
      <c r="P431" s="3">
        <v>5</v>
      </c>
    </row>
    <row r="432" spans="1:16" ht="13">
      <c r="A432" s="2">
        <v>10829</v>
      </c>
      <c r="B432" s="2">
        <v>10323</v>
      </c>
      <c r="C432" s="2" t="s">
        <v>1175</v>
      </c>
      <c r="D432" s="2" t="s">
        <v>6373</v>
      </c>
      <c r="E432" s="2" t="s">
        <v>6427</v>
      </c>
      <c r="F432" s="2" t="s">
        <v>27</v>
      </c>
      <c r="G432" s="2" t="s">
        <v>6426</v>
      </c>
      <c r="H432" s="2">
        <v>0.87914123977948799</v>
      </c>
      <c r="I432" s="2" t="s">
        <v>3249</v>
      </c>
      <c r="K432" s="2" t="s">
        <v>1175</v>
      </c>
      <c r="L432" s="1" t="s">
        <v>1078</v>
      </c>
      <c r="M432" s="1" t="s">
        <v>6372</v>
      </c>
      <c r="N432" s="1" t="s">
        <v>6374</v>
      </c>
      <c r="O432" s="1" t="s">
        <v>6372</v>
      </c>
      <c r="P432" s="3">
        <v>5</v>
      </c>
    </row>
    <row r="433" spans="1:16" ht="13">
      <c r="A433" s="2">
        <v>31592</v>
      </c>
      <c r="B433" s="2">
        <v>31592</v>
      </c>
      <c r="C433" s="2" t="s">
        <v>1180</v>
      </c>
      <c r="D433" s="2" t="s">
        <v>6452</v>
      </c>
      <c r="E433" s="2" t="s">
        <v>6427</v>
      </c>
      <c r="F433" s="2" t="s">
        <v>27</v>
      </c>
      <c r="G433" s="2" t="s">
        <v>6426</v>
      </c>
      <c r="H433" s="2">
        <v>0.96764037399380298</v>
      </c>
      <c r="I433" s="2" t="s">
        <v>3249</v>
      </c>
      <c r="K433" s="2" t="s">
        <v>1180</v>
      </c>
      <c r="L433" s="1" t="s">
        <v>1078</v>
      </c>
      <c r="P433" s="3"/>
    </row>
    <row r="434" spans="1:16" ht="13">
      <c r="A434" s="2">
        <v>34052</v>
      </c>
      <c r="B434" s="2">
        <v>31592</v>
      </c>
      <c r="C434" s="2" t="s">
        <v>1180</v>
      </c>
      <c r="D434" s="2" t="s">
        <v>6452</v>
      </c>
      <c r="E434" s="2" t="s">
        <v>6425</v>
      </c>
      <c r="F434" s="2" t="s">
        <v>27</v>
      </c>
      <c r="G434" s="2" t="s">
        <v>6426</v>
      </c>
      <c r="H434" s="2">
        <v>0.9525937150066025</v>
      </c>
      <c r="I434" s="2" t="s">
        <v>3249</v>
      </c>
      <c r="K434" s="2" t="s">
        <v>1180</v>
      </c>
      <c r="L434" s="1" t="s">
        <v>1078</v>
      </c>
      <c r="P434" s="3"/>
    </row>
    <row r="435" spans="1:16" ht="13">
      <c r="A435" s="2">
        <v>26391</v>
      </c>
      <c r="B435" s="2">
        <v>26391</v>
      </c>
      <c r="C435" s="2" t="s">
        <v>1180</v>
      </c>
      <c r="D435" s="2" t="s">
        <v>4190</v>
      </c>
      <c r="E435" s="2" t="s">
        <v>6425</v>
      </c>
      <c r="F435" s="2" t="s">
        <v>27</v>
      </c>
      <c r="G435" s="2" t="s">
        <v>6426</v>
      </c>
      <c r="H435" s="2">
        <v>0.93306818532796088</v>
      </c>
      <c r="I435" s="2" t="s">
        <v>3249</v>
      </c>
      <c r="K435" s="2" t="s">
        <v>1180</v>
      </c>
      <c r="L435" s="1" t="s">
        <v>1078</v>
      </c>
      <c r="M435" s="1" t="s">
        <v>4191</v>
      </c>
      <c r="N435" s="1" t="s">
        <v>4192</v>
      </c>
      <c r="O435" s="1" t="s">
        <v>4188</v>
      </c>
      <c r="P435" s="3">
        <v>5</v>
      </c>
    </row>
    <row r="436" spans="1:16" ht="13">
      <c r="A436" s="2">
        <v>27098</v>
      </c>
      <c r="B436" s="2">
        <v>26391</v>
      </c>
      <c r="C436" s="2" t="s">
        <v>1180</v>
      </c>
      <c r="D436" s="2" t="s">
        <v>4190</v>
      </c>
      <c r="E436" s="2" t="s">
        <v>6427</v>
      </c>
      <c r="F436" s="2" t="s">
        <v>27</v>
      </c>
      <c r="G436" s="2" t="s">
        <v>6426</v>
      </c>
      <c r="H436" s="2">
        <v>0.93875873196141224</v>
      </c>
      <c r="I436" s="2" t="s">
        <v>3249</v>
      </c>
      <c r="K436" s="2" t="s">
        <v>1180</v>
      </c>
      <c r="L436" s="1" t="s">
        <v>1078</v>
      </c>
      <c r="M436" s="1" t="s">
        <v>4188</v>
      </c>
      <c r="N436" s="1" t="s">
        <v>4189</v>
      </c>
      <c r="O436" s="1" t="s">
        <v>4188</v>
      </c>
      <c r="P436" s="3">
        <v>5</v>
      </c>
    </row>
    <row r="437" spans="1:16" ht="13">
      <c r="A437" s="2">
        <v>27640</v>
      </c>
      <c r="B437" s="2">
        <v>26587</v>
      </c>
      <c r="C437" s="2" t="s">
        <v>1189</v>
      </c>
      <c r="D437" s="2" t="s">
        <v>4024</v>
      </c>
      <c r="E437" s="2" t="s">
        <v>6425</v>
      </c>
      <c r="F437" s="2" t="s">
        <v>27</v>
      </c>
      <c r="G437" s="2" t="s">
        <v>6426</v>
      </c>
      <c r="H437" s="2">
        <v>0.96036016222386233</v>
      </c>
      <c r="I437" s="2" t="s">
        <v>3249</v>
      </c>
      <c r="K437" s="2" t="s">
        <v>1189</v>
      </c>
      <c r="L437" s="1" t="s">
        <v>1078</v>
      </c>
      <c r="M437" s="1" t="s">
        <v>4021</v>
      </c>
      <c r="N437" s="1" t="s">
        <v>4022</v>
      </c>
      <c r="O437" s="1" t="s">
        <v>4023</v>
      </c>
      <c r="P437" s="3">
        <v>5</v>
      </c>
    </row>
    <row r="438" spans="1:16" ht="13">
      <c r="A438" s="2">
        <v>29238</v>
      </c>
      <c r="B438" s="2">
        <v>26587</v>
      </c>
      <c r="C438" s="2" t="s">
        <v>1189</v>
      </c>
      <c r="D438" s="2" t="s">
        <v>4024</v>
      </c>
      <c r="E438" s="2" t="s">
        <v>6427</v>
      </c>
      <c r="F438" s="2" t="s">
        <v>27</v>
      </c>
      <c r="G438" s="2" t="s">
        <v>6426</v>
      </c>
      <c r="H438" s="2">
        <v>0.96844064798776286</v>
      </c>
      <c r="I438" s="2" t="s">
        <v>3249</v>
      </c>
      <c r="K438" s="2" t="s">
        <v>1189</v>
      </c>
      <c r="L438" s="1" t="s">
        <v>1078</v>
      </c>
      <c r="M438" s="1" t="s">
        <v>4023</v>
      </c>
      <c r="N438" s="1" t="s">
        <v>4036</v>
      </c>
      <c r="O438" s="1" t="s">
        <v>4023</v>
      </c>
      <c r="P438" s="3">
        <v>5</v>
      </c>
    </row>
    <row r="439" spans="1:16" ht="13">
      <c r="A439" s="2">
        <v>26587</v>
      </c>
      <c r="B439" s="2">
        <v>26587</v>
      </c>
      <c r="C439" s="2" t="s">
        <v>1189</v>
      </c>
      <c r="D439" s="2" t="s">
        <v>4024</v>
      </c>
      <c r="E439" s="2" t="s">
        <v>6425</v>
      </c>
      <c r="F439" s="2" t="s">
        <v>27</v>
      </c>
      <c r="G439" s="2" t="s">
        <v>6426</v>
      </c>
      <c r="H439" s="2">
        <v>0.94786409746207623</v>
      </c>
      <c r="I439" s="2" t="s">
        <v>3249</v>
      </c>
      <c r="K439" s="2" t="s">
        <v>1189</v>
      </c>
      <c r="L439" s="1" t="s">
        <v>1078</v>
      </c>
      <c r="M439" s="1" t="s">
        <v>4025</v>
      </c>
      <c r="N439" s="1" t="s">
        <v>4026</v>
      </c>
      <c r="O439" s="1" t="s">
        <v>4023</v>
      </c>
      <c r="P439" s="3">
        <v>5</v>
      </c>
    </row>
    <row r="440" spans="1:16" ht="13">
      <c r="A440" s="2">
        <v>34863</v>
      </c>
      <c r="B440" s="2">
        <v>26587</v>
      </c>
      <c r="C440" s="2" t="s">
        <v>1189</v>
      </c>
      <c r="D440" s="2" t="s">
        <v>4024</v>
      </c>
      <c r="E440" s="2" t="s">
        <v>6425</v>
      </c>
      <c r="F440" s="2" t="s">
        <v>27</v>
      </c>
      <c r="G440" s="2" t="s">
        <v>6426</v>
      </c>
      <c r="H440" s="2">
        <v>0.93937587655861587</v>
      </c>
      <c r="I440" s="2" t="s">
        <v>3249</v>
      </c>
      <c r="K440" s="2" t="s">
        <v>1189</v>
      </c>
      <c r="L440" s="1" t="s">
        <v>1078</v>
      </c>
      <c r="M440" s="1" t="s">
        <v>4031</v>
      </c>
      <c r="N440" s="1" t="s">
        <v>4032</v>
      </c>
      <c r="O440" s="1" t="s">
        <v>4023</v>
      </c>
      <c r="P440" s="3">
        <v>5</v>
      </c>
    </row>
    <row r="441" spans="1:16" ht="13">
      <c r="A441" s="2">
        <v>27448</v>
      </c>
      <c r="B441" s="2">
        <v>26587</v>
      </c>
      <c r="C441" s="2" t="s">
        <v>1189</v>
      </c>
      <c r="D441" s="2" t="s">
        <v>4024</v>
      </c>
      <c r="E441" s="2" t="s">
        <v>6427</v>
      </c>
      <c r="F441" s="2" t="s">
        <v>27</v>
      </c>
      <c r="G441" s="2" t="s">
        <v>6426</v>
      </c>
      <c r="H441" s="2">
        <v>0.9611503615704996</v>
      </c>
      <c r="I441" s="2" t="s">
        <v>3249</v>
      </c>
      <c r="K441" s="2" t="s">
        <v>1189</v>
      </c>
      <c r="L441" s="1" t="s">
        <v>1078</v>
      </c>
      <c r="M441" s="1" t="s">
        <v>4041</v>
      </c>
      <c r="N441" s="1" t="s">
        <v>4042</v>
      </c>
      <c r="O441" s="1" t="s">
        <v>4023</v>
      </c>
      <c r="P441" s="3">
        <v>5</v>
      </c>
    </row>
    <row r="442" spans="1:16" ht="13">
      <c r="A442" s="2">
        <v>27534</v>
      </c>
      <c r="B442" s="2">
        <v>26587</v>
      </c>
      <c r="C442" s="2" t="s">
        <v>1189</v>
      </c>
      <c r="D442" s="2" t="s">
        <v>4024</v>
      </c>
      <c r="E442" s="2" t="s">
        <v>6427</v>
      </c>
      <c r="F442" s="2" t="s">
        <v>27</v>
      </c>
      <c r="G442" s="2" t="s">
        <v>6426</v>
      </c>
      <c r="H442" s="2">
        <v>0.97202826349691307</v>
      </c>
      <c r="I442" s="2" t="s">
        <v>3249</v>
      </c>
      <c r="K442" s="2" t="s">
        <v>1189</v>
      </c>
      <c r="L442" s="1" t="s">
        <v>1078</v>
      </c>
      <c r="M442" s="1" t="s">
        <v>4045</v>
      </c>
      <c r="N442" s="1" t="s">
        <v>4046</v>
      </c>
      <c r="O442" s="1" t="s">
        <v>4023</v>
      </c>
      <c r="P442" s="3">
        <v>5</v>
      </c>
    </row>
    <row r="443" spans="1:16" ht="13">
      <c r="A443" s="2">
        <v>28163</v>
      </c>
      <c r="B443" s="2">
        <v>26587</v>
      </c>
      <c r="C443" s="2" t="s">
        <v>1189</v>
      </c>
      <c r="D443" s="2" t="s">
        <v>4024</v>
      </c>
      <c r="E443" s="2" t="s">
        <v>6427</v>
      </c>
      <c r="F443" s="2" t="s">
        <v>27</v>
      </c>
      <c r="G443" s="2" t="s">
        <v>6426</v>
      </c>
      <c r="H443" s="2">
        <v>0.96412871581768356</v>
      </c>
      <c r="I443" s="2" t="s">
        <v>3249</v>
      </c>
      <c r="K443" s="2" t="s">
        <v>1189</v>
      </c>
      <c r="L443" s="1" t="s">
        <v>1078</v>
      </c>
      <c r="M443" s="1" t="s">
        <v>4039</v>
      </c>
      <c r="N443" s="1" t="s">
        <v>4040</v>
      </c>
      <c r="O443" s="1" t="s">
        <v>4023</v>
      </c>
      <c r="P443" s="3">
        <v>5</v>
      </c>
    </row>
    <row r="444" spans="1:16" ht="13">
      <c r="A444" s="2">
        <v>29221</v>
      </c>
      <c r="B444" s="2">
        <v>26587</v>
      </c>
      <c r="C444" s="2" t="s">
        <v>1189</v>
      </c>
      <c r="D444" s="2" t="s">
        <v>4024</v>
      </c>
      <c r="E444" s="2" t="s">
        <v>6427</v>
      </c>
      <c r="F444" s="2" t="s">
        <v>27</v>
      </c>
      <c r="G444" s="2" t="s">
        <v>6426</v>
      </c>
      <c r="H444" s="2">
        <v>0.93622910253052571</v>
      </c>
      <c r="I444" s="2" t="s">
        <v>3249</v>
      </c>
      <c r="K444" s="2" t="s">
        <v>1189</v>
      </c>
      <c r="L444" s="1" t="s">
        <v>1078</v>
      </c>
      <c r="M444" s="1" t="s">
        <v>4043</v>
      </c>
      <c r="N444" s="1" t="s">
        <v>4044</v>
      </c>
      <c r="O444" s="1" t="s">
        <v>4023</v>
      </c>
      <c r="P444" s="3">
        <v>5</v>
      </c>
    </row>
    <row r="445" spans="1:16" ht="13">
      <c r="A445" s="2">
        <v>26838</v>
      </c>
      <c r="B445" s="2">
        <v>26587</v>
      </c>
      <c r="C445" s="2" t="s">
        <v>1189</v>
      </c>
      <c r="D445" s="2" t="s">
        <v>4024</v>
      </c>
      <c r="E445" s="2" t="s">
        <v>6427</v>
      </c>
      <c r="F445" s="2" t="s">
        <v>27</v>
      </c>
      <c r="G445" s="2" t="s">
        <v>6426</v>
      </c>
      <c r="H445" s="2">
        <v>0.96537927701496162</v>
      </c>
      <c r="I445" s="2" t="s">
        <v>3249</v>
      </c>
      <c r="K445" s="2" t="s">
        <v>1189</v>
      </c>
      <c r="L445" s="1" t="s">
        <v>1078</v>
      </c>
      <c r="M445" s="1" t="s">
        <v>4037</v>
      </c>
      <c r="N445" s="1" t="s">
        <v>4038</v>
      </c>
      <c r="O445" s="1" t="s">
        <v>4023</v>
      </c>
      <c r="P445" s="3">
        <v>5</v>
      </c>
    </row>
    <row r="446" spans="1:16" ht="13">
      <c r="A446" s="2">
        <v>27899</v>
      </c>
      <c r="B446" s="2">
        <v>26587</v>
      </c>
      <c r="C446" s="2" t="s">
        <v>1189</v>
      </c>
      <c r="D446" s="2" t="s">
        <v>4024</v>
      </c>
      <c r="E446" s="2" t="s">
        <v>6425</v>
      </c>
      <c r="F446" s="2" t="s">
        <v>27</v>
      </c>
      <c r="G446" s="2" t="s">
        <v>6426</v>
      </c>
      <c r="H446" s="2">
        <v>0.95463285284979338</v>
      </c>
      <c r="I446" s="2" t="s">
        <v>3249</v>
      </c>
      <c r="K446" s="2" t="s">
        <v>1189</v>
      </c>
      <c r="L446" s="1" t="s">
        <v>1078</v>
      </c>
      <c r="M446" s="1" t="s">
        <v>4027</v>
      </c>
      <c r="N446" s="1" t="s">
        <v>4028</v>
      </c>
      <c r="O446" s="1" t="s">
        <v>4023</v>
      </c>
      <c r="P446" s="3">
        <v>5</v>
      </c>
    </row>
    <row r="447" spans="1:16" ht="13">
      <c r="A447" s="2">
        <v>29338</v>
      </c>
      <c r="B447" s="2">
        <v>26587</v>
      </c>
      <c r="C447" s="2" t="s">
        <v>1189</v>
      </c>
      <c r="D447" s="2" t="s">
        <v>4024</v>
      </c>
      <c r="E447" s="2" t="s">
        <v>6425</v>
      </c>
      <c r="F447" s="2" t="s">
        <v>27</v>
      </c>
      <c r="G447" s="2" t="s">
        <v>6426</v>
      </c>
      <c r="H447" s="2">
        <v>0.95559689681106641</v>
      </c>
      <c r="I447" s="2" t="s">
        <v>3249</v>
      </c>
      <c r="K447" s="2" t="s">
        <v>1189</v>
      </c>
      <c r="L447" s="1" t="s">
        <v>1078</v>
      </c>
      <c r="M447" s="1" t="s">
        <v>4029</v>
      </c>
      <c r="N447" s="1" t="s">
        <v>4030</v>
      </c>
      <c r="O447" s="1" t="s">
        <v>4023</v>
      </c>
      <c r="P447" s="3">
        <v>5</v>
      </c>
    </row>
    <row r="448" spans="1:16" ht="13">
      <c r="A448" s="2">
        <v>14257</v>
      </c>
      <c r="B448" s="2">
        <v>13790</v>
      </c>
      <c r="C448" s="2" t="s">
        <v>1189</v>
      </c>
      <c r="D448" s="2" t="s">
        <v>4063</v>
      </c>
      <c r="E448" s="2" t="s">
        <v>6425</v>
      </c>
      <c r="F448" s="2" t="s">
        <v>27</v>
      </c>
      <c r="G448" s="2" t="s">
        <v>6432</v>
      </c>
      <c r="H448" s="2">
        <v>0.97096110474847974</v>
      </c>
      <c r="I448" s="2" t="s">
        <v>3249</v>
      </c>
      <c r="K448" s="2" t="s">
        <v>1189</v>
      </c>
      <c r="L448" s="1" t="s">
        <v>1078</v>
      </c>
      <c r="M448" s="1" t="s">
        <v>4064</v>
      </c>
      <c r="N448" s="1" t="s">
        <v>4065</v>
      </c>
      <c r="O448" s="1" t="s">
        <v>4061</v>
      </c>
      <c r="P448" s="3">
        <v>5</v>
      </c>
    </row>
    <row r="449" spans="1:16" ht="13">
      <c r="A449" s="2">
        <v>13790</v>
      </c>
      <c r="B449" s="2">
        <v>13790</v>
      </c>
      <c r="C449" s="2" t="s">
        <v>1189</v>
      </c>
      <c r="D449" s="2" t="s">
        <v>4063</v>
      </c>
      <c r="E449" s="2" t="s">
        <v>6427</v>
      </c>
      <c r="F449" s="2" t="s">
        <v>27</v>
      </c>
      <c r="G449" s="2" t="s">
        <v>6432</v>
      </c>
      <c r="H449" s="2">
        <v>0.9612793787368219</v>
      </c>
      <c r="I449" s="2" t="s">
        <v>3249</v>
      </c>
      <c r="K449" s="2" t="s">
        <v>1189</v>
      </c>
      <c r="L449" s="1" t="s">
        <v>1078</v>
      </c>
      <c r="M449" s="1" t="s">
        <v>4061</v>
      </c>
      <c r="N449" s="1" t="s">
        <v>4062</v>
      </c>
      <c r="O449" s="1" t="s">
        <v>4061</v>
      </c>
      <c r="P449" s="3">
        <v>5</v>
      </c>
    </row>
    <row r="450" spans="1:16" ht="13">
      <c r="A450" s="2">
        <v>10916</v>
      </c>
      <c r="B450" s="2">
        <v>10916</v>
      </c>
      <c r="C450" s="2" t="s">
        <v>1229</v>
      </c>
      <c r="D450" s="2" t="s">
        <v>4225</v>
      </c>
      <c r="E450" s="2" t="s">
        <v>6427</v>
      </c>
      <c r="F450" s="2" t="s">
        <v>27</v>
      </c>
      <c r="G450" s="2" t="s">
        <v>6426</v>
      </c>
      <c r="H450" s="2">
        <v>0.8827695320809007</v>
      </c>
      <c r="I450" s="2" t="s">
        <v>3249</v>
      </c>
      <c r="K450" s="2" t="s">
        <v>1229</v>
      </c>
      <c r="L450" s="1" t="s">
        <v>1078</v>
      </c>
      <c r="M450" s="1" t="s">
        <v>4226</v>
      </c>
      <c r="N450" s="1" t="s">
        <v>4227</v>
      </c>
      <c r="O450" s="1" t="s">
        <v>4223</v>
      </c>
      <c r="P450" s="3">
        <v>5</v>
      </c>
    </row>
    <row r="451" spans="1:16" ht="13">
      <c r="A451" s="2">
        <v>11012</v>
      </c>
      <c r="B451" s="2">
        <v>10916</v>
      </c>
      <c r="C451" s="2" t="s">
        <v>1229</v>
      </c>
      <c r="D451" s="2" t="s">
        <v>4225</v>
      </c>
      <c r="E451" s="2" t="s">
        <v>6425</v>
      </c>
      <c r="F451" s="2" t="s">
        <v>27</v>
      </c>
      <c r="G451" s="2" t="s">
        <v>6426</v>
      </c>
      <c r="H451" s="2">
        <v>0.84708058396934882</v>
      </c>
      <c r="I451" s="2" t="s">
        <v>3249</v>
      </c>
      <c r="K451" s="2" t="s">
        <v>1229</v>
      </c>
      <c r="L451" s="1" t="s">
        <v>1078</v>
      </c>
      <c r="M451" s="1" t="s">
        <v>4223</v>
      </c>
      <c r="N451" s="1" t="s">
        <v>4224</v>
      </c>
      <c r="O451" s="1" t="s">
        <v>4223</v>
      </c>
      <c r="P451" s="3">
        <v>5</v>
      </c>
    </row>
    <row r="452" spans="1:16" ht="13">
      <c r="A452" s="2">
        <v>10436</v>
      </c>
      <c r="B452" s="2">
        <v>10428</v>
      </c>
      <c r="C452" s="2" t="s">
        <v>1277</v>
      </c>
      <c r="D452" s="2" t="s">
        <v>3825</v>
      </c>
      <c r="E452" s="2" t="s">
        <v>6427</v>
      </c>
      <c r="F452" s="2" t="s">
        <v>64</v>
      </c>
      <c r="G452" s="2" t="s">
        <v>6426</v>
      </c>
      <c r="H452" s="2">
        <v>0.87853819999502181</v>
      </c>
      <c r="I452" s="2" t="s">
        <v>3249</v>
      </c>
      <c r="K452" s="2" t="s">
        <v>1277</v>
      </c>
      <c r="L452" s="1" t="s">
        <v>1078</v>
      </c>
      <c r="M452" s="1" t="s">
        <v>3826</v>
      </c>
      <c r="N452" s="1" t="s">
        <v>3827</v>
      </c>
      <c r="O452" s="1" t="s">
        <v>3823</v>
      </c>
      <c r="P452" s="3">
        <v>5</v>
      </c>
    </row>
    <row r="453" spans="1:16" ht="13">
      <c r="A453" s="2">
        <v>10428</v>
      </c>
      <c r="B453" s="2">
        <v>10428</v>
      </c>
      <c r="C453" s="2" t="s">
        <v>1277</v>
      </c>
      <c r="D453" s="2" t="s">
        <v>3825</v>
      </c>
      <c r="E453" s="2" t="s">
        <v>6425</v>
      </c>
      <c r="F453" s="2" t="s">
        <v>64</v>
      </c>
      <c r="G453" s="2" t="s">
        <v>6426</v>
      </c>
      <c r="H453" s="2">
        <v>0.88532143493511595</v>
      </c>
      <c r="I453" s="2" t="s">
        <v>3249</v>
      </c>
      <c r="K453" s="2" t="s">
        <v>1277</v>
      </c>
      <c r="L453" s="1" t="s">
        <v>1078</v>
      </c>
      <c r="M453" s="1" t="s">
        <v>3823</v>
      </c>
      <c r="N453" s="1" t="s">
        <v>3824</v>
      </c>
      <c r="O453" s="1" t="s">
        <v>3823</v>
      </c>
      <c r="P453" s="3">
        <v>5</v>
      </c>
    </row>
    <row r="454" spans="1:16" ht="13">
      <c r="A454" s="2">
        <v>12064</v>
      </c>
      <c r="B454" s="2">
        <v>12064</v>
      </c>
      <c r="C454" s="2" t="s">
        <v>1287</v>
      </c>
      <c r="D454" s="2" t="s">
        <v>6358</v>
      </c>
      <c r="E454" s="2" t="s">
        <v>6427</v>
      </c>
      <c r="F454" s="2" t="s">
        <v>27</v>
      </c>
      <c r="G454" s="2" t="s">
        <v>6426</v>
      </c>
      <c r="H454" s="2">
        <v>0.92834591280988221</v>
      </c>
      <c r="I454" s="2" t="s">
        <v>3249</v>
      </c>
      <c r="J454" s="2" t="s">
        <v>6453</v>
      </c>
      <c r="K454" s="2" t="s">
        <v>1287</v>
      </c>
      <c r="L454" s="1" t="s">
        <v>1078</v>
      </c>
      <c r="M454" s="1" t="s">
        <v>6357</v>
      </c>
      <c r="N454" s="1" t="s">
        <v>6359</v>
      </c>
      <c r="O454" s="1" t="s">
        <v>6357</v>
      </c>
      <c r="P454" s="3">
        <v>5</v>
      </c>
    </row>
    <row r="455" spans="1:16" ht="13">
      <c r="A455" s="2">
        <v>12291</v>
      </c>
      <c r="B455" s="2">
        <v>12064</v>
      </c>
      <c r="C455" s="2" t="s">
        <v>1287</v>
      </c>
      <c r="D455" s="2" t="s">
        <v>6358</v>
      </c>
      <c r="E455" s="2" t="s">
        <v>6425</v>
      </c>
      <c r="F455" s="2" t="s">
        <v>27</v>
      </c>
      <c r="G455" s="2" t="s">
        <v>6426</v>
      </c>
      <c r="H455" s="2">
        <v>0.89660491935943243</v>
      </c>
      <c r="I455" s="2" t="s">
        <v>3249</v>
      </c>
      <c r="J455" s="2" t="s">
        <v>6453</v>
      </c>
      <c r="K455" s="2" t="s">
        <v>1287</v>
      </c>
      <c r="L455" s="1" t="s">
        <v>1078</v>
      </c>
      <c r="M455" s="1" t="s">
        <v>6355</v>
      </c>
      <c r="N455" s="1" t="s">
        <v>6356</v>
      </c>
      <c r="O455" s="1" t="s">
        <v>6357</v>
      </c>
      <c r="P455" s="3">
        <v>5</v>
      </c>
    </row>
    <row r="456" spans="1:16" ht="13">
      <c r="A456" s="2">
        <v>19046</v>
      </c>
      <c r="B456" s="2">
        <v>18765</v>
      </c>
      <c r="C456" s="2" t="s">
        <v>997</v>
      </c>
      <c r="D456" s="2" t="s">
        <v>3269</v>
      </c>
      <c r="E456" s="2" t="s">
        <v>6427</v>
      </c>
      <c r="F456" s="2" t="s">
        <v>64</v>
      </c>
      <c r="G456" s="2" t="s">
        <v>6428</v>
      </c>
      <c r="H456" s="2">
        <v>0.69141833758657523</v>
      </c>
      <c r="I456" s="2" t="s">
        <v>3249</v>
      </c>
      <c r="K456" s="2" t="s">
        <v>997</v>
      </c>
      <c r="L456" s="1" t="s">
        <v>192</v>
      </c>
      <c r="M456" s="1" t="s">
        <v>3270</v>
      </c>
      <c r="N456" s="1" t="s">
        <v>3271</v>
      </c>
      <c r="O456" s="1" t="s">
        <v>3267</v>
      </c>
      <c r="P456" s="3">
        <v>5</v>
      </c>
    </row>
    <row r="457" spans="1:16" ht="13">
      <c r="A457" s="2">
        <v>18765</v>
      </c>
      <c r="B457" s="2">
        <v>18765</v>
      </c>
      <c r="C457" s="2" t="s">
        <v>997</v>
      </c>
      <c r="D457" s="2" t="s">
        <v>3269</v>
      </c>
      <c r="E457" s="2" t="s">
        <v>6425</v>
      </c>
      <c r="F457" s="2" t="s">
        <v>64</v>
      </c>
      <c r="G457" s="2" t="s">
        <v>6426</v>
      </c>
      <c r="H457" s="2">
        <v>0.73358074969093423</v>
      </c>
      <c r="I457" s="2" t="s">
        <v>3249</v>
      </c>
      <c r="K457" s="2" t="s">
        <v>997</v>
      </c>
      <c r="L457" s="1" t="s">
        <v>192</v>
      </c>
      <c r="M457" s="1" t="s">
        <v>3267</v>
      </c>
      <c r="N457" s="1" t="s">
        <v>3268</v>
      </c>
      <c r="O457" s="1" t="s">
        <v>3267</v>
      </c>
      <c r="P457" s="3">
        <v>5</v>
      </c>
    </row>
    <row r="458" spans="1:16" ht="13">
      <c r="A458" s="2">
        <v>13556</v>
      </c>
      <c r="B458" s="2">
        <v>12792</v>
      </c>
      <c r="C458" s="2" t="s">
        <v>1043</v>
      </c>
      <c r="D458" s="2" t="s">
        <v>3862</v>
      </c>
      <c r="E458" s="2" t="s">
        <v>6427</v>
      </c>
      <c r="F458" s="2" t="s">
        <v>27</v>
      </c>
      <c r="G458" s="2" t="s">
        <v>6426</v>
      </c>
      <c r="H458" s="2">
        <v>0.93049019794951127</v>
      </c>
      <c r="I458" s="2" t="s">
        <v>3249</v>
      </c>
      <c r="K458" s="2" t="s">
        <v>1043</v>
      </c>
      <c r="L458" s="1" t="s">
        <v>192</v>
      </c>
      <c r="M458" s="1" t="s">
        <v>3863</v>
      </c>
      <c r="N458" s="1" t="s">
        <v>3864</v>
      </c>
      <c r="O458" s="1" t="s">
        <v>3860</v>
      </c>
      <c r="P458" s="3">
        <v>5</v>
      </c>
    </row>
    <row r="459" spans="1:16" ht="13">
      <c r="A459" s="2">
        <v>12792</v>
      </c>
      <c r="B459" s="2">
        <v>12792</v>
      </c>
      <c r="C459" s="2" t="s">
        <v>1043</v>
      </c>
      <c r="D459" s="2" t="s">
        <v>3862</v>
      </c>
      <c r="E459" s="2" t="s">
        <v>6425</v>
      </c>
      <c r="F459" s="2" t="s">
        <v>27</v>
      </c>
      <c r="G459" s="2" t="s">
        <v>6426</v>
      </c>
      <c r="H459" s="2">
        <v>0.90799794396495115</v>
      </c>
      <c r="I459" s="2" t="s">
        <v>3249</v>
      </c>
      <c r="K459" s="2" t="s">
        <v>1043</v>
      </c>
      <c r="L459" s="1" t="s">
        <v>192</v>
      </c>
      <c r="M459" s="1" t="s">
        <v>3860</v>
      </c>
      <c r="N459" s="1" t="s">
        <v>3861</v>
      </c>
      <c r="O459" s="1" t="s">
        <v>3860</v>
      </c>
      <c r="P459" s="3">
        <v>5</v>
      </c>
    </row>
    <row r="460" spans="1:16" ht="13">
      <c r="A460" s="2">
        <v>34006</v>
      </c>
      <c r="B460" s="2">
        <v>32001</v>
      </c>
      <c r="C460" s="2" t="s">
        <v>1049</v>
      </c>
      <c r="D460" s="2" t="s">
        <v>3284</v>
      </c>
      <c r="E460" s="2" t="s">
        <v>6427</v>
      </c>
      <c r="F460" s="2" t="s">
        <v>64</v>
      </c>
      <c r="G460" s="2" t="s">
        <v>6426</v>
      </c>
      <c r="H460" s="2">
        <v>0.93692147595489894</v>
      </c>
      <c r="I460" s="2" t="s">
        <v>3249</v>
      </c>
      <c r="K460" s="2" t="s">
        <v>1049</v>
      </c>
      <c r="L460" s="1" t="s">
        <v>192</v>
      </c>
      <c r="M460" s="1" t="s">
        <v>3291</v>
      </c>
      <c r="N460" s="1" t="s">
        <v>3292</v>
      </c>
      <c r="O460" s="1" t="s">
        <v>3291</v>
      </c>
      <c r="P460" s="3">
        <v>4</v>
      </c>
    </row>
    <row r="461" spans="1:16" ht="13">
      <c r="A461" s="2">
        <v>32001</v>
      </c>
      <c r="B461" s="2">
        <v>32001</v>
      </c>
      <c r="C461" s="2" t="s">
        <v>1049</v>
      </c>
      <c r="D461" s="2" t="s">
        <v>3284</v>
      </c>
      <c r="E461" s="2" t="s">
        <v>6427</v>
      </c>
      <c r="F461" s="2" t="s">
        <v>64</v>
      </c>
      <c r="G461" s="2" t="s">
        <v>6426</v>
      </c>
      <c r="H461" s="2">
        <v>0.92575411222875115</v>
      </c>
      <c r="I461" s="2" t="s">
        <v>3249</v>
      </c>
      <c r="K461" s="2" t="s">
        <v>1049</v>
      </c>
      <c r="L461" s="1" t="s">
        <v>192</v>
      </c>
      <c r="M461" s="1" t="s">
        <v>3282</v>
      </c>
      <c r="N461" s="1" t="s">
        <v>3283</v>
      </c>
      <c r="O461" s="1" t="s">
        <v>3282</v>
      </c>
      <c r="P461" s="3">
        <v>4</v>
      </c>
    </row>
    <row r="462" spans="1:16" ht="13">
      <c r="A462" s="2">
        <v>32360</v>
      </c>
      <c r="B462" s="2">
        <v>32001</v>
      </c>
      <c r="C462" s="2" t="s">
        <v>1049</v>
      </c>
      <c r="D462" s="2" t="s">
        <v>3284</v>
      </c>
      <c r="E462" s="2" t="s">
        <v>6425</v>
      </c>
      <c r="F462" s="2" t="s">
        <v>64</v>
      </c>
      <c r="G462" s="2" t="s">
        <v>6426</v>
      </c>
      <c r="H462" s="2">
        <v>0.93869304593652492</v>
      </c>
      <c r="I462" s="2" t="s">
        <v>3249</v>
      </c>
      <c r="K462" s="2" t="s">
        <v>1049</v>
      </c>
      <c r="L462" s="1" t="s">
        <v>192</v>
      </c>
      <c r="M462" s="1" t="s">
        <v>3293</v>
      </c>
      <c r="N462" s="1" t="s">
        <v>3294</v>
      </c>
      <c r="O462" s="1" t="s">
        <v>3291</v>
      </c>
      <c r="P462" s="3">
        <v>4</v>
      </c>
    </row>
    <row r="463" spans="1:16" ht="13">
      <c r="A463" s="2">
        <v>34426</v>
      </c>
      <c r="B463" s="2">
        <v>32001</v>
      </c>
      <c r="C463" s="2" t="s">
        <v>1049</v>
      </c>
      <c r="D463" s="2" t="s">
        <v>3284</v>
      </c>
      <c r="E463" s="2" t="s">
        <v>6427</v>
      </c>
      <c r="F463" s="2" t="s">
        <v>64</v>
      </c>
      <c r="G463" s="2" t="s">
        <v>6426</v>
      </c>
      <c r="H463" s="2">
        <v>0.91912041079230244</v>
      </c>
      <c r="I463" s="2" t="s">
        <v>3249</v>
      </c>
      <c r="K463" s="2" t="s">
        <v>1049</v>
      </c>
      <c r="L463" s="1" t="s">
        <v>192</v>
      </c>
      <c r="M463" s="1" t="s">
        <v>3295</v>
      </c>
      <c r="N463" s="1" t="s">
        <v>3296</v>
      </c>
      <c r="O463" s="1" t="s">
        <v>3297</v>
      </c>
      <c r="P463" s="3">
        <v>4</v>
      </c>
    </row>
    <row r="464" spans="1:16" ht="13">
      <c r="A464" s="2">
        <v>32950</v>
      </c>
      <c r="B464" s="2">
        <v>32001</v>
      </c>
      <c r="C464" s="2" t="s">
        <v>1049</v>
      </c>
      <c r="D464" s="2" t="s">
        <v>3284</v>
      </c>
      <c r="E464" s="2" t="s">
        <v>6425</v>
      </c>
      <c r="F464" s="2" t="s">
        <v>64</v>
      </c>
      <c r="G464" s="2" t="s">
        <v>6426</v>
      </c>
      <c r="H464" s="2">
        <v>0.92594465221677502</v>
      </c>
      <c r="I464" s="2" t="s">
        <v>3249</v>
      </c>
      <c r="K464" s="2" t="s">
        <v>1049</v>
      </c>
      <c r="L464" s="1" t="s">
        <v>192</v>
      </c>
      <c r="M464" s="1" t="s">
        <v>3289</v>
      </c>
      <c r="N464" s="1" t="s">
        <v>3290</v>
      </c>
      <c r="O464" s="1" t="s">
        <v>3287</v>
      </c>
      <c r="P464" s="3">
        <v>4</v>
      </c>
    </row>
    <row r="465" spans="1:16" ht="13">
      <c r="A465" s="2">
        <v>32169</v>
      </c>
      <c r="B465" s="2">
        <v>32001</v>
      </c>
      <c r="C465" s="2" t="s">
        <v>1049</v>
      </c>
      <c r="D465" s="2" t="s">
        <v>3284</v>
      </c>
      <c r="E465" s="2" t="s">
        <v>6425</v>
      </c>
      <c r="F465" s="2" t="s">
        <v>64</v>
      </c>
      <c r="G465" s="2" t="s">
        <v>6426</v>
      </c>
      <c r="H465" s="2">
        <v>0.94615151097134842</v>
      </c>
      <c r="I465" s="2" t="s">
        <v>3249</v>
      </c>
      <c r="K465" s="2" t="s">
        <v>1049</v>
      </c>
      <c r="L465" s="1" t="s">
        <v>192</v>
      </c>
      <c r="M465" s="1" t="s">
        <v>3297</v>
      </c>
      <c r="N465" s="1" t="s">
        <v>3298</v>
      </c>
      <c r="O465" s="1" t="s">
        <v>3297</v>
      </c>
      <c r="P465" s="3">
        <v>4</v>
      </c>
    </row>
    <row r="466" spans="1:16" ht="13">
      <c r="A466" s="2">
        <v>32498</v>
      </c>
      <c r="B466" s="2">
        <v>32001</v>
      </c>
      <c r="C466" s="2" t="s">
        <v>1049</v>
      </c>
      <c r="D466" s="2" t="s">
        <v>3284</v>
      </c>
      <c r="E466" s="2" t="s">
        <v>6425</v>
      </c>
      <c r="F466" s="2" t="s">
        <v>64</v>
      </c>
      <c r="G466" s="2" t="s">
        <v>6426</v>
      </c>
      <c r="H466" s="2">
        <v>0.89380020261006921</v>
      </c>
      <c r="I466" s="2" t="s">
        <v>3249</v>
      </c>
      <c r="K466" s="2" t="s">
        <v>1049</v>
      </c>
      <c r="L466" s="1" t="s">
        <v>192</v>
      </c>
      <c r="M466" s="1" t="s">
        <v>3285</v>
      </c>
      <c r="N466" s="1" t="s">
        <v>3286</v>
      </c>
      <c r="O466" s="1" t="s">
        <v>3282</v>
      </c>
      <c r="P466" s="3">
        <v>4</v>
      </c>
    </row>
    <row r="467" spans="1:16" ht="13">
      <c r="A467" s="2">
        <v>32656</v>
      </c>
      <c r="B467" s="2">
        <v>32001</v>
      </c>
      <c r="C467" s="2" t="s">
        <v>1049</v>
      </c>
      <c r="D467" s="2" t="s">
        <v>3284</v>
      </c>
      <c r="E467" s="2" t="s">
        <v>6425</v>
      </c>
      <c r="F467" s="2" t="s">
        <v>64</v>
      </c>
      <c r="G467" s="2" t="s">
        <v>6426</v>
      </c>
      <c r="H467" s="2">
        <v>0.95340197923225023</v>
      </c>
      <c r="I467" s="2" t="s">
        <v>3249</v>
      </c>
      <c r="K467" s="2" t="s">
        <v>1049</v>
      </c>
      <c r="L467" s="1" t="s">
        <v>192</v>
      </c>
      <c r="M467" s="1" t="s">
        <v>3285</v>
      </c>
      <c r="N467" s="1" t="s">
        <v>3286</v>
      </c>
      <c r="O467" s="1" t="s">
        <v>3282</v>
      </c>
      <c r="P467" s="3">
        <v>4</v>
      </c>
    </row>
    <row r="468" spans="1:16" ht="13">
      <c r="A468" s="2">
        <v>35992</v>
      </c>
      <c r="B468" s="2">
        <v>32001</v>
      </c>
      <c r="C468" s="2" t="s">
        <v>1049</v>
      </c>
      <c r="D468" s="2" t="s">
        <v>3284</v>
      </c>
      <c r="E468" s="2" t="s">
        <v>6427</v>
      </c>
      <c r="F468" s="2" t="s">
        <v>64</v>
      </c>
      <c r="G468" s="2" t="s">
        <v>6426</v>
      </c>
      <c r="H468" s="2">
        <v>0.91805274850167573</v>
      </c>
      <c r="I468" s="2" t="s">
        <v>3249</v>
      </c>
      <c r="K468" s="2" t="s">
        <v>1049</v>
      </c>
      <c r="L468" s="1" t="s">
        <v>192</v>
      </c>
      <c r="M468" s="1" t="s">
        <v>3287</v>
      </c>
      <c r="N468" s="1" t="s">
        <v>3288</v>
      </c>
      <c r="O468" s="1" t="s">
        <v>3287</v>
      </c>
      <c r="P468" s="3">
        <v>4</v>
      </c>
    </row>
    <row r="469" spans="1:16" ht="13">
      <c r="A469" s="2">
        <v>24679</v>
      </c>
      <c r="B469" s="2">
        <v>24679</v>
      </c>
      <c r="C469" s="2" t="s">
        <v>2731</v>
      </c>
      <c r="D469" s="2" t="s">
        <v>3425</v>
      </c>
      <c r="E469" s="2" t="s">
        <v>6425</v>
      </c>
      <c r="F469" s="2" t="s">
        <v>64</v>
      </c>
      <c r="G469" s="2" t="s">
        <v>6426</v>
      </c>
      <c r="H469" s="2">
        <v>0.78442750957003948</v>
      </c>
      <c r="I469" s="2" t="s">
        <v>3249</v>
      </c>
      <c r="K469" s="2" t="s">
        <v>2731</v>
      </c>
      <c r="L469" s="1" t="s">
        <v>192</v>
      </c>
      <c r="M469" s="1" t="s">
        <v>3436</v>
      </c>
      <c r="N469" s="1" t="s">
        <v>3437</v>
      </c>
      <c r="O469" s="1" t="s">
        <v>3423</v>
      </c>
      <c r="P469" s="3">
        <v>5</v>
      </c>
    </row>
    <row r="470" spans="1:16" ht="13">
      <c r="A470" s="2">
        <v>25384</v>
      </c>
      <c r="B470" s="2">
        <v>24679</v>
      </c>
      <c r="C470" s="2" t="s">
        <v>2731</v>
      </c>
      <c r="D470" s="2" t="s">
        <v>3425</v>
      </c>
      <c r="E470" s="2" t="s">
        <v>6427</v>
      </c>
      <c r="F470" s="2" t="s">
        <v>64</v>
      </c>
      <c r="G470" s="2" t="s">
        <v>6426</v>
      </c>
      <c r="H470" s="2">
        <v>0.80704072416957584</v>
      </c>
      <c r="I470" s="2" t="s">
        <v>3249</v>
      </c>
      <c r="K470" s="2" t="s">
        <v>2731</v>
      </c>
      <c r="L470" s="1" t="s">
        <v>192</v>
      </c>
      <c r="M470" s="1" t="s">
        <v>3432</v>
      </c>
      <c r="N470" s="1" t="s">
        <v>3433</v>
      </c>
      <c r="O470" s="1" t="s">
        <v>3423</v>
      </c>
      <c r="P470" s="3">
        <v>5</v>
      </c>
    </row>
    <row r="471" spans="1:16" ht="13">
      <c r="A471" s="2">
        <v>35902</v>
      </c>
      <c r="B471" s="2">
        <v>24679</v>
      </c>
      <c r="C471" s="2" t="s">
        <v>2731</v>
      </c>
      <c r="D471" s="2" t="s">
        <v>3425</v>
      </c>
      <c r="E471" s="2" t="s">
        <v>6425</v>
      </c>
      <c r="F471" s="2" t="s">
        <v>64</v>
      </c>
      <c r="G471" s="2" t="s">
        <v>6426</v>
      </c>
      <c r="H471" s="2">
        <v>0.78562398920908116</v>
      </c>
      <c r="I471" s="2" t="s">
        <v>3249</v>
      </c>
      <c r="K471" s="2" t="s">
        <v>2731</v>
      </c>
      <c r="L471" s="1" t="s">
        <v>192</v>
      </c>
      <c r="M471" s="1" t="s">
        <v>3423</v>
      </c>
      <c r="N471" s="1" t="s">
        <v>3424</v>
      </c>
      <c r="O471" s="1" t="s">
        <v>3423</v>
      </c>
      <c r="P471" s="3">
        <v>5</v>
      </c>
    </row>
    <row r="472" spans="1:16" ht="13">
      <c r="A472" s="2">
        <v>25454</v>
      </c>
      <c r="B472" s="2">
        <v>24679</v>
      </c>
      <c r="C472" s="2" t="s">
        <v>2731</v>
      </c>
      <c r="D472" s="2" t="s">
        <v>3425</v>
      </c>
      <c r="E472" s="2" t="s">
        <v>6425</v>
      </c>
      <c r="F472" s="2" t="s">
        <v>64</v>
      </c>
      <c r="G472" s="2" t="s">
        <v>6426</v>
      </c>
      <c r="H472" s="2">
        <v>0.81471736620793533</v>
      </c>
      <c r="I472" s="2" t="s">
        <v>3249</v>
      </c>
      <c r="K472" s="2" t="s">
        <v>2731</v>
      </c>
      <c r="L472" s="1" t="s">
        <v>192</v>
      </c>
      <c r="M472" s="1" t="s">
        <v>3428</v>
      </c>
      <c r="N472" s="1" t="s">
        <v>3429</v>
      </c>
      <c r="O472" s="1" t="s">
        <v>3423</v>
      </c>
      <c r="P472" s="3">
        <v>5</v>
      </c>
    </row>
    <row r="473" spans="1:16" ht="13">
      <c r="A473" s="2">
        <v>26288</v>
      </c>
      <c r="B473" s="2">
        <v>24679</v>
      </c>
      <c r="C473" s="2" t="s">
        <v>2731</v>
      </c>
      <c r="D473" s="2" t="s">
        <v>3425</v>
      </c>
      <c r="E473" s="2" t="s">
        <v>6427</v>
      </c>
      <c r="F473" s="2" t="s">
        <v>64</v>
      </c>
      <c r="G473" s="2" t="s">
        <v>6426</v>
      </c>
      <c r="H473" s="2">
        <v>0.83332819832781513</v>
      </c>
      <c r="I473" s="2" t="s">
        <v>3249</v>
      </c>
      <c r="K473" s="2" t="s">
        <v>2731</v>
      </c>
      <c r="L473" s="1" t="s">
        <v>192</v>
      </c>
      <c r="M473" s="1" t="s">
        <v>3438</v>
      </c>
      <c r="N473" s="1" t="s">
        <v>3439</v>
      </c>
      <c r="O473" s="1" t="s">
        <v>3423</v>
      </c>
      <c r="P473" s="3">
        <v>5</v>
      </c>
    </row>
    <row r="474" spans="1:16" ht="13">
      <c r="A474" s="2">
        <v>25814</v>
      </c>
      <c r="B474" s="2">
        <v>24679</v>
      </c>
      <c r="C474" s="2" t="s">
        <v>2731</v>
      </c>
      <c r="D474" s="2" t="s">
        <v>3425</v>
      </c>
      <c r="E474" s="2" t="s">
        <v>6427</v>
      </c>
      <c r="F474" s="2" t="s">
        <v>64</v>
      </c>
      <c r="G474" s="2" t="s">
        <v>6426</v>
      </c>
      <c r="H474" s="2">
        <v>0.80259980404454645</v>
      </c>
      <c r="I474" s="2" t="s">
        <v>3249</v>
      </c>
      <c r="K474" s="2" t="s">
        <v>2731</v>
      </c>
      <c r="L474" s="1" t="s">
        <v>192</v>
      </c>
      <c r="M474" s="1" t="s">
        <v>3430</v>
      </c>
      <c r="N474" s="1" t="s">
        <v>3431</v>
      </c>
      <c r="O474" s="1" t="s">
        <v>3423</v>
      </c>
      <c r="P474" s="3">
        <v>5</v>
      </c>
    </row>
    <row r="475" spans="1:16" ht="13">
      <c r="A475" s="2">
        <v>28505</v>
      </c>
      <c r="B475" s="2">
        <v>24679</v>
      </c>
      <c r="C475" s="2" t="s">
        <v>2731</v>
      </c>
      <c r="D475" s="2" t="s">
        <v>3425</v>
      </c>
      <c r="E475" s="2" t="s">
        <v>6427</v>
      </c>
      <c r="F475" s="2" t="s">
        <v>64</v>
      </c>
      <c r="G475" s="2" t="s">
        <v>6426</v>
      </c>
      <c r="H475" s="2">
        <v>0.83947602688567713</v>
      </c>
      <c r="I475" s="2" t="s">
        <v>3249</v>
      </c>
      <c r="K475" s="2" t="s">
        <v>2731</v>
      </c>
      <c r="L475" s="1" t="s">
        <v>192</v>
      </c>
      <c r="M475" s="1" t="s">
        <v>3434</v>
      </c>
      <c r="N475" s="1" t="s">
        <v>3435</v>
      </c>
      <c r="O475" s="1" t="s">
        <v>3423</v>
      </c>
      <c r="P475" s="3">
        <v>5</v>
      </c>
    </row>
    <row r="476" spans="1:16" ht="13">
      <c r="A476" s="2">
        <v>47124</v>
      </c>
      <c r="B476" s="2">
        <v>43795</v>
      </c>
      <c r="C476" s="2" t="s">
        <v>4280</v>
      </c>
      <c r="D476" s="2" t="s">
        <v>4280</v>
      </c>
      <c r="E476" s="2" t="s">
        <v>6425</v>
      </c>
      <c r="F476" s="2" t="s">
        <v>27</v>
      </c>
      <c r="G476" s="2" t="s">
        <v>6426</v>
      </c>
      <c r="H476" s="2">
        <v>0.96622344407629457</v>
      </c>
      <c r="I476" s="2" t="s">
        <v>3249</v>
      </c>
      <c r="K476" s="2" t="s">
        <v>4280</v>
      </c>
      <c r="L476" s="1"/>
      <c r="M476" s="1" t="s">
        <v>4285</v>
      </c>
      <c r="N476" s="1" t="s">
        <v>4286</v>
      </c>
      <c r="O476" s="1" t="s">
        <v>4278</v>
      </c>
      <c r="P476" s="3">
        <v>4</v>
      </c>
    </row>
    <row r="477" spans="1:16" ht="13">
      <c r="A477" s="2">
        <v>43795</v>
      </c>
      <c r="B477" s="2">
        <v>43795</v>
      </c>
      <c r="C477" s="2" t="s">
        <v>4280</v>
      </c>
      <c r="D477" s="2" t="s">
        <v>4280</v>
      </c>
      <c r="E477" s="2" t="s">
        <v>6427</v>
      </c>
      <c r="F477" s="2" t="s">
        <v>27</v>
      </c>
      <c r="G477" s="2" t="s">
        <v>6426</v>
      </c>
      <c r="H477" s="2">
        <v>0.92196361418511419</v>
      </c>
      <c r="I477" s="2" t="s">
        <v>3249</v>
      </c>
      <c r="K477" s="2" t="s">
        <v>4280</v>
      </c>
      <c r="L477" s="1"/>
      <c r="M477" s="1" t="s">
        <v>4278</v>
      </c>
      <c r="N477" s="1" t="s">
        <v>4279</v>
      </c>
      <c r="O477" s="1" t="s">
        <v>4278</v>
      </c>
      <c r="P477" s="3">
        <v>4</v>
      </c>
    </row>
    <row r="478" spans="1:16" ht="13">
      <c r="A478" s="2">
        <v>45311</v>
      </c>
      <c r="B478" s="2">
        <v>43795</v>
      </c>
      <c r="C478" s="2" t="s">
        <v>4280</v>
      </c>
      <c r="D478" s="2" t="s">
        <v>4280</v>
      </c>
      <c r="E478" s="2" t="s">
        <v>6427</v>
      </c>
      <c r="F478" s="2" t="s">
        <v>27</v>
      </c>
      <c r="G478" s="2" t="s">
        <v>6426</v>
      </c>
      <c r="H478" s="2">
        <v>0.93476211667060849</v>
      </c>
      <c r="I478" s="2" t="s">
        <v>3249</v>
      </c>
      <c r="K478" s="2" t="s">
        <v>4280</v>
      </c>
      <c r="L478" s="1"/>
      <c r="M478" s="1" t="s">
        <v>4281</v>
      </c>
      <c r="N478" s="1" t="s">
        <v>4282</v>
      </c>
      <c r="O478" s="1" t="s">
        <v>4278</v>
      </c>
      <c r="P478" s="3">
        <v>4</v>
      </c>
    </row>
    <row r="479" spans="1:16" ht="13">
      <c r="A479" s="2">
        <v>45282</v>
      </c>
      <c r="B479" s="2">
        <v>43795</v>
      </c>
      <c r="C479" s="2" t="s">
        <v>4280</v>
      </c>
      <c r="D479" s="2" t="s">
        <v>4280</v>
      </c>
      <c r="E479" s="2" t="s">
        <v>6425</v>
      </c>
      <c r="F479" s="2" t="s">
        <v>27</v>
      </c>
      <c r="G479" s="2" t="s">
        <v>6426</v>
      </c>
      <c r="H479" s="2">
        <v>0.98282150753208852</v>
      </c>
      <c r="I479" s="2" t="s">
        <v>3249</v>
      </c>
      <c r="K479" s="2" t="s">
        <v>4280</v>
      </c>
      <c r="L479" s="1"/>
      <c r="M479" s="1" t="s">
        <v>4283</v>
      </c>
      <c r="N479" s="1" t="s">
        <v>4284</v>
      </c>
      <c r="O479" s="1" t="s">
        <v>4278</v>
      </c>
      <c r="P479" s="3">
        <v>4</v>
      </c>
    </row>
    <row r="480" spans="1:16" ht="13">
      <c r="A480" s="2">
        <v>13777</v>
      </c>
      <c r="B480" s="2">
        <v>13777</v>
      </c>
      <c r="C480" s="2" t="s">
        <v>3210</v>
      </c>
      <c r="D480" s="2" t="s">
        <v>4068</v>
      </c>
      <c r="E480" s="2" t="s">
        <v>6425</v>
      </c>
      <c r="F480" s="2" t="s">
        <v>27</v>
      </c>
      <c r="G480" s="2" t="s">
        <v>6426</v>
      </c>
      <c r="H480" s="2">
        <v>0.9678792047959649</v>
      </c>
      <c r="I480" s="2" t="s">
        <v>3249</v>
      </c>
      <c r="K480" s="2" t="s">
        <v>3210</v>
      </c>
      <c r="L480" s="1" t="s">
        <v>1471</v>
      </c>
      <c r="M480" s="1" t="s">
        <v>4073</v>
      </c>
      <c r="N480" s="1" t="s">
        <v>4074</v>
      </c>
      <c r="O480" s="1" t="s">
        <v>4066</v>
      </c>
      <c r="P480" s="3">
        <v>5</v>
      </c>
    </row>
    <row r="481" spans="1:16" ht="13">
      <c r="A481" s="2">
        <v>13979</v>
      </c>
      <c r="B481" s="2">
        <v>13777</v>
      </c>
      <c r="C481" s="2" t="s">
        <v>3210</v>
      </c>
      <c r="D481" s="2" t="s">
        <v>4068</v>
      </c>
      <c r="E481" s="2" t="s">
        <v>6425</v>
      </c>
      <c r="F481" s="2" t="s">
        <v>27</v>
      </c>
      <c r="G481" s="2" t="s">
        <v>6426</v>
      </c>
      <c r="H481" s="2">
        <v>0.94831353141312524</v>
      </c>
      <c r="I481" s="2" t="s">
        <v>3249</v>
      </c>
      <c r="K481" s="2" t="s">
        <v>3210</v>
      </c>
      <c r="L481" s="1" t="s">
        <v>1471</v>
      </c>
      <c r="M481" s="1" t="s">
        <v>4069</v>
      </c>
      <c r="N481" s="1" t="s">
        <v>4070</v>
      </c>
      <c r="O481" s="1" t="s">
        <v>4066</v>
      </c>
      <c r="P481" s="3">
        <v>5</v>
      </c>
    </row>
    <row r="482" spans="1:16" ht="13">
      <c r="A482" s="2">
        <v>14187</v>
      </c>
      <c r="B482" s="2">
        <v>13777</v>
      </c>
      <c r="C482" s="2" t="s">
        <v>3210</v>
      </c>
      <c r="D482" s="2" t="s">
        <v>4068</v>
      </c>
      <c r="E482" s="2" t="s">
        <v>6427</v>
      </c>
      <c r="F482" s="2" t="s">
        <v>27</v>
      </c>
      <c r="G482" s="2" t="s">
        <v>6426</v>
      </c>
      <c r="H482" s="2">
        <v>0.97518432972880686</v>
      </c>
      <c r="I482" s="2" t="s">
        <v>3249</v>
      </c>
      <c r="K482" s="2" t="s">
        <v>3210</v>
      </c>
      <c r="L482" s="1" t="s">
        <v>1471</v>
      </c>
      <c r="M482" s="1" t="s">
        <v>4071</v>
      </c>
      <c r="N482" s="1" t="s">
        <v>4072</v>
      </c>
      <c r="O482" s="1" t="s">
        <v>4066</v>
      </c>
      <c r="P482" s="3">
        <v>5</v>
      </c>
    </row>
    <row r="483" spans="1:16" ht="13">
      <c r="A483" s="2">
        <v>14979</v>
      </c>
      <c r="B483" s="2">
        <v>13777</v>
      </c>
      <c r="C483" s="2" t="s">
        <v>3210</v>
      </c>
      <c r="D483" s="2" t="s">
        <v>4068</v>
      </c>
      <c r="E483" s="2" t="s">
        <v>6427</v>
      </c>
      <c r="F483" s="2" t="s">
        <v>27</v>
      </c>
      <c r="G483" s="2" t="s">
        <v>6426</v>
      </c>
      <c r="H483" s="2">
        <v>0.95188038426889654</v>
      </c>
      <c r="I483" s="2" t="s">
        <v>3249</v>
      </c>
      <c r="K483" s="2" t="s">
        <v>3210</v>
      </c>
      <c r="L483" s="1" t="s">
        <v>1471</v>
      </c>
      <c r="M483" s="1" t="s">
        <v>4066</v>
      </c>
      <c r="N483" s="1" t="s">
        <v>4067</v>
      </c>
      <c r="O483" s="1" t="s">
        <v>4066</v>
      </c>
      <c r="P483" s="3">
        <v>5</v>
      </c>
    </row>
    <row r="484" spans="1:16" ht="13">
      <c r="A484" s="2">
        <v>34144</v>
      </c>
      <c r="B484" s="2">
        <v>34144</v>
      </c>
      <c r="C484" s="2" t="s">
        <v>4267</v>
      </c>
      <c r="D484" s="2" t="s">
        <v>4267</v>
      </c>
      <c r="E484" s="2" t="s">
        <v>6427</v>
      </c>
      <c r="F484" s="2" t="s">
        <v>80</v>
      </c>
      <c r="G484" s="2" t="s">
        <v>6426</v>
      </c>
      <c r="H484" s="2">
        <v>0.9716904596795165</v>
      </c>
      <c r="I484" s="2" t="s">
        <v>3249</v>
      </c>
      <c r="K484" s="2" t="s">
        <v>4267</v>
      </c>
      <c r="L484" s="1"/>
      <c r="M484" s="1" t="s">
        <v>4265</v>
      </c>
      <c r="N484" s="1" t="s">
        <v>4266</v>
      </c>
      <c r="O484" s="1" t="s">
        <v>4265</v>
      </c>
      <c r="P484" s="3">
        <v>4</v>
      </c>
    </row>
    <row r="485" spans="1:16" ht="13">
      <c r="A485" s="2">
        <v>34462</v>
      </c>
      <c r="B485" s="2">
        <v>34144</v>
      </c>
      <c r="C485" s="2" t="s">
        <v>4267</v>
      </c>
      <c r="D485" s="2" t="s">
        <v>4267</v>
      </c>
      <c r="E485" s="2" t="s">
        <v>6427</v>
      </c>
      <c r="F485" s="2" t="s">
        <v>80</v>
      </c>
      <c r="G485" s="2" t="s">
        <v>6426</v>
      </c>
      <c r="H485" s="2">
        <v>0.95748954041059631</v>
      </c>
      <c r="I485" s="2" t="s">
        <v>3249</v>
      </c>
      <c r="K485" s="2" t="s">
        <v>4267</v>
      </c>
      <c r="L485" s="1"/>
      <c r="M485" s="1" t="s">
        <v>4270</v>
      </c>
      <c r="N485" s="1" t="s">
        <v>4271</v>
      </c>
      <c r="O485" s="1" t="s">
        <v>4270</v>
      </c>
      <c r="P485" s="3">
        <v>4</v>
      </c>
    </row>
    <row r="486" spans="1:16" ht="13">
      <c r="A486" s="2">
        <v>40234</v>
      </c>
      <c r="B486" s="2">
        <v>34144</v>
      </c>
      <c r="C486" s="2" t="s">
        <v>4267</v>
      </c>
      <c r="D486" s="2" t="s">
        <v>4267</v>
      </c>
      <c r="E486" s="2" t="s">
        <v>6427</v>
      </c>
      <c r="F486" s="2" t="s">
        <v>80</v>
      </c>
      <c r="G486" s="2" t="s">
        <v>6426</v>
      </c>
      <c r="H486" s="2">
        <v>0.94348822558919587</v>
      </c>
      <c r="I486" s="2" t="s">
        <v>3249</v>
      </c>
      <c r="K486" s="2" t="s">
        <v>4267</v>
      </c>
      <c r="L486" s="1"/>
      <c r="M486" s="1" t="s">
        <v>4272</v>
      </c>
      <c r="N486" s="1" t="s">
        <v>4273</v>
      </c>
      <c r="O486" s="1" t="s">
        <v>4270</v>
      </c>
      <c r="P486" s="3">
        <v>4</v>
      </c>
    </row>
    <row r="487" spans="1:16" ht="13">
      <c r="A487" s="2">
        <v>34409</v>
      </c>
      <c r="B487" s="2">
        <v>34144</v>
      </c>
      <c r="C487" s="2" t="s">
        <v>4267</v>
      </c>
      <c r="D487" s="2" t="s">
        <v>4267</v>
      </c>
      <c r="E487" s="2" t="s">
        <v>6425</v>
      </c>
      <c r="F487" s="2" t="s">
        <v>80</v>
      </c>
      <c r="G487" s="2" t="s">
        <v>6426</v>
      </c>
      <c r="H487" s="2">
        <v>0.96733341631242786</v>
      </c>
      <c r="I487" s="2" t="s">
        <v>3249</v>
      </c>
      <c r="K487" s="2" t="s">
        <v>4267</v>
      </c>
      <c r="L487" s="1"/>
      <c r="M487" s="1" t="s">
        <v>4268</v>
      </c>
      <c r="N487" s="1" t="s">
        <v>4269</v>
      </c>
      <c r="O487" s="1" t="s">
        <v>4265</v>
      </c>
      <c r="P487" s="3">
        <v>4</v>
      </c>
    </row>
    <row r="488" spans="1:16" ht="13">
      <c r="A488" s="2">
        <v>38128</v>
      </c>
      <c r="B488" s="2">
        <v>34144</v>
      </c>
      <c r="C488" s="2" t="s">
        <v>4267</v>
      </c>
      <c r="D488" s="2" t="s">
        <v>4267</v>
      </c>
      <c r="E488" s="2" t="s">
        <v>6425</v>
      </c>
      <c r="F488" s="2" t="s">
        <v>80</v>
      </c>
      <c r="G488" s="2" t="s">
        <v>6426</v>
      </c>
      <c r="H488" s="2">
        <v>0.97504404805442124</v>
      </c>
      <c r="I488" s="2" t="s">
        <v>3249</v>
      </c>
      <c r="K488" s="2" t="s">
        <v>4267</v>
      </c>
      <c r="L488" s="1"/>
      <c r="M488" s="1" t="s">
        <v>4274</v>
      </c>
      <c r="N488" s="1" t="s">
        <v>4275</v>
      </c>
      <c r="O488" s="1" t="s">
        <v>4270</v>
      </c>
      <c r="P488" s="3">
        <v>4</v>
      </c>
    </row>
    <row r="489" spans="1:16" ht="13">
      <c r="A489" s="2">
        <v>43011</v>
      </c>
      <c r="B489" s="2">
        <v>34144</v>
      </c>
      <c r="C489" s="2" t="s">
        <v>4267</v>
      </c>
      <c r="D489" s="2" t="s">
        <v>4267</v>
      </c>
      <c r="E489" s="2" t="s">
        <v>6425</v>
      </c>
      <c r="F489" s="2" t="s">
        <v>80</v>
      </c>
      <c r="G489" s="2" t="s">
        <v>6426</v>
      </c>
      <c r="H489" s="2">
        <v>0.96686313017992909</v>
      </c>
      <c r="I489" s="2" t="s">
        <v>3249</v>
      </c>
      <c r="K489" s="2" t="s">
        <v>4267</v>
      </c>
      <c r="L489" s="1"/>
      <c r="M489" s="1" t="s">
        <v>4276</v>
      </c>
      <c r="N489" s="1" t="s">
        <v>4277</v>
      </c>
      <c r="O489" s="1" t="s">
        <v>4270</v>
      </c>
      <c r="P489" s="3">
        <v>4</v>
      </c>
    </row>
    <row r="490" spans="1:16" ht="13">
      <c r="A490" s="2">
        <v>13542</v>
      </c>
      <c r="B490" s="2">
        <v>12683</v>
      </c>
      <c r="C490" s="2" t="s">
        <v>3922</v>
      </c>
      <c r="D490" s="2" t="s">
        <v>3922</v>
      </c>
      <c r="E490" s="2" t="s">
        <v>6427</v>
      </c>
      <c r="F490" s="2" t="s">
        <v>35</v>
      </c>
      <c r="G490" s="2" t="s">
        <v>6426</v>
      </c>
      <c r="H490" s="2">
        <v>0.70865500930532888</v>
      </c>
      <c r="I490" s="2" t="s">
        <v>3249</v>
      </c>
      <c r="K490" s="2" t="s">
        <v>3922</v>
      </c>
      <c r="L490" s="1"/>
      <c r="M490" s="1" t="s">
        <v>3920</v>
      </c>
      <c r="N490" s="1" t="s">
        <v>3921</v>
      </c>
      <c r="O490" s="1" t="s">
        <v>3920</v>
      </c>
      <c r="P490" s="3">
        <v>5</v>
      </c>
    </row>
    <row r="491" spans="1:16" ht="13">
      <c r="A491" s="2">
        <v>12683</v>
      </c>
      <c r="B491" s="2">
        <v>12683</v>
      </c>
      <c r="C491" s="2" t="s">
        <v>3922</v>
      </c>
      <c r="D491" s="2" t="s">
        <v>3922</v>
      </c>
      <c r="E491" s="2" t="s">
        <v>6425</v>
      </c>
      <c r="F491" s="2" t="s">
        <v>35</v>
      </c>
      <c r="G491" s="2" t="s">
        <v>6428</v>
      </c>
      <c r="H491" s="2">
        <v>0.67585650097351191</v>
      </c>
      <c r="I491" s="2" t="s">
        <v>3249</v>
      </c>
      <c r="K491" s="2" t="s">
        <v>3922</v>
      </c>
      <c r="L491" s="1"/>
      <c r="M491" s="1" t="s">
        <v>3923</v>
      </c>
      <c r="N491" s="1" t="s">
        <v>3924</v>
      </c>
      <c r="O491" s="1" t="s">
        <v>3920</v>
      </c>
      <c r="P491" s="3">
        <v>5</v>
      </c>
    </row>
    <row r="492" spans="1:16" ht="13">
      <c r="A492" s="2">
        <v>10621</v>
      </c>
      <c r="B492" s="2">
        <v>10621</v>
      </c>
      <c r="C492" s="2" t="s">
        <v>1560</v>
      </c>
      <c r="D492" s="2" t="s">
        <v>3917</v>
      </c>
      <c r="E492" s="2" t="s">
        <v>6427</v>
      </c>
      <c r="F492" s="2" t="s">
        <v>35</v>
      </c>
      <c r="G492" s="2" t="s">
        <v>6426</v>
      </c>
      <c r="H492" s="2">
        <v>0.79808944825975114</v>
      </c>
      <c r="I492" s="2" t="s">
        <v>3249</v>
      </c>
      <c r="K492" s="2" t="s">
        <v>1560</v>
      </c>
      <c r="L492" s="1" t="s">
        <v>19</v>
      </c>
      <c r="M492" s="1" t="s">
        <v>3915</v>
      </c>
      <c r="N492" s="1" t="s">
        <v>3916</v>
      </c>
      <c r="O492" s="1" t="s">
        <v>3915</v>
      </c>
      <c r="P492" s="3">
        <v>5</v>
      </c>
    </row>
    <row r="493" spans="1:16" ht="13">
      <c r="A493" s="2">
        <v>10720</v>
      </c>
      <c r="B493" s="2">
        <v>10621</v>
      </c>
      <c r="C493" s="2" t="s">
        <v>1560</v>
      </c>
      <c r="D493" s="2" t="s">
        <v>3917</v>
      </c>
      <c r="E493" s="2" t="s">
        <v>6425</v>
      </c>
      <c r="F493" s="2" t="s">
        <v>35</v>
      </c>
      <c r="G493" s="2" t="s">
        <v>6426</v>
      </c>
      <c r="H493" s="2">
        <v>0.82238618636920424</v>
      </c>
      <c r="I493" s="2" t="s">
        <v>3249</v>
      </c>
      <c r="K493" s="2" t="s">
        <v>1560</v>
      </c>
      <c r="L493" s="1" t="s">
        <v>19</v>
      </c>
      <c r="M493" s="1" t="s">
        <v>3918</v>
      </c>
      <c r="N493" s="1" t="s">
        <v>3919</v>
      </c>
      <c r="O493" s="1" t="s">
        <v>3915</v>
      </c>
      <c r="P493" s="3">
        <v>5</v>
      </c>
    </row>
    <row r="494" spans="1:16" ht="13">
      <c r="A494" s="2">
        <v>32493</v>
      </c>
      <c r="B494" s="2">
        <v>30180</v>
      </c>
      <c r="C494" s="2" t="s">
        <v>6353</v>
      </c>
      <c r="D494" s="2" t="s">
        <v>6353</v>
      </c>
      <c r="E494" s="2" t="s">
        <v>6427</v>
      </c>
      <c r="F494" s="2" t="s">
        <v>27</v>
      </c>
      <c r="G494" s="2" t="s">
        <v>6432</v>
      </c>
      <c r="H494" s="2">
        <v>0.81161886352476564</v>
      </c>
      <c r="I494" s="2" t="s">
        <v>3249</v>
      </c>
      <c r="K494" s="2" t="s">
        <v>6353</v>
      </c>
      <c r="L494" s="1"/>
      <c r="M494" s="1" t="s">
        <v>6352</v>
      </c>
      <c r="N494" s="1" t="s">
        <v>6354</v>
      </c>
      <c r="O494" s="1" t="s">
        <v>6352</v>
      </c>
      <c r="P494" s="3">
        <v>5</v>
      </c>
    </row>
    <row r="495" spans="1:16" ht="13">
      <c r="A495" s="2">
        <v>30180</v>
      </c>
      <c r="B495" s="2">
        <v>30180</v>
      </c>
      <c r="C495" s="2" t="s">
        <v>6353</v>
      </c>
      <c r="D495" s="2" t="s">
        <v>6353</v>
      </c>
      <c r="E495" s="2" t="s">
        <v>6425</v>
      </c>
      <c r="F495" s="2" t="s">
        <v>80</v>
      </c>
      <c r="G495" s="2" t="s">
        <v>6432</v>
      </c>
      <c r="H495" s="2">
        <v>0.79251006746527841</v>
      </c>
      <c r="I495" s="2" t="s">
        <v>3249</v>
      </c>
      <c r="K495" s="2" t="s">
        <v>6353</v>
      </c>
      <c r="L495" s="1"/>
      <c r="M495" s="1" t="s">
        <v>6350</v>
      </c>
      <c r="N495" s="1" t="s">
        <v>6351</v>
      </c>
      <c r="O495" s="1" t="s">
        <v>6352</v>
      </c>
      <c r="P495" s="3">
        <v>5</v>
      </c>
    </row>
    <row r="496" spans="1:16" ht="13">
      <c r="A496" s="2">
        <v>10269</v>
      </c>
      <c r="B496" s="2">
        <v>10269</v>
      </c>
      <c r="C496" s="2" t="s">
        <v>3805</v>
      </c>
      <c r="D496" s="2" t="s">
        <v>3805</v>
      </c>
      <c r="E496" s="2" t="s">
        <v>6425</v>
      </c>
      <c r="F496" s="2" t="s">
        <v>64</v>
      </c>
      <c r="G496" s="2" t="s">
        <v>6426</v>
      </c>
      <c r="H496" s="2">
        <v>0.83562863678081967</v>
      </c>
      <c r="I496" s="2" t="s">
        <v>3249</v>
      </c>
      <c r="K496" s="2" t="s">
        <v>3805</v>
      </c>
      <c r="L496" s="1"/>
      <c r="M496" s="1" t="s">
        <v>3803</v>
      </c>
      <c r="N496" s="1" t="s">
        <v>3804</v>
      </c>
      <c r="O496" s="1" t="s">
        <v>3803</v>
      </c>
      <c r="P496" s="3">
        <v>5</v>
      </c>
    </row>
    <row r="497" spans="1:16" ht="13">
      <c r="A497" s="2">
        <v>10284</v>
      </c>
      <c r="B497" s="2">
        <v>10269</v>
      </c>
      <c r="C497" s="2" t="s">
        <v>3805</v>
      </c>
      <c r="D497" s="2" t="s">
        <v>3805</v>
      </c>
      <c r="E497" s="2" t="s">
        <v>6427</v>
      </c>
      <c r="F497" s="2" t="s">
        <v>64</v>
      </c>
      <c r="G497" s="2" t="s">
        <v>6426</v>
      </c>
      <c r="H497" s="2">
        <v>0.83474455323411745</v>
      </c>
      <c r="I497" s="2" t="s">
        <v>3249</v>
      </c>
      <c r="K497" s="2" t="s">
        <v>3805</v>
      </c>
      <c r="L497" s="1"/>
      <c r="M497" s="1" t="s">
        <v>3806</v>
      </c>
      <c r="N497" s="1" t="s">
        <v>3807</v>
      </c>
      <c r="O497" s="1" t="s">
        <v>3803</v>
      </c>
      <c r="P497" s="3">
        <v>5</v>
      </c>
    </row>
    <row r="498" spans="1:16" ht="13">
      <c r="A498" s="2">
        <v>27906</v>
      </c>
      <c r="B498" s="2">
        <v>27724</v>
      </c>
      <c r="C498" s="2" t="s">
        <v>4564</v>
      </c>
      <c r="D498" s="2" t="s">
        <v>4564</v>
      </c>
      <c r="E498" s="2" t="s">
        <v>6427</v>
      </c>
      <c r="F498" s="2" t="s">
        <v>27</v>
      </c>
      <c r="G498" s="2" t="s">
        <v>6430</v>
      </c>
      <c r="H498" s="2">
        <v>0.85324585305403933</v>
      </c>
      <c r="I498" s="2" t="s">
        <v>3249</v>
      </c>
      <c r="K498" s="2" t="s">
        <v>4564</v>
      </c>
      <c r="L498" s="1"/>
      <c r="M498" s="1" t="s">
        <v>4565</v>
      </c>
      <c r="N498" s="1" t="s">
        <v>4566</v>
      </c>
      <c r="O498" s="1" t="s">
        <v>4562</v>
      </c>
      <c r="P498" s="3">
        <v>5</v>
      </c>
    </row>
    <row r="499" spans="1:16" ht="13">
      <c r="A499" s="2">
        <v>27724</v>
      </c>
      <c r="B499" s="2">
        <v>27724</v>
      </c>
      <c r="C499" s="2" t="s">
        <v>4564</v>
      </c>
      <c r="D499" s="2" t="s">
        <v>4564</v>
      </c>
      <c r="E499" s="2" t="s">
        <v>6425</v>
      </c>
      <c r="F499" s="2" t="s">
        <v>27</v>
      </c>
      <c r="G499" s="2" t="s">
        <v>6430</v>
      </c>
      <c r="H499" s="2">
        <v>0.83628678009169821</v>
      </c>
      <c r="I499" s="2" t="s">
        <v>3249</v>
      </c>
      <c r="K499" s="2" t="s">
        <v>4564</v>
      </c>
      <c r="L499" s="1"/>
      <c r="M499" s="1" t="s">
        <v>4562</v>
      </c>
      <c r="N499" s="1" t="s">
        <v>4563</v>
      </c>
      <c r="O499" s="1" t="s">
        <v>4562</v>
      </c>
      <c r="P499" s="3">
        <v>5</v>
      </c>
    </row>
    <row r="500" spans="1:16" ht="13">
      <c r="A500" s="2">
        <v>32431</v>
      </c>
      <c r="B500" s="2">
        <v>26467</v>
      </c>
      <c r="C500" s="2" t="s">
        <v>3956</v>
      </c>
      <c r="D500" s="2" t="s">
        <v>3956</v>
      </c>
      <c r="E500" s="2" t="s">
        <v>6427</v>
      </c>
      <c r="F500" s="2" t="s">
        <v>27</v>
      </c>
      <c r="G500" s="2" t="s">
        <v>6426</v>
      </c>
      <c r="H500" s="2">
        <v>0.91734538873424754</v>
      </c>
      <c r="I500" s="2" t="s">
        <v>3249</v>
      </c>
      <c r="K500" s="2" t="s">
        <v>3956</v>
      </c>
      <c r="L500" s="1"/>
      <c r="M500" s="1" t="s">
        <v>3963</v>
      </c>
      <c r="N500" s="1" t="s">
        <v>3964</v>
      </c>
      <c r="O500" s="1" t="s">
        <v>3954</v>
      </c>
      <c r="P500" s="3">
        <v>5</v>
      </c>
    </row>
    <row r="501" spans="1:16" ht="13">
      <c r="A501" s="2">
        <v>39751</v>
      </c>
      <c r="B501" s="2">
        <v>26467</v>
      </c>
      <c r="C501" s="2" t="s">
        <v>3956</v>
      </c>
      <c r="D501" s="2" t="s">
        <v>3956</v>
      </c>
      <c r="E501" s="2" t="s">
        <v>6427</v>
      </c>
      <c r="F501" s="2" t="s">
        <v>27</v>
      </c>
      <c r="G501" s="2" t="s">
        <v>6426</v>
      </c>
      <c r="H501" s="2">
        <v>0.96862054737205183</v>
      </c>
      <c r="I501" s="2" t="s">
        <v>3249</v>
      </c>
      <c r="K501" s="2" t="s">
        <v>3956</v>
      </c>
      <c r="L501" s="1"/>
      <c r="M501" s="1" t="s">
        <v>3957</v>
      </c>
      <c r="N501" s="1" t="s">
        <v>3958</v>
      </c>
      <c r="O501" s="1" t="s">
        <v>3954</v>
      </c>
      <c r="P501" s="3">
        <v>5</v>
      </c>
    </row>
    <row r="502" spans="1:16" ht="13">
      <c r="A502" s="2">
        <v>26467</v>
      </c>
      <c r="B502" s="2">
        <v>26467</v>
      </c>
      <c r="C502" s="2" t="s">
        <v>3956</v>
      </c>
      <c r="D502" s="2" t="s">
        <v>3956</v>
      </c>
      <c r="E502" s="2" t="s">
        <v>6425</v>
      </c>
      <c r="F502" s="2" t="s">
        <v>27</v>
      </c>
      <c r="G502" s="2" t="s">
        <v>6426</v>
      </c>
      <c r="H502" s="2">
        <v>0.93017832942761647</v>
      </c>
      <c r="I502" s="2" t="s">
        <v>3249</v>
      </c>
      <c r="K502" s="2" t="s">
        <v>3956</v>
      </c>
      <c r="L502" s="1"/>
      <c r="M502" s="1" t="s">
        <v>3985</v>
      </c>
      <c r="N502" s="1" t="s">
        <v>3986</v>
      </c>
      <c r="O502" s="1" t="s">
        <v>3954</v>
      </c>
      <c r="P502" s="3">
        <v>5</v>
      </c>
    </row>
    <row r="503" spans="1:16" ht="13">
      <c r="A503" s="2">
        <v>29811</v>
      </c>
      <c r="B503" s="2">
        <v>26467</v>
      </c>
      <c r="C503" s="2" t="s">
        <v>3956</v>
      </c>
      <c r="D503" s="2" t="s">
        <v>3956</v>
      </c>
      <c r="E503" s="2" t="s">
        <v>6425</v>
      </c>
      <c r="F503" s="2" t="s">
        <v>27</v>
      </c>
      <c r="G503" s="2" t="s">
        <v>6426</v>
      </c>
      <c r="H503" s="2">
        <v>0.70514378150367285</v>
      </c>
      <c r="I503" s="2" t="s">
        <v>3249</v>
      </c>
      <c r="K503" s="2" t="s">
        <v>3956</v>
      </c>
      <c r="L503" s="1"/>
      <c r="M503" s="1" t="s">
        <v>3987</v>
      </c>
      <c r="N503" s="1" t="s">
        <v>3988</v>
      </c>
      <c r="O503" s="1" t="s">
        <v>3954</v>
      </c>
      <c r="P503" s="3">
        <v>5</v>
      </c>
    </row>
    <row r="504" spans="1:16" ht="13">
      <c r="A504" s="2">
        <v>29856</v>
      </c>
      <c r="B504" s="2">
        <v>26467</v>
      </c>
      <c r="C504" s="2" t="s">
        <v>3956</v>
      </c>
      <c r="D504" s="2" t="s">
        <v>3956</v>
      </c>
      <c r="E504" s="2" t="s">
        <v>6425</v>
      </c>
      <c r="F504" s="2" t="s">
        <v>27</v>
      </c>
      <c r="G504" s="2" t="s">
        <v>6428</v>
      </c>
      <c r="H504" s="2">
        <v>0.6105942560948312</v>
      </c>
      <c r="I504" s="2" t="s">
        <v>3249</v>
      </c>
      <c r="K504" s="2" t="s">
        <v>3956</v>
      </c>
      <c r="L504" s="1"/>
      <c r="M504" s="1" t="s">
        <v>3983</v>
      </c>
      <c r="N504" s="1" t="s">
        <v>3984</v>
      </c>
      <c r="O504" s="1" t="s">
        <v>3954</v>
      </c>
      <c r="P504" s="3">
        <v>5</v>
      </c>
    </row>
    <row r="505" spans="1:16" ht="13">
      <c r="A505" s="2">
        <v>30531</v>
      </c>
      <c r="B505" s="2">
        <v>26467</v>
      </c>
      <c r="C505" s="2" t="s">
        <v>3956</v>
      </c>
      <c r="D505" s="2" t="s">
        <v>3956</v>
      </c>
      <c r="E505" s="2" t="s">
        <v>6425</v>
      </c>
      <c r="F505" s="2" t="s">
        <v>27</v>
      </c>
      <c r="G505" s="2" t="s">
        <v>6426</v>
      </c>
      <c r="H505" s="2">
        <v>0.76194920487042617</v>
      </c>
      <c r="I505" s="2" t="s">
        <v>3249</v>
      </c>
      <c r="K505" s="2" t="s">
        <v>3956</v>
      </c>
      <c r="L505" s="1"/>
      <c r="M505" s="1" t="s">
        <v>3979</v>
      </c>
      <c r="N505" s="1" t="s">
        <v>3980</v>
      </c>
      <c r="O505" s="1" t="s">
        <v>3954</v>
      </c>
      <c r="P505" s="3">
        <v>5</v>
      </c>
    </row>
    <row r="506" spans="1:16" ht="13">
      <c r="A506" s="2">
        <v>104296</v>
      </c>
      <c r="B506" s="2">
        <v>26467</v>
      </c>
      <c r="C506" s="2" t="s">
        <v>3956</v>
      </c>
      <c r="D506" s="2" t="s">
        <v>3956</v>
      </c>
      <c r="E506" s="2" t="s">
        <v>6425</v>
      </c>
      <c r="F506" s="2" t="s">
        <v>27</v>
      </c>
      <c r="G506" s="2" t="s">
        <v>6426</v>
      </c>
      <c r="H506" s="2">
        <v>0.91134212109931567</v>
      </c>
      <c r="I506" s="2" t="s">
        <v>3249</v>
      </c>
      <c r="K506" s="2" t="s">
        <v>3956</v>
      </c>
      <c r="L506" s="1"/>
      <c r="M506" s="1" t="s">
        <v>3981</v>
      </c>
      <c r="N506" s="1" t="s">
        <v>3982</v>
      </c>
      <c r="O506" s="1" t="s">
        <v>3954</v>
      </c>
      <c r="P506" s="3">
        <v>5</v>
      </c>
    </row>
    <row r="507" spans="1:16" ht="13">
      <c r="A507" s="2">
        <v>30119</v>
      </c>
      <c r="B507" s="2">
        <v>26467</v>
      </c>
      <c r="C507" s="2" t="s">
        <v>3956</v>
      </c>
      <c r="D507" s="2" t="s">
        <v>3956</v>
      </c>
      <c r="E507" s="2" t="s">
        <v>6427</v>
      </c>
      <c r="F507" s="2" t="s">
        <v>27</v>
      </c>
      <c r="G507" s="2" t="s">
        <v>6428</v>
      </c>
      <c r="H507" s="2">
        <v>0.6966369159318222</v>
      </c>
      <c r="I507" s="2" t="s">
        <v>3249</v>
      </c>
      <c r="K507" s="2" t="s">
        <v>3956</v>
      </c>
      <c r="L507" s="1"/>
      <c r="M507" s="1" t="s">
        <v>3959</v>
      </c>
      <c r="N507" s="1" t="s">
        <v>3960</v>
      </c>
      <c r="O507" s="1" t="s">
        <v>3954</v>
      </c>
      <c r="P507" s="3">
        <v>5</v>
      </c>
    </row>
    <row r="508" spans="1:16" ht="13">
      <c r="A508" s="2">
        <v>32916</v>
      </c>
      <c r="B508" s="2">
        <v>26467</v>
      </c>
      <c r="C508" s="2" t="s">
        <v>3956</v>
      </c>
      <c r="D508" s="2" t="s">
        <v>3956</v>
      </c>
      <c r="E508" s="2" t="s">
        <v>6427</v>
      </c>
      <c r="F508" s="2" t="s">
        <v>27</v>
      </c>
      <c r="G508" s="2" t="s">
        <v>6426</v>
      </c>
      <c r="H508" s="2">
        <v>0.93563314398417419</v>
      </c>
      <c r="I508" s="2" t="s">
        <v>3249</v>
      </c>
      <c r="K508" s="2" t="s">
        <v>3956</v>
      </c>
      <c r="L508" s="1"/>
      <c r="M508" s="1" t="s">
        <v>3954</v>
      </c>
      <c r="N508" s="1" t="s">
        <v>3955</v>
      </c>
      <c r="O508" s="1" t="s">
        <v>3954</v>
      </c>
      <c r="P508" s="3">
        <v>5</v>
      </c>
    </row>
    <row r="509" spans="1:16" ht="13">
      <c r="A509" s="2">
        <v>36468</v>
      </c>
      <c r="B509" s="2">
        <v>26467</v>
      </c>
      <c r="C509" s="2" t="s">
        <v>3956</v>
      </c>
      <c r="D509" s="2" t="s">
        <v>3956</v>
      </c>
      <c r="E509" s="2" t="s">
        <v>6427</v>
      </c>
      <c r="F509" s="2" t="s">
        <v>27</v>
      </c>
      <c r="G509" s="2" t="s">
        <v>6426</v>
      </c>
      <c r="H509" s="2">
        <v>0.84599946649399282</v>
      </c>
      <c r="I509" s="2" t="s">
        <v>3249</v>
      </c>
      <c r="K509" s="2" t="s">
        <v>3956</v>
      </c>
      <c r="L509" s="1"/>
      <c r="M509" s="1" t="s">
        <v>3961</v>
      </c>
      <c r="N509" s="1" t="s">
        <v>3962</v>
      </c>
      <c r="O509" s="1" t="s">
        <v>3954</v>
      </c>
      <c r="P509" s="3">
        <v>5</v>
      </c>
    </row>
    <row r="510" spans="1:16" ht="13">
      <c r="A510" s="2">
        <v>38785</v>
      </c>
      <c r="B510" s="2">
        <v>26467</v>
      </c>
      <c r="C510" s="2" t="s">
        <v>3956</v>
      </c>
      <c r="D510" s="2" t="s">
        <v>3956</v>
      </c>
      <c r="E510" s="2" t="s">
        <v>6427</v>
      </c>
      <c r="F510" s="2" t="s">
        <v>27</v>
      </c>
      <c r="G510" s="2" t="s">
        <v>6426</v>
      </c>
      <c r="H510" s="2">
        <v>0.7628608967724837</v>
      </c>
      <c r="I510" s="2" t="s">
        <v>3249</v>
      </c>
      <c r="K510" s="2" t="s">
        <v>3956</v>
      </c>
      <c r="L510" s="1"/>
      <c r="M510" s="1" t="s">
        <v>3965</v>
      </c>
      <c r="N510" s="1" t="s">
        <v>3966</v>
      </c>
      <c r="O510" s="1" t="s">
        <v>3954</v>
      </c>
      <c r="P510" s="3">
        <v>5</v>
      </c>
    </row>
    <row r="511" spans="1:16" ht="13">
      <c r="A511" s="2">
        <v>27174</v>
      </c>
      <c r="B511" s="2">
        <v>26242</v>
      </c>
      <c r="C511" s="2" t="s">
        <v>3316</v>
      </c>
      <c r="D511" s="2" t="s">
        <v>3316</v>
      </c>
      <c r="E511" s="2" t="s">
        <v>6427</v>
      </c>
      <c r="F511" s="2" t="s">
        <v>64</v>
      </c>
      <c r="G511" s="2" t="s">
        <v>6426</v>
      </c>
      <c r="H511" s="2">
        <v>0.89944607552951816</v>
      </c>
      <c r="I511" s="2" t="s">
        <v>3249</v>
      </c>
      <c r="K511" s="2" t="s">
        <v>3316</v>
      </c>
      <c r="L511" s="1"/>
      <c r="M511" s="1" t="s">
        <v>3314</v>
      </c>
      <c r="N511" s="1" t="s">
        <v>3315</v>
      </c>
      <c r="O511" s="1" t="s">
        <v>3299</v>
      </c>
      <c r="P511" s="3">
        <v>5</v>
      </c>
    </row>
    <row r="512" spans="1:16" ht="13">
      <c r="A512" s="2">
        <v>26242</v>
      </c>
      <c r="B512" s="2">
        <v>26242</v>
      </c>
      <c r="C512" s="2" t="s">
        <v>3316</v>
      </c>
      <c r="D512" s="2" t="s">
        <v>3316</v>
      </c>
      <c r="E512" s="2" t="s">
        <v>6425</v>
      </c>
      <c r="F512" s="2" t="s">
        <v>64</v>
      </c>
      <c r="G512" s="2" t="s">
        <v>6426</v>
      </c>
      <c r="H512" s="2">
        <v>0.91230662980805033</v>
      </c>
      <c r="I512" s="2" t="s">
        <v>3249</v>
      </c>
      <c r="K512" s="2" t="s">
        <v>3316</v>
      </c>
      <c r="L512" s="1"/>
      <c r="M512" s="1" t="s">
        <v>3317</v>
      </c>
      <c r="N512" s="1" t="s">
        <v>3318</v>
      </c>
      <c r="O512" s="1" t="s">
        <v>3299</v>
      </c>
      <c r="P512" s="3">
        <v>5</v>
      </c>
    </row>
    <row r="513" spans="1:16" ht="13">
      <c r="A513" s="2">
        <v>25336</v>
      </c>
      <c r="B513" s="2">
        <v>25130</v>
      </c>
      <c r="C513" s="2" t="s">
        <v>6454</v>
      </c>
      <c r="D513" s="2" t="s">
        <v>6454</v>
      </c>
      <c r="E513" s="2" t="s">
        <v>6425</v>
      </c>
      <c r="F513" s="2" t="s">
        <v>27</v>
      </c>
      <c r="G513" s="2" t="s">
        <v>6426</v>
      </c>
      <c r="H513" s="2">
        <v>0.83273570209269432</v>
      </c>
      <c r="I513" s="2" t="s">
        <v>3249</v>
      </c>
      <c r="K513" s="2" t="s">
        <v>6454</v>
      </c>
      <c r="P513" s="3"/>
    </row>
    <row r="514" spans="1:16" ht="13">
      <c r="A514" s="2">
        <v>25130</v>
      </c>
      <c r="B514" s="2">
        <v>25130</v>
      </c>
      <c r="C514" s="2" t="s">
        <v>6454</v>
      </c>
      <c r="D514" s="2" t="s">
        <v>6454</v>
      </c>
      <c r="E514" s="2" t="s">
        <v>6427</v>
      </c>
      <c r="F514" s="2" t="s">
        <v>27</v>
      </c>
      <c r="G514" s="2" t="s">
        <v>6426</v>
      </c>
      <c r="H514" s="2">
        <v>0.82851317226257837</v>
      </c>
      <c r="I514" s="2" t="s">
        <v>3249</v>
      </c>
      <c r="K514" s="2" t="s">
        <v>6454</v>
      </c>
      <c r="P514" s="3"/>
    </row>
    <row r="515" spans="1:16" ht="13">
      <c r="A515" s="2">
        <v>24758</v>
      </c>
      <c r="B515" s="2">
        <v>24758</v>
      </c>
      <c r="C515" s="2" t="s">
        <v>6455</v>
      </c>
      <c r="D515" s="2" t="s">
        <v>6455</v>
      </c>
      <c r="E515" s="2" t="s">
        <v>6427</v>
      </c>
      <c r="F515" s="2" t="s">
        <v>27</v>
      </c>
      <c r="G515" s="2" t="s">
        <v>6426</v>
      </c>
      <c r="H515" s="2">
        <v>0.91026200481151531</v>
      </c>
      <c r="I515" s="2" t="s">
        <v>3249</v>
      </c>
      <c r="K515" s="2" t="s">
        <v>6455</v>
      </c>
      <c r="P515" s="3"/>
    </row>
    <row r="516" spans="1:16" ht="13">
      <c r="A516" s="2">
        <v>25734</v>
      </c>
      <c r="B516" s="2">
        <v>24758</v>
      </c>
      <c r="C516" s="2" t="s">
        <v>6455</v>
      </c>
      <c r="D516" s="2" t="s">
        <v>6455</v>
      </c>
      <c r="E516" s="2" t="s">
        <v>6425</v>
      </c>
      <c r="F516" s="2" t="s">
        <v>27</v>
      </c>
      <c r="G516" s="2" t="s">
        <v>6426</v>
      </c>
      <c r="H516" s="2">
        <v>0.88009828951390523</v>
      </c>
      <c r="I516" s="2" t="s">
        <v>3249</v>
      </c>
      <c r="K516" s="2" t="s">
        <v>6455</v>
      </c>
      <c r="P516" s="3"/>
    </row>
    <row r="517" spans="1:16" ht="13">
      <c r="A517" s="2">
        <v>30664</v>
      </c>
      <c r="B517" s="2">
        <v>24703</v>
      </c>
      <c r="C517" s="2" t="s">
        <v>4081</v>
      </c>
      <c r="D517" s="2" t="s">
        <v>4081</v>
      </c>
      <c r="E517" s="2" t="s">
        <v>6427</v>
      </c>
      <c r="F517" s="2" t="s">
        <v>27</v>
      </c>
      <c r="G517" s="2" t="s">
        <v>6426</v>
      </c>
      <c r="H517" s="2">
        <v>0.92452641317963646</v>
      </c>
      <c r="I517" s="2" t="s">
        <v>3249</v>
      </c>
      <c r="K517" s="2" t="s">
        <v>4081</v>
      </c>
      <c r="L517" s="1"/>
      <c r="M517" s="1" t="s">
        <v>4106</v>
      </c>
      <c r="N517" s="1" t="s">
        <v>4107</v>
      </c>
      <c r="O517" s="1" t="s">
        <v>4100</v>
      </c>
      <c r="P517" s="3">
        <v>5</v>
      </c>
    </row>
    <row r="518" spans="1:16" ht="13">
      <c r="A518" s="2">
        <v>31396</v>
      </c>
      <c r="B518" s="2">
        <v>24703</v>
      </c>
      <c r="C518" s="2" t="s">
        <v>4081</v>
      </c>
      <c r="D518" s="2" t="s">
        <v>4081</v>
      </c>
      <c r="E518" s="2" t="s">
        <v>6427</v>
      </c>
      <c r="F518" s="2" t="s">
        <v>27</v>
      </c>
      <c r="G518" s="2" t="s">
        <v>6426</v>
      </c>
      <c r="H518" s="2">
        <v>0.93111205007880926</v>
      </c>
      <c r="I518" s="2" t="s">
        <v>3249</v>
      </c>
      <c r="K518" s="2" t="s">
        <v>4081</v>
      </c>
      <c r="L518" s="1"/>
      <c r="M518" s="1" t="s">
        <v>4102</v>
      </c>
      <c r="N518" s="1" t="s">
        <v>4103</v>
      </c>
      <c r="O518" s="1" t="s">
        <v>4100</v>
      </c>
      <c r="P518" s="3">
        <v>5</v>
      </c>
    </row>
    <row r="519" spans="1:16" ht="13">
      <c r="A519" s="2">
        <v>51939777929</v>
      </c>
      <c r="B519" s="2">
        <v>24703</v>
      </c>
      <c r="C519" s="2" t="s">
        <v>4081</v>
      </c>
      <c r="D519" s="2" t="s">
        <v>4081</v>
      </c>
      <c r="E519" s="2" t="s">
        <v>6427</v>
      </c>
      <c r="F519" s="2" t="s">
        <v>27</v>
      </c>
      <c r="G519" s="2" t="s">
        <v>6426</v>
      </c>
      <c r="H519" s="2">
        <v>0.93840676300083048</v>
      </c>
      <c r="I519" s="2" t="s">
        <v>3249</v>
      </c>
      <c r="K519" s="2" t="s">
        <v>4081</v>
      </c>
      <c r="L519" s="1"/>
      <c r="M519" s="1" t="s">
        <v>4084</v>
      </c>
      <c r="N519" s="1" t="s">
        <v>4085</v>
      </c>
      <c r="O519" s="1" t="s">
        <v>4079</v>
      </c>
      <c r="P519" s="3">
        <v>5</v>
      </c>
    </row>
    <row r="520" spans="1:16" ht="13">
      <c r="A520" s="2">
        <v>24703</v>
      </c>
      <c r="B520" s="2">
        <v>24703</v>
      </c>
      <c r="C520" s="2" t="s">
        <v>4081</v>
      </c>
      <c r="D520" s="2" t="s">
        <v>4081</v>
      </c>
      <c r="E520" s="2" t="s">
        <v>6425</v>
      </c>
      <c r="F520" s="2" t="s">
        <v>27</v>
      </c>
      <c r="G520" s="2" t="s">
        <v>6426</v>
      </c>
      <c r="H520" s="2">
        <v>0.8796367807282468</v>
      </c>
      <c r="I520" s="2" t="s">
        <v>3249</v>
      </c>
      <c r="K520" s="2" t="s">
        <v>4081</v>
      </c>
      <c r="L520" s="1"/>
      <c r="M520" s="1" t="s">
        <v>4100</v>
      </c>
      <c r="N520" s="1" t="s">
        <v>4101</v>
      </c>
      <c r="O520" s="1" t="s">
        <v>4100</v>
      </c>
      <c r="P520" s="3">
        <v>5</v>
      </c>
    </row>
    <row r="521" spans="1:16" ht="13">
      <c r="A521" s="2">
        <v>30738</v>
      </c>
      <c r="B521" s="2">
        <v>24703</v>
      </c>
      <c r="C521" s="2" t="s">
        <v>4081</v>
      </c>
      <c r="D521" s="2" t="s">
        <v>4081</v>
      </c>
      <c r="E521" s="2" t="s">
        <v>6425</v>
      </c>
      <c r="F521" s="2" t="s">
        <v>27</v>
      </c>
      <c r="G521" s="2" t="s">
        <v>6426</v>
      </c>
      <c r="H521" s="2">
        <v>0.91836251378166334</v>
      </c>
      <c r="I521" s="2" t="s">
        <v>3249</v>
      </c>
      <c r="K521" s="2" t="s">
        <v>4081</v>
      </c>
      <c r="L521" s="1"/>
      <c r="M521" s="1" t="s">
        <v>4088</v>
      </c>
      <c r="N521" s="1" t="s">
        <v>4089</v>
      </c>
      <c r="O521" s="1" t="s">
        <v>4079</v>
      </c>
      <c r="P521" s="3">
        <v>5</v>
      </c>
    </row>
    <row r="522" spans="1:16" ht="13">
      <c r="A522" s="2">
        <v>30998</v>
      </c>
      <c r="B522" s="2">
        <v>24703</v>
      </c>
      <c r="C522" s="2" t="s">
        <v>4081</v>
      </c>
      <c r="D522" s="2" t="s">
        <v>4081</v>
      </c>
      <c r="E522" s="2" t="s">
        <v>6425</v>
      </c>
      <c r="F522" s="2" t="s">
        <v>27</v>
      </c>
      <c r="G522" s="2" t="s">
        <v>6426</v>
      </c>
      <c r="H522" s="2">
        <v>0.80754851382634829</v>
      </c>
      <c r="I522" s="2" t="s">
        <v>3249</v>
      </c>
      <c r="K522" s="2" t="s">
        <v>4081</v>
      </c>
      <c r="L522" s="1"/>
      <c r="M522" s="1" t="s">
        <v>4094</v>
      </c>
      <c r="N522" s="1" t="s">
        <v>4095</v>
      </c>
      <c r="O522" s="1" t="s">
        <v>4079</v>
      </c>
      <c r="P522" s="3">
        <v>5</v>
      </c>
    </row>
    <row r="523" spans="1:16" ht="13">
      <c r="A523" s="2">
        <v>41336</v>
      </c>
      <c r="B523" s="2">
        <v>24703</v>
      </c>
      <c r="C523" s="2" t="s">
        <v>4081</v>
      </c>
      <c r="D523" s="2" t="s">
        <v>4081</v>
      </c>
      <c r="E523" s="2" t="s">
        <v>6427</v>
      </c>
      <c r="F523" s="2" t="s">
        <v>27</v>
      </c>
      <c r="G523" s="2" t="s">
        <v>6426</v>
      </c>
      <c r="H523" s="2">
        <v>0.90072150624371206</v>
      </c>
      <c r="I523" s="2" t="s">
        <v>3249</v>
      </c>
      <c r="K523" s="2" t="s">
        <v>4081</v>
      </c>
      <c r="L523" s="1"/>
      <c r="M523" s="1" t="s">
        <v>4082</v>
      </c>
      <c r="N523" s="1" t="s">
        <v>4083</v>
      </c>
      <c r="O523" s="1" t="s">
        <v>4079</v>
      </c>
      <c r="P523" s="3">
        <v>5</v>
      </c>
    </row>
    <row r="524" spans="1:16" ht="13">
      <c r="A524" s="2">
        <v>42930</v>
      </c>
      <c r="B524" s="2">
        <v>24703</v>
      </c>
      <c r="C524" s="2" t="s">
        <v>4081</v>
      </c>
      <c r="D524" s="2" t="s">
        <v>4081</v>
      </c>
      <c r="E524" s="2" t="s">
        <v>6427</v>
      </c>
      <c r="F524" s="2" t="s">
        <v>27</v>
      </c>
      <c r="G524" s="2" t="s">
        <v>6426</v>
      </c>
      <c r="H524" s="2">
        <v>0.89538309803707428</v>
      </c>
      <c r="I524" s="2" t="s">
        <v>3249</v>
      </c>
      <c r="K524" s="2" t="s">
        <v>4081</v>
      </c>
      <c r="L524" s="1"/>
      <c r="M524" s="1" t="s">
        <v>4079</v>
      </c>
      <c r="N524" s="1" t="s">
        <v>4080</v>
      </c>
      <c r="O524" s="1" t="s">
        <v>4079</v>
      </c>
      <c r="P524" s="3">
        <v>5</v>
      </c>
    </row>
    <row r="525" spans="1:16" ht="13">
      <c r="A525" s="2">
        <v>33205</v>
      </c>
      <c r="B525" s="2">
        <v>24703</v>
      </c>
      <c r="C525" s="2" t="s">
        <v>4081</v>
      </c>
      <c r="D525" s="2" t="s">
        <v>4081</v>
      </c>
      <c r="E525" s="2" t="s">
        <v>6425</v>
      </c>
      <c r="F525" s="2" t="s">
        <v>27</v>
      </c>
      <c r="G525" s="2" t="s">
        <v>6426</v>
      </c>
      <c r="H525" s="2">
        <v>0.88321325154933294</v>
      </c>
      <c r="I525" s="2" t="s">
        <v>3249</v>
      </c>
      <c r="K525" s="2" t="s">
        <v>4081</v>
      </c>
      <c r="L525" s="1"/>
      <c r="M525" s="1" t="s">
        <v>4104</v>
      </c>
      <c r="N525" s="1" t="s">
        <v>4105</v>
      </c>
      <c r="O525" s="1" t="s">
        <v>4100</v>
      </c>
      <c r="P525" s="3">
        <v>5</v>
      </c>
    </row>
    <row r="526" spans="1:16" ht="13">
      <c r="A526" s="2">
        <v>38997</v>
      </c>
      <c r="B526" s="2">
        <v>24703</v>
      </c>
      <c r="C526" s="2" t="s">
        <v>4081</v>
      </c>
      <c r="D526" s="2" t="s">
        <v>4081</v>
      </c>
      <c r="E526" s="2" t="s">
        <v>6425</v>
      </c>
      <c r="F526" s="2" t="s">
        <v>27</v>
      </c>
      <c r="G526" s="2" t="s">
        <v>6426</v>
      </c>
      <c r="H526" s="2">
        <v>0.89801607726994925</v>
      </c>
      <c r="I526" s="2" t="s">
        <v>3249</v>
      </c>
      <c r="K526" s="2" t="s">
        <v>4081</v>
      </c>
      <c r="L526" s="1"/>
      <c r="M526" s="1" t="s">
        <v>4092</v>
      </c>
      <c r="N526" s="1" t="s">
        <v>4093</v>
      </c>
      <c r="O526" s="1" t="s">
        <v>4079</v>
      </c>
      <c r="P526" s="3">
        <v>5</v>
      </c>
    </row>
    <row r="527" spans="1:16" ht="13">
      <c r="A527" s="2">
        <v>42077</v>
      </c>
      <c r="B527" s="2">
        <v>24703</v>
      </c>
      <c r="C527" s="2" t="s">
        <v>4081</v>
      </c>
      <c r="D527" s="2" t="s">
        <v>4081</v>
      </c>
      <c r="E527" s="2" t="s">
        <v>6425</v>
      </c>
      <c r="F527" s="2" t="s">
        <v>27</v>
      </c>
      <c r="G527" s="2" t="s">
        <v>6426</v>
      </c>
      <c r="H527" s="2">
        <v>0.92622141268671743</v>
      </c>
      <c r="I527" s="2" t="s">
        <v>3249</v>
      </c>
      <c r="K527" s="2" t="s">
        <v>4081</v>
      </c>
      <c r="L527" s="1"/>
      <c r="M527" s="1" t="s">
        <v>4096</v>
      </c>
      <c r="N527" s="1" t="s">
        <v>4097</v>
      </c>
      <c r="O527" s="1" t="s">
        <v>4079</v>
      </c>
      <c r="P527" s="3">
        <v>5</v>
      </c>
    </row>
    <row r="528" spans="1:16" ht="13">
      <c r="A528" s="2">
        <v>42278</v>
      </c>
      <c r="B528" s="2">
        <v>24703</v>
      </c>
      <c r="C528" s="2" t="s">
        <v>4081</v>
      </c>
      <c r="D528" s="2" t="s">
        <v>4081</v>
      </c>
      <c r="E528" s="2" t="s">
        <v>6425</v>
      </c>
      <c r="F528" s="2" t="s">
        <v>27</v>
      </c>
      <c r="G528" s="2" t="s">
        <v>6426</v>
      </c>
      <c r="H528" s="2">
        <v>0.91042042264149559</v>
      </c>
      <c r="I528" s="2" t="s">
        <v>3249</v>
      </c>
      <c r="K528" s="2" t="s">
        <v>4081</v>
      </c>
      <c r="L528" s="1"/>
      <c r="M528" s="1" t="s">
        <v>4090</v>
      </c>
      <c r="N528" s="1" t="s">
        <v>4091</v>
      </c>
      <c r="O528" s="1" t="s">
        <v>4079</v>
      </c>
      <c r="P528" s="3">
        <v>5</v>
      </c>
    </row>
    <row r="529" spans="1:16" ht="13">
      <c r="A529" s="2">
        <v>32904</v>
      </c>
      <c r="B529" s="2">
        <v>24703</v>
      </c>
      <c r="C529" s="2" t="s">
        <v>4081</v>
      </c>
      <c r="D529" s="2" t="s">
        <v>4081</v>
      </c>
      <c r="E529" s="2" t="s">
        <v>6427</v>
      </c>
      <c r="F529" s="2" t="s">
        <v>27</v>
      </c>
      <c r="G529" s="2" t="s">
        <v>6426</v>
      </c>
      <c r="H529" s="2">
        <v>0.92388313519533238</v>
      </c>
      <c r="I529" s="2" t="s">
        <v>3249</v>
      </c>
      <c r="K529" s="2" t="s">
        <v>4081</v>
      </c>
      <c r="L529" s="1"/>
      <c r="M529" s="1" t="s">
        <v>4098</v>
      </c>
      <c r="N529" s="1" t="s">
        <v>4099</v>
      </c>
      <c r="O529" s="1" t="s">
        <v>4079</v>
      </c>
      <c r="P529" s="3">
        <v>5</v>
      </c>
    </row>
    <row r="530" spans="1:16" ht="13">
      <c r="A530" s="2">
        <v>43728</v>
      </c>
      <c r="B530" s="2">
        <v>24703</v>
      </c>
      <c r="C530" s="2" t="s">
        <v>4081</v>
      </c>
      <c r="D530" s="2" t="s">
        <v>4081</v>
      </c>
      <c r="E530" s="2" t="s">
        <v>6427</v>
      </c>
      <c r="F530" s="2" t="s">
        <v>27</v>
      </c>
      <c r="G530" s="2" t="s">
        <v>6426</v>
      </c>
      <c r="H530" s="2">
        <v>0.90365946062868741</v>
      </c>
      <c r="I530" s="2" t="s">
        <v>3249</v>
      </c>
      <c r="K530" s="2" t="s">
        <v>4081</v>
      </c>
      <c r="L530" s="1"/>
      <c r="M530" s="1" t="s">
        <v>4086</v>
      </c>
      <c r="N530" s="1" t="s">
        <v>4087</v>
      </c>
      <c r="O530" s="1" t="s">
        <v>4079</v>
      </c>
      <c r="P530" s="3">
        <v>5</v>
      </c>
    </row>
    <row r="531" spans="1:16" ht="13">
      <c r="A531" s="2">
        <v>25479</v>
      </c>
      <c r="B531" s="2">
        <v>24306</v>
      </c>
      <c r="C531" s="2" t="s">
        <v>3311</v>
      </c>
      <c r="D531" s="2" t="s">
        <v>3311</v>
      </c>
      <c r="E531" s="2" t="s">
        <v>6427</v>
      </c>
      <c r="F531" s="2" t="s">
        <v>64</v>
      </c>
      <c r="G531" s="2" t="s">
        <v>6426</v>
      </c>
      <c r="H531" s="2">
        <v>0.84410689009794027</v>
      </c>
      <c r="I531" s="2" t="s">
        <v>3249</v>
      </c>
      <c r="K531" s="2" t="s">
        <v>3311</v>
      </c>
      <c r="L531" s="1"/>
      <c r="M531" s="1" t="s">
        <v>3309</v>
      </c>
      <c r="N531" s="1" t="s">
        <v>3310</v>
      </c>
      <c r="O531" s="1" t="s">
        <v>3299</v>
      </c>
      <c r="P531" s="3">
        <v>4</v>
      </c>
    </row>
    <row r="532" spans="1:16" ht="13">
      <c r="A532" s="2">
        <v>24306</v>
      </c>
      <c r="B532" s="2">
        <v>24306</v>
      </c>
      <c r="C532" s="2" t="s">
        <v>3311</v>
      </c>
      <c r="D532" s="2" t="s">
        <v>3311</v>
      </c>
      <c r="E532" s="2" t="s">
        <v>6425</v>
      </c>
      <c r="F532" s="2" t="s">
        <v>64</v>
      </c>
      <c r="G532" s="2" t="s">
        <v>6426</v>
      </c>
      <c r="H532" s="2">
        <v>0.87536144783868686</v>
      </c>
      <c r="I532" s="2" t="s">
        <v>3249</v>
      </c>
      <c r="K532" s="2" t="s">
        <v>3311</v>
      </c>
      <c r="L532" s="1"/>
      <c r="M532" s="1" t="s">
        <v>3312</v>
      </c>
      <c r="N532" s="1" t="s">
        <v>3313</v>
      </c>
      <c r="O532" s="1" t="s">
        <v>3299</v>
      </c>
      <c r="P532" s="3">
        <v>5</v>
      </c>
    </row>
    <row r="533" spans="1:16" ht="13">
      <c r="A533" s="2">
        <v>24368</v>
      </c>
      <c r="B533" s="2">
        <v>23813</v>
      </c>
      <c r="C533" s="2" t="s">
        <v>4454</v>
      </c>
      <c r="D533" s="2" t="s">
        <v>4454</v>
      </c>
      <c r="E533" s="2" t="s">
        <v>6425</v>
      </c>
      <c r="F533" s="2" t="s">
        <v>27</v>
      </c>
      <c r="G533" s="2" t="s">
        <v>6426</v>
      </c>
      <c r="H533" s="2">
        <v>0.80971545174621706</v>
      </c>
      <c r="I533" s="2" t="s">
        <v>3249</v>
      </c>
      <c r="K533" s="2" t="s">
        <v>4454</v>
      </c>
      <c r="L533" s="1"/>
      <c r="M533" s="1" t="s">
        <v>4455</v>
      </c>
      <c r="N533" s="1" t="s">
        <v>4456</v>
      </c>
      <c r="O533" s="1" t="s">
        <v>4452</v>
      </c>
      <c r="P533" s="3">
        <v>4</v>
      </c>
    </row>
    <row r="534" spans="1:16" ht="13">
      <c r="A534" s="2">
        <v>23813</v>
      </c>
      <c r="B534" s="2">
        <v>23813</v>
      </c>
      <c r="C534" s="2" t="s">
        <v>4454</v>
      </c>
      <c r="D534" s="2" t="s">
        <v>4454</v>
      </c>
      <c r="E534" s="2" t="s">
        <v>6427</v>
      </c>
      <c r="F534" s="2" t="s">
        <v>27</v>
      </c>
      <c r="G534" s="2" t="s">
        <v>6426</v>
      </c>
      <c r="H534" s="2">
        <v>0.83107346861020914</v>
      </c>
      <c r="I534" s="2" t="s">
        <v>3249</v>
      </c>
      <c r="K534" s="2" t="s">
        <v>4454</v>
      </c>
      <c r="L534" s="1"/>
      <c r="M534" s="1" t="s">
        <v>4452</v>
      </c>
      <c r="N534" s="1" t="s">
        <v>4453</v>
      </c>
      <c r="O534" s="1" t="s">
        <v>4452</v>
      </c>
      <c r="P534" s="3">
        <v>4</v>
      </c>
    </row>
    <row r="535" spans="1:16" ht="13">
      <c r="A535" s="2">
        <v>22625</v>
      </c>
      <c r="B535" s="2">
        <v>22625</v>
      </c>
      <c r="C535" s="2" t="s">
        <v>5361</v>
      </c>
      <c r="D535" s="2" t="s">
        <v>5361</v>
      </c>
      <c r="E535" s="2" t="s">
        <v>6427</v>
      </c>
      <c r="F535" s="2" t="s">
        <v>501</v>
      </c>
      <c r="G535" s="2" t="s">
        <v>6432</v>
      </c>
      <c r="H535" s="2">
        <v>0.86973134505542671</v>
      </c>
      <c r="I535" s="2" t="s">
        <v>3249</v>
      </c>
      <c r="K535" s="2" t="s">
        <v>5361</v>
      </c>
      <c r="L535" s="1"/>
      <c r="M535" s="1" t="s">
        <v>5362</v>
      </c>
      <c r="N535" s="1" t="s">
        <v>5363</v>
      </c>
      <c r="O535" s="1" t="s">
        <v>5359</v>
      </c>
      <c r="P535" s="3">
        <v>4</v>
      </c>
    </row>
    <row r="536" spans="1:16" ht="13">
      <c r="A536" s="2">
        <v>23381</v>
      </c>
      <c r="B536" s="2">
        <v>22625</v>
      </c>
      <c r="C536" s="2" t="s">
        <v>5361</v>
      </c>
      <c r="D536" s="2" t="s">
        <v>5361</v>
      </c>
      <c r="E536" s="2" t="s">
        <v>6425</v>
      </c>
      <c r="F536" s="2" t="s">
        <v>501</v>
      </c>
      <c r="G536" s="2" t="s">
        <v>6432</v>
      </c>
      <c r="H536" s="2">
        <v>0.89760364805174375</v>
      </c>
      <c r="I536" s="2" t="s">
        <v>3249</v>
      </c>
      <c r="K536" s="2" t="s">
        <v>5361</v>
      </c>
      <c r="L536" s="1"/>
      <c r="M536" s="1" t="s">
        <v>5359</v>
      </c>
      <c r="N536" s="1" t="s">
        <v>5360</v>
      </c>
      <c r="O536" s="1" t="s">
        <v>5359</v>
      </c>
      <c r="P536" s="3">
        <v>4</v>
      </c>
    </row>
    <row r="537" spans="1:16" ht="13">
      <c r="A537" s="2">
        <v>28372</v>
      </c>
      <c r="B537" s="2">
        <v>21454</v>
      </c>
      <c r="C537" s="2" t="s">
        <v>3321</v>
      </c>
      <c r="D537" s="2" t="s">
        <v>3321</v>
      </c>
      <c r="E537" s="2" t="s">
        <v>6427</v>
      </c>
      <c r="F537" s="2" t="s">
        <v>64</v>
      </c>
      <c r="G537" s="2" t="s">
        <v>6426</v>
      </c>
      <c r="H537" s="2">
        <v>0.8559415329397223</v>
      </c>
      <c r="I537" s="2" t="s">
        <v>3249</v>
      </c>
      <c r="K537" s="2" t="s">
        <v>3321</v>
      </c>
      <c r="L537" s="1"/>
      <c r="M537" s="1" t="s">
        <v>3319</v>
      </c>
      <c r="N537" s="1" t="s">
        <v>3320</v>
      </c>
      <c r="O537" s="1" t="s">
        <v>3299</v>
      </c>
      <c r="P537" s="3">
        <v>4</v>
      </c>
    </row>
    <row r="538" spans="1:16" ht="13">
      <c r="A538" s="2">
        <v>21454</v>
      </c>
      <c r="B538" s="2">
        <v>21454</v>
      </c>
      <c r="C538" s="2" t="s">
        <v>3321</v>
      </c>
      <c r="D538" s="2" t="s">
        <v>3321</v>
      </c>
      <c r="E538" s="2" t="s">
        <v>6425</v>
      </c>
      <c r="F538" s="2" t="s">
        <v>64</v>
      </c>
      <c r="G538" s="2" t="s">
        <v>6426</v>
      </c>
      <c r="H538" s="2">
        <v>0.90225355834335907</v>
      </c>
      <c r="I538" s="2" t="s">
        <v>3249</v>
      </c>
      <c r="K538" s="2" t="s">
        <v>3321</v>
      </c>
      <c r="L538" s="1"/>
      <c r="M538" s="1" t="s">
        <v>3322</v>
      </c>
      <c r="N538" s="1" t="s">
        <v>3323</v>
      </c>
      <c r="O538" s="1" t="s">
        <v>3299</v>
      </c>
      <c r="P538" s="3">
        <v>5</v>
      </c>
    </row>
    <row r="539" spans="1:16" ht="13">
      <c r="A539" s="2">
        <v>23690</v>
      </c>
      <c r="B539" s="2">
        <v>21358</v>
      </c>
      <c r="C539" s="2" t="s">
        <v>3278</v>
      </c>
      <c r="D539" s="2" t="s">
        <v>3278</v>
      </c>
      <c r="E539" s="2" t="s">
        <v>6427</v>
      </c>
      <c r="F539" s="2" t="s">
        <v>64</v>
      </c>
      <c r="G539" s="2" t="s">
        <v>6426</v>
      </c>
      <c r="H539" s="2">
        <v>0.93441213452011918</v>
      </c>
      <c r="I539" s="2" t="s">
        <v>3249</v>
      </c>
      <c r="K539" s="2" t="s">
        <v>3278</v>
      </c>
      <c r="L539" s="1"/>
      <c r="M539" s="1" t="s">
        <v>3280</v>
      </c>
      <c r="N539" s="1" t="s">
        <v>3281</v>
      </c>
      <c r="O539" s="1" t="s">
        <v>3276</v>
      </c>
      <c r="P539" s="3">
        <v>5</v>
      </c>
    </row>
    <row r="540" spans="1:16" ht="13">
      <c r="A540" s="2">
        <v>21358</v>
      </c>
      <c r="B540" s="2">
        <v>21358</v>
      </c>
      <c r="C540" s="2" t="s">
        <v>3278</v>
      </c>
      <c r="D540" s="2" t="s">
        <v>3278</v>
      </c>
      <c r="E540" s="2" t="s">
        <v>6425</v>
      </c>
      <c r="F540" s="2" t="s">
        <v>64</v>
      </c>
      <c r="G540" s="2" t="s">
        <v>6426</v>
      </c>
      <c r="H540" s="2">
        <v>0.92577653409968719</v>
      </c>
      <c r="I540" s="2" t="s">
        <v>3249</v>
      </c>
      <c r="K540" s="2" t="s">
        <v>3278</v>
      </c>
      <c r="L540" s="1"/>
      <c r="M540" s="1" t="s">
        <v>3276</v>
      </c>
      <c r="N540" s="1" t="s">
        <v>3277</v>
      </c>
      <c r="O540" s="1" t="s">
        <v>3276</v>
      </c>
      <c r="P540" s="3">
        <v>5</v>
      </c>
    </row>
    <row r="541" spans="1:16" ht="13">
      <c r="A541" s="2">
        <v>22758</v>
      </c>
      <c r="B541" s="2">
        <v>20030</v>
      </c>
      <c r="C541" s="2" t="s">
        <v>4237</v>
      </c>
      <c r="D541" s="2" t="s">
        <v>4237</v>
      </c>
      <c r="E541" s="2" t="s">
        <v>6427</v>
      </c>
      <c r="F541" s="2" t="s">
        <v>27</v>
      </c>
      <c r="G541" s="2" t="s">
        <v>6426</v>
      </c>
      <c r="H541" s="2">
        <v>0.89049688997362364</v>
      </c>
      <c r="I541" s="2" t="s">
        <v>3249</v>
      </c>
      <c r="K541" s="2" t="s">
        <v>4237</v>
      </c>
      <c r="L541" s="1"/>
      <c r="M541" s="1" t="s">
        <v>4235</v>
      </c>
      <c r="N541" s="1" t="s">
        <v>4236</v>
      </c>
      <c r="O541" s="1" t="s">
        <v>4235</v>
      </c>
      <c r="P541" s="3">
        <v>5</v>
      </c>
    </row>
    <row r="542" spans="1:16" ht="13">
      <c r="A542" s="2">
        <v>20898</v>
      </c>
      <c r="B542" s="2">
        <v>20030</v>
      </c>
      <c r="C542" s="2" t="s">
        <v>4237</v>
      </c>
      <c r="D542" s="2" t="s">
        <v>4237</v>
      </c>
      <c r="E542" s="2" t="s">
        <v>6425</v>
      </c>
      <c r="F542" s="2" t="s">
        <v>27</v>
      </c>
      <c r="G542" s="2" t="s">
        <v>6426</v>
      </c>
      <c r="H542" s="2">
        <v>0.86529461346725201</v>
      </c>
      <c r="I542" s="2" t="s">
        <v>3249</v>
      </c>
      <c r="K542" s="2" t="s">
        <v>4237</v>
      </c>
      <c r="L542" s="1"/>
      <c r="M542" s="1" t="s">
        <v>4242</v>
      </c>
      <c r="N542" s="1" t="s">
        <v>4243</v>
      </c>
      <c r="O542" s="1" t="s">
        <v>4235</v>
      </c>
      <c r="P542" s="3">
        <v>5</v>
      </c>
    </row>
    <row r="543" spans="1:16" ht="13">
      <c r="A543" s="2">
        <v>152324</v>
      </c>
      <c r="B543" s="2">
        <v>20030</v>
      </c>
      <c r="C543" s="2" t="s">
        <v>4237</v>
      </c>
      <c r="D543" s="2" t="s">
        <v>4237</v>
      </c>
      <c r="E543" s="2" t="s">
        <v>6425</v>
      </c>
      <c r="F543" s="2" t="s">
        <v>27</v>
      </c>
      <c r="G543" s="2" t="s">
        <v>6426</v>
      </c>
      <c r="H543" s="2">
        <v>0.87091862512991214</v>
      </c>
      <c r="I543" s="2" t="s">
        <v>3249</v>
      </c>
      <c r="K543" s="2" t="s">
        <v>4237</v>
      </c>
      <c r="L543" s="1"/>
      <c r="M543" s="1" t="s">
        <v>4240</v>
      </c>
      <c r="N543" s="1" t="s">
        <v>4241</v>
      </c>
      <c r="O543" s="1" t="s">
        <v>4235</v>
      </c>
      <c r="P543" s="3">
        <v>5</v>
      </c>
    </row>
    <row r="544" spans="1:16" ht="13">
      <c r="A544" s="2">
        <v>20030</v>
      </c>
      <c r="B544" s="2">
        <v>20030</v>
      </c>
      <c r="C544" s="2" t="s">
        <v>4237</v>
      </c>
      <c r="D544" s="2" t="s">
        <v>4237</v>
      </c>
      <c r="E544" s="2" t="s">
        <v>6427</v>
      </c>
      <c r="F544" s="2" t="s">
        <v>27</v>
      </c>
      <c r="G544" s="2" t="s">
        <v>6426</v>
      </c>
      <c r="H544" s="2">
        <v>0.89063647906201271</v>
      </c>
      <c r="I544" s="2" t="s">
        <v>3249</v>
      </c>
      <c r="K544" s="2" t="s">
        <v>4237</v>
      </c>
      <c r="L544" s="1"/>
      <c r="M544" s="1" t="s">
        <v>4238</v>
      </c>
      <c r="N544" s="1" t="s">
        <v>4239</v>
      </c>
      <c r="O544" s="1" t="s">
        <v>4235</v>
      </c>
      <c r="P544" s="3">
        <v>5</v>
      </c>
    </row>
    <row r="545" spans="1:16" ht="13">
      <c r="A545" s="2">
        <v>19535</v>
      </c>
      <c r="B545" s="2">
        <v>19535</v>
      </c>
      <c r="C545" s="2" t="s">
        <v>3306</v>
      </c>
      <c r="D545" s="2" t="s">
        <v>3306</v>
      </c>
      <c r="E545" s="2" t="s">
        <v>6425</v>
      </c>
      <c r="F545" s="2" t="s">
        <v>64</v>
      </c>
      <c r="G545" s="2" t="s">
        <v>6426</v>
      </c>
      <c r="H545" s="2">
        <v>0.95004445779086577</v>
      </c>
      <c r="I545" s="2" t="s">
        <v>3249</v>
      </c>
      <c r="K545" s="2" t="s">
        <v>3306</v>
      </c>
      <c r="L545" s="1"/>
      <c r="M545" s="1" t="s">
        <v>3307</v>
      </c>
      <c r="N545" s="1" t="s">
        <v>3308</v>
      </c>
      <c r="O545" s="1" t="s">
        <v>3299</v>
      </c>
      <c r="P545" s="3">
        <v>5</v>
      </c>
    </row>
    <row r="546" spans="1:16" ht="13">
      <c r="A546" s="2">
        <v>19878</v>
      </c>
      <c r="B546" s="2">
        <v>19535</v>
      </c>
      <c r="C546" s="2" t="s">
        <v>3306</v>
      </c>
      <c r="D546" s="2" t="s">
        <v>3306</v>
      </c>
      <c r="E546" s="2" t="s">
        <v>6427</v>
      </c>
      <c r="F546" s="2" t="s">
        <v>64</v>
      </c>
      <c r="G546" s="2" t="s">
        <v>6426</v>
      </c>
      <c r="H546" s="2">
        <v>0.92368885394773825</v>
      </c>
      <c r="I546" s="2" t="s">
        <v>3249</v>
      </c>
      <c r="K546" s="2" t="s">
        <v>3306</v>
      </c>
      <c r="L546" s="1"/>
      <c r="M546" s="1" t="s">
        <v>3304</v>
      </c>
      <c r="N546" s="1" t="s">
        <v>3305</v>
      </c>
      <c r="O546" s="1" t="s">
        <v>3299</v>
      </c>
      <c r="P546" s="3">
        <v>5</v>
      </c>
    </row>
    <row r="547" spans="1:16" ht="13">
      <c r="A547" s="2">
        <v>24129</v>
      </c>
      <c r="B547" s="2">
        <v>19444</v>
      </c>
      <c r="C547" s="2" t="s">
        <v>4386</v>
      </c>
      <c r="D547" s="2" t="s">
        <v>4386</v>
      </c>
      <c r="E547" s="2" t="s">
        <v>6427</v>
      </c>
      <c r="F547" s="2" t="s">
        <v>27</v>
      </c>
      <c r="G547" s="2" t="s">
        <v>6426</v>
      </c>
      <c r="H547" s="2">
        <v>0.90523287017637222</v>
      </c>
      <c r="I547" s="2" t="s">
        <v>3249</v>
      </c>
      <c r="K547" s="2" t="s">
        <v>4386</v>
      </c>
      <c r="L547" s="1"/>
      <c r="M547" s="1" t="s">
        <v>4384</v>
      </c>
      <c r="N547" s="1" t="s">
        <v>4385</v>
      </c>
      <c r="O547" s="1" t="s">
        <v>4384</v>
      </c>
      <c r="P547" s="3">
        <v>5</v>
      </c>
    </row>
    <row r="548" spans="1:16" ht="13">
      <c r="A548" s="2">
        <v>25645</v>
      </c>
      <c r="B548" s="2">
        <v>19444</v>
      </c>
      <c r="C548" s="2" t="s">
        <v>4386</v>
      </c>
      <c r="D548" s="2" t="s">
        <v>4386</v>
      </c>
      <c r="E548" s="2" t="s">
        <v>6425</v>
      </c>
      <c r="F548" s="2" t="s">
        <v>27</v>
      </c>
      <c r="G548" s="2" t="s">
        <v>6426</v>
      </c>
      <c r="H548" s="2">
        <v>0.95575449370300847</v>
      </c>
      <c r="I548" s="2" t="s">
        <v>3249</v>
      </c>
      <c r="K548" s="2" t="s">
        <v>4386</v>
      </c>
      <c r="L548" s="1"/>
      <c r="M548" s="1" t="s">
        <v>4409</v>
      </c>
      <c r="N548" s="1" t="s">
        <v>4410</v>
      </c>
      <c r="O548" s="1" t="s">
        <v>4384</v>
      </c>
      <c r="P548" s="3">
        <v>5</v>
      </c>
    </row>
    <row r="549" spans="1:16" ht="13">
      <c r="A549" s="2">
        <v>25989</v>
      </c>
      <c r="B549" s="2">
        <v>19444</v>
      </c>
      <c r="C549" s="2" t="s">
        <v>4386</v>
      </c>
      <c r="D549" s="2" t="s">
        <v>4386</v>
      </c>
      <c r="E549" s="2" t="s">
        <v>6427</v>
      </c>
      <c r="F549" s="2" t="s">
        <v>27</v>
      </c>
      <c r="G549" s="2" t="s">
        <v>6426</v>
      </c>
      <c r="H549" s="2">
        <v>0.94850908609728013</v>
      </c>
      <c r="I549" s="2" t="s">
        <v>3249</v>
      </c>
      <c r="K549" s="2" t="s">
        <v>4386</v>
      </c>
      <c r="L549" s="1"/>
      <c r="M549" s="1" t="s">
        <v>4393</v>
      </c>
      <c r="N549" s="1" t="s">
        <v>4394</v>
      </c>
      <c r="O549" s="1" t="s">
        <v>4384</v>
      </c>
      <c r="P549" s="3">
        <v>5</v>
      </c>
    </row>
    <row r="550" spans="1:16" ht="13">
      <c r="A550" s="2">
        <v>22290</v>
      </c>
      <c r="B550" s="2">
        <v>19444</v>
      </c>
      <c r="C550" s="2" t="s">
        <v>4386</v>
      </c>
      <c r="D550" s="2" t="s">
        <v>4386</v>
      </c>
      <c r="E550" s="2" t="s">
        <v>6425</v>
      </c>
      <c r="F550" s="2" t="s">
        <v>27</v>
      </c>
      <c r="G550" s="2" t="s">
        <v>6426</v>
      </c>
      <c r="H550" s="2">
        <v>0.84551774139538227</v>
      </c>
      <c r="I550" s="2" t="s">
        <v>3249</v>
      </c>
      <c r="K550" s="2" t="s">
        <v>4386</v>
      </c>
      <c r="L550" s="1"/>
      <c r="M550" s="1" t="s">
        <v>4403</v>
      </c>
      <c r="N550" s="1" t="s">
        <v>4404</v>
      </c>
      <c r="O550" s="1" t="s">
        <v>4384</v>
      </c>
      <c r="P550" s="3">
        <v>5</v>
      </c>
    </row>
    <row r="551" spans="1:16" ht="13">
      <c r="A551" s="2">
        <v>23292</v>
      </c>
      <c r="B551" s="2">
        <v>19444</v>
      </c>
      <c r="C551" s="2" t="s">
        <v>4386</v>
      </c>
      <c r="D551" s="2" t="s">
        <v>4386</v>
      </c>
      <c r="E551" s="2" t="s">
        <v>6425</v>
      </c>
      <c r="F551" s="2" t="s">
        <v>27</v>
      </c>
      <c r="G551" s="2" t="s">
        <v>6426</v>
      </c>
      <c r="H551" s="2">
        <v>0.87762494325218599</v>
      </c>
      <c r="I551" s="2" t="s">
        <v>3249</v>
      </c>
      <c r="K551" s="2" t="s">
        <v>4386</v>
      </c>
      <c r="L551" s="1"/>
      <c r="M551" s="1" t="s">
        <v>4407</v>
      </c>
      <c r="N551" s="1" t="s">
        <v>4408</v>
      </c>
      <c r="O551" s="1" t="s">
        <v>4384</v>
      </c>
      <c r="P551" s="3">
        <v>5</v>
      </c>
    </row>
    <row r="552" spans="1:16" ht="13">
      <c r="A552" s="2">
        <v>19444</v>
      </c>
      <c r="B552" s="2">
        <v>19444</v>
      </c>
      <c r="C552" s="2" t="s">
        <v>4386</v>
      </c>
      <c r="D552" s="2" t="s">
        <v>4386</v>
      </c>
      <c r="E552" s="2" t="s">
        <v>6427</v>
      </c>
      <c r="F552" s="2" t="s">
        <v>27</v>
      </c>
      <c r="G552" s="2" t="s">
        <v>6426</v>
      </c>
      <c r="H552" s="2">
        <v>0.76633145806345937</v>
      </c>
      <c r="I552" s="2" t="s">
        <v>3249</v>
      </c>
      <c r="K552" s="2" t="s">
        <v>4386</v>
      </c>
      <c r="L552" s="1"/>
      <c r="M552" s="1" t="s">
        <v>4387</v>
      </c>
      <c r="N552" s="1" t="s">
        <v>4388</v>
      </c>
      <c r="O552" s="1" t="s">
        <v>4384</v>
      </c>
      <c r="P552" s="3">
        <v>5</v>
      </c>
    </row>
    <row r="553" spans="1:16" ht="13">
      <c r="A553" s="2">
        <v>23615</v>
      </c>
      <c r="B553" s="2">
        <v>19444</v>
      </c>
      <c r="C553" s="2" t="s">
        <v>4386</v>
      </c>
      <c r="D553" s="2" t="s">
        <v>4386</v>
      </c>
      <c r="E553" s="2" t="s">
        <v>6427</v>
      </c>
      <c r="F553" s="2" t="s">
        <v>27</v>
      </c>
      <c r="G553" s="2" t="s">
        <v>6426</v>
      </c>
      <c r="H553" s="2">
        <v>0.91580351268024185</v>
      </c>
      <c r="I553" s="2" t="s">
        <v>3249</v>
      </c>
      <c r="K553" s="2" t="s">
        <v>4386</v>
      </c>
      <c r="L553" s="1"/>
      <c r="M553" s="1" t="s">
        <v>4391</v>
      </c>
      <c r="N553" s="1" t="s">
        <v>4392</v>
      </c>
      <c r="O553" s="1" t="s">
        <v>4384</v>
      </c>
      <c r="P553" s="3">
        <v>5</v>
      </c>
    </row>
    <row r="554" spans="1:16" ht="13">
      <c r="A554" s="2">
        <v>169854</v>
      </c>
      <c r="B554" s="2">
        <v>19444</v>
      </c>
      <c r="C554" s="2" t="s">
        <v>4386</v>
      </c>
      <c r="D554" s="2" t="s">
        <v>4386</v>
      </c>
      <c r="E554" s="2" t="s">
        <v>6427</v>
      </c>
      <c r="F554" s="2" t="s">
        <v>27</v>
      </c>
      <c r="G554" s="2" t="s">
        <v>6426</v>
      </c>
      <c r="H554" s="2">
        <v>0.79643904686883216</v>
      </c>
      <c r="I554" s="2" t="s">
        <v>3249</v>
      </c>
      <c r="K554" s="2" t="s">
        <v>4386</v>
      </c>
      <c r="L554" s="1"/>
      <c r="M554" s="1" t="s">
        <v>4391</v>
      </c>
      <c r="N554" s="1" t="s">
        <v>4392</v>
      </c>
      <c r="O554" s="1" t="s">
        <v>4384</v>
      </c>
      <c r="P554" s="3">
        <v>5</v>
      </c>
    </row>
    <row r="555" spans="1:16" ht="13">
      <c r="A555" s="2">
        <v>28667</v>
      </c>
      <c r="B555" s="2">
        <v>19444</v>
      </c>
      <c r="C555" s="2" t="s">
        <v>4386</v>
      </c>
      <c r="D555" s="2" t="s">
        <v>4386</v>
      </c>
      <c r="E555" s="2" t="s">
        <v>6425</v>
      </c>
      <c r="F555" s="2" t="s">
        <v>27</v>
      </c>
      <c r="G555" s="2" t="s">
        <v>6426</v>
      </c>
      <c r="H555" s="2">
        <v>0.94397818548902535</v>
      </c>
      <c r="I555" s="2" t="s">
        <v>3249</v>
      </c>
      <c r="K555" s="2" t="s">
        <v>4386</v>
      </c>
      <c r="L555" s="1"/>
      <c r="M555" s="1" t="s">
        <v>4413</v>
      </c>
      <c r="N555" s="1" t="s">
        <v>4414</v>
      </c>
      <c r="O555" s="1" t="s">
        <v>4384</v>
      </c>
      <c r="P555" s="3">
        <v>5</v>
      </c>
    </row>
    <row r="556" spans="1:16" ht="13">
      <c r="A556" s="2">
        <v>23855</v>
      </c>
      <c r="B556" s="2">
        <v>19444</v>
      </c>
      <c r="C556" s="2" t="s">
        <v>4386</v>
      </c>
      <c r="D556" s="2" t="s">
        <v>4386</v>
      </c>
      <c r="E556" s="2" t="s">
        <v>6425</v>
      </c>
      <c r="F556" s="2" t="s">
        <v>27</v>
      </c>
      <c r="G556" s="2" t="s">
        <v>6426</v>
      </c>
      <c r="H556" s="2">
        <v>0.76139483823287113</v>
      </c>
      <c r="I556" s="2" t="s">
        <v>3249</v>
      </c>
      <c r="K556" s="2" t="s">
        <v>4386</v>
      </c>
      <c r="L556" s="1"/>
      <c r="M556" s="1" t="s">
        <v>4405</v>
      </c>
      <c r="N556" s="1" t="s">
        <v>4406</v>
      </c>
      <c r="O556" s="1" t="s">
        <v>4384</v>
      </c>
      <c r="P556" s="3">
        <v>5</v>
      </c>
    </row>
    <row r="557" spans="1:16" ht="13">
      <c r="A557" s="2">
        <v>28518</v>
      </c>
      <c r="B557" s="2">
        <v>19444</v>
      </c>
      <c r="C557" s="2" t="s">
        <v>4386</v>
      </c>
      <c r="D557" s="2" t="s">
        <v>4386</v>
      </c>
      <c r="E557" s="2" t="s">
        <v>6427</v>
      </c>
      <c r="F557" s="2" t="s">
        <v>27</v>
      </c>
      <c r="G557" s="2" t="s">
        <v>6426</v>
      </c>
      <c r="H557" s="2">
        <v>0.90272838685641743</v>
      </c>
      <c r="I557" s="2" t="s">
        <v>3249</v>
      </c>
      <c r="K557" s="2" t="s">
        <v>4386</v>
      </c>
      <c r="L557" s="1"/>
      <c r="M557" s="1" t="s">
        <v>4395</v>
      </c>
      <c r="N557" s="1" t="s">
        <v>4396</v>
      </c>
      <c r="O557" s="1" t="s">
        <v>4384</v>
      </c>
      <c r="P557" s="3">
        <v>5</v>
      </c>
    </row>
    <row r="558" spans="1:16" ht="13">
      <c r="A558" s="2">
        <v>29538</v>
      </c>
      <c r="B558" s="2">
        <v>19444</v>
      </c>
      <c r="C558" s="2" t="s">
        <v>4386</v>
      </c>
      <c r="D558" s="2" t="s">
        <v>4386</v>
      </c>
      <c r="E558" s="2" t="s">
        <v>6427</v>
      </c>
      <c r="F558" s="2" t="s">
        <v>27</v>
      </c>
      <c r="G558" s="2" t="s">
        <v>6426</v>
      </c>
      <c r="H558" s="2">
        <v>0.92933001971366458</v>
      </c>
      <c r="I558" s="2" t="s">
        <v>3249</v>
      </c>
      <c r="K558" s="2" t="s">
        <v>4386</v>
      </c>
      <c r="L558" s="1"/>
      <c r="M558" s="1" t="s">
        <v>4399</v>
      </c>
      <c r="N558" s="1" t="s">
        <v>4400</v>
      </c>
      <c r="O558" s="1" t="s">
        <v>4384</v>
      </c>
      <c r="P558" s="3">
        <v>5</v>
      </c>
    </row>
    <row r="559" spans="1:16" ht="13">
      <c r="A559" s="2">
        <v>27338</v>
      </c>
      <c r="B559" s="2">
        <v>19444</v>
      </c>
      <c r="C559" s="2" t="s">
        <v>4386</v>
      </c>
      <c r="D559" s="2" t="s">
        <v>4386</v>
      </c>
      <c r="E559" s="2" t="s">
        <v>6427</v>
      </c>
      <c r="F559" s="2" t="s">
        <v>27</v>
      </c>
      <c r="G559" s="2" t="s">
        <v>6426</v>
      </c>
      <c r="H559" s="2">
        <v>0.93429745049587676</v>
      </c>
      <c r="I559" s="2" t="s">
        <v>3249</v>
      </c>
      <c r="K559" s="2" t="s">
        <v>4386</v>
      </c>
      <c r="L559" s="1"/>
      <c r="M559" s="1" t="s">
        <v>4389</v>
      </c>
      <c r="N559" s="1" t="s">
        <v>4390</v>
      </c>
      <c r="O559" s="1" t="s">
        <v>4384</v>
      </c>
      <c r="P559" s="3">
        <v>5</v>
      </c>
    </row>
    <row r="560" spans="1:16" ht="13">
      <c r="A560" s="2">
        <v>26178</v>
      </c>
      <c r="B560" s="2">
        <v>19444</v>
      </c>
      <c r="C560" s="2" t="s">
        <v>4386</v>
      </c>
      <c r="D560" s="2" t="s">
        <v>4386</v>
      </c>
      <c r="E560" s="2" t="s">
        <v>6425</v>
      </c>
      <c r="F560" s="2" t="s">
        <v>27</v>
      </c>
      <c r="G560" s="2" t="s">
        <v>6426</v>
      </c>
      <c r="H560" s="2">
        <v>0.94658786329467859</v>
      </c>
      <c r="I560" s="2" t="s">
        <v>3249</v>
      </c>
      <c r="K560" s="2" t="s">
        <v>4386</v>
      </c>
      <c r="L560" s="1"/>
      <c r="M560" s="1" t="s">
        <v>4411</v>
      </c>
      <c r="N560" s="1" t="s">
        <v>4412</v>
      </c>
      <c r="O560" s="1" t="s">
        <v>4384</v>
      </c>
      <c r="P560" s="3">
        <v>5</v>
      </c>
    </row>
    <row r="561" spans="1:16" ht="13">
      <c r="A561" s="2">
        <v>29521</v>
      </c>
      <c r="B561" s="2">
        <v>19444</v>
      </c>
      <c r="C561" s="2" t="s">
        <v>4386</v>
      </c>
      <c r="D561" s="2" t="s">
        <v>4386</v>
      </c>
      <c r="E561" s="2" t="s">
        <v>6425</v>
      </c>
      <c r="F561" s="2" t="s">
        <v>27</v>
      </c>
      <c r="G561" s="2" t="s">
        <v>6426</v>
      </c>
      <c r="H561" s="2">
        <v>0.91495663435258323</v>
      </c>
      <c r="I561" s="2" t="s">
        <v>3249</v>
      </c>
      <c r="K561" s="2" t="s">
        <v>4386</v>
      </c>
      <c r="L561" s="1"/>
      <c r="M561" s="1" t="s">
        <v>4415</v>
      </c>
      <c r="N561" s="1" t="s">
        <v>4416</v>
      </c>
      <c r="O561" s="1" t="s">
        <v>4384</v>
      </c>
      <c r="P561" s="3">
        <v>5</v>
      </c>
    </row>
    <row r="562" spans="1:16" ht="13">
      <c r="A562" s="2">
        <v>28959</v>
      </c>
      <c r="B562" s="2">
        <v>19444</v>
      </c>
      <c r="C562" s="2" t="s">
        <v>4386</v>
      </c>
      <c r="D562" s="2" t="s">
        <v>4386</v>
      </c>
      <c r="E562" s="2" t="s">
        <v>6427</v>
      </c>
      <c r="F562" s="2" t="s">
        <v>27</v>
      </c>
      <c r="G562" s="2" t="s">
        <v>6426</v>
      </c>
      <c r="H562" s="2">
        <v>0.93753094184472696</v>
      </c>
      <c r="I562" s="2" t="s">
        <v>3249</v>
      </c>
      <c r="K562" s="2" t="s">
        <v>4386</v>
      </c>
      <c r="L562" s="1"/>
      <c r="M562" s="1" t="s">
        <v>4397</v>
      </c>
      <c r="N562" s="1" t="s">
        <v>4398</v>
      </c>
      <c r="O562" s="1" t="s">
        <v>4384</v>
      </c>
      <c r="P562" s="3">
        <v>5</v>
      </c>
    </row>
    <row r="563" spans="1:16" ht="13">
      <c r="A563" s="2">
        <v>10987</v>
      </c>
      <c r="B563" s="2">
        <v>10987</v>
      </c>
      <c r="C563" s="2" t="s">
        <v>1565</v>
      </c>
      <c r="D563" s="2" t="s">
        <v>6392</v>
      </c>
      <c r="E563" s="2" t="s">
        <v>6427</v>
      </c>
      <c r="F563" s="2" t="s">
        <v>27</v>
      </c>
      <c r="G563" s="2" t="s">
        <v>6426</v>
      </c>
      <c r="H563" s="2">
        <v>0.82850953735035882</v>
      </c>
      <c r="I563" s="2" t="s">
        <v>3249</v>
      </c>
      <c r="K563" s="2" t="s">
        <v>1565</v>
      </c>
      <c r="L563" s="1" t="s">
        <v>19</v>
      </c>
      <c r="M563" s="1" t="s">
        <v>6393</v>
      </c>
      <c r="N563" s="1" t="s">
        <v>6394</v>
      </c>
      <c r="O563" s="1" t="s">
        <v>6390</v>
      </c>
      <c r="P563" s="3">
        <v>5</v>
      </c>
    </row>
    <row r="564" spans="1:16" ht="13">
      <c r="A564" s="2">
        <v>11187</v>
      </c>
      <c r="B564" s="2">
        <v>10987</v>
      </c>
      <c r="C564" s="2" t="s">
        <v>1565</v>
      </c>
      <c r="D564" s="2" t="s">
        <v>6392</v>
      </c>
      <c r="E564" s="2" t="s">
        <v>6425</v>
      </c>
      <c r="F564" s="2" t="s">
        <v>27</v>
      </c>
      <c r="G564" s="2" t="s">
        <v>6426</v>
      </c>
      <c r="H564" s="2">
        <v>0.80008773591754812</v>
      </c>
      <c r="I564" s="2" t="s">
        <v>3249</v>
      </c>
      <c r="K564" s="2" t="s">
        <v>1565</v>
      </c>
      <c r="L564" s="1" t="s">
        <v>19</v>
      </c>
      <c r="M564" s="1" t="s">
        <v>6390</v>
      </c>
      <c r="N564" s="1" t="s">
        <v>6391</v>
      </c>
      <c r="O564" s="1" t="s">
        <v>6390</v>
      </c>
      <c r="P564" s="3">
        <v>5</v>
      </c>
    </row>
    <row r="565" spans="1:16" ht="13">
      <c r="A565" s="2">
        <v>25965</v>
      </c>
      <c r="B565" s="2">
        <v>25965</v>
      </c>
      <c r="C565" s="2" t="s">
        <v>3197</v>
      </c>
      <c r="D565" s="2" t="s">
        <v>4474</v>
      </c>
      <c r="E565" s="2" t="s">
        <v>6427</v>
      </c>
      <c r="F565" s="2" t="s">
        <v>27</v>
      </c>
      <c r="G565" s="2" t="s">
        <v>6428</v>
      </c>
      <c r="H565" s="2">
        <v>0.63015316586493453</v>
      </c>
      <c r="I565" s="2" t="s">
        <v>3249</v>
      </c>
      <c r="K565" s="2" t="s">
        <v>3197</v>
      </c>
      <c r="L565" s="1" t="s">
        <v>1078</v>
      </c>
      <c r="M565" s="1" t="s">
        <v>4472</v>
      </c>
      <c r="N565" s="1" t="s">
        <v>4473</v>
      </c>
      <c r="O565" s="1" t="s">
        <v>4472</v>
      </c>
      <c r="P565" s="3">
        <v>5</v>
      </c>
    </row>
    <row r="566" spans="1:16" ht="13">
      <c r="A566" s="2">
        <v>26003</v>
      </c>
      <c r="B566" s="2">
        <v>25965</v>
      </c>
      <c r="C566" s="2" t="s">
        <v>3197</v>
      </c>
      <c r="D566" s="2" t="s">
        <v>4474</v>
      </c>
      <c r="E566" s="2" t="s">
        <v>6425</v>
      </c>
      <c r="F566" s="2" t="s">
        <v>27</v>
      </c>
      <c r="G566" s="2" t="s">
        <v>6426</v>
      </c>
      <c r="H566" s="2">
        <v>0.89916796473811367</v>
      </c>
      <c r="I566" s="2" t="s">
        <v>3249</v>
      </c>
      <c r="K566" s="2" t="s">
        <v>3197</v>
      </c>
      <c r="L566" s="1" t="s">
        <v>1078</v>
      </c>
      <c r="M566" s="1" t="s">
        <v>4475</v>
      </c>
      <c r="N566" s="1" t="s">
        <v>4476</v>
      </c>
      <c r="O566" s="1" t="s">
        <v>4472</v>
      </c>
      <c r="P566" s="3">
        <v>5</v>
      </c>
    </row>
    <row r="567" spans="1:16" ht="13">
      <c r="A567" s="2">
        <v>26251</v>
      </c>
      <c r="B567" s="2">
        <v>25965</v>
      </c>
      <c r="C567" s="2" t="s">
        <v>3197</v>
      </c>
      <c r="D567" s="2" t="s">
        <v>4474</v>
      </c>
      <c r="E567" s="2" t="s">
        <v>6425</v>
      </c>
      <c r="F567" s="2" t="s">
        <v>27</v>
      </c>
      <c r="G567" s="2" t="s">
        <v>6428</v>
      </c>
      <c r="H567" s="2">
        <v>0.61938685879462752</v>
      </c>
      <c r="I567" s="2" t="s">
        <v>3249</v>
      </c>
      <c r="K567" s="2" t="s">
        <v>3197</v>
      </c>
      <c r="L567" s="1" t="s">
        <v>1078</v>
      </c>
      <c r="M567" s="1" t="s">
        <v>4475</v>
      </c>
      <c r="N567" s="1" t="s">
        <v>4476</v>
      </c>
      <c r="O567" s="1" t="s">
        <v>4472</v>
      </c>
      <c r="P567" s="3">
        <v>5</v>
      </c>
    </row>
    <row r="568" spans="1:16" ht="13">
      <c r="A568" s="2">
        <v>18353</v>
      </c>
      <c r="B568" s="2">
        <v>17329</v>
      </c>
      <c r="C568" s="2" t="s">
        <v>3301</v>
      </c>
      <c r="D568" s="2" t="s">
        <v>3301</v>
      </c>
      <c r="E568" s="2" t="s">
        <v>6427</v>
      </c>
      <c r="F568" s="2" t="s">
        <v>64</v>
      </c>
      <c r="G568" s="2" t="s">
        <v>6426</v>
      </c>
      <c r="H568" s="2">
        <v>0.84704517664033063</v>
      </c>
      <c r="I568" s="2" t="s">
        <v>3249</v>
      </c>
      <c r="K568" s="2" t="s">
        <v>3301</v>
      </c>
      <c r="L568" s="1"/>
      <c r="M568" s="1" t="s">
        <v>3299</v>
      </c>
      <c r="N568" s="1" t="s">
        <v>3300</v>
      </c>
      <c r="O568" s="1" t="s">
        <v>3299</v>
      </c>
      <c r="P568" s="3">
        <v>5</v>
      </c>
    </row>
    <row r="569" spans="1:16" ht="13">
      <c r="A569" s="2">
        <v>17329</v>
      </c>
      <c r="B569" s="2">
        <v>17329</v>
      </c>
      <c r="C569" s="2" t="s">
        <v>3301</v>
      </c>
      <c r="D569" s="2" t="s">
        <v>3301</v>
      </c>
      <c r="E569" s="2" t="s">
        <v>6425</v>
      </c>
      <c r="F569" s="2" t="s">
        <v>64</v>
      </c>
      <c r="G569" s="2" t="s">
        <v>6426</v>
      </c>
      <c r="H569" s="2">
        <v>0.79813241751617681</v>
      </c>
      <c r="I569" s="2" t="s">
        <v>3249</v>
      </c>
      <c r="K569" s="2" t="s">
        <v>3301</v>
      </c>
      <c r="L569" s="1"/>
      <c r="M569" s="1" t="s">
        <v>3302</v>
      </c>
      <c r="N569" s="1" t="s">
        <v>3303</v>
      </c>
      <c r="O569" s="1" t="s">
        <v>3299</v>
      </c>
      <c r="P569" s="3">
        <v>5</v>
      </c>
    </row>
    <row r="570" spans="1:16" ht="13">
      <c r="A570" s="2">
        <v>16898</v>
      </c>
      <c r="B570" s="2">
        <v>14693</v>
      </c>
      <c r="C570" s="2" t="s">
        <v>3370</v>
      </c>
      <c r="D570" s="2" t="s">
        <v>3370</v>
      </c>
      <c r="E570" s="2" t="s">
        <v>6427</v>
      </c>
      <c r="F570" s="2" t="s">
        <v>64</v>
      </c>
      <c r="G570" s="2" t="s">
        <v>6426</v>
      </c>
      <c r="H570" s="2">
        <v>0.87698008294703411</v>
      </c>
      <c r="I570" s="2" t="s">
        <v>3249</v>
      </c>
      <c r="K570" s="2" t="s">
        <v>3370</v>
      </c>
      <c r="L570" s="1"/>
      <c r="M570" s="1" t="s">
        <v>3371</v>
      </c>
      <c r="N570" s="1" t="s">
        <v>3372</v>
      </c>
      <c r="O570" s="1" t="s">
        <v>3368</v>
      </c>
      <c r="P570" s="3">
        <v>5</v>
      </c>
    </row>
    <row r="571" spans="1:16" ht="13">
      <c r="A571" s="2">
        <v>14693</v>
      </c>
      <c r="B571" s="2">
        <v>14693</v>
      </c>
      <c r="C571" s="2" t="s">
        <v>3370</v>
      </c>
      <c r="D571" s="2" t="s">
        <v>3370</v>
      </c>
      <c r="E571" s="2" t="s">
        <v>6427</v>
      </c>
      <c r="F571" s="2" t="s">
        <v>64</v>
      </c>
      <c r="G571" s="2" t="s">
        <v>6426</v>
      </c>
      <c r="H571" s="2">
        <v>0.78701825755878163</v>
      </c>
      <c r="I571" s="2" t="s">
        <v>3249</v>
      </c>
      <c r="K571" s="2" t="s">
        <v>3370</v>
      </c>
      <c r="L571" s="1"/>
      <c r="M571" s="1" t="s">
        <v>3371</v>
      </c>
      <c r="N571" s="1" t="s">
        <v>3372</v>
      </c>
      <c r="O571" s="1" t="s">
        <v>3368</v>
      </c>
      <c r="P571" s="3">
        <v>5</v>
      </c>
    </row>
    <row r="572" spans="1:16" ht="13">
      <c r="A572" s="2">
        <v>15025</v>
      </c>
      <c r="B572" s="2">
        <v>14693</v>
      </c>
      <c r="C572" s="2" t="s">
        <v>3370</v>
      </c>
      <c r="D572" s="2" t="s">
        <v>3370</v>
      </c>
      <c r="E572" s="2" t="s">
        <v>6425</v>
      </c>
      <c r="F572" s="2" t="s">
        <v>64</v>
      </c>
      <c r="G572" s="2" t="s">
        <v>6426</v>
      </c>
      <c r="H572" s="2">
        <v>0.80891596687912271</v>
      </c>
      <c r="I572" s="2" t="s">
        <v>3249</v>
      </c>
      <c r="K572" s="2" t="s">
        <v>3370</v>
      </c>
      <c r="L572" s="1"/>
      <c r="M572" s="1" t="s">
        <v>3368</v>
      </c>
      <c r="N572" s="1" t="s">
        <v>3369</v>
      </c>
      <c r="O572" s="1" t="s">
        <v>3368</v>
      </c>
      <c r="P572" s="3">
        <v>5</v>
      </c>
    </row>
    <row r="573" spans="1:16" ht="13">
      <c r="A573" s="2">
        <v>13496</v>
      </c>
      <c r="B573" s="2">
        <v>13496</v>
      </c>
      <c r="C573" s="2" t="s">
        <v>6348</v>
      </c>
      <c r="D573" s="2" t="s">
        <v>6348</v>
      </c>
      <c r="E573" s="2" t="s">
        <v>6427</v>
      </c>
      <c r="F573" s="2" t="s">
        <v>501</v>
      </c>
      <c r="G573" s="2" t="s">
        <v>6428</v>
      </c>
      <c r="H573" s="2">
        <v>0.52823849430887337</v>
      </c>
      <c r="I573" s="2" t="s">
        <v>3249</v>
      </c>
      <c r="K573" s="2" t="s">
        <v>6348</v>
      </c>
      <c r="L573" s="1"/>
      <c r="M573" s="1" t="s">
        <v>6347</v>
      </c>
      <c r="N573" s="1" t="s">
        <v>6349</v>
      </c>
      <c r="O573" s="1" t="s">
        <v>6347</v>
      </c>
      <c r="P573" s="3">
        <v>5</v>
      </c>
    </row>
    <row r="574" spans="1:16" ht="13">
      <c r="A574" s="2">
        <v>14026</v>
      </c>
      <c r="B574" s="2">
        <v>13496</v>
      </c>
      <c r="C574" s="2" t="s">
        <v>6348</v>
      </c>
      <c r="D574" s="2" t="s">
        <v>6348</v>
      </c>
      <c r="E574" s="2" t="s">
        <v>6425</v>
      </c>
      <c r="F574" s="2" t="s">
        <v>501</v>
      </c>
      <c r="G574" s="2" t="s">
        <v>6428</v>
      </c>
      <c r="H574" s="2">
        <v>0.52106225135469542</v>
      </c>
      <c r="I574" s="2" t="s">
        <v>3249</v>
      </c>
      <c r="K574" s="2" t="s">
        <v>6348</v>
      </c>
      <c r="L574" s="1"/>
      <c r="M574" s="1" t="s">
        <v>6345</v>
      </c>
      <c r="N574" s="1" t="s">
        <v>6346</v>
      </c>
      <c r="O574" s="1" t="s">
        <v>6347</v>
      </c>
      <c r="P574" s="3">
        <v>5</v>
      </c>
    </row>
    <row r="575" spans="1:16" ht="13">
      <c r="A575" s="2">
        <v>10633</v>
      </c>
      <c r="B575" s="2">
        <v>10633</v>
      </c>
      <c r="C575" s="2" t="s">
        <v>3927</v>
      </c>
      <c r="D575" s="2" t="s">
        <v>3927</v>
      </c>
      <c r="E575" s="2" t="s">
        <v>6427</v>
      </c>
      <c r="F575" s="2" t="s">
        <v>35</v>
      </c>
      <c r="G575" s="2" t="s">
        <v>6426</v>
      </c>
      <c r="H575" s="2">
        <v>0.78200294028672424</v>
      </c>
      <c r="I575" s="2" t="s">
        <v>3249</v>
      </c>
      <c r="K575" s="2" t="s">
        <v>3927</v>
      </c>
      <c r="L575" s="1"/>
      <c r="M575" s="1" t="s">
        <v>3928</v>
      </c>
      <c r="N575" s="1" t="s">
        <v>3929</v>
      </c>
      <c r="O575" s="1" t="s">
        <v>3925</v>
      </c>
      <c r="P575" s="3">
        <v>5</v>
      </c>
    </row>
    <row r="576" spans="1:16" ht="13">
      <c r="A576" s="2">
        <v>10697</v>
      </c>
      <c r="B576" s="2">
        <v>10633</v>
      </c>
      <c r="C576" s="2" t="s">
        <v>3927</v>
      </c>
      <c r="D576" s="2" t="s">
        <v>3927</v>
      </c>
      <c r="E576" s="2" t="s">
        <v>6425</v>
      </c>
      <c r="F576" s="2" t="s">
        <v>35</v>
      </c>
      <c r="G576" s="2" t="s">
        <v>6426</v>
      </c>
      <c r="H576" s="2">
        <v>0.75963535241367319</v>
      </c>
      <c r="I576" s="2" t="s">
        <v>3249</v>
      </c>
      <c r="K576" s="2" t="s">
        <v>3927</v>
      </c>
      <c r="L576" s="1"/>
      <c r="M576" s="1" t="s">
        <v>3925</v>
      </c>
      <c r="N576" s="1" t="s">
        <v>3926</v>
      </c>
      <c r="O576" s="1" t="s">
        <v>3925</v>
      </c>
      <c r="P576" s="3">
        <v>5</v>
      </c>
    </row>
    <row r="577" spans="1:16" ht="13">
      <c r="A577" s="2">
        <v>32767</v>
      </c>
      <c r="B577" s="2">
        <v>32767</v>
      </c>
      <c r="C577" s="2" t="s">
        <v>6456</v>
      </c>
      <c r="D577" s="2" t="s">
        <v>6456</v>
      </c>
      <c r="E577" s="2" t="s">
        <v>6425</v>
      </c>
      <c r="F577" s="2" t="s">
        <v>27</v>
      </c>
      <c r="G577" s="2" t="s">
        <v>6430</v>
      </c>
      <c r="H577" s="2">
        <v>0.94746933059973848</v>
      </c>
      <c r="I577" s="2" t="s">
        <v>3249</v>
      </c>
      <c r="K577" s="2" t="s">
        <v>6456</v>
      </c>
      <c r="P577" s="3"/>
    </row>
    <row r="578" spans="1:16" ht="13">
      <c r="A578" s="2">
        <v>25688</v>
      </c>
      <c r="B578" s="2">
        <v>25688</v>
      </c>
      <c r="C578" s="2" t="s">
        <v>6225</v>
      </c>
      <c r="D578" s="2" t="s">
        <v>6225</v>
      </c>
      <c r="E578" s="2" t="s">
        <v>6427</v>
      </c>
      <c r="F578" s="2" t="s">
        <v>167</v>
      </c>
      <c r="G578" s="2" t="s">
        <v>6430</v>
      </c>
      <c r="H578" s="2">
        <v>0.81157616357868123</v>
      </c>
      <c r="I578" s="2" t="s">
        <v>3249</v>
      </c>
      <c r="K578" s="2" t="s">
        <v>6225</v>
      </c>
      <c r="L578" s="1"/>
      <c r="M578" s="1" t="s">
        <v>6224</v>
      </c>
      <c r="N578" s="1" t="s">
        <v>6226</v>
      </c>
      <c r="O578" s="1" t="s">
        <v>6224</v>
      </c>
      <c r="P578" s="3">
        <v>4</v>
      </c>
    </row>
    <row r="579" spans="1:16" ht="13">
      <c r="A579" s="2">
        <v>163893</v>
      </c>
      <c r="B579" s="2">
        <v>15855</v>
      </c>
      <c r="C579" s="2" t="s">
        <v>63</v>
      </c>
      <c r="D579" s="2" t="s">
        <v>3420</v>
      </c>
      <c r="E579" s="2" t="s">
        <v>6427</v>
      </c>
      <c r="F579" s="2" t="s">
        <v>64</v>
      </c>
      <c r="G579" s="2" t="s">
        <v>6426</v>
      </c>
      <c r="H579" s="2">
        <v>0.95288529508170483</v>
      </c>
      <c r="I579" s="2" t="s">
        <v>3419</v>
      </c>
      <c r="K579" s="2" t="s">
        <v>63</v>
      </c>
      <c r="L579" s="1" t="s">
        <v>19</v>
      </c>
      <c r="M579" s="1" t="s">
        <v>3421</v>
      </c>
      <c r="N579" s="1" t="s">
        <v>3422</v>
      </c>
      <c r="O579" s="1" t="s">
        <v>3417</v>
      </c>
      <c r="P579" s="3">
        <v>4</v>
      </c>
    </row>
    <row r="580" spans="1:16" ht="13">
      <c r="A580" s="2">
        <v>15855</v>
      </c>
      <c r="B580" s="2">
        <v>15855</v>
      </c>
      <c r="C580" s="2" t="s">
        <v>63</v>
      </c>
      <c r="D580" s="2" t="s">
        <v>3420</v>
      </c>
      <c r="E580" s="2" t="s">
        <v>6425</v>
      </c>
      <c r="F580" s="2" t="s">
        <v>64</v>
      </c>
      <c r="G580" s="2" t="s">
        <v>6426</v>
      </c>
      <c r="H580" s="2">
        <v>0.94037579516952319</v>
      </c>
      <c r="I580" s="2" t="s">
        <v>3419</v>
      </c>
      <c r="K580" s="2" t="s">
        <v>63</v>
      </c>
      <c r="L580" s="1" t="s">
        <v>19</v>
      </c>
      <c r="M580" s="1" t="s">
        <v>3417</v>
      </c>
      <c r="N580" s="1" t="s">
        <v>3418</v>
      </c>
      <c r="O580" s="1" t="s">
        <v>3417</v>
      </c>
      <c r="P580" s="3">
        <v>4</v>
      </c>
    </row>
    <row r="581" spans="1:16" ht="13">
      <c r="A581" s="2">
        <v>10760</v>
      </c>
      <c r="B581" s="2">
        <v>10751</v>
      </c>
      <c r="C581" s="2" t="s">
        <v>17</v>
      </c>
      <c r="D581" s="2" t="s">
        <v>5849</v>
      </c>
      <c r="E581" s="2" t="s">
        <v>6427</v>
      </c>
      <c r="F581" s="2" t="s">
        <v>18</v>
      </c>
      <c r="G581" s="2" t="s">
        <v>6426</v>
      </c>
      <c r="H581" s="2">
        <v>0.94453662551812945</v>
      </c>
      <c r="I581" s="2" t="s">
        <v>3668</v>
      </c>
      <c r="K581" s="2" t="s">
        <v>17</v>
      </c>
      <c r="L581" s="1" t="s">
        <v>19</v>
      </c>
      <c r="M581" s="1" t="s">
        <v>5848</v>
      </c>
      <c r="N581" s="1" t="s">
        <v>5850</v>
      </c>
      <c r="O581" s="1" t="s">
        <v>5848</v>
      </c>
      <c r="P581" s="3">
        <v>5</v>
      </c>
    </row>
    <row r="582" spans="1:16" ht="13">
      <c r="A582" s="2">
        <v>10751</v>
      </c>
      <c r="B582" s="2">
        <v>10751</v>
      </c>
      <c r="C582" s="2" t="s">
        <v>17</v>
      </c>
      <c r="D582" s="2" t="s">
        <v>5849</v>
      </c>
      <c r="E582" s="2" t="s">
        <v>6425</v>
      </c>
      <c r="F582" s="2" t="s">
        <v>18</v>
      </c>
      <c r="G582" s="2" t="s">
        <v>6426</v>
      </c>
      <c r="H582" s="2">
        <v>0.95101014118815275</v>
      </c>
      <c r="I582" s="2" t="s">
        <v>3668</v>
      </c>
      <c r="K582" s="2" t="s">
        <v>17</v>
      </c>
      <c r="L582" s="1" t="s">
        <v>19</v>
      </c>
      <c r="M582" s="1" t="s">
        <v>5846</v>
      </c>
      <c r="N582" s="1" t="s">
        <v>5847</v>
      </c>
      <c r="O582" s="1" t="s">
        <v>5848</v>
      </c>
      <c r="P582" s="3">
        <v>5</v>
      </c>
    </row>
    <row r="583" spans="1:16" ht="13">
      <c r="A583" s="2">
        <v>10126</v>
      </c>
      <c r="B583" s="2">
        <v>10118</v>
      </c>
      <c r="C583" s="2" t="s">
        <v>26</v>
      </c>
      <c r="D583" s="2" t="s">
        <v>6382</v>
      </c>
      <c r="E583" s="2" t="s">
        <v>6427</v>
      </c>
      <c r="F583" s="2" t="s">
        <v>27</v>
      </c>
      <c r="G583" s="2" t="s">
        <v>6426</v>
      </c>
      <c r="H583" s="2">
        <v>0.88504370292875323</v>
      </c>
      <c r="I583" s="2" t="s">
        <v>3668</v>
      </c>
      <c r="K583" s="2" t="s">
        <v>26</v>
      </c>
      <c r="L583" s="1" t="s">
        <v>19</v>
      </c>
      <c r="M583" s="1" t="s">
        <v>6383</v>
      </c>
      <c r="N583" s="1" t="s">
        <v>6384</v>
      </c>
      <c r="O583" s="1" t="s">
        <v>6380</v>
      </c>
      <c r="P583" s="3">
        <v>5</v>
      </c>
    </row>
    <row r="584" spans="1:16" ht="13">
      <c r="A584" s="2">
        <v>10118</v>
      </c>
      <c r="B584" s="2">
        <v>10118</v>
      </c>
      <c r="C584" s="2" t="s">
        <v>26</v>
      </c>
      <c r="D584" s="2" t="s">
        <v>6382</v>
      </c>
      <c r="E584" s="2" t="s">
        <v>6425</v>
      </c>
      <c r="F584" s="2" t="s">
        <v>27</v>
      </c>
      <c r="G584" s="2" t="s">
        <v>6426</v>
      </c>
      <c r="H584" s="2">
        <v>0.87047407404566979</v>
      </c>
      <c r="I584" s="2" t="s">
        <v>3668</v>
      </c>
      <c r="K584" s="2" t="s">
        <v>26</v>
      </c>
      <c r="L584" s="1" t="s">
        <v>19</v>
      </c>
      <c r="M584" s="1" t="s">
        <v>6380</v>
      </c>
      <c r="N584" s="1" t="s">
        <v>6381</v>
      </c>
      <c r="O584" s="1" t="s">
        <v>6380</v>
      </c>
      <c r="P584" s="3">
        <v>5</v>
      </c>
    </row>
    <row r="585" spans="1:16" ht="13">
      <c r="A585" s="2">
        <v>11276</v>
      </c>
      <c r="B585" s="2">
        <v>11276</v>
      </c>
      <c r="C585" s="2" t="s">
        <v>140</v>
      </c>
      <c r="D585" s="2" t="s">
        <v>5971</v>
      </c>
      <c r="E585" s="2" t="s">
        <v>6427</v>
      </c>
      <c r="F585" s="2" t="s">
        <v>80</v>
      </c>
      <c r="G585" s="2" t="s">
        <v>6426</v>
      </c>
      <c r="H585" s="2">
        <v>0.90249673013160325</v>
      </c>
      <c r="I585" s="2" t="s">
        <v>3668</v>
      </c>
      <c r="K585" s="2" t="s">
        <v>140</v>
      </c>
      <c r="L585" s="1" t="s">
        <v>103</v>
      </c>
      <c r="M585" s="1" t="s">
        <v>5970</v>
      </c>
      <c r="N585" s="1" t="s">
        <v>5972</v>
      </c>
      <c r="O585" s="1" t="s">
        <v>5970</v>
      </c>
      <c r="P585" s="3">
        <v>5</v>
      </c>
    </row>
    <row r="586" spans="1:16" ht="13">
      <c r="A586" s="2">
        <v>11349</v>
      </c>
      <c r="B586" s="2">
        <v>11276</v>
      </c>
      <c r="C586" s="2" t="s">
        <v>140</v>
      </c>
      <c r="D586" s="2" t="s">
        <v>5971</v>
      </c>
      <c r="E586" s="2" t="s">
        <v>6425</v>
      </c>
      <c r="F586" s="2" t="s">
        <v>80</v>
      </c>
      <c r="G586" s="2" t="s">
        <v>6426</v>
      </c>
      <c r="H586" s="2">
        <v>0.88342723283449354</v>
      </c>
      <c r="I586" s="2" t="s">
        <v>3668</v>
      </c>
      <c r="K586" s="2" t="s">
        <v>140</v>
      </c>
      <c r="L586" s="1" t="s">
        <v>103</v>
      </c>
      <c r="M586" s="1" t="s">
        <v>5968</v>
      </c>
      <c r="N586" s="1" t="s">
        <v>5969</v>
      </c>
      <c r="O586" s="1" t="s">
        <v>5970</v>
      </c>
      <c r="P586" s="3">
        <v>5</v>
      </c>
    </row>
    <row r="587" spans="1:16" ht="13">
      <c r="A587" s="2">
        <v>10526</v>
      </c>
      <c r="B587" s="2">
        <v>10194</v>
      </c>
      <c r="C587" s="2" t="s">
        <v>178</v>
      </c>
      <c r="D587" s="2" t="s">
        <v>5692</v>
      </c>
      <c r="E587" s="2" t="s">
        <v>6425</v>
      </c>
      <c r="F587" s="2" t="s">
        <v>179</v>
      </c>
      <c r="G587" s="2" t="s">
        <v>6428</v>
      </c>
      <c r="H587" s="2">
        <v>0.69874782992137741</v>
      </c>
      <c r="I587" s="2" t="s">
        <v>3668</v>
      </c>
      <c r="J587" s="2" t="s">
        <v>6457</v>
      </c>
      <c r="K587" s="2" t="s">
        <v>178</v>
      </c>
      <c r="L587" s="1" t="s">
        <v>180</v>
      </c>
      <c r="M587" s="1" t="s">
        <v>5693</v>
      </c>
      <c r="N587" s="1" t="s">
        <v>5694</v>
      </c>
      <c r="O587" s="1" t="s">
        <v>5690</v>
      </c>
      <c r="P587" s="3">
        <v>5</v>
      </c>
    </row>
    <row r="588" spans="1:16" ht="13">
      <c r="A588" s="2">
        <v>10194</v>
      </c>
      <c r="B588" s="2">
        <v>10194</v>
      </c>
      <c r="C588" s="2" t="s">
        <v>178</v>
      </c>
      <c r="D588" s="2" t="s">
        <v>5692</v>
      </c>
      <c r="E588" s="2" t="s">
        <v>6427</v>
      </c>
      <c r="F588" s="2" t="s">
        <v>179</v>
      </c>
      <c r="G588" s="2" t="s">
        <v>6432</v>
      </c>
      <c r="H588" s="2">
        <v>0.72690388476432799</v>
      </c>
      <c r="I588" s="2" t="s">
        <v>3668</v>
      </c>
      <c r="J588" s="2" t="s">
        <v>6457</v>
      </c>
      <c r="K588" s="2" t="s">
        <v>178</v>
      </c>
      <c r="L588" s="1" t="s">
        <v>180</v>
      </c>
      <c r="M588" s="1" t="s">
        <v>5690</v>
      </c>
      <c r="N588" s="1" t="s">
        <v>5691</v>
      </c>
      <c r="O588" s="1" t="s">
        <v>5690</v>
      </c>
      <c r="P588" s="3">
        <v>5</v>
      </c>
    </row>
    <row r="589" spans="1:16" ht="13">
      <c r="A589" s="2">
        <v>11048</v>
      </c>
      <c r="B589" s="2">
        <v>10909</v>
      </c>
      <c r="C589" s="2" t="s">
        <v>590</v>
      </c>
      <c r="D589" s="2" t="s">
        <v>6092</v>
      </c>
      <c r="E589" s="2" t="s">
        <v>6427</v>
      </c>
      <c r="F589" s="2" t="s">
        <v>591</v>
      </c>
      <c r="G589" s="2" t="s">
        <v>6426</v>
      </c>
      <c r="H589" s="2">
        <v>0.96164752260892306</v>
      </c>
      <c r="I589" s="2" t="s">
        <v>3668</v>
      </c>
      <c r="K589" s="2" t="s">
        <v>590</v>
      </c>
      <c r="L589" s="1" t="s">
        <v>192</v>
      </c>
      <c r="M589" s="1" t="s">
        <v>6090</v>
      </c>
      <c r="N589" s="1" t="s">
        <v>6091</v>
      </c>
      <c r="O589" s="1" t="s">
        <v>6090</v>
      </c>
      <c r="P589" s="3">
        <v>5</v>
      </c>
    </row>
    <row r="590" spans="1:16" ht="13">
      <c r="A590" s="2">
        <v>10909</v>
      </c>
      <c r="B590" s="2">
        <v>10909</v>
      </c>
      <c r="C590" s="2" t="s">
        <v>590</v>
      </c>
      <c r="D590" s="2" t="s">
        <v>6092</v>
      </c>
      <c r="E590" s="2" t="s">
        <v>6425</v>
      </c>
      <c r="F590" s="2" t="s">
        <v>591</v>
      </c>
      <c r="G590" s="2" t="s">
        <v>6426</v>
      </c>
      <c r="H590" s="2">
        <v>0.97058972993606429</v>
      </c>
      <c r="I590" s="2" t="s">
        <v>3668</v>
      </c>
      <c r="K590" s="2" t="s">
        <v>590</v>
      </c>
      <c r="L590" s="1" t="s">
        <v>192</v>
      </c>
      <c r="M590" s="1" t="s">
        <v>6093</v>
      </c>
      <c r="N590" s="1" t="s">
        <v>6094</v>
      </c>
      <c r="O590" s="1" t="s">
        <v>6090</v>
      </c>
      <c r="P590" s="3">
        <v>4</v>
      </c>
    </row>
    <row r="591" spans="1:16" ht="13">
      <c r="A591" s="2">
        <v>10138</v>
      </c>
      <c r="B591" s="2">
        <v>10138</v>
      </c>
      <c r="C591" s="2" t="s">
        <v>606</v>
      </c>
      <c r="D591" s="2" t="s">
        <v>6004</v>
      </c>
      <c r="E591" s="2" t="s">
        <v>6427</v>
      </c>
      <c r="F591" s="2" t="s">
        <v>35</v>
      </c>
      <c r="G591" s="2" t="s">
        <v>6426</v>
      </c>
      <c r="H591" s="2">
        <v>0.91202772967492163</v>
      </c>
      <c r="I591" s="2" t="s">
        <v>3668</v>
      </c>
      <c r="K591" s="2" t="s">
        <v>606</v>
      </c>
      <c r="L591" s="1" t="s">
        <v>192</v>
      </c>
      <c r="P591" s="3"/>
    </row>
    <row r="592" spans="1:16" ht="13">
      <c r="A592" s="2">
        <v>10255</v>
      </c>
      <c r="B592" s="2">
        <v>10138</v>
      </c>
      <c r="C592" s="2" t="s">
        <v>606</v>
      </c>
      <c r="D592" s="2" t="s">
        <v>6004</v>
      </c>
      <c r="E592" s="2" t="s">
        <v>6425</v>
      </c>
      <c r="F592" s="2" t="s">
        <v>35</v>
      </c>
      <c r="G592" s="2" t="s">
        <v>6426</v>
      </c>
      <c r="H592" s="2">
        <v>0.87397674172831719</v>
      </c>
      <c r="I592" s="2" t="s">
        <v>3668</v>
      </c>
      <c r="K592" s="2" t="s">
        <v>606</v>
      </c>
      <c r="L592" s="1" t="s">
        <v>192</v>
      </c>
      <c r="M592" s="1" t="s">
        <v>6002</v>
      </c>
      <c r="N592" s="1" t="s">
        <v>6003</v>
      </c>
      <c r="O592" s="1" t="s">
        <v>3619</v>
      </c>
      <c r="P592" s="3">
        <v>5</v>
      </c>
    </row>
    <row r="593" spans="1:16" ht="13">
      <c r="A593" s="2">
        <v>14695</v>
      </c>
      <c r="B593" s="2">
        <v>14695</v>
      </c>
      <c r="C593" s="2" t="s">
        <v>635</v>
      </c>
      <c r="D593" s="2" t="s">
        <v>5753</v>
      </c>
      <c r="E593" s="2" t="s">
        <v>6425</v>
      </c>
      <c r="F593" s="2" t="s">
        <v>591</v>
      </c>
      <c r="G593" s="2" t="s">
        <v>6426</v>
      </c>
      <c r="H593" s="2">
        <v>0.98086995427543</v>
      </c>
      <c r="I593" s="2" t="s">
        <v>3668</v>
      </c>
      <c r="K593" s="2" t="s">
        <v>635</v>
      </c>
      <c r="L593" s="1" t="s">
        <v>192</v>
      </c>
      <c r="M593" s="1" t="s">
        <v>5750</v>
      </c>
      <c r="N593" s="1" t="s">
        <v>5751</v>
      </c>
      <c r="O593" s="1" t="s">
        <v>5752</v>
      </c>
      <c r="P593" s="3">
        <v>4</v>
      </c>
    </row>
    <row r="594" spans="1:16" ht="13">
      <c r="A594" s="2">
        <v>14716</v>
      </c>
      <c r="B594" s="2">
        <v>14695</v>
      </c>
      <c r="C594" s="2" t="s">
        <v>635</v>
      </c>
      <c r="D594" s="2" t="s">
        <v>5753</v>
      </c>
      <c r="E594" s="2" t="s">
        <v>6427</v>
      </c>
      <c r="F594" s="2" t="s">
        <v>591</v>
      </c>
      <c r="G594" s="2" t="s">
        <v>6426</v>
      </c>
      <c r="H594" s="2">
        <v>0.98016822609531817</v>
      </c>
      <c r="I594" s="2" t="s">
        <v>3668</v>
      </c>
      <c r="K594" s="2" t="s">
        <v>635</v>
      </c>
      <c r="L594" s="1" t="s">
        <v>192</v>
      </c>
      <c r="M594" s="1" t="s">
        <v>5752</v>
      </c>
      <c r="N594" s="1" t="s">
        <v>5754</v>
      </c>
      <c r="O594" s="1" t="s">
        <v>5752</v>
      </c>
      <c r="P594" s="3">
        <v>4</v>
      </c>
    </row>
    <row r="595" spans="1:16" ht="13">
      <c r="A595" s="2">
        <v>17643</v>
      </c>
      <c r="B595" s="2">
        <v>16571</v>
      </c>
      <c r="C595" s="2" t="s">
        <v>646</v>
      </c>
      <c r="D595" s="2" t="s">
        <v>5120</v>
      </c>
      <c r="E595" s="2" t="s">
        <v>6427</v>
      </c>
      <c r="F595" s="2" t="s">
        <v>179</v>
      </c>
      <c r="G595" s="2" t="s">
        <v>6426</v>
      </c>
      <c r="H595" s="2">
        <v>0.85557038700888188</v>
      </c>
      <c r="I595" s="2" t="s">
        <v>3668</v>
      </c>
      <c r="K595" s="2" t="s">
        <v>646</v>
      </c>
      <c r="L595" s="1" t="s">
        <v>192</v>
      </c>
      <c r="M595" s="1" t="s">
        <v>5119</v>
      </c>
      <c r="N595" s="1" t="s">
        <v>5121</v>
      </c>
      <c r="O595" s="1" t="s">
        <v>5119</v>
      </c>
      <c r="P595" s="3">
        <v>5</v>
      </c>
    </row>
    <row r="596" spans="1:16" ht="13">
      <c r="A596" s="2">
        <v>16571</v>
      </c>
      <c r="B596" s="2">
        <v>16571</v>
      </c>
      <c r="C596" s="2" t="s">
        <v>646</v>
      </c>
      <c r="D596" s="2" t="s">
        <v>5120</v>
      </c>
      <c r="E596" s="2" t="s">
        <v>6425</v>
      </c>
      <c r="F596" s="2" t="s">
        <v>179</v>
      </c>
      <c r="G596" s="2" t="s">
        <v>6426</v>
      </c>
      <c r="H596" s="2">
        <v>0.92457976133860487</v>
      </c>
      <c r="I596" s="2" t="s">
        <v>3668</v>
      </c>
      <c r="K596" s="2" t="s">
        <v>646</v>
      </c>
      <c r="L596" s="1" t="s">
        <v>192</v>
      </c>
      <c r="M596" s="1" t="s">
        <v>5117</v>
      </c>
      <c r="N596" s="1" t="s">
        <v>5118</v>
      </c>
      <c r="O596" s="1" t="s">
        <v>5119</v>
      </c>
      <c r="P596" s="3">
        <v>5</v>
      </c>
    </row>
    <row r="597" spans="1:16" ht="13">
      <c r="A597" s="2">
        <v>11263</v>
      </c>
      <c r="B597" s="2">
        <v>11257</v>
      </c>
      <c r="C597" s="2" t="s">
        <v>703</v>
      </c>
      <c r="D597" s="2" t="s">
        <v>6097</v>
      </c>
      <c r="E597" s="2" t="s">
        <v>6427</v>
      </c>
      <c r="F597" s="2" t="s">
        <v>591</v>
      </c>
      <c r="G597" s="2" t="s">
        <v>6430</v>
      </c>
      <c r="H597" s="2">
        <v>0.93242827479348911</v>
      </c>
      <c r="I597" s="2" t="s">
        <v>3668</v>
      </c>
      <c r="K597" s="2" t="s">
        <v>703</v>
      </c>
      <c r="L597" s="1" t="s">
        <v>192</v>
      </c>
      <c r="M597" s="1" t="s">
        <v>6095</v>
      </c>
      <c r="N597" s="1" t="s">
        <v>6096</v>
      </c>
      <c r="O597" s="1" t="s">
        <v>6095</v>
      </c>
      <c r="P597" s="3">
        <v>5</v>
      </c>
    </row>
    <row r="598" spans="1:16" ht="13">
      <c r="A598" s="2">
        <v>11257</v>
      </c>
      <c r="B598" s="2">
        <v>11257</v>
      </c>
      <c r="C598" s="2" t="s">
        <v>703</v>
      </c>
      <c r="D598" s="2" t="s">
        <v>6097</v>
      </c>
      <c r="E598" s="2" t="s">
        <v>6425</v>
      </c>
      <c r="F598" s="2" t="s">
        <v>591</v>
      </c>
      <c r="G598" s="2" t="s">
        <v>6430</v>
      </c>
      <c r="H598" s="2">
        <v>0.90672839244851799</v>
      </c>
      <c r="I598" s="2" t="s">
        <v>3668</v>
      </c>
      <c r="K598" s="2" t="s">
        <v>703</v>
      </c>
      <c r="L598" s="1" t="s">
        <v>192</v>
      </c>
      <c r="M598" s="1" t="s">
        <v>6098</v>
      </c>
      <c r="N598" s="1" t="s">
        <v>6099</v>
      </c>
      <c r="O598" s="1" t="s">
        <v>6095</v>
      </c>
      <c r="P598" s="3">
        <v>4</v>
      </c>
    </row>
    <row r="599" spans="1:16" ht="13">
      <c r="A599" s="2">
        <v>10210</v>
      </c>
      <c r="B599" s="2">
        <v>10210</v>
      </c>
      <c r="C599" s="2" t="s">
        <v>718</v>
      </c>
      <c r="D599" s="2" t="s">
        <v>5170</v>
      </c>
      <c r="E599" s="2" t="s">
        <v>6427</v>
      </c>
      <c r="F599" s="2" t="s">
        <v>179</v>
      </c>
      <c r="G599" s="2" t="s">
        <v>6428</v>
      </c>
      <c r="H599" s="2">
        <v>0.58544166072602444</v>
      </c>
      <c r="I599" s="2" t="s">
        <v>3668</v>
      </c>
      <c r="J599" s="2" t="s">
        <v>6458</v>
      </c>
      <c r="K599" s="2" t="s">
        <v>718</v>
      </c>
      <c r="L599" s="1" t="s">
        <v>192</v>
      </c>
      <c r="M599" s="1" t="s">
        <v>5169</v>
      </c>
      <c r="N599" s="1" t="s">
        <v>5171</v>
      </c>
      <c r="O599" s="1" t="s">
        <v>5169</v>
      </c>
      <c r="P599" s="3">
        <v>4</v>
      </c>
    </row>
    <row r="600" spans="1:16" ht="13">
      <c r="A600" s="2">
        <v>10217</v>
      </c>
      <c r="B600" s="2">
        <v>10210</v>
      </c>
      <c r="C600" s="2" t="s">
        <v>718</v>
      </c>
      <c r="D600" s="2" t="s">
        <v>5170</v>
      </c>
      <c r="E600" s="2" t="s">
        <v>6425</v>
      </c>
      <c r="F600" s="2" t="s">
        <v>179</v>
      </c>
      <c r="G600" s="2" t="s">
        <v>6428</v>
      </c>
      <c r="H600" s="2">
        <v>0.57114107368772515</v>
      </c>
      <c r="I600" s="2" t="s">
        <v>3668</v>
      </c>
      <c r="J600" s="2" t="s">
        <v>6458</v>
      </c>
      <c r="K600" s="2" t="s">
        <v>718</v>
      </c>
      <c r="L600" s="1" t="s">
        <v>192</v>
      </c>
      <c r="M600" s="1" t="s">
        <v>5167</v>
      </c>
      <c r="N600" s="1" t="s">
        <v>5168</v>
      </c>
      <c r="O600" s="1" t="s">
        <v>5169</v>
      </c>
      <c r="P600" s="3">
        <v>4</v>
      </c>
    </row>
    <row r="601" spans="1:16" ht="13">
      <c r="A601" s="2">
        <v>10476</v>
      </c>
      <c r="B601" s="2">
        <v>10465</v>
      </c>
      <c r="C601" s="2" t="s">
        <v>723</v>
      </c>
      <c r="D601" s="2" t="s">
        <v>5813</v>
      </c>
      <c r="E601" s="2" t="s">
        <v>6427</v>
      </c>
      <c r="F601" s="2" t="s">
        <v>35</v>
      </c>
      <c r="G601" s="2" t="s">
        <v>6426</v>
      </c>
      <c r="H601" s="2">
        <v>0.81310296358742995</v>
      </c>
      <c r="I601" s="2" t="s">
        <v>3668</v>
      </c>
      <c r="K601" s="2" t="s">
        <v>723</v>
      </c>
      <c r="L601" s="1" t="s">
        <v>192</v>
      </c>
      <c r="M601" s="1" t="s">
        <v>5811</v>
      </c>
      <c r="N601" s="1" t="s">
        <v>5812</v>
      </c>
      <c r="O601" s="1" t="s">
        <v>5811</v>
      </c>
      <c r="P601" s="3">
        <v>5</v>
      </c>
    </row>
    <row r="602" spans="1:16" ht="13">
      <c r="A602" s="2">
        <v>10465</v>
      </c>
      <c r="B602" s="2">
        <v>10465</v>
      </c>
      <c r="C602" s="2" t="s">
        <v>723</v>
      </c>
      <c r="D602" s="2" t="s">
        <v>5813</v>
      </c>
      <c r="E602" s="2" t="s">
        <v>6425</v>
      </c>
      <c r="F602" s="2" t="s">
        <v>35</v>
      </c>
      <c r="G602" s="2" t="s">
        <v>6426</v>
      </c>
      <c r="H602" s="2">
        <v>0.84127415634817149</v>
      </c>
      <c r="I602" s="2" t="s">
        <v>3668</v>
      </c>
      <c r="K602" s="2" t="s">
        <v>723</v>
      </c>
      <c r="L602" s="1" t="s">
        <v>192</v>
      </c>
      <c r="M602" s="1" t="s">
        <v>5814</v>
      </c>
      <c r="N602" s="1" t="s">
        <v>5815</v>
      </c>
      <c r="O602" s="1" t="s">
        <v>5811</v>
      </c>
      <c r="P602" s="3">
        <v>5</v>
      </c>
    </row>
    <row r="603" spans="1:16" ht="13">
      <c r="A603" s="2">
        <v>12863</v>
      </c>
      <c r="B603" s="2">
        <v>12843</v>
      </c>
      <c r="C603" s="2" t="s">
        <v>747</v>
      </c>
      <c r="D603" s="2" t="s">
        <v>5946</v>
      </c>
      <c r="E603" s="2" t="s">
        <v>6425</v>
      </c>
      <c r="F603" s="2" t="s">
        <v>80</v>
      </c>
      <c r="G603" s="2" t="s">
        <v>6430</v>
      </c>
      <c r="H603" s="2">
        <v>0.82616869319975372</v>
      </c>
      <c r="I603" s="2" t="s">
        <v>3668</v>
      </c>
      <c r="K603" s="2" t="s">
        <v>747</v>
      </c>
      <c r="L603" s="1" t="s">
        <v>192</v>
      </c>
      <c r="M603" s="1" t="s">
        <v>5944</v>
      </c>
      <c r="N603" s="1" t="s">
        <v>5945</v>
      </c>
      <c r="O603" s="1" t="s">
        <v>5944</v>
      </c>
      <c r="P603" s="3">
        <v>5</v>
      </c>
    </row>
    <row r="604" spans="1:16" ht="13">
      <c r="A604" s="2">
        <v>12843</v>
      </c>
      <c r="B604" s="2">
        <v>12843</v>
      </c>
      <c r="C604" s="2" t="s">
        <v>747</v>
      </c>
      <c r="D604" s="2" t="s">
        <v>5946</v>
      </c>
      <c r="E604" s="2" t="s">
        <v>6427</v>
      </c>
      <c r="F604" s="2" t="s">
        <v>80</v>
      </c>
      <c r="G604" s="2" t="s">
        <v>6430</v>
      </c>
      <c r="H604" s="2">
        <v>0.80922717381709242</v>
      </c>
      <c r="I604" s="2" t="s">
        <v>3668</v>
      </c>
      <c r="K604" s="2" t="s">
        <v>747</v>
      </c>
      <c r="L604" s="1" t="s">
        <v>192</v>
      </c>
      <c r="M604" s="1" t="s">
        <v>5947</v>
      </c>
      <c r="N604" s="1" t="s">
        <v>5948</v>
      </c>
      <c r="O604" s="1" t="s">
        <v>5944</v>
      </c>
      <c r="P604" s="3">
        <v>5</v>
      </c>
    </row>
    <row r="605" spans="1:16" ht="13">
      <c r="A605" s="2">
        <v>12934</v>
      </c>
      <c r="B605" s="2">
        <v>12332</v>
      </c>
      <c r="C605" s="2" t="s">
        <v>752</v>
      </c>
      <c r="D605" s="2" t="s">
        <v>5918</v>
      </c>
      <c r="E605" s="2" t="s">
        <v>6425</v>
      </c>
      <c r="F605" s="2" t="s">
        <v>80</v>
      </c>
      <c r="G605" s="2" t="s">
        <v>6430</v>
      </c>
      <c r="H605" s="2">
        <v>0.8817004923012457</v>
      </c>
      <c r="I605" s="2" t="s">
        <v>3668</v>
      </c>
      <c r="K605" s="2" t="s">
        <v>752</v>
      </c>
      <c r="L605" s="1" t="s">
        <v>192</v>
      </c>
      <c r="M605" s="1" t="s">
        <v>5916</v>
      </c>
      <c r="N605" s="1" t="s">
        <v>5917</v>
      </c>
      <c r="O605" s="1" t="s">
        <v>5916</v>
      </c>
      <c r="P605" s="3">
        <v>4</v>
      </c>
    </row>
    <row r="606" spans="1:16" ht="13">
      <c r="A606" s="2">
        <v>12332</v>
      </c>
      <c r="B606" s="2">
        <v>12332</v>
      </c>
      <c r="C606" s="2" t="s">
        <v>752</v>
      </c>
      <c r="D606" s="2" t="s">
        <v>5918</v>
      </c>
      <c r="E606" s="2" t="s">
        <v>6427</v>
      </c>
      <c r="F606" s="2" t="s">
        <v>80</v>
      </c>
      <c r="G606" s="2" t="s">
        <v>6430</v>
      </c>
      <c r="H606" s="2">
        <v>0.94942447066502633</v>
      </c>
      <c r="I606" s="2" t="s">
        <v>3668</v>
      </c>
      <c r="K606" s="2" t="s">
        <v>752</v>
      </c>
      <c r="L606" s="1" t="s">
        <v>192</v>
      </c>
      <c r="M606" s="1" t="s">
        <v>5919</v>
      </c>
      <c r="N606" s="1" t="s">
        <v>5920</v>
      </c>
      <c r="O606" s="1" t="s">
        <v>5916</v>
      </c>
      <c r="P606" s="3">
        <v>4</v>
      </c>
    </row>
    <row r="607" spans="1:16" ht="13">
      <c r="A607" s="2">
        <v>10562</v>
      </c>
      <c r="B607" s="2">
        <v>10535</v>
      </c>
      <c r="C607" s="2" t="s">
        <v>5914</v>
      </c>
      <c r="D607" s="2" t="s">
        <v>5914</v>
      </c>
      <c r="E607" s="2" t="s">
        <v>6425</v>
      </c>
      <c r="F607" s="2" t="s">
        <v>80</v>
      </c>
      <c r="G607" s="2" t="s">
        <v>6426</v>
      </c>
      <c r="H607" s="2">
        <v>0.85852829524508245</v>
      </c>
      <c r="I607" s="2" t="s">
        <v>3668</v>
      </c>
      <c r="K607" s="2" t="s">
        <v>5914</v>
      </c>
      <c r="L607" s="1"/>
      <c r="M607" s="1" t="s">
        <v>5911</v>
      </c>
      <c r="N607" s="1" t="s">
        <v>5912</v>
      </c>
      <c r="O607" s="1" t="s">
        <v>5913</v>
      </c>
      <c r="P607" s="3">
        <v>5</v>
      </c>
    </row>
    <row r="608" spans="1:16" ht="13">
      <c r="A608" s="2">
        <v>10535</v>
      </c>
      <c r="B608" s="2">
        <v>10535</v>
      </c>
      <c r="C608" s="2" t="s">
        <v>5914</v>
      </c>
      <c r="D608" s="2" t="s">
        <v>5914</v>
      </c>
      <c r="E608" s="2" t="s">
        <v>6427</v>
      </c>
      <c r="F608" s="2" t="s">
        <v>80</v>
      </c>
      <c r="G608" s="2" t="s">
        <v>6426</v>
      </c>
      <c r="H608" s="2">
        <v>0.86838430188059867</v>
      </c>
      <c r="I608" s="2" t="s">
        <v>3668</v>
      </c>
      <c r="K608" s="2" t="s">
        <v>5914</v>
      </c>
      <c r="L608" s="1"/>
      <c r="M608" s="1" t="s">
        <v>5913</v>
      </c>
      <c r="N608" s="1" t="s">
        <v>5915</v>
      </c>
      <c r="O608" s="1" t="s">
        <v>5913</v>
      </c>
      <c r="P608" s="3">
        <v>5</v>
      </c>
    </row>
    <row r="609" spans="1:16" ht="13">
      <c r="A609" s="2">
        <v>18107</v>
      </c>
      <c r="B609" s="2">
        <v>17155</v>
      </c>
      <c r="C609" s="2" t="s">
        <v>79</v>
      </c>
      <c r="D609" s="2" t="s">
        <v>5878</v>
      </c>
      <c r="E609" s="2" t="s">
        <v>6425</v>
      </c>
      <c r="F609" s="2" t="s">
        <v>80</v>
      </c>
      <c r="G609" s="2" t="s">
        <v>6426</v>
      </c>
      <c r="H609" s="2">
        <v>0.95388483728912921</v>
      </c>
      <c r="I609" s="2" t="s">
        <v>3668</v>
      </c>
      <c r="K609" s="2" t="s">
        <v>79</v>
      </c>
      <c r="L609" s="1" t="s">
        <v>19</v>
      </c>
      <c r="M609" s="1" t="s">
        <v>5875</v>
      </c>
      <c r="N609" s="1" t="s">
        <v>5876</v>
      </c>
      <c r="O609" s="1" t="s">
        <v>5877</v>
      </c>
      <c r="P609" s="3">
        <v>5</v>
      </c>
    </row>
    <row r="610" spans="1:16" ht="13">
      <c r="A610" s="2">
        <v>17155</v>
      </c>
      <c r="B610" s="2">
        <v>17155</v>
      </c>
      <c r="C610" s="2" t="s">
        <v>79</v>
      </c>
      <c r="D610" s="2" t="s">
        <v>5878</v>
      </c>
      <c r="E610" s="2" t="s">
        <v>6427</v>
      </c>
      <c r="F610" s="2" t="s">
        <v>80</v>
      </c>
      <c r="G610" s="2" t="s">
        <v>6426</v>
      </c>
      <c r="H610" s="2">
        <v>0.95462338082376719</v>
      </c>
      <c r="I610" s="2" t="s">
        <v>3668</v>
      </c>
      <c r="K610" s="2" t="s">
        <v>79</v>
      </c>
      <c r="L610" s="1" t="s">
        <v>19</v>
      </c>
      <c r="M610" s="1" t="s">
        <v>5877</v>
      </c>
      <c r="N610" s="1" t="s">
        <v>5879</v>
      </c>
      <c r="O610" s="1" t="s">
        <v>5877</v>
      </c>
      <c r="P610" s="3">
        <v>5</v>
      </c>
    </row>
    <row r="611" spans="1:16" ht="13">
      <c r="A611" s="2">
        <v>13660</v>
      </c>
      <c r="B611" s="2">
        <v>13168</v>
      </c>
      <c r="C611" s="2" t="s">
        <v>757</v>
      </c>
      <c r="D611" s="2" t="s">
        <v>5873</v>
      </c>
      <c r="E611" s="2" t="s">
        <v>6425</v>
      </c>
      <c r="F611" s="2" t="s">
        <v>80</v>
      </c>
      <c r="G611" s="2" t="s">
        <v>6426</v>
      </c>
      <c r="H611" s="2">
        <v>0.91506303584857718</v>
      </c>
      <c r="I611" s="2" t="s">
        <v>3668</v>
      </c>
      <c r="K611" s="2" t="s">
        <v>757</v>
      </c>
      <c r="L611" s="1" t="s">
        <v>192</v>
      </c>
      <c r="M611" s="1" t="s">
        <v>5870</v>
      </c>
      <c r="N611" s="1" t="s">
        <v>5871</v>
      </c>
      <c r="O611" s="1" t="s">
        <v>5872</v>
      </c>
      <c r="P611" s="3">
        <v>5</v>
      </c>
    </row>
    <row r="612" spans="1:16" ht="13">
      <c r="A612" s="2">
        <v>13168</v>
      </c>
      <c r="B612" s="2">
        <v>13168</v>
      </c>
      <c r="C612" s="2" t="s">
        <v>757</v>
      </c>
      <c r="D612" s="2" t="s">
        <v>5873</v>
      </c>
      <c r="E612" s="2" t="s">
        <v>6427</v>
      </c>
      <c r="F612" s="2" t="s">
        <v>80</v>
      </c>
      <c r="G612" s="2" t="s">
        <v>6426</v>
      </c>
      <c r="H612" s="2">
        <v>0.93938124474982243</v>
      </c>
      <c r="I612" s="2" t="s">
        <v>3668</v>
      </c>
      <c r="K612" s="2" t="s">
        <v>757</v>
      </c>
      <c r="L612" s="1" t="s">
        <v>192</v>
      </c>
      <c r="M612" s="1" t="s">
        <v>5872</v>
      </c>
      <c r="N612" s="1" t="s">
        <v>5874</v>
      </c>
      <c r="O612" s="1" t="s">
        <v>5872</v>
      </c>
      <c r="P612" s="3">
        <v>5</v>
      </c>
    </row>
    <row r="613" spans="1:16" ht="13">
      <c r="A613" s="2">
        <v>12955</v>
      </c>
      <c r="B613" s="2">
        <v>12926</v>
      </c>
      <c r="C613" s="2" t="s">
        <v>1122</v>
      </c>
      <c r="D613" s="2" t="s">
        <v>5863</v>
      </c>
      <c r="E613" s="2" t="s">
        <v>6425</v>
      </c>
      <c r="F613" s="2" t="s">
        <v>179</v>
      </c>
      <c r="G613" s="2" t="s">
        <v>6426</v>
      </c>
      <c r="H613" s="2">
        <v>0.97017695597286124</v>
      </c>
      <c r="I613" s="2" t="s">
        <v>3668</v>
      </c>
      <c r="K613" s="2" t="s">
        <v>1122</v>
      </c>
      <c r="L613" s="1" t="s">
        <v>1078</v>
      </c>
      <c r="M613" s="1" t="s">
        <v>5860</v>
      </c>
      <c r="N613" s="1" t="s">
        <v>5861</v>
      </c>
      <c r="O613" s="1" t="s">
        <v>5862</v>
      </c>
      <c r="P613" s="3">
        <v>5</v>
      </c>
    </row>
    <row r="614" spans="1:16" ht="13">
      <c r="A614" s="2">
        <v>12926</v>
      </c>
      <c r="B614" s="2">
        <v>12926</v>
      </c>
      <c r="C614" s="2" t="s">
        <v>1122</v>
      </c>
      <c r="D614" s="2" t="s">
        <v>5863</v>
      </c>
      <c r="E614" s="2" t="s">
        <v>6427</v>
      </c>
      <c r="F614" s="2" t="s">
        <v>179</v>
      </c>
      <c r="G614" s="2" t="s">
        <v>6426</v>
      </c>
      <c r="H614" s="2">
        <v>0.96485791006354249</v>
      </c>
      <c r="I614" s="2" t="s">
        <v>3668</v>
      </c>
      <c r="K614" s="2" t="s">
        <v>1122</v>
      </c>
      <c r="L614" s="1" t="s">
        <v>1078</v>
      </c>
      <c r="M614" s="1" t="s">
        <v>5862</v>
      </c>
      <c r="N614" s="1" t="s">
        <v>5864</v>
      </c>
      <c r="O614" s="1" t="s">
        <v>5862</v>
      </c>
      <c r="P614" s="3">
        <v>5</v>
      </c>
    </row>
    <row r="615" spans="1:16" ht="13">
      <c r="A615" s="2">
        <v>10732</v>
      </c>
      <c r="B615" s="2">
        <v>10732</v>
      </c>
      <c r="C615" s="2" t="s">
        <v>1127</v>
      </c>
      <c r="D615" s="2" t="s">
        <v>3669</v>
      </c>
      <c r="E615" s="2" t="s">
        <v>6425</v>
      </c>
      <c r="F615" s="2" t="s">
        <v>35</v>
      </c>
      <c r="G615" s="2" t="s">
        <v>6426</v>
      </c>
      <c r="H615" s="2">
        <v>0.87572123650951661</v>
      </c>
      <c r="I615" s="2" t="s">
        <v>3668</v>
      </c>
      <c r="K615" s="2" t="s">
        <v>1127</v>
      </c>
      <c r="L615" s="1" t="s">
        <v>1078</v>
      </c>
      <c r="M615" s="1" t="s">
        <v>3666</v>
      </c>
      <c r="N615" s="1" t="s">
        <v>3667</v>
      </c>
      <c r="O615" s="1" t="s">
        <v>3666</v>
      </c>
      <c r="P615" s="3">
        <v>5</v>
      </c>
    </row>
    <row r="616" spans="1:16" ht="13">
      <c r="A616" s="2">
        <v>10835</v>
      </c>
      <c r="B616" s="2">
        <v>10732</v>
      </c>
      <c r="C616" s="2" t="s">
        <v>1127</v>
      </c>
      <c r="D616" s="2" t="s">
        <v>3669</v>
      </c>
      <c r="E616" s="2" t="s">
        <v>6427</v>
      </c>
      <c r="F616" s="2" t="s">
        <v>35</v>
      </c>
      <c r="G616" s="2" t="s">
        <v>6426</v>
      </c>
      <c r="H616" s="2">
        <v>0.87551179898241394</v>
      </c>
      <c r="I616" s="2" t="s">
        <v>3668</v>
      </c>
      <c r="K616" s="2" t="s">
        <v>1127</v>
      </c>
      <c r="L616" s="1" t="s">
        <v>1078</v>
      </c>
      <c r="M616" s="1" t="s">
        <v>3670</v>
      </c>
      <c r="N616" s="1" t="s">
        <v>3671</v>
      </c>
      <c r="O616" s="1" t="s">
        <v>3666</v>
      </c>
      <c r="P616" s="3">
        <v>5</v>
      </c>
    </row>
    <row r="617" spans="1:16" ht="13">
      <c r="A617" s="2">
        <v>11561</v>
      </c>
      <c r="B617" s="2">
        <v>11477</v>
      </c>
      <c r="C617" s="2" t="s">
        <v>1282</v>
      </c>
      <c r="D617" s="2" t="s">
        <v>4995</v>
      </c>
      <c r="E617" s="2" t="s">
        <v>6427</v>
      </c>
      <c r="F617" s="2" t="s">
        <v>641</v>
      </c>
      <c r="G617" s="2" t="s">
        <v>6430</v>
      </c>
      <c r="H617" s="2">
        <v>0.84139269295312047</v>
      </c>
      <c r="I617" s="2" t="s">
        <v>3668</v>
      </c>
      <c r="K617" s="2" t="s">
        <v>1282</v>
      </c>
      <c r="L617" s="1" t="s">
        <v>1078</v>
      </c>
      <c r="M617" s="1" t="s">
        <v>4994</v>
      </c>
      <c r="N617" s="1" t="s">
        <v>4996</v>
      </c>
      <c r="O617" s="1" t="s">
        <v>4994</v>
      </c>
      <c r="P617" s="3">
        <v>4</v>
      </c>
    </row>
    <row r="618" spans="1:16" ht="13">
      <c r="A618" s="2">
        <v>11477</v>
      </c>
      <c r="B618" s="2">
        <v>11477</v>
      </c>
      <c r="C618" s="2" t="s">
        <v>1282</v>
      </c>
      <c r="D618" s="2" t="s">
        <v>4995</v>
      </c>
      <c r="E618" s="2" t="s">
        <v>6425</v>
      </c>
      <c r="F618" s="2" t="s">
        <v>641</v>
      </c>
      <c r="G618" s="2" t="s">
        <v>6430</v>
      </c>
      <c r="H618" s="2">
        <v>0.78909621009427322</v>
      </c>
      <c r="I618" s="2" t="s">
        <v>3668</v>
      </c>
      <c r="K618" s="2" t="s">
        <v>1282</v>
      </c>
      <c r="L618" s="1" t="s">
        <v>1078</v>
      </c>
      <c r="M618" s="1" t="s">
        <v>4992</v>
      </c>
      <c r="N618" s="1" t="s">
        <v>4993</v>
      </c>
      <c r="O618" s="1" t="s">
        <v>4994</v>
      </c>
      <c r="P618" s="3">
        <v>4</v>
      </c>
    </row>
    <row r="619" spans="1:16" ht="13">
      <c r="A619" s="2">
        <v>11931</v>
      </c>
      <c r="B619" s="2">
        <v>11894</v>
      </c>
      <c r="C619" s="2" t="s">
        <v>1293</v>
      </c>
      <c r="D619" s="2" t="s">
        <v>5105</v>
      </c>
      <c r="E619" s="2" t="s">
        <v>6427</v>
      </c>
      <c r="F619" s="2" t="s">
        <v>35</v>
      </c>
      <c r="G619" s="2" t="s">
        <v>6426</v>
      </c>
      <c r="H619" s="2">
        <v>0.97528543340797236</v>
      </c>
      <c r="I619" s="2" t="s">
        <v>3668</v>
      </c>
      <c r="K619" s="2" t="s">
        <v>1293</v>
      </c>
      <c r="L619" s="1" t="s">
        <v>1078</v>
      </c>
      <c r="M619" s="1" t="s">
        <v>5104</v>
      </c>
      <c r="N619" s="1" t="s">
        <v>5106</v>
      </c>
      <c r="O619" s="1" t="s">
        <v>5104</v>
      </c>
      <c r="P619" s="3">
        <v>5</v>
      </c>
    </row>
    <row r="620" spans="1:16" ht="13">
      <c r="A620" s="2">
        <v>11894</v>
      </c>
      <c r="B620" s="2">
        <v>11894</v>
      </c>
      <c r="C620" s="2" t="s">
        <v>1293</v>
      </c>
      <c r="D620" s="2" t="s">
        <v>5105</v>
      </c>
      <c r="E620" s="2" t="s">
        <v>6425</v>
      </c>
      <c r="F620" s="2" t="s">
        <v>35</v>
      </c>
      <c r="G620" s="2" t="s">
        <v>6426</v>
      </c>
      <c r="H620" s="2">
        <v>0.98055816952171915</v>
      </c>
      <c r="I620" s="2" t="s">
        <v>3668</v>
      </c>
      <c r="K620" s="2" t="s">
        <v>1293</v>
      </c>
      <c r="L620" s="1" t="s">
        <v>1078</v>
      </c>
      <c r="M620" s="1" t="s">
        <v>5102</v>
      </c>
      <c r="N620" s="1" t="s">
        <v>5103</v>
      </c>
      <c r="O620" s="1" t="s">
        <v>5104</v>
      </c>
      <c r="P620" s="3">
        <v>5</v>
      </c>
    </row>
    <row r="621" spans="1:16" ht="13">
      <c r="A621" s="2">
        <v>16859</v>
      </c>
      <c r="B621" s="2">
        <v>16859</v>
      </c>
      <c r="C621" s="2" t="s">
        <v>5897</v>
      </c>
      <c r="D621" s="2" t="s">
        <v>5897</v>
      </c>
      <c r="E621" s="2" t="s">
        <v>6427</v>
      </c>
      <c r="F621" s="2" t="s">
        <v>18</v>
      </c>
      <c r="G621" s="2" t="s">
        <v>6426</v>
      </c>
      <c r="H621" s="2">
        <v>0.92878454378869124</v>
      </c>
      <c r="I621" s="2" t="s">
        <v>3668</v>
      </c>
      <c r="K621" s="2" t="s">
        <v>5897</v>
      </c>
      <c r="L621" s="1"/>
      <c r="M621" s="1" t="s">
        <v>5898</v>
      </c>
      <c r="N621" s="1" t="s">
        <v>5899</v>
      </c>
      <c r="O621" s="1" t="s">
        <v>5895</v>
      </c>
      <c r="P621" s="3">
        <v>5</v>
      </c>
    </row>
    <row r="622" spans="1:16" ht="13">
      <c r="A622" s="2">
        <v>18568</v>
      </c>
      <c r="B622" s="2">
        <v>16859</v>
      </c>
      <c r="C622" s="2" t="s">
        <v>5897</v>
      </c>
      <c r="D622" s="2" t="s">
        <v>5897</v>
      </c>
      <c r="E622" s="2" t="s">
        <v>6425</v>
      </c>
      <c r="F622" s="2" t="s">
        <v>18</v>
      </c>
      <c r="G622" s="2" t="s">
        <v>6426</v>
      </c>
      <c r="H622" s="2">
        <v>0.87960853522804117</v>
      </c>
      <c r="I622" s="2" t="s">
        <v>3668</v>
      </c>
      <c r="K622" s="2" t="s">
        <v>5897</v>
      </c>
      <c r="L622" s="1"/>
      <c r="M622" s="1" t="s">
        <v>5895</v>
      </c>
      <c r="N622" s="1" t="s">
        <v>5896</v>
      </c>
      <c r="O622" s="1" t="s">
        <v>5895</v>
      </c>
      <c r="P622" s="3">
        <v>5</v>
      </c>
    </row>
    <row r="623" spans="1:16" ht="13">
      <c r="A623" s="2">
        <v>12939</v>
      </c>
      <c r="B623" s="2">
        <v>12939</v>
      </c>
      <c r="C623" s="2" t="s">
        <v>5892</v>
      </c>
      <c r="D623" s="2" t="s">
        <v>5892</v>
      </c>
      <c r="E623" s="2" t="s">
        <v>6427</v>
      </c>
      <c r="F623" s="2" t="s">
        <v>80</v>
      </c>
      <c r="G623" s="2" t="s">
        <v>6426</v>
      </c>
      <c r="H623" s="2">
        <v>0.97129478359152643</v>
      </c>
      <c r="I623" s="2" t="s">
        <v>3668</v>
      </c>
      <c r="K623" s="2" t="s">
        <v>5892</v>
      </c>
      <c r="L623" s="1"/>
      <c r="M623" s="1" t="s">
        <v>5893</v>
      </c>
      <c r="N623" s="1" t="s">
        <v>5894</v>
      </c>
      <c r="O623" s="1" t="s">
        <v>5890</v>
      </c>
      <c r="P623" s="3">
        <v>5</v>
      </c>
    </row>
    <row r="624" spans="1:16" ht="13">
      <c r="A624" s="2">
        <v>13466</v>
      </c>
      <c r="B624" s="2">
        <v>12939</v>
      </c>
      <c r="C624" s="2" t="s">
        <v>5892</v>
      </c>
      <c r="D624" s="2" t="s">
        <v>5892</v>
      </c>
      <c r="E624" s="2" t="s">
        <v>6425</v>
      </c>
      <c r="F624" s="2" t="s">
        <v>80</v>
      </c>
      <c r="G624" s="2" t="s">
        <v>6426</v>
      </c>
      <c r="H624" s="2">
        <v>0.95975702020927867</v>
      </c>
      <c r="I624" s="2" t="s">
        <v>3668</v>
      </c>
      <c r="K624" s="2" t="s">
        <v>5892</v>
      </c>
      <c r="L624" s="1"/>
      <c r="M624" s="1" t="s">
        <v>5890</v>
      </c>
      <c r="N624" s="1" t="s">
        <v>5891</v>
      </c>
      <c r="O624" s="1" t="s">
        <v>5890</v>
      </c>
      <c r="P624" s="3">
        <v>5</v>
      </c>
    </row>
    <row r="625" spans="1:16" ht="13">
      <c r="A625" s="2">
        <v>11145</v>
      </c>
      <c r="B625" s="2">
        <v>11145</v>
      </c>
      <c r="C625" s="2" t="s">
        <v>92</v>
      </c>
      <c r="D625" s="2" t="s">
        <v>5834</v>
      </c>
      <c r="E625" s="2" t="s">
        <v>6425</v>
      </c>
      <c r="F625" s="2" t="s">
        <v>18</v>
      </c>
      <c r="G625" s="2" t="s">
        <v>6426</v>
      </c>
      <c r="H625" s="2">
        <v>0.96473214494694981</v>
      </c>
      <c r="I625" s="2" t="s">
        <v>3668</v>
      </c>
      <c r="K625" s="2" t="s">
        <v>92</v>
      </c>
      <c r="L625" s="1" t="s">
        <v>19</v>
      </c>
      <c r="M625" s="1" t="s">
        <v>5833</v>
      </c>
      <c r="N625" s="1" t="s">
        <v>5835</v>
      </c>
      <c r="O625" s="1" t="s">
        <v>5833</v>
      </c>
      <c r="P625" s="3">
        <v>5</v>
      </c>
    </row>
    <row r="626" spans="1:16" ht="13">
      <c r="A626" s="2">
        <v>11311</v>
      </c>
      <c r="B626" s="2">
        <v>11145</v>
      </c>
      <c r="C626" s="2" t="s">
        <v>92</v>
      </c>
      <c r="D626" s="2" t="s">
        <v>5834</v>
      </c>
      <c r="E626" s="2" t="s">
        <v>6427</v>
      </c>
      <c r="F626" s="2" t="s">
        <v>18</v>
      </c>
      <c r="G626" s="2" t="s">
        <v>6426</v>
      </c>
      <c r="H626" s="2">
        <v>0.9484710198978975</v>
      </c>
      <c r="I626" s="2" t="s">
        <v>3668</v>
      </c>
      <c r="K626" s="2" t="s">
        <v>92</v>
      </c>
      <c r="L626" s="1" t="s">
        <v>19</v>
      </c>
      <c r="M626" s="1" t="s">
        <v>5831</v>
      </c>
      <c r="N626" s="1" t="s">
        <v>5832</v>
      </c>
      <c r="O626" s="1" t="s">
        <v>5833</v>
      </c>
      <c r="P626" s="3">
        <v>5</v>
      </c>
    </row>
    <row r="627" spans="1:16" ht="13">
      <c r="A627" s="2">
        <v>10967</v>
      </c>
      <c r="B627" s="2">
        <v>10967</v>
      </c>
      <c r="C627" s="2" t="s">
        <v>92</v>
      </c>
      <c r="D627" s="2" t="s">
        <v>5838</v>
      </c>
      <c r="E627" s="2" t="s">
        <v>6427</v>
      </c>
      <c r="F627" s="2" t="s">
        <v>18</v>
      </c>
      <c r="G627" s="2" t="s">
        <v>6426</v>
      </c>
      <c r="H627" s="2">
        <v>0.95017019292811855</v>
      </c>
      <c r="I627" s="2" t="s">
        <v>3668</v>
      </c>
      <c r="K627" s="2" t="s">
        <v>92</v>
      </c>
      <c r="L627" s="1" t="s">
        <v>19</v>
      </c>
      <c r="M627" s="1" t="s">
        <v>5839</v>
      </c>
      <c r="N627" s="1" t="s">
        <v>5840</v>
      </c>
      <c r="O627" s="1" t="s">
        <v>5833</v>
      </c>
      <c r="P627" s="3">
        <v>5</v>
      </c>
    </row>
    <row r="628" spans="1:16" ht="13">
      <c r="A628" s="2">
        <v>11164</v>
      </c>
      <c r="B628" s="2">
        <v>10967</v>
      </c>
      <c r="C628" s="2" t="s">
        <v>92</v>
      </c>
      <c r="D628" s="2" t="s">
        <v>5838</v>
      </c>
      <c r="E628" s="2" t="s">
        <v>6425</v>
      </c>
      <c r="F628" s="2" t="s">
        <v>18</v>
      </c>
      <c r="G628" s="2" t="s">
        <v>6426</v>
      </c>
      <c r="H628" s="2">
        <v>0.96016852747147274</v>
      </c>
      <c r="I628" s="2" t="s">
        <v>3668</v>
      </c>
      <c r="K628" s="2" t="s">
        <v>92</v>
      </c>
      <c r="L628" s="1" t="s">
        <v>19</v>
      </c>
      <c r="M628" s="1" t="s">
        <v>5836</v>
      </c>
      <c r="N628" s="1" t="s">
        <v>5837</v>
      </c>
      <c r="O628" s="1" t="s">
        <v>5833</v>
      </c>
      <c r="P628" s="3">
        <v>5</v>
      </c>
    </row>
    <row r="629" spans="1:16" ht="13">
      <c r="A629" s="2">
        <v>15708</v>
      </c>
      <c r="B629" s="2">
        <v>14739</v>
      </c>
      <c r="C629" s="2" t="s">
        <v>1555</v>
      </c>
      <c r="D629" s="2" t="s">
        <v>5194</v>
      </c>
      <c r="E629" s="2" t="s">
        <v>6425</v>
      </c>
      <c r="F629" s="2" t="s">
        <v>652</v>
      </c>
      <c r="G629" s="2" t="s">
        <v>6426</v>
      </c>
      <c r="H629" s="2">
        <v>0.9509876088441136</v>
      </c>
      <c r="I629" s="2" t="s">
        <v>3668</v>
      </c>
      <c r="K629" s="2" t="s">
        <v>1555</v>
      </c>
      <c r="L629" s="1" t="s">
        <v>19</v>
      </c>
      <c r="M629" s="1" t="s">
        <v>5191</v>
      </c>
      <c r="N629" s="1" t="s">
        <v>5192</v>
      </c>
      <c r="O629" s="1" t="s">
        <v>5193</v>
      </c>
      <c r="P629" s="3">
        <v>5</v>
      </c>
    </row>
    <row r="630" spans="1:16" ht="13">
      <c r="A630" s="2">
        <v>14739</v>
      </c>
      <c r="B630" s="2">
        <v>14739</v>
      </c>
      <c r="C630" s="2" t="s">
        <v>1555</v>
      </c>
      <c r="D630" s="2" t="s">
        <v>5194</v>
      </c>
      <c r="E630" s="2" t="s">
        <v>6427</v>
      </c>
      <c r="F630" s="2" t="s">
        <v>652</v>
      </c>
      <c r="G630" s="2" t="s">
        <v>6426</v>
      </c>
      <c r="H630" s="2">
        <v>0.91038787519787157</v>
      </c>
      <c r="I630" s="2" t="s">
        <v>3668</v>
      </c>
      <c r="K630" s="2" t="s">
        <v>1555</v>
      </c>
      <c r="L630" s="1" t="s">
        <v>19</v>
      </c>
      <c r="M630" s="1" t="s">
        <v>5193</v>
      </c>
      <c r="N630" s="1" t="s">
        <v>5195</v>
      </c>
      <c r="O630" s="1" t="s">
        <v>5193</v>
      </c>
      <c r="P630" s="3">
        <v>5</v>
      </c>
    </row>
    <row r="631" spans="1:16" ht="13">
      <c r="A631" s="2">
        <v>12898</v>
      </c>
      <c r="B631" s="2">
        <v>12898</v>
      </c>
      <c r="C631" s="2" t="s">
        <v>1500</v>
      </c>
      <c r="D631" s="2" t="s">
        <v>6033</v>
      </c>
      <c r="E631" s="2" t="s">
        <v>6427</v>
      </c>
      <c r="F631" s="2" t="s">
        <v>179</v>
      </c>
      <c r="G631" s="2" t="s">
        <v>6426</v>
      </c>
      <c r="H631" s="2">
        <v>0.95061521678395211</v>
      </c>
      <c r="I631" s="2" t="s">
        <v>3668</v>
      </c>
      <c r="K631" s="2" t="s">
        <v>1500</v>
      </c>
      <c r="L631" s="1" t="s">
        <v>180</v>
      </c>
      <c r="M631" s="1" t="s">
        <v>6032</v>
      </c>
      <c r="N631" s="1" t="s">
        <v>6034</v>
      </c>
      <c r="O631" s="1" t="s">
        <v>6032</v>
      </c>
      <c r="P631" s="3">
        <v>5</v>
      </c>
    </row>
    <row r="632" spans="1:16" ht="13">
      <c r="A632" s="2">
        <v>13238</v>
      </c>
      <c r="B632" s="2">
        <v>12898</v>
      </c>
      <c r="C632" s="2" t="s">
        <v>1500</v>
      </c>
      <c r="D632" s="2" t="s">
        <v>6033</v>
      </c>
      <c r="E632" s="2" t="s">
        <v>6425</v>
      </c>
      <c r="F632" s="2" t="s">
        <v>179</v>
      </c>
      <c r="G632" s="2" t="s">
        <v>6426</v>
      </c>
      <c r="H632" s="2">
        <v>0.94837000143036132</v>
      </c>
      <c r="I632" s="2" t="s">
        <v>3668</v>
      </c>
      <c r="K632" s="2" t="s">
        <v>1500</v>
      </c>
      <c r="L632" s="1" t="s">
        <v>180</v>
      </c>
      <c r="M632" s="1" t="s">
        <v>6030</v>
      </c>
      <c r="N632" s="1" t="s">
        <v>6031</v>
      </c>
      <c r="O632" s="1" t="s">
        <v>6032</v>
      </c>
      <c r="P632" s="3">
        <v>5</v>
      </c>
    </row>
    <row r="633" spans="1:16" ht="13">
      <c r="A633" s="2">
        <v>14680</v>
      </c>
      <c r="B633" s="2">
        <v>13892</v>
      </c>
      <c r="C633" s="2" t="s">
        <v>151</v>
      </c>
      <c r="D633" s="2" t="s">
        <v>5758</v>
      </c>
      <c r="E633" s="2" t="s">
        <v>6425</v>
      </c>
      <c r="F633" s="2" t="s">
        <v>80</v>
      </c>
      <c r="G633" s="2" t="s">
        <v>6426</v>
      </c>
      <c r="H633" s="2">
        <v>0.9779726119866623</v>
      </c>
      <c r="I633" s="2" t="s">
        <v>3668</v>
      </c>
      <c r="K633" s="2" t="s">
        <v>151</v>
      </c>
      <c r="L633" s="1" t="s">
        <v>103</v>
      </c>
      <c r="M633" s="1" t="s">
        <v>5762</v>
      </c>
      <c r="N633" s="1" t="s">
        <v>5763</v>
      </c>
      <c r="O633" s="1" t="s">
        <v>5757</v>
      </c>
      <c r="P633" s="3">
        <v>5</v>
      </c>
    </row>
    <row r="634" spans="1:16" ht="13">
      <c r="A634" s="2">
        <v>13892</v>
      </c>
      <c r="B634" s="2">
        <v>13892</v>
      </c>
      <c r="C634" s="2" t="s">
        <v>151</v>
      </c>
      <c r="D634" s="2" t="s">
        <v>5758</v>
      </c>
      <c r="E634" s="2" t="s">
        <v>6427</v>
      </c>
      <c r="F634" s="2" t="s">
        <v>80</v>
      </c>
      <c r="G634" s="2" t="s">
        <v>6426</v>
      </c>
      <c r="H634" s="2">
        <v>0.98258339858099542</v>
      </c>
      <c r="I634" s="2" t="s">
        <v>3668</v>
      </c>
      <c r="K634" s="2" t="s">
        <v>151</v>
      </c>
      <c r="L634" s="1" t="s">
        <v>103</v>
      </c>
      <c r="M634" s="1" t="s">
        <v>5757</v>
      </c>
      <c r="N634" s="1" t="s">
        <v>5759</v>
      </c>
      <c r="O634" s="1" t="s">
        <v>5757</v>
      </c>
      <c r="P634" s="3">
        <v>5</v>
      </c>
    </row>
    <row r="635" spans="1:16" ht="13">
      <c r="A635" s="2">
        <v>14061</v>
      </c>
      <c r="B635" s="2">
        <v>13892</v>
      </c>
      <c r="C635" s="2" t="s">
        <v>151</v>
      </c>
      <c r="D635" s="2" t="s">
        <v>5758</v>
      </c>
      <c r="E635" s="2" t="s">
        <v>6427</v>
      </c>
      <c r="F635" s="2" t="s">
        <v>80</v>
      </c>
      <c r="G635" s="2" t="s">
        <v>6426</v>
      </c>
      <c r="H635" s="2">
        <v>0.98005202264451474</v>
      </c>
      <c r="I635" s="2" t="s">
        <v>3668</v>
      </c>
      <c r="K635" s="2" t="s">
        <v>151</v>
      </c>
      <c r="L635" s="1" t="s">
        <v>103</v>
      </c>
      <c r="M635" s="1" t="s">
        <v>5755</v>
      </c>
      <c r="N635" s="1" t="s">
        <v>5756</v>
      </c>
      <c r="O635" s="1" t="s">
        <v>5757</v>
      </c>
      <c r="P635" s="3">
        <v>5</v>
      </c>
    </row>
    <row r="636" spans="1:16" ht="13">
      <c r="A636" s="2">
        <v>14966</v>
      </c>
      <c r="B636" s="2">
        <v>13892</v>
      </c>
      <c r="C636" s="2" t="s">
        <v>151</v>
      </c>
      <c r="D636" s="2" t="s">
        <v>5758</v>
      </c>
      <c r="E636" s="2" t="s">
        <v>6425</v>
      </c>
      <c r="F636" s="2" t="s">
        <v>80</v>
      </c>
      <c r="G636" s="2" t="s">
        <v>6426</v>
      </c>
      <c r="H636" s="2">
        <v>0.96901968268297989</v>
      </c>
      <c r="I636" s="2" t="s">
        <v>3668</v>
      </c>
      <c r="K636" s="2" t="s">
        <v>151</v>
      </c>
      <c r="L636" s="1" t="s">
        <v>103</v>
      </c>
      <c r="M636" s="1" t="s">
        <v>5760</v>
      </c>
      <c r="N636" s="1" t="s">
        <v>5761</v>
      </c>
      <c r="O636" s="1" t="s">
        <v>5757</v>
      </c>
      <c r="P636" s="3">
        <v>5</v>
      </c>
    </row>
    <row r="637" spans="1:16" ht="13">
      <c r="A637" s="2">
        <v>12272</v>
      </c>
      <c r="B637" s="2">
        <v>12214</v>
      </c>
      <c r="C637" s="2" t="s">
        <v>777</v>
      </c>
      <c r="D637" s="2" t="s">
        <v>5175</v>
      </c>
      <c r="E637" s="2" t="s">
        <v>6425</v>
      </c>
      <c r="F637" s="2" t="s">
        <v>179</v>
      </c>
      <c r="G637" s="2" t="s">
        <v>6426</v>
      </c>
      <c r="H637" s="2">
        <v>0.96555280291054701</v>
      </c>
      <c r="I637" s="2" t="s">
        <v>3668</v>
      </c>
      <c r="K637" s="2" t="s">
        <v>777</v>
      </c>
      <c r="L637" s="1" t="s">
        <v>192</v>
      </c>
      <c r="M637" s="1" t="s">
        <v>5172</v>
      </c>
      <c r="N637" s="1" t="s">
        <v>5173</v>
      </c>
      <c r="O637" s="1" t="s">
        <v>5174</v>
      </c>
      <c r="P637" s="3">
        <v>5</v>
      </c>
    </row>
    <row r="638" spans="1:16" ht="13">
      <c r="A638" s="2">
        <v>12214</v>
      </c>
      <c r="B638" s="2">
        <v>12214</v>
      </c>
      <c r="C638" s="2" t="s">
        <v>777</v>
      </c>
      <c r="D638" s="2" t="s">
        <v>5175</v>
      </c>
      <c r="E638" s="2" t="s">
        <v>6427</v>
      </c>
      <c r="F638" s="2" t="s">
        <v>179</v>
      </c>
      <c r="G638" s="2" t="s">
        <v>6426</v>
      </c>
      <c r="H638" s="2">
        <v>0.96245958975884371</v>
      </c>
      <c r="I638" s="2" t="s">
        <v>3668</v>
      </c>
      <c r="K638" s="2" t="s">
        <v>777</v>
      </c>
      <c r="L638" s="1" t="s">
        <v>192</v>
      </c>
      <c r="M638" s="1" t="s">
        <v>5174</v>
      </c>
      <c r="N638" s="1" t="s">
        <v>5176</v>
      </c>
      <c r="O638" s="1" t="s">
        <v>5174</v>
      </c>
      <c r="P638" s="3">
        <v>5</v>
      </c>
    </row>
    <row r="639" spans="1:16" ht="13">
      <c r="A639" s="2">
        <v>13834</v>
      </c>
      <c r="B639" s="2">
        <v>13834</v>
      </c>
      <c r="C639" s="2" t="s">
        <v>783</v>
      </c>
      <c r="D639" s="2" t="s">
        <v>6072</v>
      </c>
      <c r="E639" s="2" t="s">
        <v>6425</v>
      </c>
      <c r="F639" s="2" t="s">
        <v>591</v>
      </c>
      <c r="G639" s="2" t="s">
        <v>6432</v>
      </c>
      <c r="H639" s="2">
        <v>0.96345713741783034</v>
      </c>
      <c r="I639" s="2" t="s">
        <v>3668</v>
      </c>
      <c r="K639" s="2" t="s">
        <v>783</v>
      </c>
      <c r="L639" s="1" t="s">
        <v>192</v>
      </c>
      <c r="M639" s="1" t="s">
        <v>6070</v>
      </c>
      <c r="N639" s="1" t="s">
        <v>6071</v>
      </c>
      <c r="O639" s="1" t="s">
        <v>6070</v>
      </c>
      <c r="P639" s="3">
        <v>4</v>
      </c>
    </row>
    <row r="640" spans="1:16" ht="13">
      <c r="A640" s="2">
        <v>13845</v>
      </c>
      <c r="B640" s="2">
        <v>13834</v>
      </c>
      <c r="C640" s="2" t="s">
        <v>783</v>
      </c>
      <c r="D640" s="2" t="s">
        <v>6072</v>
      </c>
      <c r="E640" s="2" t="s">
        <v>6427</v>
      </c>
      <c r="F640" s="2" t="s">
        <v>591</v>
      </c>
      <c r="G640" s="2" t="s">
        <v>6432</v>
      </c>
      <c r="H640" s="2">
        <v>0.96148489497185863</v>
      </c>
      <c r="I640" s="2" t="s">
        <v>3668</v>
      </c>
      <c r="K640" s="2" t="s">
        <v>783</v>
      </c>
      <c r="L640" s="1" t="s">
        <v>192</v>
      </c>
      <c r="M640" s="1" t="s">
        <v>6073</v>
      </c>
      <c r="N640" s="1" t="s">
        <v>6074</v>
      </c>
      <c r="O640" s="1" t="s">
        <v>6070</v>
      </c>
      <c r="P640" s="3">
        <v>4</v>
      </c>
    </row>
    <row r="641" spans="1:16" ht="13">
      <c r="A641" s="2">
        <v>18010</v>
      </c>
      <c r="B641" s="2">
        <v>18010</v>
      </c>
      <c r="C641" s="2" t="s">
        <v>788</v>
      </c>
      <c r="D641" s="2" t="s">
        <v>5145</v>
      </c>
      <c r="E641" s="2" t="s">
        <v>6425</v>
      </c>
      <c r="F641" s="2" t="s">
        <v>179</v>
      </c>
      <c r="G641" s="2" t="s">
        <v>6426</v>
      </c>
      <c r="H641" s="2">
        <v>0.94980138883908727</v>
      </c>
      <c r="I641" s="2" t="s">
        <v>3668</v>
      </c>
      <c r="K641" s="2" t="s">
        <v>788</v>
      </c>
      <c r="L641" s="1" t="s">
        <v>192</v>
      </c>
      <c r="M641" s="1" t="s">
        <v>5142</v>
      </c>
      <c r="N641" s="1" t="s">
        <v>5143</v>
      </c>
      <c r="O641" s="1" t="s">
        <v>5144</v>
      </c>
      <c r="P641" s="3">
        <v>5</v>
      </c>
    </row>
    <row r="642" spans="1:16" ht="13">
      <c r="A642" s="2">
        <v>18189</v>
      </c>
      <c r="B642" s="2">
        <v>18010</v>
      </c>
      <c r="C642" s="2" t="s">
        <v>788</v>
      </c>
      <c r="D642" s="2" t="s">
        <v>5145</v>
      </c>
      <c r="E642" s="2" t="s">
        <v>6427</v>
      </c>
      <c r="F642" s="2" t="s">
        <v>179</v>
      </c>
      <c r="G642" s="2" t="s">
        <v>6426</v>
      </c>
      <c r="H642" s="2">
        <v>0.94699057518188556</v>
      </c>
      <c r="I642" s="2" t="s">
        <v>3668</v>
      </c>
      <c r="K642" s="2" t="s">
        <v>788</v>
      </c>
      <c r="L642" s="1" t="s">
        <v>192</v>
      </c>
      <c r="M642" s="1" t="s">
        <v>5144</v>
      </c>
      <c r="N642" s="1" t="s">
        <v>5146</v>
      </c>
      <c r="O642" s="1" t="s">
        <v>5144</v>
      </c>
      <c r="P642" s="3">
        <v>5</v>
      </c>
    </row>
    <row r="643" spans="1:16" ht="13">
      <c r="A643" s="2">
        <v>26574</v>
      </c>
      <c r="B643" s="2">
        <v>26159</v>
      </c>
      <c r="C643" s="2" t="s">
        <v>829</v>
      </c>
      <c r="D643" s="2" t="s">
        <v>6285</v>
      </c>
      <c r="E643" s="2" t="s">
        <v>6425</v>
      </c>
      <c r="F643" s="2" t="s">
        <v>167</v>
      </c>
      <c r="G643" s="2" t="s">
        <v>6428</v>
      </c>
      <c r="H643" s="2">
        <v>0.66446587220635878</v>
      </c>
      <c r="I643" s="2" t="s">
        <v>3668</v>
      </c>
      <c r="K643" s="2" t="s">
        <v>829</v>
      </c>
      <c r="L643" s="1" t="s">
        <v>192</v>
      </c>
      <c r="M643" s="1" t="s">
        <v>6282</v>
      </c>
      <c r="N643" s="1" t="s">
        <v>6283</v>
      </c>
      <c r="O643" s="1" t="s">
        <v>6284</v>
      </c>
      <c r="P643" s="3">
        <v>5</v>
      </c>
    </row>
    <row r="644" spans="1:16" ht="13">
      <c r="A644" s="2">
        <v>26159</v>
      </c>
      <c r="B644" s="2">
        <v>26159</v>
      </c>
      <c r="C644" s="2" t="s">
        <v>829</v>
      </c>
      <c r="D644" s="2" t="s">
        <v>6285</v>
      </c>
      <c r="E644" s="2" t="s">
        <v>6427</v>
      </c>
      <c r="F644" s="2" t="s">
        <v>167</v>
      </c>
      <c r="G644" s="2" t="s">
        <v>6430</v>
      </c>
      <c r="H644" s="2">
        <v>0.80008323172815776</v>
      </c>
      <c r="I644" s="2" t="s">
        <v>3668</v>
      </c>
      <c r="K644" s="2" t="s">
        <v>829</v>
      </c>
      <c r="L644" s="1" t="s">
        <v>192</v>
      </c>
      <c r="M644" s="1" t="s">
        <v>6284</v>
      </c>
      <c r="N644" s="1" t="s">
        <v>6286</v>
      </c>
      <c r="O644" s="1" t="s">
        <v>6284</v>
      </c>
      <c r="P644" s="3">
        <v>5</v>
      </c>
    </row>
    <row r="645" spans="1:16" ht="13">
      <c r="A645" s="2">
        <v>19821</v>
      </c>
      <c r="B645" s="2">
        <v>18614</v>
      </c>
      <c r="C645" s="2" t="s">
        <v>844</v>
      </c>
      <c r="D645" s="2" t="s">
        <v>6261</v>
      </c>
      <c r="E645" s="2" t="s">
        <v>6425</v>
      </c>
      <c r="F645" s="2" t="s">
        <v>591</v>
      </c>
      <c r="G645" s="2" t="s">
        <v>6426</v>
      </c>
      <c r="H645" s="2">
        <v>0.8907607502955589</v>
      </c>
      <c r="I645" s="2" t="s">
        <v>3668</v>
      </c>
      <c r="K645" s="2" t="s">
        <v>844</v>
      </c>
      <c r="L645" s="1" t="s">
        <v>192</v>
      </c>
      <c r="M645" s="1" t="s">
        <v>6258</v>
      </c>
      <c r="N645" s="1" t="s">
        <v>6259</v>
      </c>
      <c r="O645" s="1" t="s">
        <v>6260</v>
      </c>
      <c r="P645" s="3">
        <v>5</v>
      </c>
    </row>
    <row r="646" spans="1:16" ht="13">
      <c r="A646" s="2">
        <v>18614</v>
      </c>
      <c r="B646" s="2">
        <v>18614</v>
      </c>
      <c r="C646" s="2" t="s">
        <v>844</v>
      </c>
      <c r="D646" s="2" t="s">
        <v>6261</v>
      </c>
      <c r="E646" s="2" t="s">
        <v>6427</v>
      </c>
      <c r="F646" s="2" t="s">
        <v>591</v>
      </c>
      <c r="G646" s="2" t="s">
        <v>6426</v>
      </c>
      <c r="H646" s="2">
        <v>0.92937781593710134</v>
      </c>
      <c r="I646" s="2" t="s">
        <v>3668</v>
      </c>
      <c r="K646" s="2" t="s">
        <v>844</v>
      </c>
      <c r="L646" s="1" t="s">
        <v>192</v>
      </c>
      <c r="M646" s="1" t="s">
        <v>6260</v>
      </c>
      <c r="N646" s="1" t="s">
        <v>6262</v>
      </c>
      <c r="O646" s="1" t="s">
        <v>6260</v>
      </c>
      <c r="P646" s="3">
        <v>4</v>
      </c>
    </row>
    <row r="647" spans="1:16" ht="13">
      <c r="A647" s="2">
        <v>18092</v>
      </c>
      <c r="B647" s="2">
        <v>18092</v>
      </c>
      <c r="C647" s="2" t="s">
        <v>889</v>
      </c>
      <c r="D647" s="2" t="s">
        <v>5747</v>
      </c>
      <c r="E647" s="2" t="s">
        <v>6427</v>
      </c>
      <c r="F647" s="2" t="s">
        <v>35</v>
      </c>
      <c r="G647" s="2" t="s">
        <v>6426</v>
      </c>
      <c r="H647" s="2">
        <v>0.97183268167299963</v>
      </c>
      <c r="I647" s="2" t="s">
        <v>3668</v>
      </c>
      <c r="K647" s="2" t="s">
        <v>889</v>
      </c>
      <c r="L647" s="1" t="s">
        <v>192</v>
      </c>
      <c r="M647" s="1" t="s">
        <v>5748</v>
      </c>
      <c r="N647" s="1" t="s">
        <v>5749</v>
      </c>
      <c r="O647" s="1" t="s">
        <v>5745</v>
      </c>
      <c r="P647" s="3">
        <v>5</v>
      </c>
    </row>
    <row r="648" spans="1:16" ht="13">
      <c r="A648" s="2">
        <v>153153</v>
      </c>
      <c r="B648" s="2">
        <v>18092</v>
      </c>
      <c r="C648" s="2" t="s">
        <v>889</v>
      </c>
      <c r="D648" s="2" t="s">
        <v>5747</v>
      </c>
      <c r="E648" s="2" t="s">
        <v>6425</v>
      </c>
      <c r="F648" s="2" t="s">
        <v>35</v>
      </c>
      <c r="G648" s="2" t="s">
        <v>6426</v>
      </c>
      <c r="H648" s="2">
        <v>0.96651399989416187</v>
      </c>
      <c r="I648" s="2" t="s">
        <v>3668</v>
      </c>
      <c r="K648" s="2" t="s">
        <v>889</v>
      </c>
      <c r="L648" s="1" t="s">
        <v>192</v>
      </c>
      <c r="M648" s="1" t="s">
        <v>5745</v>
      </c>
      <c r="N648" s="1" t="s">
        <v>5746</v>
      </c>
      <c r="O648" s="1" t="s">
        <v>5745</v>
      </c>
      <c r="P648" s="3">
        <v>5</v>
      </c>
    </row>
    <row r="649" spans="1:16" ht="13">
      <c r="A649" s="2">
        <v>17806</v>
      </c>
      <c r="B649" s="2">
        <v>17806</v>
      </c>
      <c r="C649" s="2" t="s">
        <v>895</v>
      </c>
      <c r="D649" s="2" t="s">
        <v>6077</v>
      </c>
      <c r="E649" s="2" t="s">
        <v>6427</v>
      </c>
      <c r="F649" s="2" t="s">
        <v>591</v>
      </c>
      <c r="G649" s="2" t="s">
        <v>6432</v>
      </c>
      <c r="H649" s="2">
        <v>0.97569413572988084</v>
      </c>
      <c r="I649" s="2" t="s">
        <v>3668</v>
      </c>
      <c r="K649" s="2" t="s">
        <v>895</v>
      </c>
      <c r="L649" s="1" t="s">
        <v>192</v>
      </c>
      <c r="M649" s="1" t="s">
        <v>6078</v>
      </c>
      <c r="N649" s="1" t="s">
        <v>6079</v>
      </c>
      <c r="O649" s="1" t="s">
        <v>6075</v>
      </c>
      <c r="P649" s="3">
        <v>4</v>
      </c>
    </row>
    <row r="650" spans="1:16" ht="13">
      <c r="A650" s="2">
        <v>18099</v>
      </c>
      <c r="B650" s="2">
        <v>17806</v>
      </c>
      <c r="C650" s="2" t="s">
        <v>895</v>
      </c>
      <c r="D650" s="2" t="s">
        <v>6077</v>
      </c>
      <c r="E650" s="2" t="s">
        <v>6425</v>
      </c>
      <c r="F650" s="2" t="s">
        <v>591</v>
      </c>
      <c r="G650" s="2" t="s">
        <v>6432</v>
      </c>
      <c r="H650" s="2">
        <v>0.96361817284981388</v>
      </c>
      <c r="I650" s="2" t="s">
        <v>3668</v>
      </c>
      <c r="K650" s="2" t="s">
        <v>895</v>
      </c>
      <c r="L650" s="1" t="s">
        <v>192</v>
      </c>
      <c r="M650" s="1" t="s">
        <v>6075</v>
      </c>
      <c r="N650" s="1" t="s">
        <v>6076</v>
      </c>
      <c r="O650" s="1" t="s">
        <v>6075</v>
      </c>
      <c r="P650" s="3">
        <v>4</v>
      </c>
    </row>
    <row r="651" spans="1:16" ht="13">
      <c r="A651" s="2">
        <v>20600</v>
      </c>
      <c r="B651" s="2">
        <v>20600</v>
      </c>
      <c r="C651" s="2" t="s">
        <v>900</v>
      </c>
      <c r="D651" s="2" t="s">
        <v>6104</v>
      </c>
      <c r="E651" s="2" t="s">
        <v>6425</v>
      </c>
      <c r="F651" s="2" t="s">
        <v>869</v>
      </c>
      <c r="G651" s="2" t="s">
        <v>6426</v>
      </c>
      <c r="H651" s="2">
        <v>0.94767504550462023</v>
      </c>
      <c r="I651" s="2" t="s">
        <v>3668</v>
      </c>
      <c r="K651" s="2" t="s">
        <v>900</v>
      </c>
      <c r="L651" s="1" t="s">
        <v>192</v>
      </c>
      <c r="M651" s="1" t="s">
        <v>6102</v>
      </c>
      <c r="N651" s="1" t="s">
        <v>6103</v>
      </c>
      <c r="O651" s="1" t="s">
        <v>6102</v>
      </c>
      <c r="P651" s="3">
        <v>4</v>
      </c>
    </row>
    <row r="652" spans="1:16" ht="13">
      <c r="A652" s="2">
        <v>24107</v>
      </c>
      <c r="B652" s="2">
        <v>20600</v>
      </c>
      <c r="C652" s="2" t="s">
        <v>900</v>
      </c>
      <c r="D652" s="2" t="s">
        <v>6104</v>
      </c>
      <c r="E652" s="2" t="s">
        <v>6427</v>
      </c>
      <c r="F652" s="2" t="s">
        <v>869</v>
      </c>
      <c r="G652" s="2" t="s">
        <v>6426</v>
      </c>
      <c r="H652" s="2">
        <v>0.90207208502548208</v>
      </c>
      <c r="I652" s="2" t="s">
        <v>3668</v>
      </c>
      <c r="K652" s="2" t="s">
        <v>900</v>
      </c>
      <c r="L652" s="1" t="s">
        <v>192</v>
      </c>
      <c r="M652" s="1" t="s">
        <v>6105</v>
      </c>
      <c r="N652" s="1" t="s">
        <v>6106</v>
      </c>
      <c r="O652" s="1" t="s">
        <v>6102</v>
      </c>
      <c r="P652" s="3">
        <v>4</v>
      </c>
    </row>
    <row r="653" spans="1:16" ht="13">
      <c r="A653" s="2">
        <v>39006</v>
      </c>
      <c r="B653" s="2">
        <v>37992</v>
      </c>
      <c r="C653" s="2" t="s">
        <v>908</v>
      </c>
      <c r="D653" s="2" t="s">
        <v>4623</v>
      </c>
      <c r="E653" s="2" t="s">
        <v>6425</v>
      </c>
      <c r="F653" s="2" t="s">
        <v>869</v>
      </c>
      <c r="G653" s="2" t="s">
        <v>6426</v>
      </c>
      <c r="H653" s="2">
        <v>0.93808235354226066</v>
      </c>
      <c r="I653" s="2" t="s">
        <v>3668</v>
      </c>
      <c r="K653" s="2" t="s">
        <v>908</v>
      </c>
      <c r="L653" s="1" t="s">
        <v>192</v>
      </c>
      <c r="M653" s="1" t="s">
        <v>4620</v>
      </c>
      <c r="N653" s="1" t="s">
        <v>4621</v>
      </c>
      <c r="O653" s="1" t="s">
        <v>4622</v>
      </c>
      <c r="P653" s="3">
        <v>5</v>
      </c>
    </row>
    <row r="654" spans="1:16" ht="13">
      <c r="A654" s="2">
        <v>37992</v>
      </c>
      <c r="B654" s="2">
        <v>37992</v>
      </c>
      <c r="C654" s="2" t="s">
        <v>908</v>
      </c>
      <c r="D654" s="2" t="s">
        <v>4623</v>
      </c>
      <c r="E654" s="2" t="s">
        <v>6427</v>
      </c>
      <c r="F654" s="2" t="s">
        <v>869</v>
      </c>
      <c r="G654" s="2" t="s">
        <v>6426</v>
      </c>
      <c r="H654" s="2">
        <v>0.87856795958736367</v>
      </c>
      <c r="I654" s="2" t="s">
        <v>3668</v>
      </c>
      <c r="K654" s="2" t="s">
        <v>908</v>
      </c>
      <c r="L654" s="1" t="s">
        <v>192</v>
      </c>
      <c r="M654" s="1" t="s">
        <v>4622</v>
      </c>
      <c r="N654" s="1" t="s">
        <v>4624</v>
      </c>
      <c r="O654" s="1" t="s">
        <v>4622</v>
      </c>
      <c r="P654" s="3">
        <v>5</v>
      </c>
    </row>
    <row r="655" spans="1:16" ht="13">
      <c r="A655" s="2">
        <v>13268</v>
      </c>
      <c r="B655" s="2">
        <v>13268</v>
      </c>
      <c r="C655" s="2" t="s">
        <v>918</v>
      </c>
      <c r="D655" s="2" t="s">
        <v>6140</v>
      </c>
      <c r="E655" s="2" t="s">
        <v>6427</v>
      </c>
      <c r="F655" s="2" t="s">
        <v>35</v>
      </c>
      <c r="G655" s="2" t="s">
        <v>6426</v>
      </c>
      <c r="H655" s="2">
        <v>0.81338169586966513</v>
      </c>
      <c r="I655" s="2" t="s">
        <v>3668</v>
      </c>
      <c r="K655" s="2" t="s">
        <v>918</v>
      </c>
      <c r="L655" s="1" t="s">
        <v>192</v>
      </c>
      <c r="M655" s="1" t="s">
        <v>6139</v>
      </c>
      <c r="N655" s="1" t="s">
        <v>6141</v>
      </c>
      <c r="O655" s="1" t="s">
        <v>6139</v>
      </c>
      <c r="P655" s="3">
        <v>5</v>
      </c>
    </row>
    <row r="656" spans="1:16" ht="13">
      <c r="A656" s="2">
        <v>13801</v>
      </c>
      <c r="B656" s="2">
        <v>13268</v>
      </c>
      <c r="C656" s="2" t="s">
        <v>918</v>
      </c>
      <c r="D656" s="2" t="s">
        <v>6140</v>
      </c>
      <c r="E656" s="2" t="s">
        <v>6425</v>
      </c>
      <c r="F656" s="2" t="s">
        <v>35</v>
      </c>
      <c r="G656" s="2" t="s">
        <v>6426</v>
      </c>
      <c r="H656" s="2">
        <v>0.85555148755711474</v>
      </c>
      <c r="I656" s="2" t="s">
        <v>3668</v>
      </c>
      <c r="K656" s="2" t="s">
        <v>918</v>
      </c>
      <c r="L656" s="1" t="s">
        <v>192</v>
      </c>
      <c r="M656" s="1" t="s">
        <v>6137</v>
      </c>
      <c r="N656" s="1" t="s">
        <v>6138</v>
      </c>
      <c r="O656" s="1" t="s">
        <v>6139</v>
      </c>
      <c r="P656" s="3">
        <v>5</v>
      </c>
    </row>
    <row r="657" spans="1:16" ht="13">
      <c r="A657" s="2">
        <v>13169</v>
      </c>
      <c r="B657" s="2">
        <v>13169</v>
      </c>
      <c r="C657" s="2" t="s">
        <v>923</v>
      </c>
      <c r="D657" s="2" t="s">
        <v>4637</v>
      </c>
      <c r="E657" s="2" t="s">
        <v>6425</v>
      </c>
      <c r="F657" s="2" t="s">
        <v>641</v>
      </c>
      <c r="G657" s="2" t="s">
        <v>6430</v>
      </c>
      <c r="H657" s="2">
        <v>0.81582607758011116</v>
      </c>
      <c r="I657" s="2" t="s">
        <v>3668</v>
      </c>
      <c r="K657" s="2" t="s">
        <v>923</v>
      </c>
      <c r="L657" s="1" t="s">
        <v>192</v>
      </c>
      <c r="M657" s="1" t="s">
        <v>4635</v>
      </c>
      <c r="N657" s="1" t="s">
        <v>4636</v>
      </c>
      <c r="O657" s="1" t="s">
        <v>4635</v>
      </c>
      <c r="P657" s="3">
        <v>5</v>
      </c>
    </row>
    <row r="658" spans="1:16" ht="13">
      <c r="A658" s="2">
        <v>13244</v>
      </c>
      <c r="B658" s="2">
        <v>13169</v>
      </c>
      <c r="C658" s="2" t="s">
        <v>923</v>
      </c>
      <c r="D658" s="2" t="s">
        <v>4637</v>
      </c>
      <c r="E658" s="2" t="s">
        <v>6427</v>
      </c>
      <c r="F658" s="2" t="s">
        <v>641</v>
      </c>
      <c r="G658" s="2" t="s">
        <v>6430</v>
      </c>
      <c r="H658" s="2">
        <v>0.79142834674473717</v>
      </c>
      <c r="I658" s="2" t="s">
        <v>3668</v>
      </c>
      <c r="K658" s="2" t="s">
        <v>923</v>
      </c>
      <c r="L658" s="1" t="s">
        <v>192</v>
      </c>
      <c r="M658" s="1" t="s">
        <v>4638</v>
      </c>
      <c r="N658" s="1" t="s">
        <v>4639</v>
      </c>
      <c r="O658" s="1" t="s">
        <v>4635</v>
      </c>
      <c r="P658" s="3">
        <v>5</v>
      </c>
    </row>
    <row r="659" spans="1:16" ht="13">
      <c r="A659" s="2">
        <v>25630</v>
      </c>
      <c r="B659" s="2">
        <v>25630</v>
      </c>
      <c r="C659" s="2" t="s">
        <v>933</v>
      </c>
      <c r="D659" s="2" t="s">
        <v>5927</v>
      </c>
      <c r="E659" s="2" t="s">
        <v>6427</v>
      </c>
      <c r="F659" s="2" t="s">
        <v>80</v>
      </c>
      <c r="G659" s="2" t="s">
        <v>6432</v>
      </c>
      <c r="H659" s="2">
        <v>0.95759520667508757</v>
      </c>
      <c r="I659" s="2" t="s">
        <v>3668</v>
      </c>
      <c r="J659" s="2" t="s">
        <v>6459</v>
      </c>
      <c r="K659" s="2" t="s">
        <v>933</v>
      </c>
      <c r="L659" s="1" t="s">
        <v>192</v>
      </c>
      <c r="M659" s="1" t="s">
        <v>5924</v>
      </c>
      <c r="N659" s="1" t="s">
        <v>5925</v>
      </c>
      <c r="O659" s="1" t="s">
        <v>5926</v>
      </c>
      <c r="P659" s="3">
        <v>5</v>
      </c>
    </row>
    <row r="660" spans="1:16" ht="13">
      <c r="A660" s="2">
        <v>70285</v>
      </c>
      <c r="B660" s="2">
        <v>25630</v>
      </c>
      <c r="C660" s="2" t="s">
        <v>933</v>
      </c>
      <c r="D660" s="2" t="s">
        <v>5927</v>
      </c>
      <c r="E660" s="2" t="s">
        <v>6425</v>
      </c>
      <c r="F660" s="2" t="s">
        <v>80</v>
      </c>
      <c r="G660" s="2" t="s">
        <v>6432</v>
      </c>
      <c r="H660" s="2">
        <v>0.95018100205161571</v>
      </c>
      <c r="I660" s="2" t="s">
        <v>3668</v>
      </c>
      <c r="J660" s="2" t="s">
        <v>6459</v>
      </c>
      <c r="K660" s="2" t="s">
        <v>933</v>
      </c>
      <c r="L660" s="1" t="s">
        <v>192</v>
      </c>
      <c r="M660" s="1" t="s">
        <v>5926</v>
      </c>
      <c r="N660" s="1" t="s">
        <v>5928</v>
      </c>
      <c r="O660" s="1" t="s">
        <v>5926</v>
      </c>
      <c r="P660" s="3">
        <v>5</v>
      </c>
    </row>
    <row r="661" spans="1:16" ht="13">
      <c r="A661" s="2">
        <v>10466</v>
      </c>
      <c r="B661" s="2">
        <v>10466</v>
      </c>
      <c r="C661" s="2" t="s">
        <v>948</v>
      </c>
      <c r="D661" s="2" t="s">
        <v>6188</v>
      </c>
      <c r="E661" s="2" t="s">
        <v>6425</v>
      </c>
      <c r="F661" s="2" t="s">
        <v>167</v>
      </c>
      <c r="G661" s="2" t="s">
        <v>6430</v>
      </c>
      <c r="H661" s="2">
        <v>0.92988246588838497</v>
      </c>
      <c r="I661" s="2" t="s">
        <v>3668</v>
      </c>
      <c r="J661" s="2" t="s">
        <v>6460</v>
      </c>
      <c r="K661" s="2" t="s">
        <v>948</v>
      </c>
      <c r="L661" s="1" t="s">
        <v>192</v>
      </c>
      <c r="M661" s="1" t="s">
        <v>6189</v>
      </c>
      <c r="N661" s="1" t="s">
        <v>6190</v>
      </c>
      <c r="O661" s="1" t="s">
        <v>6186</v>
      </c>
      <c r="P661" s="3">
        <v>5</v>
      </c>
    </row>
    <row r="662" spans="1:16" ht="13">
      <c r="A662" s="2">
        <v>10532</v>
      </c>
      <c r="B662" s="2">
        <v>10466</v>
      </c>
      <c r="C662" s="2" t="s">
        <v>948</v>
      </c>
      <c r="D662" s="2" t="s">
        <v>6188</v>
      </c>
      <c r="E662" s="2" t="s">
        <v>6427</v>
      </c>
      <c r="F662" s="2" t="s">
        <v>167</v>
      </c>
      <c r="G662" s="2" t="s">
        <v>6430</v>
      </c>
      <c r="H662" s="2">
        <v>0.94978593779091858</v>
      </c>
      <c r="I662" s="2" t="s">
        <v>3668</v>
      </c>
      <c r="J662" s="2" t="s">
        <v>6460</v>
      </c>
      <c r="K662" s="2" t="s">
        <v>948</v>
      </c>
      <c r="L662" s="1" t="s">
        <v>192</v>
      </c>
      <c r="M662" s="1" t="s">
        <v>6186</v>
      </c>
      <c r="N662" s="1" t="s">
        <v>6187</v>
      </c>
      <c r="O662" s="1" t="s">
        <v>6186</v>
      </c>
      <c r="P662" s="3">
        <v>5</v>
      </c>
    </row>
    <row r="663" spans="1:16" ht="13">
      <c r="A663" s="2">
        <v>10103</v>
      </c>
      <c r="B663" s="2">
        <v>10103</v>
      </c>
      <c r="C663" s="2" t="s">
        <v>948</v>
      </c>
      <c r="D663" s="2" t="s">
        <v>6023</v>
      </c>
      <c r="E663" s="2" t="s">
        <v>6425</v>
      </c>
      <c r="F663" s="2" t="s">
        <v>167</v>
      </c>
      <c r="G663" s="2" t="s">
        <v>6430</v>
      </c>
      <c r="H663" s="2">
        <v>0.91207441907744857</v>
      </c>
      <c r="I663" s="2" t="s">
        <v>3668</v>
      </c>
      <c r="J663" s="2" t="s">
        <v>6460</v>
      </c>
      <c r="K663" s="2" t="s">
        <v>948</v>
      </c>
      <c r="L663" s="1" t="s">
        <v>192</v>
      </c>
      <c r="M663" s="1" t="s">
        <v>6020</v>
      </c>
      <c r="N663" s="1" t="s">
        <v>6021</v>
      </c>
      <c r="O663" s="1" t="s">
        <v>6022</v>
      </c>
      <c r="P663" s="3">
        <v>5</v>
      </c>
    </row>
    <row r="664" spans="1:16" ht="13">
      <c r="A664" s="2">
        <v>10107</v>
      </c>
      <c r="B664" s="2">
        <v>10103</v>
      </c>
      <c r="C664" s="2" t="s">
        <v>948</v>
      </c>
      <c r="D664" s="2" t="s">
        <v>6023</v>
      </c>
      <c r="E664" s="2" t="s">
        <v>6427</v>
      </c>
      <c r="F664" s="2" t="s">
        <v>167</v>
      </c>
      <c r="G664" s="2" t="s">
        <v>6430</v>
      </c>
      <c r="H664" s="2">
        <v>0.9551556451169555</v>
      </c>
      <c r="I664" s="2" t="s">
        <v>3668</v>
      </c>
      <c r="J664" s="2" t="s">
        <v>6460</v>
      </c>
      <c r="K664" s="2" t="s">
        <v>948</v>
      </c>
      <c r="L664" s="1" t="s">
        <v>192</v>
      </c>
      <c r="M664" s="1" t="s">
        <v>6022</v>
      </c>
      <c r="N664" s="1" t="s">
        <v>6024</v>
      </c>
      <c r="O664" s="1" t="s">
        <v>6022</v>
      </c>
      <c r="P664" s="3">
        <v>5</v>
      </c>
    </row>
    <row r="665" spans="1:16" ht="13">
      <c r="A665" s="2">
        <v>11354</v>
      </c>
      <c r="B665" s="2">
        <v>11264</v>
      </c>
      <c r="C665" s="2" t="s">
        <v>958</v>
      </c>
      <c r="D665" s="2" t="s">
        <v>6000</v>
      </c>
      <c r="E665" s="2" t="s">
        <v>6427</v>
      </c>
      <c r="F665" s="2" t="s">
        <v>167</v>
      </c>
      <c r="G665" s="2" t="s">
        <v>6426</v>
      </c>
      <c r="H665" s="2">
        <v>0.93866243966683194</v>
      </c>
      <c r="I665" s="2" t="s">
        <v>3668</v>
      </c>
      <c r="K665" s="2" t="s">
        <v>958</v>
      </c>
      <c r="L665" s="1" t="s">
        <v>192</v>
      </c>
      <c r="M665" s="1" t="s">
        <v>5999</v>
      </c>
      <c r="N665" s="1" t="s">
        <v>6001</v>
      </c>
      <c r="O665" s="1" t="s">
        <v>5999</v>
      </c>
      <c r="P665" s="3">
        <v>4</v>
      </c>
    </row>
    <row r="666" spans="1:16" ht="13">
      <c r="A666" s="2">
        <v>11264</v>
      </c>
      <c r="B666" s="2">
        <v>11264</v>
      </c>
      <c r="C666" s="2" t="s">
        <v>958</v>
      </c>
      <c r="D666" s="2" t="s">
        <v>6000</v>
      </c>
      <c r="E666" s="2" t="s">
        <v>6425</v>
      </c>
      <c r="F666" s="2" t="s">
        <v>167</v>
      </c>
      <c r="G666" s="2" t="s">
        <v>6426</v>
      </c>
      <c r="H666" s="2">
        <v>0.93085759847990879</v>
      </c>
      <c r="I666" s="2" t="s">
        <v>3668</v>
      </c>
      <c r="K666" s="2" t="s">
        <v>958</v>
      </c>
      <c r="L666" s="1" t="s">
        <v>192</v>
      </c>
      <c r="M666" s="1" t="s">
        <v>5997</v>
      </c>
      <c r="N666" s="1" t="s">
        <v>5998</v>
      </c>
      <c r="O666" s="1" t="s">
        <v>5999</v>
      </c>
      <c r="P666" s="3">
        <v>4</v>
      </c>
    </row>
    <row r="667" spans="1:16" ht="13">
      <c r="A667" s="2">
        <v>15772</v>
      </c>
      <c r="B667" s="2">
        <v>14623</v>
      </c>
      <c r="C667" s="2" t="s">
        <v>1023</v>
      </c>
      <c r="D667" s="2" t="s">
        <v>5035</v>
      </c>
      <c r="E667" s="2" t="s">
        <v>6427</v>
      </c>
      <c r="F667" s="2" t="s">
        <v>641</v>
      </c>
      <c r="G667" s="2" t="s">
        <v>6426</v>
      </c>
      <c r="H667" s="2">
        <v>0.97059731286381712</v>
      </c>
      <c r="I667" s="2" t="s">
        <v>3668</v>
      </c>
      <c r="K667" s="2" t="s">
        <v>1023</v>
      </c>
      <c r="L667" s="1" t="s">
        <v>192</v>
      </c>
      <c r="M667" s="1" t="s">
        <v>5034</v>
      </c>
      <c r="N667" s="1" t="s">
        <v>5036</v>
      </c>
      <c r="O667" s="1" t="s">
        <v>5034</v>
      </c>
      <c r="P667" s="3">
        <v>5</v>
      </c>
    </row>
    <row r="668" spans="1:16" ht="13">
      <c r="A668" s="2">
        <v>14623</v>
      </c>
      <c r="B668" s="2">
        <v>14623</v>
      </c>
      <c r="C668" s="2" t="s">
        <v>1023</v>
      </c>
      <c r="D668" s="2" t="s">
        <v>5035</v>
      </c>
      <c r="E668" s="2" t="s">
        <v>6425</v>
      </c>
      <c r="F668" s="2" t="s">
        <v>641</v>
      </c>
      <c r="G668" s="2" t="s">
        <v>6426</v>
      </c>
      <c r="H668" s="2">
        <v>0.97172486131733193</v>
      </c>
      <c r="I668" s="2" t="s">
        <v>3668</v>
      </c>
      <c r="K668" s="2" t="s">
        <v>1023</v>
      </c>
      <c r="L668" s="1" t="s">
        <v>192</v>
      </c>
      <c r="M668" s="1" t="s">
        <v>5032</v>
      </c>
      <c r="N668" s="1" t="s">
        <v>5033</v>
      </c>
      <c r="O668" s="1" t="s">
        <v>5034</v>
      </c>
      <c r="P668" s="3">
        <v>5</v>
      </c>
    </row>
    <row r="669" spans="1:16" ht="13">
      <c r="A669" s="2">
        <v>12743</v>
      </c>
      <c r="B669" s="2">
        <v>12743</v>
      </c>
      <c r="C669" s="2" t="s">
        <v>1028</v>
      </c>
      <c r="D669" s="2" t="s">
        <v>5798</v>
      </c>
      <c r="E669" s="2" t="s">
        <v>6427</v>
      </c>
      <c r="F669" s="2" t="s">
        <v>35</v>
      </c>
      <c r="G669" s="2" t="s">
        <v>6426</v>
      </c>
      <c r="H669" s="2">
        <v>0.91774903637540317</v>
      </c>
      <c r="I669" s="2" t="s">
        <v>3668</v>
      </c>
      <c r="K669" s="2" t="s">
        <v>1028</v>
      </c>
      <c r="L669" s="1" t="s">
        <v>192</v>
      </c>
      <c r="M669" s="1" t="s">
        <v>5799</v>
      </c>
      <c r="N669" s="1" t="s">
        <v>5800</v>
      </c>
      <c r="O669" s="1" t="s">
        <v>5796</v>
      </c>
      <c r="P669" s="3">
        <v>5</v>
      </c>
    </row>
    <row r="670" spans="1:16" ht="13">
      <c r="A670" s="2">
        <v>13900</v>
      </c>
      <c r="B670" s="2">
        <v>12743</v>
      </c>
      <c r="C670" s="2" t="s">
        <v>1028</v>
      </c>
      <c r="D670" s="2" t="s">
        <v>5798</v>
      </c>
      <c r="E670" s="2" t="s">
        <v>6425</v>
      </c>
      <c r="F670" s="2" t="s">
        <v>35</v>
      </c>
      <c r="G670" s="2" t="s">
        <v>6426</v>
      </c>
      <c r="H670" s="2">
        <v>0.88011717637443054</v>
      </c>
      <c r="I670" s="2" t="s">
        <v>3668</v>
      </c>
      <c r="K670" s="2" t="s">
        <v>1028</v>
      </c>
      <c r="L670" s="1" t="s">
        <v>192</v>
      </c>
      <c r="M670" s="1" t="s">
        <v>5796</v>
      </c>
      <c r="N670" s="1" t="s">
        <v>5797</v>
      </c>
      <c r="O670" s="1" t="s">
        <v>5796</v>
      </c>
      <c r="P670" s="3">
        <v>5</v>
      </c>
    </row>
    <row r="671" spans="1:16" ht="13">
      <c r="A671" s="2">
        <v>13734</v>
      </c>
      <c r="B671" s="2">
        <v>13734</v>
      </c>
      <c r="C671" s="2" t="s">
        <v>1038</v>
      </c>
      <c r="D671" s="2" t="s">
        <v>5951</v>
      </c>
      <c r="E671" s="2" t="s">
        <v>6427</v>
      </c>
      <c r="F671" s="2" t="s">
        <v>80</v>
      </c>
      <c r="G671" s="2" t="s">
        <v>6430</v>
      </c>
      <c r="H671" s="2">
        <v>0.97479611464174787</v>
      </c>
      <c r="I671" s="2" t="s">
        <v>3668</v>
      </c>
      <c r="K671" s="2" t="s">
        <v>1038</v>
      </c>
      <c r="L671" s="1" t="s">
        <v>192</v>
      </c>
      <c r="M671" s="1" t="s">
        <v>5952</v>
      </c>
      <c r="N671" s="1" t="s">
        <v>5953</v>
      </c>
      <c r="O671" s="1" t="s">
        <v>5949</v>
      </c>
      <c r="P671" s="3">
        <v>5</v>
      </c>
    </row>
    <row r="672" spans="1:16" ht="13">
      <c r="A672" s="2">
        <v>14935</v>
      </c>
      <c r="B672" s="2">
        <v>13734</v>
      </c>
      <c r="C672" s="2" t="s">
        <v>1038</v>
      </c>
      <c r="D672" s="2" t="s">
        <v>5951</v>
      </c>
      <c r="E672" s="2" t="s">
        <v>6425</v>
      </c>
      <c r="F672" s="2" t="s">
        <v>80</v>
      </c>
      <c r="G672" s="2" t="s">
        <v>6430</v>
      </c>
      <c r="H672" s="2">
        <v>0.92258987804603143</v>
      </c>
      <c r="I672" s="2" t="s">
        <v>3668</v>
      </c>
      <c r="K672" s="2" t="s">
        <v>1038</v>
      </c>
      <c r="L672" s="1" t="s">
        <v>192</v>
      </c>
      <c r="M672" s="1" t="s">
        <v>5949</v>
      </c>
      <c r="N672" s="1" t="s">
        <v>5950</v>
      </c>
      <c r="O672" s="1" t="s">
        <v>5949</v>
      </c>
      <c r="P672" s="3">
        <v>5</v>
      </c>
    </row>
    <row r="673" spans="1:16" ht="13">
      <c r="A673" s="2">
        <v>10420</v>
      </c>
      <c r="B673" s="2">
        <v>10399</v>
      </c>
      <c r="C673" s="2" t="s">
        <v>1067</v>
      </c>
      <c r="D673" s="2" t="s">
        <v>6178</v>
      </c>
      <c r="E673" s="2" t="s">
        <v>6427</v>
      </c>
      <c r="F673" s="2" t="s">
        <v>167</v>
      </c>
      <c r="G673" s="2" t="s">
        <v>6430</v>
      </c>
      <c r="H673" s="2">
        <v>0.93527113142299223</v>
      </c>
      <c r="I673" s="2" t="s">
        <v>3668</v>
      </c>
      <c r="J673" s="2" t="s">
        <v>6461</v>
      </c>
      <c r="K673" s="2" t="s">
        <v>1067</v>
      </c>
      <c r="L673" s="1" t="s">
        <v>192</v>
      </c>
      <c r="M673" s="1" t="s">
        <v>6176</v>
      </c>
      <c r="N673" s="1" t="s">
        <v>6177</v>
      </c>
      <c r="O673" s="1" t="s">
        <v>6176</v>
      </c>
      <c r="P673" s="3">
        <v>5</v>
      </c>
    </row>
    <row r="674" spans="1:16" ht="13">
      <c r="A674" s="2">
        <v>10399</v>
      </c>
      <c r="B674" s="2">
        <v>10399</v>
      </c>
      <c r="C674" s="2" t="s">
        <v>1067</v>
      </c>
      <c r="D674" s="2" t="s">
        <v>6178</v>
      </c>
      <c r="E674" s="2" t="s">
        <v>6425</v>
      </c>
      <c r="F674" s="2" t="s">
        <v>167</v>
      </c>
      <c r="G674" s="2" t="s">
        <v>6430</v>
      </c>
      <c r="H674" s="2">
        <v>0.92222944638771687</v>
      </c>
      <c r="I674" s="2" t="s">
        <v>3668</v>
      </c>
      <c r="J674" s="2" t="s">
        <v>6461</v>
      </c>
      <c r="K674" s="2" t="s">
        <v>1067</v>
      </c>
      <c r="L674" s="1" t="s">
        <v>192</v>
      </c>
      <c r="M674" s="1" t="s">
        <v>6179</v>
      </c>
      <c r="N674" s="1" t="s">
        <v>6180</v>
      </c>
      <c r="O674" s="1" t="s">
        <v>6176</v>
      </c>
      <c r="P674" s="3">
        <v>5</v>
      </c>
    </row>
    <row r="675" spans="1:16" ht="13">
      <c r="A675" s="2">
        <v>24125</v>
      </c>
      <c r="B675" s="2">
        <v>24125</v>
      </c>
      <c r="C675" s="2" t="s">
        <v>2715</v>
      </c>
      <c r="D675" s="2" t="s">
        <v>6062</v>
      </c>
      <c r="E675" s="2" t="s">
        <v>6425</v>
      </c>
      <c r="F675" s="2" t="s">
        <v>591</v>
      </c>
      <c r="G675" s="2" t="s">
        <v>6426</v>
      </c>
      <c r="H675" s="2">
        <v>0.96262624084057113</v>
      </c>
      <c r="I675" s="2" t="s">
        <v>3668</v>
      </c>
      <c r="K675" s="2" t="s">
        <v>2715</v>
      </c>
      <c r="L675" s="1" t="s">
        <v>192</v>
      </c>
      <c r="M675" s="1" t="s">
        <v>6063</v>
      </c>
      <c r="N675" s="1" t="s">
        <v>6064</v>
      </c>
      <c r="O675" s="1" t="s">
        <v>6060</v>
      </c>
      <c r="P675" s="3">
        <v>4</v>
      </c>
    </row>
    <row r="676" spans="1:16" ht="13">
      <c r="A676" s="2">
        <v>24267</v>
      </c>
      <c r="B676" s="2">
        <v>24125</v>
      </c>
      <c r="C676" s="2" t="s">
        <v>2715</v>
      </c>
      <c r="D676" s="2" t="s">
        <v>6062</v>
      </c>
      <c r="E676" s="2" t="s">
        <v>6427</v>
      </c>
      <c r="F676" s="2" t="s">
        <v>591</v>
      </c>
      <c r="G676" s="2" t="s">
        <v>6426</v>
      </c>
      <c r="H676" s="2">
        <v>0.95745351383002053</v>
      </c>
      <c r="I676" s="2" t="s">
        <v>3668</v>
      </c>
      <c r="K676" s="2" t="s">
        <v>2715</v>
      </c>
      <c r="L676" s="1" t="s">
        <v>192</v>
      </c>
      <c r="M676" s="1" t="s">
        <v>6060</v>
      </c>
      <c r="N676" s="1" t="s">
        <v>6061</v>
      </c>
      <c r="O676" s="1" t="s">
        <v>6060</v>
      </c>
      <c r="P676" s="3">
        <v>5</v>
      </c>
    </row>
    <row r="677" spans="1:16" ht="13">
      <c r="A677" s="2">
        <v>10058</v>
      </c>
      <c r="B677" s="2">
        <v>10058</v>
      </c>
      <c r="C677" s="2" t="s">
        <v>2720</v>
      </c>
      <c r="D677" s="2" t="s">
        <v>6183</v>
      </c>
      <c r="E677" s="2" t="s">
        <v>6427</v>
      </c>
      <c r="F677" s="2" t="s">
        <v>167</v>
      </c>
      <c r="G677" s="2" t="s">
        <v>6430</v>
      </c>
      <c r="H677" s="2">
        <v>0.7488880832128948</v>
      </c>
      <c r="I677" s="2" t="s">
        <v>3668</v>
      </c>
      <c r="K677" s="2" t="s">
        <v>2720</v>
      </c>
      <c r="L677" s="1" t="s">
        <v>192</v>
      </c>
      <c r="M677" s="1" t="s">
        <v>6181</v>
      </c>
      <c r="N677" s="1" t="s">
        <v>6182</v>
      </c>
      <c r="O677" s="1" t="s">
        <v>6181</v>
      </c>
      <c r="P677" s="3">
        <v>5</v>
      </c>
    </row>
    <row r="678" spans="1:16" ht="13">
      <c r="A678" s="2">
        <v>10240</v>
      </c>
      <c r="B678" s="2">
        <v>10058</v>
      </c>
      <c r="C678" s="2" t="s">
        <v>2720</v>
      </c>
      <c r="D678" s="2" t="s">
        <v>6183</v>
      </c>
      <c r="E678" s="2" t="s">
        <v>6425</v>
      </c>
      <c r="F678" s="2" t="s">
        <v>167</v>
      </c>
      <c r="G678" s="2" t="s">
        <v>6430</v>
      </c>
      <c r="H678" s="2">
        <v>0.72040851650841109</v>
      </c>
      <c r="I678" s="2" t="s">
        <v>3668</v>
      </c>
      <c r="K678" s="2" t="s">
        <v>2720</v>
      </c>
      <c r="L678" s="1" t="s">
        <v>192</v>
      </c>
      <c r="M678" s="1" t="s">
        <v>6184</v>
      </c>
      <c r="N678" s="1" t="s">
        <v>6185</v>
      </c>
      <c r="O678" s="1" t="s">
        <v>6181</v>
      </c>
      <c r="P678" s="3">
        <v>5</v>
      </c>
    </row>
    <row r="679" spans="1:16" ht="13">
      <c r="A679" s="2">
        <v>11120</v>
      </c>
      <c r="B679" s="2">
        <v>10279</v>
      </c>
      <c r="C679" s="2" t="s">
        <v>6028</v>
      </c>
      <c r="D679" s="2" t="s">
        <v>6028</v>
      </c>
      <c r="E679" s="2" t="s">
        <v>6425</v>
      </c>
      <c r="F679" s="2" t="s">
        <v>167</v>
      </c>
      <c r="G679" s="2" t="s">
        <v>6426</v>
      </c>
      <c r="H679" s="2">
        <v>0.92098645753265962</v>
      </c>
      <c r="I679" s="2" t="s">
        <v>3668</v>
      </c>
      <c r="K679" s="2" t="s">
        <v>6028</v>
      </c>
      <c r="L679" s="1"/>
      <c r="M679" s="1" t="s">
        <v>6025</v>
      </c>
      <c r="N679" s="1" t="s">
        <v>6026</v>
      </c>
      <c r="O679" s="1" t="s">
        <v>6027</v>
      </c>
      <c r="P679" s="3">
        <v>5</v>
      </c>
    </row>
    <row r="680" spans="1:16" ht="13">
      <c r="A680" s="2">
        <v>10279</v>
      </c>
      <c r="B680" s="2">
        <v>10279</v>
      </c>
      <c r="C680" s="2" t="s">
        <v>6028</v>
      </c>
      <c r="D680" s="2" t="s">
        <v>6028</v>
      </c>
      <c r="E680" s="2" t="s">
        <v>6427</v>
      </c>
      <c r="F680" s="2" t="s">
        <v>167</v>
      </c>
      <c r="G680" s="2" t="s">
        <v>6426</v>
      </c>
      <c r="H680" s="2">
        <v>0.92694148539795063</v>
      </c>
      <c r="I680" s="2" t="s">
        <v>3668</v>
      </c>
      <c r="K680" s="2" t="s">
        <v>6028</v>
      </c>
      <c r="L680" s="1"/>
      <c r="M680" s="1" t="s">
        <v>6027</v>
      </c>
      <c r="N680" s="1" t="s">
        <v>6029</v>
      </c>
      <c r="O680" s="1" t="s">
        <v>6027</v>
      </c>
      <c r="P680" s="3">
        <v>5</v>
      </c>
    </row>
    <row r="681" spans="1:16" ht="13">
      <c r="A681" s="2">
        <v>21916</v>
      </c>
      <c r="B681" s="2">
        <v>20252</v>
      </c>
      <c r="C681" s="2" t="s">
        <v>1319</v>
      </c>
      <c r="D681" s="2" t="s">
        <v>5854</v>
      </c>
      <c r="E681" s="2" t="s">
        <v>6425</v>
      </c>
      <c r="F681" s="2" t="s">
        <v>652</v>
      </c>
      <c r="G681" s="2" t="s">
        <v>6430</v>
      </c>
      <c r="H681" s="2">
        <v>0.85729941186287772</v>
      </c>
      <c r="I681" s="2" t="s">
        <v>3668</v>
      </c>
      <c r="K681" s="2" t="s">
        <v>1319</v>
      </c>
      <c r="L681" s="1" t="s">
        <v>1078</v>
      </c>
      <c r="M681" s="1" t="s">
        <v>5851</v>
      </c>
      <c r="N681" s="1" t="s">
        <v>5852</v>
      </c>
      <c r="O681" s="1" t="s">
        <v>5853</v>
      </c>
      <c r="P681" s="3">
        <v>5</v>
      </c>
    </row>
    <row r="682" spans="1:16" ht="13">
      <c r="A682" s="2">
        <v>20252</v>
      </c>
      <c r="B682" s="2">
        <v>20252</v>
      </c>
      <c r="C682" s="2" t="s">
        <v>1319</v>
      </c>
      <c r="D682" s="2" t="s">
        <v>5854</v>
      </c>
      <c r="E682" s="2" t="s">
        <v>6427</v>
      </c>
      <c r="F682" s="2" t="s">
        <v>652</v>
      </c>
      <c r="G682" s="2" t="s">
        <v>6430</v>
      </c>
      <c r="H682" s="2">
        <v>0.90260568056027035</v>
      </c>
      <c r="I682" s="2" t="s">
        <v>3668</v>
      </c>
      <c r="K682" s="2" t="s">
        <v>1319</v>
      </c>
      <c r="L682" s="1" t="s">
        <v>1078</v>
      </c>
      <c r="M682" s="1" t="s">
        <v>5853</v>
      </c>
      <c r="N682" s="1" t="s">
        <v>5855</v>
      </c>
      <c r="O682" s="1" t="s">
        <v>5853</v>
      </c>
      <c r="P682" s="3">
        <v>5</v>
      </c>
    </row>
    <row r="683" spans="1:16" ht="13">
      <c r="A683" s="2">
        <v>11981</v>
      </c>
      <c r="B683" s="2">
        <v>11930</v>
      </c>
      <c r="C683" s="2" t="s">
        <v>1344</v>
      </c>
      <c r="D683" s="2" t="s">
        <v>5044</v>
      </c>
      <c r="E683" s="2" t="s">
        <v>6425</v>
      </c>
      <c r="F683" s="2" t="s">
        <v>641</v>
      </c>
      <c r="G683" s="2" t="s">
        <v>6426</v>
      </c>
      <c r="H683" s="2">
        <v>0.97006739078656234</v>
      </c>
      <c r="I683" s="2" t="s">
        <v>3668</v>
      </c>
      <c r="K683" s="2" t="s">
        <v>1344</v>
      </c>
      <c r="L683" s="1" t="s">
        <v>1078</v>
      </c>
      <c r="M683" s="1" t="s">
        <v>5042</v>
      </c>
      <c r="N683" s="1" t="s">
        <v>5043</v>
      </c>
      <c r="O683" s="1" t="s">
        <v>5042</v>
      </c>
      <c r="P683" s="3">
        <v>5</v>
      </c>
    </row>
    <row r="684" spans="1:16" ht="13">
      <c r="A684" s="2">
        <v>11930</v>
      </c>
      <c r="B684" s="2">
        <v>11930</v>
      </c>
      <c r="C684" s="2" t="s">
        <v>1344</v>
      </c>
      <c r="D684" s="2" t="s">
        <v>5044</v>
      </c>
      <c r="E684" s="2" t="s">
        <v>6427</v>
      </c>
      <c r="F684" s="2" t="s">
        <v>641</v>
      </c>
      <c r="G684" s="2" t="s">
        <v>6426</v>
      </c>
      <c r="H684" s="2">
        <v>0.96392017822118325</v>
      </c>
      <c r="I684" s="2" t="s">
        <v>3668</v>
      </c>
      <c r="K684" s="2" t="s">
        <v>1344</v>
      </c>
      <c r="L684" s="1" t="s">
        <v>1078</v>
      </c>
      <c r="M684" s="1" t="s">
        <v>5045</v>
      </c>
      <c r="N684" s="1" t="s">
        <v>5046</v>
      </c>
      <c r="O684" s="1" t="s">
        <v>5042</v>
      </c>
      <c r="P684" s="3">
        <v>5</v>
      </c>
    </row>
    <row r="685" spans="1:16" ht="13">
      <c r="A685" s="2">
        <v>15099</v>
      </c>
      <c r="B685" s="2">
        <v>14074</v>
      </c>
      <c r="C685" s="2" t="s">
        <v>1439</v>
      </c>
      <c r="D685" s="2" t="s">
        <v>5130</v>
      </c>
      <c r="E685" s="2" t="s">
        <v>6427</v>
      </c>
      <c r="F685" s="2" t="s">
        <v>179</v>
      </c>
      <c r="G685" s="2" t="s">
        <v>6426</v>
      </c>
      <c r="H685" s="2">
        <v>0.92898883402886789</v>
      </c>
      <c r="I685" s="2" t="s">
        <v>3668</v>
      </c>
      <c r="K685" s="2" t="s">
        <v>1439</v>
      </c>
      <c r="L685" s="1" t="s">
        <v>1078</v>
      </c>
      <c r="M685" s="1" t="s">
        <v>5129</v>
      </c>
      <c r="N685" s="1" t="s">
        <v>5131</v>
      </c>
      <c r="O685" s="1" t="s">
        <v>5129</v>
      </c>
      <c r="P685" s="3">
        <v>5</v>
      </c>
    </row>
    <row r="686" spans="1:16" ht="13">
      <c r="A686" s="2">
        <v>14074</v>
      </c>
      <c r="B686" s="2">
        <v>14074</v>
      </c>
      <c r="C686" s="2" t="s">
        <v>1439</v>
      </c>
      <c r="D686" s="2" t="s">
        <v>5130</v>
      </c>
      <c r="E686" s="2" t="s">
        <v>6425</v>
      </c>
      <c r="F686" s="2" t="s">
        <v>179</v>
      </c>
      <c r="G686" s="2" t="s">
        <v>6426</v>
      </c>
      <c r="H686" s="2">
        <v>0.94110119194767017</v>
      </c>
      <c r="I686" s="2" t="s">
        <v>3668</v>
      </c>
      <c r="K686" s="2" t="s">
        <v>1439</v>
      </c>
      <c r="L686" s="1" t="s">
        <v>1078</v>
      </c>
      <c r="M686" s="1" t="s">
        <v>5127</v>
      </c>
      <c r="N686" s="1" t="s">
        <v>5128</v>
      </c>
      <c r="O686" s="1" t="s">
        <v>5129</v>
      </c>
      <c r="P686" s="3">
        <v>5</v>
      </c>
    </row>
    <row r="687" spans="1:16" ht="13">
      <c r="A687" s="2">
        <v>10111</v>
      </c>
      <c r="B687" s="2">
        <v>10061</v>
      </c>
      <c r="C687" s="2" t="s">
        <v>6462</v>
      </c>
      <c r="D687" s="2" t="s">
        <v>6462</v>
      </c>
      <c r="E687" s="2" t="s">
        <v>6425</v>
      </c>
      <c r="F687" s="2" t="s">
        <v>179</v>
      </c>
      <c r="G687" s="2" t="s">
        <v>6426</v>
      </c>
      <c r="H687" s="2">
        <v>0.91314338216985913</v>
      </c>
      <c r="I687" s="2" t="s">
        <v>3668</v>
      </c>
      <c r="J687" s="2" t="s">
        <v>6463</v>
      </c>
      <c r="K687" s="2" t="s">
        <v>6462</v>
      </c>
      <c r="P687" s="3"/>
    </row>
    <row r="688" spans="1:16" ht="13">
      <c r="A688" s="2">
        <v>10061</v>
      </c>
      <c r="B688" s="2">
        <v>10061</v>
      </c>
      <c r="C688" s="2" t="s">
        <v>6462</v>
      </c>
      <c r="D688" s="2" t="s">
        <v>6462</v>
      </c>
      <c r="E688" s="2" t="s">
        <v>6427</v>
      </c>
      <c r="F688" s="2" t="s">
        <v>179</v>
      </c>
      <c r="G688" s="2" t="s">
        <v>6426</v>
      </c>
      <c r="H688" s="2">
        <v>0.91501790843552344</v>
      </c>
      <c r="I688" s="2" t="s">
        <v>3668</v>
      </c>
      <c r="J688" s="2" t="s">
        <v>6463</v>
      </c>
      <c r="K688" s="2" t="s">
        <v>6462</v>
      </c>
      <c r="P688" s="3"/>
    </row>
    <row r="689" spans="1:16" ht="13">
      <c r="A689" s="2">
        <v>10656</v>
      </c>
      <c r="B689" s="2">
        <v>10656</v>
      </c>
      <c r="C689" s="2" t="s">
        <v>2651</v>
      </c>
      <c r="D689" s="2" t="s">
        <v>6048</v>
      </c>
      <c r="E689" s="2" t="s">
        <v>6427</v>
      </c>
      <c r="F689" s="2" t="s">
        <v>167</v>
      </c>
      <c r="G689" s="2" t="s">
        <v>6426</v>
      </c>
      <c r="H689" s="2">
        <v>0.93721170864498382</v>
      </c>
      <c r="I689" s="2" t="s">
        <v>3668</v>
      </c>
      <c r="K689" s="2" t="s">
        <v>2651</v>
      </c>
      <c r="L689" s="1" t="s">
        <v>192</v>
      </c>
      <c r="M689" s="1" t="s">
        <v>6047</v>
      </c>
      <c r="N689" s="1" t="s">
        <v>6049</v>
      </c>
      <c r="O689" s="1" t="s">
        <v>6047</v>
      </c>
      <c r="P689" s="3">
        <v>5</v>
      </c>
    </row>
    <row r="690" spans="1:16" ht="13">
      <c r="A690" s="2">
        <v>11070</v>
      </c>
      <c r="B690" s="2">
        <v>10656</v>
      </c>
      <c r="C690" s="2" t="s">
        <v>2651</v>
      </c>
      <c r="D690" s="2" t="s">
        <v>6048</v>
      </c>
      <c r="E690" s="2" t="s">
        <v>6425</v>
      </c>
      <c r="F690" s="2" t="s">
        <v>167</v>
      </c>
      <c r="G690" s="2" t="s">
        <v>6426</v>
      </c>
      <c r="H690" s="2">
        <v>0.90392112848938089</v>
      </c>
      <c r="I690" s="2" t="s">
        <v>3668</v>
      </c>
      <c r="K690" s="2" t="s">
        <v>2651</v>
      </c>
      <c r="L690" s="1" t="s">
        <v>192</v>
      </c>
      <c r="M690" s="1" t="s">
        <v>6045</v>
      </c>
      <c r="N690" s="1" t="s">
        <v>6046</v>
      </c>
      <c r="O690" s="1" t="s">
        <v>6047</v>
      </c>
      <c r="P690" s="3">
        <v>5</v>
      </c>
    </row>
    <row r="691" spans="1:16" ht="13">
      <c r="A691" s="2">
        <v>10086</v>
      </c>
      <c r="B691" s="2">
        <v>10086</v>
      </c>
      <c r="C691" s="2" t="s">
        <v>2681</v>
      </c>
      <c r="D691" s="2" t="s">
        <v>6168</v>
      </c>
      <c r="E691" s="2" t="s">
        <v>6427</v>
      </c>
      <c r="F691" s="2" t="s">
        <v>167</v>
      </c>
      <c r="G691" s="2" t="s">
        <v>6430</v>
      </c>
      <c r="H691" s="2">
        <v>0.90140568692477152</v>
      </c>
      <c r="I691" s="2" t="s">
        <v>3668</v>
      </c>
      <c r="K691" s="2" t="s">
        <v>2681</v>
      </c>
      <c r="L691" s="1" t="s">
        <v>192</v>
      </c>
      <c r="M691" s="1" t="s">
        <v>6166</v>
      </c>
      <c r="N691" s="1" t="s">
        <v>6167</v>
      </c>
      <c r="O691" s="1" t="s">
        <v>6166</v>
      </c>
      <c r="P691" s="3">
        <v>5</v>
      </c>
    </row>
    <row r="692" spans="1:16" ht="13">
      <c r="A692" s="2">
        <v>10095</v>
      </c>
      <c r="B692" s="2">
        <v>10086</v>
      </c>
      <c r="C692" s="2" t="s">
        <v>2681</v>
      </c>
      <c r="D692" s="2" t="s">
        <v>6168</v>
      </c>
      <c r="E692" s="2" t="s">
        <v>6425</v>
      </c>
      <c r="F692" s="2" t="s">
        <v>167</v>
      </c>
      <c r="G692" s="2" t="s">
        <v>6430</v>
      </c>
      <c r="H692" s="2">
        <v>0.89230104908038943</v>
      </c>
      <c r="I692" s="2" t="s">
        <v>3668</v>
      </c>
      <c r="K692" s="2" t="s">
        <v>2681</v>
      </c>
      <c r="L692" s="1" t="s">
        <v>192</v>
      </c>
      <c r="M692" s="1" t="s">
        <v>6169</v>
      </c>
      <c r="N692" s="1" t="s">
        <v>6170</v>
      </c>
      <c r="O692" s="1" t="s">
        <v>6166</v>
      </c>
      <c r="P692" s="3">
        <v>5</v>
      </c>
    </row>
    <row r="693" spans="1:16" ht="13">
      <c r="A693" s="2">
        <v>17751</v>
      </c>
      <c r="B693" s="2">
        <v>16911</v>
      </c>
      <c r="C693" s="2" t="s">
        <v>5903</v>
      </c>
      <c r="D693" s="2" t="s">
        <v>5903</v>
      </c>
      <c r="E693" s="2" t="s">
        <v>6425</v>
      </c>
      <c r="F693" s="2" t="s">
        <v>35</v>
      </c>
      <c r="G693" s="2" t="s">
        <v>6426</v>
      </c>
      <c r="H693" s="2">
        <v>0.97303719486854479</v>
      </c>
      <c r="I693" s="2" t="s">
        <v>3668</v>
      </c>
      <c r="K693" s="2" t="s">
        <v>5903</v>
      </c>
      <c r="L693" s="1"/>
      <c r="M693" s="1" t="s">
        <v>5900</v>
      </c>
      <c r="N693" s="1" t="s">
        <v>5901</v>
      </c>
      <c r="O693" s="1" t="s">
        <v>5902</v>
      </c>
      <c r="P693" s="3">
        <v>5</v>
      </c>
    </row>
    <row r="694" spans="1:16" ht="13">
      <c r="A694" s="2">
        <v>16911</v>
      </c>
      <c r="B694" s="2">
        <v>16911</v>
      </c>
      <c r="C694" s="2" t="s">
        <v>5903</v>
      </c>
      <c r="D694" s="2" t="s">
        <v>5903</v>
      </c>
      <c r="E694" s="2" t="s">
        <v>6427</v>
      </c>
      <c r="F694" s="2" t="s">
        <v>35</v>
      </c>
      <c r="G694" s="2" t="s">
        <v>6426</v>
      </c>
      <c r="H694" s="2">
        <v>0.98086440073650727</v>
      </c>
      <c r="I694" s="2" t="s">
        <v>3668</v>
      </c>
      <c r="K694" s="2" t="s">
        <v>5903</v>
      </c>
      <c r="L694" s="1"/>
      <c r="M694" s="1" t="s">
        <v>5902</v>
      </c>
      <c r="N694" s="1" t="s">
        <v>5904</v>
      </c>
      <c r="O694" s="1" t="s">
        <v>5902</v>
      </c>
      <c r="P694" s="3">
        <v>5</v>
      </c>
    </row>
    <row r="695" spans="1:16" ht="13">
      <c r="A695" s="2">
        <v>14947</v>
      </c>
      <c r="B695" s="2">
        <v>14947</v>
      </c>
      <c r="C695" s="2" t="s">
        <v>2725</v>
      </c>
      <c r="D695" s="2" t="s">
        <v>6053</v>
      </c>
      <c r="E695" s="2" t="s">
        <v>6427</v>
      </c>
      <c r="F695" s="2" t="s">
        <v>167</v>
      </c>
      <c r="G695" s="2" t="s">
        <v>6426</v>
      </c>
      <c r="H695" s="2">
        <v>0.95155657407246075</v>
      </c>
      <c r="I695" s="2" t="s">
        <v>3668</v>
      </c>
      <c r="K695" s="2" t="s">
        <v>2725</v>
      </c>
      <c r="L695" s="1" t="s">
        <v>192</v>
      </c>
      <c r="M695" s="1" t="s">
        <v>6052</v>
      </c>
      <c r="N695" s="1" t="s">
        <v>6054</v>
      </c>
      <c r="O695" s="1" t="s">
        <v>6052</v>
      </c>
      <c r="P695" s="3">
        <v>5</v>
      </c>
    </row>
    <row r="696" spans="1:16" ht="13">
      <c r="A696" s="2">
        <v>15844</v>
      </c>
      <c r="B696" s="2">
        <v>14947</v>
      </c>
      <c r="C696" s="2" t="s">
        <v>2725</v>
      </c>
      <c r="D696" s="2" t="s">
        <v>6053</v>
      </c>
      <c r="E696" s="2" t="s">
        <v>6425</v>
      </c>
      <c r="F696" s="2" t="s">
        <v>167</v>
      </c>
      <c r="G696" s="2" t="s">
        <v>6426</v>
      </c>
      <c r="H696" s="2">
        <v>0.92018709270847787</v>
      </c>
      <c r="I696" s="2" t="s">
        <v>3668</v>
      </c>
      <c r="K696" s="2" t="s">
        <v>2725</v>
      </c>
      <c r="L696" s="1" t="s">
        <v>192</v>
      </c>
      <c r="M696" s="1" t="s">
        <v>6050</v>
      </c>
      <c r="N696" s="1" t="s">
        <v>6051</v>
      </c>
      <c r="O696" s="1" t="s">
        <v>6052</v>
      </c>
      <c r="P696" s="3">
        <v>5</v>
      </c>
    </row>
    <row r="697" spans="1:16" ht="13">
      <c r="A697" s="2">
        <v>10339</v>
      </c>
      <c r="B697" s="2">
        <v>10093</v>
      </c>
      <c r="C697" s="2" t="s">
        <v>2666</v>
      </c>
      <c r="D697" s="2" t="s">
        <v>6018</v>
      </c>
      <c r="E697" s="2" t="s">
        <v>6425</v>
      </c>
      <c r="F697" s="2" t="s">
        <v>167</v>
      </c>
      <c r="G697" s="2" t="s">
        <v>6426</v>
      </c>
      <c r="H697" s="2">
        <v>0.94160005616118747</v>
      </c>
      <c r="I697" s="2" t="s">
        <v>3668</v>
      </c>
      <c r="K697" s="2" t="s">
        <v>2666</v>
      </c>
      <c r="L697" s="1" t="s">
        <v>192</v>
      </c>
      <c r="M697" s="1" t="s">
        <v>6015</v>
      </c>
      <c r="N697" s="1" t="s">
        <v>6016</v>
      </c>
      <c r="O697" s="1" t="s">
        <v>6017</v>
      </c>
      <c r="P697" s="3">
        <v>5</v>
      </c>
    </row>
    <row r="698" spans="1:16" ht="13">
      <c r="A698" s="2">
        <v>10093</v>
      </c>
      <c r="B698" s="2">
        <v>10093</v>
      </c>
      <c r="C698" s="2" t="s">
        <v>2666</v>
      </c>
      <c r="D698" s="2" t="s">
        <v>6018</v>
      </c>
      <c r="E698" s="2" t="s">
        <v>6427</v>
      </c>
      <c r="F698" s="2" t="s">
        <v>167</v>
      </c>
      <c r="G698" s="2" t="s">
        <v>6426</v>
      </c>
      <c r="H698" s="2">
        <v>0.95751947192232134</v>
      </c>
      <c r="I698" s="2" t="s">
        <v>3668</v>
      </c>
      <c r="K698" s="2" t="s">
        <v>2666</v>
      </c>
      <c r="L698" s="1" t="s">
        <v>192</v>
      </c>
      <c r="M698" s="1" t="s">
        <v>6017</v>
      </c>
      <c r="N698" s="1" t="s">
        <v>6019</v>
      </c>
      <c r="O698" s="1" t="s">
        <v>6017</v>
      </c>
      <c r="P698" s="3">
        <v>5</v>
      </c>
    </row>
    <row r="699" spans="1:16" ht="13">
      <c r="A699" s="2">
        <v>15131</v>
      </c>
      <c r="B699" s="2">
        <v>15074</v>
      </c>
      <c r="C699" s="2" t="s">
        <v>2641</v>
      </c>
      <c r="D699" s="2" t="s">
        <v>6149</v>
      </c>
      <c r="E699" s="2" t="s">
        <v>6425</v>
      </c>
      <c r="F699" s="2" t="s">
        <v>80</v>
      </c>
      <c r="G699" s="2" t="s">
        <v>6426</v>
      </c>
      <c r="H699" s="2">
        <v>0.93967278225520234</v>
      </c>
      <c r="I699" s="2" t="s">
        <v>3668</v>
      </c>
      <c r="K699" s="2" t="s">
        <v>2641</v>
      </c>
      <c r="L699" s="1" t="s">
        <v>192</v>
      </c>
      <c r="M699" s="1" t="s">
        <v>6147</v>
      </c>
      <c r="N699" s="1" t="s">
        <v>6148</v>
      </c>
      <c r="O699" s="1" t="s">
        <v>6147</v>
      </c>
      <c r="P699" s="3">
        <v>5</v>
      </c>
    </row>
    <row r="700" spans="1:16" ht="13">
      <c r="A700" s="2">
        <v>15074</v>
      </c>
      <c r="B700" s="2">
        <v>15074</v>
      </c>
      <c r="C700" s="2" t="s">
        <v>2641</v>
      </c>
      <c r="D700" s="2" t="s">
        <v>6149</v>
      </c>
      <c r="E700" s="2" t="s">
        <v>6427</v>
      </c>
      <c r="F700" s="2" t="s">
        <v>80</v>
      </c>
      <c r="G700" s="2" t="s">
        <v>6426</v>
      </c>
      <c r="H700" s="2">
        <v>0.93343662038123776</v>
      </c>
      <c r="I700" s="2" t="s">
        <v>3668</v>
      </c>
      <c r="K700" s="2" t="s">
        <v>2641</v>
      </c>
      <c r="L700" s="1" t="s">
        <v>192</v>
      </c>
      <c r="M700" s="1" t="s">
        <v>6150</v>
      </c>
      <c r="N700" s="1" t="s">
        <v>6151</v>
      </c>
      <c r="O700" s="1" t="s">
        <v>6147</v>
      </c>
      <c r="P700" s="3">
        <v>5</v>
      </c>
    </row>
    <row r="701" spans="1:16" ht="13">
      <c r="A701" s="2">
        <v>14575</v>
      </c>
      <c r="B701" s="2">
        <v>14575</v>
      </c>
      <c r="C701" s="2" t="s">
        <v>2671</v>
      </c>
      <c r="D701" s="2" t="s">
        <v>4594</v>
      </c>
      <c r="E701" s="2" t="s">
        <v>6427</v>
      </c>
      <c r="F701" s="2" t="s">
        <v>641</v>
      </c>
      <c r="G701" s="2" t="s">
        <v>6430</v>
      </c>
      <c r="H701" s="2">
        <v>0.92669655115634852</v>
      </c>
      <c r="I701" s="2" t="s">
        <v>3668</v>
      </c>
      <c r="K701" s="2" t="s">
        <v>2671</v>
      </c>
      <c r="L701" s="1" t="s">
        <v>192</v>
      </c>
      <c r="M701" s="1" t="s">
        <v>4595</v>
      </c>
      <c r="N701" s="1" t="s">
        <v>4596</v>
      </c>
      <c r="O701" s="1" t="s">
        <v>4592</v>
      </c>
      <c r="P701" s="3">
        <v>4</v>
      </c>
    </row>
    <row r="702" spans="1:16" ht="13">
      <c r="A702" s="2">
        <v>15186</v>
      </c>
      <c r="B702" s="2">
        <v>14575</v>
      </c>
      <c r="C702" s="2" t="s">
        <v>2671</v>
      </c>
      <c r="D702" s="2" t="s">
        <v>4594</v>
      </c>
      <c r="E702" s="2" t="s">
        <v>6425</v>
      </c>
      <c r="F702" s="2" t="s">
        <v>641</v>
      </c>
      <c r="G702" s="2" t="s">
        <v>6430</v>
      </c>
      <c r="H702" s="2">
        <v>0.91790042836879171</v>
      </c>
      <c r="I702" s="2" t="s">
        <v>3668</v>
      </c>
      <c r="K702" s="2" t="s">
        <v>2671</v>
      </c>
      <c r="L702" s="1" t="s">
        <v>192</v>
      </c>
      <c r="M702" s="1" t="s">
        <v>4592</v>
      </c>
      <c r="N702" s="1" t="s">
        <v>4593</v>
      </c>
      <c r="O702" s="1" t="s">
        <v>4592</v>
      </c>
      <c r="P702" s="3">
        <v>4</v>
      </c>
    </row>
    <row r="703" spans="1:16" ht="13">
      <c r="A703" s="2">
        <v>13428</v>
      </c>
      <c r="B703" s="2">
        <v>13428</v>
      </c>
      <c r="C703" s="2" t="s">
        <v>1639</v>
      </c>
      <c r="D703" s="2" t="s">
        <v>4633</v>
      </c>
      <c r="E703" s="2" t="s">
        <v>6427</v>
      </c>
      <c r="F703" s="2" t="s">
        <v>641</v>
      </c>
      <c r="G703" s="2" t="s">
        <v>6432</v>
      </c>
      <c r="H703" s="2">
        <v>0.95605251168028127</v>
      </c>
      <c r="I703" s="2" t="s">
        <v>3668</v>
      </c>
      <c r="K703" s="2" t="s">
        <v>1639</v>
      </c>
      <c r="L703" s="1" t="s">
        <v>180</v>
      </c>
      <c r="M703" s="1" t="s">
        <v>4632</v>
      </c>
      <c r="N703" s="1" t="s">
        <v>4634</v>
      </c>
      <c r="O703" s="1" t="s">
        <v>4632</v>
      </c>
      <c r="P703" s="3">
        <v>5</v>
      </c>
    </row>
    <row r="704" spans="1:16" ht="13">
      <c r="A704" s="2">
        <v>14282</v>
      </c>
      <c r="B704" s="2">
        <v>13428</v>
      </c>
      <c r="C704" s="2" t="s">
        <v>1639</v>
      </c>
      <c r="D704" s="2" t="s">
        <v>4633</v>
      </c>
      <c r="E704" s="2" t="s">
        <v>6425</v>
      </c>
      <c r="F704" s="2" t="s">
        <v>641</v>
      </c>
      <c r="G704" s="2" t="s">
        <v>6432</v>
      </c>
      <c r="H704" s="2">
        <v>0.95146096535941715</v>
      </c>
      <c r="I704" s="2" t="s">
        <v>3668</v>
      </c>
      <c r="K704" s="2" t="s">
        <v>1639</v>
      </c>
      <c r="L704" s="1" t="s">
        <v>180</v>
      </c>
      <c r="M704" s="1" t="s">
        <v>4630</v>
      </c>
      <c r="N704" s="1" t="s">
        <v>4631</v>
      </c>
      <c r="O704" s="1" t="s">
        <v>4632</v>
      </c>
      <c r="P704" s="3">
        <v>5</v>
      </c>
    </row>
    <row r="705" spans="1:16" ht="13">
      <c r="A705" s="2">
        <v>16326</v>
      </c>
      <c r="B705" s="2">
        <v>15841</v>
      </c>
      <c r="C705" s="2" t="s">
        <v>3192</v>
      </c>
      <c r="D705" s="2" t="s">
        <v>5140</v>
      </c>
      <c r="E705" s="2" t="s">
        <v>6427</v>
      </c>
      <c r="F705" s="2" t="s">
        <v>179</v>
      </c>
      <c r="G705" s="2" t="s">
        <v>6426</v>
      </c>
      <c r="H705" s="2">
        <v>0.98359855511277605</v>
      </c>
      <c r="I705" s="2" t="s">
        <v>3668</v>
      </c>
      <c r="K705" s="2" t="s">
        <v>3192</v>
      </c>
      <c r="L705" s="1" t="s">
        <v>1078</v>
      </c>
      <c r="M705" s="1" t="s">
        <v>5139</v>
      </c>
      <c r="N705" s="1" t="s">
        <v>5141</v>
      </c>
      <c r="O705" s="1" t="s">
        <v>5139</v>
      </c>
      <c r="P705" s="3">
        <v>5</v>
      </c>
    </row>
    <row r="706" spans="1:16" ht="13">
      <c r="A706" s="2">
        <v>15841</v>
      </c>
      <c r="B706" s="2">
        <v>15841</v>
      </c>
      <c r="C706" s="2" t="s">
        <v>3192</v>
      </c>
      <c r="D706" s="2" t="s">
        <v>5140</v>
      </c>
      <c r="E706" s="2" t="s">
        <v>6425</v>
      </c>
      <c r="F706" s="2" t="s">
        <v>179</v>
      </c>
      <c r="G706" s="2" t="s">
        <v>6426</v>
      </c>
      <c r="H706" s="2">
        <v>0.98128439045199545</v>
      </c>
      <c r="I706" s="2" t="s">
        <v>3668</v>
      </c>
      <c r="K706" s="2" t="s">
        <v>3192</v>
      </c>
      <c r="L706" s="1" t="s">
        <v>1078</v>
      </c>
      <c r="M706" s="1" t="s">
        <v>5137</v>
      </c>
      <c r="N706" s="1" t="s">
        <v>5138</v>
      </c>
      <c r="O706" s="1" t="s">
        <v>5139</v>
      </c>
      <c r="P706" s="3">
        <v>5</v>
      </c>
    </row>
    <row r="707" spans="1:16" ht="13">
      <c r="A707" s="2">
        <v>33339</v>
      </c>
      <c r="B707" s="2">
        <v>33339</v>
      </c>
      <c r="C707" s="2" t="s">
        <v>4574</v>
      </c>
      <c r="D707" s="2" t="s">
        <v>4574</v>
      </c>
      <c r="E707" s="2" t="s">
        <v>6425</v>
      </c>
      <c r="F707" s="2" t="s">
        <v>641</v>
      </c>
      <c r="G707" s="2" t="s">
        <v>6426</v>
      </c>
      <c r="H707" s="2">
        <v>0.90156173074577606</v>
      </c>
      <c r="I707" s="2" t="s">
        <v>3668</v>
      </c>
      <c r="K707" s="2" t="s">
        <v>4574</v>
      </c>
      <c r="L707" s="1"/>
      <c r="M707" s="1" t="s">
        <v>4575</v>
      </c>
      <c r="N707" s="1" t="s">
        <v>4576</v>
      </c>
      <c r="O707" s="1" t="s">
        <v>4572</v>
      </c>
      <c r="P707" s="3">
        <v>4</v>
      </c>
    </row>
    <row r="708" spans="1:16" ht="13">
      <c r="A708" s="2">
        <v>151729</v>
      </c>
      <c r="B708" s="2">
        <v>33339</v>
      </c>
      <c r="C708" s="2" t="s">
        <v>4574</v>
      </c>
      <c r="D708" s="2" t="s">
        <v>4574</v>
      </c>
      <c r="E708" s="2" t="s">
        <v>6427</v>
      </c>
      <c r="F708" s="2" t="s">
        <v>641</v>
      </c>
      <c r="G708" s="2" t="s">
        <v>6426</v>
      </c>
      <c r="H708" s="2">
        <v>0.89902632292987927</v>
      </c>
      <c r="I708" s="2" t="s">
        <v>3668</v>
      </c>
      <c r="K708" s="2" t="s">
        <v>4574</v>
      </c>
      <c r="L708" s="1"/>
      <c r="M708" s="1" t="s">
        <v>4572</v>
      </c>
      <c r="N708" s="1" t="s">
        <v>4573</v>
      </c>
      <c r="O708" s="1" t="s">
        <v>4572</v>
      </c>
      <c r="P708" s="3">
        <v>4</v>
      </c>
    </row>
    <row r="709" spans="1:16" ht="13">
      <c r="A709" s="2">
        <v>10995</v>
      </c>
      <c r="B709" s="2">
        <v>10855</v>
      </c>
      <c r="C709" s="2" t="s">
        <v>2480</v>
      </c>
      <c r="D709" s="2" t="s">
        <v>5808</v>
      </c>
      <c r="E709" s="2" t="s">
        <v>6427</v>
      </c>
      <c r="F709" s="2" t="s">
        <v>35</v>
      </c>
      <c r="G709" s="2" t="s">
        <v>6432</v>
      </c>
      <c r="H709" s="2">
        <v>0.90673611545016408</v>
      </c>
      <c r="I709" s="2" t="s">
        <v>3668</v>
      </c>
      <c r="K709" s="2" t="s">
        <v>2480</v>
      </c>
      <c r="L709" s="1" t="s">
        <v>192</v>
      </c>
      <c r="M709" s="1" t="s">
        <v>5806</v>
      </c>
      <c r="N709" s="1" t="s">
        <v>5807</v>
      </c>
      <c r="O709" s="1" t="s">
        <v>5806</v>
      </c>
      <c r="P709" s="3">
        <v>5</v>
      </c>
    </row>
    <row r="710" spans="1:16" ht="13">
      <c r="A710" s="2">
        <v>10855</v>
      </c>
      <c r="B710" s="2">
        <v>10855</v>
      </c>
      <c r="C710" s="2" t="s">
        <v>2480</v>
      </c>
      <c r="D710" s="2" t="s">
        <v>5808</v>
      </c>
      <c r="E710" s="2" t="s">
        <v>6425</v>
      </c>
      <c r="F710" s="2" t="s">
        <v>35</v>
      </c>
      <c r="G710" s="2" t="s">
        <v>6432</v>
      </c>
      <c r="H710" s="2">
        <v>0.94781114249040344</v>
      </c>
      <c r="I710" s="2" t="s">
        <v>3668</v>
      </c>
      <c r="K710" s="2" t="s">
        <v>2480</v>
      </c>
      <c r="L710" s="1" t="s">
        <v>192</v>
      </c>
      <c r="M710" s="1" t="s">
        <v>5809</v>
      </c>
      <c r="N710" s="1" t="s">
        <v>5810</v>
      </c>
      <c r="O710" s="1" t="s">
        <v>5806</v>
      </c>
      <c r="P710" s="3">
        <v>5</v>
      </c>
    </row>
    <row r="711" spans="1:16" ht="13">
      <c r="A711" s="2">
        <v>31377</v>
      </c>
      <c r="B711" s="2">
        <v>31377</v>
      </c>
      <c r="C711" s="2" t="s">
        <v>5738</v>
      </c>
      <c r="D711" s="2" t="s">
        <v>5738</v>
      </c>
      <c r="E711" s="2" t="s">
        <v>6427</v>
      </c>
      <c r="F711" s="2" t="s">
        <v>80</v>
      </c>
      <c r="G711" s="2" t="s">
        <v>6430</v>
      </c>
      <c r="H711" s="2">
        <v>0.83142302181607064</v>
      </c>
      <c r="I711" s="2" t="s">
        <v>3668</v>
      </c>
      <c r="K711" s="2" t="s">
        <v>5738</v>
      </c>
      <c r="L711" s="1"/>
      <c r="M711" s="1" t="s">
        <v>5735</v>
      </c>
      <c r="N711" s="1" t="s">
        <v>5736</v>
      </c>
      <c r="O711" s="1" t="s">
        <v>5737</v>
      </c>
      <c r="P711" s="3">
        <v>5</v>
      </c>
    </row>
    <row r="712" spans="1:16" ht="13">
      <c r="A712" s="2">
        <v>33554</v>
      </c>
      <c r="B712" s="2">
        <v>31377</v>
      </c>
      <c r="C712" s="2" t="s">
        <v>5738</v>
      </c>
      <c r="D712" s="2" t="s">
        <v>5738</v>
      </c>
      <c r="E712" s="2" t="s">
        <v>6425</v>
      </c>
      <c r="F712" s="2" t="s">
        <v>80</v>
      </c>
      <c r="G712" s="2" t="s">
        <v>6430</v>
      </c>
      <c r="H712" s="2">
        <v>0.83091388597212579</v>
      </c>
      <c r="I712" s="2" t="s">
        <v>3668</v>
      </c>
      <c r="K712" s="2" t="s">
        <v>5738</v>
      </c>
      <c r="L712" s="1"/>
      <c r="M712" s="1" t="s">
        <v>5737</v>
      </c>
      <c r="N712" s="1" t="s">
        <v>5739</v>
      </c>
      <c r="O712" s="1" t="s">
        <v>5737</v>
      </c>
      <c r="P712" s="3">
        <v>5</v>
      </c>
    </row>
    <row r="713" spans="1:16" ht="13">
      <c r="A713" s="2">
        <v>38977</v>
      </c>
      <c r="B713" s="2">
        <v>29767</v>
      </c>
      <c r="C713" s="2" t="s">
        <v>4579</v>
      </c>
      <c r="D713" s="2" t="s">
        <v>4579</v>
      </c>
      <c r="E713" s="2" t="s">
        <v>6427</v>
      </c>
      <c r="F713" s="2" t="s">
        <v>641</v>
      </c>
      <c r="G713" s="2" t="s">
        <v>6426</v>
      </c>
      <c r="H713" s="2">
        <v>0.87383599897613751</v>
      </c>
      <c r="I713" s="2" t="s">
        <v>3668</v>
      </c>
      <c r="K713" s="2" t="s">
        <v>4579</v>
      </c>
      <c r="L713" s="1"/>
      <c r="M713" s="1" t="s">
        <v>4580</v>
      </c>
      <c r="N713" s="1" t="s">
        <v>4581</v>
      </c>
      <c r="O713" s="1" t="s">
        <v>4577</v>
      </c>
      <c r="P713" s="3">
        <v>4</v>
      </c>
    </row>
    <row r="714" spans="1:16" ht="13">
      <c r="A714" s="2">
        <v>29767</v>
      </c>
      <c r="B714" s="2">
        <v>29767</v>
      </c>
      <c r="C714" s="2" t="s">
        <v>4579</v>
      </c>
      <c r="D714" s="2" t="s">
        <v>4579</v>
      </c>
      <c r="E714" s="2" t="s">
        <v>6425</v>
      </c>
      <c r="F714" s="2" t="s">
        <v>641</v>
      </c>
      <c r="G714" s="2" t="s">
        <v>6426</v>
      </c>
      <c r="H714" s="2">
        <v>0.89794664192589313</v>
      </c>
      <c r="I714" s="2" t="s">
        <v>3668</v>
      </c>
      <c r="K714" s="2" t="s">
        <v>4579</v>
      </c>
      <c r="L714" s="1"/>
      <c r="M714" s="1" t="s">
        <v>4577</v>
      </c>
      <c r="N714" s="1" t="s">
        <v>4578</v>
      </c>
      <c r="O714" s="1" t="s">
        <v>4577</v>
      </c>
      <c r="P714" s="3">
        <v>4</v>
      </c>
    </row>
    <row r="715" spans="1:16" ht="13">
      <c r="A715" s="2">
        <v>28263</v>
      </c>
      <c r="B715" s="2">
        <v>28263</v>
      </c>
      <c r="C715" s="2" t="s">
        <v>5670</v>
      </c>
      <c r="D715" s="2" t="s">
        <v>5670</v>
      </c>
      <c r="E715" s="2" t="s">
        <v>6427</v>
      </c>
      <c r="F715" s="2" t="s">
        <v>591</v>
      </c>
      <c r="G715" s="2" t="s">
        <v>6426</v>
      </c>
      <c r="H715" s="2">
        <v>0.95124092184190379</v>
      </c>
      <c r="I715" s="2" t="s">
        <v>3668</v>
      </c>
      <c r="K715" s="2" t="s">
        <v>5670</v>
      </c>
      <c r="L715" s="1"/>
      <c r="M715" s="1" t="s">
        <v>5667</v>
      </c>
      <c r="N715" s="1" t="s">
        <v>5668</v>
      </c>
      <c r="O715" s="1" t="s">
        <v>5669</v>
      </c>
      <c r="P715" s="3">
        <v>5</v>
      </c>
    </row>
    <row r="716" spans="1:16" ht="13">
      <c r="A716" s="2">
        <v>30912</v>
      </c>
      <c r="B716" s="2">
        <v>28263</v>
      </c>
      <c r="C716" s="2" t="s">
        <v>5670</v>
      </c>
      <c r="D716" s="2" t="s">
        <v>5670</v>
      </c>
      <c r="E716" s="2" t="s">
        <v>6425</v>
      </c>
      <c r="F716" s="2" t="s">
        <v>591</v>
      </c>
      <c r="G716" s="2" t="s">
        <v>6426</v>
      </c>
      <c r="H716" s="2">
        <v>0.93175209596239283</v>
      </c>
      <c r="I716" s="2" t="s">
        <v>3668</v>
      </c>
      <c r="K716" s="2" t="s">
        <v>5670</v>
      </c>
      <c r="L716" s="1"/>
      <c r="M716" s="1" t="s">
        <v>5674</v>
      </c>
      <c r="N716" s="1" t="s">
        <v>5675</v>
      </c>
      <c r="O716" s="1" t="s">
        <v>5669</v>
      </c>
      <c r="P716" s="3">
        <v>5</v>
      </c>
    </row>
    <row r="717" spans="1:16" ht="13">
      <c r="A717" s="2">
        <v>29312</v>
      </c>
      <c r="B717" s="2">
        <v>28263</v>
      </c>
      <c r="C717" s="2" t="s">
        <v>5670</v>
      </c>
      <c r="D717" s="2" t="s">
        <v>5670</v>
      </c>
      <c r="E717" s="2" t="s">
        <v>6427</v>
      </c>
      <c r="F717" s="2" t="s">
        <v>591</v>
      </c>
      <c r="G717" s="2" t="s">
        <v>6426</v>
      </c>
      <c r="H717" s="2">
        <v>0.96398089243141749</v>
      </c>
      <c r="I717" s="2" t="s">
        <v>3668</v>
      </c>
      <c r="K717" s="2" t="s">
        <v>5670</v>
      </c>
      <c r="L717" s="1"/>
      <c r="M717" s="1" t="s">
        <v>5669</v>
      </c>
      <c r="N717" s="1" t="s">
        <v>5671</v>
      </c>
      <c r="O717" s="1" t="s">
        <v>5669</v>
      </c>
      <c r="P717" s="3">
        <v>5</v>
      </c>
    </row>
    <row r="718" spans="1:16" ht="13">
      <c r="A718" s="2">
        <v>30242</v>
      </c>
      <c r="B718" s="2">
        <v>28263</v>
      </c>
      <c r="C718" s="2" t="s">
        <v>5670</v>
      </c>
      <c r="D718" s="2" t="s">
        <v>5670</v>
      </c>
      <c r="E718" s="2" t="s">
        <v>6425</v>
      </c>
      <c r="F718" s="2" t="s">
        <v>591</v>
      </c>
      <c r="G718" s="2" t="s">
        <v>6426</v>
      </c>
      <c r="H718" s="2">
        <v>0.97022446477022328</v>
      </c>
      <c r="I718" s="2" t="s">
        <v>3668</v>
      </c>
      <c r="K718" s="2" t="s">
        <v>5670</v>
      </c>
      <c r="L718" s="1"/>
      <c r="M718" s="1" t="s">
        <v>5672</v>
      </c>
      <c r="N718" s="1" t="s">
        <v>5673</v>
      </c>
      <c r="O718" s="1" t="s">
        <v>5669</v>
      </c>
      <c r="P718" s="3">
        <v>5</v>
      </c>
    </row>
    <row r="719" spans="1:16" ht="13">
      <c r="A719" s="2">
        <v>15426</v>
      </c>
      <c r="B719" s="2">
        <v>15155</v>
      </c>
      <c r="C719" s="2" t="s">
        <v>5124</v>
      </c>
      <c r="D719" s="2" t="s">
        <v>5124</v>
      </c>
      <c r="E719" s="2" t="s">
        <v>6427</v>
      </c>
      <c r="F719" s="2" t="s">
        <v>179</v>
      </c>
      <c r="G719" s="2" t="s">
        <v>6426</v>
      </c>
      <c r="H719" s="2">
        <v>0.95197616604962088</v>
      </c>
      <c r="I719" s="2" t="s">
        <v>3668</v>
      </c>
      <c r="K719" s="2" t="s">
        <v>5124</v>
      </c>
      <c r="L719" s="1"/>
      <c r="M719" s="1" t="s">
        <v>5125</v>
      </c>
      <c r="N719" s="1" t="s">
        <v>5126</v>
      </c>
      <c r="O719" s="1" t="s">
        <v>5122</v>
      </c>
      <c r="P719" s="3">
        <v>5</v>
      </c>
    </row>
    <row r="720" spans="1:16" ht="13">
      <c r="A720" s="2">
        <v>15155</v>
      </c>
      <c r="B720" s="2">
        <v>15155</v>
      </c>
      <c r="C720" s="2" t="s">
        <v>5124</v>
      </c>
      <c r="D720" s="2" t="s">
        <v>5124</v>
      </c>
      <c r="E720" s="2" t="s">
        <v>6425</v>
      </c>
      <c r="F720" s="2" t="s">
        <v>179</v>
      </c>
      <c r="G720" s="2" t="s">
        <v>6426</v>
      </c>
      <c r="H720" s="2">
        <v>0.94838074345813528</v>
      </c>
      <c r="I720" s="2" t="s">
        <v>3668</v>
      </c>
      <c r="K720" s="2" t="s">
        <v>5124</v>
      </c>
      <c r="L720" s="1"/>
      <c r="M720" s="1" t="s">
        <v>5122</v>
      </c>
      <c r="N720" s="1" t="s">
        <v>5123</v>
      </c>
      <c r="O720" s="1" t="s">
        <v>5122</v>
      </c>
      <c r="P720" s="3">
        <v>5</v>
      </c>
    </row>
    <row r="721" spans="1:16" ht="13">
      <c r="A721" s="2">
        <v>26464</v>
      </c>
      <c r="B721" s="2">
        <v>26464</v>
      </c>
      <c r="C721" s="2" t="s">
        <v>933</v>
      </c>
      <c r="D721" s="2" t="s">
        <v>5923</v>
      </c>
      <c r="E721" s="2" t="s">
        <v>6427</v>
      </c>
      <c r="F721" s="2" t="s">
        <v>80</v>
      </c>
      <c r="G721" s="2" t="s">
        <v>6432</v>
      </c>
      <c r="H721" s="2">
        <v>0.93538421244309178</v>
      </c>
      <c r="I721" s="2" t="s">
        <v>3668</v>
      </c>
      <c r="K721" s="2" t="s">
        <v>933</v>
      </c>
      <c r="L721" s="1" t="s">
        <v>192</v>
      </c>
      <c r="P721" s="3"/>
    </row>
    <row r="722" spans="1:16" ht="13">
      <c r="A722" s="2">
        <v>26744</v>
      </c>
      <c r="B722" s="2">
        <v>26464</v>
      </c>
      <c r="C722" s="2" t="s">
        <v>933</v>
      </c>
      <c r="D722" s="2" t="s">
        <v>5923</v>
      </c>
      <c r="E722" s="2" t="s">
        <v>6425</v>
      </c>
      <c r="F722" s="2" t="s">
        <v>80</v>
      </c>
      <c r="G722" s="2" t="s">
        <v>6432</v>
      </c>
      <c r="H722" s="2">
        <v>0.96165483627679216</v>
      </c>
      <c r="I722" s="2" t="s">
        <v>3668</v>
      </c>
      <c r="K722" s="2" t="s">
        <v>933</v>
      </c>
      <c r="L722" s="1" t="s">
        <v>192</v>
      </c>
      <c r="M722" s="1" t="s">
        <v>5921</v>
      </c>
      <c r="N722" s="1" t="s">
        <v>5922</v>
      </c>
      <c r="O722" s="1" t="s">
        <v>3619</v>
      </c>
      <c r="P722" s="3">
        <v>4</v>
      </c>
    </row>
    <row r="723" spans="1:16" ht="13">
      <c r="A723" s="2">
        <v>25924</v>
      </c>
      <c r="B723" s="2">
        <v>25924</v>
      </c>
      <c r="C723" s="2" t="s">
        <v>6297</v>
      </c>
      <c r="D723" s="2" t="s">
        <v>6297</v>
      </c>
      <c r="E723" s="2" t="s">
        <v>6425</v>
      </c>
      <c r="F723" s="2" t="s">
        <v>167</v>
      </c>
      <c r="G723" s="2" t="s">
        <v>6428</v>
      </c>
      <c r="H723" s="2">
        <v>0.68722086083107192</v>
      </c>
      <c r="I723" s="2" t="s">
        <v>3668</v>
      </c>
      <c r="K723" s="2" t="s">
        <v>6297</v>
      </c>
      <c r="L723" s="1"/>
      <c r="M723" s="1" t="s">
        <v>6294</v>
      </c>
      <c r="N723" s="1" t="s">
        <v>6295</v>
      </c>
      <c r="O723" s="1" t="s">
        <v>6296</v>
      </c>
      <c r="P723" s="3">
        <v>4</v>
      </c>
    </row>
    <row r="724" spans="1:16" ht="13">
      <c r="A724" s="2">
        <v>27350</v>
      </c>
      <c r="B724" s="2">
        <v>25924</v>
      </c>
      <c r="C724" s="2" t="s">
        <v>6297</v>
      </c>
      <c r="D724" s="2" t="s">
        <v>6297</v>
      </c>
      <c r="E724" s="2" t="s">
        <v>6427</v>
      </c>
      <c r="F724" s="2" t="s">
        <v>167</v>
      </c>
      <c r="G724" s="2" t="s">
        <v>6430</v>
      </c>
      <c r="H724" s="2">
        <v>0.74744026645132833</v>
      </c>
      <c r="I724" s="2" t="s">
        <v>3668</v>
      </c>
      <c r="K724" s="2" t="s">
        <v>6297</v>
      </c>
      <c r="L724" s="1"/>
      <c r="M724" s="1" t="s">
        <v>6296</v>
      </c>
      <c r="N724" s="1" t="s">
        <v>6298</v>
      </c>
      <c r="O724" s="1" t="s">
        <v>6296</v>
      </c>
      <c r="P724" s="3">
        <v>4</v>
      </c>
    </row>
    <row r="725" spans="1:16" ht="13">
      <c r="A725" s="2">
        <v>27524</v>
      </c>
      <c r="B725" s="2">
        <v>25155</v>
      </c>
      <c r="C725" s="2" t="s">
        <v>4662</v>
      </c>
      <c r="D725" s="2" t="s">
        <v>4662</v>
      </c>
      <c r="E725" s="2" t="s">
        <v>6427</v>
      </c>
      <c r="F725" s="2" t="s">
        <v>641</v>
      </c>
      <c r="G725" s="2" t="s">
        <v>6426</v>
      </c>
      <c r="H725" s="2">
        <v>0.88388733022898958</v>
      </c>
      <c r="I725" s="2" t="s">
        <v>3668</v>
      </c>
      <c r="J725" s="2" t="s">
        <v>3227</v>
      </c>
      <c r="K725" s="2" t="s">
        <v>4662</v>
      </c>
      <c r="L725" s="2" t="s">
        <v>1471</v>
      </c>
      <c r="M725" s="1" t="s">
        <v>4663</v>
      </c>
      <c r="N725" s="1" t="s">
        <v>4664</v>
      </c>
      <c r="O725" s="1" t="s">
        <v>4660</v>
      </c>
      <c r="P725" s="3">
        <v>5</v>
      </c>
    </row>
    <row r="726" spans="1:16" ht="13">
      <c r="A726" s="2">
        <v>25155</v>
      </c>
      <c r="B726" s="2">
        <v>25155</v>
      </c>
      <c r="C726" s="2" t="s">
        <v>4662</v>
      </c>
      <c r="D726" s="2" t="s">
        <v>4662</v>
      </c>
      <c r="E726" s="2" t="s">
        <v>6425</v>
      </c>
      <c r="F726" s="2" t="s">
        <v>641</v>
      </c>
      <c r="G726" s="2" t="s">
        <v>6426</v>
      </c>
      <c r="H726" s="2">
        <v>0.90662066647214512</v>
      </c>
      <c r="I726" s="2" t="s">
        <v>3668</v>
      </c>
      <c r="J726" s="2" t="s">
        <v>3227</v>
      </c>
      <c r="K726" s="2" t="s">
        <v>4662</v>
      </c>
      <c r="L726" s="2" t="s">
        <v>1471</v>
      </c>
      <c r="M726" s="1" t="s">
        <v>4660</v>
      </c>
      <c r="N726" s="1" t="s">
        <v>4661</v>
      </c>
      <c r="O726" s="1" t="s">
        <v>4660</v>
      </c>
      <c r="P726" s="3">
        <v>5</v>
      </c>
    </row>
    <row r="727" spans="1:16" ht="13">
      <c r="A727" s="2">
        <v>53202877530</v>
      </c>
      <c r="B727" s="2">
        <v>25155</v>
      </c>
      <c r="C727" s="2" t="s">
        <v>4662</v>
      </c>
      <c r="D727" s="2" t="s">
        <v>4662</v>
      </c>
      <c r="E727" s="2" t="s">
        <v>6425</v>
      </c>
      <c r="F727" s="2" t="s">
        <v>641</v>
      </c>
      <c r="G727" s="2" t="s">
        <v>6428</v>
      </c>
      <c r="H727" s="2">
        <v>0.65969702478051395</v>
      </c>
      <c r="I727" s="2" t="s">
        <v>3668</v>
      </c>
      <c r="J727" s="2" t="s">
        <v>3227</v>
      </c>
      <c r="K727" s="2" t="s">
        <v>4662</v>
      </c>
      <c r="L727" s="2" t="s">
        <v>1471</v>
      </c>
      <c r="M727" s="1" t="s">
        <v>4665</v>
      </c>
      <c r="N727" s="1" t="s">
        <v>4666</v>
      </c>
      <c r="O727" s="1" t="s">
        <v>4667</v>
      </c>
      <c r="P727" s="3">
        <v>3</v>
      </c>
    </row>
    <row r="728" spans="1:16" ht="13">
      <c r="A728" s="2">
        <v>25960</v>
      </c>
      <c r="B728" s="2">
        <v>25155</v>
      </c>
      <c r="C728" s="2" t="s">
        <v>4662</v>
      </c>
      <c r="D728" s="2" t="s">
        <v>4662</v>
      </c>
      <c r="E728" s="2" t="s">
        <v>6427</v>
      </c>
      <c r="F728" s="2" t="s">
        <v>641</v>
      </c>
      <c r="G728" s="2" t="s">
        <v>6426</v>
      </c>
      <c r="H728" s="2">
        <v>0.88827846824334789</v>
      </c>
      <c r="I728" s="2" t="s">
        <v>3668</v>
      </c>
      <c r="J728" s="2" t="s">
        <v>3227</v>
      </c>
      <c r="K728" s="2" t="s">
        <v>4662</v>
      </c>
      <c r="L728" s="2" t="s">
        <v>1471</v>
      </c>
      <c r="M728" s="1" t="s">
        <v>4667</v>
      </c>
      <c r="N728" s="1" t="s">
        <v>4668</v>
      </c>
      <c r="O728" s="1" t="s">
        <v>4667</v>
      </c>
      <c r="P728" s="3">
        <v>3</v>
      </c>
    </row>
    <row r="729" spans="1:16" ht="13">
      <c r="A729" s="2">
        <v>28048</v>
      </c>
      <c r="B729" s="2">
        <v>24959</v>
      </c>
      <c r="C729" s="2" t="s">
        <v>5936</v>
      </c>
      <c r="D729" s="2" t="s">
        <v>5936</v>
      </c>
      <c r="E729" s="2" t="s">
        <v>6425</v>
      </c>
      <c r="F729" s="2" t="s">
        <v>80</v>
      </c>
      <c r="G729" s="2" t="s">
        <v>6432</v>
      </c>
      <c r="H729" s="2">
        <v>0.9823973394089901</v>
      </c>
      <c r="I729" s="2" t="s">
        <v>3668</v>
      </c>
      <c r="K729" s="2" t="s">
        <v>5936</v>
      </c>
      <c r="M729" s="1" t="s">
        <v>5934</v>
      </c>
      <c r="N729" s="1" t="s">
        <v>5935</v>
      </c>
      <c r="O729" s="1" t="s">
        <v>5934</v>
      </c>
      <c r="P729" s="3">
        <v>4</v>
      </c>
    </row>
    <row r="730" spans="1:16" ht="13">
      <c r="A730" s="2">
        <v>24959</v>
      </c>
      <c r="B730" s="2">
        <v>24959</v>
      </c>
      <c r="C730" s="2" t="s">
        <v>5936</v>
      </c>
      <c r="D730" s="2" t="s">
        <v>5936</v>
      </c>
      <c r="E730" s="2" t="s">
        <v>6427</v>
      </c>
      <c r="F730" s="2" t="s">
        <v>80</v>
      </c>
      <c r="G730" s="2" t="s">
        <v>6432</v>
      </c>
      <c r="H730" s="2">
        <v>0.95838497611060303</v>
      </c>
      <c r="I730" s="2" t="s">
        <v>3668</v>
      </c>
      <c r="K730" s="2" t="s">
        <v>5936</v>
      </c>
      <c r="L730" s="1"/>
      <c r="M730" s="1" t="s">
        <v>5937</v>
      </c>
      <c r="N730" s="1" t="s">
        <v>5938</v>
      </c>
      <c r="O730" s="1" t="s">
        <v>5934</v>
      </c>
      <c r="P730" s="3">
        <v>4</v>
      </c>
    </row>
    <row r="731" spans="1:16" ht="13">
      <c r="A731" s="2">
        <v>24337</v>
      </c>
      <c r="B731" s="2">
        <v>22430</v>
      </c>
      <c r="C731" s="2" t="s">
        <v>5931</v>
      </c>
      <c r="D731" s="2" t="s">
        <v>5931</v>
      </c>
      <c r="E731" s="2" t="s">
        <v>6425</v>
      </c>
      <c r="F731" s="2" t="s">
        <v>80</v>
      </c>
      <c r="G731" s="2" t="s">
        <v>6426</v>
      </c>
      <c r="H731" s="2">
        <v>0.88444683118195666</v>
      </c>
      <c r="I731" s="2" t="s">
        <v>3668</v>
      </c>
      <c r="K731" s="2" t="s">
        <v>5931</v>
      </c>
      <c r="L731" s="1"/>
      <c r="M731" s="1" t="s">
        <v>5929</v>
      </c>
      <c r="N731" s="1" t="s">
        <v>5930</v>
      </c>
      <c r="O731" s="1" t="s">
        <v>5929</v>
      </c>
      <c r="P731" s="3">
        <v>5</v>
      </c>
    </row>
    <row r="732" spans="1:16" ht="13">
      <c r="A732" s="2">
        <v>22430</v>
      </c>
      <c r="B732" s="2">
        <v>22430</v>
      </c>
      <c r="C732" s="2" t="s">
        <v>5931</v>
      </c>
      <c r="D732" s="2" t="s">
        <v>5931</v>
      </c>
      <c r="E732" s="2" t="s">
        <v>6427</v>
      </c>
      <c r="F732" s="2" t="s">
        <v>80</v>
      </c>
      <c r="G732" s="2" t="s">
        <v>6426</v>
      </c>
      <c r="H732" s="2">
        <v>0.92160020705485035</v>
      </c>
      <c r="I732" s="2" t="s">
        <v>3668</v>
      </c>
      <c r="K732" s="2" t="s">
        <v>5931</v>
      </c>
      <c r="L732" s="1"/>
      <c r="M732" s="1" t="s">
        <v>5932</v>
      </c>
      <c r="N732" s="1" t="s">
        <v>5933</v>
      </c>
      <c r="O732" s="1" t="s">
        <v>5929</v>
      </c>
      <c r="P732" s="3">
        <v>5</v>
      </c>
    </row>
    <row r="733" spans="1:16" ht="13">
      <c r="A733" s="2">
        <v>22459</v>
      </c>
      <c r="B733" s="2">
        <v>21565</v>
      </c>
      <c r="C733" s="2" t="s">
        <v>6464</v>
      </c>
      <c r="D733" s="2" t="s">
        <v>6464</v>
      </c>
      <c r="E733" s="2" t="s">
        <v>6427</v>
      </c>
      <c r="F733" s="2" t="s">
        <v>641</v>
      </c>
      <c r="G733" s="2" t="s">
        <v>6430</v>
      </c>
      <c r="H733" s="2">
        <v>0.74607385734904075</v>
      </c>
      <c r="I733" s="2" t="s">
        <v>3668</v>
      </c>
      <c r="K733" s="2" t="s">
        <v>6464</v>
      </c>
      <c r="P733" s="3"/>
    </row>
    <row r="734" spans="1:16" ht="13">
      <c r="A734" s="2">
        <v>21565</v>
      </c>
      <c r="B734" s="2">
        <v>21565</v>
      </c>
      <c r="C734" s="2" t="s">
        <v>6464</v>
      </c>
      <c r="D734" s="2" t="s">
        <v>6464</v>
      </c>
      <c r="E734" s="2" t="s">
        <v>6425</v>
      </c>
      <c r="F734" s="2" t="s">
        <v>641</v>
      </c>
      <c r="G734" s="2" t="s">
        <v>6430</v>
      </c>
      <c r="H734" s="2">
        <v>0.73337204814906487</v>
      </c>
      <c r="I734" s="2" t="s">
        <v>3668</v>
      </c>
      <c r="K734" s="2" t="s">
        <v>6464</v>
      </c>
      <c r="P734" s="3"/>
    </row>
    <row r="735" spans="1:16" ht="13">
      <c r="A735" s="2">
        <v>21124</v>
      </c>
      <c r="B735" s="2">
        <v>21124</v>
      </c>
      <c r="C735" s="2" t="s">
        <v>5976</v>
      </c>
      <c r="D735" s="2" t="s">
        <v>5976</v>
      </c>
      <c r="E735" s="2" t="s">
        <v>6427</v>
      </c>
      <c r="F735" s="2" t="s">
        <v>80</v>
      </c>
      <c r="G735" s="2" t="s">
        <v>6426</v>
      </c>
      <c r="H735" s="2">
        <v>0.96238363478225086</v>
      </c>
      <c r="I735" s="2" t="s">
        <v>3668</v>
      </c>
      <c r="K735" s="2" t="s">
        <v>5976</v>
      </c>
      <c r="L735" s="1"/>
      <c r="M735" s="1" t="s">
        <v>5980</v>
      </c>
      <c r="N735" s="1" t="s">
        <v>5981</v>
      </c>
      <c r="O735" s="1" t="s">
        <v>5975</v>
      </c>
      <c r="P735" s="3">
        <v>5</v>
      </c>
    </row>
    <row r="736" spans="1:16" ht="13">
      <c r="A736" s="2">
        <v>163639</v>
      </c>
      <c r="B736" s="2">
        <v>21124</v>
      </c>
      <c r="C736" s="2" t="s">
        <v>5976</v>
      </c>
      <c r="D736" s="2" t="s">
        <v>5976</v>
      </c>
      <c r="E736" s="2" t="s">
        <v>6427</v>
      </c>
      <c r="F736" s="2" t="s">
        <v>80</v>
      </c>
      <c r="G736" s="2" t="s">
        <v>6426</v>
      </c>
      <c r="H736" s="2">
        <v>0.96291799420440516</v>
      </c>
      <c r="I736" s="2" t="s">
        <v>3668</v>
      </c>
      <c r="K736" s="2" t="s">
        <v>5976</v>
      </c>
      <c r="L736" s="1"/>
      <c r="M736" s="1" t="s">
        <v>5975</v>
      </c>
      <c r="N736" s="1" t="s">
        <v>5977</v>
      </c>
      <c r="O736" s="1" t="s">
        <v>5975</v>
      </c>
      <c r="P736" s="3">
        <v>5</v>
      </c>
    </row>
    <row r="737" spans="1:16" ht="13">
      <c r="A737" s="2">
        <v>21638</v>
      </c>
      <c r="B737" s="2">
        <v>21124</v>
      </c>
      <c r="C737" s="2" t="s">
        <v>5976</v>
      </c>
      <c r="D737" s="2" t="s">
        <v>5976</v>
      </c>
      <c r="E737" s="2" t="s">
        <v>6425</v>
      </c>
      <c r="F737" s="2" t="s">
        <v>80</v>
      </c>
      <c r="G737" s="2" t="s">
        <v>6426</v>
      </c>
      <c r="H737" s="2">
        <v>0.94974459783492349</v>
      </c>
      <c r="I737" s="2" t="s">
        <v>3668</v>
      </c>
      <c r="K737" s="2" t="s">
        <v>5976</v>
      </c>
      <c r="L737" s="1"/>
      <c r="M737" s="1" t="s">
        <v>5973</v>
      </c>
      <c r="N737" s="1" t="s">
        <v>5974</v>
      </c>
      <c r="O737" s="1" t="s">
        <v>5975</v>
      </c>
      <c r="P737" s="3">
        <v>5</v>
      </c>
    </row>
    <row r="738" spans="1:16" ht="13">
      <c r="A738" s="2">
        <v>22416</v>
      </c>
      <c r="B738" s="2">
        <v>21124</v>
      </c>
      <c r="C738" s="2" t="s">
        <v>5976</v>
      </c>
      <c r="D738" s="2" t="s">
        <v>5976</v>
      </c>
      <c r="E738" s="2" t="s">
        <v>6425</v>
      </c>
      <c r="F738" s="2" t="s">
        <v>80</v>
      </c>
      <c r="G738" s="2" t="s">
        <v>6426</v>
      </c>
      <c r="H738" s="2">
        <v>0.9626108219820636</v>
      </c>
      <c r="I738" s="2" t="s">
        <v>3668</v>
      </c>
      <c r="K738" s="2" t="s">
        <v>5976</v>
      </c>
      <c r="L738" s="1"/>
      <c r="M738" s="1" t="s">
        <v>5978</v>
      </c>
      <c r="N738" s="1" t="s">
        <v>5979</v>
      </c>
      <c r="O738" s="1" t="s">
        <v>5975</v>
      </c>
      <c r="P738" s="3">
        <v>5</v>
      </c>
    </row>
    <row r="739" spans="1:16" ht="13">
      <c r="A739" s="2">
        <v>21004</v>
      </c>
      <c r="B739" s="2">
        <v>21004</v>
      </c>
      <c r="C739" s="2" t="s">
        <v>5030</v>
      </c>
      <c r="D739" s="2" t="s">
        <v>5030</v>
      </c>
      <c r="E739" s="2" t="s">
        <v>6427</v>
      </c>
      <c r="F739" s="2" t="s">
        <v>641</v>
      </c>
      <c r="G739" s="2" t="s">
        <v>6426</v>
      </c>
      <c r="H739" s="2">
        <v>0.97208084552689933</v>
      </c>
      <c r="I739" s="2" t="s">
        <v>3668</v>
      </c>
      <c r="K739" s="2" t="s">
        <v>5030</v>
      </c>
      <c r="L739" s="1"/>
      <c r="M739" s="1" t="s">
        <v>5027</v>
      </c>
      <c r="N739" s="1" t="s">
        <v>5028</v>
      </c>
      <c r="O739" s="1" t="s">
        <v>5029</v>
      </c>
      <c r="P739" s="3">
        <v>3</v>
      </c>
    </row>
    <row r="740" spans="1:16" ht="13">
      <c r="A740" s="2">
        <v>21250</v>
      </c>
      <c r="B740" s="2">
        <v>21004</v>
      </c>
      <c r="C740" s="2" t="s">
        <v>5030</v>
      </c>
      <c r="D740" s="2" t="s">
        <v>5030</v>
      </c>
      <c r="E740" s="2" t="s">
        <v>6425</v>
      </c>
      <c r="F740" s="2" t="s">
        <v>641</v>
      </c>
      <c r="G740" s="2" t="s">
        <v>6426</v>
      </c>
      <c r="H740" s="2">
        <v>0.97916590085914057</v>
      </c>
      <c r="I740" s="2" t="s">
        <v>3668</v>
      </c>
      <c r="K740" s="2" t="s">
        <v>5030</v>
      </c>
      <c r="L740" s="1"/>
      <c r="M740" s="1" t="s">
        <v>5029</v>
      </c>
      <c r="N740" s="1" t="s">
        <v>5031</v>
      </c>
      <c r="O740" s="1" t="s">
        <v>5029</v>
      </c>
      <c r="P740" s="3">
        <v>3</v>
      </c>
    </row>
    <row r="741" spans="1:16" ht="13">
      <c r="A741" s="2">
        <v>22586</v>
      </c>
      <c r="B741" s="2">
        <v>20978</v>
      </c>
      <c r="C741" s="2" t="s">
        <v>6271</v>
      </c>
      <c r="D741" s="2" t="s">
        <v>6271</v>
      </c>
      <c r="E741" s="2" t="s">
        <v>6427</v>
      </c>
      <c r="F741" s="2" t="s">
        <v>80</v>
      </c>
      <c r="G741" s="2" t="s">
        <v>6426</v>
      </c>
      <c r="H741" s="2">
        <v>0.93615719927289842</v>
      </c>
      <c r="I741" s="2" t="s">
        <v>3668</v>
      </c>
      <c r="K741" s="2" t="s">
        <v>6271</v>
      </c>
      <c r="L741" s="1"/>
      <c r="M741" s="1" t="s">
        <v>6275</v>
      </c>
      <c r="N741" s="1" t="s">
        <v>6276</v>
      </c>
      <c r="O741" s="1" t="s">
        <v>6270</v>
      </c>
      <c r="P741" s="3">
        <v>5</v>
      </c>
    </row>
    <row r="742" spans="1:16" ht="13">
      <c r="A742" s="2">
        <v>20978</v>
      </c>
      <c r="B742" s="2">
        <v>20978</v>
      </c>
      <c r="C742" s="2" t="s">
        <v>6271</v>
      </c>
      <c r="D742" s="2" t="s">
        <v>6271</v>
      </c>
      <c r="E742" s="2" t="s">
        <v>6425</v>
      </c>
      <c r="F742" s="2" t="s">
        <v>80</v>
      </c>
      <c r="G742" s="2" t="s">
        <v>6426</v>
      </c>
      <c r="H742" s="2">
        <v>0.94300034825640322</v>
      </c>
      <c r="I742" s="2" t="s">
        <v>3668</v>
      </c>
      <c r="K742" s="2" t="s">
        <v>6271</v>
      </c>
      <c r="L742" s="1"/>
      <c r="M742" s="1" t="s">
        <v>6268</v>
      </c>
      <c r="N742" s="1" t="s">
        <v>6269</v>
      </c>
      <c r="O742" s="1" t="s">
        <v>6270</v>
      </c>
      <c r="P742" s="3">
        <v>5</v>
      </c>
    </row>
    <row r="743" spans="1:16" ht="13">
      <c r="A743" s="2">
        <v>21696</v>
      </c>
      <c r="B743" s="2">
        <v>20978</v>
      </c>
      <c r="C743" s="2" t="s">
        <v>6271</v>
      </c>
      <c r="D743" s="2" t="s">
        <v>6271</v>
      </c>
      <c r="E743" s="2" t="s">
        <v>6425</v>
      </c>
      <c r="F743" s="2" t="s">
        <v>80</v>
      </c>
      <c r="G743" s="2" t="s">
        <v>6426</v>
      </c>
      <c r="H743" s="2">
        <v>0.93721371448115587</v>
      </c>
      <c r="I743" s="2" t="s">
        <v>3668</v>
      </c>
      <c r="K743" s="2" t="s">
        <v>6271</v>
      </c>
      <c r="L743" s="1"/>
      <c r="M743" s="1" t="s">
        <v>6270</v>
      </c>
      <c r="N743" s="1" t="s">
        <v>6274</v>
      </c>
      <c r="O743" s="1" t="s">
        <v>6270</v>
      </c>
      <c r="P743" s="3">
        <v>5</v>
      </c>
    </row>
    <row r="744" spans="1:16" ht="13">
      <c r="A744" s="2">
        <v>26296</v>
      </c>
      <c r="B744" s="2">
        <v>20978</v>
      </c>
      <c r="C744" s="2" t="s">
        <v>6271</v>
      </c>
      <c r="D744" s="2" t="s">
        <v>6271</v>
      </c>
      <c r="E744" s="2" t="s">
        <v>6427</v>
      </c>
      <c r="F744" s="2" t="s">
        <v>80</v>
      </c>
      <c r="G744" s="2" t="s">
        <v>6426</v>
      </c>
      <c r="H744" s="2">
        <v>0.91778470672405843</v>
      </c>
      <c r="I744" s="2" t="s">
        <v>3668</v>
      </c>
      <c r="K744" s="2" t="s">
        <v>6271</v>
      </c>
      <c r="L744" s="1"/>
      <c r="M744" s="1" t="s">
        <v>6272</v>
      </c>
      <c r="N744" s="1" t="s">
        <v>6273</v>
      </c>
      <c r="O744" s="1" t="s">
        <v>6270</v>
      </c>
      <c r="P744" s="3">
        <v>5</v>
      </c>
    </row>
    <row r="745" spans="1:16" ht="13">
      <c r="A745" s="2">
        <v>20825</v>
      </c>
      <c r="B745" s="2">
        <v>20825</v>
      </c>
      <c r="C745" s="2" t="s">
        <v>6082</v>
      </c>
      <c r="D745" s="2" t="s">
        <v>6082</v>
      </c>
      <c r="E745" s="2" t="s">
        <v>6427</v>
      </c>
      <c r="F745" s="2" t="s">
        <v>591</v>
      </c>
      <c r="G745" s="2" t="s">
        <v>6426</v>
      </c>
      <c r="H745" s="2">
        <v>0.95490866833656463</v>
      </c>
      <c r="I745" s="2" t="s">
        <v>3668</v>
      </c>
      <c r="K745" s="2" t="s">
        <v>6082</v>
      </c>
      <c r="L745" s="1"/>
      <c r="M745" s="1" t="s">
        <v>6083</v>
      </c>
      <c r="N745" s="1" t="s">
        <v>6084</v>
      </c>
      <c r="O745" s="1" t="s">
        <v>6080</v>
      </c>
      <c r="P745" s="3">
        <v>4</v>
      </c>
    </row>
    <row r="746" spans="1:16" ht="13">
      <c r="A746" s="2">
        <v>21270</v>
      </c>
      <c r="B746" s="2">
        <v>20825</v>
      </c>
      <c r="C746" s="2" t="s">
        <v>6082</v>
      </c>
      <c r="D746" s="2" t="s">
        <v>6082</v>
      </c>
      <c r="E746" s="2" t="s">
        <v>6425</v>
      </c>
      <c r="F746" s="2" t="s">
        <v>591</v>
      </c>
      <c r="G746" s="2" t="s">
        <v>6426</v>
      </c>
      <c r="H746" s="2">
        <v>0.96995124473939365</v>
      </c>
      <c r="I746" s="2" t="s">
        <v>3668</v>
      </c>
      <c r="K746" s="2" t="s">
        <v>6082</v>
      </c>
      <c r="L746" s="1"/>
      <c r="M746" s="1" t="s">
        <v>6080</v>
      </c>
      <c r="N746" s="1" t="s">
        <v>6081</v>
      </c>
      <c r="O746" s="1" t="s">
        <v>6080</v>
      </c>
      <c r="P746" s="3">
        <v>4</v>
      </c>
    </row>
    <row r="747" spans="1:16" ht="13">
      <c r="A747" s="2">
        <v>20678</v>
      </c>
      <c r="B747" s="2">
        <v>20678</v>
      </c>
      <c r="C747" s="2" t="s">
        <v>6237</v>
      </c>
      <c r="D747" s="2" t="s">
        <v>6237</v>
      </c>
      <c r="E747" s="2" t="s">
        <v>6425</v>
      </c>
      <c r="F747" s="2" t="s">
        <v>167</v>
      </c>
      <c r="G747" s="2" t="s">
        <v>6426</v>
      </c>
      <c r="H747" s="2">
        <v>0.92377558596834564</v>
      </c>
      <c r="I747" s="2" t="s">
        <v>3668</v>
      </c>
      <c r="K747" s="2" t="s">
        <v>6237</v>
      </c>
      <c r="L747" s="1"/>
      <c r="M747" s="1" t="s">
        <v>6234</v>
      </c>
      <c r="N747" s="1" t="s">
        <v>6235</v>
      </c>
      <c r="O747" s="1" t="s">
        <v>6236</v>
      </c>
      <c r="P747" s="3">
        <v>4</v>
      </c>
    </row>
    <row r="748" spans="1:16" ht="13">
      <c r="A748" s="2">
        <v>23585</v>
      </c>
      <c r="B748" s="2">
        <v>20678</v>
      </c>
      <c r="C748" s="2" t="s">
        <v>6237</v>
      </c>
      <c r="D748" s="2" t="s">
        <v>6237</v>
      </c>
      <c r="E748" s="2" t="s">
        <v>6427</v>
      </c>
      <c r="F748" s="2" t="s">
        <v>167</v>
      </c>
      <c r="G748" s="2" t="s">
        <v>6426</v>
      </c>
      <c r="H748" s="2">
        <v>0.93566255034612278</v>
      </c>
      <c r="I748" s="2" t="s">
        <v>3668</v>
      </c>
      <c r="K748" s="2" t="s">
        <v>6237</v>
      </c>
      <c r="L748" s="1"/>
      <c r="M748" s="1" t="s">
        <v>6236</v>
      </c>
      <c r="N748" s="1" t="s">
        <v>6238</v>
      </c>
      <c r="O748" s="1" t="s">
        <v>6236</v>
      </c>
      <c r="P748" s="3">
        <v>4</v>
      </c>
    </row>
    <row r="749" spans="1:16" ht="13">
      <c r="A749" s="2">
        <v>10097</v>
      </c>
      <c r="B749" s="2">
        <v>10097</v>
      </c>
      <c r="C749" s="2" t="s">
        <v>6199</v>
      </c>
      <c r="D749" s="2" t="s">
        <v>6199</v>
      </c>
      <c r="E749" s="2" t="s">
        <v>6427</v>
      </c>
      <c r="F749" s="2" t="s">
        <v>167</v>
      </c>
      <c r="G749" s="2" t="s">
        <v>6430</v>
      </c>
      <c r="H749" s="2">
        <v>0.93105961236175871</v>
      </c>
      <c r="I749" s="2" t="s">
        <v>3668</v>
      </c>
      <c r="K749" s="2" t="s">
        <v>6199</v>
      </c>
      <c r="L749" s="1"/>
      <c r="M749" s="1" t="s">
        <v>6196</v>
      </c>
      <c r="N749" s="1" t="s">
        <v>6197</v>
      </c>
      <c r="O749" s="1" t="s">
        <v>6198</v>
      </c>
      <c r="P749" s="3">
        <v>5</v>
      </c>
    </row>
    <row r="750" spans="1:16" ht="13">
      <c r="A750" s="2">
        <v>10117</v>
      </c>
      <c r="B750" s="2">
        <v>10097</v>
      </c>
      <c r="C750" s="2" t="s">
        <v>6199</v>
      </c>
      <c r="D750" s="2" t="s">
        <v>6199</v>
      </c>
      <c r="E750" s="2" t="s">
        <v>6425</v>
      </c>
      <c r="F750" s="2" t="s">
        <v>167</v>
      </c>
      <c r="G750" s="2" t="s">
        <v>6430</v>
      </c>
      <c r="H750" s="2">
        <v>0.90943584498960839</v>
      </c>
      <c r="I750" s="2" t="s">
        <v>3668</v>
      </c>
      <c r="K750" s="2" t="s">
        <v>6199</v>
      </c>
      <c r="L750" s="1"/>
      <c r="M750" s="1" t="s">
        <v>6198</v>
      </c>
      <c r="N750" s="1" t="s">
        <v>6200</v>
      </c>
      <c r="O750" s="1" t="s">
        <v>6198</v>
      </c>
      <c r="P750" s="3">
        <v>5</v>
      </c>
    </row>
    <row r="751" spans="1:16" ht="13">
      <c r="A751" s="2">
        <v>20847</v>
      </c>
      <c r="B751" s="2">
        <v>20082</v>
      </c>
      <c r="C751" s="2" t="s">
        <v>6043</v>
      </c>
      <c r="D751" s="2" t="s">
        <v>6043</v>
      </c>
      <c r="E751" s="2" t="s">
        <v>6425</v>
      </c>
      <c r="F751" s="2" t="s">
        <v>80</v>
      </c>
      <c r="G751" s="2" t="s">
        <v>6426</v>
      </c>
      <c r="H751" s="2">
        <v>0.95290900424934077</v>
      </c>
      <c r="I751" s="2" t="s">
        <v>3668</v>
      </c>
      <c r="K751" s="2" t="s">
        <v>6043</v>
      </c>
      <c r="L751" s="1"/>
      <c r="M751" s="1" t="s">
        <v>6040</v>
      </c>
      <c r="N751" s="1" t="s">
        <v>6041</v>
      </c>
      <c r="O751" s="1" t="s">
        <v>6042</v>
      </c>
      <c r="P751" s="3">
        <v>5</v>
      </c>
    </row>
    <row r="752" spans="1:16" ht="13">
      <c r="A752" s="2">
        <v>20082</v>
      </c>
      <c r="B752" s="2">
        <v>20082</v>
      </c>
      <c r="C752" s="2" t="s">
        <v>6043</v>
      </c>
      <c r="D752" s="2" t="s">
        <v>6043</v>
      </c>
      <c r="E752" s="2" t="s">
        <v>6427</v>
      </c>
      <c r="F752" s="2" t="s">
        <v>80</v>
      </c>
      <c r="G752" s="2" t="s">
        <v>6426</v>
      </c>
      <c r="H752" s="2">
        <v>0.96575560290000084</v>
      </c>
      <c r="I752" s="2" t="s">
        <v>3668</v>
      </c>
      <c r="K752" s="2" t="s">
        <v>6043</v>
      </c>
      <c r="L752" s="1"/>
      <c r="M752" s="1" t="s">
        <v>6042</v>
      </c>
      <c r="N752" s="1" t="s">
        <v>6044</v>
      </c>
      <c r="O752" s="1" t="s">
        <v>6042</v>
      </c>
      <c r="P752" s="3">
        <v>5</v>
      </c>
    </row>
    <row r="753" spans="1:16" ht="13">
      <c r="A753" s="2">
        <v>20029</v>
      </c>
      <c r="B753" s="2">
        <v>20029</v>
      </c>
      <c r="C753" s="2" t="s">
        <v>5985</v>
      </c>
      <c r="D753" s="2" t="s">
        <v>5985</v>
      </c>
      <c r="E753" s="2" t="s">
        <v>6427</v>
      </c>
      <c r="F753" s="2" t="s">
        <v>80</v>
      </c>
      <c r="G753" s="2" t="s">
        <v>6426</v>
      </c>
      <c r="H753" s="2">
        <v>0.96190439624342827</v>
      </c>
      <c r="I753" s="2" t="s">
        <v>3668</v>
      </c>
      <c r="K753" s="2" t="s">
        <v>5985</v>
      </c>
      <c r="L753" s="1"/>
      <c r="M753" s="1" t="s">
        <v>5984</v>
      </c>
      <c r="N753" s="1" t="s">
        <v>5986</v>
      </c>
      <c r="O753" s="1" t="s">
        <v>5984</v>
      </c>
      <c r="P753" s="3">
        <v>4</v>
      </c>
    </row>
    <row r="754" spans="1:16" ht="13">
      <c r="A754" s="2">
        <v>21380</v>
      </c>
      <c r="B754" s="2">
        <v>20029</v>
      </c>
      <c r="C754" s="2" t="s">
        <v>5985</v>
      </c>
      <c r="D754" s="2" t="s">
        <v>5985</v>
      </c>
      <c r="E754" s="2" t="s">
        <v>6425</v>
      </c>
      <c r="F754" s="2" t="s">
        <v>80</v>
      </c>
      <c r="G754" s="2" t="s">
        <v>6426</v>
      </c>
      <c r="H754" s="2">
        <v>0.95916908646392707</v>
      </c>
      <c r="I754" s="2" t="s">
        <v>3668</v>
      </c>
      <c r="K754" s="2" t="s">
        <v>5985</v>
      </c>
      <c r="L754" s="1"/>
      <c r="M754" s="1" t="s">
        <v>5982</v>
      </c>
      <c r="N754" s="1" t="s">
        <v>5983</v>
      </c>
      <c r="O754" s="1" t="s">
        <v>5984</v>
      </c>
      <c r="P754" s="3">
        <v>4</v>
      </c>
    </row>
    <row r="755" spans="1:16" ht="13">
      <c r="A755" s="2">
        <v>19462</v>
      </c>
      <c r="B755" s="2">
        <v>19462</v>
      </c>
      <c r="C755" s="2" t="s">
        <v>5049</v>
      </c>
      <c r="D755" s="2" t="s">
        <v>5049</v>
      </c>
      <c r="E755" s="2" t="s">
        <v>6425</v>
      </c>
      <c r="F755" s="2" t="s">
        <v>179</v>
      </c>
      <c r="G755" s="2" t="s">
        <v>6426</v>
      </c>
      <c r="H755" s="2">
        <v>0.9375284860393468</v>
      </c>
      <c r="I755" s="2" t="s">
        <v>3668</v>
      </c>
      <c r="K755" s="2" t="s">
        <v>5049</v>
      </c>
      <c r="L755" s="1"/>
      <c r="M755" s="1" t="s">
        <v>5047</v>
      </c>
      <c r="N755" s="1" t="s">
        <v>5048</v>
      </c>
      <c r="O755" s="1" t="s">
        <v>5047</v>
      </c>
      <c r="P755" s="3">
        <v>5</v>
      </c>
    </row>
    <row r="756" spans="1:16" ht="13">
      <c r="A756" s="2">
        <v>19660</v>
      </c>
      <c r="B756" s="2">
        <v>19462</v>
      </c>
      <c r="C756" s="2" t="s">
        <v>5049</v>
      </c>
      <c r="D756" s="2" t="s">
        <v>5049</v>
      </c>
      <c r="E756" s="2" t="s">
        <v>6427</v>
      </c>
      <c r="F756" s="2" t="s">
        <v>179</v>
      </c>
      <c r="G756" s="2" t="s">
        <v>6426</v>
      </c>
      <c r="H756" s="2">
        <v>0.9404257373387771</v>
      </c>
      <c r="I756" s="2" t="s">
        <v>3668</v>
      </c>
      <c r="K756" s="2" t="s">
        <v>5049</v>
      </c>
      <c r="L756" s="1"/>
      <c r="M756" s="1" t="s">
        <v>5050</v>
      </c>
      <c r="N756" s="1" t="s">
        <v>5051</v>
      </c>
      <c r="O756" s="1" t="s">
        <v>5047</v>
      </c>
      <c r="P756" s="3">
        <v>5</v>
      </c>
    </row>
    <row r="757" spans="1:16" ht="13">
      <c r="A757" s="2">
        <v>19080</v>
      </c>
      <c r="B757" s="2">
        <v>18636</v>
      </c>
      <c r="C757" s="2" t="s">
        <v>5204</v>
      </c>
      <c r="D757" s="2" t="s">
        <v>5204</v>
      </c>
      <c r="E757" s="2" t="s">
        <v>6427</v>
      </c>
      <c r="F757" s="2" t="s">
        <v>179</v>
      </c>
      <c r="G757" s="2" t="s">
        <v>6432</v>
      </c>
      <c r="H757" s="2">
        <v>0.94496916726141444</v>
      </c>
      <c r="I757" s="2" t="s">
        <v>3668</v>
      </c>
      <c r="K757" s="2" t="s">
        <v>5204</v>
      </c>
      <c r="L757" s="1"/>
      <c r="M757" s="1" t="s">
        <v>5203</v>
      </c>
      <c r="N757" s="1" t="s">
        <v>5205</v>
      </c>
      <c r="O757" s="1" t="s">
        <v>5203</v>
      </c>
      <c r="P757" s="3">
        <v>5</v>
      </c>
    </row>
    <row r="758" spans="1:16" ht="13">
      <c r="A758" s="2">
        <v>18636</v>
      </c>
      <c r="B758" s="2">
        <v>18636</v>
      </c>
      <c r="C758" s="2" t="s">
        <v>5204</v>
      </c>
      <c r="D758" s="2" t="s">
        <v>5204</v>
      </c>
      <c r="E758" s="2" t="s">
        <v>6425</v>
      </c>
      <c r="F758" s="2" t="s">
        <v>179</v>
      </c>
      <c r="G758" s="2" t="s">
        <v>6432</v>
      </c>
      <c r="H758" s="2">
        <v>0.96282571119028992</v>
      </c>
      <c r="I758" s="2" t="s">
        <v>3668</v>
      </c>
      <c r="K758" s="2" t="s">
        <v>5204</v>
      </c>
      <c r="L758" s="1"/>
      <c r="M758" s="1" t="s">
        <v>5201</v>
      </c>
      <c r="N758" s="1" t="s">
        <v>5202</v>
      </c>
      <c r="O758" s="1" t="s">
        <v>5203</v>
      </c>
      <c r="P758" s="3">
        <v>5</v>
      </c>
    </row>
    <row r="759" spans="1:16" ht="13">
      <c r="A759" s="2">
        <v>18252</v>
      </c>
      <c r="B759" s="2">
        <v>18252</v>
      </c>
      <c r="C759" s="2" t="s">
        <v>5995</v>
      </c>
      <c r="D759" s="2" t="s">
        <v>5995</v>
      </c>
      <c r="E759" s="2" t="s">
        <v>6427</v>
      </c>
      <c r="F759" s="2" t="s">
        <v>80</v>
      </c>
      <c r="G759" s="2" t="s">
        <v>6426</v>
      </c>
      <c r="H759" s="2">
        <v>0.95090978894999401</v>
      </c>
      <c r="I759" s="2" t="s">
        <v>3668</v>
      </c>
      <c r="K759" s="2" t="s">
        <v>5995</v>
      </c>
      <c r="L759" s="1"/>
      <c r="M759" s="1" t="s">
        <v>5992</v>
      </c>
      <c r="N759" s="1" t="s">
        <v>5993</v>
      </c>
      <c r="O759" s="1" t="s">
        <v>5994</v>
      </c>
      <c r="P759" s="3">
        <v>5</v>
      </c>
    </row>
    <row r="760" spans="1:16" ht="13">
      <c r="A760" s="2">
        <v>20538</v>
      </c>
      <c r="B760" s="2">
        <v>18252</v>
      </c>
      <c r="C760" s="2" t="s">
        <v>5995</v>
      </c>
      <c r="D760" s="2" t="s">
        <v>5995</v>
      </c>
      <c r="E760" s="2" t="s">
        <v>6425</v>
      </c>
      <c r="F760" s="2" t="s">
        <v>80</v>
      </c>
      <c r="G760" s="2" t="s">
        <v>6426</v>
      </c>
      <c r="H760" s="2">
        <v>0.94566864506459758</v>
      </c>
      <c r="I760" s="2" t="s">
        <v>3668</v>
      </c>
      <c r="K760" s="2" t="s">
        <v>5995</v>
      </c>
      <c r="L760" s="1"/>
      <c r="M760" s="1" t="s">
        <v>5994</v>
      </c>
      <c r="N760" s="1" t="s">
        <v>5996</v>
      </c>
      <c r="O760" s="1" t="s">
        <v>5994</v>
      </c>
      <c r="P760" s="3">
        <v>5</v>
      </c>
    </row>
    <row r="761" spans="1:16" ht="13">
      <c r="A761" s="2">
        <v>17710</v>
      </c>
      <c r="B761" s="2">
        <v>17474</v>
      </c>
      <c r="C761" s="2" t="s">
        <v>6120</v>
      </c>
      <c r="D761" s="2" t="s">
        <v>6120</v>
      </c>
      <c r="E761" s="2" t="s">
        <v>6425</v>
      </c>
      <c r="F761" s="2" t="s">
        <v>591</v>
      </c>
      <c r="G761" s="2" t="s">
        <v>6432</v>
      </c>
      <c r="H761" s="2">
        <v>0.96968174966718623</v>
      </c>
      <c r="I761" s="2" t="s">
        <v>3668</v>
      </c>
      <c r="K761" s="2" t="s">
        <v>6120</v>
      </c>
      <c r="L761" s="1"/>
      <c r="M761" s="1" t="s">
        <v>6117</v>
      </c>
      <c r="N761" s="1" t="s">
        <v>6118</v>
      </c>
      <c r="O761" s="1" t="s">
        <v>6119</v>
      </c>
      <c r="P761" s="3">
        <v>5</v>
      </c>
    </row>
    <row r="762" spans="1:16" ht="13">
      <c r="A762" s="2">
        <v>17474</v>
      </c>
      <c r="B762" s="2">
        <v>17474</v>
      </c>
      <c r="C762" s="2" t="s">
        <v>6120</v>
      </c>
      <c r="D762" s="2" t="s">
        <v>6120</v>
      </c>
      <c r="E762" s="2" t="s">
        <v>6427</v>
      </c>
      <c r="F762" s="2" t="s">
        <v>591</v>
      </c>
      <c r="G762" s="2" t="s">
        <v>6432</v>
      </c>
      <c r="H762" s="2">
        <v>0.95198907520622011</v>
      </c>
      <c r="I762" s="2" t="s">
        <v>3668</v>
      </c>
      <c r="K762" s="2" t="s">
        <v>6120</v>
      </c>
      <c r="L762" s="1"/>
      <c r="M762" s="1" t="s">
        <v>6119</v>
      </c>
      <c r="N762" s="1" t="s">
        <v>6121</v>
      </c>
      <c r="O762" s="1" t="s">
        <v>6119</v>
      </c>
      <c r="P762" s="3">
        <v>5</v>
      </c>
    </row>
    <row r="763" spans="1:16" ht="13">
      <c r="A763" s="2">
        <v>17396</v>
      </c>
      <c r="B763" s="2">
        <v>17291</v>
      </c>
      <c r="C763" s="2" t="s">
        <v>5941</v>
      </c>
      <c r="D763" s="2" t="s">
        <v>5941</v>
      </c>
      <c r="E763" s="2" t="s">
        <v>6427</v>
      </c>
      <c r="F763" s="2" t="s">
        <v>591</v>
      </c>
      <c r="G763" s="2" t="s">
        <v>6426</v>
      </c>
      <c r="H763" s="2">
        <v>0.95762600481311788</v>
      </c>
      <c r="I763" s="2" t="s">
        <v>3668</v>
      </c>
      <c r="K763" s="2" t="s">
        <v>5941</v>
      </c>
      <c r="L763" s="1"/>
      <c r="M763" s="1" t="s">
        <v>5942</v>
      </c>
      <c r="N763" s="1" t="s">
        <v>5943</v>
      </c>
      <c r="O763" s="1" t="s">
        <v>5939</v>
      </c>
      <c r="P763" s="3">
        <v>5</v>
      </c>
    </row>
    <row r="764" spans="1:16" ht="13">
      <c r="A764" s="2">
        <v>17291</v>
      </c>
      <c r="B764" s="2">
        <v>17291</v>
      </c>
      <c r="C764" s="2" t="s">
        <v>5941</v>
      </c>
      <c r="D764" s="2" t="s">
        <v>5941</v>
      </c>
      <c r="E764" s="2" t="s">
        <v>6425</v>
      </c>
      <c r="F764" s="2" t="s">
        <v>179</v>
      </c>
      <c r="G764" s="2" t="s">
        <v>6426</v>
      </c>
      <c r="H764" s="2">
        <v>0.96238841806062347</v>
      </c>
      <c r="I764" s="2" t="s">
        <v>3668</v>
      </c>
      <c r="K764" s="2" t="s">
        <v>5941</v>
      </c>
      <c r="L764" s="1"/>
      <c r="M764" s="1" t="s">
        <v>5939</v>
      </c>
      <c r="N764" s="1" t="s">
        <v>5940</v>
      </c>
      <c r="O764" s="1" t="s">
        <v>5939</v>
      </c>
      <c r="P764" s="3">
        <v>5</v>
      </c>
    </row>
    <row r="765" spans="1:16" ht="13">
      <c r="A765" s="2">
        <v>17268</v>
      </c>
      <c r="B765" s="2">
        <v>17268</v>
      </c>
      <c r="C765" s="2" t="s">
        <v>6400</v>
      </c>
      <c r="D765" s="2" t="s">
        <v>6400</v>
      </c>
      <c r="E765" s="2" t="s">
        <v>6427</v>
      </c>
      <c r="F765" s="2" t="s">
        <v>641</v>
      </c>
      <c r="G765" s="2" t="s">
        <v>6426</v>
      </c>
      <c r="H765" s="2">
        <v>0.95759549878579553</v>
      </c>
      <c r="I765" s="2" t="s">
        <v>3668</v>
      </c>
      <c r="K765" s="2" t="s">
        <v>6400</v>
      </c>
      <c r="L765" s="1"/>
      <c r="M765" s="1" t="s">
        <v>6399</v>
      </c>
      <c r="N765" s="1" t="s">
        <v>6401</v>
      </c>
      <c r="O765" s="1" t="s">
        <v>6399</v>
      </c>
      <c r="P765" s="3">
        <v>5</v>
      </c>
    </row>
    <row r="766" spans="1:16" ht="13">
      <c r="A766" s="2">
        <v>23955</v>
      </c>
      <c r="B766" s="2">
        <v>17268</v>
      </c>
      <c r="C766" s="2" t="s">
        <v>6400</v>
      </c>
      <c r="D766" s="2" t="s">
        <v>6400</v>
      </c>
      <c r="E766" s="2" t="s">
        <v>6425</v>
      </c>
      <c r="F766" s="2" t="s">
        <v>641</v>
      </c>
      <c r="G766" s="2" t="s">
        <v>6426</v>
      </c>
      <c r="H766" s="2">
        <v>0.96912611320626818</v>
      </c>
      <c r="I766" s="2" t="s">
        <v>3668</v>
      </c>
      <c r="K766" s="2" t="s">
        <v>6400</v>
      </c>
      <c r="L766" s="1"/>
      <c r="M766" s="1" t="s">
        <v>6397</v>
      </c>
      <c r="N766" s="1" t="s">
        <v>6398</v>
      </c>
      <c r="O766" s="1" t="s">
        <v>6399</v>
      </c>
      <c r="P766" s="3">
        <v>5</v>
      </c>
    </row>
    <row r="767" spans="1:16" ht="13">
      <c r="A767" s="2">
        <v>18305</v>
      </c>
      <c r="B767" s="2">
        <v>16803</v>
      </c>
      <c r="C767" s="2" t="s">
        <v>6130</v>
      </c>
      <c r="D767" s="2" t="s">
        <v>6130</v>
      </c>
      <c r="E767" s="2" t="s">
        <v>6425</v>
      </c>
      <c r="F767" s="2" t="s">
        <v>591</v>
      </c>
      <c r="G767" s="2" t="s">
        <v>6430</v>
      </c>
      <c r="H767" s="2">
        <v>0.86555444555925931</v>
      </c>
      <c r="I767" s="2" t="s">
        <v>3668</v>
      </c>
      <c r="K767" s="2" t="s">
        <v>6130</v>
      </c>
      <c r="L767" s="1"/>
      <c r="M767" s="1" t="s">
        <v>6127</v>
      </c>
      <c r="N767" s="1" t="s">
        <v>6128</v>
      </c>
      <c r="O767" s="1" t="s">
        <v>6129</v>
      </c>
      <c r="P767" s="3">
        <v>5</v>
      </c>
    </row>
    <row r="768" spans="1:16" ht="13">
      <c r="A768" s="2">
        <v>16803</v>
      </c>
      <c r="B768" s="2">
        <v>16803</v>
      </c>
      <c r="C768" s="2" t="s">
        <v>6130</v>
      </c>
      <c r="D768" s="2" t="s">
        <v>6130</v>
      </c>
      <c r="E768" s="2" t="s">
        <v>6427</v>
      </c>
      <c r="F768" s="2" t="s">
        <v>591</v>
      </c>
      <c r="G768" s="2" t="s">
        <v>6430</v>
      </c>
      <c r="H768" s="2">
        <v>0.95112528950300523</v>
      </c>
      <c r="I768" s="2" t="s">
        <v>3668</v>
      </c>
      <c r="K768" s="2" t="s">
        <v>6130</v>
      </c>
      <c r="L768" s="1"/>
      <c r="M768" s="1" t="s">
        <v>6129</v>
      </c>
      <c r="N768" s="1" t="s">
        <v>6131</v>
      </c>
      <c r="O768" s="1" t="s">
        <v>6129</v>
      </c>
      <c r="P768" s="3">
        <v>5</v>
      </c>
    </row>
    <row r="769" spans="1:16" ht="13">
      <c r="A769" s="2">
        <v>16683</v>
      </c>
      <c r="B769" s="2">
        <v>16683</v>
      </c>
      <c r="C769" s="2" t="s">
        <v>6109</v>
      </c>
      <c r="D769" s="2" t="s">
        <v>6109</v>
      </c>
      <c r="E769" s="2" t="s">
        <v>6425</v>
      </c>
      <c r="F769" s="2" t="s">
        <v>591</v>
      </c>
      <c r="G769" s="2" t="s">
        <v>6426</v>
      </c>
      <c r="H769" s="2">
        <v>0.93863300445507747</v>
      </c>
      <c r="I769" s="2" t="s">
        <v>3668</v>
      </c>
      <c r="K769" s="2" t="s">
        <v>6109</v>
      </c>
      <c r="L769" s="1"/>
      <c r="M769" s="1" t="s">
        <v>6110</v>
      </c>
      <c r="N769" s="1" t="s">
        <v>6111</v>
      </c>
      <c r="O769" s="1" t="s">
        <v>6107</v>
      </c>
      <c r="P769" s="3">
        <v>4</v>
      </c>
    </row>
    <row r="770" spans="1:16" ht="13">
      <c r="A770" s="2">
        <v>19045</v>
      </c>
      <c r="B770" s="2">
        <v>16683</v>
      </c>
      <c r="C770" s="2" t="s">
        <v>6109</v>
      </c>
      <c r="D770" s="2" t="s">
        <v>6109</v>
      </c>
      <c r="E770" s="2" t="s">
        <v>6427</v>
      </c>
      <c r="F770" s="2" t="s">
        <v>591</v>
      </c>
      <c r="G770" s="2" t="s">
        <v>6426</v>
      </c>
      <c r="H770" s="2">
        <v>0.93084536387104888</v>
      </c>
      <c r="I770" s="2" t="s">
        <v>3668</v>
      </c>
      <c r="K770" s="2" t="s">
        <v>6109</v>
      </c>
      <c r="L770" s="1"/>
      <c r="M770" s="1" t="s">
        <v>6107</v>
      </c>
      <c r="N770" s="1" t="s">
        <v>6108</v>
      </c>
      <c r="O770" s="1" t="s">
        <v>6107</v>
      </c>
      <c r="P770" s="3">
        <v>5</v>
      </c>
    </row>
    <row r="771" spans="1:16" ht="13">
      <c r="A771" s="2">
        <v>16541</v>
      </c>
      <c r="B771" s="2">
        <v>16541</v>
      </c>
      <c r="C771" s="2" t="s">
        <v>5844</v>
      </c>
      <c r="D771" s="2" t="s">
        <v>5844</v>
      </c>
      <c r="E771" s="2" t="s">
        <v>6425</v>
      </c>
      <c r="F771" s="2" t="s">
        <v>18</v>
      </c>
      <c r="G771" s="2" t="s">
        <v>6426</v>
      </c>
      <c r="H771" s="2">
        <v>0.97513325410190876</v>
      </c>
      <c r="I771" s="2" t="s">
        <v>3668</v>
      </c>
      <c r="K771" s="2" t="s">
        <v>5844</v>
      </c>
      <c r="L771" s="1"/>
      <c r="M771" s="1" t="s">
        <v>5841</v>
      </c>
      <c r="N771" s="1" t="s">
        <v>5842</v>
      </c>
      <c r="O771" s="1" t="s">
        <v>5843</v>
      </c>
      <c r="P771" s="3">
        <v>5</v>
      </c>
    </row>
    <row r="772" spans="1:16" ht="13">
      <c r="A772" s="2">
        <v>17031</v>
      </c>
      <c r="B772" s="2">
        <v>16541</v>
      </c>
      <c r="C772" s="2" t="s">
        <v>5844</v>
      </c>
      <c r="D772" s="2" t="s">
        <v>5844</v>
      </c>
      <c r="E772" s="2" t="s">
        <v>6427</v>
      </c>
      <c r="F772" s="2" t="s">
        <v>18</v>
      </c>
      <c r="G772" s="2" t="s">
        <v>6426</v>
      </c>
      <c r="H772" s="2">
        <v>0.97268147252055581</v>
      </c>
      <c r="I772" s="2" t="s">
        <v>3668</v>
      </c>
      <c r="K772" s="2" t="s">
        <v>5844</v>
      </c>
      <c r="L772" s="1"/>
      <c r="M772" s="1" t="s">
        <v>5843</v>
      </c>
      <c r="N772" s="1" t="s">
        <v>5845</v>
      </c>
      <c r="O772" s="1" t="s">
        <v>5843</v>
      </c>
      <c r="P772" s="3">
        <v>5</v>
      </c>
    </row>
    <row r="773" spans="1:16" ht="13">
      <c r="A773" s="2">
        <v>16942</v>
      </c>
      <c r="B773" s="2">
        <v>16420</v>
      </c>
      <c r="C773" s="2" t="s">
        <v>6410</v>
      </c>
      <c r="D773" s="2" t="s">
        <v>6410</v>
      </c>
      <c r="E773" s="2" t="s">
        <v>6427</v>
      </c>
      <c r="F773" s="2" t="s">
        <v>591</v>
      </c>
      <c r="G773" s="2" t="s">
        <v>6430</v>
      </c>
      <c r="H773" s="2">
        <v>0.9080590835205341</v>
      </c>
      <c r="I773" s="2" t="s">
        <v>3668</v>
      </c>
      <c r="K773" s="2" t="s">
        <v>6410</v>
      </c>
      <c r="L773" s="1"/>
      <c r="M773" s="1" t="s">
        <v>6408</v>
      </c>
      <c r="N773" s="1" t="s">
        <v>6409</v>
      </c>
      <c r="O773" s="1" t="s">
        <v>3619</v>
      </c>
      <c r="P773" s="3">
        <v>4</v>
      </c>
    </row>
    <row r="774" spans="1:16" ht="13">
      <c r="A774" s="2">
        <v>16420</v>
      </c>
      <c r="B774" s="2">
        <v>16420</v>
      </c>
      <c r="C774" s="2" t="s">
        <v>6410</v>
      </c>
      <c r="D774" s="2" t="s">
        <v>6410</v>
      </c>
      <c r="E774" s="2" t="s">
        <v>6425</v>
      </c>
      <c r="F774" s="2" t="s">
        <v>591</v>
      </c>
      <c r="G774" s="2" t="s">
        <v>6430</v>
      </c>
      <c r="H774" s="2">
        <v>0.87811315852099059</v>
      </c>
      <c r="I774" s="2" t="s">
        <v>3668</v>
      </c>
      <c r="K774" s="2" t="s">
        <v>6410</v>
      </c>
      <c r="P774" s="3"/>
    </row>
    <row r="775" spans="1:16" ht="13">
      <c r="A775" s="2">
        <v>16053</v>
      </c>
      <c r="B775" s="2">
        <v>16053</v>
      </c>
      <c r="C775" s="2" t="s">
        <v>4569</v>
      </c>
      <c r="D775" s="2" t="s">
        <v>4569</v>
      </c>
      <c r="E775" s="2" t="s">
        <v>6427</v>
      </c>
      <c r="F775" s="2" t="s">
        <v>869</v>
      </c>
      <c r="G775" s="2" t="s">
        <v>6432</v>
      </c>
      <c r="H775" s="2">
        <v>0.87870608401891437</v>
      </c>
      <c r="I775" s="2" t="s">
        <v>3668</v>
      </c>
      <c r="K775" s="2" t="s">
        <v>4569</v>
      </c>
      <c r="L775" s="1"/>
      <c r="M775" s="1" t="s">
        <v>4570</v>
      </c>
      <c r="N775" s="1" t="s">
        <v>4571</v>
      </c>
      <c r="O775" s="1" t="s">
        <v>4567</v>
      </c>
      <c r="P775" s="3">
        <v>4</v>
      </c>
    </row>
    <row r="776" spans="1:16" ht="13">
      <c r="A776" s="2">
        <v>17358</v>
      </c>
      <c r="B776" s="2">
        <v>16053</v>
      </c>
      <c r="C776" s="2" t="s">
        <v>4569</v>
      </c>
      <c r="D776" s="2" t="s">
        <v>4569</v>
      </c>
      <c r="E776" s="2" t="s">
        <v>6425</v>
      </c>
      <c r="F776" s="2" t="s">
        <v>869</v>
      </c>
      <c r="G776" s="2" t="s">
        <v>6432</v>
      </c>
      <c r="H776" s="2">
        <v>0.92222829258548145</v>
      </c>
      <c r="I776" s="2" t="s">
        <v>3668</v>
      </c>
      <c r="K776" s="2" t="s">
        <v>4569</v>
      </c>
      <c r="L776" s="1"/>
      <c r="M776" s="1" t="s">
        <v>4567</v>
      </c>
      <c r="N776" s="1" t="s">
        <v>4568</v>
      </c>
      <c r="O776" s="1" t="s">
        <v>4567</v>
      </c>
      <c r="P776" s="3">
        <v>4</v>
      </c>
    </row>
    <row r="777" spans="1:16" ht="13">
      <c r="A777" s="2">
        <v>15650</v>
      </c>
      <c r="B777" s="2">
        <v>15650</v>
      </c>
      <c r="C777" s="2" t="s">
        <v>6038</v>
      </c>
      <c r="D777" s="2" t="s">
        <v>6038</v>
      </c>
      <c r="E777" s="2" t="s">
        <v>6427</v>
      </c>
      <c r="F777" s="2" t="s">
        <v>591</v>
      </c>
      <c r="G777" s="2" t="s">
        <v>6426</v>
      </c>
      <c r="H777" s="2">
        <v>0.98332608735784333</v>
      </c>
      <c r="I777" s="2" t="s">
        <v>3668</v>
      </c>
      <c r="K777" s="2" t="s">
        <v>6038</v>
      </c>
      <c r="L777" s="1"/>
      <c r="M777" s="1" t="s">
        <v>6037</v>
      </c>
      <c r="N777" s="1" t="s">
        <v>6039</v>
      </c>
      <c r="O777" s="1" t="s">
        <v>6037</v>
      </c>
      <c r="P777" s="3">
        <v>5</v>
      </c>
    </row>
    <row r="778" spans="1:16" ht="13">
      <c r="A778" s="2">
        <v>18076</v>
      </c>
      <c r="B778" s="2">
        <v>15650</v>
      </c>
      <c r="C778" s="2" t="s">
        <v>6038</v>
      </c>
      <c r="D778" s="2" t="s">
        <v>6038</v>
      </c>
      <c r="E778" s="2" t="s">
        <v>6425</v>
      </c>
      <c r="F778" s="2" t="s">
        <v>591</v>
      </c>
      <c r="G778" s="2" t="s">
        <v>6426</v>
      </c>
      <c r="H778" s="2">
        <v>0.94108869589020094</v>
      </c>
      <c r="I778" s="2" t="s">
        <v>3668</v>
      </c>
      <c r="K778" s="2" t="s">
        <v>6038</v>
      </c>
      <c r="L778" s="1"/>
      <c r="M778" s="1" t="s">
        <v>6035</v>
      </c>
      <c r="N778" s="1" t="s">
        <v>6036</v>
      </c>
      <c r="O778" s="1" t="s">
        <v>6037</v>
      </c>
      <c r="P778" s="3">
        <v>5</v>
      </c>
    </row>
    <row r="779" spans="1:16" ht="13">
      <c r="A779" s="2">
        <v>18730</v>
      </c>
      <c r="B779" s="2">
        <v>15297</v>
      </c>
      <c r="C779" s="2" t="s">
        <v>4657</v>
      </c>
      <c r="D779" s="2" t="s">
        <v>4657</v>
      </c>
      <c r="E779" s="2" t="s">
        <v>6425</v>
      </c>
      <c r="F779" s="2" t="s">
        <v>641</v>
      </c>
      <c r="G779" s="2" t="s">
        <v>6432</v>
      </c>
      <c r="H779" s="2">
        <v>0.9495302939523611</v>
      </c>
      <c r="I779" s="2" t="s">
        <v>3668</v>
      </c>
      <c r="K779" s="2" t="s">
        <v>4657</v>
      </c>
      <c r="L779" s="1"/>
      <c r="M779" s="1" t="s">
        <v>4655</v>
      </c>
      <c r="N779" s="1" t="s">
        <v>4656</v>
      </c>
      <c r="O779" s="1" t="s">
        <v>4655</v>
      </c>
      <c r="P779" s="3">
        <v>5</v>
      </c>
    </row>
    <row r="780" spans="1:16" ht="13">
      <c r="A780" s="2">
        <v>15297</v>
      </c>
      <c r="B780" s="2">
        <v>15297</v>
      </c>
      <c r="C780" s="2" t="s">
        <v>4657</v>
      </c>
      <c r="D780" s="2" t="s">
        <v>4657</v>
      </c>
      <c r="E780" s="2" t="s">
        <v>6427</v>
      </c>
      <c r="F780" s="2" t="s">
        <v>641</v>
      </c>
      <c r="G780" s="2" t="s">
        <v>6432</v>
      </c>
      <c r="H780" s="2">
        <v>0.94691851195870258</v>
      </c>
      <c r="I780" s="2" t="s">
        <v>3668</v>
      </c>
      <c r="K780" s="2" t="s">
        <v>4657</v>
      </c>
      <c r="L780" s="1"/>
      <c r="M780" s="1" t="s">
        <v>4658</v>
      </c>
      <c r="N780" s="1" t="s">
        <v>4659</v>
      </c>
      <c r="O780" s="1" t="s">
        <v>4655</v>
      </c>
      <c r="P780" s="3">
        <v>5</v>
      </c>
    </row>
    <row r="781" spans="1:16" ht="13">
      <c r="A781" s="2">
        <v>15356</v>
      </c>
      <c r="B781" s="2">
        <v>15143</v>
      </c>
      <c r="C781" s="2" t="s">
        <v>5803</v>
      </c>
      <c r="D781" s="2" t="s">
        <v>5803</v>
      </c>
      <c r="E781" s="2" t="s">
        <v>6427</v>
      </c>
      <c r="F781" s="2" t="s">
        <v>35</v>
      </c>
      <c r="G781" s="2" t="s">
        <v>6426</v>
      </c>
      <c r="H781" s="2">
        <v>0.86507031120482591</v>
      </c>
      <c r="I781" s="2" t="s">
        <v>3668</v>
      </c>
      <c r="K781" s="2" t="s">
        <v>5803</v>
      </c>
      <c r="L781" s="1"/>
      <c r="M781" s="1" t="s">
        <v>5801</v>
      </c>
      <c r="N781" s="1" t="s">
        <v>5802</v>
      </c>
      <c r="O781" s="1" t="s">
        <v>5801</v>
      </c>
      <c r="P781" s="3">
        <v>5</v>
      </c>
    </row>
    <row r="782" spans="1:16" ht="13">
      <c r="A782" s="2">
        <v>15143</v>
      </c>
      <c r="B782" s="2">
        <v>15143</v>
      </c>
      <c r="C782" s="2" t="s">
        <v>5803</v>
      </c>
      <c r="D782" s="2" t="s">
        <v>5803</v>
      </c>
      <c r="E782" s="2" t="s">
        <v>6425</v>
      </c>
      <c r="F782" s="2" t="s">
        <v>35</v>
      </c>
      <c r="G782" s="2" t="s">
        <v>6426</v>
      </c>
      <c r="H782" s="2">
        <v>0.88548309789476098</v>
      </c>
      <c r="I782" s="2" t="s">
        <v>3668</v>
      </c>
      <c r="K782" s="2" t="s">
        <v>5803</v>
      </c>
      <c r="L782" s="1"/>
      <c r="M782" s="1" t="s">
        <v>5804</v>
      </c>
      <c r="N782" s="1" t="s">
        <v>5805</v>
      </c>
      <c r="O782" s="1" t="s">
        <v>5801</v>
      </c>
      <c r="P782" s="3">
        <v>5</v>
      </c>
    </row>
    <row r="783" spans="1:16" ht="13">
      <c r="A783" s="2">
        <v>14910</v>
      </c>
      <c r="B783" s="2">
        <v>14910</v>
      </c>
      <c r="C783" s="2" t="s">
        <v>6058</v>
      </c>
      <c r="D783" s="2" t="s">
        <v>6058</v>
      </c>
      <c r="E783" s="2" t="s">
        <v>6425</v>
      </c>
      <c r="F783" s="2" t="s">
        <v>591</v>
      </c>
      <c r="G783" s="2" t="s">
        <v>6426</v>
      </c>
      <c r="H783" s="2">
        <v>0.92157127284331775</v>
      </c>
      <c r="I783" s="2" t="s">
        <v>3668</v>
      </c>
      <c r="K783" s="2" t="s">
        <v>6058</v>
      </c>
      <c r="L783" s="1"/>
      <c r="M783" s="1" t="s">
        <v>6055</v>
      </c>
      <c r="N783" s="1" t="s">
        <v>6056</v>
      </c>
      <c r="O783" s="1" t="s">
        <v>6057</v>
      </c>
      <c r="P783" s="3">
        <v>4</v>
      </c>
    </row>
    <row r="784" spans="1:16" ht="13">
      <c r="A784" s="2">
        <v>15117</v>
      </c>
      <c r="B784" s="2">
        <v>14910</v>
      </c>
      <c r="C784" s="2" t="s">
        <v>6058</v>
      </c>
      <c r="D784" s="2" t="s">
        <v>6058</v>
      </c>
      <c r="E784" s="2" t="s">
        <v>6427</v>
      </c>
      <c r="F784" s="2" t="s">
        <v>591</v>
      </c>
      <c r="G784" s="2" t="s">
        <v>6426</v>
      </c>
      <c r="H784" s="2">
        <v>0.9354713583365083</v>
      </c>
      <c r="I784" s="2" t="s">
        <v>3668</v>
      </c>
      <c r="K784" s="2" t="s">
        <v>6058</v>
      </c>
      <c r="L784" s="1"/>
      <c r="M784" s="1" t="s">
        <v>6057</v>
      </c>
      <c r="N784" s="1" t="s">
        <v>6059</v>
      </c>
      <c r="O784" s="1" t="s">
        <v>6057</v>
      </c>
      <c r="P784" s="3">
        <v>4</v>
      </c>
    </row>
    <row r="785" spans="1:16" ht="13">
      <c r="A785" s="2">
        <v>14836</v>
      </c>
      <c r="B785" s="2">
        <v>14836</v>
      </c>
      <c r="C785" s="2" t="s">
        <v>6220</v>
      </c>
      <c r="D785" s="2" t="s">
        <v>6220</v>
      </c>
      <c r="E785" s="2" t="s">
        <v>6427</v>
      </c>
      <c r="F785" s="2" t="s">
        <v>167</v>
      </c>
      <c r="G785" s="2" t="s">
        <v>6426</v>
      </c>
      <c r="H785" s="2">
        <v>0.92593922717831811</v>
      </c>
      <c r="I785" s="2" t="s">
        <v>3668</v>
      </c>
      <c r="K785" s="2" t="s">
        <v>6220</v>
      </c>
      <c r="L785" s="1"/>
      <c r="M785" s="1" t="s">
        <v>6219</v>
      </c>
      <c r="N785" s="1" t="s">
        <v>6221</v>
      </c>
      <c r="O785" s="1" t="s">
        <v>6219</v>
      </c>
      <c r="P785" s="3">
        <v>5</v>
      </c>
    </row>
    <row r="786" spans="1:16" ht="13">
      <c r="A786" s="2">
        <v>16290</v>
      </c>
      <c r="B786" s="2">
        <v>14836</v>
      </c>
      <c r="C786" s="2" t="s">
        <v>6220</v>
      </c>
      <c r="D786" s="2" t="s">
        <v>6220</v>
      </c>
      <c r="E786" s="2" t="s">
        <v>6425</v>
      </c>
      <c r="F786" s="2" t="s">
        <v>167</v>
      </c>
      <c r="G786" s="2" t="s">
        <v>6426</v>
      </c>
      <c r="H786" s="2">
        <v>0.91552004437622381</v>
      </c>
      <c r="I786" s="2" t="s">
        <v>3668</v>
      </c>
      <c r="K786" s="2" t="s">
        <v>6220</v>
      </c>
      <c r="L786" s="1"/>
      <c r="M786" s="1" t="s">
        <v>6217</v>
      </c>
      <c r="N786" s="1" t="s">
        <v>6218</v>
      </c>
      <c r="O786" s="1" t="s">
        <v>6219</v>
      </c>
      <c r="P786" s="3">
        <v>5</v>
      </c>
    </row>
    <row r="787" spans="1:16" ht="13">
      <c r="A787" s="2">
        <v>14330</v>
      </c>
      <c r="B787" s="2">
        <v>13776</v>
      </c>
      <c r="C787" s="2" t="s">
        <v>6067</v>
      </c>
      <c r="D787" s="2" t="s">
        <v>6067</v>
      </c>
      <c r="E787" s="2" t="s">
        <v>6427</v>
      </c>
      <c r="F787" s="2" t="s">
        <v>591</v>
      </c>
      <c r="G787" s="2" t="s">
        <v>6432</v>
      </c>
      <c r="H787" s="2">
        <v>0.94395194740641064</v>
      </c>
      <c r="I787" s="2" t="s">
        <v>3668</v>
      </c>
      <c r="K787" s="2" t="s">
        <v>6067</v>
      </c>
      <c r="L787" s="1"/>
      <c r="M787" s="1" t="s">
        <v>6068</v>
      </c>
      <c r="N787" s="1" t="s">
        <v>6069</v>
      </c>
      <c r="O787" s="1" t="s">
        <v>6065</v>
      </c>
      <c r="P787" s="3">
        <v>4</v>
      </c>
    </row>
    <row r="788" spans="1:16" ht="13">
      <c r="A788" s="2">
        <v>13776</v>
      </c>
      <c r="B788" s="2">
        <v>13776</v>
      </c>
      <c r="C788" s="2" t="s">
        <v>6067</v>
      </c>
      <c r="D788" s="2" t="s">
        <v>6067</v>
      </c>
      <c r="E788" s="2" t="s">
        <v>6425</v>
      </c>
      <c r="F788" s="2" t="s">
        <v>591</v>
      </c>
      <c r="G788" s="2" t="s">
        <v>6432</v>
      </c>
      <c r="H788" s="2">
        <v>0.96241437076432901</v>
      </c>
      <c r="I788" s="2" t="s">
        <v>3668</v>
      </c>
      <c r="K788" s="2" t="s">
        <v>6067</v>
      </c>
      <c r="L788" s="1"/>
      <c r="M788" s="1" t="s">
        <v>6065</v>
      </c>
      <c r="N788" s="1" t="s">
        <v>6066</v>
      </c>
      <c r="O788" s="1" t="s">
        <v>6065</v>
      </c>
      <c r="P788" s="3">
        <v>4</v>
      </c>
    </row>
    <row r="789" spans="1:16" ht="13">
      <c r="A789" s="2">
        <v>13592</v>
      </c>
      <c r="B789" s="2">
        <v>13592</v>
      </c>
      <c r="C789" s="2" t="s">
        <v>5150</v>
      </c>
      <c r="D789" s="2" t="s">
        <v>5150</v>
      </c>
      <c r="E789" s="2" t="s">
        <v>6427</v>
      </c>
      <c r="F789" s="2" t="s">
        <v>179</v>
      </c>
      <c r="G789" s="2" t="s">
        <v>6426</v>
      </c>
      <c r="H789" s="2">
        <v>0.97341094590082022</v>
      </c>
      <c r="I789" s="2" t="s">
        <v>3668</v>
      </c>
      <c r="K789" s="2" t="s">
        <v>5150</v>
      </c>
      <c r="L789" s="1"/>
      <c r="M789" s="1" t="s">
        <v>5149</v>
      </c>
      <c r="N789" s="1" t="s">
        <v>5151</v>
      </c>
      <c r="O789" s="1" t="s">
        <v>5149</v>
      </c>
      <c r="P789" s="3">
        <v>5</v>
      </c>
    </row>
    <row r="790" spans="1:16" ht="13">
      <c r="A790" s="2">
        <v>20464</v>
      </c>
      <c r="B790" s="2">
        <v>13592</v>
      </c>
      <c r="C790" s="2" t="s">
        <v>5150</v>
      </c>
      <c r="D790" s="2" t="s">
        <v>5150</v>
      </c>
      <c r="E790" s="2" t="s">
        <v>6425</v>
      </c>
      <c r="F790" s="2" t="s">
        <v>179</v>
      </c>
      <c r="G790" s="2" t="s">
        <v>6426</v>
      </c>
      <c r="H790" s="2">
        <v>0.97989309568000127</v>
      </c>
      <c r="I790" s="2" t="s">
        <v>3668</v>
      </c>
      <c r="K790" s="2" t="s">
        <v>5150</v>
      </c>
      <c r="L790" s="1"/>
      <c r="M790" s="1" t="s">
        <v>5147</v>
      </c>
      <c r="N790" s="1" t="s">
        <v>5148</v>
      </c>
      <c r="O790" s="1" t="s">
        <v>5149</v>
      </c>
      <c r="P790" s="3">
        <v>5</v>
      </c>
    </row>
    <row r="791" spans="1:16" ht="13">
      <c r="A791" s="2">
        <v>13502</v>
      </c>
      <c r="B791" s="2">
        <v>13473</v>
      </c>
      <c r="C791" s="2" t="s">
        <v>5180</v>
      </c>
      <c r="D791" s="2" t="s">
        <v>5180</v>
      </c>
      <c r="E791" s="2" t="s">
        <v>6427</v>
      </c>
      <c r="F791" s="2" t="s">
        <v>179</v>
      </c>
      <c r="G791" s="2" t="s">
        <v>6426</v>
      </c>
      <c r="H791" s="2">
        <v>0.9646902318025431</v>
      </c>
      <c r="I791" s="2" t="s">
        <v>3668</v>
      </c>
      <c r="K791" s="2" t="s">
        <v>5180</v>
      </c>
      <c r="L791" s="1"/>
      <c r="M791" s="1" t="s">
        <v>5179</v>
      </c>
      <c r="N791" s="1" t="s">
        <v>5181</v>
      </c>
      <c r="O791" s="1" t="s">
        <v>5179</v>
      </c>
      <c r="P791" s="3">
        <v>4</v>
      </c>
    </row>
    <row r="792" spans="1:16" ht="13">
      <c r="A792" s="2">
        <v>13473</v>
      </c>
      <c r="B792" s="2">
        <v>13473</v>
      </c>
      <c r="C792" s="2" t="s">
        <v>5180</v>
      </c>
      <c r="D792" s="2" t="s">
        <v>5180</v>
      </c>
      <c r="E792" s="2" t="s">
        <v>6425</v>
      </c>
      <c r="F792" s="2" t="s">
        <v>179</v>
      </c>
      <c r="G792" s="2" t="s">
        <v>6426</v>
      </c>
      <c r="H792" s="2">
        <v>0.97177532947209389</v>
      </c>
      <c r="I792" s="2" t="s">
        <v>3668</v>
      </c>
      <c r="K792" s="2" t="s">
        <v>5180</v>
      </c>
      <c r="L792" s="1"/>
      <c r="M792" s="1" t="s">
        <v>5177</v>
      </c>
      <c r="N792" s="1" t="s">
        <v>5178</v>
      </c>
      <c r="O792" s="1" t="s">
        <v>5179</v>
      </c>
      <c r="P792" s="3">
        <v>5</v>
      </c>
    </row>
    <row r="793" spans="1:16" ht="13">
      <c r="A793" s="2">
        <v>13257</v>
      </c>
      <c r="B793" s="2">
        <v>13257</v>
      </c>
      <c r="C793" s="2" t="s">
        <v>6265</v>
      </c>
      <c r="D793" s="2" t="s">
        <v>6265</v>
      </c>
      <c r="E793" s="2" t="s">
        <v>6427</v>
      </c>
      <c r="F793" s="2" t="s">
        <v>501</v>
      </c>
      <c r="G793" s="2" t="s">
        <v>6426</v>
      </c>
      <c r="H793" s="2">
        <v>0.98854711380130045</v>
      </c>
      <c r="I793" s="2" t="s">
        <v>3668</v>
      </c>
      <c r="K793" s="2" t="s">
        <v>6265</v>
      </c>
      <c r="L793" s="1"/>
      <c r="M793" s="1" t="s">
        <v>6266</v>
      </c>
      <c r="N793" s="1" t="s">
        <v>6267</v>
      </c>
      <c r="O793" s="1" t="s">
        <v>6263</v>
      </c>
      <c r="P793" s="3">
        <v>5</v>
      </c>
    </row>
    <row r="794" spans="1:16" ht="13">
      <c r="A794" s="2">
        <v>13387</v>
      </c>
      <c r="B794" s="2">
        <v>13257</v>
      </c>
      <c r="C794" s="2" t="s">
        <v>6265</v>
      </c>
      <c r="D794" s="2" t="s">
        <v>6265</v>
      </c>
      <c r="E794" s="2" t="s">
        <v>6425</v>
      </c>
      <c r="F794" s="2" t="s">
        <v>501</v>
      </c>
      <c r="G794" s="2" t="s">
        <v>6426</v>
      </c>
      <c r="H794" s="2">
        <v>0.98528754766080906</v>
      </c>
      <c r="I794" s="2" t="s">
        <v>3668</v>
      </c>
      <c r="K794" s="2" t="s">
        <v>6265</v>
      </c>
      <c r="L794" s="1"/>
      <c r="M794" s="1" t="s">
        <v>6263</v>
      </c>
      <c r="N794" s="1" t="s">
        <v>6264</v>
      </c>
      <c r="O794" s="1" t="s">
        <v>6263</v>
      </c>
      <c r="P794" s="3">
        <v>5</v>
      </c>
    </row>
    <row r="795" spans="1:16" ht="13">
      <c r="A795" s="2">
        <v>13262</v>
      </c>
      <c r="B795" s="2">
        <v>13161</v>
      </c>
      <c r="C795" s="2" t="s">
        <v>6087</v>
      </c>
      <c r="D795" s="2" t="s">
        <v>6087</v>
      </c>
      <c r="E795" s="2" t="s">
        <v>6427</v>
      </c>
      <c r="F795" s="2" t="s">
        <v>591</v>
      </c>
      <c r="G795" s="2" t="s">
        <v>6430</v>
      </c>
      <c r="H795" s="2">
        <v>0.78752682184194478</v>
      </c>
      <c r="I795" s="2" t="s">
        <v>3668</v>
      </c>
      <c r="K795" s="2" t="s">
        <v>6087</v>
      </c>
      <c r="L795" s="1"/>
      <c r="M795" s="1" t="s">
        <v>6088</v>
      </c>
      <c r="N795" s="1" t="s">
        <v>6089</v>
      </c>
      <c r="O795" s="1" t="s">
        <v>6085</v>
      </c>
      <c r="P795" s="3">
        <v>5</v>
      </c>
    </row>
    <row r="796" spans="1:16" ht="13">
      <c r="A796" s="2">
        <v>13161</v>
      </c>
      <c r="B796" s="2">
        <v>13161</v>
      </c>
      <c r="C796" s="2" t="s">
        <v>6087</v>
      </c>
      <c r="D796" s="2" t="s">
        <v>6087</v>
      </c>
      <c r="E796" s="2" t="s">
        <v>6425</v>
      </c>
      <c r="F796" s="2" t="s">
        <v>591</v>
      </c>
      <c r="G796" s="2" t="s">
        <v>6430</v>
      </c>
      <c r="H796" s="2">
        <v>0.74654712893049202</v>
      </c>
      <c r="I796" s="2" t="s">
        <v>3668</v>
      </c>
      <c r="K796" s="2" t="s">
        <v>6087</v>
      </c>
      <c r="L796" s="1"/>
      <c r="M796" s="1" t="s">
        <v>6085</v>
      </c>
      <c r="N796" s="1" t="s">
        <v>6086</v>
      </c>
      <c r="O796" s="1" t="s">
        <v>6085</v>
      </c>
      <c r="P796" s="3">
        <v>5</v>
      </c>
    </row>
    <row r="797" spans="1:16" ht="13">
      <c r="A797" s="2">
        <v>13247</v>
      </c>
      <c r="B797" s="2">
        <v>13108</v>
      </c>
      <c r="C797" s="2" t="s">
        <v>4815</v>
      </c>
      <c r="D797" s="2" t="s">
        <v>4815</v>
      </c>
      <c r="E797" s="2" t="s">
        <v>6425</v>
      </c>
      <c r="F797" s="2" t="s">
        <v>179</v>
      </c>
      <c r="G797" s="2" t="s">
        <v>6426</v>
      </c>
      <c r="H797" s="2">
        <v>0.96567389779076385</v>
      </c>
      <c r="I797" s="2" t="s">
        <v>3668</v>
      </c>
      <c r="K797" s="2" t="s">
        <v>4815</v>
      </c>
      <c r="L797" s="1"/>
      <c r="M797" s="1" t="s">
        <v>4816</v>
      </c>
      <c r="N797" s="1" t="s">
        <v>4817</v>
      </c>
      <c r="O797" s="1" t="s">
        <v>4813</v>
      </c>
      <c r="P797" s="3">
        <v>5</v>
      </c>
    </row>
    <row r="798" spans="1:16" ht="13">
      <c r="A798" s="2">
        <v>13108</v>
      </c>
      <c r="B798" s="2">
        <v>13108</v>
      </c>
      <c r="C798" s="2" t="s">
        <v>4815</v>
      </c>
      <c r="D798" s="2" t="s">
        <v>4815</v>
      </c>
      <c r="E798" s="2" t="s">
        <v>6427</v>
      </c>
      <c r="F798" s="2" t="s">
        <v>179</v>
      </c>
      <c r="G798" s="2" t="s">
        <v>6426</v>
      </c>
      <c r="H798" s="2">
        <v>0.96009808233393834</v>
      </c>
      <c r="I798" s="2" t="s">
        <v>3668</v>
      </c>
      <c r="K798" s="2" t="s">
        <v>4815</v>
      </c>
      <c r="L798" s="1"/>
      <c r="M798" s="1" t="s">
        <v>4813</v>
      </c>
      <c r="N798" s="1" t="s">
        <v>4814</v>
      </c>
      <c r="O798" s="1" t="s">
        <v>4813</v>
      </c>
      <c r="P798" s="3">
        <v>5</v>
      </c>
    </row>
    <row r="799" spans="1:16" ht="13">
      <c r="A799" s="2">
        <v>13088</v>
      </c>
      <c r="B799" s="2">
        <v>13049</v>
      </c>
      <c r="C799" s="2" t="s">
        <v>5185</v>
      </c>
      <c r="D799" s="2" t="s">
        <v>5185</v>
      </c>
      <c r="E799" s="2" t="s">
        <v>6427</v>
      </c>
      <c r="F799" s="2" t="s">
        <v>179</v>
      </c>
      <c r="G799" s="2" t="s">
        <v>6426</v>
      </c>
      <c r="H799" s="2">
        <v>0.97909462045309903</v>
      </c>
      <c r="I799" s="2" t="s">
        <v>3668</v>
      </c>
      <c r="K799" s="2" t="s">
        <v>5185</v>
      </c>
      <c r="L799" s="1"/>
      <c r="M799" s="1" t="s">
        <v>5186</v>
      </c>
      <c r="N799" s="1" t="s">
        <v>5187</v>
      </c>
      <c r="O799" s="1" t="s">
        <v>5184</v>
      </c>
      <c r="P799" s="3">
        <v>4</v>
      </c>
    </row>
    <row r="800" spans="1:16" ht="13">
      <c r="A800" s="2">
        <v>13049</v>
      </c>
      <c r="B800" s="2">
        <v>13049</v>
      </c>
      <c r="C800" s="2" t="s">
        <v>5185</v>
      </c>
      <c r="D800" s="2" t="s">
        <v>5185</v>
      </c>
      <c r="E800" s="2" t="s">
        <v>6427</v>
      </c>
      <c r="F800" s="2" t="s">
        <v>179</v>
      </c>
      <c r="G800" s="2" t="s">
        <v>6426</v>
      </c>
      <c r="H800" s="2">
        <v>0.9728408281132731</v>
      </c>
      <c r="I800" s="2" t="s">
        <v>3668</v>
      </c>
      <c r="K800" s="2" t="s">
        <v>5185</v>
      </c>
      <c r="L800" s="1"/>
      <c r="M800" s="1" t="s">
        <v>5189</v>
      </c>
      <c r="N800" s="1" t="s">
        <v>5190</v>
      </c>
      <c r="O800" s="1" t="s">
        <v>5184</v>
      </c>
      <c r="P800" s="3">
        <v>4</v>
      </c>
    </row>
    <row r="801" spans="1:16" ht="13">
      <c r="A801" s="2">
        <v>13419</v>
      </c>
      <c r="B801" s="2">
        <v>13049</v>
      </c>
      <c r="C801" s="2" t="s">
        <v>5185</v>
      </c>
      <c r="D801" s="2" t="s">
        <v>5185</v>
      </c>
      <c r="E801" s="2" t="s">
        <v>6425</v>
      </c>
      <c r="F801" s="2" t="s">
        <v>179</v>
      </c>
      <c r="G801" s="2" t="s">
        <v>6426</v>
      </c>
      <c r="H801" s="2">
        <v>0.97790301142465974</v>
      </c>
      <c r="I801" s="2" t="s">
        <v>3668</v>
      </c>
      <c r="K801" s="2" t="s">
        <v>5185</v>
      </c>
      <c r="L801" s="1"/>
      <c r="M801" s="1" t="s">
        <v>5182</v>
      </c>
      <c r="N801" s="1" t="s">
        <v>5183</v>
      </c>
      <c r="O801" s="1" t="s">
        <v>5184</v>
      </c>
      <c r="P801" s="3">
        <v>4</v>
      </c>
    </row>
    <row r="802" spans="1:16" ht="13">
      <c r="A802" s="2">
        <v>13273</v>
      </c>
      <c r="B802" s="2">
        <v>13049</v>
      </c>
      <c r="C802" s="2" t="s">
        <v>5185</v>
      </c>
      <c r="D802" s="2" t="s">
        <v>5185</v>
      </c>
      <c r="E802" s="2" t="s">
        <v>6425</v>
      </c>
      <c r="F802" s="2" t="s">
        <v>179</v>
      </c>
      <c r="G802" s="2" t="s">
        <v>6426</v>
      </c>
      <c r="H802" s="2">
        <v>0.97859011580686006</v>
      </c>
      <c r="I802" s="2" t="s">
        <v>3668</v>
      </c>
      <c r="K802" s="2" t="s">
        <v>5185</v>
      </c>
      <c r="L802" s="1"/>
      <c r="M802" s="1" t="s">
        <v>5184</v>
      </c>
      <c r="N802" s="1" t="s">
        <v>5188</v>
      </c>
      <c r="O802" s="1" t="s">
        <v>5184</v>
      </c>
      <c r="P802" s="3">
        <v>4</v>
      </c>
    </row>
    <row r="803" spans="1:16" ht="13">
      <c r="A803" s="2">
        <v>13066</v>
      </c>
      <c r="B803" s="2">
        <v>13040</v>
      </c>
      <c r="C803" s="2" t="s">
        <v>4615</v>
      </c>
      <c r="D803" s="2" t="s">
        <v>4615</v>
      </c>
      <c r="E803" s="2" t="s">
        <v>6425</v>
      </c>
      <c r="F803" s="2" t="s">
        <v>869</v>
      </c>
      <c r="G803" s="2" t="s">
        <v>6432</v>
      </c>
      <c r="H803" s="2">
        <v>0.91362619059291084</v>
      </c>
      <c r="I803" s="2" t="s">
        <v>3668</v>
      </c>
      <c r="K803" s="2" t="s">
        <v>4615</v>
      </c>
      <c r="L803" s="1"/>
      <c r="M803" s="1" t="s">
        <v>4612</v>
      </c>
      <c r="N803" s="1" t="s">
        <v>4613</v>
      </c>
      <c r="O803" s="1" t="s">
        <v>4614</v>
      </c>
      <c r="P803" s="3">
        <v>5</v>
      </c>
    </row>
    <row r="804" spans="1:16" ht="13">
      <c r="A804" s="2">
        <v>13040</v>
      </c>
      <c r="B804" s="2">
        <v>13040</v>
      </c>
      <c r="C804" s="2" t="s">
        <v>4615</v>
      </c>
      <c r="D804" s="2" t="s">
        <v>4615</v>
      </c>
      <c r="E804" s="2" t="s">
        <v>6427</v>
      </c>
      <c r="F804" s="2" t="s">
        <v>869</v>
      </c>
      <c r="G804" s="2" t="s">
        <v>6432</v>
      </c>
      <c r="H804" s="2">
        <v>0.90672801911362355</v>
      </c>
      <c r="I804" s="2" t="s">
        <v>3668</v>
      </c>
      <c r="K804" s="2" t="s">
        <v>4615</v>
      </c>
      <c r="L804" s="1"/>
      <c r="M804" s="1" t="s">
        <v>4614</v>
      </c>
      <c r="N804" s="1" t="s">
        <v>4616</v>
      </c>
      <c r="O804" s="1" t="s">
        <v>4614</v>
      </c>
      <c r="P804" s="3">
        <v>5</v>
      </c>
    </row>
    <row r="805" spans="1:16" ht="13">
      <c r="A805" s="2">
        <v>12969</v>
      </c>
      <c r="B805" s="2">
        <v>12915</v>
      </c>
      <c r="C805" s="2" t="s">
        <v>6145</v>
      </c>
      <c r="D805" s="2" t="s">
        <v>6145</v>
      </c>
      <c r="E805" s="2" t="s">
        <v>6427</v>
      </c>
      <c r="F805" s="2" t="s">
        <v>35</v>
      </c>
      <c r="G805" s="2" t="s">
        <v>6426</v>
      </c>
      <c r="H805" s="2">
        <v>0.9480408305256971</v>
      </c>
      <c r="I805" s="2" t="s">
        <v>3668</v>
      </c>
      <c r="K805" s="2" t="s">
        <v>6145</v>
      </c>
      <c r="L805" s="1"/>
      <c r="M805" s="1" t="s">
        <v>6144</v>
      </c>
      <c r="N805" s="1" t="s">
        <v>6146</v>
      </c>
      <c r="O805" s="1" t="s">
        <v>6144</v>
      </c>
      <c r="P805" s="3">
        <v>5</v>
      </c>
    </row>
    <row r="806" spans="1:16" ht="13">
      <c r="A806" s="2">
        <v>12915</v>
      </c>
      <c r="B806" s="2">
        <v>12915</v>
      </c>
      <c r="C806" s="2" t="s">
        <v>6145</v>
      </c>
      <c r="D806" s="2" t="s">
        <v>6145</v>
      </c>
      <c r="E806" s="2" t="s">
        <v>6425</v>
      </c>
      <c r="F806" s="2" t="s">
        <v>35</v>
      </c>
      <c r="G806" s="2" t="s">
        <v>6426</v>
      </c>
      <c r="H806" s="2">
        <v>0.95427534157617233</v>
      </c>
      <c r="I806" s="2" t="s">
        <v>3668</v>
      </c>
      <c r="K806" s="2" t="s">
        <v>6145</v>
      </c>
      <c r="L806" s="1"/>
      <c r="M806" s="1" t="s">
        <v>6142</v>
      </c>
      <c r="N806" s="1" t="s">
        <v>6143</v>
      </c>
      <c r="O806" s="1" t="s">
        <v>6144</v>
      </c>
      <c r="P806" s="3">
        <v>5</v>
      </c>
    </row>
    <row r="807" spans="1:16" ht="13">
      <c r="A807" s="2">
        <v>12956</v>
      </c>
      <c r="B807" s="2">
        <v>12847</v>
      </c>
      <c r="C807" s="2" t="s">
        <v>5418</v>
      </c>
      <c r="D807" s="2" t="s">
        <v>5418</v>
      </c>
      <c r="E807" s="2" t="s">
        <v>6425</v>
      </c>
      <c r="F807" s="2" t="s">
        <v>64</v>
      </c>
      <c r="G807" s="2" t="s">
        <v>6426</v>
      </c>
      <c r="H807" s="2">
        <v>0.91064860990307295</v>
      </c>
      <c r="I807" s="2" t="s">
        <v>3668</v>
      </c>
      <c r="K807" s="2" t="s">
        <v>5418</v>
      </c>
      <c r="L807" s="1"/>
      <c r="M807" s="1" t="s">
        <v>5416</v>
      </c>
      <c r="N807" s="1" t="s">
        <v>5417</v>
      </c>
      <c r="O807" s="1" t="s">
        <v>5416</v>
      </c>
      <c r="P807" s="3">
        <v>5</v>
      </c>
    </row>
    <row r="808" spans="1:16" ht="13">
      <c r="A808" s="2">
        <v>12847</v>
      </c>
      <c r="B808" s="2">
        <v>12847</v>
      </c>
      <c r="C808" s="2" t="s">
        <v>5418</v>
      </c>
      <c r="D808" s="2" t="s">
        <v>5418</v>
      </c>
      <c r="E808" s="2" t="s">
        <v>6427</v>
      </c>
      <c r="F808" s="2" t="s">
        <v>64</v>
      </c>
      <c r="G808" s="2" t="s">
        <v>6426</v>
      </c>
      <c r="H808" s="2">
        <v>0.91469907061226152</v>
      </c>
      <c r="I808" s="2" t="s">
        <v>3668</v>
      </c>
      <c r="K808" s="2" t="s">
        <v>5418</v>
      </c>
      <c r="L808" s="1"/>
      <c r="M808" s="1" t="s">
        <v>5419</v>
      </c>
      <c r="N808" s="1" t="s">
        <v>5420</v>
      </c>
      <c r="O808" s="1" t="s">
        <v>5416</v>
      </c>
      <c r="P808" s="3">
        <v>5</v>
      </c>
    </row>
    <row r="809" spans="1:16" ht="13">
      <c r="A809" s="2">
        <v>12820</v>
      </c>
      <c r="B809" s="2">
        <v>12791</v>
      </c>
      <c r="C809" s="2" t="s">
        <v>5155</v>
      </c>
      <c r="D809" s="2" t="s">
        <v>5155</v>
      </c>
      <c r="E809" s="2" t="s">
        <v>6425</v>
      </c>
      <c r="F809" s="2" t="s">
        <v>179</v>
      </c>
      <c r="G809" s="2" t="s">
        <v>6426</v>
      </c>
      <c r="H809" s="2">
        <v>0.96366357472891739</v>
      </c>
      <c r="I809" s="2" t="s">
        <v>3668</v>
      </c>
      <c r="K809" s="2" t="s">
        <v>5155</v>
      </c>
      <c r="L809" s="1"/>
      <c r="M809" s="1" t="s">
        <v>5152</v>
      </c>
      <c r="N809" s="1" t="s">
        <v>5153</v>
      </c>
      <c r="O809" s="1" t="s">
        <v>5154</v>
      </c>
      <c r="P809" s="3">
        <v>5</v>
      </c>
    </row>
    <row r="810" spans="1:16" ht="13">
      <c r="A810" s="2">
        <v>12791</v>
      </c>
      <c r="B810" s="2">
        <v>12791</v>
      </c>
      <c r="C810" s="2" t="s">
        <v>5155</v>
      </c>
      <c r="D810" s="2" t="s">
        <v>5155</v>
      </c>
      <c r="E810" s="2" t="s">
        <v>6427</v>
      </c>
      <c r="F810" s="2" t="s">
        <v>179</v>
      </c>
      <c r="G810" s="2" t="s">
        <v>6426</v>
      </c>
      <c r="H810" s="2">
        <v>0.95902975101728649</v>
      </c>
      <c r="I810" s="2" t="s">
        <v>3668</v>
      </c>
      <c r="K810" s="2" t="s">
        <v>5155</v>
      </c>
      <c r="L810" s="1"/>
      <c r="M810" s="1" t="s">
        <v>5154</v>
      </c>
      <c r="N810" s="1" t="s">
        <v>5156</v>
      </c>
      <c r="O810" s="1" t="s">
        <v>5154</v>
      </c>
      <c r="P810" s="3">
        <v>5</v>
      </c>
    </row>
    <row r="811" spans="1:16" ht="13">
      <c r="A811" s="2">
        <v>13092</v>
      </c>
      <c r="B811" s="2">
        <v>12735</v>
      </c>
      <c r="C811" s="2" t="s">
        <v>5818</v>
      </c>
      <c r="D811" s="2" t="s">
        <v>5818</v>
      </c>
      <c r="E811" s="2" t="s">
        <v>6425</v>
      </c>
      <c r="F811" s="2" t="s">
        <v>35</v>
      </c>
      <c r="G811" s="2" t="s">
        <v>6432</v>
      </c>
      <c r="H811" s="2">
        <v>0.95787989446517663</v>
      </c>
      <c r="I811" s="2" t="s">
        <v>3668</v>
      </c>
      <c r="K811" s="2" t="s">
        <v>5818</v>
      </c>
      <c r="L811" s="1"/>
      <c r="M811" s="1" t="s">
        <v>5816</v>
      </c>
      <c r="N811" s="1" t="s">
        <v>5817</v>
      </c>
      <c r="O811" s="1" t="s">
        <v>5816</v>
      </c>
      <c r="P811" s="3">
        <v>5</v>
      </c>
    </row>
    <row r="812" spans="1:16" ht="13">
      <c r="A812" s="2">
        <v>12735</v>
      </c>
      <c r="B812" s="2">
        <v>12735</v>
      </c>
      <c r="C812" s="2" t="s">
        <v>5818</v>
      </c>
      <c r="D812" s="2" t="s">
        <v>5818</v>
      </c>
      <c r="E812" s="2" t="s">
        <v>6427</v>
      </c>
      <c r="F812" s="2" t="s">
        <v>35</v>
      </c>
      <c r="G812" s="2" t="s">
        <v>6432</v>
      </c>
      <c r="H812" s="2">
        <v>0.96637050132348568</v>
      </c>
      <c r="I812" s="2" t="s">
        <v>3668</v>
      </c>
      <c r="K812" s="2" t="s">
        <v>5818</v>
      </c>
      <c r="L812" s="1"/>
      <c r="M812" s="1" t="s">
        <v>5819</v>
      </c>
      <c r="N812" s="1" t="s">
        <v>5820</v>
      </c>
      <c r="O812" s="1" t="s">
        <v>5816</v>
      </c>
      <c r="P812" s="3">
        <v>5</v>
      </c>
    </row>
    <row r="813" spans="1:16" ht="13">
      <c r="A813" s="2">
        <v>12965</v>
      </c>
      <c r="B813" s="2">
        <v>12716</v>
      </c>
      <c r="C813" s="2" t="s">
        <v>5115</v>
      </c>
      <c r="D813" s="2" t="s">
        <v>5115</v>
      </c>
      <c r="E813" s="2" t="s">
        <v>6425</v>
      </c>
      <c r="F813" s="2" t="s">
        <v>179</v>
      </c>
      <c r="G813" s="2" t="s">
        <v>6432</v>
      </c>
      <c r="H813" s="2">
        <v>0.96829201265755172</v>
      </c>
      <c r="I813" s="2" t="s">
        <v>3668</v>
      </c>
      <c r="K813" s="2" t="s">
        <v>5115</v>
      </c>
      <c r="L813" s="1"/>
      <c r="M813" s="1" t="s">
        <v>5112</v>
      </c>
      <c r="N813" s="1" t="s">
        <v>5113</v>
      </c>
      <c r="O813" s="1" t="s">
        <v>5114</v>
      </c>
      <c r="P813" s="3">
        <v>5</v>
      </c>
    </row>
    <row r="814" spans="1:16" ht="13">
      <c r="A814" s="2">
        <v>12716</v>
      </c>
      <c r="B814" s="2">
        <v>12716</v>
      </c>
      <c r="C814" s="2" t="s">
        <v>5115</v>
      </c>
      <c r="D814" s="2" t="s">
        <v>5115</v>
      </c>
      <c r="E814" s="2" t="s">
        <v>6427</v>
      </c>
      <c r="F814" s="2" t="s">
        <v>179</v>
      </c>
      <c r="G814" s="2" t="s">
        <v>6432</v>
      </c>
      <c r="H814" s="2">
        <v>0.96056020568169165</v>
      </c>
      <c r="I814" s="2" t="s">
        <v>3668</v>
      </c>
      <c r="K814" s="2" t="s">
        <v>5115</v>
      </c>
      <c r="L814" s="1"/>
      <c r="M814" s="1" t="s">
        <v>5114</v>
      </c>
      <c r="N814" s="1" t="s">
        <v>5116</v>
      </c>
      <c r="O814" s="1" t="s">
        <v>5114</v>
      </c>
      <c r="P814" s="3">
        <v>5</v>
      </c>
    </row>
    <row r="815" spans="1:16" ht="13">
      <c r="A815" s="2">
        <v>12640</v>
      </c>
      <c r="B815" s="2">
        <v>12640</v>
      </c>
      <c r="C815" s="2" t="s">
        <v>5990</v>
      </c>
      <c r="D815" s="2" t="s">
        <v>5990</v>
      </c>
      <c r="E815" s="2" t="s">
        <v>6427</v>
      </c>
      <c r="F815" s="2" t="s">
        <v>80</v>
      </c>
      <c r="G815" s="2" t="s">
        <v>6426</v>
      </c>
      <c r="H815" s="2">
        <v>0.97309051653380496</v>
      </c>
      <c r="I815" s="2" t="s">
        <v>3668</v>
      </c>
      <c r="K815" s="2" t="s">
        <v>5990</v>
      </c>
      <c r="L815" s="1"/>
      <c r="M815" s="1" t="s">
        <v>5989</v>
      </c>
      <c r="N815" s="1" t="s">
        <v>5991</v>
      </c>
      <c r="O815" s="1" t="s">
        <v>5989</v>
      </c>
      <c r="P815" s="3">
        <v>5</v>
      </c>
    </row>
    <row r="816" spans="1:16" ht="13">
      <c r="A816" s="2">
        <v>12779</v>
      </c>
      <c r="B816" s="2">
        <v>12640</v>
      </c>
      <c r="C816" s="2" t="s">
        <v>5990</v>
      </c>
      <c r="D816" s="2" t="s">
        <v>5990</v>
      </c>
      <c r="E816" s="2" t="s">
        <v>6425</v>
      </c>
      <c r="F816" s="2" t="s">
        <v>80</v>
      </c>
      <c r="G816" s="2" t="s">
        <v>6426</v>
      </c>
      <c r="H816" s="2">
        <v>0.97485907600616184</v>
      </c>
      <c r="I816" s="2" t="s">
        <v>3668</v>
      </c>
      <c r="K816" s="2" t="s">
        <v>5990</v>
      </c>
      <c r="L816" s="1"/>
      <c r="M816" s="1" t="s">
        <v>5987</v>
      </c>
      <c r="N816" s="1" t="s">
        <v>5988</v>
      </c>
      <c r="O816" s="1" t="s">
        <v>5989</v>
      </c>
      <c r="P816" s="3">
        <v>5</v>
      </c>
    </row>
    <row r="817" spans="1:16" ht="13">
      <c r="A817" s="2">
        <v>12882</v>
      </c>
      <c r="B817" s="2">
        <v>12466</v>
      </c>
      <c r="C817" s="2" t="s">
        <v>4590</v>
      </c>
      <c r="D817" s="2" t="s">
        <v>4590</v>
      </c>
      <c r="E817" s="2" t="s">
        <v>6427</v>
      </c>
      <c r="F817" s="2" t="s">
        <v>641</v>
      </c>
      <c r="G817" s="2" t="s">
        <v>6430</v>
      </c>
      <c r="H817" s="2">
        <v>0.79307400771225711</v>
      </c>
      <c r="I817" s="2" t="s">
        <v>3668</v>
      </c>
      <c r="K817" s="2" t="s">
        <v>4590</v>
      </c>
      <c r="L817" s="1"/>
      <c r="M817" s="1" t="s">
        <v>4589</v>
      </c>
      <c r="N817" s="1" t="s">
        <v>4591</v>
      </c>
      <c r="O817" s="1" t="s">
        <v>4589</v>
      </c>
      <c r="P817" s="3">
        <v>5</v>
      </c>
    </row>
    <row r="818" spans="1:16" ht="13">
      <c r="A818" s="2">
        <v>12466</v>
      </c>
      <c r="B818" s="2">
        <v>12466</v>
      </c>
      <c r="C818" s="2" t="s">
        <v>4590</v>
      </c>
      <c r="D818" s="2" t="s">
        <v>4590</v>
      </c>
      <c r="E818" s="2" t="s">
        <v>6425</v>
      </c>
      <c r="F818" s="2" t="s">
        <v>641</v>
      </c>
      <c r="G818" s="2" t="s">
        <v>6430</v>
      </c>
      <c r="H818" s="2">
        <v>0.74968543888544115</v>
      </c>
      <c r="I818" s="2" t="s">
        <v>3668</v>
      </c>
      <c r="K818" s="2" t="s">
        <v>4590</v>
      </c>
      <c r="L818" s="1"/>
      <c r="M818" s="1" t="s">
        <v>4587</v>
      </c>
      <c r="N818" s="1" t="s">
        <v>4588</v>
      </c>
      <c r="O818" s="1" t="s">
        <v>4589</v>
      </c>
      <c r="P818" s="3">
        <v>5</v>
      </c>
    </row>
    <row r="819" spans="1:16" ht="13">
      <c r="A819" s="2">
        <v>12451</v>
      </c>
      <c r="B819" s="2">
        <v>12451</v>
      </c>
      <c r="C819" s="2" t="s">
        <v>5040</v>
      </c>
      <c r="D819" s="2" t="s">
        <v>5040</v>
      </c>
      <c r="E819" s="2" t="s">
        <v>6425</v>
      </c>
      <c r="F819" s="2" t="s">
        <v>641</v>
      </c>
      <c r="G819" s="2" t="s">
        <v>6430</v>
      </c>
      <c r="H819" s="2">
        <v>0.88657960609833975</v>
      </c>
      <c r="I819" s="2" t="s">
        <v>3668</v>
      </c>
      <c r="K819" s="2" t="s">
        <v>5040</v>
      </c>
      <c r="L819" s="1"/>
      <c r="M819" s="1" t="s">
        <v>5037</v>
      </c>
      <c r="N819" s="1" t="s">
        <v>5038</v>
      </c>
      <c r="O819" s="1" t="s">
        <v>5039</v>
      </c>
      <c r="P819" s="3">
        <v>5</v>
      </c>
    </row>
    <row r="820" spans="1:16" ht="13">
      <c r="A820" s="2">
        <v>12619</v>
      </c>
      <c r="B820" s="2">
        <v>12451</v>
      </c>
      <c r="C820" s="2" t="s">
        <v>5040</v>
      </c>
      <c r="D820" s="2" t="s">
        <v>5040</v>
      </c>
      <c r="E820" s="2" t="s">
        <v>6427</v>
      </c>
      <c r="F820" s="2" t="s">
        <v>641</v>
      </c>
      <c r="G820" s="2" t="s">
        <v>6430</v>
      </c>
      <c r="H820" s="2">
        <v>0.90737643660722889</v>
      </c>
      <c r="I820" s="2" t="s">
        <v>3668</v>
      </c>
      <c r="K820" s="2" t="s">
        <v>5040</v>
      </c>
      <c r="L820" s="1"/>
      <c r="M820" s="1" t="s">
        <v>5039</v>
      </c>
      <c r="N820" s="1" t="s">
        <v>5041</v>
      </c>
      <c r="O820" s="1" t="s">
        <v>5039</v>
      </c>
      <c r="P820" s="3">
        <v>5</v>
      </c>
    </row>
    <row r="821" spans="1:16" ht="13">
      <c r="A821" s="2">
        <v>12455</v>
      </c>
      <c r="B821" s="2">
        <v>12172</v>
      </c>
      <c r="C821" s="2" t="s">
        <v>6115</v>
      </c>
      <c r="D821" s="2" t="s">
        <v>6115</v>
      </c>
      <c r="E821" s="2" t="s">
        <v>6427</v>
      </c>
      <c r="F821" s="2" t="s">
        <v>591</v>
      </c>
      <c r="G821" s="2" t="s">
        <v>6426</v>
      </c>
      <c r="H821" s="2">
        <v>0.85316352270115825</v>
      </c>
      <c r="I821" s="2" t="s">
        <v>3668</v>
      </c>
      <c r="K821" s="2" t="s">
        <v>6115</v>
      </c>
      <c r="L821" s="1"/>
      <c r="M821" s="1" t="s">
        <v>6114</v>
      </c>
      <c r="N821" s="1" t="s">
        <v>6116</v>
      </c>
      <c r="O821" s="1" t="s">
        <v>6114</v>
      </c>
      <c r="P821" s="3">
        <v>5</v>
      </c>
    </row>
    <row r="822" spans="1:16" ht="13">
      <c r="A822" s="2">
        <v>12172</v>
      </c>
      <c r="B822" s="2">
        <v>12172</v>
      </c>
      <c r="C822" s="2" t="s">
        <v>6115</v>
      </c>
      <c r="D822" s="2" t="s">
        <v>6115</v>
      </c>
      <c r="E822" s="2" t="s">
        <v>6425</v>
      </c>
      <c r="F822" s="2" t="s">
        <v>591</v>
      </c>
      <c r="G822" s="2" t="s">
        <v>6426</v>
      </c>
      <c r="H822" s="2">
        <v>0.89280352437392874</v>
      </c>
      <c r="I822" s="2" t="s">
        <v>3668</v>
      </c>
      <c r="K822" s="2" t="s">
        <v>6115</v>
      </c>
      <c r="L822" s="1"/>
      <c r="M822" s="1" t="s">
        <v>6112</v>
      </c>
      <c r="N822" s="1" t="s">
        <v>6113</v>
      </c>
      <c r="O822" s="1" t="s">
        <v>6114</v>
      </c>
      <c r="P822" s="3">
        <v>5</v>
      </c>
    </row>
    <row r="823" spans="1:16" ht="13">
      <c r="A823" s="2">
        <v>12439</v>
      </c>
      <c r="B823" s="2">
        <v>11975</v>
      </c>
      <c r="C823" s="2" t="s">
        <v>6135</v>
      </c>
      <c r="D823" s="2" t="s">
        <v>6135</v>
      </c>
      <c r="E823" s="2" t="s">
        <v>6425</v>
      </c>
      <c r="F823" s="2" t="s">
        <v>591</v>
      </c>
      <c r="G823" s="2" t="s">
        <v>6426</v>
      </c>
      <c r="H823" s="2">
        <v>0.96854232442296551</v>
      </c>
      <c r="I823" s="2" t="s">
        <v>3668</v>
      </c>
      <c r="K823" s="2" t="s">
        <v>6135</v>
      </c>
      <c r="L823" s="1"/>
      <c r="M823" s="1" t="s">
        <v>6132</v>
      </c>
      <c r="N823" s="1" t="s">
        <v>6133</v>
      </c>
      <c r="O823" s="1" t="s">
        <v>6134</v>
      </c>
      <c r="P823" s="3">
        <v>5</v>
      </c>
    </row>
    <row r="824" spans="1:16" ht="13">
      <c r="A824" s="2">
        <v>11975</v>
      </c>
      <c r="B824" s="2">
        <v>11975</v>
      </c>
      <c r="C824" s="2" t="s">
        <v>6135</v>
      </c>
      <c r="D824" s="2" t="s">
        <v>6135</v>
      </c>
      <c r="E824" s="2" t="s">
        <v>6427</v>
      </c>
      <c r="F824" s="2" t="s">
        <v>591</v>
      </c>
      <c r="G824" s="2" t="s">
        <v>6426</v>
      </c>
      <c r="H824" s="2">
        <v>0.97822947482135414</v>
      </c>
      <c r="I824" s="2" t="s">
        <v>3668</v>
      </c>
      <c r="K824" s="2" t="s">
        <v>6135</v>
      </c>
      <c r="L824" s="1"/>
      <c r="M824" s="1" t="s">
        <v>6134</v>
      </c>
      <c r="N824" s="1" t="s">
        <v>6136</v>
      </c>
      <c r="O824" s="1" t="s">
        <v>6134</v>
      </c>
      <c r="P824" s="3">
        <v>5</v>
      </c>
    </row>
    <row r="825" spans="1:16" ht="13">
      <c r="A825" s="2">
        <v>11859</v>
      </c>
      <c r="B825" s="2">
        <v>11859</v>
      </c>
      <c r="C825" s="2" t="s">
        <v>4585</v>
      </c>
      <c r="D825" s="2" t="s">
        <v>4585</v>
      </c>
      <c r="E825" s="2" t="s">
        <v>6427</v>
      </c>
      <c r="F825" s="2" t="s">
        <v>641</v>
      </c>
      <c r="G825" s="2" t="s">
        <v>6430</v>
      </c>
      <c r="H825" s="2">
        <v>0.84292400737386042</v>
      </c>
      <c r="I825" s="2" t="s">
        <v>3668</v>
      </c>
      <c r="K825" s="2" t="s">
        <v>4585</v>
      </c>
      <c r="L825" s="1"/>
      <c r="M825" s="1" t="s">
        <v>4584</v>
      </c>
      <c r="N825" s="1" t="s">
        <v>4586</v>
      </c>
      <c r="O825" s="1" t="s">
        <v>4584</v>
      </c>
      <c r="P825" s="3">
        <v>5</v>
      </c>
    </row>
    <row r="826" spans="1:16" ht="13">
      <c r="A826" s="2">
        <v>11887</v>
      </c>
      <c r="B826" s="2">
        <v>11859</v>
      </c>
      <c r="C826" s="2" t="s">
        <v>4585</v>
      </c>
      <c r="D826" s="2" t="s">
        <v>4585</v>
      </c>
      <c r="E826" s="2" t="s">
        <v>6425</v>
      </c>
      <c r="F826" s="2" t="s">
        <v>641</v>
      </c>
      <c r="G826" s="2" t="s">
        <v>6430</v>
      </c>
      <c r="H826" s="2">
        <v>0.82314348434477846</v>
      </c>
      <c r="I826" s="2" t="s">
        <v>3668</v>
      </c>
      <c r="K826" s="2" t="s">
        <v>4585</v>
      </c>
      <c r="L826" s="1"/>
      <c r="M826" s="1" t="s">
        <v>4582</v>
      </c>
      <c r="N826" s="1" t="s">
        <v>4583</v>
      </c>
      <c r="O826" s="1" t="s">
        <v>4584</v>
      </c>
      <c r="P826" s="3">
        <v>5</v>
      </c>
    </row>
    <row r="827" spans="1:16" ht="13">
      <c r="A827" s="2">
        <v>12025</v>
      </c>
      <c r="B827" s="2">
        <v>11856</v>
      </c>
      <c r="C827" s="2" t="s">
        <v>6215</v>
      </c>
      <c r="D827" s="2" t="s">
        <v>6215</v>
      </c>
      <c r="E827" s="2" t="s">
        <v>6427</v>
      </c>
      <c r="F827" s="2" t="s">
        <v>167</v>
      </c>
      <c r="G827" s="2" t="s">
        <v>6426</v>
      </c>
      <c r="H827" s="2">
        <v>0.92938550181426516</v>
      </c>
      <c r="I827" s="2" t="s">
        <v>3668</v>
      </c>
      <c r="K827" s="2" t="s">
        <v>6215</v>
      </c>
      <c r="L827" s="1"/>
      <c r="M827" s="1" t="s">
        <v>6214</v>
      </c>
      <c r="N827" s="1" t="s">
        <v>6216</v>
      </c>
      <c r="O827" s="1" t="s">
        <v>6214</v>
      </c>
      <c r="P827" s="3">
        <v>5</v>
      </c>
    </row>
    <row r="828" spans="1:16" ht="13">
      <c r="A828" s="2">
        <v>11856</v>
      </c>
      <c r="B828" s="2">
        <v>11856</v>
      </c>
      <c r="C828" s="2" t="s">
        <v>6215</v>
      </c>
      <c r="D828" s="2" t="s">
        <v>6215</v>
      </c>
      <c r="E828" s="2" t="s">
        <v>6425</v>
      </c>
      <c r="F828" s="2" t="s">
        <v>167</v>
      </c>
      <c r="G828" s="2" t="s">
        <v>6426</v>
      </c>
      <c r="H828" s="2">
        <v>0.93748475225558059</v>
      </c>
      <c r="I828" s="2" t="s">
        <v>3668</v>
      </c>
      <c r="K828" s="2" t="s">
        <v>6215</v>
      </c>
      <c r="L828" s="1"/>
      <c r="M828" s="1" t="s">
        <v>6212</v>
      </c>
      <c r="N828" s="1" t="s">
        <v>6213</v>
      </c>
      <c r="O828" s="1" t="s">
        <v>6214</v>
      </c>
      <c r="P828" s="3">
        <v>5</v>
      </c>
    </row>
    <row r="829" spans="1:16" ht="13">
      <c r="A829" s="2">
        <v>11803</v>
      </c>
      <c r="B829" s="2">
        <v>11613</v>
      </c>
      <c r="C829" s="2" t="s">
        <v>5199</v>
      </c>
      <c r="D829" s="2" t="s">
        <v>5199</v>
      </c>
      <c r="E829" s="2" t="s">
        <v>6427</v>
      </c>
      <c r="F829" s="2" t="s">
        <v>35</v>
      </c>
      <c r="G829" s="2" t="s">
        <v>6430</v>
      </c>
      <c r="H829" s="2">
        <v>0.87827918745620015</v>
      </c>
      <c r="I829" s="2" t="s">
        <v>3668</v>
      </c>
      <c r="K829" s="2" t="s">
        <v>5199</v>
      </c>
      <c r="L829" s="1"/>
      <c r="M829" s="1" t="s">
        <v>5198</v>
      </c>
      <c r="N829" s="1" t="s">
        <v>5200</v>
      </c>
      <c r="O829" s="1" t="s">
        <v>5198</v>
      </c>
      <c r="P829" s="3">
        <v>5</v>
      </c>
    </row>
    <row r="830" spans="1:16" ht="13">
      <c r="A830" s="2">
        <v>11613</v>
      </c>
      <c r="B830" s="2">
        <v>11613</v>
      </c>
      <c r="C830" s="2" t="s">
        <v>5199</v>
      </c>
      <c r="D830" s="2" t="s">
        <v>5199</v>
      </c>
      <c r="E830" s="2" t="s">
        <v>6425</v>
      </c>
      <c r="F830" s="2" t="s">
        <v>179</v>
      </c>
      <c r="G830" s="2" t="s">
        <v>6430</v>
      </c>
      <c r="H830" s="2">
        <v>0.87570930874038322</v>
      </c>
      <c r="I830" s="2" t="s">
        <v>3668</v>
      </c>
      <c r="K830" s="2" t="s">
        <v>5199</v>
      </c>
      <c r="L830" s="1"/>
      <c r="M830" s="1" t="s">
        <v>5196</v>
      </c>
      <c r="N830" s="1" t="s">
        <v>5197</v>
      </c>
      <c r="O830" s="1" t="s">
        <v>5198</v>
      </c>
      <c r="P830" s="3">
        <v>5</v>
      </c>
    </row>
    <row r="831" spans="1:16" ht="13">
      <c r="A831" s="2">
        <v>11568</v>
      </c>
      <c r="B831" s="2">
        <v>11568</v>
      </c>
      <c r="C831" s="2" t="s">
        <v>5075</v>
      </c>
      <c r="D831" s="2" t="s">
        <v>5075</v>
      </c>
      <c r="E831" s="2" t="s">
        <v>6427</v>
      </c>
      <c r="F831" s="2" t="s">
        <v>641</v>
      </c>
      <c r="G831" s="2" t="s">
        <v>6426</v>
      </c>
      <c r="H831" s="2">
        <v>0.98353237464341026</v>
      </c>
      <c r="I831" s="2" t="s">
        <v>3668</v>
      </c>
      <c r="K831" s="2" t="s">
        <v>5075</v>
      </c>
      <c r="L831" s="1"/>
      <c r="M831" s="1" t="s">
        <v>5074</v>
      </c>
      <c r="N831" s="1" t="s">
        <v>5076</v>
      </c>
      <c r="O831" s="1" t="s">
        <v>5074</v>
      </c>
      <c r="P831" s="3">
        <v>5</v>
      </c>
    </row>
    <row r="832" spans="1:16" ht="13">
      <c r="A832" s="2">
        <v>12221</v>
      </c>
      <c r="B832" s="2">
        <v>11568</v>
      </c>
      <c r="C832" s="2" t="s">
        <v>5075</v>
      </c>
      <c r="D832" s="2" t="s">
        <v>5075</v>
      </c>
      <c r="E832" s="2" t="s">
        <v>6425</v>
      </c>
      <c r="F832" s="2" t="s">
        <v>641</v>
      </c>
      <c r="G832" s="2" t="s">
        <v>6426</v>
      </c>
      <c r="H832" s="2">
        <v>0.97872599586334441</v>
      </c>
      <c r="I832" s="2" t="s">
        <v>3668</v>
      </c>
      <c r="K832" s="2" t="s">
        <v>5075</v>
      </c>
      <c r="L832" s="1"/>
      <c r="M832" s="1" t="s">
        <v>5072</v>
      </c>
      <c r="N832" s="1" t="s">
        <v>5073</v>
      </c>
      <c r="O832" s="1" t="s">
        <v>5074</v>
      </c>
      <c r="P832" s="3">
        <v>5</v>
      </c>
    </row>
    <row r="833" spans="1:16" ht="13">
      <c r="A833" s="2">
        <v>11541</v>
      </c>
      <c r="B833" s="2">
        <v>11541</v>
      </c>
      <c r="C833" s="2" t="s">
        <v>5823</v>
      </c>
      <c r="D833" s="2" t="s">
        <v>5823</v>
      </c>
      <c r="E833" s="2" t="s">
        <v>6427</v>
      </c>
      <c r="F833" s="2" t="s">
        <v>35</v>
      </c>
      <c r="G833" s="2" t="s">
        <v>6426</v>
      </c>
      <c r="H833" s="2">
        <v>0.94148360704615286</v>
      </c>
      <c r="I833" s="2" t="s">
        <v>3668</v>
      </c>
      <c r="K833" s="2" t="s">
        <v>5823</v>
      </c>
      <c r="L833" s="1"/>
      <c r="M833" s="1" t="s">
        <v>5821</v>
      </c>
      <c r="N833" s="1" t="s">
        <v>5822</v>
      </c>
      <c r="O833" s="1" t="s">
        <v>5821</v>
      </c>
      <c r="P833" s="3">
        <v>5</v>
      </c>
    </row>
    <row r="834" spans="1:16" ht="13">
      <c r="A834" s="2">
        <v>11772</v>
      </c>
      <c r="B834" s="2">
        <v>11541</v>
      </c>
      <c r="C834" s="2" t="s">
        <v>5823</v>
      </c>
      <c r="D834" s="2" t="s">
        <v>5823</v>
      </c>
      <c r="E834" s="2" t="s">
        <v>6425</v>
      </c>
      <c r="F834" s="2" t="s">
        <v>35</v>
      </c>
      <c r="G834" s="2" t="s">
        <v>6426</v>
      </c>
      <c r="H834" s="2">
        <v>0.91258497417947571</v>
      </c>
      <c r="I834" s="2" t="s">
        <v>3668</v>
      </c>
      <c r="K834" s="2" t="s">
        <v>5823</v>
      </c>
      <c r="L834" s="1"/>
      <c r="M834" s="1" t="s">
        <v>5824</v>
      </c>
      <c r="N834" s="1" t="s">
        <v>5825</v>
      </c>
      <c r="O834" s="1" t="s">
        <v>5821</v>
      </c>
      <c r="P834" s="3">
        <v>5</v>
      </c>
    </row>
    <row r="835" spans="1:16" ht="13">
      <c r="A835" s="2">
        <v>11731</v>
      </c>
      <c r="B835" s="2">
        <v>11488</v>
      </c>
      <c r="C835" s="2" t="s">
        <v>5165</v>
      </c>
      <c r="D835" s="2" t="s">
        <v>5165</v>
      </c>
      <c r="E835" s="2" t="s">
        <v>6425</v>
      </c>
      <c r="F835" s="2" t="s">
        <v>179</v>
      </c>
      <c r="G835" s="2" t="s">
        <v>6430</v>
      </c>
      <c r="H835" s="2">
        <v>0.81357607609327809</v>
      </c>
      <c r="I835" s="2" t="s">
        <v>3668</v>
      </c>
      <c r="K835" s="2" t="s">
        <v>5165</v>
      </c>
      <c r="L835" s="1"/>
      <c r="M835" s="1" t="s">
        <v>5162</v>
      </c>
      <c r="N835" s="1" t="s">
        <v>5163</v>
      </c>
      <c r="O835" s="1" t="s">
        <v>5164</v>
      </c>
      <c r="P835" s="3">
        <v>5</v>
      </c>
    </row>
    <row r="836" spans="1:16" ht="13">
      <c r="A836" s="2">
        <v>11488</v>
      </c>
      <c r="B836" s="2">
        <v>11488</v>
      </c>
      <c r="C836" s="2" t="s">
        <v>5165</v>
      </c>
      <c r="D836" s="2" t="s">
        <v>5165</v>
      </c>
      <c r="E836" s="2" t="s">
        <v>6427</v>
      </c>
      <c r="F836" s="2" t="s">
        <v>179</v>
      </c>
      <c r="G836" s="2" t="s">
        <v>6430</v>
      </c>
      <c r="H836" s="2">
        <v>0.86487136205380677</v>
      </c>
      <c r="I836" s="2" t="s">
        <v>3668</v>
      </c>
      <c r="K836" s="2" t="s">
        <v>5165</v>
      </c>
      <c r="L836" s="1"/>
      <c r="M836" s="1" t="s">
        <v>5164</v>
      </c>
      <c r="N836" s="1" t="s">
        <v>5166</v>
      </c>
      <c r="O836" s="1" t="s">
        <v>5164</v>
      </c>
      <c r="P836" s="3">
        <v>5</v>
      </c>
    </row>
    <row r="837" spans="1:16" ht="13">
      <c r="A837" s="2">
        <v>11616</v>
      </c>
      <c r="B837" s="2">
        <v>11440</v>
      </c>
      <c r="C837" s="2" t="s">
        <v>5828</v>
      </c>
      <c r="D837" s="2" t="s">
        <v>5828</v>
      </c>
      <c r="E837" s="2" t="s">
        <v>6425</v>
      </c>
      <c r="F837" s="2" t="s">
        <v>35</v>
      </c>
      <c r="G837" s="2" t="s">
        <v>6426</v>
      </c>
      <c r="H837" s="2">
        <v>0.91031255396888267</v>
      </c>
      <c r="I837" s="2" t="s">
        <v>3668</v>
      </c>
      <c r="K837" s="2" t="s">
        <v>5828</v>
      </c>
      <c r="L837" s="1"/>
      <c r="M837" s="1" t="s">
        <v>5829</v>
      </c>
      <c r="N837" s="1" t="s">
        <v>5830</v>
      </c>
      <c r="O837" s="1" t="s">
        <v>5826</v>
      </c>
      <c r="P837" s="3">
        <v>5</v>
      </c>
    </row>
    <row r="838" spans="1:16" ht="13">
      <c r="A838" s="2">
        <v>11440</v>
      </c>
      <c r="B838" s="2">
        <v>11440</v>
      </c>
      <c r="C838" s="2" t="s">
        <v>5828</v>
      </c>
      <c r="D838" s="2" t="s">
        <v>5828</v>
      </c>
      <c r="E838" s="2" t="s">
        <v>6427</v>
      </c>
      <c r="F838" s="2" t="s">
        <v>35</v>
      </c>
      <c r="G838" s="2" t="s">
        <v>6426</v>
      </c>
      <c r="H838" s="2">
        <v>0.90652699441988027</v>
      </c>
      <c r="I838" s="2" t="s">
        <v>3668</v>
      </c>
      <c r="K838" s="2" t="s">
        <v>5828</v>
      </c>
      <c r="L838" s="1"/>
      <c r="M838" s="1" t="s">
        <v>5826</v>
      </c>
      <c r="N838" s="1" t="s">
        <v>5827</v>
      </c>
      <c r="O838" s="1" t="s">
        <v>5826</v>
      </c>
      <c r="P838" s="3">
        <v>5</v>
      </c>
    </row>
    <row r="839" spans="1:16" ht="13">
      <c r="A839" s="2">
        <v>11279</v>
      </c>
      <c r="B839" s="2">
        <v>11279</v>
      </c>
      <c r="C839" s="2" t="s">
        <v>4965</v>
      </c>
      <c r="D839" s="2" t="s">
        <v>4965</v>
      </c>
      <c r="E839" s="2" t="s">
        <v>6427</v>
      </c>
      <c r="F839" s="2" t="s">
        <v>641</v>
      </c>
      <c r="G839" s="2" t="s">
        <v>6426</v>
      </c>
      <c r="H839" s="2">
        <v>0.95667762836809367</v>
      </c>
      <c r="I839" s="2" t="s">
        <v>3668</v>
      </c>
      <c r="K839" s="2" t="s">
        <v>4965</v>
      </c>
      <c r="L839" s="1"/>
      <c r="M839" s="1" t="s">
        <v>4962</v>
      </c>
      <c r="N839" s="1" t="s">
        <v>4963</v>
      </c>
      <c r="O839" s="1" t="s">
        <v>4964</v>
      </c>
      <c r="P839" s="3">
        <v>4</v>
      </c>
    </row>
    <row r="840" spans="1:16" ht="13">
      <c r="A840" s="2">
        <v>16193</v>
      </c>
      <c r="B840" s="2">
        <v>11279</v>
      </c>
      <c r="C840" s="2" t="s">
        <v>4965</v>
      </c>
      <c r="D840" s="2" t="s">
        <v>4965</v>
      </c>
      <c r="E840" s="2" t="s">
        <v>6425</v>
      </c>
      <c r="F840" s="2" t="s">
        <v>641</v>
      </c>
      <c r="G840" s="2" t="s">
        <v>6426</v>
      </c>
      <c r="H840" s="2">
        <v>0.95682153822307858</v>
      </c>
      <c r="I840" s="2" t="s">
        <v>3668</v>
      </c>
      <c r="K840" s="2" t="s">
        <v>4965</v>
      </c>
      <c r="L840" s="1"/>
      <c r="M840" s="1" t="s">
        <v>4964</v>
      </c>
      <c r="N840" s="1" t="s">
        <v>4966</v>
      </c>
      <c r="O840" s="1" t="s">
        <v>4964</v>
      </c>
      <c r="P840" s="3">
        <v>4</v>
      </c>
    </row>
    <row r="841" spans="1:16" ht="13">
      <c r="A841" s="2">
        <v>11961</v>
      </c>
      <c r="B841" s="2">
        <v>11254</v>
      </c>
      <c r="C841" s="2" t="s">
        <v>6158</v>
      </c>
      <c r="D841" s="2" t="s">
        <v>6158</v>
      </c>
      <c r="E841" s="2" t="s">
        <v>6427</v>
      </c>
      <c r="F841" s="2" t="s">
        <v>80</v>
      </c>
      <c r="G841" s="2" t="s">
        <v>6428</v>
      </c>
      <c r="H841" s="2">
        <v>0.54462005462057272</v>
      </c>
      <c r="I841" s="2" t="s">
        <v>3668</v>
      </c>
      <c r="K841" s="2" t="s">
        <v>6158</v>
      </c>
      <c r="L841" s="1"/>
      <c r="M841" s="1" t="s">
        <v>6156</v>
      </c>
      <c r="N841" s="1" t="s">
        <v>6157</v>
      </c>
      <c r="O841" s="1" t="s">
        <v>6156</v>
      </c>
      <c r="P841" s="3">
        <v>5</v>
      </c>
    </row>
    <row r="842" spans="1:16" ht="13">
      <c r="A842" s="2">
        <v>11254</v>
      </c>
      <c r="B842" s="2">
        <v>11254</v>
      </c>
      <c r="C842" s="2" t="s">
        <v>6158</v>
      </c>
      <c r="D842" s="2" t="s">
        <v>6158</v>
      </c>
      <c r="E842" s="2" t="s">
        <v>6425</v>
      </c>
      <c r="F842" s="2" t="s">
        <v>80</v>
      </c>
      <c r="G842" s="2" t="s">
        <v>6428</v>
      </c>
      <c r="H842" s="2">
        <v>0.53120220637857873</v>
      </c>
      <c r="I842" s="2" t="s">
        <v>3668</v>
      </c>
      <c r="K842" s="2" t="s">
        <v>6158</v>
      </c>
      <c r="L842" s="1"/>
      <c r="M842" s="1" t="s">
        <v>6159</v>
      </c>
      <c r="N842" s="1" t="s">
        <v>6160</v>
      </c>
      <c r="O842" s="1" t="s">
        <v>6156</v>
      </c>
      <c r="P842" s="3">
        <v>5</v>
      </c>
    </row>
    <row r="843" spans="1:16" ht="13">
      <c r="A843" s="2">
        <v>11102</v>
      </c>
      <c r="B843" s="2">
        <v>11102</v>
      </c>
      <c r="C843" s="2" t="s">
        <v>6008</v>
      </c>
      <c r="D843" s="2" t="s">
        <v>6008</v>
      </c>
      <c r="E843" s="2" t="s">
        <v>6425</v>
      </c>
      <c r="F843" s="2" t="s">
        <v>591</v>
      </c>
      <c r="G843" s="2" t="s">
        <v>6430</v>
      </c>
      <c r="H843" s="2">
        <v>0.93584174282646559</v>
      </c>
      <c r="I843" s="2" t="s">
        <v>3668</v>
      </c>
      <c r="K843" s="2" t="s">
        <v>6008</v>
      </c>
      <c r="L843" s="1"/>
      <c r="M843" s="1" t="s">
        <v>6005</v>
      </c>
      <c r="N843" s="1" t="s">
        <v>6006</v>
      </c>
      <c r="O843" s="1" t="s">
        <v>6007</v>
      </c>
      <c r="P843" s="3">
        <v>5</v>
      </c>
    </row>
    <row r="844" spans="1:16" ht="13">
      <c r="A844" s="2">
        <v>11220</v>
      </c>
      <c r="B844" s="2">
        <v>11102</v>
      </c>
      <c r="C844" s="2" t="s">
        <v>6008</v>
      </c>
      <c r="D844" s="2" t="s">
        <v>6008</v>
      </c>
      <c r="E844" s="2" t="s">
        <v>6427</v>
      </c>
      <c r="F844" s="2" t="s">
        <v>591</v>
      </c>
      <c r="G844" s="2" t="s">
        <v>6430</v>
      </c>
      <c r="H844" s="2">
        <v>0.9466979556678643</v>
      </c>
      <c r="I844" s="2" t="s">
        <v>3668</v>
      </c>
      <c r="K844" s="2" t="s">
        <v>6008</v>
      </c>
      <c r="L844" s="1"/>
      <c r="M844" s="1" t="s">
        <v>6007</v>
      </c>
      <c r="N844" s="1" t="s">
        <v>6009</v>
      </c>
      <c r="O844" s="1" t="s">
        <v>6007</v>
      </c>
      <c r="P844" s="3">
        <v>5</v>
      </c>
    </row>
    <row r="845" spans="1:16" ht="13">
      <c r="A845" s="2">
        <v>18265</v>
      </c>
      <c r="B845" s="2">
        <v>11051</v>
      </c>
      <c r="C845" s="2" t="s">
        <v>5085</v>
      </c>
      <c r="D845" s="2" t="s">
        <v>5085</v>
      </c>
      <c r="E845" s="2" t="s">
        <v>6427</v>
      </c>
      <c r="F845" s="2" t="s">
        <v>179</v>
      </c>
      <c r="G845" s="2" t="s">
        <v>6432</v>
      </c>
      <c r="H845" s="2">
        <v>0.88781479457056878</v>
      </c>
      <c r="I845" s="2" t="s">
        <v>3668</v>
      </c>
      <c r="K845" s="2" t="s">
        <v>5085</v>
      </c>
      <c r="L845" s="1"/>
      <c r="M845" s="1" t="s">
        <v>5082</v>
      </c>
      <c r="N845" s="1" t="s">
        <v>5083</v>
      </c>
      <c r="O845" s="1" t="s">
        <v>5084</v>
      </c>
      <c r="P845" s="3">
        <v>5</v>
      </c>
    </row>
    <row r="846" spans="1:16" ht="13">
      <c r="A846" s="2">
        <v>11051</v>
      </c>
      <c r="B846" s="2">
        <v>11051</v>
      </c>
      <c r="C846" s="2" t="s">
        <v>5085</v>
      </c>
      <c r="D846" s="2" t="s">
        <v>5085</v>
      </c>
      <c r="E846" s="2" t="s">
        <v>6425</v>
      </c>
      <c r="F846" s="2" t="s">
        <v>179</v>
      </c>
      <c r="G846" s="2" t="s">
        <v>6432</v>
      </c>
      <c r="H846" s="2">
        <v>0.87953429185535037</v>
      </c>
      <c r="I846" s="2" t="s">
        <v>3668</v>
      </c>
      <c r="K846" s="2" t="s">
        <v>5085</v>
      </c>
      <c r="L846" s="1"/>
      <c r="M846" s="1" t="s">
        <v>5084</v>
      </c>
      <c r="N846" s="1" t="s">
        <v>5086</v>
      </c>
      <c r="O846" s="1" t="s">
        <v>5084</v>
      </c>
      <c r="P846" s="3">
        <v>5</v>
      </c>
    </row>
    <row r="847" spans="1:16" ht="13">
      <c r="A847" s="2">
        <v>11270</v>
      </c>
      <c r="B847" s="2">
        <v>11019</v>
      </c>
      <c r="C847" s="2" t="s">
        <v>6013</v>
      </c>
      <c r="D847" s="2" t="s">
        <v>6013</v>
      </c>
      <c r="E847" s="2" t="s">
        <v>6427</v>
      </c>
      <c r="F847" s="2" t="s">
        <v>167</v>
      </c>
      <c r="G847" s="2" t="s">
        <v>6426</v>
      </c>
      <c r="H847" s="2">
        <v>0.97084574391720735</v>
      </c>
      <c r="I847" s="2" t="s">
        <v>3668</v>
      </c>
      <c r="K847" s="2" t="s">
        <v>6013</v>
      </c>
      <c r="L847" s="1"/>
      <c r="M847" s="1" t="s">
        <v>6012</v>
      </c>
      <c r="N847" s="1" t="s">
        <v>6014</v>
      </c>
      <c r="O847" s="1" t="s">
        <v>6012</v>
      </c>
      <c r="P847" s="3">
        <v>5</v>
      </c>
    </row>
    <row r="848" spans="1:16" ht="13">
      <c r="A848" s="2">
        <v>11019</v>
      </c>
      <c r="B848" s="2">
        <v>11019</v>
      </c>
      <c r="C848" s="2" t="s">
        <v>6013</v>
      </c>
      <c r="D848" s="2" t="s">
        <v>6013</v>
      </c>
      <c r="E848" s="2" t="s">
        <v>6425</v>
      </c>
      <c r="F848" s="2" t="s">
        <v>167</v>
      </c>
      <c r="G848" s="2" t="s">
        <v>6426</v>
      </c>
      <c r="H848" s="2">
        <v>0.96456048334964961</v>
      </c>
      <c r="I848" s="2" t="s">
        <v>3668</v>
      </c>
      <c r="K848" s="2" t="s">
        <v>6013</v>
      </c>
      <c r="L848" s="1"/>
      <c r="M848" s="1" t="s">
        <v>6010</v>
      </c>
      <c r="N848" s="1" t="s">
        <v>6011</v>
      </c>
      <c r="O848" s="1" t="s">
        <v>6012</v>
      </c>
      <c r="P848" s="3">
        <v>5</v>
      </c>
    </row>
    <row r="849" spans="1:16" ht="13">
      <c r="A849" s="2">
        <v>10941</v>
      </c>
      <c r="B849" s="2">
        <v>10941</v>
      </c>
      <c r="C849" s="2" t="s">
        <v>6194</v>
      </c>
      <c r="D849" s="2" t="s">
        <v>6194</v>
      </c>
      <c r="E849" s="2" t="s">
        <v>6427</v>
      </c>
      <c r="F849" s="2" t="s">
        <v>167</v>
      </c>
      <c r="G849" s="2" t="s">
        <v>6426</v>
      </c>
      <c r="H849" s="2">
        <v>0.94684552010566969</v>
      </c>
      <c r="I849" s="2" t="s">
        <v>3668</v>
      </c>
      <c r="K849" s="2" t="s">
        <v>6194</v>
      </c>
      <c r="L849" s="1"/>
      <c r="M849" s="1" t="s">
        <v>6191</v>
      </c>
      <c r="N849" s="1" t="s">
        <v>6192</v>
      </c>
      <c r="O849" s="1" t="s">
        <v>6193</v>
      </c>
      <c r="P849" s="3">
        <v>5</v>
      </c>
    </row>
    <row r="850" spans="1:16" ht="13">
      <c r="A850" s="2">
        <v>11306</v>
      </c>
      <c r="B850" s="2">
        <v>10941</v>
      </c>
      <c r="C850" s="2" t="s">
        <v>6194</v>
      </c>
      <c r="D850" s="2" t="s">
        <v>6194</v>
      </c>
      <c r="E850" s="2" t="s">
        <v>6425</v>
      </c>
      <c r="F850" s="2" t="s">
        <v>167</v>
      </c>
      <c r="G850" s="2" t="s">
        <v>6426</v>
      </c>
      <c r="H850" s="2">
        <v>0.88481997258375089</v>
      </c>
      <c r="I850" s="2" t="s">
        <v>3668</v>
      </c>
      <c r="K850" s="2" t="s">
        <v>6194</v>
      </c>
      <c r="L850" s="1"/>
      <c r="M850" s="1" t="s">
        <v>6193</v>
      </c>
      <c r="N850" s="1" t="s">
        <v>6195</v>
      </c>
      <c r="O850" s="1" t="s">
        <v>6193</v>
      </c>
      <c r="P850" s="3">
        <v>5</v>
      </c>
    </row>
    <row r="851" spans="1:16" ht="13">
      <c r="A851" s="2">
        <v>10912</v>
      </c>
      <c r="B851" s="2">
        <v>10912</v>
      </c>
      <c r="C851" s="2" t="s">
        <v>5743</v>
      </c>
      <c r="D851" s="2" t="s">
        <v>5743</v>
      </c>
      <c r="E851" s="2" t="s">
        <v>6427</v>
      </c>
      <c r="F851" s="2" t="s">
        <v>591</v>
      </c>
      <c r="G851" s="2" t="s">
        <v>6430</v>
      </c>
      <c r="H851" s="2">
        <v>0.92427162263406337</v>
      </c>
      <c r="I851" s="2" t="s">
        <v>3668</v>
      </c>
      <c r="K851" s="2" t="s">
        <v>5743</v>
      </c>
      <c r="L851" s="1"/>
      <c r="M851" s="1" t="s">
        <v>5742</v>
      </c>
      <c r="N851" s="1" t="s">
        <v>5744</v>
      </c>
      <c r="O851" s="1" t="s">
        <v>5742</v>
      </c>
      <c r="P851" s="3">
        <v>5</v>
      </c>
    </row>
    <row r="852" spans="1:16" ht="13">
      <c r="A852" s="2">
        <v>13804</v>
      </c>
      <c r="B852" s="2">
        <v>10912</v>
      </c>
      <c r="C852" s="2" t="s">
        <v>5743</v>
      </c>
      <c r="D852" s="2" t="s">
        <v>5743</v>
      </c>
      <c r="E852" s="2" t="s">
        <v>6425</v>
      </c>
      <c r="F852" s="2" t="s">
        <v>591</v>
      </c>
      <c r="G852" s="2" t="s">
        <v>6430</v>
      </c>
      <c r="H852" s="2">
        <v>0.86896914171029827</v>
      </c>
      <c r="I852" s="2" t="s">
        <v>3668</v>
      </c>
      <c r="K852" s="2" t="s">
        <v>5743</v>
      </c>
      <c r="L852" s="1"/>
      <c r="M852" s="1" t="s">
        <v>5740</v>
      </c>
      <c r="N852" s="1" t="s">
        <v>5741</v>
      </c>
      <c r="O852" s="1" t="s">
        <v>5742</v>
      </c>
      <c r="P852" s="3">
        <v>5</v>
      </c>
    </row>
    <row r="853" spans="1:16" ht="13">
      <c r="A853" s="2">
        <v>12594</v>
      </c>
      <c r="B853" s="2">
        <v>10868</v>
      </c>
      <c r="C853" s="2" t="s">
        <v>4677</v>
      </c>
      <c r="D853" s="2" t="s">
        <v>4677</v>
      </c>
      <c r="E853" s="2" t="s">
        <v>6425</v>
      </c>
      <c r="F853" s="2" t="s">
        <v>641</v>
      </c>
      <c r="G853" s="2" t="s">
        <v>6430</v>
      </c>
      <c r="H853" s="2">
        <v>0.85939323246138988</v>
      </c>
      <c r="I853" s="2" t="s">
        <v>3668</v>
      </c>
      <c r="K853" s="2" t="s">
        <v>4677</v>
      </c>
      <c r="L853" s="1"/>
      <c r="M853" s="1" t="s">
        <v>4674</v>
      </c>
      <c r="N853" s="1" t="s">
        <v>4675</v>
      </c>
      <c r="O853" s="1" t="s">
        <v>4676</v>
      </c>
      <c r="P853" s="3">
        <v>5</v>
      </c>
    </row>
    <row r="854" spans="1:16" ht="13">
      <c r="A854" s="2">
        <v>10868</v>
      </c>
      <c r="B854" s="2">
        <v>10868</v>
      </c>
      <c r="C854" s="2" t="s">
        <v>4677</v>
      </c>
      <c r="D854" s="2" t="s">
        <v>4677</v>
      </c>
      <c r="E854" s="2" t="s">
        <v>6427</v>
      </c>
      <c r="F854" s="2" t="s">
        <v>641</v>
      </c>
      <c r="G854" s="2" t="s">
        <v>6430</v>
      </c>
      <c r="H854" s="2">
        <v>0.86358540273959561</v>
      </c>
      <c r="I854" s="2" t="s">
        <v>3668</v>
      </c>
      <c r="K854" s="2" t="s">
        <v>4677</v>
      </c>
      <c r="L854" s="1"/>
      <c r="M854" s="1" t="s">
        <v>4676</v>
      </c>
      <c r="N854" s="1" t="s">
        <v>4678</v>
      </c>
      <c r="O854" s="1" t="s">
        <v>4676</v>
      </c>
      <c r="P854" s="3">
        <v>5</v>
      </c>
    </row>
    <row r="855" spans="1:16" ht="13">
      <c r="A855" s="2">
        <v>10896</v>
      </c>
      <c r="B855" s="2">
        <v>10648</v>
      </c>
      <c r="C855" s="2" t="s">
        <v>5956</v>
      </c>
      <c r="D855" s="2" t="s">
        <v>5956</v>
      </c>
      <c r="E855" s="2" t="s">
        <v>6427</v>
      </c>
      <c r="F855" s="2" t="s">
        <v>80</v>
      </c>
      <c r="G855" s="2" t="s">
        <v>6426</v>
      </c>
      <c r="H855" s="2">
        <v>0.90672043301677052</v>
      </c>
      <c r="I855" s="2" t="s">
        <v>3668</v>
      </c>
      <c r="K855" s="2" t="s">
        <v>5956</v>
      </c>
      <c r="L855" s="1"/>
      <c r="M855" s="1" t="s">
        <v>5957</v>
      </c>
      <c r="N855" s="1" t="s">
        <v>5958</v>
      </c>
      <c r="O855" s="1" t="s">
        <v>5954</v>
      </c>
      <c r="P855" s="3">
        <v>3</v>
      </c>
    </row>
    <row r="856" spans="1:16" ht="13">
      <c r="A856" s="2">
        <v>10648</v>
      </c>
      <c r="B856" s="2">
        <v>10648</v>
      </c>
      <c r="C856" s="2" t="s">
        <v>5956</v>
      </c>
      <c r="D856" s="2" t="s">
        <v>5956</v>
      </c>
      <c r="E856" s="2" t="s">
        <v>6425</v>
      </c>
      <c r="F856" s="2" t="s">
        <v>80</v>
      </c>
      <c r="G856" s="2" t="s">
        <v>6426</v>
      </c>
      <c r="H856" s="2">
        <v>0.91076657702511876</v>
      </c>
      <c r="I856" s="2" t="s">
        <v>3668</v>
      </c>
      <c r="K856" s="2" t="s">
        <v>5956</v>
      </c>
      <c r="L856" s="1"/>
      <c r="M856" s="1" t="s">
        <v>5954</v>
      </c>
      <c r="N856" s="1" t="s">
        <v>5955</v>
      </c>
      <c r="O856" s="1" t="s">
        <v>5954</v>
      </c>
      <c r="P856" s="3">
        <v>3</v>
      </c>
    </row>
    <row r="857" spans="1:16" ht="13">
      <c r="A857" s="2">
        <v>10623</v>
      </c>
      <c r="B857" s="2">
        <v>10291</v>
      </c>
      <c r="C857" s="2" t="s">
        <v>6173</v>
      </c>
      <c r="D857" s="2" t="s">
        <v>6173</v>
      </c>
      <c r="E857" s="2" t="s">
        <v>6425</v>
      </c>
      <c r="F857" s="2" t="s">
        <v>167</v>
      </c>
      <c r="G857" s="2" t="s">
        <v>6426</v>
      </c>
      <c r="H857" s="2">
        <v>0.93206409341852869</v>
      </c>
      <c r="I857" s="2" t="s">
        <v>3668</v>
      </c>
      <c r="K857" s="2" t="s">
        <v>6173</v>
      </c>
      <c r="L857" s="1"/>
      <c r="M857" s="1" t="s">
        <v>6174</v>
      </c>
      <c r="N857" s="1" t="s">
        <v>6175</v>
      </c>
      <c r="O857" s="1" t="s">
        <v>6171</v>
      </c>
      <c r="P857" s="3">
        <v>5</v>
      </c>
    </row>
    <row r="858" spans="1:16" ht="13">
      <c r="A858" s="2">
        <v>10291</v>
      </c>
      <c r="B858" s="2">
        <v>10291</v>
      </c>
      <c r="C858" s="2" t="s">
        <v>6173</v>
      </c>
      <c r="D858" s="2" t="s">
        <v>6173</v>
      </c>
      <c r="E858" s="2" t="s">
        <v>6427</v>
      </c>
      <c r="F858" s="2" t="s">
        <v>167</v>
      </c>
      <c r="G858" s="2" t="s">
        <v>6426</v>
      </c>
      <c r="H858" s="2">
        <v>0.93492196166445363</v>
      </c>
      <c r="I858" s="2" t="s">
        <v>3668</v>
      </c>
      <c r="K858" s="2" t="s">
        <v>6173</v>
      </c>
      <c r="L858" s="1"/>
      <c r="M858" s="1" t="s">
        <v>6171</v>
      </c>
      <c r="N858" s="1" t="s">
        <v>6172</v>
      </c>
      <c r="O858" s="1" t="s">
        <v>6171</v>
      </c>
      <c r="P858" s="3">
        <v>5</v>
      </c>
    </row>
    <row r="859" spans="1:16" ht="13">
      <c r="A859" s="2">
        <v>29081</v>
      </c>
      <c r="B859" s="2">
        <v>29081</v>
      </c>
      <c r="C859" s="2" t="s">
        <v>6465</v>
      </c>
      <c r="D859" s="2" t="s">
        <v>6465</v>
      </c>
      <c r="E859" s="2" t="s">
        <v>6425</v>
      </c>
      <c r="F859" s="2" t="s">
        <v>167</v>
      </c>
      <c r="G859" s="2" t="s">
        <v>6432</v>
      </c>
      <c r="H859" s="2">
        <v>0.90115692857452967</v>
      </c>
      <c r="I859" s="2" t="s">
        <v>3668</v>
      </c>
      <c r="K859" s="2" t="s">
        <v>6465</v>
      </c>
      <c r="P859" s="3"/>
    </row>
    <row r="860" spans="1:16" ht="13">
      <c r="A860" s="2">
        <v>15344</v>
      </c>
      <c r="B860" s="2">
        <v>14931</v>
      </c>
      <c r="C860" s="2" t="s">
        <v>51</v>
      </c>
      <c r="D860" s="2" t="s">
        <v>6368</v>
      </c>
      <c r="E860" s="2" t="s">
        <v>6425</v>
      </c>
      <c r="F860" s="2" t="s">
        <v>27</v>
      </c>
      <c r="G860" s="2" t="s">
        <v>6426</v>
      </c>
      <c r="H860" s="2">
        <v>0.84928108498814858</v>
      </c>
      <c r="I860" s="2" t="s">
        <v>3279</v>
      </c>
      <c r="K860" s="2" t="s">
        <v>51</v>
      </c>
      <c r="L860" s="1" t="s">
        <v>19</v>
      </c>
      <c r="M860" s="1" t="s">
        <v>6365</v>
      </c>
      <c r="N860" s="1" t="s">
        <v>6366</v>
      </c>
      <c r="O860" s="1" t="s">
        <v>6367</v>
      </c>
      <c r="P860" s="3">
        <v>4</v>
      </c>
    </row>
    <row r="861" spans="1:16" ht="13">
      <c r="A861" s="2">
        <v>14931</v>
      </c>
      <c r="B861" s="2">
        <v>14931</v>
      </c>
      <c r="C861" s="2" t="s">
        <v>51</v>
      </c>
      <c r="D861" s="2" t="s">
        <v>6368</v>
      </c>
      <c r="E861" s="2" t="s">
        <v>6427</v>
      </c>
      <c r="F861" s="2" t="s">
        <v>27</v>
      </c>
      <c r="G861" s="2" t="s">
        <v>6426</v>
      </c>
      <c r="H861" s="2">
        <v>0.90051095281817473</v>
      </c>
      <c r="I861" s="2" t="s">
        <v>3279</v>
      </c>
      <c r="K861" s="2" t="s">
        <v>51</v>
      </c>
      <c r="L861" s="1" t="s">
        <v>19</v>
      </c>
      <c r="M861" s="1" t="s">
        <v>6367</v>
      </c>
      <c r="N861" s="1" t="s">
        <v>6369</v>
      </c>
      <c r="O861" s="1" t="s">
        <v>6367</v>
      </c>
      <c r="P861" s="3">
        <v>4</v>
      </c>
    </row>
    <row r="862" spans="1:16" ht="13">
      <c r="A862" s="2">
        <v>12259</v>
      </c>
      <c r="B862" s="2">
        <v>12259</v>
      </c>
      <c r="C862" s="2" t="s">
        <v>69</v>
      </c>
      <c r="D862" s="2" t="s">
        <v>3867</v>
      </c>
      <c r="E862" s="2" t="s">
        <v>6427</v>
      </c>
      <c r="F862" s="2" t="s">
        <v>35</v>
      </c>
      <c r="G862" s="2" t="s">
        <v>6426</v>
      </c>
      <c r="H862" s="2">
        <v>0.90487255506743569</v>
      </c>
      <c r="I862" s="2" t="s">
        <v>3279</v>
      </c>
      <c r="K862" s="2" t="s">
        <v>69</v>
      </c>
      <c r="L862" s="1" t="s">
        <v>19</v>
      </c>
      <c r="M862" s="1" t="s">
        <v>3868</v>
      </c>
      <c r="N862" s="1" t="s">
        <v>3869</v>
      </c>
      <c r="O862" s="1" t="s">
        <v>3865</v>
      </c>
      <c r="P862" s="3">
        <v>5</v>
      </c>
    </row>
    <row r="863" spans="1:16" ht="13">
      <c r="A863" s="2">
        <v>12406</v>
      </c>
      <c r="B863" s="2">
        <v>12259</v>
      </c>
      <c r="C863" s="2" t="s">
        <v>69</v>
      </c>
      <c r="D863" s="2" t="s">
        <v>3867</v>
      </c>
      <c r="E863" s="2" t="s">
        <v>6425</v>
      </c>
      <c r="F863" s="2" t="s">
        <v>35</v>
      </c>
      <c r="G863" s="2" t="s">
        <v>6426</v>
      </c>
      <c r="H863" s="2">
        <v>0.89310913306031048</v>
      </c>
      <c r="I863" s="2" t="s">
        <v>3279</v>
      </c>
      <c r="K863" s="2" t="s">
        <v>69</v>
      </c>
      <c r="L863" s="1" t="s">
        <v>19</v>
      </c>
      <c r="M863" s="1" t="s">
        <v>3865</v>
      </c>
      <c r="N863" s="1" t="s">
        <v>3866</v>
      </c>
      <c r="O863" s="1" t="s">
        <v>3865</v>
      </c>
      <c r="P863" s="3">
        <v>5</v>
      </c>
    </row>
    <row r="864" spans="1:16" ht="13">
      <c r="A864" s="2">
        <v>10506</v>
      </c>
      <c r="B864" s="2">
        <v>10506</v>
      </c>
      <c r="C864" s="2" t="s">
        <v>74</v>
      </c>
      <c r="D864" s="2" t="s">
        <v>3820</v>
      </c>
      <c r="E864" s="2" t="s">
        <v>6427</v>
      </c>
      <c r="F864" s="2" t="s">
        <v>64</v>
      </c>
      <c r="G864" s="2" t="s">
        <v>6426</v>
      </c>
      <c r="H864" s="2">
        <v>0.91049129617351898</v>
      </c>
      <c r="I864" s="2" t="s">
        <v>3279</v>
      </c>
      <c r="K864" s="2" t="s">
        <v>74</v>
      </c>
      <c r="L864" s="1" t="s">
        <v>19</v>
      </c>
      <c r="M864" s="1" t="s">
        <v>3821</v>
      </c>
      <c r="N864" s="1" t="s">
        <v>3822</v>
      </c>
      <c r="O864" s="1" t="s">
        <v>3818</v>
      </c>
      <c r="P864" s="3">
        <v>5</v>
      </c>
    </row>
    <row r="865" spans="1:16" ht="13">
      <c r="A865" s="2">
        <v>10531</v>
      </c>
      <c r="B865" s="2">
        <v>10506</v>
      </c>
      <c r="C865" s="2" t="s">
        <v>74</v>
      </c>
      <c r="D865" s="2" t="s">
        <v>3820</v>
      </c>
      <c r="E865" s="2" t="s">
        <v>6425</v>
      </c>
      <c r="F865" s="2" t="s">
        <v>64</v>
      </c>
      <c r="G865" s="2" t="s">
        <v>6426</v>
      </c>
      <c r="H865" s="2">
        <v>0.91839167180413939</v>
      </c>
      <c r="I865" s="2" t="s">
        <v>3279</v>
      </c>
      <c r="K865" s="2" t="s">
        <v>74</v>
      </c>
      <c r="L865" s="1" t="s">
        <v>19</v>
      </c>
      <c r="M865" s="1" t="s">
        <v>3818</v>
      </c>
      <c r="N865" s="1" t="s">
        <v>3819</v>
      </c>
      <c r="O865" s="1" t="s">
        <v>3818</v>
      </c>
      <c r="P865" s="3">
        <v>5</v>
      </c>
    </row>
    <row r="866" spans="1:16" ht="13">
      <c r="A866" s="2">
        <v>11327</v>
      </c>
      <c r="B866" s="2">
        <v>11071</v>
      </c>
      <c r="C866" s="2" t="s">
        <v>86</v>
      </c>
      <c r="D866" s="2" t="s">
        <v>3688</v>
      </c>
      <c r="E866" s="2" t="s">
        <v>6425</v>
      </c>
      <c r="F866" s="2" t="s">
        <v>80</v>
      </c>
      <c r="G866" s="2" t="s">
        <v>6426</v>
      </c>
      <c r="H866" s="2">
        <v>0.96070332269097591</v>
      </c>
      <c r="I866" s="2" t="s">
        <v>3279</v>
      </c>
      <c r="J866" s="2" t="s">
        <v>85</v>
      </c>
      <c r="K866" s="2" t="s">
        <v>85</v>
      </c>
      <c r="L866" s="1" t="s">
        <v>19</v>
      </c>
      <c r="M866" s="1" t="s">
        <v>3686</v>
      </c>
      <c r="N866" s="1" t="s">
        <v>3687</v>
      </c>
      <c r="O866" s="1" t="s">
        <v>3686</v>
      </c>
      <c r="P866" s="3">
        <v>4</v>
      </c>
    </row>
    <row r="867" spans="1:16" ht="13">
      <c r="A867" s="2">
        <v>11071</v>
      </c>
      <c r="B867" s="2">
        <v>11071</v>
      </c>
      <c r="C867" s="2" t="s">
        <v>86</v>
      </c>
      <c r="D867" s="2" t="s">
        <v>3688</v>
      </c>
      <c r="E867" s="2" t="s">
        <v>6427</v>
      </c>
      <c r="F867" s="2" t="s">
        <v>80</v>
      </c>
      <c r="G867" s="2" t="s">
        <v>6426</v>
      </c>
      <c r="H867" s="2">
        <v>0.96703676107197278</v>
      </c>
      <c r="I867" s="2" t="s">
        <v>3279</v>
      </c>
      <c r="J867" s="2" t="s">
        <v>85</v>
      </c>
      <c r="K867" s="2" t="s">
        <v>85</v>
      </c>
      <c r="L867" s="1" t="s">
        <v>19</v>
      </c>
      <c r="M867" s="1" t="s">
        <v>3689</v>
      </c>
      <c r="N867" s="1" t="s">
        <v>3690</v>
      </c>
      <c r="O867" s="1" t="s">
        <v>3686</v>
      </c>
      <c r="P867" s="3">
        <v>4</v>
      </c>
    </row>
    <row r="868" spans="1:16" ht="13">
      <c r="A868" s="2">
        <v>12431</v>
      </c>
      <c r="B868" s="2">
        <v>12020</v>
      </c>
      <c r="C868" s="2" t="s">
        <v>102</v>
      </c>
      <c r="D868" s="2" t="s">
        <v>3902</v>
      </c>
      <c r="E868" s="2" t="s">
        <v>6427</v>
      </c>
      <c r="F868" s="2" t="s">
        <v>35</v>
      </c>
      <c r="G868" s="2" t="s">
        <v>6432</v>
      </c>
      <c r="H868" s="2">
        <v>0.95841377045311971</v>
      </c>
      <c r="I868" s="2" t="s">
        <v>3279</v>
      </c>
      <c r="K868" s="2" t="s">
        <v>102</v>
      </c>
      <c r="L868" s="1" t="s">
        <v>103</v>
      </c>
      <c r="M868" s="1" t="s">
        <v>3900</v>
      </c>
      <c r="N868" s="1" t="s">
        <v>3901</v>
      </c>
      <c r="O868" s="1" t="s">
        <v>3900</v>
      </c>
      <c r="P868" s="3">
        <v>5</v>
      </c>
    </row>
    <row r="869" spans="1:16" ht="13">
      <c r="A869" s="2">
        <v>12020</v>
      </c>
      <c r="B869" s="2">
        <v>12020</v>
      </c>
      <c r="C869" s="2" t="s">
        <v>102</v>
      </c>
      <c r="D869" s="2" t="s">
        <v>3902</v>
      </c>
      <c r="E869" s="2" t="s">
        <v>6425</v>
      </c>
      <c r="F869" s="2" t="s">
        <v>35</v>
      </c>
      <c r="G869" s="2" t="s">
        <v>6432</v>
      </c>
      <c r="H869" s="2">
        <v>0.96140281774151626</v>
      </c>
      <c r="I869" s="2" t="s">
        <v>3279</v>
      </c>
      <c r="K869" s="2" t="s">
        <v>102</v>
      </c>
      <c r="L869" s="1" t="s">
        <v>103</v>
      </c>
      <c r="M869" s="1" t="s">
        <v>3903</v>
      </c>
      <c r="N869" s="1" t="s">
        <v>3904</v>
      </c>
      <c r="O869" s="1" t="s">
        <v>3900</v>
      </c>
      <c r="P869" s="3">
        <v>5</v>
      </c>
    </row>
    <row r="870" spans="1:16" ht="13">
      <c r="A870" s="2">
        <v>14939</v>
      </c>
      <c r="B870" s="2">
        <v>14939</v>
      </c>
      <c r="C870" s="2" t="s">
        <v>3789</v>
      </c>
      <c r="D870" s="2" t="s">
        <v>3790</v>
      </c>
      <c r="E870" s="2" t="s">
        <v>6427</v>
      </c>
      <c r="F870" s="2" t="s">
        <v>35</v>
      </c>
      <c r="G870" s="2" t="s">
        <v>6432</v>
      </c>
      <c r="H870" s="2">
        <v>0.91998621258333935</v>
      </c>
      <c r="I870" s="2" t="s">
        <v>3279</v>
      </c>
      <c r="K870" s="2" t="s">
        <v>3790</v>
      </c>
      <c r="L870" s="1"/>
      <c r="M870" s="1" t="s">
        <v>3791</v>
      </c>
      <c r="N870" s="1" t="s">
        <v>3792</v>
      </c>
      <c r="O870" s="1" t="s">
        <v>3787</v>
      </c>
      <c r="P870" s="3">
        <v>5</v>
      </c>
    </row>
    <row r="871" spans="1:16" ht="13">
      <c r="A871" s="2">
        <v>15257</v>
      </c>
      <c r="B871" s="2">
        <v>14939</v>
      </c>
      <c r="C871" s="2" t="s">
        <v>3789</v>
      </c>
      <c r="D871" s="2" t="s">
        <v>3790</v>
      </c>
      <c r="E871" s="2" t="s">
        <v>6425</v>
      </c>
      <c r="F871" s="2" t="s">
        <v>35</v>
      </c>
      <c r="G871" s="2" t="s">
        <v>6432</v>
      </c>
      <c r="H871" s="2">
        <v>0.91314816722603043</v>
      </c>
      <c r="I871" s="2" t="s">
        <v>3279</v>
      </c>
      <c r="K871" s="2" t="s">
        <v>3790</v>
      </c>
      <c r="L871" s="1"/>
      <c r="M871" s="1" t="s">
        <v>3787</v>
      </c>
      <c r="N871" s="1" t="s">
        <v>3788</v>
      </c>
      <c r="O871" s="1" t="s">
        <v>3787</v>
      </c>
      <c r="P871" s="3">
        <v>5</v>
      </c>
    </row>
    <row r="872" spans="1:16" ht="13">
      <c r="A872" s="2">
        <v>12973</v>
      </c>
      <c r="B872" s="2">
        <v>12973</v>
      </c>
      <c r="C872" s="2" t="s">
        <v>3773</v>
      </c>
      <c r="D872" s="2" t="s">
        <v>3774</v>
      </c>
      <c r="E872" s="2" t="s">
        <v>6427</v>
      </c>
      <c r="F872" s="2" t="s">
        <v>35</v>
      </c>
      <c r="G872" s="2" t="s">
        <v>6432</v>
      </c>
      <c r="H872" s="2">
        <v>0.95400982835967907</v>
      </c>
      <c r="I872" s="2" t="s">
        <v>3279</v>
      </c>
      <c r="K872" s="2" t="s">
        <v>3774</v>
      </c>
      <c r="L872" s="1"/>
      <c r="M872" s="1" t="s">
        <v>3775</v>
      </c>
      <c r="N872" s="1" t="s">
        <v>3776</v>
      </c>
      <c r="O872" s="1" t="s">
        <v>3771</v>
      </c>
      <c r="P872" s="3">
        <v>5</v>
      </c>
    </row>
    <row r="873" spans="1:16" ht="13">
      <c r="A873" s="2">
        <v>13405</v>
      </c>
      <c r="B873" s="2">
        <v>12973</v>
      </c>
      <c r="C873" s="2" t="s">
        <v>3773</v>
      </c>
      <c r="D873" s="2" t="s">
        <v>3774</v>
      </c>
      <c r="E873" s="2" t="s">
        <v>6425</v>
      </c>
      <c r="F873" s="2" t="s">
        <v>35</v>
      </c>
      <c r="G873" s="2" t="s">
        <v>6432</v>
      </c>
      <c r="H873" s="2">
        <v>0.95896510690987358</v>
      </c>
      <c r="I873" s="2" t="s">
        <v>3279</v>
      </c>
      <c r="K873" s="2" t="s">
        <v>3774</v>
      </c>
      <c r="L873" s="1"/>
      <c r="M873" s="1" t="s">
        <v>3771</v>
      </c>
      <c r="N873" s="1" t="s">
        <v>3772</v>
      </c>
      <c r="O873" s="1" t="s">
        <v>3771</v>
      </c>
      <c r="P873" s="3">
        <v>5</v>
      </c>
    </row>
    <row r="874" spans="1:16" ht="13">
      <c r="A874" s="2">
        <v>12167</v>
      </c>
      <c r="B874" s="2">
        <v>12167</v>
      </c>
      <c r="C874" s="2" t="s">
        <v>161</v>
      </c>
      <c r="D874" s="2" t="s">
        <v>3693</v>
      </c>
      <c r="E874" s="2" t="s">
        <v>6427</v>
      </c>
      <c r="F874" s="2" t="s">
        <v>35</v>
      </c>
      <c r="G874" s="2" t="s">
        <v>6432</v>
      </c>
      <c r="H874" s="2">
        <v>0.95817092578810448</v>
      </c>
      <c r="I874" s="2" t="s">
        <v>3279</v>
      </c>
      <c r="K874" s="2" t="s">
        <v>161</v>
      </c>
      <c r="L874" s="1" t="s">
        <v>103</v>
      </c>
      <c r="M874" s="1" t="s">
        <v>3694</v>
      </c>
      <c r="N874" s="1" t="s">
        <v>3695</v>
      </c>
      <c r="O874" s="1" t="s">
        <v>3691</v>
      </c>
      <c r="P874" s="3">
        <v>5</v>
      </c>
    </row>
    <row r="875" spans="1:16" ht="13">
      <c r="A875" s="2">
        <v>12304</v>
      </c>
      <c r="B875" s="2">
        <v>12167</v>
      </c>
      <c r="C875" s="2" t="s">
        <v>161</v>
      </c>
      <c r="D875" s="2" t="s">
        <v>3693</v>
      </c>
      <c r="E875" s="2" t="s">
        <v>6425</v>
      </c>
      <c r="F875" s="2" t="s">
        <v>35</v>
      </c>
      <c r="G875" s="2" t="s">
        <v>6432</v>
      </c>
      <c r="H875" s="2">
        <v>0.95525164576988719</v>
      </c>
      <c r="I875" s="2" t="s">
        <v>3279</v>
      </c>
      <c r="K875" s="2" t="s">
        <v>161</v>
      </c>
      <c r="L875" s="1" t="s">
        <v>103</v>
      </c>
      <c r="M875" s="1" t="s">
        <v>3691</v>
      </c>
      <c r="N875" s="1" t="s">
        <v>3692</v>
      </c>
      <c r="O875" s="1" t="s">
        <v>3691</v>
      </c>
      <c r="P875" s="3">
        <v>5</v>
      </c>
    </row>
    <row r="876" spans="1:16" ht="13">
      <c r="A876" s="2">
        <v>10315</v>
      </c>
      <c r="B876" s="2">
        <v>10307</v>
      </c>
      <c r="C876" s="2" t="s">
        <v>135</v>
      </c>
      <c r="D876" s="2" t="s">
        <v>3789</v>
      </c>
      <c r="E876" s="2" t="s">
        <v>6425</v>
      </c>
      <c r="F876" s="2" t="s">
        <v>80</v>
      </c>
      <c r="G876" s="2" t="s">
        <v>6426</v>
      </c>
      <c r="H876" s="2">
        <v>0.92604549469469932</v>
      </c>
      <c r="I876" s="2" t="s">
        <v>3279</v>
      </c>
      <c r="J876" s="2" t="s">
        <v>6466</v>
      </c>
      <c r="K876" s="2" t="s">
        <v>135</v>
      </c>
      <c r="L876" s="1" t="s">
        <v>103</v>
      </c>
      <c r="M876" s="1" t="s">
        <v>5964</v>
      </c>
      <c r="N876" s="1" t="s">
        <v>5965</v>
      </c>
      <c r="O876" s="1" t="s">
        <v>5966</v>
      </c>
      <c r="P876" s="3">
        <v>5</v>
      </c>
    </row>
    <row r="877" spans="1:16" ht="13">
      <c r="A877" s="2">
        <v>10307</v>
      </c>
      <c r="B877" s="2">
        <v>10307</v>
      </c>
      <c r="C877" s="2" t="s">
        <v>135</v>
      </c>
      <c r="D877" s="2" t="s">
        <v>3789</v>
      </c>
      <c r="E877" s="2" t="s">
        <v>6427</v>
      </c>
      <c r="F877" s="2" t="s">
        <v>80</v>
      </c>
      <c r="G877" s="2" t="s">
        <v>6426</v>
      </c>
      <c r="H877" s="2">
        <v>0.93119223677671292</v>
      </c>
      <c r="I877" s="2" t="s">
        <v>3279</v>
      </c>
      <c r="J877" s="2" t="s">
        <v>6466</v>
      </c>
      <c r="K877" s="2" t="s">
        <v>135</v>
      </c>
      <c r="L877" s="1" t="s">
        <v>103</v>
      </c>
      <c r="M877" s="1" t="s">
        <v>5966</v>
      </c>
      <c r="N877" s="1" t="s">
        <v>5967</v>
      </c>
      <c r="O877" s="1" t="s">
        <v>5966</v>
      </c>
      <c r="P877" s="3">
        <v>5</v>
      </c>
    </row>
    <row r="878" spans="1:16" ht="13">
      <c r="A878" s="2">
        <v>13916</v>
      </c>
      <c r="B878" s="2">
        <v>13916</v>
      </c>
      <c r="C878" s="2" t="s">
        <v>166</v>
      </c>
      <c r="D878" s="2" t="s">
        <v>3773</v>
      </c>
      <c r="E878" s="2" t="s">
        <v>6425</v>
      </c>
      <c r="F878" s="2" t="s">
        <v>167</v>
      </c>
      <c r="G878" s="2" t="s">
        <v>6430</v>
      </c>
      <c r="H878" s="2">
        <v>0.78052561821715616</v>
      </c>
      <c r="I878" s="2" t="s">
        <v>3279</v>
      </c>
      <c r="K878" s="2" t="s">
        <v>166</v>
      </c>
      <c r="L878" s="1" t="s">
        <v>168</v>
      </c>
      <c r="M878" s="1" t="s">
        <v>6343</v>
      </c>
      <c r="N878" s="1" t="s">
        <v>6344</v>
      </c>
      <c r="O878" s="1" t="s">
        <v>6341</v>
      </c>
      <c r="P878" s="3">
        <v>4</v>
      </c>
    </row>
    <row r="879" spans="1:16" ht="13">
      <c r="A879" s="2">
        <v>14677</v>
      </c>
      <c r="B879" s="2">
        <v>13916</v>
      </c>
      <c r="C879" s="2" t="s">
        <v>166</v>
      </c>
      <c r="D879" s="2" t="s">
        <v>3773</v>
      </c>
      <c r="E879" s="2" t="s">
        <v>6427</v>
      </c>
      <c r="F879" s="2" t="s">
        <v>167</v>
      </c>
      <c r="G879" s="2" t="s">
        <v>6428</v>
      </c>
      <c r="H879" s="2">
        <v>0.64675603148979888</v>
      </c>
      <c r="I879" s="2" t="s">
        <v>3279</v>
      </c>
      <c r="K879" s="2" t="s">
        <v>166</v>
      </c>
      <c r="L879" s="1" t="s">
        <v>168</v>
      </c>
      <c r="M879" s="1" t="s">
        <v>6341</v>
      </c>
      <c r="N879" s="1" t="s">
        <v>6342</v>
      </c>
      <c r="O879" s="1" t="s">
        <v>6341</v>
      </c>
      <c r="P879" s="3">
        <v>4</v>
      </c>
    </row>
    <row r="880" spans="1:16" ht="13">
      <c r="A880" s="2">
        <v>16554</v>
      </c>
      <c r="B880" s="2">
        <v>15026</v>
      </c>
      <c r="C880" s="2" t="s">
        <v>173</v>
      </c>
      <c r="D880" s="2" t="s">
        <v>6338</v>
      </c>
      <c r="E880" s="2" t="s">
        <v>6425</v>
      </c>
      <c r="F880" s="2" t="s">
        <v>167</v>
      </c>
      <c r="G880" s="2" t="s">
        <v>6430</v>
      </c>
      <c r="H880" s="2">
        <v>0.71418421768977147</v>
      </c>
      <c r="I880" s="2" t="s">
        <v>3279</v>
      </c>
      <c r="K880" s="2" t="s">
        <v>173</v>
      </c>
      <c r="L880" s="1" t="s">
        <v>168</v>
      </c>
      <c r="M880" s="1" t="s">
        <v>6336</v>
      </c>
      <c r="N880" s="1" t="s">
        <v>6337</v>
      </c>
      <c r="O880" s="1" t="s">
        <v>6336</v>
      </c>
      <c r="P880" s="3">
        <v>4</v>
      </c>
    </row>
    <row r="881" spans="1:16" ht="13">
      <c r="A881" s="2">
        <v>15026</v>
      </c>
      <c r="B881" s="2">
        <v>15026</v>
      </c>
      <c r="C881" s="2" t="s">
        <v>173</v>
      </c>
      <c r="D881" s="2" t="s">
        <v>6338</v>
      </c>
      <c r="E881" s="2" t="s">
        <v>6427</v>
      </c>
      <c r="F881" s="2" t="s">
        <v>167</v>
      </c>
      <c r="G881" s="2" t="s">
        <v>6430</v>
      </c>
      <c r="H881" s="2">
        <v>0.75761144241645051</v>
      </c>
      <c r="I881" s="2" t="s">
        <v>3279</v>
      </c>
      <c r="K881" s="2" t="s">
        <v>173</v>
      </c>
      <c r="L881" s="1" t="s">
        <v>168</v>
      </c>
      <c r="M881" s="1" t="s">
        <v>6339</v>
      </c>
      <c r="N881" s="1" t="s">
        <v>6340</v>
      </c>
      <c r="O881" s="1" t="s">
        <v>6336</v>
      </c>
      <c r="P881" s="3">
        <v>4</v>
      </c>
    </row>
    <row r="882" spans="1:16" ht="13">
      <c r="A882" s="2">
        <v>10491</v>
      </c>
      <c r="B882" s="2">
        <v>10410</v>
      </c>
      <c r="C882" s="2" t="s">
        <v>185</v>
      </c>
      <c r="D882" s="2" t="s">
        <v>6163</v>
      </c>
      <c r="E882" s="2" t="s">
        <v>6425</v>
      </c>
      <c r="F882" s="2" t="s">
        <v>167</v>
      </c>
      <c r="G882" s="2" t="s">
        <v>6432</v>
      </c>
      <c r="H882" s="2">
        <v>0.79904874954707394</v>
      </c>
      <c r="I882" s="2" t="s">
        <v>3279</v>
      </c>
      <c r="J882" s="2" t="s">
        <v>6467</v>
      </c>
      <c r="K882" s="2" t="s">
        <v>185</v>
      </c>
      <c r="L882" s="1" t="s">
        <v>180</v>
      </c>
      <c r="M882" s="1" t="s">
        <v>6161</v>
      </c>
      <c r="N882" s="1" t="s">
        <v>6162</v>
      </c>
      <c r="O882" s="1" t="s">
        <v>6161</v>
      </c>
      <c r="P882" s="3">
        <v>5</v>
      </c>
    </row>
    <row r="883" spans="1:16" ht="13">
      <c r="A883" s="2">
        <v>10410</v>
      </c>
      <c r="B883" s="2">
        <v>10410</v>
      </c>
      <c r="C883" s="2" t="s">
        <v>185</v>
      </c>
      <c r="D883" s="2" t="s">
        <v>6163</v>
      </c>
      <c r="E883" s="2" t="s">
        <v>6427</v>
      </c>
      <c r="F883" s="2" t="s">
        <v>167</v>
      </c>
      <c r="G883" s="2" t="s">
        <v>6432</v>
      </c>
      <c r="H883" s="2">
        <v>0.78964828298414302</v>
      </c>
      <c r="I883" s="2" t="s">
        <v>3279</v>
      </c>
      <c r="J883" s="2" t="s">
        <v>6467</v>
      </c>
      <c r="K883" s="2" t="s">
        <v>185</v>
      </c>
      <c r="L883" s="1" t="s">
        <v>180</v>
      </c>
      <c r="M883" s="1" t="s">
        <v>6164</v>
      </c>
      <c r="N883" s="1" t="s">
        <v>6165</v>
      </c>
      <c r="O883" s="1" t="s">
        <v>6161</v>
      </c>
      <c r="P883" s="3">
        <v>5</v>
      </c>
    </row>
    <row r="884" spans="1:16" ht="13">
      <c r="A884" s="2">
        <v>30809</v>
      </c>
      <c r="B884" s="2">
        <v>23573</v>
      </c>
      <c r="C884" s="2" t="s">
        <v>346</v>
      </c>
      <c r="D884" s="2" t="s">
        <v>4490</v>
      </c>
      <c r="E884" s="2" t="s">
        <v>6425</v>
      </c>
      <c r="F884" s="2" t="s">
        <v>27</v>
      </c>
      <c r="G884" s="2" t="s">
        <v>6426</v>
      </c>
      <c r="H884" s="2">
        <v>0.97078740140001973</v>
      </c>
      <c r="I884" s="2" t="s">
        <v>3279</v>
      </c>
      <c r="J884" s="2" t="s">
        <v>6468</v>
      </c>
      <c r="K884" s="2" t="s">
        <v>346</v>
      </c>
      <c r="L884" s="1" t="s">
        <v>192</v>
      </c>
      <c r="M884" s="1" t="s">
        <v>4495</v>
      </c>
      <c r="N884" s="1" t="s">
        <v>4496</v>
      </c>
      <c r="O884" s="1" t="s">
        <v>4482</v>
      </c>
      <c r="P884" s="3">
        <v>5</v>
      </c>
    </row>
    <row r="885" spans="1:16" ht="13">
      <c r="A885" s="2">
        <v>23849</v>
      </c>
      <c r="B885" s="2">
        <v>23573</v>
      </c>
      <c r="C885" s="2" t="s">
        <v>346</v>
      </c>
      <c r="D885" s="2" t="s">
        <v>4490</v>
      </c>
      <c r="E885" s="2" t="s">
        <v>6427</v>
      </c>
      <c r="F885" s="2" t="s">
        <v>27</v>
      </c>
      <c r="G885" s="2" t="s">
        <v>6426</v>
      </c>
      <c r="H885" s="2">
        <v>0.93075807283519219</v>
      </c>
      <c r="I885" s="2" t="s">
        <v>3279</v>
      </c>
      <c r="J885" s="2" t="s">
        <v>6468</v>
      </c>
      <c r="K885" s="2" t="s">
        <v>346</v>
      </c>
      <c r="L885" s="1" t="s">
        <v>192</v>
      </c>
      <c r="M885" s="1" t="s">
        <v>4501</v>
      </c>
      <c r="N885" s="1" t="s">
        <v>4502</v>
      </c>
      <c r="O885" s="1" t="s">
        <v>4482</v>
      </c>
      <c r="P885" s="3">
        <v>5</v>
      </c>
    </row>
    <row r="886" spans="1:16" ht="13">
      <c r="A886" s="2">
        <v>28572</v>
      </c>
      <c r="B886" s="2">
        <v>23573</v>
      </c>
      <c r="C886" s="2" t="s">
        <v>346</v>
      </c>
      <c r="D886" s="2" t="s">
        <v>4490</v>
      </c>
      <c r="E886" s="2" t="s">
        <v>6427</v>
      </c>
      <c r="F886" s="2" t="s">
        <v>27</v>
      </c>
      <c r="G886" s="2" t="s">
        <v>6426</v>
      </c>
      <c r="H886" s="2">
        <v>0.94560310501884004</v>
      </c>
      <c r="I886" s="2" t="s">
        <v>3279</v>
      </c>
      <c r="J886" s="2" t="s">
        <v>6468</v>
      </c>
      <c r="K886" s="2" t="s">
        <v>346</v>
      </c>
      <c r="L886" s="1" t="s">
        <v>192</v>
      </c>
      <c r="M886" s="1" t="s">
        <v>4505</v>
      </c>
      <c r="N886" s="1" t="s">
        <v>4506</v>
      </c>
      <c r="O886" s="1" t="s">
        <v>4482</v>
      </c>
      <c r="P886" s="3">
        <v>5</v>
      </c>
    </row>
    <row r="887" spans="1:16" ht="13">
      <c r="A887" s="2">
        <v>23580</v>
      </c>
      <c r="B887" s="2">
        <v>23573</v>
      </c>
      <c r="C887" s="2" t="s">
        <v>346</v>
      </c>
      <c r="D887" s="2" t="s">
        <v>4490</v>
      </c>
      <c r="E887" s="2" t="s">
        <v>6425</v>
      </c>
      <c r="F887" s="2" t="s">
        <v>27</v>
      </c>
      <c r="G887" s="2" t="s">
        <v>6426</v>
      </c>
      <c r="H887" s="2">
        <v>0.94639673408495095</v>
      </c>
      <c r="I887" s="2" t="s">
        <v>3279</v>
      </c>
      <c r="J887" s="2" t="s">
        <v>6468</v>
      </c>
      <c r="K887" s="2" t="s">
        <v>346</v>
      </c>
      <c r="L887" s="1" t="s">
        <v>192</v>
      </c>
      <c r="M887" s="1" t="s">
        <v>4491</v>
      </c>
      <c r="N887" s="1" t="s">
        <v>4492</v>
      </c>
      <c r="O887" s="1" t="s">
        <v>4482</v>
      </c>
      <c r="P887" s="3">
        <v>5</v>
      </c>
    </row>
    <row r="888" spans="1:16" ht="13">
      <c r="A888" s="2">
        <v>28224</v>
      </c>
      <c r="B888" s="2">
        <v>23573</v>
      </c>
      <c r="C888" s="2" t="s">
        <v>346</v>
      </c>
      <c r="D888" s="2" t="s">
        <v>4490</v>
      </c>
      <c r="E888" s="2" t="s">
        <v>6425</v>
      </c>
      <c r="F888" s="2" t="s">
        <v>27</v>
      </c>
      <c r="G888" s="2" t="s">
        <v>6426</v>
      </c>
      <c r="H888" s="2">
        <v>0.9581108439713717</v>
      </c>
      <c r="I888" s="2" t="s">
        <v>3279</v>
      </c>
      <c r="J888" s="2" t="s">
        <v>6468</v>
      </c>
      <c r="K888" s="2" t="s">
        <v>346</v>
      </c>
      <c r="L888" s="1" t="s">
        <v>192</v>
      </c>
      <c r="M888" s="1" t="s">
        <v>4488</v>
      </c>
      <c r="N888" s="1" t="s">
        <v>4489</v>
      </c>
      <c r="O888" s="1" t="s">
        <v>4482</v>
      </c>
      <c r="P888" s="3">
        <v>5</v>
      </c>
    </row>
    <row r="889" spans="1:16" ht="13">
      <c r="A889" s="2">
        <v>35897</v>
      </c>
      <c r="B889" s="2">
        <v>23573</v>
      </c>
      <c r="C889" s="2" t="s">
        <v>346</v>
      </c>
      <c r="D889" s="2" t="s">
        <v>4490</v>
      </c>
      <c r="E889" s="2" t="s">
        <v>6425</v>
      </c>
      <c r="F889" s="2" t="s">
        <v>27</v>
      </c>
      <c r="G889" s="2" t="s">
        <v>6426</v>
      </c>
      <c r="H889" s="2">
        <v>0.98174943265162018</v>
      </c>
      <c r="I889" s="2" t="s">
        <v>3279</v>
      </c>
      <c r="J889" s="2" t="s">
        <v>6468</v>
      </c>
      <c r="K889" s="2" t="s">
        <v>346</v>
      </c>
      <c r="L889" s="1" t="s">
        <v>192</v>
      </c>
      <c r="M889" s="1" t="s">
        <v>4497</v>
      </c>
      <c r="N889" s="1" t="s">
        <v>4498</v>
      </c>
      <c r="O889" s="1" t="s">
        <v>4482</v>
      </c>
      <c r="P889" s="3">
        <v>5</v>
      </c>
    </row>
    <row r="890" spans="1:16" ht="13">
      <c r="A890" s="2">
        <v>41239</v>
      </c>
      <c r="B890" s="2">
        <v>23573</v>
      </c>
      <c r="C890" s="2" t="s">
        <v>346</v>
      </c>
      <c r="D890" s="2" t="s">
        <v>4490</v>
      </c>
      <c r="E890" s="2" t="s">
        <v>6425</v>
      </c>
      <c r="F890" s="2" t="s">
        <v>27</v>
      </c>
      <c r="G890" s="2" t="s">
        <v>6426</v>
      </c>
      <c r="H890" s="2">
        <v>0.95832049142230635</v>
      </c>
      <c r="I890" s="2" t="s">
        <v>3279</v>
      </c>
      <c r="J890" s="2" t="s">
        <v>6468</v>
      </c>
      <c r="K890" s="2" t="s">
        <v>346</v>
      </c>
      <c r="L890" s="1" t="s">
        <v>192</v>
      </c>
      <c r="M890" s="1" t="s">
        <v>4497</v>
      </c>
      <c r="N890" s="1" t="s">
        <v>4498</v>
      </c>
      <c r="O890" s="1" t="s">
        <v>4482</v>
      </c>
      <c r="P890" s="3">
        <v>5</v>
      </c>
    </row>
    <row r="891" spans="1:16" ht="13">
      <c r="A891" s="2">
        <v>44001</v>
      </c>
      <c r="B891" s="2">
        <v>23573</v>
      </c>
      <c r="C891" s="2" t="s">
        <v>346</v>
      </c>
      <c r="D891" s="2" t="s">
        <v>4490</v>
      </c>
      <c r="E891" s="2" t="s">
        <v>6427</v>
      </c>
      <c r="F891" s="2" t="s">
        <v>27</v>
      </c>
      <c r="G891" s="2" t="s">
        <v>6426</v>
      </c>
      <c r="H891" s="2">
        <v>0.97424689031416367</v>
      </c>
      <c r="I891" s="2" t="s">
        <v>3279</v>
      </c>
      <c r="J891" s="2" t="s">
        <v>6468</v>
      </c>
      <c r="K891" s="2" t="s">
        <v>346</v>
      </c>
      <c r="L891" s="1" t="s">
        <v>192</v>
      </c>
      <c r="M891" s="1" t="s">
        <v>4499</v>
      </c>
      <c r="N891" s="1" t="s">
        <v>4500</v>
      </c>
      <c r="O891" s="1" t="s">
        <v>4482</v>
      </c>
      <c r="P891" s="3">
        <v>5</v>
      </c>
    </row>
    <row r="892" spans="1:16" ht="13">
      <c r="A892" s="2">
        <v>26039</v>
      </c>
      <c r="B892" s="2">
        <v>23573</v>
      </c>
      <c r="C892" s="2" t="s">
        <v>346</v>
      </c>
      <c r="D892" s="2" t="s">
        <v>4490</v>
      </c>
      <c r="E892" s="2" t="s">
        <v>6425</v>
      </c>
      <c r="F892" s="2" t="s">
        <v>27</v>
      </c>
      <c r="G892" s="2" t="s">
        <v>6426</v>
      </c>
      <c r="H892" s="2">
        <v>0.94114407280152079</v>
      </c>
      <c r="I892" s="2" t="s">
        <v>3279</v>
      </c>
      <c r="J892" s="2" t="s">
        <v>6468</v>
      </c>
      <c r="K892" s="2" t="s">
        <v>346</v>
      </c>
      <c r="L892" s="1" t="s">
        <v>192</v>
      </c>
      <c r="M892" s="1" t="s">
        <v>4493</v>
      </c>
      <c r="N892" s="1" t="s">
        <v>4494</v>
      </c>
      <c r="O892" s="1" t="s">
        <v>4482</v>
      </c>
      <c r="P892" s="3">
        <v>5</v>
      </c>
    </row>
    <row r="893" spans="1:16" ht="13">
      <c r="A893" s="2">
        <v>23573</v>
      </c>
      <c r="B893" s="2">
        <v>23573</v>
      </c>
      <c r="C893" s="2" t="s">
        <v>346</v>
      </c>
      <c r="D893" s="2" t="s">
        <v>4490</v>
      </c>
      <c r="E893" s="2" t="s">
        <v>6427</v>
      </c>
      <c r="F893" s="2" t="s">
        <v>27</v>
      </c>
      <c r="G893" s="2" t="s">
        <v>6426</v>
      </c>
      <c r="H893" s="2">
        <v>0.91615764107086295</v>
      </c>
      <c r="I893" s="2" t="s">
        <v>3279</v>
      </c>
      <c r="J893" s="2" t="s">
        <v>6468</v>
      </c>
      <c r="K893" s="2" t="s">
        <v>346</v>
      </c>
      <c r="L893" s="1" t="s">
        <v>192</v>
      </c>
      <c r="M893" s="1" t="s">
        <v>4499</v>
      </c>
      <c r="N893" s="1" t="s">
        <v>4500</v>
      </c>
      <c r="O893" s="1" t="s">
        <v>4482</v>
      </c>
      <c r="P893" s="3">
        <v>5</v>
      </c>
    </row>
    <row r="894" spans="1:16" ht="13">
      <c r="A894" s="2">
        <v>36930</v>
      </c>
      <c r="B894" s="2">
        <v>23573</v>
      </c>
      <c r="C894" s="2" t="s">
        <v>346</v>
      </c>
      <c r="D894" s="2" t="s">
        <v>4490</v>
      </c>
      <c r="E894" s="2" t="s">
        <v>6427</v>
      </c>
      <c r="F894" s="2" t="s">
        <v>27</v>
      </c>
      <c r="G894" s="2" t="s">
        <v>6426</v>
      </c>
      <c r="H894" s="2">
        <v>0.95169222414493559</v>
      </c>
      <c r="I894" s="2" t="s">
        <v>3279</v>
      </c>
      <c r="J894" s="2" t="s">
        <v>6468</v>
      </c>
      <c r="K894" s="2" t="s">
        <v>346</v>
      </c>
      <c r="L894" s="1" t="s">
        <v>192</v>
      </c>
      <c r="M894" s="1" t="s">
        <v>4509</v>
      </c>
      <c r="N894" s="1" t="s">
        <v>4510</v>
      </c>
      <c r="O894" s="1" t="s">
        <v>4482</v>
      </c>
      <c r="P894" s="3">
        <v>5</v>
      </c>
    </row>
    <row r="895" spans="1:16" ht="13">
      <c r="A895" s="2">
        <v>25694</v>
      </c>
      <c r="B895" s="2">
        <v>23573</v>
      </c>
      <c r="C895" s="2" t="s">
        <v>346</v>
      </c>
      <c r="D895" s="2" t="s">
        <v>4490</v>
      </c>
      <c r="E895" s="2" t="s">
        <v>6427</v>
      </c>
      <c r="F895" s="2" t="s">
        <v>27</v>
      </c>
      <c r="G895" s="2" t="s">
        <v>6426</v>
      </c>
      <c r="H895" s="2">
        <v>0.94285385062297189</v>
      </c>
      <c r="I895" s="2" t="s">
        <v>3279</v>
      </c>
      <c r="J895" s="2" t="s">
        <v>6468</v>
      </c>
      <c r="K895" s="2" t="s">
        <v>346</v>
      </c>
      <c r="L895" s="1" t="s">
        <v>192</v>
      </c>
      <c r="M895" s="1" t="s">
        <v>4503</v>
      </c>
      <c r="N895" s="1" t="s">
        <v>4504</v>
      </c>
      <c r="O895" s="1" t="s">
        <v>4482</v>
      </c>
      <c r="P895" s="3">
        <v>5</v>
      </c>
    </row>
    <row r="896" spans="1:16" ht="13">
      <c r="A896" s="2">
        <v>29902</v>
      </c>
      <c r="B896" s="2">
        <v>23573</v>
      </c>
      <c r="C896" s="2" t="s">
        <v>346</v>
      </c>
      <c r="D896" s="2" t="s">
        <v>4490</v>
      </c>
      <c r="E896" s="2" t="s">
        <v>6427</v>
      </c>
      <c r="F896" s="2" t="s">
        <v>27</v>
      </c>
      <c r="G896" s="2" t="s">
        <v>6426</v>
      </c>
      <c r="H896" s="2">
        <v>0.96142590858109367</v>
      </c>
      <c r="I896" s="2" t="s">
        <v>3279</v>
      </c>
      <c r="J896" s="2" t="s">
        <v>6468</v>
      </c>
      <c r="K896" s="2" t="s">
        <v>346</v>
      </c>
      <c r="L896" s="1" t="s">
        <v>192</v>
      </c>
      <c r="M896" s="1" t="s">
        <v>4507</v>
      </c>
      <c r="N896" s="1" t="s">
        <v>4508</v>
      </c>
      <c r="O896" s="1" t="s">
        <v>4482</v>
      </c>
      <c r="P896" s="3">
        <v>5</v>
      </c>
    </row>
    <row r="897" spans="1:16" ht="13">
      <c r="A897" s="2">
        <v>23026</v>
      </c>
      <c r="B897" s="2">
        <v>23026</v>
      </c>
      <c r="C897" s="2" t="s">
        <v>486</v>
      </c>
      <c r="D897" s="2" t="s">
        <v>4013</v>
      </c>
      <c r="E897" s="2" t="s">
        <v>6425</v>
      </c>
      <c r="F897" s="2" t="s">
        <v>27</v>
      </c>
      <c r="G897" s="2" t="s">
        <v>6430</v>
      </c>
      <c r="H897" s="2">
        <v>0.92766752344828318</v>
      </c>
      <c r="I897" s="2" t="s">
        <v>3279</v>
      </c>
      <c r="K897" s="2" t="s">
        <v>486</v>
      </c>
      <c r="L897" s="1" t="s">
        <v>192</v>
      </c>
      <c r="M897" s="1" t="s">
        <v>4019</v>
      </c>
      <c r="N897" s="1" t="s">
        <v>4020</v>
      </c>
      <c r="O897" s="1" t="s">
        <v>4012</v>
      </c>
      <c r="P897" s="3">
        <v>5</v>
      </c>
    </row>
    <row r="898" spans="1:16" ht="13">
      <c r="A898" s="2">
        <v>26991</v>
      </c>
      <c r="B898" s="2">
        <v>23026</v>
      </c>
      <c r="C898" s="2" t="s">
        <v>486</v>
      </c>
      <c r="D898" s="2" t="s">
        <v>4013</v>
      </c>
      <c r="E898" s="2" t="s">
        <v>6425</v>
      </c>
      <c r="F898" s="2" t="s">
        <v>27</v>
      </c>
      <c r="G898" s="2" t="s">
        <v>6430</v>
      </c>
      <c r="H898" s="2">
        <v>0.95048359080987133</v>
      </c>
      <c r="I898" s="2" t="s">
        <v>3279</v>
      </c>
      <c r="K898" s="2" t="s">
        <v>486</v>
      </c>
      <c r="L898" s="1" t="s">
        <v>192</v>
      </c>
      <c r="M898" s="1" t="s">
        <v>4017</v>
      </c>
      <c r="N898" s="1" t="s">
        <v>4018</v>
      </c>
      <c r="O898" s="1" t="s">
        <v>4012</v>
      </c>
      <c r="P898" s="3">
        <v>5</v>
      </c>
    </row>
    <row r="899" spans="1:16" ht="13">
      <c r="A899" s="2">
        <v>24332</v>
      </c>
      <c r="B899" s="2">
        <v>23026</v>
      </c>
      <c r="C899" s="2" t="s">
        <v>486</v>
      </c>
      <c r="D899" s="2" t="s">
        <v>4013</v>
      </c>
      <c r="E899" s="2" t="s">
        <v>6425</v>
      </c>
      <c r="F899" s="2" t="s">
        <v>27</v>
      </c>
      <c r="G899" s="2" t="s">
        <v>6430</v>
      </c>
      <c r="H899" s="2">
        <v>0.93744277520586783</v>
      </c>
      <c r="I899" s="2" t="s">
        <v>3279</v>
      </c>
      <c r="K899" s="2" t="s">
        <v>486</v>
      </c>
      <c r="L899" s="1" t="s">
        <v>192</v>
      </c>
      <c r="M899" s="1" t="s">
        <v>4017</v>
      </c>
      <c r="N899" s="1" t="s">
        <v>4018</v>
      </c>
      <c r="O899" s="1" t="s">
        <v>4012</v>
      </c>
      <c r="P899" s="3">
        <v>5</v>
      </c>
    </row>
    <row r="900" spans="1:16" ht="13">
      <c r="A900" s="2">
        <v>26209</v>
      </c>
      <c r="B900" s="2">
        <v>23026</v>
      </c>
      <c r="C900" s="2" t="s">
        <v>486</v>
      </c>
      <c r="D900" s="2" t="s">
        <v>4013</v>
      </c>
      <c r="E900" s="2" t="s">
        <v>6427</v>
      </c>
      <c r="F900" s="2" t="s">
        <v>27</v>
      </c>
      <c r="G900" s="2" t="s">
        <v>6430</v>
      </c>
      <c r="H900" s="2">
        <v>0.97143961129775602</v>
      </c>
      <c r="I900" s="2" t="s">
        <v>3279</v>
      </c>
      <c r="K900" s="2" t="s">
        <v>486</v>
      </c>
      <c r="L900" s="1" t="s">
        <v>192</v>
      </c>
      <c r="M900" s="1" t="s">
        <v>4012</v>
      </c>
      <c r="N900" s="1" t="s">
        <v>4014</v>
      </c>
      <c r="O900" s="1" t="s">
        <v>4012</v>
      </c>
      <c r="P900" s="3">
        <v>5</v>
      </c>
    </row>
    <row r="901" spans="1:16" ht="13">
      <c r="A901" s="2">
        <v>23688</v>
      </c>
      <c r="B901" s="2">
        <v>23026</v>
      </c>
      <c r="C901" s="2" t="s">
        <v>486</v>
      </c>
      <c r="D901" s="2" t="s">
        <v>4013</v>
      </c>
      <c r="E901" s="2" t="s">
        <v>6427</v>
      </c>
      <c r="F901" s="2" t="s">
        <v>27</v>
      </c>
      <c r="G901" s="2" t="s">
        <v>6430</v>
      </c>
      <c r="H901" s="2">
        <v>0.91960487050559137</v>
      </c>
      <c r="I901" s="2" t="s">
        <v>3279</v>
      </c>
      <c r="K901" s="2" t="s">
        <v>486</v>
      </c>
      <c r="L901" s="1" t="s">
        <v>192</v>
      </c>
      <c r="M901" s="1" t="s">
        <v>4010</v>
      </c>
      <c r="N901" s="1" t="s">
        <v>4011</v>
      </c>
      <c r="O901" s="1" t="s">
        <v>4012</v>
      </c>
      <c r="P901" s="3">
        <v>5</v>
      </c>
    </row>
    <row r="902" spans="1:16" ht="13">
      <c r="A902" s="2">
        <v>24965</v>
      </c>
      <c r="B902" s="2">
        <v>23026</v>
      </c>
      <c r="C902" s="2" t="s">
        <v>486</v>
      </c>
      <c r="D902" s="2" t="s">
        <v>4013</v>
      </c>
      <c r="E902" s="2" t="s">
        <v>6427</v>
      </c>
      <c r="F902" s="2" t="s">
        <v>27</v>
      </c>
      <c r="G902" s="2" t="s">
        <v>6430</v>
      </c>
      <c r="H902" s="2">
        <v>0.94243805635904454</v>
      </c>
      <c r="I902" s="2" t="s">
        <v>3279</v>
      </c>
      <c r="K902" s="2" t="s">
        <v>486</v>
      </c>
      <c r="L902" s="1" t="s">
        <v>192</v>
      </c>
      <c r="M902" s="1" t="s">
        <v>4015</v>
      </c>
      <c r="N902" s="1" t="s">
        <v>4016</v>
      </c>
      <c r="O902" s="1" t="s">
        <v>4012</v>
      </c>
      <c r="P902" s="3">
        <v>5</v>
      </c>
    </row>
    <row r="903" spans="1:16" ht="13">
      <c r="A903" s="2">
        <v>10121</v>
      </c>
      <c r="B903" s="2">
        <v>10101</v>
      </c>
      <c r="C903" s="2" t="s">
        <v>601</v>
      </c>
      <c r="D903" s="2" t="s">
        <v>5961</v>
      </c>
      <c r="E903" s="2" t="s">
        <v>6427</v>
      </c>
      <c r="F903" s="2" t="s">
        <v>80</v>
      </c>
      <c r="G903" s="2" t="s">
        <v>6426</v>
      </c>
      <c r="H903" s="2">
        <v>0.81219459498872904</v>
      </c>
      <c r="I903" s="2" t="s">
        <v>3279</v>
      </c>
      <c r="J903" s="2" t="s">
        <v>6469</v>
      </c>
      <c r="K903" s="2" t="s">
        <v>601</v>
      </c>
      <c r="L903" s="1" t="s">
        <v>192</v>
      </c>
      <c r="M903" s="1" t="s">
        <v>5962</v>
      </c>
      <c r="N903" s="1" t="s">
        <v>5963</v>
      </c>
      <c r="O903" s="1" t="s">
        <v>5959</v>
      </c>
      <c r="P903" s="3">
        <v>5</v>
      </c>
    </row>
    <row r="904" spans="1:16" ht="13">
      <c r="A904" s="2">
        <v>10101</v>
      </c>
      <c r="B904" s="2">
        <v>10101</v>
      </c>
      <c r="C904" s="2" t="s">
        <v>601</v>
      </c>
      <c r="D904" s="2" t="s">
        <v>5961</v>
      </c>
      <c r="E904" s="2" t="s">
        <v>6425</v>
      </c>
      <c r="F904" s="2" t="s">
        <v>80</v>
      </c>
      <c r="G904" s="2" t="s">
        <v>6426</v>
      </c>
      <c r="H904" s="2">
        <v>0.71801179548869909</v>
      </c>
      <c r="I904" s="2" t="s">
        <v>3279</v>
      </c>
      <c r="J904" s="2" t="s">
        <v>6469</v>
      </c>
      <c r="K904" s="2" t="s">
        <v>601</v>
      </c>
      <c r="L904" s="1" t="s">
        <v>192</v>
      </c>
      <c r="M904" s="1" t="s">
        <v>5959</v>
      </c>
      <c r="N904" s="1" t="s">
        <v>5960</v>
      </c>
      <c r="O904" s="1" t="s">
        <v>5959</v>
      </c>
      <c r="P904" s="3">
        <v>5</v>
      </c>
    </row>
    <row r="905" spans="1:16" ht="13">
      <c r="A905" s="2">
        <v>14903</v>
      </c>
      <c r="B905" s="2">
        <v>14903</v>
      </c>
      <c r="C905" s="2" t="s">
        <v>611</v>
      </c>
      <c r="D905" s="2" t="s">
        <v>5482</v>
      </c>
      <c r="E905" s="2" t="s">
        <v>6425</v>
      </c>
      <c r="F905" s="2" t="s">
        <v>167</v>
      </c>
      <c r="G905" s="2" t="s">
        <v>6426</v>
      </c>
      <c r="H905" s="2">
        <v>0.96101370369557471</v>
      </c>
      <c r="I905" s="2" t="s">
        <v>3279</v>
      </c>
      <c r="K905" s="2" t="s">
        <v>611</v>
      </c>
      <c r="L905" s="1" t="s">
        <v>192</v>
      </c>
      <c r="M905" s="1" t="s">
        <v>5480</v>
      </c>
      <c r="N905" s="1" t="s">
        <v>5481</v>
      </c>
      <c r="O905" s="1" t="s">
        <v>5480</v>
      </c>
      <c r="P905" s="3">
        <v>5</v>
      </c>
    </row>
    <row r="906" spans="1:16" ht="13">
      <c r="A906" s="2">
        <v>15249</v>
      </c>
      <c r="B906" s="2">
        <v>14903</v>
      </c>
      <c r="C906" s="2" t="s">
        <v>611</v>
      </c>
      <c r="D906" s="2" t="s">
        <v>5482</v>
      </c>
      <c r="E906" s="2" t="s">
        <v>6427</v>
      </c>
      <c r="F906" s="2" t="s">
        <v>167</v>
      </c>
      <c r="G906" s="2" t="s">
        <v>6426</v>
      </c>
      <c r="H906" s="2">
        <v>0.96568977688804036</v>
      </c>
      <c r="I906" s="2" t="s">
        <v>3279</v>
      </c>
      <c r="K906" s="2" t="s">
        <v>611</v>
      </c>
      <c r="L906" s="1" t="s">
        <v>192</v>
      </c>
      <c r="M906" s="1" t="s">
        <v>5483</v>
      </c>
      <c r="N906" s="1" t="s">
        <v>5484</v>
      </c>
      <c r="O906" s="1" t="s">
        <v>5480</v>
      </c>
      <c r="P906" s="3">
        <v>5</v>
      </c>
    </row>
    <row r="907" spans="1:16" ht="13">
      <c r="A907" s="2">
        <v>18351</v>
      </c>
      <c r="B907" s="2">
        <v>18351</v>
      </c>
      <c r="C907" s="2" t="s">
        <v>640</v>
      </c>
      <c r="D907" s="2" t="s">
        <v>4682</v>
      </c>
      <c r="E907" s="2" t="s">
        <v>6425</v>
      </c>
      <c r="F907" s="2" t="s">
        <v>641</v>
      </c>
      <c r="G907" s="2" t="s">
        <v>6430</v>
      </c>
      <c r="H907" s="2">
        <v>0.87716358462753508</v>
      </c>
      <c r="I907" s="2" t="s">
        <v>3279</v>
      </c>
      <c r="K907" s="2" t="s">
        <v>640</v>
      </c>
      <c r="L907" s="1" t="s">
        <v>192</v>
      </c>
      <c r="M907" s="1" t="s">
        <v>4679</v>
      </c>
      <c r="N907" s="1" t="s">
        <v>4680</v>
      </c>
      <c r="O907" s="1" t="s">
        <v>4681</v>
      </c>
      <c r="P907" s="3">
        <v>5</v>
      </c>
    </row>
    <row r="908" spans="1:16" ht="13">
      <c r="A908" s="2">
        <v>18599</v>
      </c>
      <c r="B908" s="2">
        <v>18351</v>
      </c>
      <c r="C908" s="2" t="s">
        <v>640</v>
      </c>
      <c r="D908" s="2" t="s">
        <v>4682</v>
      </c>
      <c r="E908" s="2" t="s">
        <v>6427</v>
      </c>
      <c r="F908" s="2" t="s">
        <v>641</v>
      </c>
      <c r="G908" s="2" t="s">
        <v>6430</v>
      </c>
      <c r="H908" s="2">
        <v>0.89784710490854369</v>
      </c>
      <c r="I908" s="2" t="s">
        <v>3279</v>
      </c>
      <c r="K908" s="2" t="s">
        <v>640</v>
      </c>
      <c r="L908" s="1" t="s">
        <v>192</v>
      </c>
      <c r="M908" s="1" t="s">
        <v>4681</v>
      </c>
      <c r="N908" s="1" t="s">
        <v>4683</v>
      </c>
      <c r="O908" s="1" t="s">
        <v>4681</v>
      </c>
      <c r="P908" s="3">
        <v>5</v>
      </c>
    </row>
    <row r="909" spans="1:16" ht="13">
      <c r="A909" s="2">
        <v>18856</v>
      </c>
      <c r="B909" s="2">
        <v>17782</v>
      </c>
      <c r="C909" s="2" t="s">
        <v>657</v>
      </c>
      <c r="D909" s="2" t="s">
        <v>4923</v>
      </c>
      <c r="E909" s="2" t="s">
        <v>6425</v>
      </c>
      <c r="F909" s="2" t="s">
        <v>179</v>
      </c>
      <c r="G909" s="2" t="s">
        <v>6430</v>
      </c>
      <c r="H909" s="2">
        <v>0.91806086415406496</v>
      </c>
      <c r="I909" s="2" t="s">
        <v>3279</v>
      </c>
      <c r="K909" s="2" t="s">
        <v>657</v>
      </c>
      <c r="L909" s="1" t="s">
        <v>192</v>
      </c>
      <c r="M909" s="1" t="s">
        <v>4920</v>
      </c>
      <c r="N909" s="1" t="s">
        <v>4921</v>
      </c>
      <c r="O909" s="1" t="s">
        <v>4922</v>
      </c>
      <c r="P909" s="3">
        <v>5</v>
      </c>
    </row>
    <row r="910" spans="1:16" ht="13">
      <c r="A910" s="2">
        <v>17782</v>
      </c>
      <c r="B910" s="2">
        <v>17782</v>
      </c>
      <c r="C910" s="2" t="s">
        <v>657</v>
      </c>
      <c r="D910" s="2" t="s">
        <v>4923</v>
      </c>
      <c r="E910" s="2" t="s">
        <v>6427</v>
      </c>
      <c r="F910" s="2" t="s">
        <v>179</v>
      </c>
      <c r="G910" s="2" t="s">
        <v>6430</v>
      </c>
      <c r="H910" s="2">
        <v>0.90877666578795835</v>
      </c>
      <c r="I910" s="2" t="s">
        <v>3279</v>
      </c>
      <c r="K910" s="2" t="s">
        <v>657</v>
      </c>
      <c r="L910" s="1" t="s">
        <v>192</v>
      </c>
      <c r="M910" s="1" t="s">
        <v>4922</v>
      </c>
      <c r="N910" s="1" t="s">
        <v>4924</v>
      </c>
      <c r="O910" s="1" t="s">
        <v>4922</v>
      </c>
      <c r="P910" s="3">
        <v>5</v>
      </c>
    </row>
    <row r="911" spans="1:16" ht="13">
      <c r="A911" s="2">
        <v>15090</v>
      </c>
      <c r="B911" s="2">
        <v>15090</v>
      </c>
      <c r="C911" s="2" t="s">
        <v>662</v>
      </c>
      <c r="D911" s="2" t="s">
        <v>4950</v>
      </c>
      <c r="E911" s="2" t="s">
        <v>6427</v>
      </c>
      <c r="F911" s="2" t="s">
        <v>641</v>
      </c>
      <c r="G911" s="2" t="s">
        <v>6430</v>
      </c>
      <c r="H911" s="2">
        <v>0.88204046128687996</v>
      </c>
      <c r="I911" s="2" t="s">
        <v>3279</v>
      </c>
      <c r="J911" s="2" t="s">
        <v>6470</v>
      </c>
      <c r="K911" s="2" t="s">
        <v>662</v>
      </c>
      <c r="L911" s="1" t="s">
        <v>192</v>
      </c>
      <c r="M911" s="1" t="s">
        <v>4949</v>
      </c>
      <c r="N911" s="1" t="s">
        <v>4951</v>
      </c>
      <c r="O911" s="1" t="s">
        <v>4949</v>
      </c>
      <c r="P911" s="3">
        <v>4</v>
      </c>
    </row>
    <row r="912" spans="1:16" ht="13">
      <c r="A912" s="2">
        <v>15162</v>
      </c>
      <c r="B912" s="2">
        <v>15090</v>
      </c>
      <c r="C912" s="2" t="s">
        <v>662</v>
      </c>
      <c r="D912" s="2" t="s">
        <v>4950</v>
      </c>
      <c r="E912" s="2" t="s">
        <v>6425</v>
      </c>
      <c r="F912" s="2" t="s">
        <v>641</v>
      </c>
      <c r="G912" s="2" t="s">
        <v>6430</v>
      </c>
      <c r="H912" s="2">
        <v>0.88974977659342958</v>
      </c>
      <c r="I912" s="2" t="s">
        <v>3279</v>
      </c>
      <c r="J912" s="2" t="s">
        <v>6470</v>
      </c>
      <c r="K912" s="2" t="s">
        <v>662</v>
      </c>
      <c r="L912" s="1" t="s">
        <v>192</v>
      </c>
      <c r="M912" s="1" t="s">
        <v>4947</v>
      </c>
      <c r="N912" s="1" t="s">
        <v>4948</v>
      </c>
      <c r="O912" s="1" t="s">
        <v>4949</v>
      </c>
      <c r="P912" s="3">
        <v>4</v>
      </c>
    </row>
    <row r="913" spans="1:16" ht="13">
      <c r="A913" s="2">
        <v>18113</v>
      </c>
      <c r="B913" s="2">
        <v>16760</v>
      </c>
      <c r="C913" s="2" t="s">
        <v>668</v>
      </c>
      <c r="D913" s="2" t="s">
        <v>6333</v>
      </c>
      <c r="E913" s="2" t="s">
        <v>6425</v>
      </c>
      <c r="F913" s="2" t="s">
        <v>167</v>
      </c>
      <c r="G913" s="2" t="s">
        <v>6430</v>
      </c>
      <c r="H913" s="2">
        <v>0.88105091999453777</v>
      </c>
      <c r="I913" s="2" t="s">
        <v>3279</v>
      </c>
      <c r="K913" s="2" t="s">
        <v>668</v>
      </c>
      <c r="L913" s="1" t="s">
        <v>192</v>
      </c>
      <c r="M913" s="1" t="s">
        <v>6331</v>
      </c>
      <c r="N913" s="1" t="s">
        <v>6332</v>
      </c>
      <c r="O913" s="1" t="s">
        <v>6331</v>
      </c>
      <c r="P913" s="3">
        <v>4</v>
      </c>
    </row>
    <row r="914" spans="1:16" ht="13">
      <c r="A914" s="2">
        <v>16760</v>
      </c>
      <c r="B914" s="2">
        <v>16760</v>
      </c>
      <c r="C914" s="2" t="s">
        <v>668</v>
      </c>
      <c r="D914" s="2" t="s">
        <v>6333</v>
      </c>
      <c r="E914" s="2" t="s">
        <v>6427</v>
      </c>
      <c r="F914" s="2" t="s">
        <v>167</v>
      </c>
      <c r="G914" s="2" t="s">
        <v>6430</v>
      </c>
      <c r="H914" s="2">
        <v>0.89665115642505633</v>
      </c>
      <c r="I914" s="2" t="s">
        <v>3279</v>
      </c>
      <c r="K914" s="2" t="s">
        <v>668</v>
      </c>
      <c r="L914" s="1" t="s">
        <v>192</v>
      </c>
      <c r="M914" s="1" t="s">
        <v>6334</v>
      </c>
      <c r="N914" s="1" t="s">
        <v>6335</v>
      </c>
      <c r="O914" s="1" t="s">
        <v>6331</v>
      </c>
      <c r="P914" s="3">
        <v>4</v>
      </c>
    </row>
    <row r="915" spans="1:16" ht="13">
      <c r="A915" s="2">
        <v>16476</v>
      </c>
      <c r="B915" s="2">
        <v>16350</v>
      </c>
      <c r="C915" s="2" t="s">
        <v>668</v>
      </c>
      <c r="D915" s="2" t="s">
        <v>6329</v>
      </c>
      <c r="E915" s="2" t="s">
        <v>6427</v>
      </c>
      <c r="F915" s="2" t="s">
        <v>167</v>
      </c>
      <c r="G915" s="2" t="s">
        <v>6430</v>
      </c>
      <c r="H915" s="2">
        <v>0.8934931246435398</v>
      </c>
      <c r="I915" s="2" t="s">
        <v>3279</v>
      </c>
      <c r="K915" s="2" t="s">
        <v>668</v>
      </c>
      <c r="L915" s="1" t="s">
        <v>192</v>
      </c>
      <c r="M915" s="1" t="s">
        <v>6328</v>
      </c>
      <c r="N915" s="1" t="s">
        <v>6330</v>
      </c>
      <c r="O915" s="1" t="s">
        <v>6328</v>
      </c>
      <c r="P915" s="3">
        <v>4</v>
      </c>
    </row>
    <row r="916" spans="1:16" ht="13">
      <c r="A916" s="2">
        <v>16350</v>
      </c>
      <c r="B916" s="2">
        <v>16350</v>
      </c>
      <c r="C916" s="2" t="s">
        <v>668</v>
      </c>
      <c r="D916" s="2" t="s">
        <v>6329</v>
      </c>
      <c r="E916" s="2" t="s">
        <v>6425</v>
      </c>
      <c r="F916" s="2" t="s">
        <v>167</v>
      </c>
      <c r="G916" s="2" t="s">
        <v>6430</v>
      </c>
      <c r="H916" s="2">
        <v>0.87574647584003329</v>
      </c>
      <c r="I916" s="2" t="s">
        <v>3279</v>
      </c>
      <c r="K916" s="2" t="s">
        <v>668</v>
      </c>
      <c r="L916" s="1" t="s">
        <v>192</v>
      </c>
      <c r="M916" s="1" t="s">
        <v>6326</v>
      </c>
      <c r="N916" s="1" t="s">
        <v>6327</v>
      </c>
      <c r="O916" s="1" t="s">
        <v>6328</v>
      </c>
      <c r="P916" s="3">
        <v>4</v>
      </c>
    </row>
    <row r="917" spans="1:16" ht="13">
      <c r="A917" s="2">
        <v>11548</v>
      </c>
      <c r="B917" s="2">
        <v>11548</v>
      </c>
      <c r="C917" s="2" t="s">
        <v>693</v>
      </c>
      <c r="D917" s="2" t="s">
        <v>4928</v>
      </c>
      <c r="E917" s="2" t="s">
        <v>6427</v>
      </c>
      <c r="F917" s="2" t="s">
        <v>179</v>
      </c>
      <c r="G917" s="2" t="s">
        <v>6426</v>
      </c>
      <c r="H917" s="2">
        <v>0.95835355028806457</v>
      </c>
      <c r="I917" s="2" t="s">
        <v>3279</v>
      </c>
      <c r="K917" s="2" t="s">
        <v>693</v>
      </c>
      <c r="L917" s="1" t="s">
        <v>192</v>
      </c>
      <c r="M917" s="1" t="s">
        <v>4927</v>
      </c>
      <c r="N917" s="1" t="s">
        <v>4929</v>
      </c>
      <c r="O917" s="1" t="s">
        <v>4927</v>
      </c>
      <c r="P917" s="3">
        <v>5</v>
      </c>
    </row>
    <row r="918" spans="1:16" ht="13">
      <c r="A918" s="2">
        <v>11622</v>
      </c>
      <c r="B918" s="2">
        <v>11548</v>
      </c>
      <c r="C918" s="2" t="s">
        <v>693</v>
      </c>
      <c r="D918" s="2" t="s">
        <v>4928</v>
      </c>
      <c r="E918" s="2" t="s">
        <v>6425</v>
      </c>
      <c r="F918" s="2" t="s">
        <v>179</v>
      </c>
      <c r="G918" s="2" t="s">
        <v>6426</v>
      </c>
      <c r="H918" s="2">
        <v>0.94753157835424429</v>
      </c>
      <c r="I918" s="2" t="s">
        <v>3279</v>
      </c>
      <c r="K918" s="2" t="s">
        <v>693</v>
      </c>
      <c r="L918" s="1" t="s">
        <v>192</v>
      </c>
      <c r="M918" s="1" t="s">
        <v>4925</v>
      </c>
      <c r="N918" s="1" t="s">
        <v>4926</v>
      </c>
      <c r="O918" s="1" t="s">
        <v>4927</v>
      </c>
      <c r="P918" s="3">
        <v>5</v>
      </c>
    </row>
    <row r="919" spans="1:16" ht="13">
      <c r="A919" s="2">
        <v>13326</v>
      </c>
      <c r="B919" s="2">
        <v>13326</v>
      </c>
      <c r="C919" s="2" t="s">
        <v>698</v>
      </c>
      <c r="D919" s="2" t="s">
        <v>5020</v>
      </c>
      <c r="E919" s="2" t="s">
        <v>6427</v>
      </c>
      <c r="F919" s="2" t="s">
        <v>179</v>
      </c>
      <c r="G919" s="2" t="s">
        <v>6428</v>
      </c>
      <c r="H919" s="2">
        <v>0.63240273356324683</v>
      </c>
      <c r="I919" s="2" t="s">
        <v>3279</v>
      </c>
      <c r="K919" s="2" t="s">
        <v>698</v>
      </c>
      <c r="L919" s="1" t="s">
        <v>192</v>
      </c>
      <c r="M919" s="1" t="s">
        <v>5019</v>
      </c>
      <c r="N919" s="1" t="s">
        <v>5021</v>
      </c>
      <c r="O919" s="1" t="s">
        <v>5019</v>
      </c>
      <c r="P919" s="3">
        <v>5</v>
      </c>
    </row>
    <row r="920" spans="1:16" ht="13">
      <c r="A920" s="2">
        <v>13481</v>
      </c>
      <c r="B920" s="2">
        <v>13326</v>
      </c>
      <c r="C920" s="2" t="s">
        <v>698</v>
      </c>
      <c r="D920" s="2" t="s">
        <v>5020</v>
      </c>
      <c r="E920" s="2" t="s">
        <v>6425</v>
      </c>
      <c r="F920" s="2" t="s">
        <v>179</v>
      </c>
      <c r="G920" s="2" t="s">
        <v>6428</v>
      </c>
      <c r="H920" s="2">
        <v>0.6777406849021006</v>
      </c>
      <c r="I920" s="2" t="s">
        <v>3279</v>
      </c>
      <c r="K920" s="2" t="s">
        <v>698</v>
      </c>
      <c r="L920" s="1" t="s">
        <v>192</v>
      </c>
      <c r="M920" s="1" t="s">
        <v>5017</v>
      </c>
      <c r="N920" s="1" t="s">
        <v>5018</v>
      </c>
      <c r="O920" s="1" t="s">
        <v>5019</v>
      </c>
      <c r="P920" s="3">
        <v>5</v>
      </c>
    </row>
    <row r="921" spans="1:16" ht="13">
      <c r="A921" s="2">
        <v>14814</v>
      </c>
      <c r="B921" s="2">
        <v>14244</v>
      </c>
      <c r="C921" s="2" t="s">
        <v>651</v>
      </c>
      <c r="D921" s="2" t="s">
        <v>3653</v>
      </c>
      <c r="E921" s="2" t="s">
        <v>6427</v>
      </c>
      <c r="F921" s="2" t="s">
        <v>652</v>
      </c>
      <c r="G921" s="2" t="s">
        <v>6428</v>
      </c>
      <c r="H921" s="2">
        <v>0.60391634735661293</v>
      </c>
      <c r="I921" s="2" t="s">
        <v>3279</v>
      </c>
      <c r="K921" s="2" t="s">
        <v>651</v>
      </c>
      <c r="L921" s="1" t="s">
        <v>192</v>
      </c>
      <c r="M921" s="1" t="s">
        <v>3654</v>
      </c>
      <c r="N921" s="1" t="s">
        <v>3655</v>
      </c>
      <c r="O921" s="1" t="s">
        <v>3651</v>
      </c>
      <c r="P921" s="3">
        <v>5</v>
      </c>
    </row>
    <row r="922" spans="1:16" ht="13">
      <c r="A922" s="2">
        <v>14244</v>
      </c>
      <c r="B922" s="2">
        <v>14244</v>
      </c>
      <c r="C922" s="2" t="s">
        <v>651</v>
      </c>
      <c r="D922" s="2" t="s">
        <v>3653</v>
      </c>
      <c r="E922" s="2" t="s">
        <v>6425</v>
      </c>
      <c r="F922" s="2" t="s">
        <v>652</v>
      </c>
      <c r="G922" s="2" t="s">
        <v>6428</v>
      </c>
      <c r="H922" s="2">
        <v>0.60330056384757591</v>
      </c>
      <c r="I922" s="2" t="s">
        <v>3279</v>
      </c>
      <c r="K922" s="2" t="s">
        <v>651</v>
      </c>
      <c r="L922" s="1" t="s">
        <v>192</v>
      </c>
      <c r="M922" s="1" t="s">
        <v>3651</v>
      </c>
      <c r="N922" s="1" t="s">
        <v>3652</v>
      </c>
      <c r="O922" s="1" t="s">
        <v>3651</v>
      </c>
      <c r="P922" s="3">
        <v>5</v>
      </c>
    </row>
    <row r="923" spans="1:16" ht="13">
      <c r="A923" s="2">
        <v>14847</v>
      </c>
      <c r="B923" s="2">
        <v>14847</v>
      </c>
      <c r="C923" s="2" t="s">
        <v>713</v>
      </c>
      <c r="D923" s="2" t="s">
        <v>3589</v>
      </c>
      <c r="E923" s="2" t="s">
        <v>6427</v>
      </c>
      <c r="F923" s="2" t="s">
        <v>652</v>
      </c>
      <c r="G923" s="2" t="s">
        <v>6426</v>
      </c>
      <c r="H923" s="2">
        <v>0.78093726953297693</v>
      </c>
      <c r="I923" s="2" t="s">
        <v>3279</v>
      </c>
      <c r="K923" s="2" t="s">
        <v>713</v>
      </c>
      <c r="L923" s="1" t="s">
        <v>192</v>
      </c>
      <c r="M923" s="1" t="s">
        <v>3587</v>
      </c>
      <c r="N923" s="1" t="s">
        <v>3588</v>
      </c>
      <c r="O923" s="1" t="s">
        <v>3587</v>
      </c>
      <c r="P923" s="3">
        <v>4</v>
      </c>
    </row>
    <row r="924" spans="1:16" ht="13">
      <c r="A924" s="2">
        <v>15909</v>
      </c>
      <c r="B924" s="2">
        <v>14847</v>
      </c>
      <c r="C924" s="2" t="s">
        <v>713</v>
      </c>
      <c r="D924" s="2" t="s">
        <v>3589</v>
      </c>
      <c r="E924" s="2" t="s">
        <v>6427</v>
      </c>
      <c r="F924" s="2" t="s">
        <v>652</v>
      </c>
      <c r="G924" s="2" t="s">
        <v>6426</v>
      </c>
      <c r="H924" s="2">
        <v>0.82627729416830908</v>
      </c>
      <c r="I924" s="2" t="s">
        <v>3279</v>
      </c>
      <c r="K924" s="2" t="s">
        <v>713</v>
      </c>
      <c r="L924" s="1" t="s">
        <v>192</v>
      </c>
      <c r="M924" s="1" t="s">
        <v>3590</v>
      </c>
      <c r="N924" s="1" t="s">
        <v>3591</v>
      </c>
      <c r="O924" s="1" t="s">
        <v>3587</v>
      </c>
      <c r="P924" s="3">
        <v>4</v>
      </c>
    </row>
    <row r="925" spans="1:16" ht="13">
      <c r="A925" s="2">
        <v>11588</v>
      </c>
      <c r="B925" s="2">
        <v>11588</v>
      </c>
      <c r="C925" s="2" t="s">
        <v>1100</v>
      </c>
      <c r="D925" s="2" t="s">
        <v>3732</v>
      </c>
      <c r="E925" s="2" t="s">
        <v>6425</v>
      </c>
      <c r="F925" s="2" t="s">
        <v>35</v>
      </c>
      <c r="G925" s="2" t="s">
        <v>6426</v>
      </c>
      <c r="H925" s="2">
        <v>0.90246772225976923</v>
      </c>
      <c r="I925" s="2" t="s">
        <v>3279</v>
      </c>
      <c r="J925" s="2" t="s">
        <v>6471</v>
      </c>
      <c r="K925" s="2" t="s">
        <v>1100</v>
      </c>
      <c r="L925" s="1" t="s">
        <v>1078</v>
      </c>
      <c r="M925" s="1" t="s">
        <v>3730</v>
      </c>
      <c r="N925" s="1" t="s">
        <v>3731</v>
      </c>
      <c r="O925" s="1" t="s">
        <v>3730</v>
      </c>
      <c r="P925" s="3">
        <v>5</v>
      </c>
    </row>
    <row r="926" spans="1:16" ht="13">
      <c r="A926" s="2">
        <v>11974</v>
      </c>
      <c r="B926" s="2">
        <v>11588</v>
      </c>
      <c r="C926" s="2" t="s">
        <v>1100</v>
      </c>
      <c r="D926" s="2" t="s">
        <v>3732</v>
      </c>
      <c r="E926" s="2" t="s">
        <v>6427</v>
      </c>
      <c r="F926" s="2" t="s">
        <v>35</v>
      </c>
      <c r="G926" s="2" t="s">
        <v>6426</v>
      </c>
      <c r="H926" s="2">
        <v>0.86735956518724644</v>
      </c>
      <c r="I926" s="2" t="s">
        <v>3279</v>
      </c>
      <c r="J926" s="2" t="s">
        <v>6471</v>
      </c>
      <c r="K926" s="2" t="s">
        <v>1100</v>
      </c>
      <c r="L926" s="1" t="s">
        <v>1078</v>
      </c>
      <c r="M926" s="1" t="s">
        <v>3733</v>
      </c>
      <c r="N926" s="1" t="s">
        <v>3734</v>
      </c>
      <c r="O926" s="1" t="s">
        <v>3730</v>
      </c>
      <c r="P926" s="3">
        <v>5</v>
      </c>
    </row>
    <row r="927" spans="1:16" ht="13">
      <c r="A927" s="2">
        <v>11228</v>
      </c>
      <c r="B927" s="2">
        <v>11150</v>
      </c>
      <c r="C927" s="2" t="s">
        <v>1111</v>
      </c>
      <c r="D927" s="2" t="s">
        <v>3663</v>
      </c>
      <c r="E927" s="2" t="s">
        <v>6427</v>
      </c>
      <c r="F927" s="2" t="s">
        <v>35</v>
      </c>
      <c r="G927" s="2" t="s">
        <v>6426</v>
      </c>
      <c r="H927" s="2">
        <v>0.94121992871627169</v>
      </c>
      <c r="I927" s="2" t="s">
        <v>3279</v>
      </c>
      <c r="K927" s="2" t="s">
        <v>1111</v>
      </c>
      <c r="L927" s="1" t="s">
        <v>1078</v>
      </c>
      <c r="M927" s="1" t="s">
        <v>3664</v>
      </c>
      <c r="N927" s="1" t="s">
        <v>3665</v>
      </c>
      <c r="O927" s="1" t="s">
        <v>3661</v>
      </c>
      <c r="P927" s="3">
        <v>5</v>
      </c>
    </row>
    <row r="928" spans="1:16" ht="13">
      <c r="A928" s="2">
        <v>11150</v>
      </c>
      <c r="B928" s="2">
        <v>11150</v>
      </c>
      <c r="C928" s="2" t="s">
        <v>1111</v>
      </c>
      <c r="D928" s="2" t="s">
        <v>3663</v>
      </c>
      <c r="E928" s="2" t="s">
        <v>6425</v>
      </c>
      <c r="F928" s="2" t="s">
        <v>35</v>
      </c>
      <c r="G928" s="2" t="s">
        <v>6426</v>
      </c>
      <c r="H928" s="2">
        <v>0.95329544189368587</v>
      </c>
      <c r="I928" s="2" t="s">
        <v>3279</v>
      </c>
      <c r="K928" s="2" t="s">
        <v>1111</v>
      </c>
      <c r="L928" s="1" t="s">
        <v>1078</v>
      </c>
      <c r="M928" s="1" t="s">
        <v>3661</v>
      </c>
      <c r="N928" s="1" t="s">
        <v>3662</v>
      </c>
      <c r="O928" s="1" t="s">
        <v>3661</v>
      </c>
      <c r="P928" s="3">
        <v>5</v>
      </c>
    </row>
    <row r="929" spans="1:16" ht="13">
      <c r="A929" s="2">
        <v>12707</v>
      </c>
      <c r="B929" s="2">
        <v>12707</v>
      </c>
      <c r="C929" s="2" t="s">
        <v>1117</v>
      </c>
      <c r="D929" s="2" t="s">
        <v>4831</v>
      </c>
      <c r="E929" s="2" t="s">
        <v>6427</v>
      </c>
      <c r="F929" s="2" t="s">
        <v>80</v>
      </c>
      <c r="G929" s="2" t="s">
        <v>6432</v>
      </c>
      <c r="H929" s="2">
        <v>0.95196341214062108</v>
      </c>
      <c r="I929" s="2" t="s">
        <v>3279</v>
      </c>
      <c r="K929" s="2" t="s">
        <v>1117</v>
      </c>
      <c r="L929" s="1" t="s">
        <v>1078</v>
      </c>
      <c r="M929" s="1" t="s">
        <v>4830</v>
      </c>
      <c r="N929" s="1" t="s">
        <v>4832</v>
      </c>
      <c r="O929" s="1" t="s">
        <v>4830</v>
      </c>
      <c r="P929" s="3">
        <v>5</v>
      </c>
    </row>
    <row r="930" spans="1:16" ht="13">
      <c r="A930" s="2">
        <v>12827</v>
      </c>
      <c r="B930" s="2">
        <v>12707</v>
      </c>
      <c r="C930" s="2" t="s">
        <v>1117</v>
      </c>
      <c r="D930" s="2" t="s">
        <v>4831</v>
      </c>
      <c r="E930" s="2" t="s">
        <v>6425</v>
      </c>
      <c r="F930" s="2" t="s">
        <v>80</v>
      </c>
      <c r="G930" s="2" t="s">
        <v>6432</v>
      </c>
      <c r="H930" s="2">
        <v>0.94335503379295538</v>
      </c>
      <c r="I930" s="2" t="s">
        <v>3279</v>
      </c>
      <c r="K930" s="2" t="s">
        <v>1117</v>
      </c>
      <c r="L930" s="1" t="s">
        <v>1078</v>
      </c>
      <c r="M930" s="1" t="s">
        <v>4828</v>
      </c>
      <c r="N930" s="1" t="s">
        <v>4829</v>
      </c>
      <c r="O930" s="1" t="s">
        <v>4830</v>
      </c>
      <c r="P930" s="3">
        <v>5</v>
      </c>
    </row>
    <row r="931" spans="1:16" ht="13">
      <c r="A931" s="2">
        <v>10113</v>
      </c>
      <c r="B931" s="2">
        <v>10113</v>
      </c>
      <c r="C931" s="2" t="s">
        <v>1152</v>
      </c>
      <c r="D931" s="2" t="s">
        <v>3658</v>
      </c>
      <c r="E931" s="2" t="s">
        <v>6427</v>
      </c>
      <c r="F931" s="2" t="s">
        <v>35</v>
      </c>
      <c r="G931" s="2" t="s">
        <v>6426</v>
      </c>
      <c r="H931" s="2">
        <v>0.86654284781671298</v>
      </c>
      <c r="I931" s="2" t="s">
        <v>3279</v>
      </c>
      <c r="J931" s="2" t="s">
        <v>6472</v>
      </c>
      <c r="K931" s="2" t="s">
        <v>1152</v>
      </c>
      <c r="L931" s="1" t="s">
        <v>1078</v>
      </c>
      <c r="M931" s="1" t="s">
        <v>3659</v>
      </c>
      <c r="N931" s="1" t="s">
        <v>3660</v>
      </c>
      <c r="O931" s="1" t="s">
        <v>3656</v>
      </c>
      <c r="P931" s="3">
        <v>5</v>
      </c>
    </row>
    <row r="932" spans="1:16" ht="13">
      <c r="A932" s="2">
        <v>10122</v>
      </c>
      <c r="B932" s="2">
        <v>10113</v>
      </c>
      <c r="C932" s="2" t="s">
        <v>1152</v>
      </c>
      <c r="D932" s="2" t="s">
        <v>3658</v>
      </c>
      <c r="E932" s="2" t="s">
        <v>6425</v>
      </c>
      <c r="F932" s="2" t="s">
        <v>35</v>
      </c>
      <c r="G932" s="2" t="s">
        <v>6426</v>
      </c>
      <c r="H932" s="2">
        <v>0.85247594193304776</v>
      </c>
      <c r="I932" s="2" t="s">
        <v>3279</v>
      </c>
      <c r="J932" s="2" t="s">
        <v>6472</v>
      </c>
      <c r="K932" s="2" t="s">
        <v>1152</v>
      </c>
      <c r="L932" s="1" t="s">
        <v>1078</v>
      </c>
      <c r="M932" s="1" t="s">
        <v>3656</v>
      </c>
      <c r="N932" s="1" t="s">
        <v>3657</v>
      </c>
      <c r="O932" s="1" t="s">
        <v>3656</v>
      </c>
      <c r="P932" s="3">
        <v>5</v>
      </c>
    </row>
    <row r="933" spans="1:16" ht="13">
      <c r="A933" s="2">
        <v>11437</v>
      </c>
      <c r="B933" s="2">
        <v>11413</v>
      </c>
      <c r="C933" s="2" t="s">
        <v>1159</v>
      </c>
      <c r="D933" s="2" t="s">
        <v>4704</v>
      </c>
      <c r="E933" s="2" t="s">
        <v>6427</v>
      </c>
      <c r="F933" s="2" t="s">
        <v>179</v>
      </c>
      <c r="G933" s="2" t="s">
        <v>6426</v>
      </c>
      <c r="H933" s="2">
        <v>0.97284889008894226</v>
      </c>
      <c r="I933" s="2" t="s">
        <v>3279</v>
      </c>
      <c r="K933" s="2" t="s">
        <v>1159</v>
      </c>
      <c r="L933" s="1" t="s">
        <v>1078</v>
      </c>
      <c r="M933" s="1" t="s">
        <v>4703</v>
      </c>
      <c r="N933" s="1" t="s">
        <v>4705</v>
      </c>
      <c r="O933" s="1" t="s">
        <v>4703</v>
      </c>
      <c r="P933" s="3">
        <v>5</v>
      </c>
    </row>
    <row r="934" spans="1:16" ht="13">
      <c r="A934" s="2">
        <v>11413</v>
      </c>
      <c r="B934" s="2">
        <v>11413</v>
      </c>
      <c r="C934" s="2" t="s">
        <v>1159</v>
      </c>
      <c r="D934" s="2" t="s">
        <v>4704</v>
      </c>
      <c r="E934" s="2" t="s">
        <v>6425</v>
      </c>
      <c r="F934" s="2" t="s">
        <v>179</v>
      </c>
      <c r="G934" s="2" t="s">
        <v>6426</v>
      </c>
      <c r="H934" s="2">
        <v>0.96252604933332742</v>
      </c>
      <c r="I934" s="2" t="s">
        <v>3279</v>
      </c>
      <c r="K934" s="2" t="s">
        <v>1159</v>
      </c>
      <c r="L934" s="1" t="s">
        <v>1078</v>
      </c>
      <c r="M934" s="1" t="s">
        <v>4701</v>
      </c>
      <c r="N934" s="1" t="s">
        <v>4702</v>
      </c>
      <c r="O934" s="1" t="s">
        <v>4703</v>
      </c>
      <c r="P934" s="3">
        <v>5</v>
      </c>
    </row>
    <row r="935" spans="1:16" ht="13">
      <c r="A935" s="2">
        <v>10819</v>
      </c>
      <c r="B935" s="2">
        <v>10819</v>
      </c>
      <c r="C935" s="2" t="s">
        <v>1164</v>
      </c>
      <c r="D935" s="2" t="s">
        <v>3532</v>
      </c>
      <c r="E935" s="2" t="s">
        <v>6427</v>
      </c>
      <c r="F935" s="2" t="s">
        <v>35</v>
      </c>
      <c r="G935" s="2" t="s">
        <v>6426</v>
      </c>
      <c r="H935" s="2">
        <v>0.97291885832564817</v>
      </c>
      <c r="I935" s="2" t="s">
        <v>3279</v>
      </c>
      <c r="K935" s="2" t="s">
        <v>1164</v>
      </c>
      <c r="L935" s="1" t="s">
        <v>1078</v>
      </c>
      <c r="M935" s="1" t="s">
        <v>3533</v>
      </c>
      <c r="N935" s="1" t="s">
        <v>3534</v>
      </c>
      <c r="O935" s="1" t="s">
        <v>3530</v>
      </c>
      <c r="P935" s="3">
        <v>4</v>
      </c>
    </row>
    <row r="936" spans="1:16" ht="13">
      <c r="A936" s="2">
        <v>10962</v>
      </c>
      <c r="B936" s="2">
        <v>10819</v>
      </c>
      <c r="C936" s="2" t="s">
        <v>1164</v>
      </c>
      <c r="D936" s="2" t="s">
        <v>3532</v>
      </c>
      <c r="E936" s="2" t="s">
        <v>6425</v>
      </c>
      <c r="F936" s="2" t="s">
        <v>35</v>
      </c>
      <c r="G936" s="2" t="s">
        <v>6426</v>
      </c>
      <c r="H936" s="2">
        <v>0.9616216520902735</v>
      </c>
      <c r="I936" s="2" t="s">
        <v>3279</v>
      </c>
      <c r="K936" s="2" t="s">
        <v>1164</v>
      </c>
      <c r="L936" s="1" t="s">
        <v>1078</v>
      </c>
      <c r="M936" s="1" t="s">
        <v>3530</v>
      </c>
      <c r="N936" s="1" t="s">
        <v>3531</v>
      </c>
      <c r="O936" s="1" t="s">
        <v>3530</v>
      </c>
      <c r="P936" s="3">
        <v>4</v>
      </c>
    </row>
    <row r="937" spans="1:16" ht="13">
      <c r="A937" s="2">
        <v>12623</v>
      </c>
      <c r="B937" s="2">
        <v>12623</v>
      </c>
      <c r="C937" s="2" t="s">
        <v>1170</v>
      </c>
      <c r="D937" s="2" t="s">
        <v>4653</v>
      </c>
      <c r="E937" s="2" t="s">
        <v>6427</v>
      </c>
      <c r="F937" s="2" t="s">
        <v>27</v>
      </c>
      <c r="G937" s="2" t="s">
        <v>6426</v>
      </c>
      <c r="H937" s="2">
        <v>0.9418996321459745</v>
      </c>
      <c r="I937" s="2" t="s">
        <v>3279</v>
      </c>
      <c r="K937" s="2" t="s">
        <v>1170</v>
      </c>
      <c r="L937" s="1" t="s">
        <v>1078</v>
      </c>
      <c r="M937" s="1" t="s">
        <v>4652</v>
      </c>
      <c r="N937" s="1" t="s">
        <v>4654</v>
      </c>
      <c r="O937" s="1" t="s">
        <v>4652</v>
      </c>
      <c r="P937" s="3">
        <v>5</v>
      </c>
    </row>
    <row r="938" spans="1:16" ht="13">
      <c r="A938" s="2">
        <v>13012</v>
      </c>
      <c r="B938" s="2">
        <v>12623</v>
      </c>
      <c r="C938" s="2" t="s">
        <v>1170</v>
      </c>
      <c r="D938" s="2" t="s">
        <v>4653</v>
      </c>
      <c r="E938" s="2" t="s">
        <v>6425</v>
      </c>
      <c r="F938" s="2" t="s">
        <v>27</v>
      </c>
      <c r="G938" s="2" t="s">
        <v>6426</v>
      </c>
      <c r="H938" s="2">
        <v>0.95433869399130344</v>
      </c>
      <c r="I938" s="2" t="s">
        <v>3279</v>
      </c>
      <c r="K938" s="2" t="s">
        <v>1170</v>
      </c>
      <c r="L938" s="1" t="s">
        <v>1078</v>
      </c>
      <c r="M938" s="1" t="s">
        <v>4650</v>
      </c>
      <c r="N938" s="1" t="s">
        <v>4651</v>
      </c>
      <c r="O938" s="1" t="s">
        <v>4652</v>
      </c>
      <c r="P938" s="3">
        <v>5</v>
      </c>
    </row>
    <row r="939" spans="1:16" ht="13">
      <c r="A939" s="2">
        <v>10021</v>
      </c>
      <c r="B939" s="2">
        <v>10012</v>
      </c>
      <c r="C939" s="2" t="s">
        <v>1214</v>
      </c>
      <c r="D939" s="2" t="s">
        <v>3742</v>
      </c>
      <c r="E939" s="2" t="s">
        <v>6427</v>
      </c>
      <c r="F939" s="2" t="s">
        <v>35</v>
      </c>
      <c r="G939" s="2" t="s">
        <v>6426</v>
      </c>
      <c r="H939" s="2">
        <v>0.81567698721396709</v>
      </c>
      <c r="I939" s="2" t="s">
        <v>3279</v>
      </c>
      <c r="J939" s="2" t="s">
        <v>6473</v>
      </c>
      <c r="K939" s="2" t="s">
        <v>1214</v>
      </c>
      <c r="L939" s="1" t="s">
        <v>1078</v>
      </c>
      <c r="M939" s="1" t="s">
        <v>3743</v>
      </c>
      <c r="N939" s="1" t="s">
        <v>3744</v>
      </c>
      <c r="O939" s="1" t="s">
        <v>3740</v>
      </c>
      <c r="P939" s="3">
        <v>5</v>
      </c>
    </row>
    <row r="940" spans="1:16" ht="13">
      <c r="A940" s="2">
        <v>10012</v>
      </c>
      <c r="B940" s="2">
        <v>10012</v>
      </c>
      <c r="C940" s="2" t="s">
        <v>1214</v>
      </c>
      <c r="D940" s="2" t="s">
        <v>3742</v>
      </c>
      <c r="E940" s="2" t="s">
        <v>6425</v>
      </c>
      <c r="F940" s="2" t="s">
        <v>35</v>
      </c>
      <c r="G940" s="2" t="s">
        <v>6426</v>
      </c>
      <c r="H940" s="2">
        <v>0.85525667180640152</v>
      </c>
      <c r="I940" s="2" t="s">
        <v>3279</v>
      </c>
      <c r="J940" s="2" t="s">
        <v>6473</v>
      </c>
      <c r="K940" s="2" t="s">
        <v>1214</v>
      </c>
      <c r="L940" s="1" t="s">
        <v>1078</v>
      </c>
      <c r="M940" s="1" t="s">
        <v>3740</v>
      </c>
      <c r="N940" s="1" t="s">
        <v>3741</v>
      </c>
      <c r="O940" s="1" t="s">
        <v>3740</v>
      </c>
      <c r="P940" s="3">
        <v>5</v>
      </c>
    </row>
    <row r="941" spans="1:16" ht="13">
      <c r="A941" s="2">
        <v>11684</v>
      </c>
      <c r="B941" s="2">
        <v>11684</v>
      </c>
      <c r="C941" s="2" t="s">
        <v>1219</v>
      </c>
      <c r="D941" s="2" t="s">
        <v>3763</v>
      </c>
      <c r="E941" s="2" t="s">
        <v>6425</v>
      </c>
      <c r="F941" s="2" t="s">
        <v>35</v>
      </c>
      <c r="G941" s="2" t="s">
        <v>6426</v>
      </c>
      <c r="H941" s="2">
        <v>0.81020081409344102</v>
      </c>
      <c r="I941" s="2" t="s">
        <v>3279</v>
      </c>
      <c r="K941" s="2" t="s">
        <v>1219</v>
      </c>
      <c r="L941" s="1" t="s">
        <v>1078</v>
      </c>
      <c r="M941" s="1" t="s">
        <v>3761</v>
      </c>
      <c r="N941" s="1" t="s">
        <v>3762</v>
      </c>
      <c r="O941" s="1" t="s">
        <v>3761</v>
      </c>
      <c r="P941" s="3">
        <v>5</v>
      </c>
    </row>
    <row r="942" spans="1:16" ht="13">
      <c r="A942" s="2">
        <v>11718</v>
      </c>
      <c r="B942" s="2">
        <v>11684</v>
      </c>
      <c r="C942" s="2" t="s">
        <v>1219</v>
      </c>
      <c r="D942" s="2" t="s">
        <v>3763</v>
      </c>
      <c r="E942" s="2" t="s">
        <v>6427</v>
      </c>
      <c r="F942" s="2" t="s">
        <v>35</v>
      </c>
      <c r="G942" s="2" t="s">
        <v>6426</v>
      </c>
      <c r="H942" s="2">
        <v>0.82210109825071276</v>
      </c>
      <c r="I942" s="2" t="s">
        <v>3279</v>
      </c>
      <c r="K942" s="2" t="s">
        <v>1219</v>
      </c>
      <c r="L942" s="1" t="s">
        <v>1078</v>
      </c>
      <c r="M942" s="1" t="s">
        <v>3764</v>
      </c>
      <c r="N942" s="1" t="s">
        <v>3765</v>
      </c>
      <c r="O942" s="1" t="s">
        <v>3761</v>
      </c>
      <c r="P942" s="3">
        <v>5</v>
      </c>
    </row>
    <row r="943" spans="1:16" ht="13">
      <c r="A943" s="2">
        <v>10023</v>
      </c>
      <c r="B943" s="2">
        <v>10023</v>
      </c>
      <c r="C943" s="2" t="s">
        <v>1224</v>
      </c>
      <c r="D943" s="2" t="s">
        <v>5386</v>
      </c>
      <c r="E943" s="2" t="s">
        <v>6425</v>
      </c>
      <c r="F943" s="2" t="s">
        <v>501</v>
      </c>
      <c r="G943" s="2" t="s">
        <v>6428</v>
      </c>
      <c r="H943" s="2">
        <v>0.37272580438605457</v>
      </c>
      <c r="I943" s="2" t="s">
        <v>3279</v>
      </c>
      <c r="K943" s="2" t="s">
        <v>1224</v>
      </c>
      <c r="L943" s="1" t="s">
        <v>1078</v>
      </c>
      <c r="M943" s="1" t="s">
        <v>5384</v>
      </c>
      <c r="N943" s="1" t="s">
        <v>5385</v>
      </c>
      <c r="O943" s="1" t="s">
        <v>5384</v>
      </c>
      <c r="P943" s="3">
        <v>5</v>
      </c>
    </row>
    <row r="944" spans="1:16" ht="13">
      <c r="A944" s="2">
        <v>10813</v>
      </c>
      <c r="B944" s="2">
        <v>10023</v>
      </c>
      <c r="C944" s="2" t="s">
        <v>1224</v>
      </c>
      <c r="D944" s="2" t="s">
        <v>5386</v>
      </c>
      <c r="E944" s="2" t="s">
        <v>6427</v>
      </c>
      <c r="F944" s="2" t="s">
        <v>501</v>
      </c>
      <c r="G944" s="2" t="s">
        <v>6428</v>
      </c>
      <c r="H944" s="2">
        <v>0.39346433252271712</v>
      </c>
      <c r="I944" s="2" t="s">
        <v>3279</v>
      </c>
      <c r="K944" s="2" t="s">
        <v>1224</v>
      </c>
      <c r="L944" s="1" t="s">
        <v>1078</v>
      </c>
      <c r="M944" s="1" t="s">
        <v>5387</v>
      </c>
      <c r="N944" s="1" t="s">
        <v>5388</v>
      </c>
      <c r="O944" s="1" t="s">
        <v>5384</v>
      </c>
      <c r="P944" s="3">
        <v>5</v>
      </c>
    </row>
    <row r="945" spans="1:16" ht="13">
      <c r="A945" s="2">
        <v>13688</v>
      </c>
      <c r="B945" s="2">
        <v>13688</v>
      </c>
      <c r="C945" s="2" t="s">
        <v>1325</v>
      </c>
      <c r="D945" s="2" t="s">
        <v>3877</v>
      </c>
      <c r="E945" s="2" t="s">
        <v>6425</v>
      </c>
      <c r="F945" s="2" t="s">
        <v>35</v>
      </c>
      <c r="G945" s="2" t="s">
        <v>6426</v>
      </c>
      <c r="H945" s="2">
        <v>0.86834600524052807</v>
      </c>
      <c r="I945" s="2" t="s">
        <v>3279</v>
      </c>
      <c r="K945" s="2" t="s">
        <v>1325</v>
      </c>
      <c r="L945" s="1" t="s">
        <v>1078</v>
      </c>
      <c r="M945" s="1" t="s">
        <v>3875</v>
      </c>
      <c r="N945" s="1" t="s">
        <v>3876</v>
      </c>
      <c r="O945" s="1" t="s">
        <v>3875</v>
      </c>
      <c r="P945" s="3">
        <v>4</v>
      </c>
    </row>
    <row r="946" spans="1:16" ht="13">
      <c r="A946" s="2">
        <v>14409</v>
      </c>
      <c r="B946" s="2">
        <v>13688</v>
      </c>
      <c r="C946" s="2" t="s">
        <v>1325</v>
      </c>
      <c r="D946" s="2" t="s">
        <v>3877</v>
      </c>
      <c r="E946" s="2" t="s">
        <v>6427</v>
      </c>
      <c r="F946" s="2" t="s">
        <v>27</v>
      </c>
      <c r="G946" s="2" t="s">
        <v>6426</v>
      </c>
      <c r="H946" s="2">
        <v>0.92079734189731011</v>
      </c>
      <c r="I946" s="2" t="s">
        <v>3279</v>
      </c>
      <c r="K946" s="2" t="s">
        <v>1325</v>
      </c>
      <c r="L946" s="1" t="s">
        <v>1078</v>
      </c>
      <c r="M946" s="1" t="s">
        <v>3878</v>
      </c>
      <c r="N946" s="1" t="s">
        <v>3879</v>
      </c>
      <c r="O946" s="1" t="s">
        <v>3875</v>
      </c>
      <c r="P946" s="3">
        <v>4</v>
      </c>
    </row>
    <row r="947" spans="1:16" ht="13">
      <c r="A947" s="2">
        <v>27125</v>
      </c>
      <c r="B947" s="2">
        <v>27125</v>
      </c>
      <c r="C947" s="2" t="s">
        <v>1234</v>
      </c>
      <c r="D947" s="2" t="s">
        <v>4876</v>
      </c>
      <c r="E947" s="2" t="s">
        <v>6425</v>
      </c>
      <c r="F947" s="2" t="s">
        <v>179</v>
      </c>
      <c r="G947" s="2" t="s">
        <v>6426</v>
      </c>
      <c r="H947" s="2">
        <v>0.94579873708891682</v>
      </c>
      <c r="I947" s="2" t="s">
        <v>3279</v>
      </c>
      <c r="K947" s="2" t="s">
        <v>1234</v>
      </c>
      <c r="L947" s="1" t="s">
        <v>1078</v>
      </c>
      <c r="M947" s="1" t="s">
        <v>4873</v>
      </c>
      <c r="N947" s="1" t="s">
        <v>4874</v>
      </c>
      <c r="O947" s="1" t="s">
        <v>4875</v>
      </c>
      <c r="P947" s="3">
        <v>5</v>
      </c>
    </row>
    <row r="948" spans="1:16" ht="13">
      <c r="A948" s="2">
        <v>27279</v>
      </c>
      <c r="B948" s="2">
        <v>27125</v>
      </c>
      <c r="C948" s="2" t="s">
        <v>1234</v>
      </c>
      <c r="D948" s="2" t="s">
        <v>4876</v>
      </c>
      <c r="E948" s="2" t="s">
        <v>6427</v>
      </c>
      <c r="F948" s="2" t="s">
        <v>179</v>
      </c>
      <c r="G948" s="2" t="s">
        <v>6426</v>
      </c>
      <c r="H948" s="2">
        <v>0.93310902309238763</v>
      </c>
      <c r="I948" s="2" t="s">
        <v>3279</v>
      </c>
      <c r="K948" s="2" t="s">
        <v>1234</v>
      </c>
      <c r="L948" s="1" t="s">
        <v>1078</v>
      </c>
      <c r="M948" s="1" t="s">
        <v>4875</v>
      </c>
      <c r="N948" s="1" t="s">
        <v>4877</v>
      </c>
      <c r="O948" s="1" t="s">
        <v>4875</v>
      </c>
      <c r="P948" s="3">
        <v>5</v>
      </c>
    </row>
    <row r="949" spans="1:16" ht="13">
      <c r="A949" s="2">
        <v>19452</v>
      </c>
      <c r="B949" s="2">
        <v>19414</v>
      </c>
      <c r="C949" s="2" t="s">
        <v>1239</v>
      </c>
      <c r="D949" s="2" t="s">
        <v>3631</v>
      </c>
      <c r="E949" s="2" t="s">
        <v>6425</v>
      </c>
      <c r="F949" s="2" t="s">
        <v>652</v>
      </c>
      <c r="G949" s="2" t="s">
        <v>6430</v>
      </c>
      <c r="H949" s="2">
        <v>0.7418972513353167</v>
      </c>
      <c r="I949" s="2" t="s">
        <v>3279</v>
      </c>
      <c r="K949" s="2" t="s">
        <v>1239</v>
      </c>
      <c r="L949" s="1" t="s">
        <v>1078</v>
      </c>
      <c r="M949" s="1" t="s">
        <v>3629</v>
      </c>
      <c r="N949" s="1" t="s">
        <v>3630</v>
      </c>
      <c r="O949" s="1" t="s">
        <v>3629</v>
      </c>
      <c r="P949" s="3">
        <v>4</v>
      </c>
    </row>
    <row r="950" spans="1:16" ht="13">
      <c r="A950" s="2">
        <v>19414</v>
      </c>
      <c r="B950" s="2">
        <v>19414</v>
      </c>
      <c r="C950" s="2" t="s">
        <v>1239</v>
      </c>
      <c r="D950" s="2" t="s">
        <v>3631</v>
      </c>
      <c r="E950" s="2" t="s">
        <v>6427</v>
      </c>
      <c r="F950" s="2" t="s">
        <v>652</v>
      </c>
      <c r="G950" s="2" t="s">
        <v>6430</v>
      </c>
      <c r="H950" s="2">
        <v>0.71149377511756029</v>
      </c>
      <c r="I950" s="2" t="s">
        <v>3279</v>
      </c>
      <c r="K950" s="2" t="s">
        <v>1239</v>
      </c>
      <c r="L950" s="1" t="s">
        <v>1078</v>
      </c>
      <c r="M950" s="1" t="s">
        <v>3632</v>
      </c>
      <c r="N950" s="1" t="s">
        <v>3633</v>
      </c>
      <c r="O950" s="1" t="s">
        <v>3629</v>
      </c>
      <c r="P950" s="3">
        <v>4</v>
      </c>
    </row>
    <row r="951" spans="1:16" ht="13">
      <c r="A951" s="2">
        <v>28538</v>
      </c>
      <c r="B951" s="2">
        <v>28538</v>
      </c>
      <c r="C951" s="2" t="s">
        <v>1246</v>
      </c>
      <c r="D951" s="2" t="s">
        <v>3493</v>
      </c>
      <c r="E951" s="2" t="s">
        <v>6425</v>
      </c>
      <c r="F951" s="2" t="s">
        <v>652</v>
      </c>
      <c r="G951" s="2" t="s">
        <v>6430</v>
      </c>
      <c r="H951" s="2">
        <v>0.94412070565990036</v>
      </c>
      <c r="I951" s="2" t="s">
        <v>3279</v>
      </c>
      <c r="K951" s="2" t="s">
        <v>1246</v>
      </c>
      <c r="L951" s="1" t="s">
        <v>1078</v>
      </c>
      <c r="M951" s="1" t="s">
        <v>3491</v>
      </c>
      <c r="N951" s="1" t="s">
        <v>3492</v>
      </c>
      <c r="O951" s="1" t="s">
        <v>3491</v>
      </c>
      <c r="P951" s="3">
        <v>5</v>
      </c>
    </row>
    <row r="952" spans="1:16" ht="13">
      <c r="A952" s="2">
        <v>53591964492</v>
      </c>
      <c r="B952" s="2">
        <v>28538</v>
      </c>
      <c r="C952" s="2" t="s">
        <v>1246</v>
      </c>
      <c r="D952" s="2" t="s">
        <v>3493</v>
      </c>
      <c r="E952" s="2" t="s">
        <v>6427</v>
      </c>
      <c r="F952" s="2" t="s">
        <v>652</v>
      </c>
      <c r="G952" s="2" t="s">
        <v>6430</v>
      </c>
      <c r="H952" s="2">
        <v>0.82344892278417114</v>
      </c>
      <c r="I952" s="2" t="s">
        <v>3279</v>
      </c>
      <c r="K952" s="2" t="s">
        <v>1246</v>
      </c>
      <c r="L952" s="1" t="s">
        <v>1078</v>
      </c>
      <c r="M952" s="1" t="s">
        <v>3494</v>
      </c>
      <c r="N952" s="1" t="s">
        <v>3495</v>
      </c>
      <c r="O952" s="1" t="s">
        <v>3491</v>
      </c>
      <c r="P952" s="3">
        <v>5</v>
      </c>
    </row>
    <row r="953" spans="1:16" ht="13">
      <c r="A953" s="2">
        <v>11938</v>
      </c>
      <c r="B953" s="2">
        <v>10681</v>
      </c>
      <c r="C953" s="2" t="s">
        <v>1251</v>
      </c>
      <c r="D953" s="2" t="s">
        <v>3946</v>
      </c>
      <c r="E953" s="2" t="s">
        <v>6425</v>
      </c>
      <c r="F953" s="2" t="s">
        <v>35</v>
      </c>
      <c r="G953" s="2" t="s">
        <v>6426</v>
      </c>
      <c r="H953" s="2">
        <v>0.75432832835801522</v>
      </c>
      <c r="I953" s="2" t="s">
        <v>3279</v>
      </c>
      <c r="K953" s="2" t="s">
        <v>1251</v>
      </c>
      <c r="L953" s="1" t="s">
        <v>1078</v>
      </c>
      <c r="M953" s="1" t="s">
        <v>3947</v>
      </c>
      <c r="N953" s="1" t="s">
        <v>3948</v>
      </c>
      <c r="O953" s="1" t="s">
        <v>3944</v>
      </c>
      <c r="P953" s="3">
        <v>5</v>
      </c>
    </row>
    <row r="954" spans="1:16" ht="13">
      <c r="A954" s="2">
        <v>10681</v>
      </c>
      <c r="B954" s="2">
        <v>10681</v>
      </c>
      <c r="C954" s="2" t="s">
        <v>1251</v>
      </c>
      <c r="D954" s="2" t="s">
        <v>3946</v>
      </c>
      <c r="E954" s="2" t="s">
        <v>6427</v>
      </c>
      <c r="F954" s="2" t="s">
        <v>35</v>
      </c>
      <c r="G954" s="2" t="s">
        <v>6426</v>
      </c>
      <c r="H954" s="2">
        <v>0.75458449309969111</v>
      </c>
      <c r="I954" s="2" t="s">
        <v>3279</v>
      </c>
      <c r="K954" s="2" t="s">
        <v>1251</v>
      </c>
      <c r="L954" s="1" t="s">
        <v>1078</v>
      </c>
      <c r="M954" s="1" t="s">
        <v>3944</v>
      </c>
      <c r="N954" s="1" t="s">
        <v>3945</v>
      </c>
      <c r="O954" s="1" t="s">
        <v>3944</v>
      </c>
      <c r="P954" s="3">
        <v>5</v>
      </c>
    </row>
    <row r="955" spans="1:16" ht="13">
      <c r="A955" s="2">
        <v>15272</v>
      </c>
      <c r="B955" s="2">
        <v>14557</v>
      </c>
      <c r="C955" s="2" t="s">
        <v>1256</v>
      </c>
      <c r="D955" s="2" t="s">
        <v>4719</v>
      </c>
      <c r="E955" s="2" t="s">
        <v>6427</v>
      </c>
      <c r="F955" s="2" t="s">
        <v>179</v>
      </c>
      <c r="G955" s="2" t="s">
        <v>6428</v>
      </c>
      <c r="H955" s="2">
        <v>0.48005493280445688</v>
      </c>
      <c r="I955" s="2" t="s">
        <v>3279</v>
      </c>
      <c r="K955" s="2" t="s">
        <v>1256</v>
      </c>
      <c r="L955" s="1" t="s">
        <v>1078</v>
      </c>
      <c r="M955" s="1" t="s">
        <v>4718</v>
      </c>
      <c r="N955" s="1" t="s">
        <v>4720</v>
      </c>
      <c r="O955" s="1" t="s">
        <v>4718</v>
      </c>
      <c r="P955" s="3">
        <v>4</v>
      </c>
    </row>
    <row r="956" spans="1:16" ht="13">
      <c r="A956" s="2">
        <v>14557</v>
      </c>
      <c r="B956" s="2">
        <v>14557</v>
      </c>
      <c r="C956" s="2" t="s">
        <v>1256</v>
      </c>
      <c r="D956" s="2" t="s">
        <v>4719</v>
      </c>
      <c r="E956" s="2" t="s">
        <v>6425</v>
      </c>
      <c r="F956" s="2" t="s">
        <v>179</v>
      </c>
      <c r="G956" s="2" t="s">
        <v>6428</v>
      </c>
      <c r="H956" s="2">
        <v>0.4739697424180695</v>
      </c>
      <c r="I956" s="2" t="s">
        <v>3279</v>
      </c>
      <c r="K956" s="2" t="s">
        <v>1256</v>
      </c>
      <c r="L956" s="1" t="s">
        <v>1078</v>
      </c>
      <c r="M956" s="1" t="s">
        <v>4716</v>
      </c>
      <c r="N956" s="1" t="s">
        <v>4717</v>
      </c>
      <c r="O956" s="1" t="s">
        <v>4718</v>
      </c>
      <c r="P956" s="3">
        <v>4</v>
      </c>
    </row>
    <row r="957" spans="1:16" ht="13">
      <c r="A957" s="2">
        <v>12974</v>
      </c>
      <c r="B957" s="2">
        <v>12974</v>
      </c>
      <c r="C957" s="2" t="s">
        <v>1261</v>
      </c>
      <c r="D957" s="2" t="s">
        <v>3882</v>
      </c>
      <c r="E957" s="2" t="s">
        <v>6425</v>
      </c>
      <c r="F957" s="2" t="s">
        <v>35</v>
      </c>
      <c r="G957" s="2" t="s">
        <v>6428</v>
      </c>
      <c r="H957" s="2">
        <v>0.65562286236982459</v>
      </c>
      <c r="I957" s="2" t="s">
        <v>3279</v>
      </c>
      <c r="K957" s="2" t="s">
        <v>1261</v>
      </c>
      <c r="L957" s="1" t="s">
        <v>1078</v>
      </c>
      <c r="M957" s="1" t="s">
        <v>3880</v>
      </c>
      <c r="N957" s="1" t="s">
        <v>3881</v>
      </c>
      <c r="O957" s="1" t="s">
        <v>3880</v>
      </c>
      <c r="P957" s="3">
        <v>5</v>
      </c>
    </row>
    <row r="958" spans="1:16" ht="13">
      <c r="A958" s="2">
        <v>13085</v>
      </c>
      <c r="B958" s="2">
        <v>12974</v>
      </c>
      <c r="C958" s="2" t="s">
        <v>1261</v>
      </c>
      <c r="D958" s="2" t="s">
        <v>3882</v>
      </c>
      <c r="E958" s="2" t="s">
        <v>6427</v>
      </c>
      <c r="F958" s="2" t="s">
        <v>35</v>
      </c>
      <c r="G958" s="2" t="s">
        <v>6428</v>
      </c>
      <c r="H958" s="2">
        <v>0.6645164776466721</v>
      </c>
      <c r="I958" s="2" t="s">
        <v>3279</v>
      </c>
      <c r="K958" s="2" t="s">
        <v>1261</v>
      </c>
      <c r="L958" s="1" t="s">
        <v>1078</v>
      </c>
      <c r="M958" s="1" t="s">
        <v>3883</v>
      </c>
      <c r="N958" s="1" t="s">
        <v>3884</v>
      </c>
      <c r="O958" s="1" t="s">
        <v>3880</v>
      </c>
      <c r="P958" s="3">
        <v>5</v>
      </c>
    </row>
    <row r="959" spans="1:16" ht="13">
      <c r="A959" s="2">
        <v>18388</v>
      </c>
      <c r="B959" s="2">
        <v>18388</v>
      </c>
      <c r="C959" s="2" t="s">
        <v>1267</v>
      </c>
      <c r="D959" s="2" t="s">
        <v>5025</v>
      </c>
      <c r="E959" s="2" t="s">
        <v>6427</v>
      </c>
      <c r="F959" s="2" t="s">
        <v>641</v>
      </c>
      <c r="G959" s="2" t="s">
        <v>6426</v>
      </c>
      <c r="H959" s="2">
        <v>0.70742967974097681</v>
      </c>
      <c r="I959" s="2" t="s">
        <v>3279</v>
      </c>
      <c r="J959" s="2" t="s">
        <v>6474</v>
      </c>
      <c r="K959" s="2" t="s">
        <v>1267</v>
      </c>
      <c r="L959" s="1" t="s">
        <v>1078</v>
      </c>
      <c r="M959" s="1" t="s">
        <v>5022</v>
      </c>
      <c r="N959" s="1" t="s">
        <v>5023</v>
      </c>
      <c r="O959" s="1" t="s">
        <v>5024</v>
      </c>
      <c r="P959" s="3">
        <v>5</v>
      </c>
    </row>
    <row r="960" spans="1:16" ht="13">
      <c r="A960" s="2">
        <v>18424</v>
      </c>
      <c r="B960" s="2">
        <v>18388</v>
      </c>
      <c r="C960" s="2" t="s">
        <v>1267</v>
      </c>
      <c r="D960" s="2" t="s">
        <v>5025</v>
      </c>
      <c r="E960" s="2" t="s">
        <v>6425</v>
      </c>
      <c r="F960" s="2" t="s">
        <v>641</v>
      </c>
      <c r="G960" s="2" t="s">
        <v>6426</v>
      </c>
      <c r="H960" s="2">
        <v>0.78130718134895438</v>
      </c>
      <c r="I960" s="2" t="s">
        <v>3279</v>
      </c>
      <c r="J960" s="2" t="s">
        <v>6474</v>
      </c>
      <c r="K960" s="2" t="s">
        <v>1267</v>
      </c>
      <c r="L960" s="1" t="s">
        <v>1078</v>
      </c>
      <c r="M960" s="1" t="s">
        <v>5024</v>
      </c>
      <c r="N960" s="1" t="s">
        <v>5026</v>
      </c>
      <c r="O960" s="1" t="s">
        <v>5024</v>
      </c>
      <c r="P960" s="3">
        <v>5</v>
      </c>
    </row>
    <row r="961" spans="1:16" ht="13">
      <c r="A961" s="2">
        <v>17883</v>
      </c>
      <c r="B961" s="2">
        <v>17211</v>
      </c>
      <c r="C961" s="2" t="s">
        <v>1272</v>
      </c>
      <c r="D961" s="2" t="s">
        <v>4795</v>
      </c>
      <c r="E961" s="2" t="s">
        <v>6425</v>
      </c>
      <c r="F961" s="2" t="s">
        <v>35</v>
      </c>
      <c r="G961" s="2" t="s">
        <v>6430</v>
      </c>
      <c r="H961" s="2">
        <v>0.85230163021586258</v>
      </c>
      <c r="I961" s="2" t="s">
        <v>3279</v>
      </c>
      <c r="K961" s="2" t="s">
        <v>1272</v>
      </c>
      <c r="L961" s="1" t="s">
        <v>1078</v>
      </c>
      <c r="M961" s="1" t="s">
        <v>4793</v>
      </c>
      <c r="N961" s="1" t="s">
        <v>4794</v>
      </c>
      <c r="O961" s="1" t="s">
        <v>4793</v>
      </c>
      <c r="P961" s="3">
        <v>5</v>
      </c>
    </row>
    <row r="962" spans="1:16" ht="13">
      <c r="A962" s="2">
        <v>17211</v>
      </c>
      <c r="B962" s="2">
        <v>17211</v>
      </c>
      <c r="C962" s="2" t="s">
        <v>1272</v>
      </c>
      <c r="D962" s="2" t="s">
        <v>4795</v>
      </c>
      <c r="E962" s="2" t="s">
        <v>6427</v>
      </c>
      <c r="F962" s="2" t="s">
        <v>35</v>
      </c>
      <c r="G962" s="2" t="s">
        <v>6430</v>
      </c>
      <c r="H962" s="2">
        <v>0.84242145907612409</v>
      </c>
      <c r="I962" s="2" t="s">
        <v>3279</v>
      </c>
      <c r="K962" s="2" t="s">
        <v>1272</v>
      </c>
      <c r="L962" s="1" t="s">
        <v>1078</v>
      </c>
      <c r="M962" s="1" t="s">
        <v>4796</v>
      </c>
      <c r="N962" s="1" t="s">
        <v>4797</v>
      </c>
      <c r="O962" s="1" t="s">
        <v>4793</v>
      </c>
      <c r="P962" s="3">
        <v>5</v>
      </c>
    </row>
    <row r="963" spans="1:16" ht="13">
      <c r="A963" s="2">
        <v>15511</v>
      </c>
      <c r="B963" s="2">
        <v>14948</v>
      </c>
      <c r="C963" s="2" t="s">
        <v>1298</v>
      </c>
      <c r="D963" s="2" t="s">
        <v>4738</v>
      </c>
      <c r="E963" s="2" t="s">
        <v>6427</v>
      </c>
      <c r="F963" s="2" t="s">
        <v>179</v>
      </c>
      <c r="G963" s="2" t="s">
        <v>6426</v>
      </c>
      <c r="H963" s="2">
        <v>0.87080734361154444</v>
      </c>
      <c r="I963" s="2" t="s">
        <v>3279</v>
      </c>
      <c r="K963" s="2" t="s">
        <v>1298</v>
      </c>
      <c r="L963" s="1" t="s">
        <v>1078</v>
      </c>
      <c r="M963" s="1" t="s">
        <v>4736</v>
      </c>
      <c r="N963" s="1" t="s">
        <v>4737</v>
      </c>
      <c r="O963" s="1" t="s">
        <v>4736</v>
      </c>
      <c r="P963" s="3">
        <v>5</v>
      </c>
    </row>
    <row r="964" spans="1:16" ht="13">
      <c r="A964" s="2">
        <v>14948</v>
      </c>
      <c r="B964" s="2">
        <v>14948</v>
      </c>
      <c r="C964" s="2" t="s">
        <v>1298</v>
      </c>
      <c r="D964" s="2" t="s">
        <v>4738</v>
      </c>
      <c r="E964" s="2" t="s">
        <v>6425</v>
      </c>
      <c r="F964" s="2" t="s">
        <v>179</v>
      </c>
      <c r="G964" s="2" t="s">
        <v>6426</v>
      </c>
      <c r="H964" s="2">
        <v>0.86596486997740685</v>
      </c>
      <c r="I964" s="2" t="s">
        <v>3279</v>
      </c>
      <c r="K964" s="2" t="s">
        <v>1298</v>
      </c>
      <c r="L964" s="1" t="s">
        <v>1078</v>
      </c>
      <c r="M964" s="1" t="s">
        <v>4739</v>
      </c>
      <c r="N964" s="1" t="s">
        <v>4740</v>
      </c>
      <c r="O964" s="1" t="s">
        <v>4736</v>
      </c>
      <c r="P964" s="3">
        <v>5</v>
      </c>
    </row>
    <row r="965" spans="1:16" ht="13">
      <c r="A965" s="2">
        <v>11987</v>
      </c>
      <c r="B965" s="2">
        <v>11977</v>
      </c>
      <c r="C965" s="2" t="s">
        <v>6475</v>
      </c>
      <c r="D965" s="2" t="s">
        <v>6476</v>
      </c>
      <c r="E965" s="2" t="s">
        <v>6425</v>
      </c>
      <c r="F965" s="2" t="s">
        <v>652</v>
      </c>
      <c r="G965" s="2" t="s">
        <v>6426</v>
      </c>
      <c r="H965" s="2">
        <v>0.90798371546974677</v>
      </c>
      <c r="I965" s="2" t="s">
        <v>3279</v>
      </c>
      <c r="K965" s="2" t="s">
        <v>6475</v>
      </c>
      <c r="L965" s="1" t="s">
        <v>1078</v>
      </c>
      <c r="P965" s="3"/>
    </row>
    <row r="966" spans="1:16" ht="13">
      <c r="A966" s="2">
        <v>11977</v>
      </c>
      <c r="B966" s="2">
        <v>11977</v>
      </c>
      <c r="C966" s="2" t="s">
        <v>6475</v>
      </c>
      <c r="D966" s="2" t="s">
        <v>6476</v>
      </c>
      <c r="E966" s="2" t="s">
        <v>6427</v>
      </c>
      <c r="F966" s="2" t="s">
        <v>652</v>
      </c>
      <c r="G966" s="2" t="s">
        <v>6426</v>
      </c>
      <c r="H966" s="2">
        <v>0.91032943886545237</v>
      </c>
      <c r="I966" s="2" t="s">
        <v>3279</v>
      </c>
      <c r="K966" s="2" t="s">
        <v>6475</v>
      </c>
      <c r="L966" s="1" t="s">
        <v>1078</v>
      </c>
      <c r="P966" s="3"/>
    </row>
    <row r="967" spans="1:16" ht="13">
      <c r="A967" s="2">
        <v>166304</v>
      </c>
      <c r="B967" s="2">
        <v>12380</v>
      </c>
      <c r="C967" s="2" t="s">
        <v>6477</v>
      </c>
      <c r="D967" s="2" t="s">
        <v>4784</v>
      </c>
      <c r="E967" s="2" t="s">
        <v>6425</v>
      </c>
      <c r="F967" s="2" t="s">
        <v>652</v>
      </c>
      <c r="G967" s="2" t="s">
        <v>6432</v>
      </c>
      <c r="H967" s="2">
        <v>0.97252047240934114</v>
      </c>
      <c r="I967" s="2" t="s">
        <v>3279</v>
      </c>
      <c r="J967" s="2" t="s">
        <v>1303</v>
      </c>
      <c r="K967" s="2" t="s">
        <v>6477</v>
      </c>
      <c r="L967" s="1" t="s">
        <v>1078</v>
      </c>
      <c r="M967" s="1" t="s">
        <v>4781</v>
      </c>
      <c r="N967" s="1" t="s">
        <v>4782</v>
      </c>
      <c r="O967" s="1" t="s">
        <v>4783</v>
      </c>
      <c r="P967" s="3">
        <v>4</v>
      </c>
    </row>
    <row r="968" spans="1:16" ht="13">
      <c r="A968" s="2">
        <v>12380</v>
      </c>
      <c r="B968" s="2">
        <v>12380</v>
      </c>
      <c r="C968" s="2" t="s">
        <v>6477</v>
      </c>
      <c r="D968" s="2" t="s">
        <v>4784</v>
      </c>
      <c r="E968" s="2" t="s">
        <v>6427</v>
      </c>
      <c r="F968" s="2" t="s">
        <v>652</v>
      </c>
      <c r="G968" s="2" t="s">
        <v>6432</v>
      </c>
      <c r="H968" s="2">
        <v>0.95475805341426467</v>
      </c>
      <c r="I968" s="2" t="s">
        <v>3279</v>
      </c>
      <c r="J968" s="2" t="s">
        <v>1303</v>
      </c>
      <c r="K968" s="2" t="s">
        <v>6477</v>
      </c>
      <c r="L968" s="1" t="s">
        <v>1078</v>
      </c>
      <c r="M968" s="1" t="s">
        <v>4783</v>
      </c>
      <c r="N968" s="1" t="s">
        <v>4785</v>
      </c>
      <c r="O968" s="1" t="s">
        <v>4783</v>
      </c>
      <c r="P968" s="3">
        <v>4</v>
      </c>
    </row>
    <row r="969" spans="1:16" ht="13">
      <c r="A969" s="2">
        <v>13038</v>
      </c>
      <c r="B969" s="2">
        <v>13038</v>
      </c>
      <c r="C969" s="2" t="s">
        <v>6478</v>
      </c>
      <c r="D969" s="2" t="s">
        <v>6479</v>
      </c>
      <c r="E969" s="2" t="s">
        <v>6425</v>
      </c>
      <c r="F969" s="2" t="s">
        <v>179</v>
      </c>
      <c r="G969" s="2" t="s">
        <v>6426</v>
      </c>
      <c r="H969" s="2">
        <v>0.9479013564609835</v>
      </c>
      <c r="I969" s="2" t="s">
        <v>3279</v>
      </c>
      <c r="K969" s="2" t="s">
        <v>6478</v>
      </c>
      <c r="L969" s="1" t="s">
        <v>1078</v>
      </c>
      <c r="P969" s="3"/>
    </row>
    <row r="970" spans="1:16" ht="13">
      <c r="A970" s="2">
        <v>13417</v>
      </c>
      <c r="B970" s="2">
        <v>13038</v>
      </c>
      <c r="C970" s="2" t="s">
        <v>6478</v>
      </c>
      <c r="D970" s="2" t="s">
        <v>6479</v>
      </c>
      <c r="E970" s="2" t="s">
        <v>6427</v>
      </c>
      <c r="F970" s="2" t="s">
        <v>179</v>
      </c>
      <c r="G970" s="2" t="s">
        <v>6426</v>
      </c>
      <c r="H970" s="2">
        <v>0.94299272761663988</v>
      </c>
      <c r="I970" s="2" t="s">
        <v>3279</v>
      </c>
      <c r="K970" s="2" t="s">
        <v>6478</v>
      </c>
      <c r="L970" s="1" t="s">
        <v>1078</v>
      </c>
      <c r="P970" s="3"/>
    </row>
    <row r="971" spans="1:16" ht="13">
      <c r="A971" s="2">
        <v>14523</v>
      </c>
      <c r="B971" s="2">
        <v>13438</v>
      </c>
      <c r="C971" s="2" t="s">
        <v>1381</v>
      </c>
      <c r="D971" s="2" t="s">
        <v>5883</v>
      </c>
      <c r="E971" s="2" t="s">
        <v>6427</v>
      </c>
      <c r="F971" s="2" t="s">
        <v>35</v>
      </c>
      <c r="G971" s="2" t="s">
        <v>6426</v>
      </c>
      <c r="H971" s="2">
        <v>0.9712410850055232</v>
      </c>
      <c r="I971" s="2" t="s">
        <v>3279</v>
      </c>
      <c r="J971" s="2" t="s">
        <v>1380</v>
      </c>
      <c r="K971" s="2" t="s">
        <v>1381</v>
      </c>
      <c r="L971" s="1" t="s">
        <v>1078</v>
      </c>
      <c r="M971" s="1" t="s">
        <v>5880</v>
      </c>
      <c r="N971" s="1" t="s">
        <v>5881</v>
      </c>
      <c r="O971" s="1" t="s">
        <v>5882</v>
      </c>
      <c r="P971" s="3">
        <v>5</v>
      </c>
    </row>
    <row r="972" spans="1:16" ht="13">
      <c r="A972" s="2">
        <v>13438</v>
      </c>
      <c r="B972" s="2">
        <v>13438</v>
      </c>
      <c r="C972" s="2" t="s">
        <v>1381</v>
      </c>
      <c r="D972" s="2" t="s">
        <v>5883</v>
      </c>
      <c r="E972" s="2" t="s">
        <v>6427</v>
      </c>
      <c r="F972" s="2" t="s">
        <v>35</v>
      </c>
      <c r="G972" s="2" t="s">
        <v>6426</v>
      </c>
      <c r="H972" s="2">
        <v>0.96986503399691371</v>
      </c>
      <c r="I972" s="2" t="s">
        <v>3279</v>
      </c>
      <c r="J972" s="2" t="s">
        <v>1380</v>
      </c>
      <c r="K972" s="2" t="s">
        <v>1381</v>
      </c>
      <c r="L972" s="1" t="s">
        <v>1078</v>
      </c>
      <c r="M972" s="1" t="s">
        <v>5882</v>
      </c>
      <c r="N972" s="1" t="s">
        <v>5887</v>
      </c>
      <c r="O972" s="1" t="s">
        <v>5882</v>
      </c>
      <c r="P972" s="3">
        <v>5</v>
      </c>
    </row>
    <row r="973" spans="1:16" ht="13">
      <c r="A973" s="2">
        <v>13809</v>
      </c>
      <c r="B973" s="2">
        <v>13438</v>
      </c>
      <c r="C973" s="2" t="s">
        <v>1381</v>
      </c>
      <c r="D973" s="2" t="s">
        <v>5886</v>
      </c>
      <c r="E973" s="2" t="s">
        <v>6425</v>
      </c>
      <c r="F973" s="2" t="s">
        <v>35</v>
      </c>
      <c r="G973" s="2" t="s">
        <v>6426</v>
      </c>
      <c r="H973" s="2">
        <v>0.96355731289381796</v>
      </c>
      <c r="I973" s="2" t="s">
        <v>3279</v>
      </c>
      <c r="J973" s="2" t="s">
        <v>1380</v>
      </c>
      <c r="K973" s="2" t="s">
        <v>1381</v>
      </c>
      <c r="L973" s="1" t="s">
        <v>1078</v>
      </c>
      <c r="M973" s="1" t="s">
        <v>5884</v>
      </c>
      <c r="N973" s="1" t="s">
        <v>5885</v>
      </c>
      <c r="O973" s="1" t="s">
        <v>5882</v>
      </c>
      <c r="P973" s="3">
        <v>5</v>
      </c>
    </row>
    <row r="974" spans="1:16" ht="13">
      <c r="A974" s="2">
        <v>14419</v>
      </c>
      <c r="B974" s="2">
        <v>13438</v>
      </c>
      <c r="C974" s="2" t="s">
        <v>1381</v>
      </c>
      <c r="D974" s="2" t="s">
        <v>5886</v>
      </c>
      <c r="E974" s="2" t="s">
        <v>6425</v>
      </c>
      <c r="F974" s="2" t="s">
        <v>35</v>
      </c>
      <c r="G974" s="2" t="s">
        <v>6426</v>
      </c>
      <c r="H974" s="2">
        <v>0.9563792291005826</v>
      </c>
      <c r="I974" s="2" t="s">
        <v>3279</v>
      </c>
      <c r="J974" s="2" t="s">
        <v>1380</v>
      </c>
      <c r="K974" s="2" t="s">
        <v>1381</v>
      </c>
      <c r="L974" s="1" t="s">
        <v>1078</v>
      </c>
      <c r="M974" s="1" t="s">
        <v>5888</v>
      </c>
      <c r="N974" s="1" t="s">
        <v>5889</v>
      </c>
      <c r="O974" s="1" t="s">
        <v>5882</v>
      </c>
      <c r="P974" s="3">
        <v>5</v>
      </c>
    </row>
    <row r="975" spans="1:16" ht="13">
      <c r="A975" s="2">
        <v>11072</v>
      </c>
      <c r="B975" s="2">
        <v>11072</v>
      </c>
      <c r="C975" s="2" t="s">
        <v>1470</v>
      </c>
      <c r="D975" s="2" t="s">
        <v>4918</v>
      </c>
      <c r="E975" s="2" t="s">
        <v>6425</v>
      </c>
      <c r="F975" s="2" t="s">
        <v>179</v>
      </c>
      <c r="G975" s="2" t="s">
        <v>6428</v>
      </c>
      <c r="H975" s="2">
        <v>0.69979250986512564</v>
      </c>
      <c r="I975" s="2" t="s">
        <v>3279</v>
      </c>
      <c r="K975" s="2" t="s">
        <v>1470</v>
      </c>
      <c r="L975" s="1" t="s">
        <v>1471</v>
      </c>
      <c r="M975" s="1" t="s">
        <v>4915</v>
      </c>
      <c r="N975" s="1" t="s">
        <v>4916</v>
      </c>
      <c r="O975" s="1" t="s">
        <v>4917</v>
      </c>
      <c r="P975" s="3">
        <v>5</v>
      </c>
    </row>
    <row r="976" spans="1:16" ht="13">
      <c r="A976" s="2">
        <v>11386</v>
      </c>
      <c r="B976" s="2">
        <v>11072</v>
      </c>
      <c r="C976" s="2" t="s">
        <v>1470</v>
      </c>
      <c r="D976" s="2" t="s">
        <v>4918</v>
      </c>
      <c r="E976" s="2" t="s">
        <v>6427</v>
      </c>
      <c r="F976" s="2" t="s">
        <v>179</v>
      </c>
      <c r="G976" s="2" t="s">
        <v>6426</v>
      </c>
      <c r="H976" s="2">
        <v>0.72037524489281757</v>
      </c>
      <c r="I976" s="2" t="s">
        <v>3279</v>
      </c>
      <c r="K976" s="2" t="s">
        <v>1470</v>
      </c>
      <c r="L976" s="1" t="s">
        <v>1471</v>
      </c>
      <c r="M976" s="1" t="s">
        <v>4917</v>
      </c>
      <c r="N976" s="1" t="s">
        <v>4919</v>
      </c>
      <c r="O976" s="1" t="s">
        <v>4917</v>
      </c>
      <c r="P976" s="3">
        <v>5</v>
      </c>
    </row>
    <row r="977" spans="1:16" ht="13">
      <c r="A977" s="2">
        <v>19682</v>
      </c>
      <c r="B977" s="2">
        <v>18431</v>
      </c>
      <c r="C977" s="2" t="s">
        <v>772</v>
      </c>
      <c r="D977" s="2" t="s">
        <v>3838</v>
      </c>
      <c r="E977" s="2" t="s">
        <v>6425</v>
      </c>
      <c r="F977" s="2" t="s">
        <v>35</v>
      </c>
      <c r="G977" s="2" t="s">
        <v>6432</v>
      </c>
      <c r="H977" s="2">
        <v>0.95582421671764306</v>
      </c>
      <c r="I977" s="2" t="s">
        <v>3279</v>
      </c>
      <c r="K977" s="2" t="s">
        <v>772</v>
      </c>
      <c r="L977" s="1" t="s">
        <v>192</v>
      </c>
      <c r="M977" s="1" t="s">
        <v>3836</v>
      </c>
      <c r="N977" s="1" t="s">
        <v>3837</v>
      </c>
      <c r="O977" s="1" t="s">
        <v>3836</v>
      </c>
      <c r="P977" s="3">
        <v>5</v>
      </c>
    </row>
    <row r="978" spans="1:16" ht="13">
      <c r="A978" s="2">
        <v>18431</v>
      </c>
      <c r="B978" s="2">
        <v>18431</v>
      </c>
      <c r="C978" s="2" t="s">
        <v>772</v>
      </c>
      <c r="D978" s="2" t="s">
        <v>3838</v>
      </c>
      <c r="E978" s="2" t="s">
        <v>6427</v>
      </c>
      <c r="F978" s="2" t="s">
        <v>35</v>
      </c>
      <c r="G978" s="2" t="s">
        <v>6432</v>
      </c>
      <c r="H978" s="2">
        <v>0.94278525230834753</v>
      </c>
      <c r="I978" s="2" t="s">
        <v>3279</v>
      </c>
      <c r="K978" s="2" t="s">
        <v>772</v>
      </c>
      <c r="L978" s="1" t="s">
        <v>192</v>
      </c>
      <c r="M978" s="1" t="s">
        <v>3839</v>
      </c>
      <c r="N978" s="1" t="s">
        <v>3840</v>
      </c>
      <c r="O978" s="1" t="s">
        <v>3836</v>
      </c>
      <c r="P978" s="3">
        <v>5</v>
      </c>
    </row>
    <row r="979" spans="1:16" ht="13">
      <c r="A979" s="2">
        <v>31648</v>
      </c>
      <c r="B979" s="2">
        <v>31482</v>
      </c>
      <c r="C979" s="2" t="s">
        <v>793</v>
      </c>
      <c r="D979" s="2" t="s">
        <v>5428</v>
      </c>
      <c r="E979" s="2" t="s">
        <v>6425</v>
      </c>
      <c r="F979" s="2" t="s">
        <v>80</v>
      </c>
      <c r="G979" s="2" t="s">
        <v>6432</v>
      </c>
      <c r="H979" s="2">
        <v>0.76940615729758943</v>
      </c>
      <c r="I979" s="2" t="s">
        <v>3279</v>
      </c>
      <c r="K979" s="2" t="s">
        <v>793</v>
      </c>
      <c r="L979" s="1" t="s">
        <v>192</v>
      </c>
      <c r="M979" s="1" t="s">
        <v>5426</v>
      </c>
      <c r="N979" s="1" t="s">
        <v>5427</v>
      </c>
      <c r="O979" s="1" t="s">
        <v>5426</v>
      </c>
      <c r="P979" s="3">
        <v>5</v>
      </c>
    </row>
    <row r="980" spans="1:16" ht="13">
      <c r="A980" s="2">
        <v>31482</v>
      </c>
      <c r="B980" s="2">
        <v>31482</v>
      </c>
      <c r="C980" s="2" t="s">
        <v>793</v>
      </c>
      <c r="D980" s="2" t="s">
        <v>5428</v>
      </c>
      <c r="E980" s="2" t="s">
        <v>6427</v>
      </c>
      <c r="F980" s="2" t="s">
        <v>80</v>
      </c>
      <c r="G980" s="2" t="s">
        <v>6432</v>
      </c>
      <c r="H980" s="2">
        <v>0.75682527601899996</v>
      </c>
      <c r="I980" s="2" t="s">
        <v>3279</v>
      </c>
      <c r="K980" s="2" t="s">
        <v>793</v>
      </c>
      <c r="L980" s="1" t="s">
        <v>192</v>
      </c>
      <c r="M980" s="1" t="s">
        <v>5429</v>
      </c>
      <c r="N980" s="1" t="s">
        <v>5430</v>
      </c>
      <c r="O980" s="1" t="s">
        <v>5426</v>
      </c>
      <c r="P980" s="3">
        <v>5</v>
      </c>
    </row>
    <row r="981" spans="1:16" ht="13">
      <c r="A981" s="2">
        <v>14042</v>
      </c>
      <c r="B981" s="2">
        <v>14042</v>
      </c>
      <c r="C981" s="2" t="s">
        <v>813</v>
      </c>
      <c r="D981" s="2" t="s">
        <v>6210</v>
      </c>
      <c r="E981" s="2" t="s">
        <v>6427</v>
      </c>
      <c r="F981" s="2" t="s">
        <v>167</v>
      </c>
      <c r="G981" s="2" t="s">
        <v>6426</v>
      </c>
      <c r="H981" s="2">
        <v>0.76479430879659338</v>
      </c>
      <c r="I981" s="2" t="s">
        <v>3279</v>
      </c>
      <c r="K981" s="2" t="s">
        <v>813</v>
      </c>
      <c r="L981" s="1" t="s">
        <v>192</v>
      </c>
      <c r="M981" s="1" t="s">
        <v>6209</v>
      </c>
      <c r="N981" s="1" t="s">
        <v>6211</v>
      </c>
      <c r="O981" s="1" t="s">
        <v>6209</v>
      </c>
      <c r="P981" s="3">
        <v>5</v>
      </c>
    </row>
    <row r="982" spans="1:16" ht="13">
      <c r="A982" s="2">
        <v>14786</v>
      </c>
      <c r="B982" s="2">
        <v>14042</v>
      </c>
      <c r="C982" s="2" t="s">
        <v>813</v>
      </c>
      <c r="D982" s="2" t="s">
        <v>6210</v>
      </c>
      <c r="E982" s="2" t="s">
        <v>6425</v>
      </c>
      <c r="F982" s="2" t="s">
        <v>167</v>
      </c>
      <c r="G982" s="2" t="s">
        <v>6426</v>
      </c>
      <c r="H982" s="2">
        <v>0.75806914124465452</v>
      </c>
      <c r="I982" s="2" t="s">
        <v>3279</v>
      </c>
      <c r="K982" s="2" t="s">
        <v>813</v>
      </c>
      <c r="L982" s="1" t="s">
        <v>192</v>
      </c>
      <c r="M982" s="1" t="s">
        <v>6207</v>
      </c>
      <c r="N982" s="1" t="s">
        <v>6208</v>
      </c>
      <c r="O982" s="1" t="s">
        <v>6209</v>
      </c>
      <c r="P982" s="3">
        <v>5</v>
      </c>
    </row>
    <row r="983" spans="1:16" ht="13">
      <c r="A983" s="2">
        <v>25110</v>
      </c>
      <c r="B983" s="2">
        <v>25110</v>
      </c>
      <c r="C983" s="2" t="s">
        <v>819</v>
      </c>
      <c r="D983" s="2" t="s">
        <v>4217</v>
      </c>
      <c r="E983" s="2" t="s">
        <v>6427</v>
      </c>
      <c r="F983" s="2" t="s">
        <v>27</v>
      </c>
      <c r="G983" s="2" t="s">
        <v>6426</v>
      </c>
      <c r="H983" s="2">
        <v>0.8988788757447802</v>
      </c>
      <c r="I983" s="2" t="s">
        <v>3279</v>
      </c>
      <c r="K983" s="2" t="s">
        <v>819</v>
      </c>
      <c r="L983" s="1" t="s">
        <v>192</v>
      </c>
      <c r="M983" s="1" t="s">
        <v>4216</v>
      </c>
      <c r="N983" s="1" t="s">
        <v>4218</v>
      </c>
      <c r="O983" s="1" t="s">
        <v>4216</v>
      </c>
      <c r="P983" s="3">
        <v>5</v>
      </c>
    </row>
    <row r="984" spans="1:16" ht="13">
      <c r="A984" s="2">
        <v>25709</v>
      </c>
      <c r="B984" s="2">
        <v>25110</v>
      </c>
      <c r="C984" s="2" t="s">
        <v>819</v>
      </c>
      <c r="D984" s="2" t="s">
        <v>4217</v>
      </c>
      <c r="E984" s="2" t="s">
        <v>6425</v>
      </c>
      <c r="F984" s="2" t="s">
        <v>27</v>
      </c>
      <c r="G984" s="2" t="s">
        <v>6426</v>
      </c>
      <c r="H984" s="2">
        <v>0.88322072157758746</v>
      </c>
      <c r="I984" s="2" t="s">
        <v>3279</v>
      </c>
      <c r="K984" s="2" t="s">
        <v>819</v>
      </c>
      <c r="L984" s="1" t="s">
        <v>192</v>
      </c>
      <c r="M984" s="1" t="s">
        <v>4219</v>
      </c>
      <c r="N984" s="1" t="s">
        <v>4220</v>
      </c>
      <c r="O984" s="1" t="s">
        <v>4216</v>
      </c>
      <c r="P984" s="3">
        <v>5</v>
      </c>
    </row>
    <row r="985" spans="1:16" ht="13">
      <c r="A985" s="2">
        <v>25796</v>
      </c>
      <c r="B985" s="2">
        <v>25110</v>
      </c>
      <c r="C985" s="2" t="s">
        <v>819</v>
      </c>
      <c r="D985" s="2" t="s">
        <v>4217</v>
      </c>
      <c r="E985" s="2" t="s">
        <v>6425</v>
      </c>
      <c r="F985" s="2" t="s">
        <v>27</v>
      </c>
      <c r="G985" s="2" t="s">
        <v>6426</v>
      </c>
      <c r="H985" s="2">
        <v>0.8764605692365387</v>
      </c>
      <c r="I985" s="2" t="s">
        <v>3279</v>
      </c>
      <c r="K985" s="2" t="s">
        <v>819</v>
      </c>
      <c r="L985" s="1" t="s">
        <v>192</v>
      </c>
      <c r="M985" s="1" t="s">
        <v>4221</v>
      </c>
      <c r="N985" s="1" t="s">
        <v>4222</v>
      </c>
      <c r="O985" s="1" t="s">
        <v>4216</v>
      </c>
      <c r="P985" s="3">
        <v>5</v>
      </c>
    </row>
    <row r="986" spans="1:16" ht="13">
      <c r="A986" s="2">
        <v>25969</v>
      </c>
      <c r="B986" s="2">
        <v>25110</v>
      </c>
      <c r="C986" s="2" t="s">
        <v>819</v>
      </c>
      <c r="D986" s="2" t="s">
        <v>4217</v>
      </c>
      <c r="E986" s="2" t="s">
        <v>6427</v>
      </c>
      <c r="F986" s="2" t="s">
        <v>27</v>
      </c>
      <c r="G986" s="2" t="s">
        <v>6426</v>
      </c>
      <c r="H986" s="2">
        <v>0.92989642955766261</v>
      </c>
      <c r="I986" s="2" t="s">
        <v>3279</v>
      </c>
      <c r="K986" s="2" t="s">
        <v>819</v>
      </c>
      <c r="L986" s="1" t="s">
        <v>192</v>
      </c>
      <c r="M986" s="1" t="s">
        <v>4214</v>
      </c>
      <c r="N986" s="1" t="s">
        <v>4215</v>
      </c>
      <c r="O986" s="1" t="s">
        <v>4216</v>
      </c>
      <c r="P986" s="3">
        <v>5</v>
      </c>
    </row>
    <row r="987" spans="1:16" ht="13">
      <c r="A987" s="2">
        <v>14904</v>
      </c>
      <c r="B987" s="2">
        <v>14904</v>
      </c>
      <c r="C987" s="2" t="s">
        <v>850</v>
      </c>
      <c r="D987" s="2" t="s">
        <v>4881</v>
      </c>
      <c r="E987" s="2" t="s">
        <v>6427</v>
      </c>
      <c r="F987" s="2" t="s">
        <v>652</v>
      </c>
      <c r="G987" s="2" t="s">
        <v>6430</v>
      </c>
      <c r="H987" s="2">
        <v>0.94062847171848285</v>
      </c>
      <c r="I987" s="2" t="s">
        <v>3279</v>
      </c>
      <c r="K987" s="2" t="s">
        <v>850</v>
      </c>
      <c r="L987" s="1" t="s">
        <v>192</v>
      </c>
      <c r="M987" s="1" t="s">
        <v>4878</v>
      </c>
      <c r="N987" s="1" t="s">
        <v>4879</v>
      </c>
      <c r="O987" s="1" t="s">
        <v>4880</v>
      </c>
      <c r="P987" s="3">
        <v>5</v>
      </c>
    </row>
    <row r="988" spans="1:16" ht="13">
      <c r="A988" s="2">
        <v>17621</v>
      </c>
      <c r="B988" s="2">
        <v>16837</v>
      </c>
      <c r="C988" s="2" t="s">
        <v>853</v>
      </c>
      <c r="D988" s="2" t="s">
        <v>4933</v>
      </c>
      <c r="E988" s="2" t="s">
        <v>6425</v>
      </c>
      <c r="F988" s="2" t="s">
        <v>179</v>
      </c>
      <c r="G988" s="2" t="s">
        <v>6428</v>
      </c>
      <c r="H988" s="2">
        <v>0.6514898480866782</v>
      </c>
      <c r="I988" s="2" t="s">
        <v>3279</v>
      </c>
      <c r="K988" s="2" t="s">
        <v>853</v>
      </c>
      <c r="L988" s="1" t="s">
        <v>192</v>
      </c>
      <c r="M988" s="1" t="s">
        <v>4930</v>
      </c>
      <c r="N988" s="1" t="s">
        <v>4931</v>
      </c>
      <c r="O988" s="1" t="s">
        <v>4932</v>
      </c>
      <c r="P988" s="3">
        <v>5</v>
      </c>
    </row>
    <row r="989" spans="1:16" ht="13">
      <c r="A989" s="2">
        <v>16837</v>
      </c>
      <c r="B989" s="2">
        <v>16837</v>
      </c>
      <c r="C989" s="2" t="s">
        <v>853</v>
      </c>
      <c r="D989" s="2" t="s">
        <v>4933</v>
      </c>
      <c r="E989" s="2" t="s">
        <v>6427</v>
      </c>
      <c r="F989" s="2" t="s">
        <v>179</v>
      </c>
      <c r="G989" s="2" t="s">
        <v>6430</v>
      </c>
      <c r="H989" s="2">
        <v>0.72205718858788326</v>
      </c>
      <c r="I989" s="2" t="s">
        <v>3279</v>
      </c>
      <c r="K989" s="2" t="s">
        <v>853</v>
      </c>
      <c r="L989" s="1" t="s">
        <v>192</v>
      </c>
      <c r="M989" s="1" t="s">
        <v>4932</v>
      </c>
      <c r="N989" s="1" t="s">
        <v>4934</v>
      </c>
      <c r="O989" s="1" t="s">
        <v>4932</v>
      </c>
      <c r="P989" s="3">
        <v>5</v>
      </c>
    </row>
    <row r="990" spans="1:16" ht="13">
      <c r="A990" s="2">
        <v>30559</v>
      </c>
      <c r="B990" s="2">
        <v>29976</v>
      </c>
      <c r="C990" s="2" t="s">
        <v>858</v>
      </c>
      <c r="D990" s="2" t="s">
        <v>4940</v>
      </c>
      <c r="E990" s="2" t="s">
        <v>6425</v>
      </c>
      <c r="F990" s="2" t="s">
        <v>641</v>
      </c>
      <c r="G990" s="2" t="s">
        <v>6426</v>
      </c>
      <c r="H990" s="2">
        <v>0.92527206992004885</v>
      </c>
      <c r="I990" s="2" t="s">
        <v>3279</v>
      </c>
      <c r="J990" s="2" t="s">
        <v>6480</v>
      </c>
      <c r="K990" s="2" t="s">
        <v>858</v>
      </c>
      <c r="L990" s="1" t="s">
        <v>192</v>
      </c>
      <c r="M990" s="1" t="s">
        <v>4939</v>
      </c>
      <c r="N990" s="1" t="s">
        <v>4941</v>
      </c>
      <c r="O990" s="1" t="s">
        <v>4939</v>
      </c>
      <c r="P990" s="3">
        <v>4</v>
      </c>
    </row>
    <row r="991" spans="1:16" ht="13">
      <c r="A991" s="2">
        <v>29976</v>
      </c>
      <c r="B991" s="2">
        <v>29976</v>
      </c>
      <c r="C991" s="2" t="s">
        <v>858</v>
      </c>
      <c r="D991" s="2" t="s">
        <v>4940</v>
      </c>
      <c r="E991" s="2" t="s">
        <v>6427</v>
      </c>
      <c r="F991" s="2" t="s">
        <v>641</v>
      </c>
      <c r="G991" s="2" t="s">
        <v>6426</v>
      </c>
      <c r="H991" s="2">
        <v>0.87937269337979229</v>
      </c>
      <c r="I991" s="2" t="s">
        <v>3279</v>
      </c>
      <c r="J991" s="2" t="s">
        <v>6480</v>
      </c>
      <c r="K991" s="2" t="s">
        <v>858</v>
      </c>
      <c r="L991" s="1" t="s">
        <v>192</v>
      </c>
      <c r="M991" s="1" t="s">
        <v>4937</v>
      </c>
      <c r="N991" s="1" t="s">
        <v>4938</v>
      </c>
      <c r="O991" s="1" t="s">
        <v>4939</v>
      </c>
      <c r="P991" s="3">
        <v>4</v>
      </c>
    </row>
    <row r="992" spans="1:16" ht="13">
      <c r="A992" s="2">
        <v>25415</v>
      </c>
      <c r="B992" s="2">
        <v>22755</v>
      </c>
      <c r="C992" s="2" t="s">
        <v>868</v>
      </c>
      <c r="D992" s="2" t="s">
        <v>4687</v>
      </c>
      <c r="E992" s="2" t="s">
        <v>6427</v>
      </c>
      <c r="F992" s="2" t="s">
        <v>869</v>
      </c>
      <c r="G992" s="2" t="s">
        <v>6428</v>
      </c>
      <c r="H992" s="2">
        <v>0.59113846782774726</v>
      </c>
      <c r="I992" s="2" t="s">
        <v>3279</v>
      </c>
      <c r="K992" s="2" t="s">
        <v>868</v>
      </c>
      <c r="L992" s="1" t="s">
        <v>192</v>
      </c>
      <c r="M992" s="1" t="s">
        <v>4686</v>
      </c>
      <c r="N992" s="1" t="s">
        <v>4688</v>
      </c>
      <c r="O992" s="1" t="s">
        <v>4686</v>
      </c>
      <c r="P992" s="3">
        <v>5</v>
      </c>
    </row>
    <row r="993" spans="1:16" ht="13">
      <c r="A993" s="2">
        <v>22755</v>
      </c>
      <c r="B993" s="2">
        <v>22755</v>
      </c>
      <c r="C993" s="2" t="s">
        <v>868</v>
      </c>
      <c r="D993" s="2" t="s">
        <v>4687</v>
      </c>
      <c r="E993" s="2" t="s">
        <v>6425</v>
      </c>
      <c r="F993" s="2" t="s">
        <v>869</v>
      </c>
      <c r="G993" s="2" t="s">
        <v>6430</v>
      </c>
      <c r="H993" s="2">
        <v>0.81337038092953085</v>
      </c>
      <c r="I993" s="2" t="s">
        <v>3279</v>
      </c>
      <c r="K993" s="2" t="s">
        <v>868</v>
      </c>
      <c r="L993" s="1" t="s">
        <v>192</v>
      </c>
      <c r="M993" s="1" t="s">
        <v>4684</v>
      </c>
      <c r="N993" s="1" t="s">
        <v>4685</v>
      </c>
      <c r="O993" s="1" t="s">
        <v>4686</v>
      </c>
      <c r="P993" s="3">
        <v>5</v>
      </c>
    </row>
    <row r="994" spans="1:16" ht="13">
      <c r="A994" s="2">
        <v>31265</v>
      </c>
      <c r="B994" s="2">
        <v>27993</v>
      </c>
      <c r="C994" s="2" t="s">
        <v>874</v>
      </c>
      <c r="D994" s="2" t="s">
        <v>5773</v>
      </c>
      <c r="E994" s="2" t="s">
        <v>6425</v>
      </c>
      <c r="F994" s="2" t="s">
        <v>501</v>
      </c>
      <c r="G994" s="2" t="s">
        <v>6430</v>
      </c>
      <c r="H994" s="2">
        <v>0.79095298375689937</v>
      </c>
      <c r="I994" s="2" t="s">
        <v>3279</v>
      </c>
      <c r="J994" s="2" t="s">
        <v>6481</v>
      </c>
      <c r="K994" s="2" t="s">
        <v>874</v>
      </c>
      <c r="L994" s="1" t="s">
        <v>192</v>
      </c>
      <c r="M994" s="1" t="s">
        <v>5774</v>
      </c>
      <c r="N994" s="1" t="s">
        <v>5775</v>
      </c>
      <c r="O994" s="1" t="s">
        <v>5771</v>
      </c>
      <c r="P994" s="3">
        <v>4</v>
      </c>
    </row>
    <row r="995" spans="1:16" ht="13">
      <c r="A995" s="2">
        <v>27993</v>
      </c>
      <c r="B995" s="2">
        <v>27993</v>
      </c>
      <c r="C995" s="2" t="s">
        <v>874</v>
      </c>
      <c r="D995" s="2" t="s">
        <v>5773</v>
      </c>
      <c r="E995" s="2" t="s">
        <v>6427</v>
      </c>
      <c r="F995" s="2" t="s">
        <v>501</v>
      </c>
      <c r="G995" s="2" t="s">
        <v>6430</v>
      </c>
      <c r="H995" s="2">
        <v>0.88651185396007481</v>
      </c>
      <c r="I995" s="2" t="s">
        <v>3279</v>
      </c>
      <c r="J995" s="2" t="s">
        <v>6481</v>
      </c>
      <c r="K995" s="2" t="s">
        <v>874</v>
      </c>
      <c r="L995" s="1" t="s">
        <v>192</v>
      </c>
      <c r="M995" s="1" t="s">
        <v>5771</v>
      </c>
      <c r="N995" s="1" t="s">
        <v>5772</v>
      </c>
      <c r="O995" s="1" t="s">
        <v>5771</v>
      </c>
      <c r="P995" s="3">
        <v>4</v>
      </c>
    </row>
    <row r="996" spans="1:16" ht="13">
      <c r="A996" s="2">
        <v>13553</v>
      </c>
      <c r="B996" s="2">
        <v>13553</v>
      </c>
      <c r="C996" s="2" t="s">
        <v>913</v>
      </c>
      <c r="D996" s="2" t="s">
        <v>5055</v>
      </c>
      <c r="E996" s="2" t="s">
        <v>6427</v>
      </c>
      <c r="F996" s="2" t="s">
        <v>179</v>
      </c>
      <c r="G996" s="2" t="s">
        <v>6426</v>
      </c>
      <c r="H996" s="2">
        <v>0.81873970090835124</v>
      </c>
      <c r="I996" s="2" t="s">
        <v>3279</v>
      </c>
      <c r="K996" s="2" t="s">
        <v>913</v>
      </c>
      <c r="L996" s="1" t="s">
        <v>192</v>
      </c>
      <c r="M996" s="1" t="s">
        <v>5054</v>
      </c>
      <c r="N996" s="1" t="s">
        <v>5056</v>
      </c>
      <c r="O996" s="1" t="s">
        <v>5054</v>
      </c>
      <c r="P996" s="3">
        <v>5</v>
      </c>
    </row>
    <row r="997" spans="1:16" ht="13">
      <c r="A997" s="2">
        <v>13704</v>
      </c>
      <c r="B997" s="2">
        <v>13553</v>
      </c>
      <c r="C997" s="2" t="s">
        <v>913</v>
      </c>
      <c r="D997" s="2" t="s">
        <v>5055</v>
      </c>
      <c r="E997" s="2" t="s">
        <v>6425</v>
      </c>
      <c r="F997" s="2" t="s">
        <v>179</v>
      </c>
      <c r="G997" s="2" t="s">
        <v>6426</v>
      </c>
      <c r="H997" s="2">
        <v>0.81261069541587028</v>
      </c>
      <c r="I997" s="2" t="s">
        <v>3279</v>
      </c>
      <c r="K997" s="2" t="s">
        <v>913</v>
      </c>
      <c r="L997" s="1" t="s">
        <v>192</v>
      </c>
      <c r="M997" s="1" t="s">
        <v>5052</v>
      </c>
      <c r="N997" s="1" t="s">
        <v>5053</v>
      </c>
      <c r="O997" s="1" t="s">
        <v>5054</v>
      </c>
      <c r="P997" s="3">
        <v>5</v>
      </c>
    </row>
    <row r="998" spans="1:16" ht="13">
      <c r="A998" s="2">
        <v>15546</v>
      </c>
      <c r="B998" s="2">
        <v>15546</v>
      </c>
      <c r="C998" s="2" t="s">
        <v>928</v>
      </c>
      <c r="D998" s="2" t="s">
        <v>3843</v>
      </c>
      <c r="E998" s="2" t="s">
        <v>6427</v>
      </c>
      <c r="F998" s="2" t="s">
        <v>35</v>
      </c>
      <c r="G998" s="2" t="s">
        <v>6432</v>
      </c>
      <c r="H998" s="2">
        <v>0.96573697055219421</v>
      </c>
      <c r="I998" s="2" t="s">
        <v>3279</v>
      </c>
      <c r="K998" s="2" t="s">
        <v>928</v>
      </c>
      <c r="L998" s="1" t="s">
        <v>192</v>
      </c>
      <c r="M998" s="1" t="s">
        <v>3841</v>
      </c>
      <c r="N998" s="1" t="s">
        <v>3842</v>
      </c>
      <c r="O998" s="1" t="s">
        <v>3841</v>
      </c>
      <c r="P998" s="3">
        <v>5</v>
      </c>
    </row>
    <row r="999" spans="1:16" ht="13">
      <c r="A999" s="2">
        <v>16192</v>
      </c>
      <c r="B999" s="2">
        <v>15546</v>
      </c>
      <c r="C999" s="2" t="s">
        <v>928</v>
      </c>
      <c r="D999" s="2" t="s">
        <v>3843</v>
      </c>
      <c r="E999" s="2" t="s">
        <v>6425</v>
      </c>
      <c r="F999" s="2" t="s">
        <v>35</v>
      </c>
      <c r="G999" s="2" t="s">
        <v>6432</v>
      </c>
      <c r="H999" s="2">
        <v>0.96155055932238853</v>
      </c>
      <c r="I999" s="2" t="s">
        <v>3279</v>
      </c>
      <c r="K999" s="2" t="s">
        <v>928</v>
      </c>
      <c r="L999" s="1" t="s">
        <v>192</v>
      </c>
      <c r="M999" s="1" t="s">
        <v>3844</v>
      </c>
      <c r="N999" s="1" t="s">
        <v>3845</v>
      </c>
      <c r="O999" s="1" t="s">
        <v>3841</v>
      </c>
      <c r="P999" s="3">
        <v>5</v>
      </c>
    </row>
    <row r="1000" spans="1:16" ht="13">
      <c r="A1000" s="2">
        <v>15829</v>
      </c>
      <c r="B1000" s="2">
        <v>15829</v>
      </c>
      <c r="C1000" s="2" t="s">
        <v>963</v>
      </c>
      <c r="D1000" s="2" t="s">
        <v>5357</v>
      </c>
      <c r="E1000" s="2" t="s">
        <v>6427</v>
      </c>
      <c r="F1000" s="2" t="s">
        <v>167</v>
      </c>
      <c r="G1000" s="2" t="s">
        <v>6426</v>
      </c>
      <c r="H1000" s="2">
        <v>0.84995609961772345</v>
      </c>
      <c r="I1000" s="2" t="s">
        <v>3279</v>
      </c>
      <c r="K1000" s="2" t="s">
        <v>963</v>
      </c>
      <c r="L1000" s="1" t="s">
        <v>192</v>
      </c>
      <c r="M1000" s="1" t="s">
        <v>5356</v>
      </c>
      <c r="N1000" s="1" t="s">
        <v>5358</v>
      </c>
      <c r="O1000" s="1" t="s">
        <v>5356</v>
      </c>
      <c r="P1000" s="3">
        <v>5</v>
      </c>
    </row>
    <row r="1001" spans="1:16" ht="13">
      <c r="A1001" s="2">
        <v>16511</v>
      </c>
      <c r="B1001" s="2">
        <v>15829</v>
      </c>
      <c r="C1001" s="2" t="s">
        <v>963</v>
      </c>
      <c r="D1001" s="2" t="s">
        <v>5357</v>
      </c>
      <c r="E1001" s="2" t="s">
        <v>6425</v>
      </c>
      <c r="F1001" s="2" t="s">
        <v>167</v>
      </c>
      <c r="G1001" s="2" t="s">
        <v>6426</v>
      </c>
      <c r="H1001" s="2">
        <v>0.81545402509262399</v>
      </c>
      <c r="I1001" s="2" t="s">
        <v>3279</v>
      </c>
      <c r="K1001" s="2" t="s">
        <v>963</v>
      </c>
      <c r="L1001" s="1" t="s">
        <v>192</v>
      </c>
      <c r="M1001" s="1" t="s">
        <v>5354</v>
      </c>
      <c r="N1001" s="1" t="s">
        <v>5355</v>
      </c>
      <c r="O1001" s="1" t="s">
        <v>5356</v>
      </c>
      <c r="P1001" s="3">
        <v>5</v>
      </c>
    </row>
    <row r="1002" spans="1:16" ht="13">
      <c r="A1002" s="2">
        <v>16813</v>
      </c>
      <c r="B1002" s="2">
        <v>16813</v>
      </c>
      <c r="C1002" s="2" t="s">
        <v>973</v>
      </c>
      <c r="D1002" s="2" t="s">
        <v>5381</v>
      </c>
      <c r="E1002" s="2" t="s">
        <v>6427</v>
      </c>
      <c r="F1002" s="2" t="s">
        <v>501</v>
      </c>
      <c r="G1002" s="2" t="s">
        <v>6426</v>
      </c>
      <c r="H1002" s="2">
        <v>0.86165478657864203</v>
      </c>
      <c r="I1002" s="2" t="s">
        <v>3279</v>
      </c>
      <c r="K1002" s="2" t="s">
        <v>973</v>
      </c>
      <c r="L1002" s="1" t="s">
        <v>192</v>
      </c>
      <c r="M1002" s="1" t="s">
        <v>5382</v>
      </c>
      <c r="N1002" s="1" t="s">
        <v>5383</v>
      </c>
      <c r="O1002" s="1" t="s">
        <v>5379</v>
      </c>
      <c r="P1002" s="3">
        <v>5</v>
      </c>
    </row>
    <row r="1003" spans="1:16" ht="13">
      <c r="A1003" s="2">
        <v>18207</v>
      </c>
      <c r="B1003" s="2">
        <v>16813</v>
      </c>
      <c r="C1003" s="2" t="s">
        <v>973</v>
      </c>
      <c r="D1003" s="2" t="s">
        <v>5381</v>
      </c>
      <c r="E1003" s="2" t="s">
        <v>6425</v>
      </c>
      <c r="F1003" s="2" t="s">
        <v>501</v>
      </c>
      <c r="G1003" s="2" t="s">
        <v>6426</v>
      </c>
      <c r="H1003" s="2">
        <v>0.76719636281954073</v>
      </c>
      <c r="I1003" s="2" t="s">
        <v>3279</v>
      </c>
      <c r="K1003" s="2" t="s">
        <v>973</v>
      </c>
      <c r="L1003" s="1" t="s">
        <v>192</v>
      </c>
      <c r="M1003" s="1" t="s">
        <v>5379</v>
      </c>
      <c r="N1003" s="1" t="s">
        <v>5380</v>
      </c>
      <c r="O1003" s="1" t="s">
        <v>5379</v>
      </c>
      <c r="P1003" s="3">
        <v>5</v>
      </c>
    </row>
    <row r="1004" spans="1:16" ht="13">
      <c r="A1004" s="2">
        <v>15934</v>
      </c>
      <c r="B1004" s="2">
        <v>15576</v>
      </c>
      <c r="C1004" s="2" t="s">
        <v>978</v>
      </c>
      <c r="D1004" s="2" t="s">
        <v>3674</v>
      </c>
      <c r="E1004" s="2" t="s">
        <v>6427</v>
      </c>
      <c r="F1004" s="2" t="s">
        <v>35</v>
      </c>
      <c r="G1004" s="2" t="s">
        <v>6426</v>
      </c>
      <c r="H1004" s="2">
        <v>0.95831030941131456</v>
      </c>
      <c r="I1004" s="2" t="s">
        <v>3279</v>
      </c>
      <c r="K1004" s="2" t="s">
        <v>978</v>
      </c>
      <c r="L1004" s="1" t="s">
        <v>192</v>
      </c>
      <c r="M1004" s="1" t="s">
        <v>3679</v>
      </c>
      <c r="N1004" s="1" t="s">
        <v>3680</v>
      </c>
      <c r="O1004" s="1" t="s">
        <v>3672</v>
      </c>
      <c r="P1004" s="3">
        <v>5</v>
      </c>
    </row>
    <row r="1005" spans="1:16" ht="13">
      <c r="A1005" s="2">
        <v>16706</v>
      </c>
      <c r="B1005" s="2">
        <v>15576</v>
      </c>
      <c r="C1005" s="2" t="s">
        <v>978</v>
      </c>
      <c r="D1005" s="2" t="s">
        <v>3674</v>
      </c>
      <c r="E1005" s="2" t="s">
        <v>6425</v>
      </c>
      <c r="F1005" s="2" t="s">
        <v>35</v>
      </c>
      <c r="G1005" s="2" t="s">
        <v>6426</v>
      </c>
      <c r="H1005" s="2">
        <v>0.95001258145677059</v>
      </c>
      <c r="I1005" s="2" t="s">
        <v>3279</v>
      </c>
      <c r="K1005" s="2" t="s">
        <v>978</v>
      </c>
      <c r="L1005" s="1" t="s">
        <v>192</v>
      </c>
      <c r="M1005" s="1" t="s">
        <v>3677</v>
      </c>
      <c r="N1005" s="1" t="s">
        <v>3678</v>
      </c>
      <c r="O1005" s="1" t="s">
        <v>3672</v>
      </c>
      <c r="P1005" s="3">
        <v>5</v>
      </c>
    </row>
    <row r="1006" spans="1:16" ht="13">
      <c r="A1006" s="2">
        <v>15578</v>
      </c>
      <c r="B1006" s="2">
        <v>15576</v>
      </c>
      <c r="C1006" s="2" t="s">
        <v>978</v>
      </c>
      <c r="D1006" s="2" t="s">
        <v>3674</v>
      </c>
      <c r="E1006" s="2" t="s">
        <v>6425</v>
      </c>
      <c r="F1006" s="2" t="s">
        <v>35</v>
      </c>
      <c r="G1006" s="2" t="s">
        <v>6426</v>
      </c>
      <c r="H1006" s="2">
        <v>0.94022074911474063</v>
      </c>
      <c r="I1006" s="2" t="s">
        <v>3279</v>
      </c>
      <c r="K1006" s="2" t="s">
        <v>978</v>
      </c>
      <c r="L1006" s="1" t="s">
        <v>192</v>
      </c>
      <c r="M1006" s="1" t="s">
        <v>3672</v>
      </c>
      <c r="N1006" s="1" t="s">
        <v>3673</v>
      </c>
      <c r="O1006" s="1" t="s">
        <v>3672</v>
      </c>
      <c r="P1006" s="3">
        <v>5</v>
      </c>
    </row>
    <row r="1007" spans="1:16" ht="13">
      <c r="A1007" s="2">
        <v>15576</v>
      </c>
      <c r="B1007" s="2">
        <v>15576</v>
      </c>
      <c r="C1007" s="2" t="s">
        <v>978</v>
      </c>
      <c r="D1007" s="2" t="s">
        <v>3674</v>
      </c>
      <c r="E1007" s="2" t="s">
        <v>6427</v>
      </c>
      <c r="F1007" s="2" t="s">
        <v>35</v>
      </c>
      <c r="G1007" s="2" t="s">
        <v>6426</v>
      </c>
      <c r="H1007" s="2">
        <v>0.95860491328701769</v>
      </c>
      <c r="I1007" s="2" t="s">
        <v>3279</v>
      </c>
      <c r="K1007" s="2" t="s">
        <v>978</v>
      </c>
      <c r="L1007" s="1" t="s">
        <v>192</v>
      </c>
      <c r="M1007" s="1" t="s">
        <v>3675</v>
      </c>
      <c r="N1007" s="1" t="s">
        <v>3676</v>
      </c>
      <c r="O1007" s="1" t="s">
        <v>3672</v>
      </c>
      <c r="P1007" s="3">
        <v>5</v>
      </c>
    </row>
    <row r="1008" spans="1:16" ht="13">
      <c r="A1008" s="2">
        <v>176812</v>
      </c>
      <c r="B1008" s="2">
        <v>12029</v>
      </c>
      <c r="C1008" s="2" t="s">
        <v>987</v>
      </c>
      <c r="D1008" s="2" t="s">
        <v>4628</v>
      </c>
      <c r="E1008" s="2" t="s">
        <v>6425</v>
      </c>
      <c r="F1008" s="2" t="s">
        <v>869</v>
      </c>
      <c r="G1008" s="2" t="s">
        <v>6428</v>
      </c>
      <c r="H1008" s="2">
        <v>0.68848630731031912</v>
      </c>
      <c r="I1008" s="2" t="s">
        <v>3279</v>
      </c>
      <c r="J1008" s="2" t="s">
        <v>6482</v>
      </c>
      <c r="K1008" s="2" t="s">
        <v>987</v>
      </c>
      <c r="L1008" s="1" t="s">
        <v>192</v>
      </c>
      <c r="M1008" s="1" t="s">
        <v>4625</v>
      </c>
      <c r="N1008" s="1" t="s">
        <v>4626</v>
      </c>
      <c r="O1008" s="1" t="s">
        <v>4627</v>
      </c>
      <c r="P1008" s="3">
        <v>4</v>
      </c>
    </row>
    <row r="1009" spans="1:16" ht="13">
      <c r="A1009" s="2">
        <v>12029</v>
      </c>
      <c r="B1009" s="2">
        <v>12029</v>
      </c>
      <c r="C1009" s="2" t="s">
        <v>987</v>
      </c>
      <c r="D1009" s="2" t="s">
        <v>4628</v>
      </c>
      <c r="E1009" s="2" t="s">
        <v>6427</v>
      </c>
      <c r="F1009" s="2" t="s">
        <v>869</v>
      </c>
      <c r="G1009" s="2" t="s">
        <v>6430</v>
      </c>
      <c r="H1009" s="2">
        <v>0.73364623814665431</v>
      </c>
      <c r="I1009" s="2" t="s">
        <v>3279</v>
      </c>
      <c r="J1009" s="2" t="s">
        <v>6482</v>
      </c>
      <c r="K1009" s="2" t="s">
        <v>987</v>
      </c>
      <c r="L1009" s="1" t="s">
        <v>192</v>
      </c>
      <c r="M1009" s="1" t="s">
        <v>4627</v>
      </c>
      <c r="N1009" s="1" t="s">
        <v>4629</v>
      </c>
      <c r="O1009" s="1" t="s">
        <v>4627</v>
      </c>
      <c r="P1009" s="3">
        <v>4</v>
      </c>
    </row>
    <row r="1010" spans="1:16" ht="13">
      <c r="A1010" s="2">
        <v>22629</v>
      </c>
      <c r="B1010" s="2">
        <v>22629</v>
      </c>
      <c r="C1010" s="2" t="s">
        <v>992</v>
      </c>
      <c r="D1010" s="2" t="s">
        <v>5371</v>
      </c>
      <c r="E1010" s="2" t="s">
        <v>6425</v>
      </c>
      <c r="F1010" s="2" t="s">
        <v>501</v>
      </c>
      <c r="G1010" s="2" t="s">
        <v>6428</v>
      </c>
      <c r="H1010" s="2">
        <v>0.57454806932139491</v>
      </c>
      <c r="I1010" s="2" t="s">
        <v>3279</v>
      </c>
      <c r="K1010" s="2" t="s">
        <v>992</v>
      </c>
      <c r="L1010" s="1" t="s">
        <v>192</v>
      </c>
      <c r="M1010" s="1" t="s">
        <v>5369</v>
      </c>
      <c r="N1010" s="1" t="s">
        <v>5370</v>
      </c>
      <c r="O1010" s="1" t="s">
        <v>5369</v>
      </c>
      <c r="P1010" s="3">
        <v>5</v>
      </c>
    </row>
    <row r="1011" spans="1:16" ht="13">
      <c r="A1011" s="2">
        <v>22713</v>
      </c>
      <c r="B1011" s="2">
        <v>22629</v>
      </c>
      <c r="C1011" s="2" t="s">
        <v>992</v>
      </c>
      <c r="D1011" s="2" t="s">
        <v>5371</v>
      </c>
      <c r="E1011" s="2" t="s">
        <v>6427</v>
      </c>
      <c r="F1011" s="2" t="s">
        <v>501</v>
      </c>
      <c r="G1011" s="2" t="s">
        <v>6428</v>
      </c>
      <c r="H1011" s="2">
        <v>0.56699319524325231</v>
      </c>
      <c r="I1011" s="2" t="s">
        <v>3279</v>
      </c>
      <c r="K1011" s="2" t="s">
        <v>992</v>
      </c>
      <c r="L1011" s="1" t="s">
        <v>192</v>
      </c>
      <c r="M1011" s="1" t="s">
        <v>5372</v>
      </c>
      <c r="N1011" s="1" t="s">
        <v>5373</v>
      </c>
      <c r="O1011" s="1" t="s">
        <v>5369</v>
      </c>
      <c r="P1011" s="3">
        <v>5</v>
      </c>
    </row>
    <row r="1012" spans="1:16" ht="13">
      <c r="A1012" s="2">
        <v>27011</v>
      </c>
      <c r="B1012" s="2">
        <v>25870</v>
      </c>
      <c r="C1012" s="2" t="s">
        <v>1008</v>
      </c>
      <c r="D1012" s="2" t="s">
        <v>4945</v>
      </c>
      <c r="E1012" s="2" t="s">
        <v>6427</v>
      </c>
      <c r="F1012" s="2" t="s">
        <v>641</v>
      </c>
      <c r="G1012" s="2" t="s">
        <v>6426</v>
      </c>
      <c r="H1012" s="2">
        <v>0.90579272615891626</v>
      </c>
      <c r="I1012" s="2" t="s">
        <v>3279</v>
      </c>
      <c r="K1012" s="2" t="s">
        <v>1008</v>
      </c>
      <c r="L1012" s="1" t="s">
        <v>192</v>
      </c>
      <c r="M1012" s="1" t="s">
        <v>4944</v>
      </c>
      <c r="N1012" s="1" t="s">
        <v>4946</v>
      </c>
      <c r="O1012" s="1" t="s">
        <v>4944</v>
      </c>
      <c r="P1012" s="3">
        <v>3</v>
      </c>
    </row>
    <row r="1013" spans="1:16" ht="13">
      <c r="A1013" s="2">
        <v>25870</v>
      </c>
      <c r="B1013" s="2">
        <v>25870</v>
      </c>
      <c r="C1013" s="2" t="s">
        <v>1008</v>
      </c>
      <c r="D1013" s="2" t="s">
        <v>4945</v>
      </c>
      <c r="E1013" s="2" t="s">
        <v>6425</v>
      </c>
      <c r="F1013" s="2" t="s">
        <v>641</v>
      </c>
      <c r="G1013" s="2" t="s">
        <v>6426</v>
      </c>
      <c r="H1013" s="2">
        <v>0.92444890203544428</v>
      </c>
      <c r="I1013" s="2" t="s">
        <v>3279</v>
      </c>
      <c r="K1013" s="2" t="s">
        <v>1008</v>
      </c>
      <c r="L1013" s="1" t="s">
        <v>192</v>
      </c>
      <c r="M1013" s="1" t="s">
        <v>4942</v>
      </c>
      <c r="N1013" s="1" t="s">
        <v>4943</v>
      </c>
      <c r="O1013" s="1" t="s">
        <v>4944</v>
      </c>
      <c r="P1013" s="3">
        <v>3</v>
      </c>
    </row>
    <row r="1014" spans="1:16" ht="13">
      <c r="A1014" s="2">
        <v>22372</v>
      </c>
      <c r="B1014" s="2">
        <v>20253</v>
      </c>
      <c r="C1014" s="2" t="s">
        <v>1072</v>
      </c>
      <c r="D1014" s="2" t="s">
        <v>4469</v>
      </c>
      <c r="E1014" s="2" t="s">
        <v>6425</v>
      </c>
      <c r="F1014" s="2" t="s">
        <v>27</v>
      </c>
      <c r="G1014" s="2" t="s">
        <v>6426</v>
      </c>
      <c r="H1014" s="2">
        <v>0.72338706821381304</v>
      </c>
      <c r="I1014" s="2" t="s">
        <v>3279</v>
      </c>
      <c r="K1014" s="2" t="s">
        <v>1072</v>
      </c>
      <c r="L1014" s="1" t="s">
        <v>192</v>
      </c>
      <c r="M1014" s="1" t="s">
        <v>4467</v>
      </c>
      <c r="N1014" s="1" t="s">
        <v>4468</v>
      </c>
      <c r="O1014" s="1" t="s">
        <v>4467</v>
      </c>
      <c r="P1014" s="3">
        <v>5</v>
      </c>
    </row>
    <row r="1015" spans="1:16" ht="13">
      <c r="A1015" s="2">
        <v>20253</v>
      </c>
      <c r="B1015" s="2">
        <v>20253</v>
      </c>
      <c r="C1015" s="2" t="s">
        <v>1072</v>
      </c>
      <c r="D1015" s="2" t="s">
        <v>4469</v>
      </c>
      <c r="E1015" s="2" t="s">
        <v>6427</v>
      </c>
      <c r="F1015" s="2" t="s">
        <v>27</v>
      </c>
      <c r="G1015" s="2" t="s">
        <v>6426</v>
      </c>
      <c r="H1015" s="2">
        <v>0.7241526166786767</v>
      </c>
      <c r="I1015" s="2" t="s">
        <v>3279</v>
      </c>
      <c r="K1015" s="2" t="s">
        <v>1072</v>
      </c>
      <c r="L1015" s="1" t="s">
        <v>192</v>
      </c>
      <c r="M1015" s="1" t="s">
        <v>4470</v>
      </c>
      <c r="N1015" s="1" t="s">
        <v>4471</v>
      </c>
      <c r="O1015" s="1" t="s">
        <v>4467</v>
      </c>
      <c r="P1015" s="3">
        <v>5</v>
      </c>
    </row>
    <row r="1016" spans="1:16" ht="13">
      <c r="A1016" s="2">
        <v>15895</v>
      </c>
      <c r="B1016" s="2">
        <v>15895</v>
      </c>
      <c r="C1016" s="2" t="s">
        <v>2773</v>
      </c>
      <c r="D1016" s="2" t="s">
        <v>5793</v>
      </c>
      <c r="E1016" s="2" t="s">
        <v>6427</v>
      </c>
      <c r="F1016" s="2" t="s">
        <v>35</v>
      </c>
      <c r="G1016" s="2" t="s">
        <v>6432</v>
      </c>
      <c r="H1016" s="2">
        <v>0.98365736468744247</v>
      </c>
      <c r="I1016" s="2" t="s">
        <v>3279</v>
      </c>
      <c r="K1016" s="2" t="s">
        <v>2773</v>
      </c>
      <c r="L1016" s="1" t="s">
        <v>192</v>
      </c>
      <c r="M1016" s="1" t="s">
        <v>5794</v>
      </c>
      <c r="N1016" s="1" t="s">
        <v>5795</v>
      </c>
      <c r="O1016" s="1" t="s">
        <v>5791</v>
      </c>
      <c r="P1016" s="3">
        <v>5</v>
      </c>
    </row>
    <row r="1017" spans="1:16" ht="13">
      <c r="A1017" s="2">
        <v>16814</v>
      </c>
      <c r="B1017" s="2">
        <v>15895</v>
      </c>
      <c r="C1017" s="2" t="s">
        <v>2773</v>
      </c>
      <c r="D1017" s="2" t="s">
        <v>5793</v>
      </c>
      <c r="E1017" s="2" t="s">
        <v>6425</v>
      </c>
      <c r="F1017" s="2" t="s">
        <v>35</v>
      </c>
      <c r="G1017" s="2" t="s">
        <v>6432</v>
      </c>
      <c r="H1017" s="2">
        <v>0.97678772370918665</v>
      </c>
      <c r="I1017" s="2" t="s">
        <v>3279</v>
      </c>
      <c r="K1017" s="2" t="s">
        <v>2773</v>
      </c>
      <c r="L1017" s="1" t="s">
        <v>192</v>
      </c>
      <c r="M1017" s="1" t="s">
        <v>5791</v>
      </c>
      <c r="N1017" s="1" t="s">
        <v>5792</v>
      </c>
      <c r="O1017" s="1" t="s">
        <v>5791</v>
      </c>
      <c r="P1017" s="3">
        <v>5</v>
      </c>
    </row>
    <row r="1018" spans="1:16" ht="13">
      <c r="A1018" s="2">
        <v>14485</v>
      </c>
      <c r="B1018" s="2">
        <v>14485</v>
      </c>
      <c r="C1018" s="2" t="s">
        <v>3537</v>
      </c>
      <c r="D1018" s="2" t="s">
        <v>3537</v>
      </c>
      <c r="E1018" s="2" t="s">
        <v>6427</v>
      </c>
      <c r="F1018" s="2" t="s">
        <v>35</v>
      </c>
      <c r="G1018" s="2" t="s">
        <v>6426</v>
      </c>
      <c r="H1018" s="2">
        <v>0.96723685668920423</v>
      </c>
      <c r="I1018" s="2" t="s">
        <v>3279</v>
      </c>
      <c r="K1018" s="2" t="s">
        <v>3537</v>
      </c>
      <c r="L1018" s="1"/>
      <c r="M1018" s="1" t="s">
        <v>3538</v>
      </c>
      <c r="N1018" s="1" t="s">
        <v>3539</v>
      </c>
      <c r="O1018" s="1" t="s">
        <v>3535</v>
      </c>
      <c r="P1018" s="3">
        <v>5</v>
      </c>
    </row>
    <row r="1019" spans="1:16" ht="13">
      <c r="A1019" s="2">
        <v>15331</v>
      </c>
      <c r="B1019" s="2">
        <v>14485</v>
      </c>
      <c r="C1019" s="2" t="s">
        <v>3537</v>
      </c>
      <c r="D1019" s="2" t="s">
        <v>3537</v>
      </c>
      <c r="E1019" s="2" t="s">
        <v>6425</v>
      </c>
      <c r="F1019" s="2" t="s">
        <v>35</v>
      </c>
      <c r="G1019" s="2" t="s">
        <v>6426</v>
      </c>
      <c r="H1019" s="2">
        <v>0.9399223852146168</v>
      </c>
      <c r="I1019" s="2" t="s">
        <v>3279</v>
      </c>
      <c r="K1019" s="2" t="s">
        <v>3537</v>
      </c>
      <c r="L1019" s="1"/>
      <c r="M1019" s="1" t="s">
        <v>3535</v>
      </c>
      <c r="N1019" s="1" t="s">
        <v>3536</v>
      </c>
      <c r="O1019" s="1" t="s">
        <v>3535</v>
      </c>
      <c r="P1019" s="3">
        <v>5</v>
      </c>
    </row>
    <row r="1020" spans="1:16" ht="13">
      <c r="A1020" s="2">
        <v>15950</v>
      </c>
      <c r="B1020" s="2">
        <v>15950</v>
      </c>
      <c r="C1020" s="2" t="s">
        <v>2676</v>
      </c>
      <c r="D1020" s="2" t="s">
        <v>5160</v>
      </c>
      <c r="E1020" s="2" t="s">
        <v>6427</v>
      </c>
      <c r="F1020" s="2" t="s">
        <v>179</v>
      </c>
      <c r="G1020" s="2" t="s">
        <v>6428</v>
      </c>
      <c r="H1020" s="2">
        <v>0.54835147108823656</v>
      </c>
      <c r="I1020" s="2" t="s">
        <v>3279</v>
      </c>
      <c r="K1020" s="2" t="s">
        <v>2676</v>
      </c>
      <c r="L1020" s="1" t="s">
        <v>192</v>
      </c>
      <c r="M1020" s="1" t="s">
        <v>5159</v>
      </c>
      <c r="N1020" s="1" t="s">
        <v>5161</v>
      </c>
      <c r="O1020" s="1" t="s">
        <v>5159</v>
      </c>
      <c r="P1020" s="3">
        <v>5</v>
      </c>
    </row>
    <row r="1021" spans="1:16" ht="13">
      <c r="A1021" s="2">
        <v>16553</v>
      </c>
      <c r="B1021" s="2">
        <v>15950</v>
      </c>
      <c r="C1021" s="2" t="s">
        <v>2676</v>
      </c>
      <c r="D1021" s="2" t="s">
        <v>5160</v>
      </c>
      <c r="E1021" s="2" t="s">
        <v>6425</v>
      </c>
      <c r="F1021" s="2" t="s">
        <v>179</v>
      </c>
      <c r="G1021" s="2" t="s">
        <v>6428</v>
      </c>
      <c r="H1021" s="2">
        <v>0.49739494478398572</v>
      </c>
      <c r="I1021" s="2" t="s">
        <v>3279</v>
      </c>
      <c r="K1021" s="2" t="s">
        <v>2676</v>
      </c>
      <c r="L1021" s="1" t="s">
        <v>192</v>
      </c>
      <c r="M1021" s="1" t="s">
        <v>5157</v>
      </c>
      <c r="N1021" s="1" t="s">
        <v>5158</v>
      </c>
      <c r="O1021" s="1" t="s">
        <v>5159</v>
      </c>
      <c r="P1021" s="3">
        <v>5</v>
      </c>
    </row>
    <row r="1022" spans="1:16" ht="13">
      <c r="A1022" s="2">
        <v>32317</v>
      </c>
      <c r="B1022" s="2">
        <v>31885</v>
      </c>
      <c r="C1022" s="2" t="s">
        <v>5778</v>
      </c>
      <c r="D1022" s="2" t="s">
        <v>5778</v>
      </c>
      <c r="E1022" s="2" t="s">
        <v>6425</v>
      </c>
      <c r="F1022" s="2" t="s">
        <v>501</v>
      </c>
      <c r="G1022" s="2" t="s">
        <v>6432</v>
      </c>
      <c r="H1022" s="2">
        <v>0.85000982302088268</v>
      </c>
      <c r="I1022" s="2" t="s">
        <v>3279</v>
      </c>
      <c r="K1022" s="2" t="s">
        <v>5778</v>
      </c>
      <c r="L1022" s="1"/>
      <c r="M1022" s="1" t="s">
        <v>5776</v>
      </c>
      <c r="N1022" s="1" t="s">
        <v>5777</v>
      </c>
      <c r="O1022" s="1" t="s">
        <v>5776</v>
      </c>
      <c r="P1022" s="3">
        <v>5</v>
      </c>
    </row>
    <row r="1023" spans="1:16" ht="13">
      <c r="A1023" s="2">
        <v>31885</v>
      </c>
      <c r="B1023" s="2">
        <v>31885</v>
      </c>
      <c r="C1023" s="2" t="s">
        <v>5778</v>
      </c>
      <c r="D1023" s="2" t="s">
        <v>5778</v>
      </c>
      <c r="E1023" s="2" t="s">
        <v>6427</v>
      </c>
      <c r="F1023" s="2" t="s">
        <v>501</v>
      </c>
      <c r="G1023" s="2" t="s">
        <v>6432</v>
      </c>
      <c r="H1023" s="2">
        <v>0.88922511879789912</v>
      </c>
      <c r="I1023" s="2" t="s">
        <v>3279</v>
      </c>
      <c r="K1023" s="2" t="s">
        <v>5778</v>
      </c>
      <c r="L1023" s="1"/>
      <c r="M1023" s="1" t="s">
        <v>5779</v>
      </c>
      <c r="N1023" s="1" t="s">
        <v>5780</v>
      </c>
      <c r="O1023" s="1" t="s">
        <v>5776</v>
      </c>
      <c r="P1023" s="3">
        <v>5</v>
      </c>
    </row>
    <row r="1024" spans="1:16" ht="13">
      <c r="A1024" s="2">
        <v>14307</v>
      </c>
      <c r="B1024" s="2">
        <v>14018</v>
      </c>
      <c r="C1024" s="2" t="s">
        <v>1314</v>
      </c>
      <c r="D1024" s="2" t="s">
        <v>4805</v>
      </c>
      <c r="E1024" s="2" t="s">
        <v>6425</v>
      </c>
      <c r="F1024" s="2" t="s">
        <v>35</v>
      </c>
      <c r="G1024" s="2" t="s">
        <v>6426</v>
      </c>
      <c r="H1024" s="2">
        <v>0.97592489955147432</v>
      </c>
      <c r="I1024" s="2" t="s">
        <v>3279</v>
      </c>
      <c r="K1024" s="2" t="s">
        <v>1314</v>
      </c>
      <c r="L1024" s="1" t="s">
        <v>1078</v>
      </c>
      <c r="P1024" s="3"/>
    </row>
    <row r="1025" spans="1:16" ht="13">
      <c r="A1025" s="2">
        <v>14018</v>
      </c>
      <c r="B1025" s="2">
        <v>14018</v>
      </c>
      <c r="C1025" s="2" t="s">
        <v>1314</v>
      </c>
      <c r="D1025" s="2" t="s">
        <v>4805</v>
      </c>
      <c r="E1025" s="2" t="s">
        <v>6427</v>
      </c>
      <c r="F1025" s="2" t="s">
        <v>652</v>
      </c>
      <c r="G1025" s="2" t="s">
        <v>6426</v>
      </c>
      <c r="H1025" s="2">
        <v>0.97861229268251204</v>
      </c>
      <c r="I1025" s="2" t="s">
        <v>3279</v>
      </c>
      <c r="K1025" s="2" t="s">
        <v>1314</v>
      </c>
      <c r="L1025" s="1" t="s">
        <v>1078</v>
      </c>
      <c r="M1025" s="1" t="s">
        <v>4803</v>
      </c>
      <c r="N1025" s="1" t="s">
        <v>4804</v>
      </c>
      <c r="O1025" s="1" t="s">
        <v>3619</v>
      </c>
      <c r="P1025" s="3">
        <v>5</v>
      </c>
    </row>
    <row r="1026" spans="1:16" ht="13">
      <c r="A1026" s="2">
        <v>18153</v>
      </c>
      <c r="B1026" s="2">
        <v>17630</v>
      </c>
      <c r="C1026" s="2" t="s">
        <v>1330</v>
      </c>
      <c r="D1026" s="2" t="s">
        <v>3708</v>
      </c>
      <c r="E1026" s="2" t="s">
        <v>6427</v>
      </c>
      <c r="F1026" s="2" t="s">
        <v>27</v>
      </c>
      <c r="G1026" s="2" t="s">
        <v>6426</v>
      </c>
      <c r="H1026" s="2">
        <v>0.98161055217255355</v>
      </c>
      <c r="I1026" s="2" t="s">
        <v>3279</v>
      </c>
      <c r="K1026" s="2" t="s">
        <v>1330</v>
      </c>
      <c r="L1026" s="1" t="s">
        <v>1078</v>
      </c>
      <c r="M1026" s="1" t="s">
        <v>3713</v>
      </c>
      <c r="N1026" s="1" t="s">
        <v>3714</v>
      </c>
      <c r="O1026" s="1" t="s">
        <v>3706</v>
      </c>
      <c r="P1026" s="3">
        <v>4</v>
      </c>
    </row>
    <row r="1027" spans="1:16" ht="13">
      <c r="A1027" s="2">
        <v>18279</v>
      </c>
      <c r="B1027" s="2">
        <v>17630</v>
      </c>
      <c r="C1027" s="2" t="s">
        <v>1330</v>
      </c>
      <c r="D1027" s="2" t="s">
        <v>3708</v>
      </c>
      <c r="E1027" s="2" t="s">
        <v>6427</v>
      </c>
      <c r="F1027" s="2" t="s">
        <v>27</v>
      </c>
      <c r="G1027" s="2" t="s">
        <v>6426</v>
      </c>
      <c r="H1027" s="2">
        <v>0.98357860708969624</v>
      </c>
      <c r="I1027" s="2" t="s">
        <v>3279</v>
      </c>
      <c r="K1027" s="2" t="s">
        <v>1330</v>
      </c>
      <c r="L1027" s="1" t="s">
        <v>1078</v>
      </c>
      <c r="M1027" s="1" t="s">
        <v>3711</v>
      </c>
      <c r="N1027" s="1" t="s">
        <v>3712</v>
      </c>
      <c r="O1027" s="1" t="s">
        <v>3706</v>
      </c>
      <c r="P1027" s="3">
        <v>4</v>
      </c>
    </row>
    <row r="1028" spans="1:16" ht="13">
      <c r="A1028" s="2">
        <v>17630</v>
      </c>
      <c r="B1028" s="2">
        <v>17630</v>
      </c>
      <c r="C1028" s="2" t="s">
        <v>1330</v>
      </c>
      <c r="D1028" s="2" t="s">
        <v>3708</v>
      </c>
      <c r="E1028" s="2" t="s">
        <v>6425</v>
      </c>
      <c r="F1028" s="2" t="s">
        <v>35</v>
      </c>
      <c r="G1028" s="2" t="s">
        <v>6426</v>
      </c>
      <c r="H1028" s="2">
        <v>0.98259067998691041</v>
      </c>
      <c r="I1028" s="2" t="s">
        <v>3279</v>
      </c>
      <c r="K1028" s="2" t="s">
        <v>1330</v>
      </c>
      <c r="L1028" s="1" t="s">
        <v>1078</v>
      </c>
      <c r="M1028" s="1" t="s">
        <v>3706</v>
      </c>
      <c r="N1028" s="1" t="s">
        <v>3707</v>
      </c>
      <c r="O1028" s="1" t="s">
        <v>3706</v>
      </c>
      <c r="P1028" s="3">
        <v>4</v>
      </c>
    </row>
    <row r="1029" spans="1:16" ht="13">
      <c r="A1029" s="2">
        <v>17669</v>
      </c>
      <c r="B1029" s="2">
        <v>17630</v>
      </c>
      <c r="C1029" s="2" t="s">
        <v>1330</v>
      </c>
      <c r="D1029" s="2" t="s">
        <v>3708</v>
      </c>
      <c r="E1029" s="2" t="s">
        <v>6425</v>
      </c>
      <c r="F1029" s="2" t="s">
        <v>35</v>
      </c>
      <c r="G1029" s="2" t="s">
        <v>6426</v>
      </c>
      <c r="H1029" s="2">
        <v>0.96710803561194358</v>
      </c>
      <c r="I1029" s="2" t="s">
        <v>3279</v>
      </c>
      <c r="K1029" s="2" t="s">
        <v>1330</v>
      </c>
      <c r="L1029" s="1" t="s">
        <v>1078</v>
      </c>
      <c r="M1029" s="1" t="s">
        <v>3709</v>
      </c>
      <c r="N1029" s="1" t="s">
        <v>3710</v>
      </c>
      <c r="O1029" s="1" t="s">
        <v>3706</v>
      </c>
      <c r="P1029" s="3">
        <v>4</v>
      </c>
    </row>
    <row r="1030" spans="1:16" ht="13">
      <c r="A1030" s="2">
        <v>11136</v>
      </c>
      <c r="B1030" s="2">
        <v>11136</v>
      </c>
      <c r="C1030" s="2" t="s">
        <v>1339</v>
      </c>
      <c r="D1030" s="2" t="s">
        <v>5015</v>
      </c>
      <c r="E1030" s="2" t="s">
        <v>6427</v>
      </c>
      <c r="F1030" s="2" t="s">
        <v>179</v>
      </c>
      <c r="G1030" s="2" t="s">
        <v>6426</v>
      </c>
      <c r="H1030" s="2">
        <v>0.95301408380026142</v>
      </c>
      <c r="I1030" s="2" t="s">
        <v>3279</v>
      </c>
      <c r="K1030" s="2" t="s">
        <v>1339</v>
      </c>
      <c r="L1030" s="1" t="s">
        <v>1078</v>
      </c>
      <c r="M1030" s="1" t="s">
        <v>5014</v>
      </c>
      <c r="N1030" s="1" t="s">
        <v>5016</v>
      </c>
      <c r="O1030" s="1" t="s">
        <v>5014</v>
      </c>
      <c r="P1030" s="3">
        <v>5</v>
      </c>
    </row>
    <row r="1031" spans="1:16" ht="13">
      <c r="A1031" s="2">
        <v>11310</v>
      </c>
      <c r="B1031" s="2">
        <v>11136</v>
      </c>
      <c r="C1031" s="2" t="s">
        <v>1339</v>
      </c>
      <c r="D1031" s="2" t="s">
        <v>5015</v>
      </c>
      <c r="E1031" s="2" t="s">
        <v>6425</v>
      </c>
      <c r="F1031" s="2" t="s">
        <v>179</v>
      </c>
      <c r="G1031" s="2" t="s">
        <v>6426</v>
      </c>
      <c r="H1031" s="2">
        <v>0.94934839113620018</v>
      </c>
      <c r="I1031" s="2" t="s">
        <v>3279</v>
      </c>
      <c r="K1031" s="2" t="s">
        <v>1339</v>
      </c>
      <c r="L1031" s="1" t="s">
        <v>1078</v>
      </c>
      <c r="M1031" s="1" t="s">
        <v>5012</v>
      </c>
      <c r="N1031" s="1" t="s">
        <v>5013</v>
      </c>
      <c r="O1031" s="1" t="s">
        <v>5014</v>
      </c>
      <c r="P1031" s="3">
        <v>5</v>
      </c>
    </row>
    <row r="1032" spans="1:16" ht="13">
      <c r="A1032" s="2">
        <v>17713</v>
      </c>
      <c r="B1032" s="2">
        <v>17507</v>
      </c>
      <c r="C1032" s="2" t="s">
        <v>1349</v>
      </c>
      <c r="D1032" s="2" t="s">
        <v>4960</v>
      </c>
      <c r="E1032" s="2" t="s">
        <v>6425</v>
      </c>
      <c r="F1032" s="2" t="s">
        <v>652</v>
      </c>
      <c r="G1032" s="2" t="s">
        <v>6426</v>
      </c>
      <c r="H1032" s="2">
        <v>0.95802877378004236</v>
      </c>
      <c r="I1032" s="2" t="s">
        <v>3279</v>
      </c>
      <c r="K1032" s="2" t="s">
        <v>1349</v>
      </c>
      <c r="L1032" s="1" t="s">
        <v>1078</v>
      </c>
      <c r="M1032" s="1" t="s">
        <v>4957</v>
      </c>
      <c r="N1032" s="1" t="s">
        <v>4958</v>
      </c>
      <c r="O1032" s="1" t="s">
        <v>4959</v>
      </c>
      <c r="P1032" s="3">
        <v>5</v>
      </c>
    </row>
    <row r="1033" spans="1:16" ht="13">
      <c r="A1033" s="2">
        <v>17507</v>
      </c>
      <c r="B1033" s="2">
        <v>17507</v>
      </c>
      <c r="C1033" s="2" t="s">
        <v>1349</v>
      </c>
      <c r="D1033" s="2" t="s">
        <v>4960</v>
      </c>
      <c r="E1033" s="2" t="s">
        <v>6427</v>
      </c>
      <c r="F1033" s="2" t="s">
        <v>652</v>
      </c>
      <c r="G1033" s="2" t="s">
        <v>6426</v>
      </c>
      <c r="H1033" s="2">
        <v>0.95030160306296196</v>
      </c>
      <c r="I1033" s="2" t="s">
        <v>3279</v>
      </c>
      <c r="K1033" s="2" t="s">
        <v>1349</v>
      </c>
      <c r="L1033" s="1" t="s">
        <v>1078</v>
      </c>
      <c r="M1033" s="1" t="s">
        <v>4959</v>
      </c>
      <c r="N1033" s="1" t="s">
        <v>4961</v>
      </c>
      <c r="O1033" s="1" t="s">
        <v>4959</v>
      </c>
      <c r="P1033" s="3">
        <v>5</v>
      </c>
    </row>
    <row r="1034" spans="1:16" ht="13">
      <c r="A1034" s="2">
        <v>17575</v>
      </c>
      <c r="B1034" s="2">
        <v>16842</v>
      </c>
      <c r="C1034" s="2" t="s">
        <v>1354</v>
      </c>
      <c r="D1034" s="2" t="s">
        <v>5010</v>
      </c>
      <c r="E1034" s="2" t="s">
        <v>6425</v>
      </c>
      <c r="F1034" s="2" t="s">
        <v>641</v>
      </c>
      <c r="G1034" s="2" t="s">
        <v>6426</v>
      </c>
      <c r="H1034" s="2">
        <v>0.97811091784387827</v>
      </c>
      <c r="I1034" s="2" t="s">
        <v>3279</v>
      </c>
      <c r="K1034" s="2" t="s">
        <v>1354</v>
      </c>
      <c r="L1034" s="1" t="s">
        <v>1078</v>
      </c>
      <c r="M1034" s="1" t="s">
        <v>5007</v>
      </c>
      <c r="N1034" s="1" t="s">
        <v>5008</v>
      </c>
      <c r="O1034" s="1" t="s">
        <v>5009</v>
      </c>
      <c r="P1034" s="3">
        <v>5</v>
      </c>
    </row>
    <row r="1035" spans="1:16" ht="13">
      <c r="A1035" s="2">
        <v>16842</v>
      </c>
      <c r="B1035" s="2">
        <v>16842</v>
      </c>
      <c r="C1035" s="2" t="s">
        <v>1354</v>
      </c>
      <c r="D1035" s="2" t="s">
        <v>5010</v>
      </c>
      <c r="E1035" s="2" t="s">
        <v>6427</v>
      </c>
      <c r="F1035" s="2" t="s">
        <v>641</v>
      </c>
      <c r="G1035" s="2" t="s">
        <v>6426</v>
      </c>
      <c r="H1035" s="2">
        <v>0.98134543130294882</v>
      </c>
      <c r="I1035" s="2" t="s">
        <v>3279</v>
      </c>
      <c r="K1035" s="2" t="s">
        <v>1354</v>
      </c>
      <c r="L1035" s="1" t="s">
        <v>1078</v>
      </c>
      <c r="M1035" s="1" t="s">
        <v>5009</v>
      </c>
      <c r="N1035" s="1" t="s">
        <v>5011</v>
      </c>
      <c r="O1035" s="1" t="s">
        <v>5009</v>
      </c>
      <c r="P1035" s="3">
        <v>5</v>
      </c>
    </row>
    <row r="1036" spans="1:16" ht="13">
      <c r="A1036" s="2">
        <v>24060</v>
      </c>
      <c r="B1036" s="2">
        <v>23663</v>
      </c>
      <c r="C1036" s="2" t="s">
        <v>1359</v>
      </c>
      <c r="D1036" s="2" t="s">
        <v>4764</v>
      </c>
      <c r="E1036" s="2" t="s">
        <v>6425</v>
      </c>
      <c r="F1036" s="2" t="s">
        <v>652</v>
      </c>
      <c r="G1036" s="2" t="s">
        <v>6426</v>
      </c>
      <c r="H1036" s="2">
        <v>0.95585812118120628</v>
      </c>
      <c r="I1036" s="2" t="s">
        <v>3279</v>
      </c>
      <c r="K1036" s="2" t="s">
        <v>1359</v>
      </c>
      <c r="L1036" s="1" t="s">
        <v>1078</v>
      </c>
      <c r="M1036" s="1" t="s">
        <v>4761</v>
      </c>
      <c r="N1036" s="1" t="s">
        <v>4762</v>
      </c>
      <c r="O1036" s="1" t="s">
        <v>4763</v>
      </c>
      <c r="P1036" s="3">
        <v>5</v>
      </c>
    </row>
    <row r="1037" spans="1:16" ht="13">
      <c r="A1037" s="2">
        <v>23663</v>
      </c>
      <c r="B1037" s="2">
        <v>23663</v>
      </c>
      <c r="C1037" s="2" t="s">
        <v>1359</v>
      </c>
      <c r="D1037" s="2" t="s">
        <v>4764</v>
      </c>
      <c r="E1037" s="2" t="s">
        <v>6427</v>
      </c>
      <c r="F1037" s="2" t="s">
        <v>652</v>
      </c>
      <c r="G1037" s="2" t="s">
        <v>6426</v>
      </c>
      <c r="H1037" s="2">
        <v>0.9652824236646943</v>
      </c>
      <c r="I1037" s="2" t="s">
        <v>3279</v>
      </c>
      <c r="K1037" s="2" t="s">
        <v>1359</v>
      </c>
      <c r="L1037" s="1" t="s">
        <v>1078</v>
      </c>
      <c r="M1037" s="1" t="s">
        <v>4763</v>
      </c>
      <c r="N1037" s="1" t="s">
        <v>4765</v>
      </c>
      <c r="O1037" s="1" t="s">
        <v>4763</v>
      </c>
      <c r="P1037" s="3">
        <v>5</v>
      </c>
    </row>
    <row r="1038" spans="1:16" ht="13">
      <c r="A1038" s="2">
        <v>13226</v>
      </c>
      <c r="B1038" s="2">
        <v>13226</v>
      </c>
      <c r="C1038" s="2" t="s">
        <v>1364</v>
      </c>
      <c r="D1038" s="2" t="s">
        <v>3683</v>
      </c>
      <c r="E1038" s="2" t="s">
        <v>6427</v>
      </c>
      <c r="F1038" s="2" t="s">
        <v>80</v>
      </c>
      <c r="G1038" s="2" t="s">
        <v>6426</v>
      </c>
      <c r="H1038" s="2">
        <v>0.95887676098020969</v>
      </c>
      <c r="I1038" s="2" t="s">
        <v>3279</v>
      </c>
      <c r="K1038" s="2" t="s">
        <v>1364</v>
      </c>
      <c r="L1038" s="1" t="s">
        <v>1078</v>
      </c>
      <c r="M1038" s="1" t="s">
        <v>3684</v>
      </c>
      <c r="N1038" s="1" t="s">
        <v>3685</v>
      </c>
      <c r="O1038" s="1" t="s">
        <v>3681</v>
      </c>
      <c r="P1038" s="3">
        <v>5</v>
      </c>
    </row>
    <row r="1039" spans="1:16" ht="13">
      <c r="A1039" s="2">
        <v>13764</v>
      </c>
      <c r="B1039" s="2">
        <v>13226</v>
      </c>
      <c r="C1039" s="2" t="s">
        <v>1364</v>
      </c>
      <c r="D1039" s="2" t="s">
        <v>3683</v>
      </c>
      <c r="E1039" s="2" t="s">
        <v>6425</v>
      </c>
      <c r="F1039" s="2" t="s">
        <v>80</v>
      </c>
      <c r="G1039" s="2" t="s">
        <v>6426</v>
      </c>
      <c r="H1039" s="2">
        <v>0.95907294643115149</v>
      </c>
      <c r="I1039" s="2" t="s">
        <v>3279</v>
      </c>
      <c r="K1039" s="2" t="s">
        <v>1364</v>
      </c>
      <c r="L1039" s="1" t="s">
        <v>1078</v>
      </c>
      <c r="M1039" s="1" t="s">
        <v>3681</v>
      </c>
      <c r="N1039" s="1" t="s">
        <v>3682</v>
      </c>
      <c r="O1039" s="1" t="s">
        <v>3681</v>
      </c>
      <c r="P1039" s="3">
        <v>5</v>
      </c>
    </row>
    <row r="1040" spans="1:16" ht="13">
      <c r="A1040" s="2">
        <v>13491</v>
      </c>
      <c r="B1040" s="2">
        <v>13203</v>
      </c>
      <c r="C1040" s="2" t="s">
        <v>1369</v>
      </c>
      <c r="D1040" s="2" t="s">
        <v>3614</v>
      </c>
      <c r="E1040" s="2" t="s">
        <v>6425</v>
      </c>
      <c r="F1040" s="2" t="s">
        <v>652</v>
      </c>
      <c r="G1040" s="2" t="s">
        <v>6426</v>
      </c>
      <c r="H1040" s="2">
        <v>0.91719238771607725</v>
      </c>
      <c r="I1040" s="2" t="s">
        <v>3279</v>
      </c>
      <c r="K1040" s="2" t="s">
        <v>1369</v>
      </c>
      <c r="L1040" s="1" t="s">
        <v>1078</v>
      </c>
      <c r="M1040" s="1" t="s">
        <v>3612</v>
      </c>
      <c r="N1040" s="1" t="s">
        <v>3613</v>
      </c>
      <c r="O1040" s="1" t="s">
        <v>3612</v>
      </c>
      <c r="P1040" s="3">
        <v>5</v>
      </c>
    </row>
    <row r="1041" spans="1:16" ht="13">
      <c r="A1041" s="2">
        <v>13203</v>
      </c>
      <c r="B1041" s="2">
        <v>13203</v>
      </c>
      <c r="C1041" s="2" t="s">
        <v>1369</v>
      </c>
      <c r="D1041" s="2" t="s">
        <v>3614</v>
      </c>
      <c r="E1041" s="2" t="s">
        <v>6427</v>
      </c>
      <c r="F1041" s="2" t="s">
        <v>652</v>
      </c>
      <c r="G1041" s="2" t="s">
        <v>6426</v>
      </c>
      <c r="H1041" s="2">
        <v>0.92891479307020985</v>
      </c>
      <c r="I1041" s="2" t="s">
        <v>3279</v>
      </c>
      <c r="K1041" s="2" t="s">
        <v>1369</v>
      </c>
      <c r="L1041" s="1" t="s">
        <v>1078</v>
      </c>
      <c r="M1041" s="1" t="s">
        <v>3615</v>
      </c>
      <c r="N1041" s="1" t="s">
        <v>3616</v>
      </c>
      <c r="O1041" s="1" t="s">
        <v>3612</v>
      </c>
      <c r="P1041" s="3">
        <v>5</v>
      </c>
    </row>
    <row r="1042" spans="1:16" ht="13">
      <c r="A1042" s="2">
        <v>11160</v>
      </c>
      <c r="B1042" s="2">
        <v>11160</v>
      </c>
      <c r="C1042" s="2" t="s">
        <v>1375</v>
      </c>
      <c r="D1042" s="2" t="s">
        <v>4713</v>
      </c>
      <c r="E1042" s="2" t="s">
        <v>6425</v>
      </c>
      <c r="F1042" s="2" t="s">
        <v>179</v>
      </c>
      <c r="G1042" s="2" t="s">
        <v>6432</v>
      </c>
      <c r="H1042" s="2">
        <v>0.93315896371385332</v>
      </c>
      <c r="I1042" s="2" t="s">
        <v>3279</v>
      </c>
      <c r="K1042" s="2" t="s">
        <v>1375</v>
      </c>
      <c r="L1042" s="1" t="s">
        <v>1078</v>
      </c>
      <c r="M1042" s="1" t="s">
        <v>4714</v>
      </c>
      <c r="N1042" s="1" t="s">
        <v>4715</v>
      </c>
      <c r="O1042" s="1" t="s">
        <v>4711</v>
      </c>
      <c r="P1042" s="3">
        <v>4</v>
      </c>
    </row>
    <row r="1043" spans="1:16" ht="13">
      <c r="A1043" s="2">
        <v>11268</v>
      </c>
      <c r="B1043" s="2">
        <v>11160</v>
      </c>
      <c r="C1043" s="2" t="s">
        <v>1375</v>
      </c>
      <c r="D1043" s="2" t="s">
        <v>4713</v>
      </c>
      <c r="E1043" s="2" t="s">
        <v>6427</v>
      </c>
      <c r="F1043" s="2" t="s">
        <v>179</v>
      </c>
      <c r="G1043" s="2" t="s">
        <v>6432</v>
      </c>
      <c r="H1043" s="2">
        <v>0.95431324373404314</v>
      </c>
      <c r="I1043" s="2" t="s">
        <v>3279</v>
      </c>
      <c r="K1043" s="2" t="s">
        <v>1375</v>
      </c>
      <c r="L1043" s="1" t="s">
        <v>1078</v>
      </c>
      <c r="M1043" s="1" t="s">
        <v>4711</v>
      </c>
      <c r="N1043" s="1" t="s">
        <v>4712</v>
      </c>
      <c r="O1043" s="1" t="s">
        <v>4711</v>
      </c>
      <c r="P1043" s="3">
        <v>4</v>
      </c>
    </row>
    <row r="1044" spans="1:16" ht="13">
      <c r="A1044" s="2">
        <v>17862</v>
      </c>
      <c r="B1044" s="2">
        <v>17862</v>
      </c>
      <c r="C1044" s="2" t="s">
        <v>1390</v>
      </c>
      <c r="D1044" s="2" t="s">
        <v>3830</v>
      </c>
      <c r="E1044" s="2" t="s">
        <v>6425</v>
      </c>
      <c r="F1044" s="2" t="s">
        <v>35</v>
      </c>
      <c r="G1044" s="2" t="s">
        <v>6428</v>
      </c>
      <c r="H1044" s="2">
        <v>0.66812164509670413</v>
      </c>
      <c r="I1044" s="2" t="s">
        <v>3279</v>
      </c>
      <c r="K1044" s="2" t="s">
        <v>1390</v>
      </c>
      <c r="L1044" s="1" t="s">
        <v>1078</v>
      </c>
      <c r="M1044" s="1" t="s">
        <v>3831</v>
      </c>
      <c r="N1044" s="1" t="s">
        <v>3832</v>
      </c>
      <c r="O1044" s="1" t="s">
        <v>3828</v>
      </c>
      <c r="P1044" s="3">
        <v>3</v>
      </c>
    </row>
    <row r="1045" spans="1:16" ht="13">
      <c r="A1045" s="2">
        <v>17898</v>
      </c>
      <c r="B1045" s="2">
        <v>17862</v>
      </c>
      <c r="C1045" s="2" t="s">
        <v>1390</v>
      </c>
      <c r="D1045" s="2" t="s">
        <v>3830</v>
      </c>
      <c r="E1045" s="2" t="s">
        <v>6427</v>
      </c>
      <c r="F1045" s="2" t="s">
        <v>35</v>
      </c>
      <c r="G1045" s="2" t="s">
        <v>6428</v>
      </c>
      <c r="H1045" s="2">
        <v>0.66502360549568462</v>
      </c>
      <c r="I1045" s="2" t="s">
        <v>3279</v>
      </c>
      <c r="K1045" s="2" t="s">
        <v>1390</v>
      </c>
      <c r="L1045" s="1" t="s">
        <v>1078</v>
      </c>
      <c r="M1045" s="1" t="s">
        <v>3828</v>
      </c>
      <c r="N1045" s="1" t="s">
        <v>3829</v>
      </c>
      <c r="O1045" s="1" t="s">
        <v>3828</v>
      </c>
      <c r="P1045" s="3">
        <v>5</v>
      </c>
    </row>
    <row r="1046" spans="1:16" ht="13">
      <c r="A1046" s="2">
        <v>13034</v>
      </c>
      <c r="B1046" s="2">
        <v>12770</v>
      </c>
      <c r="C1046" s="2" t="s">
        <v>1400</v>
      </c>
      <c r="D1046" s="2" t="s">
        <v>4230</v>
      </c>
      <c r="E1046" s="2" t="s">
        <v>6425</v>
      </c>
      <c r="F1046" s="2" t="s">
        <v>27</v>
      </c>
      <c r="G1046" s="2" t="s">
        <v>6426</v>
      </c>
      <c r="H1046" s="2">
        <v>0.90325297238875613</v>
      </c>
      <c r="I1046" s="2" t="s">
        <v>3279</v>
      </c>
      <c r="K1046" s="2" t="s">
        <v>1400</v>
      </c>
      <c r="L1046" s="1" t="s">
        <v>1078</v>
      </c>
      <c r="M1046" s="1" t="s">
        <v>4228</v>
      </c>
      <c r="N1046" s="1" t="s">
        <v>4229</v>
      </c>
      <c r="O1046" s="1" t="s">
        <v>4228</v>
      </c>
      <c r="P1046" s="3">
        <v>5</v>
      </c>
    </row>
    <row r="1047" spans="1:16" ht="13">
      <c r="A1047" s="2">
        <v>12770</v>
      </c>
      <c r="B1047" s="2">
        <v>12770</v>
      </c>
      <c r="C1047" s="2" t="s">
        <v>1400</v>
      </c>
      <c r="D1047" s="2" t="s">
        <v>4230</v>
      </c>
      <c r="E1047" s="2" t="s">
        <v>6427</v>
      </c>
      <c r="F1047" s="2" t="s">
        <v>27</v>
      </c>
      <c r="G1047" s="2" t="s">
        <v>6426</v>
      </c>
      <c r="H1047" s="2">
        <v>0.93352268848329401</v>
      </c>
      <c r="I1047" s="2" t="s">
        <v>3279</v>
      </c>
      <c r="K1047" s="2" t="s">
        <v>1400</v>
      </c>
      <c r="L1047" s="1" t="s">
        <v>1078</v>
      </c>
      <c r="M1047" s="1" t="s">
        <v>4231</v>
      </c>
      <c r="N1047" s="1" t="s">
        <v>4232</v>
      </c>
      <c r="O1047" s="1" t="s">
        <v>4228</v>
      </c>
      <c r="P1047" s="3">
        <v>5</v>
      </c>
    </row>
    <row r="1048" spans="1:16" ht="13">
      <c r="A1048" s="2">
        <v>16417</v>
      </c>
      <c r="B1048" s="2">
        <v>16417</v>
      </c>
      <c r="C1048" s="2" t="s">
        <v>1405</v>
      </c>
      <c r="D1048" s="2" t="s">
        <v>4789</v>
      </c>
      <c r="E1048" s="2" t="s">
        <v>6427</v>
      </c>
      <c r="F1048" s="2" t="s">
        <v>652</v>
      </c>
      <c r="G1048" s="2" t="s">
        <v>6430</v>
      </c>
      <c r="H1048" s="2">
        <v>0.85627712429413805</v>
      </c>
      <c r="I1048" s="2" t="s">
        <v>3279</v>
      </c>
      <c r="K1048" s="2" t="s">
        <v>1405</v>
      </c>
      <c r="L1048" s="1" t="s">
        <v>1078</v>
      </c>
      <c r="M1048" s="1" t="s">
        <v>4788</v>
      </c>
      <c r="N1048" s="1" t="s">
        <v>4790</v>
      </c>
      <c r="O1048" s="1" t="s">
        <v>4788</v>
      </c>
      <c r="P1048" s="3">
        <v>5</v>
      </c>
    </row>
    <row r="1049" spans="1:16" ht="13">
      <c r="A1049" s="2">
        <v>16418</v>
      </c>
      <c r="B1049" s="2">
        <v>16417</v>
      </c>
      <c r="C1049" s="2" t="s">
        <v>1405</v>
      </c>
      <c r="D1049" s="2" t="s">
        <v>4789</v>
      </c>
      <c r="E1049" s="2" t="s">
        <v>6425</v>
      </c>
      <c r="F1049" s="2" t="s">
        <v>652</v>
      </c>
      <c r="G1049" s="2" t="s">
        <v>6430</v>
      </c>
      <c r="H1049" s="2">
        <v>0.85089058424420738</v>
      </c>
      <c r="I1049" s="2" t="s">
        <v>3279</v>
      </c>
      <c r="K1049" s="2" t="s">
        <v>1405</v>
      </c>
      <c r="L1049" s="1" t="s">
        <v>1078</v>
      </c>
      <c r="M1049" s="1" t="s">
        <v>4786</v>
      </c>
      <c r="N1049" s="1" t="s">
        <v>4787</v>
      </c>
      <c r="O1049" s="1" t="s">
        <v>4788</v>
      </c>
      <c r="P1049" s="3">
        <v>5</v>
      </c>
    </row>
    <row r="1050" spans="1:16" ht="13">
      <c r="A1050" s="2">
        <v>12257</v>
      </c>
      <c r="B1050" s="2">
        <v>12141</v>
      </c>
      <c r="C1050" s="2" t="s">
        <v>1410</v>
      </c>
      <c r="D1050" s="2" t="s">
        <v>4734</v>
      </c>
      <c r="E1050" s="2" t="s">
        <v>6427</v>
      </c>
      <c r="F1050" s="2" t="s">
        <v>179</v>
      </c>
      <c r="G1050" s="2" t="s">
        <v>6426</v>
      </c>
      <c r="H1050" s="2">
        <v>0.97953102250030211</v>
      </c>
      <c r="I1050" s="2" t="s">
        <v>3279</v>
      </c>
      <c r="K1050" s="2" t="s">
        <v>1410</v>
      </c>
      <c r="L1050" s="1" t="s">
        <v>1078</v>
      </c>
      <c r="M1050" s="1" t="s">
        <v>4733</v>
      </c>
      <c r="N1050" s="1" t="s">
        <v>4735</v>
      </c>
      <c r="O1050" s="1" t="s">
        <v>4733</v>
      </c>
      <c r="P1050" s="3">
        <v>5</v>
      </c>
    </row>
    <row r="1051" spans="1:16" ht="13">
      <c r="A1051" s="2">
        <v>12141</v>
      </c>
      <c r="B1051" s="2">
        <v>12141</v>
      </c>
      <c r="C1051" s="2" t="s">
        <v>1410</v>
      </c>
      <c r="D1051" s="2" t="s">
        <v>4734</v>
      </c>
      <c r="E1051" s="2" t="s">
        <v>6425</v>
      </c>
      <c r="F1051" s="2" t="s">
        <v>179</v>
      </c>
      <c r="G1051" s="2" t="s">
        <v>6426</v>
      </c>
      <c r="H1051" s="2">
        <v>0.97705175319820903</v>
      </c>
      <c r="I1051" s="2" t="s">
        <v>3279</v>
      </c>
      <c r="K1051" s="2" t="s">
        <v>1410</v>
      </c>
      <c r="L1051" s="1" t="s">
        <v>1078</v>
      </c>
      <c r="M1051" s="1" t="s">
        <v>4731</v>
      </c>
      <c r="N1051" s="1" t="s">
        <v>4732</v>
      </c>
      <c r="O1051" s="1" t="s">
        <v>4733</v>
      </c>
      <c r="P1051" s="3">
        <v>5</v>
      </c>
    </row>
    <row r="1052" spans="1:16" ht="13">
      <c r="A1052" s="2">
        <v>14337</v>
      </c>
      <c r="B1052" s="2">
        <v>14194</v>
      </c>
      <c r="C1052" s="2" t="s">
        <v>1423</v>
      </c>
      <c r="D1052" s="2" t="s">
        <v>3892</v>
      </c>
      <c r="E1052" s="2" t="s">
        <v>6427</v>
      </c>
      <c r="F1052" s="2" t="s">
        <v>35</v>
      </c>
      <c r="G1052" s="2" t="s">
        <v>6426</v>
      </c>
      <c r="H1052" s="2">
        <v>0.89858517267168181</v>
      </c>
      <c r="I1052" s="2" t="s">
        <v>3279</v>
      </c>
      <c r="K1052" s="2" t="s">
        <v>1423</v>
      </c>
      <c r="L1052" s="1" t="s">
        <v>1078</v>
      </c>
      <c r="M1052" s="1" t="s">
        <v>3893</v>
      </c>
      <c r="N1052" s="1" t="s">
        <v>3894</v>
      </c>
      <c r="O1052" s="1" t="s">
        <v>3890</v>
      </c>
      <c r="P1052" s="3">
        <v>5</v>
      </c>
    </row>
    <row r="1053" spans="1:16" ht="13">
      <c r="A1053" s="2">
        <v>14194</v>
      </c>
      <c r="B1053" s="2">
        <v>14194</v>
      </c>
      <c r="C1053" s="2" t="s">
        <v>1423</v>
      </c>
      <c r="D1053" s="2" t="s">
        <v>3892</v>
      </c>
      <c r="E1053" s="2" t="s">
        <v>6425</v>
      </c>
      <c r="F1053" s="2" t="s">
        <v>35</v>
      </c>
      <c r="G1053" s="2" t="s">
        <v>6426</v>
      </c>
      <c r="H1053" s="2">
        <v>0.89129494936634379</v>
      </c>
      <c r="I1053" s="2" t="s">
        <v>3279</v>
      </c>
      <c r="K1053" s="2" t="s">
        <v>1423</v>
      </c>
      <c r="L1053" s="1" t="s">
        <v>1078</v>
      </c>
      <c r="M1053" s="1" t="s">
        <v>3890</v>
      </c>
      <c r="N1053" s="1" t="s">
        <v>3891</v>
      </c>
      <c r="O1053" s="1" t="s">
        <v>3890</v>
      </c>
      <c r="P1053" s="3">
        <v>5</v>
      </c>
    </row>
    <row r="1054" spans="1:16" ht="13">
      <c r="A1054" s="2">
        <v>14035</v>
      </c>
      <c r="B1054" s="2">
        <v>14035</v>
      </c>
      <c r="C1054" s="2" t="s">
        <v>1444</v>
      </c>
      <c r="D1054" s="2" t="s">
        <v>5134</v>
      </c>
      <c r="E1054" s="2" t="s">
        <v>6427</v>
      </c>
      <c r="F1054" s="2" t="s">
        <v>179</v>
      </c>
      <c r="G1054" s="2" t="s">
        <v>6426</v>
      </c>
      <c r="H1054" s="2">
        <v>0.93482297208773835</v>
      </c>
      <c r="I1054" s="2" t="s">
        <v>3279</v>
      </c>
      <c r="K1054" s="2" t="s">
        <v>1444</v>
      </c>
      <c r="L1054" s="1" t="s">
        <v>1078</v>
      </c>
      <c r="M1054" s="1" t="s">
        <v>5135</v>
      </c>
      <c r="N1054" s="1" t="s">
        <v>5136</v>
      </c>
      <c r="O1054" s="1" t="s">
        <v>5132</v>
      </c>
      <c r="P1054" s="3">
        <v>5</v>
      </c>
    </row>
    <row r="1055" spans="1:16" ht="13">
      <c r="A1055" s="2">
        <v>15127</v>
      </c>
      <c r="B1055" s="2">
        <v>14035</v>
      </c>
      <c r="C1055" s="2" t="s">
        <v>1444</v>
      </c>
      <c r="D1055" s="2" t="s">
        <v>5134</v>
      </c>
      <c r="E1055" s="2" t="s">
        <v>6425</v>
      </c>
      <c r="F1055" s="2" t="s">
        <v>179</v>
      </c>
      <c r="G1055" s="2" t="s">
        <v>6426</v>
      </c>
      <c r="H1055" s="2">
        <v>0.93059229483114314</v>
      </c>
      <c r="I1055" s="2" t="s">
        <v>3279</v>
      </c>
      <c r="K1055" s="2" t="s">
        <v>1444</v>
      </c>
      <c r="L1055" s="1" t="s">
        <v>1078</v>
      </c>
      <c r="M1055" s="1" t="s">
        <v>5132</v>
      </c>
      <c r="N1055" s="1" t="s">
        <v>5133</v>
      </c>
      <c r="O1055" s="1" t="s">
        <v>5132</v>
      </c>
      <c r="P1055" s="3">
        <v>5</v>
      </c>
    </row>
    <row r="1056" spans="1:16" ht="13">
      <c r="A1056" s="2">
        <v>15680</v>
      </c>
      <c r="B1056" s="2">
        <v>15680</v>
      </c>
      <c r="C1056" s="2" t="s">
        <v>1449</v>
      </c>
      <c r="D1056" s="2" t="s">
        <v>3542</v>
      </c>
      <c r="E1056" s="2" t="s">
        <v>6427</v>
      </c>
      <c r="F1056" s="2" t="s">
        <v>35</v>
      </c>
      <c r="G1056" s="2" t="s">
        <v>6430</v>
      </c>
      <c r="H1056" s="2">
        <v>0.84114695611078738</v>
      </c>
      <c r="I1056" s="2" t="s">
        <v>3279</v>
      </c>
      <c r="K1056" s="2" t="s">
        <v>1449</v>
      </c>
      <c r="L1056" s="1" t="s">
        <v>1078</v>
      </c>
      <c r="M1056" s="1" t="s">
        <v>3543</v>
      </c>
      <c r="N1056" s="1" t="s">
        <v>3544</v>
      </c>
      <c r="O1056" s="1" t="s">
        <v>3540</v>
      </c>
      <c r="P1056" s="3">
        <v>5</v>
      </c>
    </row>
    <row r="1057" spans="1:16" ht="13">
      <c r="A1057" s="2">
        <v>31141</v>
      </c>
      <c r="B1057" s="2">
        <v>15680</v>
      </c>
      <c r="C1057" s="2" t="s">
        <v>1449</v>
      </c>
      <c r="D1057" s="2" t="s">
        <v>3542</v>
      </c>
      <c r="E1057" s="2" t="s">
        <v>6425</v>
      </c>
      <c r="F1057" s="2" t="s">
        <v>35</v>
      </c>
      <c r="G1057" s="2" t="s">
        <v>6430</v>
      </c>
      <c r="H1057" s="2">
        <v>0.83346726447766928</v>
      </c>
      <c r="I1057" s="2" t="s">
        <v>3279</v>
      </c>
      <c r="K1057" s="2" t="s">
        <v>1449</v>
      </c>
      <c r="L1057" s="1" t="s">
        <v>1078</v>
      </c>
      <c r="M1057" s="1" t="s">
        <v>3540</v>
      </c>
      <c r="N1057" s="1" t="s">
        <v>3541</v>
      </c>
      <c r="O1057" s="1" t="s">
        <v>3540</v>
      </c>
      <c r="P1057" s="3">
        <v>5</v>
      </c>
    </row>
    <row r="1058" spans="1:16" ht="13">
      <c r="A1058" s="2">
        <v>14522</v>
      </c>
      <c r="B1058" s="2">
        <v>14522</v>
      </c>
      <c r="C1058" s="2" t="s">
        <v>1454</v>
      </c>
      <c r="D1058" s="2" t="s">
        <v>3800</v>
      </c>
      <c r="E1058" s="2" t="s">
        <v>6425</v>
      </c>
      <c r="F1058" s="2" t="s">
        <v>652</v>
      </c>
      <c r="G1058" s="2" t="s">
        <v>6426</v>
      </c>
      <c r="H1058" s="2">
        <v>0.9264414026161133</v>
      </c>
      <c r="I1058" s="2" t="s">
        <v>3279</v>
      </c>
      <c r="K1058" s="2" t="s">
        <v>1454</v>
      </c>
      <c r="L1058" s="1" t="s">
        <v>1078</v>
      </c>
      <c r="M1058" s="1" t="s">
        <v>3798</v>
      </c>
      <c r="N1058" s="1" t="s">
        <v>3799</v>
      </c>
      <c r="O1058" s="1" t="s">
        <v>3798</v>
      </c>
      <c r="P1058" s="3">
        <v>4</v>
      </c>
    </row>
    <row r="1059" spans="1:16" ht="13">
      <c r="A1059" s="2">
        <v>16075</v>
      </c>
      <c r="B1059" s="2">
        <v>14522</v>
      </c>
      <c r="C1059" s="2" t="s">
        <v>1454</v>
      </c>
      <c r="D1059" s="2" t="s">
        <v>3800</v>
      </c>
      <c r="E1059" s="2" t="s">
        <v>6427</v>
      </c>
      <c r="F1059" s="2" t="s">
        <v>652</v>
      </c>
      <c r="G1059" s="2" t="s">
        <v>6426</v>
      </c>
      <c r="H1059" s="2">
        <v>0.94079264761942583</v>
      </c>
      <c r="I1059" s="2" t="s">
        <v>3279</v>
      </c>
      <c r="K1059" s="2" t="s">
        <v>1454</v>
      </c>
      <c r="L1059" s="1" t="s">
        <v>1078</v>
      </c>
      <c r="M1059" s="1" t="s">
        <v>3801</v>
      </c>
      <c r="N1059" s="1" t="s">
        <v>3802</v>
      </c>
      <c r="O1059" s="1" t="s">
        <v>3798</v>
      </c>
      <c r="P1059" s="3">
        <v>4</v>
      </c>
    </row>
    <row r="1060" spans="1:16" ht="13">
      <c r="A1060" s="2">
        <v>17113</v>
      </c>
      <c r="B1060" s="2">
        <v>17113</v>
      </c>
      <c r="C1060" s="2" t="s">
        <v>1459</v>
      </c>
      <c r="D1060" s="2" t="s">
        <v>3636</v>
      </c>
      <c r="E1060" s="2" t="s">
        <v>6427</v>
      </c>
      <c r="F1060" s="2" t="s">
        <v>652</v>
      </c>
      <c r="G1060" s="2" t="s">
        <v>6426</v>
      </c>
      <c r="H1060" s="2">
        <v>0.98489862179094545</v>
      </c>
      <c r="I1060" s="2" t="s">
        <v>3279</v>
      </c>
      <c r="K1060" s="2" t="s">
        <v>1459</v>
      </c>
      <c r="L1060" s="1" t="s">
        <v>1078</v>
      </c>
      <c r="M1060" s="1" t="s">
        <v>3634</v>
      </c>
      <c r="N1060" s="1" t="s">
        <v>3635</v>
      </c>
      <c r="O1060" s="1" t="s">
        <v>3634</v>
      </c>
      <c r="P1060" s="3">
        <v>4</v>
      </c>
    </row>
    <row r="1061" spans="1:16" ht="13">
      <c r="A1061" s="2">
        <v>17467</v>
      </c>
      <c r="B1061" s="2">
        <v>17113</v>
      </c>
      <c r="C1061" s="2" t="s">
        <v>1459</v>
      </c>
      <c r="D1061" s="2" t="s">
        <v>3636</v>
      </c>
      <c r="E1061" s="2" t="s">
        <v>6425</v>
      </c>
      <c r="F1061" s="2" t="s">
        <v>652</v>
      </c>
      <c r="G1061" s="2" t="s">
        <v>6426</v>
      </c>
      <c r="H1061" s="2">
        <v>0.97811200297064582</v>
      </c>
      <c r="I1061" s="2" t="s">
        <v>3279</v>
      </c>
      <c r="K1061" s="2" t="s">
        <v>1459</v>
      </c>
      <c r="L1061" s="1" t="s">
        <v>1078</v>
      </c>
      <c r="M1061" s="1" t="s">
        <v>3637</v>
      </c>
      <c r="N1061" s="1" t="s">
        <v>3638</v>
      </c>
      <c r="O1061" s="1" t="s">
        <v>3634</v>
      </c>
      <c r="P1061" s="3">
        <v>4</v>
      </c>
    </row>
    <row r="1062" spans="1:16" ht="13">
      <c r="A1062" s="2">
        <v>18814</v>
      </c>
      <c r="B1062" s="2">
        <v>18814</v>
      </c>
      <c r="C1062" s="2" t="s">
        <v>1464</v>
      </c>
      <c r="D1062" s="2" t="s">
        <v>3604</v>
      </c>
      <c r="E1062" s="2" t="s">
        <v>6425</v>
      </c>
      <c r="F1062" s="2" t="s">
        <v>652</v>
      </c>
      <c r="G1062" s="2" t="s">
        <v>6430</v>
      </c>
      <c r="H1062" s="2">
        <v>0.7449815502549415</v>
      </c>
      <c r="I1062" s="2" t="s">
        <v>3279</v>
      </c>
      <c r="K1062" s="2" t="s">
        <v>1464</v>
      </c>
      <c r="L1062" s="1" t="s">
        <v>1078</v>
      </c>
      <c r="M1062" s="1" t="s">
        <v>3602</v>
      </c>
      <c r="N1062" s="1" t="s">
        <v>3603</v>
      </c>
      <c r="O1062" s="1" t="s">
        <v>3602</v>
      </c>
      <c r="P1062" s="3">
        <v>5</v>
      </c>
    </row>
    <row r="1063" spans="1:16" ht="13">
      <c r="A1063" s="2">
        <v>20432</v>
      </c>
      <c r="B1063" s="2">
        <v>18814</v>
      </c>
      <c r="C1063" s="2" t="s">
        <v>1464</v>
      </c>
      <c r="D1063" s="2" t="s">
        <v>3604</v>
      </c>
      <c r="E1063" s="2" t="s">
        <v>6427</v>
      </c>
      <c r="F1063" s="2" t="s">
        <v>652</v>
      </c>
      <c r="G1063" s="2" t="s">
        <v>6430</v>
      </c>
      <c r="H1063" s="2">
        <v>0.73209941237741571</v>
      </c>
      <c r="I1063" s="2" t="s">
        <v>3279</v>
      </c>
      <c r="K1063" s="2" t="s">
        <v>1464</v>
      </c>
      <c r="L1063" s="1" t="s">
        <v>1078</v>
      </c>
      <c r="M1063" s="1" t="s">
        <v>3605</v>
      </c>
      <c r="N1063" s="1" t="s">
        <v>3606</v>
      </c>
      <c r="O1063" s="1" t="s">
        <v>3602</v>
      </c>
      <c r="P1063" s="3">
        <v>5</v>
      </c>
    </row>
    <row r="1064" spans="1:16" ht="13">
      <c r="A1064" s="2">
        <v>15134</v>
      </c>
      <c r="B1064" s="2">
        <v>14585</v>
      </c>
      <c r="C1064" s="2" t="s">
        <v>3205</v>
      </c>
      <c r="D1064" s="2" t="s">
        <v>3517</v>
      </c>
      <c r="E1064" s="2" t="s">
        <v>6427</v>
      </c>
      <c r="F1064" s="2" t="s">
        <v>652</v>
      </c>
      <c r="G1064" s="2" t="s">
        <v>6426</v>
      </c>
      <c r="H1064" s="2">
        <v>0.93740076565742025</v>
      </c>
      <c r="I1064" s="2" t="s">
        <v>3279</v>
      </c>
      <c r="K1064" s="2" t="s">
        <v>3205</v>
      </c>
      <c r="L1064" s="1" t="s">
        <v>1078</v>
      </c>
      <c r="M1064" s="1" t="s">
        <v>3518</v>
      </c>
      <c r="N1064" s="1" t="s">
        <v>3519</v>
      </c>
      <c r="O1064" s="1" t="s">
        <v>3515</v>
      </c>
      <c r="P1064" s="3">
        <v>4</v>
      </c>
    </row>
    <row r="1065" spans="1:16" ht="13">
      <c r="A1065" s="2">
        <v>14585</v>
      </c>
      <c r="B1065" s="2">
        <v>14585</v>
      </c>
      <c r="C1065" s="2" t="s">
        <v>3205</v>
      </c>
      <c r="D1065" s="2" t="s">
        <v>3517</v>
      </c>
      <c r="E1065" s="2" t="s">
        <v>6425</v>
      </c>
      <c r="F1065" s="2" t="s">
        <v>652</v>
      </c>
      <c r="G1065" s="2" t="s">
        <v>6426</v>
      </c>
      <c r="H1065" s="2">
        <v>0.91856570804212045</v>
      </c>
      <c r="I1065" s="2" t="s">
        <v>3279</v>
      </c>
      <c r="K1065" s="2" t="s">
        <v>3205</v>
      </c>
      <c r="L1065" s="1" t="s">
        <v>1078</v>
      </c>
      <c r="M1065" s="1" t="s">
        <v>3515</v>
      </c>
      <c r="N1065" s="1" t="s">
        <v>3516</v>
      </c>
      <c r="O1065" s="1" t="s">
        <v>3515</v>
      </c>
      <c r="P1065" s="3">
        <v>4</v>
      </c>
    </row>
    <row r="1066" spans="1:16" ht="13">
      <c r="A1066" s="2">
        <v>11743</v>
      </c>
      <c r="B1066" s="2">
        <v>11579</v>
      </c>
      <c r="C1066" s="2" t="s">
        <v>3182</v>
      </c>
      <c r="D1066" s="2" t="s">
        <v>5005</v>
      </c>
      <c r="E1066" s="2" t="s">
        <v>6427</v>
      </c>
      <c r="F1066" s="2" t="s">
        <v>641</v>
      </c>
      <c r="G1066" s="2" t="s">
        <v>6426</v>
      </c>
      <c r="H1066" s="2">
        <v>0.96481405967444289</v>
      </c>
      <c r="I1066" s="2" t="s">
        <v>3279</v>
      </c>
      <c r="K1066" s="2" t="s">
        <v>3182</v>
      </c>
      <c r="L1066" s="1" t="s">
        <v>1078</v>
      </c>
      <c r="M1066" s="1" t="s">
        <v>5004</v>
      </c>
      <c r="N1066" s="1" t="s">
        <v>5006</v>
      </c>
      <c r="O1066" s="1" t="s">
        <v>5004</v>
      </c>
      <c r="P1066" s="3">
        <v>5</v>
      </c>
    </row>
    <row r="1067" spans="1:16" ht="13">
      <c r="A1067" s="2">
        <v>11579</v>
      </c>
      <c r="B1067" s="2">
        <v>11579</v>
      </c>
      <c r="C1067" s="2" t="s">
        <v>3182</v>
      </c>
      <c r="D1067" s="2" t="s">
        <v>5005</v>
      </c>
      <c r="E1067" s="2" t="s">
        <v>6425</v>
      </c>
      <c r="F1067" s="2" t="s">
        <v>641</v>
      </c>
      <c r="G1067" s="2" t="s">
        <v>6426</v>
      </c>
      <c r="H1067" s="2">
        <v>0.96463171363064992</v>
      </c>
      <c r="I1067" s="2" t="s">
        <v>3279</v>
      </c>
      <c r="K1067" s="2" t="s">
        <v>3182</v>
      </c>
      <c r="L1067" s="1" t="s">
        <v>1078</v>
      </c>
      <c r="M1067" s="1" t="s">
        <v>5002</v>
      </c>
      <c r="N1067" s="1" t="s">
        <v>5003</v>
      </c>
      <c r="O1067" s="1" t="s">
        <v>5004</v>
      </c>
      <c r="P1067" s="3">
        <v>5</v>
      </c>
    </row>
    <row r="1068" spans="1:16" ht="13">
      <c r="A1068" s="2">
        <v>11660</v>
      </c>
      <c r="B1068" s="2">
        <v>11637</v>
      </c>
      <c r="C1068" s="2" t="s">
        <v>1604</v>
      </c>
      <c r="D1068" s="2" t="s">
        <v>3779</v>
      </c>
      <c r="E1068" s="2" t="s">
        <v>6427</v>
      </c>
      <c r="F1068" s="2" t="s">
        <v>35</v>
      </c>
      <c r="G1068" s="2" t="s">
        <v>6432</v>
      </c>
      <c r="H1068" s="2">
        <v>0.94564063342088611</v>
      </c>
      <c r="I1068" s="2" t="s">
        <v>3279</v>
      </c>
      <c r="K1068" s="2" t="s">
        <v>1604</v>
      </c>
      <c r="L1068" s="1" t="s">
        <v>103</v>
      </c>
      <c r="M1068" s="1" t="s">
        <v>3780</v>
      </c>
      <c r="N1068" s="1" t="s">
        <v>3781</v>
      </c>
      <c r="O1068" s="1" t="s">
        <v>3777</v>
      </c>
      <c r="P1068" s="3">
        <v>5</v>
      </c>
    </row>
    <row r="1069" spans="1:16" ht="13">
      <c r="A1069" s="2">
        <v>11637</v>
      </c>
      <c r="B1069" s="2">
        <v>11637</v>
      </c>
      <c r="C1069" s="2" t="s">
        <v>1604</v>
      </c>
      <c r="D1069" s="2" t="s">
        <v>3779</v>
      </c>
      <c r="E1069" s="2" t="s">
        <v>6425</v>
      </c>
      <c r="F1069" s="2" t="s">
        <v>35</v>
      </c>
      <c r="G1069" s="2" t="s">
        <v>6432</v>
      </c>
      <c r="H1069" s="2">
        <v>0.93586704670466847</v>
      </c>
      <c r="I1069" s="2" t="s">
        <v>3279</v>
      </c>
      <c r="K1069" s="2" t="s">
        <v>1604</v>
      </c>
      <c r="L1069" s="1" t="s">
        <v>103</v>
      </c>
      <c r="M1069" s="1" t="s">
        <v>3777</v>
      </c>
      <c r="N1069" s="1" t="s">
        <v>3778</v>
      </c>
      <c r="O1069" s="1" t="s">
        <v>3777</v>
      </c>
      <c r="P1069" s="3">
        <v>5</v>
      </c>
    </row>
    <row r="1070" spans="1:16" ht="13">
      <c r="A1070" s="2">
        <v>11959</v>
      </c>
      <c r="B1070" s="2">
        <v>10336</v>
      </c>
      <c r="C1070" s="2" t="s">
        <v>2656</v>
      </c>
      <c r="D1070" s="2" t="s">
        <v>4647</v>
      </c>
      <c r="E1070" s="2" t="s">
        <v>6427</v>
      </c>
      <c r="F1070" s="2" t="s">
        <v>641</v>
      </c>
      <c r="G1070" s="2" t="s">
        <v>6430</v>
      </c>
      <c r="H1070" s="2">
        <v>0.90399703426040467</v>
      </c>
      <c r="I1070" s="2" t="s">
        <v>3279</v>
      </c>
      <c r="K1070" s="2" t="s">
        <v>2656</v>
      </c>
      <c r="L1070" s="1" t="s">
        <v>192</v>
      </c>
      <c r="M1070" s="1" t="s">
        <v>4648</v>
      </c>
      <c r="N1070" s="1" t="s">
        <v>4649</v>
      </c>
      <c r="O1070" s="1" t="s">
        <v>4645</v>
      </c>
      <c r="P1070" s="3">
        <v>5</v>
      </c>
    </row>
    <row r="1071" spans="1:16" ht="13">
      <c r="A1071" s="2">
        <v>10336</v>
      </c>
      <c r="B1071" s="2">
        <v>10336</v>
      </c>
      <c r="C1071" s="2" t="s">
        <v>2656</v>
      </c>
      <c r="D1071" s="2" t="s">
        <v>4647</v>
      </c>
      <c r="E1071" s="2" t="s">
        <v>6425</v>
      </c>
      <c r="F1071" s="2" t="s">
        <v>641</v>
      </c>
      <c r="G1071" s="2" t="s">
        <v>6430</v>
      </c>
      <c r="H1071" s="2">
        <v>0.88618620624964062</v>
      </c>
      <c r="I1071" s="2" t="s">
        <v>3279</v>
      </c>
      <c r="K1071" s="2" t="s">
        <v>2656</v>
      </c>
      <c r="L1071" s="1" t="s">
        <v>192</v>
      </c>
      <c r="M1071" s="1" t="s">
        <v>4645</v>
      </c>
      <c r="N1071" s="1" t="s">
        <v>4646</v>
      </c>
      <c r="O1071" s="1" t="s">
        <v>4645</v>
      </c>
      <c r="P1071" s="3">
        <v>5</v>
      </c>
    </row>
    <row r="1072" spans="1:16" ht="13">
      <c r="A1072" s="2">
        <v>10937</v>
      </c>
      <c r="B1072" s="2">
        <v>10937</v>
      </c>
      <c r="C1072" s="2" t="s">
        <v>2661</v>
      </c>
      <c r="D1072" s="2" t="s">
        <v>3887</v>
      </c>
      <c r="E1072" s="2" t="s">
        <v>6427</v>
      </c>
      <c r="F1072" s="2" t="s">
        <v>35</v>
      </c>
      <c r="G1072" s="2" t="s">
        <v>6428</v>
      </c>
      <c r="H1072" s="2">
        <v>0.59771524348074578</v>
      </c>
      <c r="I1072" s="2" t="s">
        <v>3279</v>
      </c>
      <c r="K1072" s="2" t="s">
        <v>2661</v>
      </c>
      <c r="L1072" s="1" t="s">
        <v>192</v>
      </c>
      <c r="M1072" s="1" t="s">
        <v>3888</v>
      </c>
      <c r="N1072" s="1" t="s">
        <v>3889</v>
      </c>
      <c r="O1072" s="1" t="s">
        <v>3885</v>
      </c>
      <c r="P1072" s="3">
        <v>5</v>
      </c>
    </row>
    <row r="1073" spans="1:16" ht="13">
      <c r="A1073" s="2">
        <v>11443</v>
      </c>
      <c r="B1073" s="2">
        <v>10937</v>
      </c>
      <c r="C1073" s="2" t="s">
        <v>2661</v>
      </c>
      <c r="D1073" s="2" t="s">
        <v>3887</v>
      </c>
      <c r="E1073" s="2" t="s">
        <v>6425</v>
      </c>
      <c r="F1073" s="2" t="s">
        <v>35</v>
      </c>
      <c r="G1073" s="2" t="s">
        <v>6428</v>
      </c>
      <c r="H1073" s="2">
        <v>0.62598136318649555</v>
      </c>
      <c r="I1073" s="2" t="s">
        <v>3279</v>
      </c>
      <c r="K1073" s="2" t="s">
        <v>2661</v>
      </c>
      <c r="L1073" s="1" t="s">
        <v>192</v>
      </c>
      <c r="M1073" s="1" t="s">
        <v>3885</v>
      </c>
      <c r="N1073" s="1" t="s">
        <v>3886</v>
      </c>
      <c r="O1073" s="1" t="s">
        <v>3885</v>
      </c>
      <c r="P1073" s="3">
        <v>5</v>
      </c>
    </row>
    <row r="1074" spans="1:16" ht="13">
      <c r="A1074" s="2">
        <v>16522</v>
      </c>
      <c r="B1074" s="2">
        <v>16522</v>
      </c>
      <c r="C1074" s="2" t="s">
        <v>3187</v>
      </c>
      <c r="D1074" s="2" t="s">
        <v>4744</v>
      </c>
      <c r="E1074" s="2" t="s">
        <v>6425</v>
      </c>
      <c r="F1074" s="2" t="s">
        <v>179</v>
      </c>
      <c r="G1074" s="2" t="s">
        <v>6426</v>
      </c>
      <c r="H1074" s="2">
        <v>0.89935726357158741</v>
      </c>
      <c r="I1074" s="2" t="s">
        <v>3279</v>
      </c>
      <c r="K1074" s="2" t="s">
        <v>3187</v>
      </c>
      <c r="L1074" s="1" t="s">
        <v>1078</v>
      </c>
      <c r="M1074" s="1" t="s">
        <v>4741</v>
      </c>
      <c r="N1074" s="1" t="s">
        <v>4742</v>
      </c>
      <c r="O1074" s="1" t="s">
        <v>4743</v>
      </c>
      <c r="P1074" s="3">
        <v>5</v>
      </c>
    </row>
    <row r="1075" spans="1:16" ht="13">
      <c r="A1075" s="2">
        <v>17244</v>
      </c>
      <c r="B1075" s="2">
        <v>16522</v>
      </c>
      <c r="C1075" s="2" t="s">
        <v>3187</v>
      </c>
      <c r="D1075" s="2" t="s">
        <v>4744</v>
      </c>
      <c r="E1075" s="2" t="s">
        <v>6427</v>
      </c>
      <c r="F1075" s="2" t="s">
        <v>179</v>
      </c>
      <c r="G1075" s="2" t="s">
        <v>6426</v>
      </c>
      <c r="H1075" s="2">
        <v>0.89820167924851813</v>
      </c>
      <c r="I1075" s="2" t="s">
        <v>3279</v>
      </c>
      <c r="K1075" s="2" t="s">
        <v>3187</v>
      </c>
      <c r="L1075" s="1" t="s">
        <v>1078</v>
      </c>
      <c r="M1075" s="1" t="s">
        <v>4743</v>
      </c>
      <c r="N1075" s="1" t="s">
        <v>4745</v>
      </c>
      <c r="O1075" s="1" t="s">
        <v>4743</v>
      </c>
      <c r="P1075" s="3">
        <v>5</v>
      </c>
    </row>
    <row r="1076" spans="1:16" ht="13">
      <c r="A1076" s="2">
        <v>10717</v>
      </c>
      <c r="B1076" s="2">
        <v>10663</v>
      </c>
      <c r="C1076" s="2" t="s">
        <v>3200</v>
      </c>
      <c r="D1076" s="2" t="s">
        <v>3717</v>
      </c>
      <c r="E1076" s="2" t="s">
        <v>6425</v>
      </c>
      <c r="F1076" s="2" t="s">
        <v>35</v>
      </c>
      <c r="G1076" s="2" t="s">
        <v>6426</v>
      </c>
      <c r="H1076" s="2">
        <v>0.79617112627133713</v>
      </c>
      <c r="I1076" s="2" t="s">
        <v>3279</v>
      </c>
      <c r="K1076" s="2" t="s">
        <v>3200</v>
      </c>
      <c r="L1076" s="1" t="s">
        <v>1078</v>
      </c>
      <c r="M1076" s="1" t="s">
        <v>3715</v>
      </c>
      <c r="N1076" s="1" t="s">
        <v>3716</v>
      </c>
      <c r="O1076" s="1" t="s">
        <v>3715</v>
      </c>
      <c r="P1076" s="3">
        <v>5</v>
      </c>
    </row>
    <row r="1077" spans="1:16" ht="13">
      <c r="A1077" s="2">
        <v>10663</v>
      </c>
      <c r="B1077" s="2">
        <v>10663</v>
      </c>
      <c r="C1077" s="2" t="s">
        <v>3200</v>
      </c>
      <c r="D1077" s="2" t="s">
        <v>3717</v>
      </c>
      <c r="E1077" s="2" t="s">
        <v>6427</v>
      </c>
      <c r="F1077" s="2" t="s">
        <v>35</v>
      </c>
      <c r="G1077" s="2" t="s">
        <v>6426</v>
      </c>
      <c r="H1077" s="2">
        <v>0.84642157598009715</v>
      </c>
      <c r="I1077" s="2" t="s">
        <v>3279</v>
      </c>
      <c r="K1077" s="2" t="s">
        <v>3200</v>
      </c>
      <c r="L1077" s="1" t="s">
        <v>1078</v>
      </c>
      <c r="M1077" s="1" t="s">
        <v>3718</v>
      </c>
      <c r="N1077" s="1" t="s">
        <v>3719</v>
      </c>
      <c r="O1077" s="1" t="s">
        <v>3715</v>
      </c>
      <c r="P1077" s="3">
        <v>5</v>
      </c>
    </row>
    <row r="1078" spans="1:16" ht="13">
      <c r="A1078" s="2">
        <v>26939</v>
      </c>
      <c r="B1078" s="2">
        <v>22002</v>
      </c>
      <c r="C1078" s="2" t="s">
        <v>3348</v>
      </c>
      <c r="D1078" s="2" t="s">
        <v>3348</v>
      </c>
      <c r="E1078" s="2" t="s">
        <v>6427</v>
      </c>
      <c r="F1078" s="2" t="s">
        <v>64</v>
      </c>
      <c r="G1078" s="2" t="s">
        <v>6426</v>
      </c>
      <c r="H1078" s="2">
        <v>0.98013462582995603</v>
      </c>
      <c r="I1078" s="2" t="s">
        <v>3279</v>
      </c>
      <c r="K1078" s="2" t="s">
        <v>3348</v>
      </c>
      <c r="L1078" s="1"/>
      <c r="M1078" s="1" t="s">
        <v>3351</v>
      </c>
      <c r="N1078" s="1" t="s">
        <v>3352</v>
      </c>
      <c r="O1078" s="1" t="s">
        <v>3351</v>
      </c>
      <c r="P1078" s="3">
        <v>5</v>
      </c>
    </row>
    <row r="1079" spans="1:16" ht="13">
      <c r="A1079" s="2">
        <v>27622</v>
      </c>
      <c r="B1079" s="2">
        <v>22002</v>
      </c>
      <c r="C1079" s="2" t="s">
        <v>3348</v>
      </c>
      <c r="D1079" s="2" t="s">
        <v>3348</v>
      </c>
      <c r="E1079" s="2" t="s">
        <v>6425</v>
      </c>
      <c r="F1079" s="2" t="s">
        <v>64</v>
      </c>
      <c r="G1079" s="2" t="s">
        <v>6426</v>
      </c>
      <c r="H1079" s="2">
        <v>0.97967811445546737</v>
      </c>
      <c r="I1079" s="2" t="s">
        <v>3279</v>
      </c>
      <c r="K1079" s="2" t="s">
        <v>3348</v>
      </c>
      <c r="L1079" s="1"/>
      <c r="M1079" s="1" t="s">
        <v>3346</v>
      </c>
      <c r="N1079" s="1" t="s">
        <v>3347</v>
      </c>
      <c r="O1079" s="1" t="s">
        <v>3346</v>
      </c>
      <c r="P1079" s="3">
        <v>5</v>
      </c>
    </row>
    <row r="1080" spans="1:16" ht="13">
      <c r="A1080" s="2">
        <v>69417</v>
      </c>
      <c r="B1080" s="2">
        <v>22002</v>
      </c>
      <c r="C1080" s="2" t="s">
        <v>3348</v>
      </c>
      <c r="D1080" s="2" t="s">
        <v>3348</v>
      </c>
      <c r="E1080" s="2" t="s">
        <v>6427</v>
      </c>
      <c r="F1080" s="2" t="s">
        <v>64</v>
      </c>
      <c r="G1080" s="2" t="s">
        <v>6426</v>
      </c>
      <c r="H1080" s="2">
        <v>0.97197534330189228</v>
      </c>
      <c r="I1080" s="2" t="s">
        <v>3279</v>
      </c>
      <c r="K1080" s="2" t="s">
        <v>3348</v>
      </c>
      <c r="L1080" s="1"/>
      <c r="M1080" s="1" t="s">
        <v>3355</v>
      </c>
      <c r="N1080" s="1" t="s">
        <v>3356</v>
      </c>
      <c r="O1080" s="1" t="s">
        <v>3351</v>
      </c>
      <c r="P1080" s="3">
        <v>5</v>
      </c>
    </row>
    <row r="1081" spans="1:16" ht="13">
      <c r="A1081" s="2">
        <v>24131</v>
      </c>
      <c r="B1081" s="2">
        <v>22002</v>
      </c>
      <c r="C1081" s="2" t="s">
        <v>3348</v>
      </c>
      <c r="D1081" s="2" t="s">
        <v>3348</v>
      </c>
      <c r="E1081" s="2" t="s">
        <v>6427</v>
      </c>
      <c r="F1081" s="2" t="s">
        <v>64</v>
      </c>
      <c r="G1081" s="2" t="s">
        <v>6426</v>
      </c>
      <c r="H1081" s="2">
        <v>0.97398531039095959</v>
      </c>
      <c r="I1081" s="2" t="s">
        <v>3279</v>
      </c>
      <c r="K1081" s="2" t="s">
        <v>3348</v>
      </c>
      <c r="L1081" s="1"/>
      <c r="M1081" s="1" t="s">
        <v>3349</v>
      </c>
      <c r="N1081" s="1" t="s">
        <v>3350</v>
      </c>
      <c r="O1081" s="1" t="s">
        <v>3346</v>
      </c>
      <c r="P1081" s="3">
        <v>5</v>
      </c>
    </row>
    <row r="1082" spans="1:16" ht="13">
      <c r="A1082" s="2">
        <v>22002</v>
      </c>
      <c r="B1082" s="2">
        <v>22002</v>
      </c>
      <c r="C1082" s="2" t="s">
        <v>3348</v>
      </c>
      <c r="D1082" s="2" t="s">
        <v>3348</v>
      </c>
      <c r="E1082" s="2" t="s">
        <v>6425</v>
      </c>
      <c r="F1082" s="2" t="s">
        <v>64</v>
      </c>
      <c r="G1082" s="2" t="s">
        <v>6426</v>
      </c>
      <c r="H1082" s="2">
        <v>0.95440788495672424</v>
      </c>
      <c r="I1082" s="2" t="s">
        <v>3279</v>
      </c>
      <c r="K1082" s="2" t="s">
        <v>3348</v>
      </c>
      <c r="L1082" s="1"/>
      <c r="M1082" s="1" t="s">
        <v>3353</v>
      </c>
      <c r="N1082" s="1" t="s">
        <v>3354</v>
      </c>
      <c r="O1082" s="1" t="s">
        <v>3351</v>
      </c>
      <c r="P1082" s="3">
        <v>5</v>
      </c>
    </row>
    <row r="1083" spans="1:16" ht="13">
      <c r="A1083" s="2">
        <v>31771</v>
      </c>
      <c r="B1083" s="2">
        <v>22002</v>
      </c>
      <c r="C1083" s="2" t="s">
        <v>3348</v>
      </c>
      <c r="D1083" s="2" t="s">
        <v>3348</v>
      </c>
      <c r="E1083" s="2" t="s">
        <v>6425</v>
      </c>
      <c r="F1083" s="2" t="s">
        <v>64</v>
      </c>
      <c r="G1083" s="2" t="s">
        <v>6426</v>
      </c>
      <c r="H1083" s="2">
        <v>0.95947067220296178</v>
      </c>
      <c r="I1083" s="2" t="s">
        <v>3279</v>
      </c>
      <c r="K1083" s="2" t="s">
        <v>3348</v>
      </c>
      <c r="L1083" s="1"/>
      <c r="M1083" s="1" t="s">
        <v>3353</v>
      </c>
      <c r="N1083" s="1" t="s">
        <v>3354</v>
      </c>
      <c r="O1083" s="1" t="s">
        <v>3351</v>
      </c>
      <c r="P1083" s="3">
        <v>5</v>
      </c>
    </row>
    <row r="1084" spans="1:16" ht="13">
      <c r="A1084" s="2">
        <v>16197</v>
      </c>
      <c r="B1084" s="2">
        <v>15838</v>
      </c>
      <c r="C1084" s="2" t="s">
        <v>4843</v>
      </c>
      <c r="D1084" s="2" t="s">
        <v>4843</v>
      </c>
      <c r="E1084" s="2" t="s">
        <v>6425</v>
      </c>
      <c r="F1084" s="2" t="s">
        <v>27</v>
      </c>
      <c r="G1084" s="2" t="s">
        <v>6426</v>
      </c>
      <c r="H1084" s="2">
        <v>0.96427596446192188</v>
      </c>
      <c r="I1084" s="2" t="s">
        <v>3279</v>
      </c>
      <c r="K1084" s="2" t="s">
        <v>4843</v>
      </c>
      <c r="L1084" s="1"/>
      <c r="M1084" s="1" t="s">
        <v>4841</v>
      </c>
      <c r="N1084" s="1" t="s">
        <v>4842</v>
      </c>
      <c r="O1084" s="1" t="s">
        <v>4841</v>
      </c>
      <c r="P1084" s="3">
        <v>5</v>
      </c>
    </row>
    <row r="1085" spans="1:16" ht="13">
      <c r="A1085" s="2">
        <v>15838</v>
      </c>
      <c r="B1085" s="2">
        <v>15838</v>
      </c>
      <c r="C1085" s="2" t="s">
        <v>4843</v>
      </c>
      <c r="D1085" s="2" t="s">
        <v>4843</v>
      </c>
      <c r="E1085" s="2" t="s">
        <v>6427</v>
      </c>
      <c r="F1085" s="2" t="s">
        <v>27</v>
      </c>
      <c r="G1085" s="2" t="s">
        <v>6426</v>
      </c>
      <c r="H1085" s="2">
        <v>0.96126382028634616</v>
      </c>
      <c r="I1085" s="2" t="s">
        <v>3279</v>
      </c>
      <c r="K1085" s="2" t="s">
        <v>4843</v>
      </c>
      <c r="L1085" s="1"/>
      <c r="M1085" s="1" t="s">
        <v>4844</v>
      </c>
      <c r="N1085" s="1" t="s">
        <v>4845</v>
      </c>
      <c r="O1085" s="1" t="s">
        <v>4841</v>
      </c>
      <c r="P1085" s="3">
        <v>5</v>
      </c>
    </row>
    <row r="1086" spans="1:16" ht="13">
      <c r="A1086" s="2">
        <v>13483</v>
      </c>
      <c r="B1086" s="2">
        <v>13239</v>
      </c>
      <c r="C1086" s="2" t="s">
        <v>3768</v>
      </c>
      <c r="D1086" s="2" t="s">
        <v>3768</v>
      </c>
      <c r="E1086" s="2" t="s">
        <v>6427</v>
      </c>
      <c r="F1086" s="2" t="s">
        <v>35</v>
      </c>
      <c r="G1086" s="2" t="s">
        <v>6426</v>
      </c>
      <c r="H1086" s="2">
        <v>0.96825965082332976</v>
      </c>
      <c r="I1086" s="2" t="s">
        <v>3279</v>
      </c>
      <c r="K1086" s="2" t="s">
        <v>3768</v>
      </c>
      <c r="L1086" s="1"/>
      <c r="M1086" s="1" t="s">
        <v>3769</v>
      </c>
      <c r="N1086" s="1" t="s">
        <v>3770</v>
      </c>
      <c r="O1086" s="1" t="s">
        <v>3766</v>
      </c>
      <c r="P1086" s="3">
        <v>5</v>
      </c>
    </row>
    <row r="1087" spans="1:16" ht="13">
      <c r="A1087" s="2">
        <v>13239</v>
      </c>
      <c r="B1087" s="2">
        <v>13239</v>
      </c>
      <c r="C1087" s="2" t="s">
        <v>3768</v>
      </c>
      <c r="D1087" s="2" t="s">
        <v>3768</v>
      </c>
      <c r="E1087" s="2" t="s">
        <v>6425</v>
      </c>
      <c r="F1087" s="2" t="s">
        <v>35</v>
      </c>
      <c r="G1087" s="2" t="s">
        <v>6426</v>
      </c>
      <c r="H1087" s="2">
        <v>0.95311307979650928</v>
      </c>
      <c r="I1087" s="2" t="s">
        <v>3279</v>
      </c>
      <c r="K1087" s="2" t="s">
        <v>3768</v>
      </c>
      <c r="L1087" s="1"/>
      <c r="M1087" s="1" t="s">
        <v>3766</v>
      </c>
      <c r="N1087" s="1" t="s">
        <v>3767</v>
      </c>
      <c r="O1087" s="1" t="s">
        <v>3766</v>
      </c>
      <c r="P1087" s="3">
        <v>5</v>
      </c>
    </row>
    <row r="1088" spans="1:16" ht="13">
      <c r="A1088" s="2">
        <v>13548</v>
      </c>
      <c r="B1088" s="2">
        <v>12613</v>
      </c>
      <c r="C1088" s="2" t="s">
        <v>3527</v>
      </c>
      <c r="D1088" s="2" t="s">
        <v>3527</v>
      </c>
      <c r="E1088" s="2" t="s">
        <v>6425</v>
      </c>
      <c r="F1088" s="2" t="s">
        <v>652</v>
      </c>
      <c r="G1088" s="2" t="s">
        <v>6428</v>
      </c>
      <c r="H1088" s="2">
        <v>0.43387925734001032</v>
      </c>
      <c r="I1088" s="2" t="s">
        <v>3279</v>
      </c>
      <c r="K1088" s="2" t="s">
        <v>3527</v>
      </c>
      <c r="L1088" s="1"/>
      <c r="M1088" s="1" t="s">
        <v>3525</v>
      </c>
      <c r="N1088" s="1" t="s">
        <v>3526</v>
      </c>
      <c r="O1088" s="1" t="s">
        <v>3525</v>
      </c>
      <c r="P1088" s="3">
        <v>5</v>
      </c>
    </row>
    <row r="1089" spans="1:16" ht="13">
      <c r="A1089" s="2">
        <v>12613</v>
      </c>
      <c r="B1089" s="2">
        <v>12613</v>
      </c>
      <c r="C1089" s="2" t="s">
        <v>3527</v>
      </c>
      <c r="D1089" s="2" t="s">
        <v>3527</v>
      </c>
      <c r="E1089" s="2" t="s">
        <v>6427</v>
      </c>
      <c r="F1089" s="2" t="s">
        <v>652</v>
      </c>
      <c r="G1089" s="2" t="s">
        <v>6428</v>
      </c>
      <c r="H1089" s="2">
        <v>0.44501862969947642</v>
      </c>
      <c r="I1089" s="2" t="s">
        <v>3279</v>
      </c>
      <c r="K1089" s="2" t="s">
        <v>3527</v>
      </c>
      <c r="L1089" s="1"/>
      <c r="M1089" s="1" t="s">
        <v>3528</v>
      </c>
      <c r="N1089" s="1" t="s">
        <v>3529</v>
      </c>
      <c r="O1089" s="1" t="s">
        <v>3525</v>
      </c>
      <c r="P1089" s="3">
        <v>5</v>
      </c>
    </row>
    <row r="1090" spans="1:16" ht="13">
      <c r="A1090" s="2">
        <v>48027</v>
      </c>
      <c r="B1090" s="2">
        <v>45523</v>
      </c>
      <c r="C1090" s="2" t="s">
        <v>3853</v>
      </c>
      <c r="D1090" s="2" t="s">
        <v>3853</v>
      </c>
      <c r="E1090" s="2" t="s">
        <v>6425</v>
      </c>
      <c r="F1090" s="2" t="s">
        <v>35</v>
      </c>
      <c r="G1090" s="2" t="s">
        <v>6426</v>
      </c>
      <c r="H1090" s="2">
        <v>0.94867871218169764</v>
      </c>
      <c r="I1090" s="2" t="s">
        <v>3279</v>
      </c>
      <c r="K1090" s="2" t="s">
        <v>3853</v>
      </c>
      <c r="L1090" s="1"/>
      <c r="M1090" s="1" t="s">
        <v>3851</v>
      </c>
      <c r="N1090" s="1" t="s">
        <v>3852</v>
      </c>
      <c r="O1090" s="1" t="s">
        <v>3851</v>
      </c>
      <c r="P1090" s="3">
        <v>4</v>
      </c>
    </row>
    <row r="1091" spans="1:16" ht="13">
      <c r="A1091" s="2">
        <v>45523</v>
      </c>
      <c r="B1091" s="2">
        <v>45523</v>
      </c>
      <c r="C1091" s="2" t="s">
        <v>3853</v>
      </c>
      <c r="D1091" s="2" t="s">
        <v>3853</v>
      </c>
      <c r="E1091" s="2" t="s">
        <v>6425</v>
      </c>
      <c r="F1091" s="2" t="s">
        <v>35</v>
      </c>
      <c r="G1091" s="2" t="s">
        <v>6426</v>
      </c>
      <c r="H1091" s="2">
        <v>0.94552070613815842</v>
      </c>
      <c r="I1091" s="2" t="s">
        <v>3279</v>
      </c>
      <c r="K1091" s="2" t="s">
        <v>3853</v>
      </c>
      <c r="L1091" s="1"/>
      <c r="M1091" s="1" t="s">
        <v>3851</v>
      </c>
      <c r="N1091" s="1" t="s">
        <v>3852</v>
      </c>
      <c r="O1091" s="1" t="s">
        <v>3851</v>
      </c>
      <c r="P1091" s="3">
        <v>4</v>
      </c>
    </row>
    <row r="1092" spans="1:16" ht="13">
      <c r="A1092" s="2">
        <v>45618</v>
      </c>
      <c r="B1092" s="2">
        <v>45523</v>
      </c>
      <c r="C1092" s="2" t="s">
        <v>3853</v>
      </c>
      <c r="D1092" s="2" t="s">
        <v>3853</v>
      </c>
      <c r="E1092" s="2" t="s">
        <v>6427</v>
      </c>
      <c r="F1092" s="2" t="s">
        <v>35</v>
      </c>
      <c r="G1092" s="2" t="s">
        <v>6426</v>
      </c>
      <c r="H1092" s="2">
        <v>0.94769359973893652</v>
      </c>
      <c r="I1092" s="2" t="s">
        <v>3279</v>
      </c>
      <c r="K1092" s="2" t="s">
        <v>3853</v>
      </c>
      <c r="L1092" s="1"/>
      <c r="M1092" s="1" t="s">
        <v>3854</v>
      </c>
      <c r="N1092" s="1" t="s">
        <v>3855</v>
      </c>
      <c r="O1092" s="1" t="s">
        <v>3851</v>
      </c>
      <c r="P1092" s="3">
        <v>4</v>
      </c>
    </row>
    <row r="1093" spans="1:16" ht="13">
      <c r="A1093" s="2">
        <v>53588309438</v>
      </c>
      <c r="B1093" s="2">
        <v>45523</v>
      </c>
      <c r="C1093" s="2" t="s">
        <v>3853</v>
      </c>
      <c r="D1093" s="2" t="s">
        <v>3853</v>
      </c>
      <c r="E1093" s="2" t="s">
        <v>6427</v>
      </c>
      <c r="F1093" s="2" t="s">
        <v>35</v>
      </c>
      <c r="G1093" s="2" t="s">
        <v>6426</v>
      </c>
      <c r="H1093" s="2">
        <v>0.95676004219540334</v>
      </c>
      <c r="I1093" s="2" t="s">
        <v>3279</v>
      </c>
      <c r="K1093" s="2" t="s">
        <v>3853</v>
      </c>
      <c r="L1093" s="1"/>
      <c r="M1093" s="1" t="s">
        <v>3854</v>
      </c>
      <c r="N1093" s="1" t="s">
        <v>3855</v>
      </c>
      <c r="O1093" s="1" t="s">
        <v>3851</v>
      </c>
      <c r="P1093" s="3">
        <v>4</v>
      </c>
    </row>
    <row r="1094" spans="1:16" ht="13">
      <c r="A1094" s="2">
        <v>45849</v>
      </c>
      <c r="B1094" s="2">
        <v>40943</v>
      </c>
      <c r="C1094" s="2" t="s">
        <v>4464</v>
      </c>
      <c r="D1094" s="2" t="s">
        <v>4464</v>
      </c>
      <c r="E1094" s="2" t="s">
        <v>6425</v>
      </c>
      <c r="F1094" s="2" t="s">
        <v>27</v>
      </c>
      <c r="G1094" s="2" t="s">
        <v>6426</v>
      </c>
      <c r="H1094" s="2">
        <v>0.92792718157623755</v>
      </c>
      <c r="I1094" s="2" t="s">
        <v>3279</v>
      </c>
      <c r="K1094" s="2" t="s">
        <v>4464</v>
      </c>
      <c r="L1094" s="1"/>
      <c r="M1094" s="1" t="s">
        <v>4465</v>
      </c>
      <c r="N1094" s="1" t="s">
        <v>4466</v>
      </c>
      <c r="O1094" s="1" t="s">
        <v>4462</v>
      </c>
      <c r="P1094" s="3">
        <v>3</v>
      </c>
    </row>
    <row r="1095" spans="1:16" ht="13">
      <c r="A1095" s="2">
        <v>47230</v>
      </c>
      <c r="B1095" s="2">
        <v>40943</v>
      </c>
      <c r="C1095" s="2" t="s">
        <v>4464</v>
      </c>
      <c r="D1095" s="2" t="s">
        <v>4464</v>
      </c>
      <c r="E1095" s="2" t="s">
        <v>6427</v>
      </c>
      <c r="F1095" s="2" t="s">
        <v>27</v>
      </c>
      <c r="G1095" s="2" t="s">
        <v>6426</v>
      </c>
      <c r="H1095" s="2">
        <v>0.88147686342236353</v>
      </c>
      <c r="I1095" s="2" t="s">
        <v>3279</v>
      </c>
      <c r="K1095" s="2" t="s">
        <v>4464</v>
      </c>
      <c r="L1095" s="1"/>
      <c r="M1095" s="1" t="s">
        <v>4462</v>
      </c>
      <c r="N1095" s="1" t="s">
        <v>4463</v>
      </c>
      <c r="O1095" s="1" t="s">
        <v>4462</v>
      </c>
      <c r="P1095" s="3">
        <v>3</v>
      </c>
    </row>
    <row r="1096" spans="1:16" ht="13">
      <c r="A1096" s="2">
        <v>40943</v>
      </c>
      <c r="B1096" s="2">
        <v>40943</v>
      </c>
      <c r="C1096" s="2" t="s">
        <v>4464</v>
      </c>
      <c r="D1096" s="2" t="s">
        <v>4464</v>
      </c>
      <c r="E1096" s="2" t="s">
        <v>6425</v>
      </c>
      <c r="F1096" s="2" t="s">
        <v>501</v>
      </c>
      <c r="G1096" s="2" t="s">
        <v>6426</v>
      </c>
      <c r="H1096" s="2">
        <v>0.90898636234811991</v>
      </c>
      <c r="I1096" s="2" t="s">
        <v>3279</v>
      </c>
      <c r="K1096" s="2" t="s">
        <v>4464</v>
      </c>
      <c r="L1096" s="1"/>
      <c r="M1096" s="1" t="s">
        <v>4465</v>
      </c>
      <c r="N1096" s="1" t="s">
        <v>4466</v>
      </c>
      <c r="O1096" s="1" t="s">
        <v>4462</v>
      </c>
      <c r="P1096" s="3">
        <v>3</v>
      </c>
    </row>
    <row r="1097" spans="1:16" ht="13">
      <c r="A1097" s="2">
        <v>33663</v>
      </c>
      <c r="B1097" s="2">
        <v>32744</v>
      </c>
      <c r="C1097" s="2" t="s">
        <v>4250</v>
      </c>
      <c r="D1097" s="2" t="s">
        <v>4250</v>
      </c>
      <c r="E1097" s="2" t="s">
        <v>6425</v>
      </c>
      <c r="F1097" s="2" t="s">
        <v>27</v>
      </c>
      <c r="G1097" s="2" t="s">
        <v>6430</v>
      </c>
      <c r="H1097" s="2">
        <v>0.71781302036858408</v>
      </c>
      <c r="I1097" s="2" t="s">
        <v>3279</v>
      </c>
      <c r="K1097" s="2" t="s">
        <v>4250</v>
      </c>
      <c r="L1097" s="1"/>
      <c r="M1097" s="1" t="s">
        <v>4257</v>
      </c>
      <c r="N1097" s="1" t="s">
        <v>4258</v>
      </c>
      <c r="O1097" s="1" t="s">
        <v>4253</v>
      </c>
      <c r="P1097" s="3">
        <v>4</v>
      </c>
    </row>
    <row r="1098" spans="1:16" ht="13">
      <c r="A1098" s="2">
        <v>33891</v>
      </c>
      <c r="B1098" s="2">
        <v>32744</v>
      </c>
      <c r="C1098" s="2" t="s">
        <v>4250</v>
      </c>
      <c r="D1098" s="2" t="s">
        <v>4250</v>
      </c>
      <c r="E1098" s="2" t="s">
        <v>6427</v>
      </c>
      <c r="F1098" s="2" t="s">
        <v>27</v>
      </c>
      <c r="G1098" s="2" t="s">
        <v>6430</v>
      </c>
      <c r="H1098" s="2">
        <v>0.78300924664102545</v>
      </c>
      <c r="I1098" s="2" t="s">
        <v>3279</v>
      </c>
      <c r="K1098" s="2" t="s">
        <v>4250</v>
      </c>
      <c r="L1098" s="1"/>
      <c r="M1098" s="1" t="s">
        <v>4248</v>
      </c>
      <c r="N1098" s="1" t="s">
        <v>4249</v>
      </c>
      <c r="O1098" s="1" t="s">
        <v>4248</v>
      </c>
      <c r="P1098" s="3">
        <v>4</v>
      </c>
    </row>
    <row r="1099" spans="1:16" ht="13">
      <c r="A1099" s="2">
        <v>31821</v>
      </c>
      <c r="B1099" s="2">
        <v>32744</v>
      </c>
      <c r="C1099" s="2" t="s">
        <v>4250</v>
      </c>
      <c r="D1099" s="2" t="s">
        <v>4250</v>
      </c>
      <c r="E1099" s="2" t="s">
        <v>6425</v>
      </c>
      <c r="F1099" s="2" t="s">
        <v>27</v>
      </c>
      <c r="G1099" s="2" t="s">
        <v>6430</v>
      </c>
      <c r="H1099" s="2">
        <v>0.78347842959152869</v>
      </c>
      <c r="I1099" s="2" t="s">
        <v>3279</v>
      </c>
      <c r="K1099" s="2" t="s">
        <v>4250</v>
      </c>
      <c r="L1099" s="1"/>
      <c r="M1099" s="1" t="s">
        <v>4251</v>
      </c>
      <c r="N1099" s="1" t="s">
        <v>4252</v>
      </c>
      <c r="O1099" s="1" t="s">
        <v>4248</v>
      </c>
      <c r="P1099" s="3">
        <v>4</v>
      </c>
    </row>
    <row r="1100" spans="1:16" ht="13">
      <c r="A1100" s="2">
        <v>34822</v>
      </c>
      <c r="B1100" s="2">
        <v>32744</v>
      </c>
      <c r="C1100" s="2" t="s">
        <v>4250</v>
      </c>
      <c r="D1100" s="2" t="s">
        <v>4250</v>
      </c>
      <c r="E1100" s="2" t="s">
        <v>6427</v>
      </c>
      <c r="F1100" s="2" t="s">
        <v>27</v>
      </c>
      <c r="G1100" s="2" t="s">
        <v>6430</v>
      </c>
      <c r="H1100" s="2">
        <v>0.73352594773220547</v>
      </c>
      <c r="I1100" s="2" t="s">
        <v>3279</v>
      </c>
      <c r="K1100" s="2" t="s">
        <v>4250</v>
      </c>
      <c r="L1100" s="1"/>
      <c r="M1100" s="1" t="s">
        <v>4253</v>
      </c>
      <c r="N1100" s="1" t="s">
        <v>4254</v>
      </c>
      <c r="O1100" s="1" t="s">
        <v>4253</v>
      </c>
      <c r="P1100" s="3">
        <v>4</v>
      </c>
    </row>
    <row r="1101" spans="1:16" ht="13">
      <c r="A1101" s="2">
        <v>32744</v>
      </c>
      <c r="B1101" s="2">
        <v>32744</v>
      </c>
      <c r="C1101" s="2" t="s">
        <v>4250</v>
      </c>
      <c r="D1101" s="2" t="s">
        <v>4250</v>
      </c>
      <c r="E1101" s="2" t="s">
        <v>6425</v>
      </c>
      <c r="F1101" s="2" t="s">
        <v>27</v>
      </c>
      <c r="G1101" s="2" t="s">
        <v>6430</v>
      </c>
      <c r="H1101" s="2">
        <v>0.78301077621967297</v>
      </c>
      <c r="I1101" s="2" t="s">
        <v>3279</v>
      </c>
      <c r="K1101" s="2" t="s">
        <v>4250</v>
      </c>
      <c r="L1101" s="1"/>
      <c r="M1101" s="1" t="s">
        <v>4255</v>
      </c>
      <c r="N1101" s="1" t="s">
        <v>4256</v>
      </c>
      <c r="O1101" s="1" t="s">
        <v>4253</v>
      </c>
      <c r="P1101" s="3">
        <v>4</v>
      </c>
    </row>
    <row r="1102" spans="1:16" ht="13">
      <c r="A1102" s="2">
        <v>31999</v>
      </c>
      <c r="B1102" s="2">
        <v>31999</v>
      </c>
      <c r="C1102" s="2" t="s">
        <v>4554</v>
      </c>
      <c r="D1102" s="2" t="s">
        <v>4554</v>
      </c>
      <c r="E1102" s="2" t="s">
        <v>6427</v>
      </c>
      <c r="F1102" s="2" t="s">
        <v>27</v>
      </c>
      <c r="G1102" s="2" t="s">
        <v>6430</v>
      </c>
      <c r="H1102" s="2">
        <v>0.8518406235513144</v>
      </c>
      <c r="I1102" s="2" t="s">
        <v>3279</v>
      </c>
      <c r="K1102" s="2" t="s">
        <v>4554</v>
      </c>
      <c r="L1102" s="1"/>
      <c r="M1102" s="1" t="s">
        <v>4555</v>
      </c>
      <c r="N1102" s="1" t="s">
        <v>4556</v>
      </c>
      <c r="O1102" s="1" t="s">
        <v>4552</v>
      </c>
      <c r="P1102" s="3">
        <v>3</v>
      </c>
    </row>
    <row r="1103" spans="1:16" ht="13">
      <c r="A1103" s="2">
        <v>32776</v>
      </c>
      <c r="B1103" s="2">
        <v>31999</v>
      </c>
      <c r="C1103" s="2" t="s">
        <v>4554</v>
      </c>
      <c r="D1103" s="2" t="s">
        <v>4554</v>
      </c>
      <c r="E1103" s="2" t="s">
        <v>6425</v>
      </c>
      <c r="F1103" s="2" t="s">
        <v>27</v>
      </c>
      <c r="G1103" s="2" t="s">
        <v>6430</v>
      </c>
      <c r="H1103" s="2">
        <v>0.8883269179096519</v>
      </c>
      <c r="I1103" s="2" t="s">
        <v>3279</v>
      </c>
      <c r="K1103" s="2" t="s">
        <v>4554</v>
      </c>
      <c r="L1103" s="1"/>
      <c r="M1103" s="1" t="s">
        <v>4552</v>
      </c>
      <c r="N1103" s="1" t="s">
        <v>4553</v>
      </c>
      <c r="O1103" s="1" t="s">
        <v>4552</v>
      </c>
      <c r="P1103" s="3">
        <v>3</v>
      </c>
    </row>
    <row r="1104" spans="1:16" ht="13">
      <c r="A1104" s="2">
        <v>31778</v>
      </c>
      <c r="B1104" s="2">
        <v>30754</v>
      </c>
      <c r="C1104" s="2" t="s">
        <v>5404</v>
      </c>
      <c r="D1104" s="2" t="s">
        <v>5404</v>
      </c>
      <c r="E1104" s="2" t="s">
        <v>6427</v>
      </c>
      <c r="F1104" s="2" t="s">
        <v>501</v>
      </c>
      <c r="G1104" s="2" t="s">
        <v>6428</v>
      </c>
      <c r="H1104" s="2">
        <v>0.36826116221948146</v>
      </c>
      <c r="I1104" s="2" t="s">
        <v>3279</v>
      </c>
      <c r="K1104" s="2" t="s">
        <v>5404</v>
      </c>
      <c r="L1104" s="1"/>
      <c r="M1104" s="1" t="s">
        <v>5402</v>
      </c>
      <c r="N1104" s="1" t="s">
        <v>5403</v>
      </c>
      <c r="O1104" s="1" t="s">
        <v>5402</v>
      </c>
      <c r="P1104" s="3">
        <v>4</v>
      </c>
    </row>
    <row r="1105" spans="1:16" ht="13">
      <c r="A1105" s="2">
        <v>53581075416</v>
      </c>
      <c r="B1105" s="2">
        <v>30754</v>
      </c>
      <c r="C1105" s="2" t="s">
        <v>5404</v>
      </c>
      <c r="D1105" s="2" t="s">
        <v>5404</v>
      </c>
      <c r="E1105" s="2" t="s">
        <v>6427</v>
      </c>
      <c r="F1105" s="2" t="s">
        <v>501</v>
      </c>
      <c r="G1105" s="2" t="s">
        <v>6428</v>
      </c>
      <c r="H1105" s="2">
        <v>0.49694861053441991</v>
      </c>
      <c r="I1105" s="2" t="s">
        <v>3279</v>
      </c>
      <c r="K1105" s="2" t="s">
        <v>5404</v>
      </c>
      <c r="L1105" s="1"/>
      <c r="M1105" s="1" t="s">
        <v>5402</v>
      </c>
      <c r="N1105" s="1" t="s">
        <v>5403</v>
      </c>
      <c r="O1105" s="1" t="s">
        <v>5402</v>
      </c>
      <c r="P1105" s="3">
        <v>4</v>
      </c>
    </row>
    <row r="1106" spans="1:16" ht="13">
      <c r="A1106" s="2">
        <v>38393</v>
      </c>
      <c r="B1106" s="2">
        <v>30754</v>
      </c>
      <c r="C1106" s="2" t="s">
        <v>5404</v>
      </c>
      <c r="D1106" s="2" t="s">
        <v>5404</v>
      </c>
      <c r="E1106" s="2" t="s">
        <v>6425</v>
      </c>
      <c r="F1106" s="2" t="s">
        <v>501</v>
      </c>
      <c r="G1106" s="2" t="s">
        <v>6428</v>
      </c>
      <c r="H1106" s="2">
        <v>0.43996897123746009</v>
      </c>
      <c r="I1106" s="2" t="s">
        <v>3279</v>
      </c>
      <c r="K1106" s="2" t="s">
        <v>5404</v>
      </c>
      <c r="L1106" s="1"/>
      <c r="M1106" s="1" t="s">
        <v>5405</v>
      </c>
      <c r="N1106" s="1" t="s">
        <v>5406</v>
      </c>
      <c r="O1106" s="1" t="s">
        <v>5402</v>
      </c>
      <c r="P1106" s="3">
        <v>4</v>
      </c>
    </row>
    <row r="1107" spans="1:16" ht="13">
      <c r="A1107" s="2">
        <v>30754</v>
      </c>
      <c r="B1107" s="2">
        <v>30754</v>
      </c>
      <c r="C1107" s="2" t="s">
        <v>5404</v>
      </c>
      <c r="D1107" s="2" t="s">
        <v>5404</v>
      </c>
      <c r="E1107" s="2" t="s">
        <v>6425</v>
      </c>
      <c r="F1107" s="2" t="s">
        <v>501</v>
      </c>
      <c r="G1107" s="2" t="s">
        <v>6428</v>
      </c>
      <c r="H1107" s="2">
        <v>0.42145411346373096</v>
      </c>
      <c r="I1107" s="2" t="s">
        <v>3279</v>
      </c>
      <c r="K1107" s="2" t="s">
        <v>5404</v>
      </c>
      <c r="L1107" s="1"/>
      <c r="M1107" s="1" t="s">
        <v>5407</v>
      </c>
      <c r="N1107" s="1" t="s">
        <v>5408</v>
      </c>
      <c r="O1107" s="1" t="s">
        <v>5402</v>
      </c>
      <c r="P1107" s="3">
        <v>4</v>
      </c>
    </row>
    <row r="1108" spans="1:16" ht="13">
      <c r="A1108" s="2">
        <v>33074</v>
      </c>
      <c r="B1108" s="2">
        <v>30538</v>
      </c>
      <c r="C1108" s="2" t="s">
        <v>3996</v>
      </c>
      <c r="D1108" s="2" t="s">
        <v>3996</v>
      </c>
      <c r="E1108" s="2" t="s">
        <v>6427</v>
      </c>
      <c r="F1108" s="2" t="s">
        <v>27</v>
      </c>
      <c r="G1108" s="2" t="s">
        <v>6426</v>
      </c>
      <c r="H1108" s="2">
        <v>0.88900322527532383</v>
      </c>
      <c r="I1108" s="2" t="s">
        <v>3279</v>
      </c>
      <c r="K1108" s="2" t="s">
        <v>3996</v>
      </c>
      <c r="L1108" s="1"/>
      <c r="M1108" s="1" t="s">
        <v>4004</v>
      </c>
      <c r="N1108" s="1" t="s">
        <v>4005</v>
      </c>
      <c r="O1108" s="1" t="s">
        <v>3995</v>
      </c>
      <c r="P1108" s="3">
        <v>5</v>
      </c>
    </row>
    <row r="1109" spans="1:16" ht="13">
      <c r="A1109" s="2">
        <v>42075</v>
      </c>
      <c r="B1109" s="2">
        <v>30538</v>
      </c>
      <c r="C1109" s="2" t="s">
        <v>3996</v>
      </c>
      <c r="D1109" s="2" t="s">
        <v>3996</v>
      </c>
      <c r="E1109" s="2" t="s">
        <v>6427</v>
      </c>
      <c r="F1109" s="2" t="s">
        <v>27</v>
      </c>
      <c r="G1109" s="2" t="s">
        <v>6426</v>
      </c>
      <c r="H1109" s="2">
        <v>0.94567204347333389</v>
      </c>
      <c r="I1109" s="2" t="s">
        <v>3279</v>
      </c>
      <c r="K1109" s="2" t="s">
        <v>3996</v>
      </c>
      <c r="L1109" s="1"/>
      <c r="M1109" s="1" t="s">
        <v>4004</v>
      </c>
      <c r="N1109" s="1" t="s">
        <v>4005</v>
      </c>
      <c r="O1109" s="1" t="s">
        <v>3995</v>
      </c>
      <c r="P1109" s="3">
        <v>5</v>
      </c>
    </row>
    <row r="1110" spans="1:16" ht="13">
      <c r="A1110" s="2">
        <v>46922</v>
      </c>
      <c r="B1110" s="2">
        <v>30538</v>
      </c>
      <c r="C1110" s="2" t="s">
        <v>3996</v>
      </c>
      <c r="D1110" s="2" t="s">
        <v>3996</v>
      </c>
      <c r="E1110" s="2" t="s">
        <v>6427</v>
      </c>
      <c r="F1110" s="2" t="s">
        <v>27</v>
      </c>
      <c r="G1110" s="2" t="s">
        <v>6426</v>
      </c>
      <c r="H1110" s="2">
        <v>0.80636002472262758</v>
      </c>
      <c r="I1110" s="2" t="s">
        <v>3279</v>
      </c>
      <c r="K1110" s="2" t="s">
        <v>3996</v>
      </c>
      <c r="L1110" s="1"/>
      <c r="M1110" s="1" t="s">
        <v>4008</v>
      </c>
      <c r="N1110" s="1" t="s">
        <v>4009</v>
      </c>
      <c r="O1110" s="1" t="s">
        <v>3995</v>
      </c>
      <c r="P1110" s="3">
        <v>5</v>
      </c>
    </row>
    <row r="1111" spans="1:16" ht="13">
      <c r="A1111" s="2">
        <v>52357208220</v>
      </c>
      <c r="B1111" s="2">
        <v>30538</v>
      </c>
      <c r="C1111" s="2" t="s">
        <v>3996</v>
      </c>
      <c r="D1111" s="2" t="s">
        <v>3996</v>
      </c>
      <c r="E1111" s="2" t="s">
        <v>6427</v>
      </c>
      <c r="F1111" s="2" t="s">
        <v>27</v>
      </c>
      <c r="G1111" s="2" t="s">
        <v>6426</v>
      </c>
      <c r="H1111" s="2">
        <v>0.9046033821774252</v>
      </c>
      <c r="I1111" s="2" t="s">
        <v>3279</v>
      </c>
      <c r="K1111" s="2" t="s">
        <v>3996</v>
      </c>
      <c r="L1111" s="1"/>
      <c r="M1111" s="1" t="s">
        <v>4004</v>
      </c>
      <c r="N1111" s="1" t="s">
        <v>4005</v>
      </c>
      <c r="O1111" s="1" t="s">
        <v>3995</v>
      </c>
      <c r="P1111" s="3">
        <v>5</v>
      </c>
    </row>
    <row r="1112" spans="1:16" ht="13">
      <c r="A1112" s="2">
        <v>38167</v>
      </c>
      <c r="B1112" s="2">
        <v>30538</v>
      </c>
      <c r="C1112" s="2" t="s">
        <v>3996</v>
      </c>
      <c r="D1112" s="2" t="s">
        <v>3996</v>
      </c>
      <c r="E1112" s="2" t="s">
        <v>6425</v>
      </c>
      <c r="F1112" s="2" t="s">
        <v>27</v>
      </c>
      <c r="G1112" s="2" t="s">
        <v>6426</v>
      </c>
      <c r="H1112" s="2">
        <v>0.87900020902710407</v>
      </c>
      <c r="I1112" s="2" t="s">
        <v>3279</v>
      </c>
      <c r="K1112" s="2" t="s">
        <v>3996</v>
      </c>
      <c r="L1112" s="1"/>
      <c r="M1112" s="1" t="s">
        <v>3993</v>
      </c>
      <c r="N1112" s="1" t="s">
        <v>3994</v>
      </c>
      <c r="O1112" s="1" t="s">
        <v>3995</v>
      </c>
      <c r="P1112" s="3">
        <v>5</v>
      </c>
    </row>
    <row r="1113" spans="1:16" ht="13">
      <c r="A1113" s="2">
        <v>39379</v>
      </c>
      <c r="B1113" s="2">
        <v>30538</v>
      </c>
      <c r="C1113" s="2" t="s">
        <v>3996</v>
      </c>
      <c r="D1113" s="2" t="s">
        <v>3996</v>
      </c>
      <c r="E1113" s="2" t="s">
        <v>6425</v>
      </c>
      <c r="F1113" s="2" t="s">
        <v>27</v>
      </c>
      <c r="G1113" s="2" t="s">
        <v>6426</v>
      </c>
      <c r="H1113" s="2">
        <v>0.86550164646217342</v>
      </c>
      <c r="I1113" s="2" t="s">
        <v>3279</v>
      </c>
      <c r="K1113" s="2" t="s">
        <v>3996</v>
      </c>
      <c r="L1113" s="1"/>
      <c r="M1113" s="1" t="s">
        <v>3993</v>
      </c>
      <c r="N1113" s="1" t="s">
        <v>3994</v>
      </c>
      <c r="O1113" s="1" t="s">
        <v>3995</v>
      </c>
      <c r="P1113" s="3">
        <v>5</v>
      </c>
    </row>
    <row r="1114" spans="1:16" ht="13">
      <c r="A1114" s="2">
        <v>42716</v>
      </c>
      <c r="B1114" s="2">
        <v>30538</v>
      </c>
      <c r="C1114" s="2" t="s">
        <v>3996</v>
      </c>
      <c r="D1114" s="2" t="s">
        <v>3996</v>
      </c>
      <c r="E1114" s="2" t="s">
        <v>6425</v>
      </c>
      <c r="F1114" s="2" t="s">
        <v>27</v>
      </c>
      <c r="G1114" s="2" t="s">
        <v>6426</v>
      </c>
      <c r="H1114" s="2">
        <v>0.94961978657679125</v>
      </c>
      <c r="I1114" s="2" t="s">
        <v>3279</v>
      </c>
      <c r="K1114" s="2" t="s">
        <v>3996</v>
      </c>
      <c r="L1114" s="1"/>
      <c r="M1114" s="1" t="s">
        <v>3993</v>
      </c>
      <c r="N1114" s="1" t="s">
        <v>3994</v>
      </c>
      <c r="O1114" s="1" t="s">
        <v>3995</v>
      </c>
      <c r="P1114" s="3">
        <v>5</v>
      </c>
    </row>
    <row r="1115" spans="1:16" ht="13">
      <c r="A1115" s="2">
        <v>43869</v>
      </c>
      <c r="B1115" s="2">
        <v>30538</v>
      </c>
      <c r="C1115" s="2" t="s">
        <v>3996</v>
      </c>
      <c r="D1115" s="2" t="s">
        <v>3996</v>
      </c>
      <c r="E1115" s="2" t="s">
        <v>6425</v>
      </c>
      <c r="F1115" s="2" t="s">
        <v>27</v>
      </c>
      <c r="G1115" s="2" t="s">
        <v>6426</v>
      </c>
      <c r="H1115" s="2">
        <v>0.92508853545243086</v>
      </c>
      <c r="I1115" s="2" t="s">
        <v>3279</v>
      </c>
      <c r="K1115" s="2" t="s">
        <v>3996</v>
      </c>
      <c r="L1115" s="1"/>
      <c r="M1115" s="1" t="s">
        <v>3993</v>
      </c>
      <c r="N1115" s="1" t="s">
        <v>3994</v>
      </c>
      <c r="O1115" s="1" t="s">
        <v>3995</v>
      </c>
      <c r="P1115" s="3">
        <v>5</v>
      </c>
    </row>
    <row r="1116" spans="1:16" ht="13">
      <c r="A1116" s="2">
        <v>48208</v>
      </c>
      <c r="B1116" s="2">
        <v>30538</v>
      </c>
      <c r="C1116" s="2" t="s">
        <v>3996</v>
      </c>
      <c r="D1116" s="2" t="s">
        <v>3996</v>
      </c>
      <c r="E1116" s="2" t="s">
        <v>6425</v>
      </c>
      <c r="F1116" s="2" t="s">
        <v>27</v>
      </c>
      <c r="G1116" s="2" t="s">
        <v>6426</v>
      </c>
      <c r="H1116" s="2">
        <v>0.94390860283878486</v>
      </c>
      <c r="I1116" s="2" t="s">
        <v>3279</v>
      </c>
      <c r="K1116" s="2" t="s">
        <v>3996</v>
      </c>
      <c r="L1116" s="1"/>
      <c r="M1116" s="1" t="s">
        <v>3993</v>
      </c>
      <c r="N1116" s="1" t="s">
        <v>3994</v>
      </c>
      <c r="O1116" s="1" t="s">
        <v>3995</v>
      </c>
      <c r="P1116" s="3">
        <v>5</v>
      </c>
    </row>
    <row r="1117" spans="1:16" ht="13">
      <c r="A1117" s="2">
        <v>41261</v>
      </c>
      <c r="B1117" s="2">
        <v>30538</v>
      </c>
      <c r="C1117" s="2" t="s">
        <v>3996</v>
      </c>
      <c r="D1117" s="2" t="s">
        <v>3996</v>
      </c>
      <c r="E1117" s="2" t="s">
        <v>6425</v>
      </c>
      <c r="F1117" s="2" t="s">
        <v>27</v>
      </c>
      <c r="G1117" s="2" t="s">
        <v>6426</v>
      </c>
      <c r="H1117" s="2">
        <v>0.87986959171954726</v>
      </c>
      <c r="I1117" s="2" t="s">
        <v>3279</v>
      </c>
      <c r="K1117" s="2" t="s">
        <v>3996</v>
      </c>
      <c r="L1117" s="1"/>
      <c r="M1117" s="1" t="s">
        <v>3993</v>
      </c>
      <c r="N1117" s="1" t="s">
        <v>3994</v>
      </c>
      <c r="O1117" s="1" t="s">
        <v>3995</v>
      </c>
      <c r="P1117" s="3">
        <v>5</v>
      </c>
    </row>
    <row r="1118" spans="1:16" ht="13">
      <c r="A1118" s="2">
        <v>45214</v>
      </c>
      <c r="B1118" s="2">
        <v>30538</v>
      </c>
      <c r="C1118" s="2" t="s">
        <v>3996</v>
      </c>
      <c r="D1118" s="2" t="s">
        <v>3996</v>
      </c>
      <c r="E1118" s="2" t="s">
        <v>6427</v>
      </c>
      <c r="F1118" s="2" t="s">
        <v>27</v>
      </c>
      <c r="G1118" s="2" t="s">
        <v>6426</v>
      </c>
      <c r="H1118" s="2">
        <v>0.94206224763860003</v>
      </c>
      <c r="I1118" s="2" t="s">
        <v>3279</v>
      </c>
      <c r="K1118" s="2" t="s">
        <v>3996</v>
      </c>
      <c r="L1118" s="1"/>
      <c r="M1118" s="1" t="s">
        <v>4006</v>
      </c>
      <c r="N1118" s="1" t="s">
        <v>4007</v>
      </c>
      <c r="O1118" s="1" t="s">
        <v>3995</v>
      </c>
      <c r="P1118" s="3">
        <v>5</v>
      </c>
    </row>
    <row r="1119" spans="1:16" ht="13">
      <c r="A1119" s="2">
        <v>42273</v>
      </c>
      <c r="B1119" s="2">
        <v>30538</v>
      </c>
      <c r="C1119" s="2" t="s">
        <v>3996</v>
      </c>
      <c r="D1119" s="2" t="s">
        <v>3996</v>
      </c>
      <c r="E1119" s="2" t="s">
        <v>6427</v>
      </c>
      <c r="F1119" s="2" t="s">
        <v>27</v>
      </c>
      <c r="G1119" s="2" t="s">
        <v>6426</v>
      </c>
      <c r="H1119" s="2">
        <v>0.91601407021451531</v>
      </c>
      <c r="I1119" s="2" t="s">
        <v>3279</v>
      </c>
      <c r="K1119" s="2" t="s">
        <v>3996</v>
      </c>
      <c r="L1119" s="1"/>
      <c r="M1119" s="1" t="s">
        <v>4004</v>
      </c>
      <c r="N1119" s="1" t="s">
        <v>4005</v>
      </c>
      <c r="O1119" s="1" t="s">
        <v>3995</v>
      </c>
      <c r="P1119" s="3">
        <v>5</v>
      </c>
    </row>
    <row r="1120" spans="1:16" ht="13">
      <c r="A1120" s="2">
        <v>30538</v>
      </c>
      <c r="B1120" s="2">
        <v>30538</v>
      </c>
      <c r="C1120" s="2" t="s">
        <v>3996</v>
      </c>
      <c r="D1120" s="2" t="s">
        <v>3996</v>
      </c>
      <c r="E1120" s="2" t="s">
        <v>6425</v>
      </c>
      <c r="F1120" s="2" t="s">
        <v>27</v>
      </c>
      <c r="G1120" s="2" t="s">
        <v>6426</v>
      </c>
      <c r="H1120" s="2">
        <v>0.96697192942377308</v>
      </c>
      <c r="I1120" s="2" t="s">
        <v>3279</v>
      </c>
      <c r="K1120" s="2" t="s">
        <v>3996</v>
      </c>
      <c r="L1120" s="1"/>
      <c r="M1120" s="1" t="s">
        <v>3997</v>
      </c>
      <c r="N1120" s="1" t="s">
        <v>3998</v>
      </c>
      <c r="O1120" s="1" t="s">
        <v>3995</v>
      </c>
      <c r="P1120" s="3">
        <v>5</v>
      </c>
    </row>
    <row r="1121" spans="1:16" ht="13">
      <c r="A1121" s="2">
        <v>32535</v>
      </c>
      <c r="B1121" s="2">
        <v>30538</v>
      </c>
      <c r="C1121" s="2" t="s">
        <v>3996</v>
      </c>
      <c r="D1121" s="2" t="s">
        <v>3996</v>
      </c>
      <c r="E1121" s="2" t="s">
        <v>6427</v>
      </c>
      <c r="F1121" s="2" t="s">
        <v>27</v>
      </c>
      <c r="G1121" s="2" t="s">
        <v>6426</v>
      </c>
      <c r="H1121" s="2">
        <v>0.95064356766249003</v>
      </c>
      <c r="I1121" s="2" t="s">
        <v>3279</v>
      </c>
      <c r="K1121" s="2" t="s">
        <v>3996</v>
      </c>
      <c r="L1121" s="1"/>
      <c r="M1121" s="1" t="s">
        <v>3995</v>
      </c>
      <c r="N1121" s="1" t="s">
        <v>4001</v>
      </c>
      <c r="O1121" s="1" t="s">
        <v>3995</v>
      </c>
      <c r="P1121" s="3">
        <v>5</v>
      </c>
    </row>
    <row r="1122" spans="1:16" ht="13">
      <c r="A1122" s="2">
        <v>33725</v>
      </c>
      <c r="B1122" s="2">
        <v>30538</v>
      </c>
      <c r="C1122" s="2" t="s">
        <v>3996</v>
      </c>
      <c r="D1122" s="2" t="s">
        <v>3996</v>
      </c>
      <c r="E1122" s="2" t="s">
        <v>6427</v>
      </c>
      <c r="F1122" s="2" t="s">
        <v>27</v>
      </c>
      <c r="G1122" s="2" t="s">
        <v>6426</v>
      </c>
      <c r="H1122" s="2">
        <v>0.96222301765724461</v>
      </c>
      <c r="I1122" s="2" t="s">
        <v>3279</v>
      </c>
      <c r="K1122" s="2" t="s">
        <v>3996</v>
      </c>
      <c r="L1122" s="1"/>
      <c r="M1122" s="1" t="s">
        <v>4002</v>
      </c>
      <c r="N1122" s="1" t="s">
        <v>4003</v>
      </c>
      <c r="O1122" s="1" t="s">
        <v>3995</v>
      </c>
      <c r="P1122" s="3">
        <v>5</v>
      </c>
    </row>
    <row r="1123" spans="1:16" ht="13">
      <c r="A1123" s="2">
        <v>40501</v>
      </c>
      <c r="B1123" s="2">
        <v>30538</v>
      </c>
      <c r="C1123" s="2" t="s">
        <v>3996</v>
      </c>
      <c r="D1123" s="2" t="s">
        <v>3996</v>
      </c>
      <c r="E1123" s="2" t="s">
        <v>6425</v>
      </c>
      <c r="F1123" s="2" t="s">
        <v>27</v>
      </c>
      <c r="G1123" s="2" t="s">
        <v>6426</v>
      </c>
      <c r="H1123" s="2">
        <v>0.94173760182327693</v>
      </c>
      <c r="I1123" s="2" t="s">
        <v>3279</v>
      </c>
      <c r="K1123" s="2" t="s">
        <v>3996</v>
      </c>
      <c r="L1123" s="1"/>
      <c r="M1123" s="1" t="s">
        <v>3993</v>
      </c>
      <c r="N1123" s="1" t="s">
        <v>3994</v>
      </c>
      <c r="O1123" s="1" t="s">
        <v>3995</v>
      </c>
      <c r="P1123" s="3">
        <v>5</v>
      </c>
    </row>
    <row r="1124" spans="1:16" ht="13">
      <c r="A1124" s="2">
        <v>37675</v>
      </c>
      <c r="B1124" s="2">
        <v>30538</v>
      </c>
      <c r="C1124" s="2" t="s">
        <v>3996</v>
      </c>
      <c r="D1124" s="2" t="s">
        <v>3996</v>
      </c>
      <c r="E1124" s="2" t="s">
        <v>6425</v>
      </c>
      <c r="F1124" s="2" t="s">
        <v>27</v>
      </c>
      <c r="G1124" s="2" t="s">
        <v>6426</v>
      </c>
      <c r="H1124" s="2">
        <v>0.92800325642679338</v>
      </c>
      <c r="I1124" s="2" t="s">
        <v>3279</v>
      </c>
      <c r="K1124" s="2" t="s">
        <v>3996</v>
      </c>
      <c r="L1124" s="1"/>
      <c r="M1124" s="1" t="s">
        <v>3993</v>
      </c>
      <c r="N1124" s="1" t="s">
        <v>3994</v>
      </c>
      <c r="O1124" s="1" t="s">
        <v>3995</v>
      </c>
      <c r="P1124" s="3">
        <v>5</v>
      </c>
    </row>
    <row r="1125" spans="1:16" ht="13">
      <c r="A1125" s="2">
        <v>30685</v>
      </c>
      <c r="B1125" s="2">
        <v>30538</v>
      </c>
      <c r="C1125" s="2" t="s">
        <v>3996</v>
      </c>
      <c r="D1125" s="2" t="s">
        <v>3996</v>
      </c>
      <c r="E1125" s="2" t="s">
        <v>6425</v>
      </c>
      <c r="F1125" s="2" t="s">
        <v>27</v>
      </c>
      <c r="G1125" s="2" t="s">
        <v>6426</v>
      </c>
      <c r="H1125" s="2">
        <v>0.96079420288703565</v>
      </c>
      <c r="I1125" s="2" t="s">
        <v>3279</v>
      </c>
      <c r="K1125" s="2" t="s">
        <v>3996</v>
      </c>
      <c r="L1125" s="1"/>
      <c r="M1125" s="1" t="s">
        <v>3999</v>
      </c>
      <c r="N1125" s="1" t="s">
        <v>4000</v>
      </c>
      <c r="O1125" s="1" t="s">
        <v>3995</v>
      </c>
      <c r="P1125" s="3">
        <v>5</v>
      </c>
    </row>
    <row r="1126" spans="1:16" ht="13">
      <c r="A1126" s="2">
        <v>39001</v>
      </c>
      <c r="B1126" s="2">
        <v>30538</v>
      </c>
      <c r="C1126" s="2" t="s">
        <v>3996</v>
      </c>
      <c r="D1126" s="2" t="s">
        <v>3996</v>
      </c>
      <c r="E1126" s="2" t="s">
        <v>6425</v>
      </c>
      <c r="F1126" s="2" t="s">
        <v>27</v>
      </c>
      <c r="G1126" s="2" t="s">
        <v>6426</v>
      </c>
      <c r="H1126" s="2">
        <v>0.93624147388936518</v>
      </c>
      <c r="I1126" s="2" t="s">
        <v>3279</v>
      </c>
      <c r="K1126" s="2" t="s">
        <v>3996</v>
      </c>
      <c r="L1126" s="1"/>
      <c r="M1126" s="1" t="s">
        <v>3993</v>
      </c>
      <c r="N1126" s="1" t="s">
        <v>3994</v>
      </c>
      <c r="O1126" s="1" t="s">
        <v>3995</v>
      </c>
      <c r="P1126" s="3">
        <v>5</v>
      </c>
    </row>
    <row r="1127" spans="1:16" ht="13">
      <c r="A1127" s="2">
        <v>33151</v>
      </c>
      <c r="B1127" s="2">
        <v>29781</v>
      </c>
      <c r="C1127" s="2" t="s">
        <v>4560</v>
      </c>
      <c r="D1127" s="2" t="s">
        <v>4560</v>
      </c>
      <c r="E1127" s="2" t="s">
        <v>6427</v>
      </c>
      <c r="F1127" s="2" t="s">
        <v>27</v>
      </c>
      <c r="G1127" s="2" t="s">
        <v>6430</v>
      </c>
      <c r="H1127" s="2">
        <v>0.84520153531006403</v>
      </c>
      <c r="I1127" s="2" t="s">
        <v>3279</v>
      </c>
      <c r="K1127" s="2" t="s">
        <v>4560</v>
      </c>
      <c r="L1127" s="1"/>
      <c r="M1127" s="1" t="s">
        <v>4559</v>
      </c>
      <c r="N1127" s="1" t="s">
        <v>4561</v>
      </c>
      <c r="O1127" s="1" t="s">
        <v>4559</v>
      </c>
      <c r="P1127" s="3">
        <v>5</v>
      </c>
    </row>
    <row r="1128" spans="1:16" ht="13">
      <c r="A1128" s="2">
        <v>29781</v>
      </c>
      <c r="B1128" s="2">
        <v>29781</v>
      </c>
      <c r="C1128" s="2" t="s">
        <v>4560</v>
      </c>
      <c r="D1128" s="2" t="s">
        <v>4560</v>
      </c>
      <c r="E1128" s="2" t="s">
        <v>6425</v>
      </c>
      <c r="F1128" s="2" t="s">
        <v>27</v>
      </c>
      <c r="G1128" s="2" t="s">
        <v>6430</v>
      </c>
      <c r="H1128" s="2">
        <v>0.8591767205245201</v>
      </c>
      <c r="I1128" s="2" t="s">
        <v>3279</v>
      </c>
      <c r="K1128" s="2" t="s">
        <v>4560</v>
      </c>
      <c r="L1128" s="1"/>
      <c r="M1128" s="1" t="s">
        <v>4557</v>
      </c>
      <c r="N1128" s="1" t="s">
        <v>4558</v>
      </c>
      <c r="O1128" s="1" t="s">
        <v>4559</v>
      </c>
      <c r="P1128" s="3">
        <v>5</v>
      </c>
    </row>
    <row r="1129" spans="1:16" ht="13">
      <c r="A1129" s="2">
        <v>34257</v>
      </c>
      <c r="B1129" s="2">
        <v>29781</v>
      </c>
      <c r="C1129" s="2" t="s">
        <v>4560</v>
      </c>
      <c r="D1129" s="2" t="s">
        <v>4560</v>
      </c>
      <c r="E1129" s="2" t="s">
        <v>6425</v>
      </c>
      <c r="F1129" s="2" t="s">
        <v>27</v>
      </c>
      <c r="G1129" s="2" t="s">
        <v>6430</v>
      </c>
      <c r="H1129" s="2">
        <v>0.83236686238534241</v>
      </c>
      <c r="I1129" s="2" t="s">
        <v>3279</v>
      </c>
      <c r="K1129" s="2" t="s">
        <v>4560</v>
      </c>
      <c r="L1129" s="1"/>
      <c r="M1129" s="1" t="s">
        <v>4557</v>
      </c>
      <c r="N1129" s="1" t="s">
        <v>4558</v>
      </c>
      <c r="O1129" s="1" t="s">
        <v>4559</v>
      </c>
      <c r="P1129" s="3">
        <v>5</v>
      </c>
    </row>
    <row r="1130" spans="1:16" ht="13">
      <c r="A1130" s="2">
        <v>30723</v>
      </c>
      <c r="B1130" s="2">
        <v>29781</v>
      </c>
      <c r="C1130" s="2" t="s">
        <v>4560</v>
      </c>
      <c r="D1130" s="2" t="s">
        <v>4560</v>
      </c>
      <c r="E1130" s="2" t="s">
        <v>6427</v>
      </c>
      <c r="F1130" s="2" t="s">
        <v>27</v>
      </c>
      <c r="G1130" s="2" t="s">
        <v>6430</v>
      </c>
      <c r="H1130" s="2">
        <v>0.82960596415625909</v>
      </c>
      <c r="I1130" s="2" t="s">
        <v>3279</v>
      </c>
      <c r="K1130" s="2" t="s">
        <v>4560</v>
      </c>
      <c r="L1130" s="1"/>
      <c r="M1130" s="1" t="s">
        <v>4559</v>
      </c>
      <c r="N1130" s="1" t="s">
        <v>4561</v>
      </c>
      <c r="O1130" s="1" t="s">
        <v>4559</v>
      </c>
      <c r="P1130" s="3">
        <v>5</v>
      </c>
    </row>
    <row r="1131" spans="1:16" ht="13">
      <c r="A1131" s="2">
        <v>28874</v>
      </c>
      <c r="B1131" s="2">
        <v>28812</v>
      </c>
      <c r="C1131" s="2" t="s">
        <v>4514</v>
      </c>
      <c r="D1131" s="2" t="s">
        <v>4514</v>
      </c>
      <c r="E1131" s="2" t="s">
        <v>6427</v>
      </c>
      <c r="F1131" s="2" t="s">
        <v>27</v>
      </c>
      <c r="G1131" s="2" t="s">
        <v>6430</v>
      </c>
      <c r="H1131" s="2">
        <v>0.90084143463826305</v>
      </c>
      <c r="I1131" s="2" t="s">
        <v>3279</v>
      </c>
      <c r="K1131" s="2" t="s">
        <v>4514</v>
      </c>
      <c r="L1131" s="1"/>
      <c r="M1131" s="1" t="s">
        <v>4513</v>
      </c>
      <c r="N1131" s="1" t="s">
        <v>4515</v>
      </c>
      <c r="O1131" s="1" t="s">
        <v>4513</v>
      </c>
      <c r="P1131" s="3">
        <v>4</v>
      </c>
    </row>
    <row r="1132" spans="1:16" ht="13">
      <c r="A1132" s="2">
        <v>28812</v>
      </c>
      <c r="B1132" s="2">
        <v>28812</v>
      </c>
      <c r="C1132" s="2" t="s">
        <v>4514</v>
      </c>
      <c r="D1132" s="2" t="s">
        <v>4514</v>
      </c>
      <c r="E1132" s="2" t="s">
        <v>6425</v>
      </c>
      <c r="F1132" s="2" t="s">
        <v>27</v>
      </c>
      <c r="G1132" s="2" t="s">
        <v>6430</v>
      </c>
      <c r="H1132" s="2">
        <v>0.89517237549990569</v>
      </c>
      <c r="I1132" s="2" t="s">
        <v>3279</v>
      </c>
      <c r="K1132" s="2" t="s">
        <v>4514</v>
      </c>
      <c r="L1132" s="1"/>
      <c r="M1132" s="1" t="s">
        <v>4511</v>
      </c>
      <c r="N1132" s="1" t="s">
        <v>4512</v>
      </c>
      <c r="O1132" s="1" t="s">
        <v>4513</v>
      </c>
      <c r="P1132" s="3">
        <v>4</v>
      </c>
    </row>
    <row r="1133" spans="1:16" ht="13">
      <c r="A1133" s="2">
        <v>32461</v>
      </c>
      <c r="B1133" s="2">
        <v>28396</v>
      </c>
      <c r="C1133" s="2" t="s">
        <v>3848</v>
      </c>
      <c r="D1133" s="2" t="s">
        <v>3848</v>
      </c>
      <c r="E1133" s="2" t="s">
        <v>6425</v>
      </c>
      <c r="F1133" s="2" t="s">
        <v>35</v>
      </c>
      <c r="G1133" s="2" t="s">
        <v>6426</v>
      </c>
      <c r="H1133" s="2">
        <v>0.92405171412638376</v>
      </c>
      <c r="I1133" s="2" t="s">
        <v>3279</v>
      </c>
      <c r="K1133" s="2" t="s">
        <v>3848</v>
      </c>
      <c r="L1133" s="1"/>
      <c r="M1133" s="1" t="s">
        <v>3846</v>
      </c>
      <c r="N1133" s="1" t="s">
        <v>3847</v>
      </c>
      <c r="O1133" s="1" t="s">
        <v>3846</v>
      </c>
      <c r="P1133" s="3">
        <v>4</v>
      </c>
    </row>
    <row r="1134" spans="1:16" ht="13">
      <c r="A1134" s="2">
        <v>33429</v>
      </c>
      <c r="B1134" s="2">
        <v>28396</v>
      </c>
      <c r="C1134" s="2" t="s">
        <v>3848</v>
      </c>
      <c r="D1134" s="2" t="s">
        <v>3848</v>
      </c>
      <c r="E1134" s="2" t="s">
        <v>6425</v>
      </c>
      <c r="F1134" s="2" t="s">
        <v>35</v>
      </c>
      <c r="G1134" s="2" t="s">
        <v>6426</v>
      </c>
      <c r="H1134" s="2">
        <v>0.93946105713437733</v>
      </c>
      <c r="I1134" s="2" t="s">
        <v>3279</v>
      </c>
      <c r="K1134" s="2" t="s">
        <v>3848</v>
      </c>
      <c r="L1134" s="1"/>
      <c r="M1134" s="1" t="s">
        <v>3846</v>
      </c>
      <c r="N1134" s="1" t="s">
        <v>3847</v>
      </c>
      <c r="O1134" s="1" t="s">
        <v>3846</v>
      </c>
      <c r="P1134" s="3">
        <v>4</v>
      </c>
    </row>
    <row r="1135" spans="1:16" ht="13">
      <c r="A1135" s="2">
        <v>35677</v>
      </c>
      <c r="B1135" s="2">
        <v>28396</v>
      </c>
      <c r="C1135" s="2" t="s">
        <v>3848</v>
      </c>
      <c r="D1135" s="2" t="s">
        <v>3848</v>
      </c>
      <c r="E1135" s="2" t="s">
        <v>6425</v>
      </c>
      <c r="F1135" s="2" t="s">
        <v>35</v>
      </c>
      <c r="G1135" s="2" t="s">
        <v>6426</v>
      </c>
      <c r="H1135" s="2">
        <v>0.94890630039391599</v>
      </c>
      <c r="I1135" s="2" t="s">
        <v>3279</v>
      </c>
      <c r="K1135" s="2" t="s">
        <v>3848</v>
      </c>
      <c r="L1135" s="1"/>
      <c r="M1135" s="1" t="s">
        <v>3858</v>
      </c>
      <c r="N1135" s="1" t="s">
        <v>3859</v>
      </c>
      <c r="O1135" s="1" t="s">
        <v>3856</v>
      </c>
      <c r="P1135" s="3">
        <v>4</v>
      </c>
    </row>
    <row r="1136" spans="1:16" ht="13">
      <c r="A1136" s="2">
        <v>28396</v>
      </c>
      <c r="B1136" s="2">
        <v>28396</v>
      </c>
      <c r="C1136" s="2" t="s">
        <v>3848</v>
      </c>
      <c r="D1136" s="2" t="s">
        <v>3848</v>
      </c>
      <c r="E1136" s="2" t="s">
        <v>6427</v>
      </c>
      <c r="F1136" s="2" t="s">
        <v>35</v>
      </c>
      <c r="G1136" s="2" t="s">
        <v>6426</v>
      </c>
      <c r="H1136" s="2">
        <v>0.90547438633121269</v>
      </c>
      <c r="I1136" s="2" t="s">
        <v>3279</v>
      </c>
      <c r="K1136" s="2" t="s">
        <v>3848</v>
      </c>
      <c r="L1136" s="1"/>
      <c r="M1136" s="1" t="s">
        <v>3856</v>
      </c>
      <c r="N1136" s="1" t="s">
        <v>3857</v>
      </c>
      <c r="O1136" s="1" t="s">
        <v>3856</v>
      </c>
      <c r="P1136" s="3">
        <v>4</v>
      </c>
    </row>
    <row r="1137" spans="1:16" ht="13">
      <c r="A1137" s="2">
        <v>32146</v>
      </c>
      <c r="B1137" s="2">
        <v>28396</v>
      </c>
      <c r="C1137" s="2" t="s">
        <v>3848</v>
      </c>
      <c r="D1137" s="2" t="s">
        <v>3848</v>
      </c>
      <c r="E1137" s="2" t="s">
        <v>6427</v>
      </c>
      <c r="F1137" s="2" t="s">
        <v>27</v>
      </c>
      <c r="G1137" s="2" t="s">
        <v>6426</v>
      </c>
      <c r="H1137" s="2">
        <v>0.91292049255742524</v>
      </c>
      <c r="I1137" s="2" t="s">
        <v>3279</v>
      </c>
      <c r="K1137" s="2" t="s">
        <v>3848</v>
      </c>
      <c r="L1137" s="1"/>
      <c r="M1137" s="1" t="s">
        <v>3856</v>
      </c>
      <c r="N1137" s="1" t="s">
        <v>3857</v>
      </c>
      <c r="O1137" s="1" t="s">
        <v>3856</v>
      </c>
      <c r="P1137" s="3">
        <v>4</v>
      </c>
    </row>
    <row r="1138" spans="1:16" ht="13">
      <c r="A1138" s="2">
        <v>37290</v>
      </c>
      <c r="B1138" s="2">
        <v>28396</v>
      </c>
      <c r="C1138" s="2" t="s">
        <v>3848</v>
      </c>
      <c r="D1138" s="2" t="s">
        <v>3848</v>
      </c>
      <c r="E1138" s="2" t="s">
        <v>6427</v>
      </c>
      <c r="F1138" s="2" t="s">
        <v>35</v>
      </c>
      <c r="G1138" s="2" t="s">
        <v>6426</v>
      </c>
      <c r="H1138" s="2">
        <v>0.89574753789361128</v>
      </c>
      <c r="I1138" s="2" t="s">
        <v>3279</v>
      </c>
      <c r="K1138" s="2" t="s">
        <v>3848</v>
      </c>
      <c r="L1138" s="1"/>
      <c r="M1138" s="1" t="s">
        <v>3849</v>
      </c>
      <c r="N1138" s="1" t="s">
        <v>3850</v>
      </c>
      <c r="O1138" s="1" t="s">
        <v>3846</v>
      </c>
      <c r="P1138" s="3">
        <v>4</v>
      </c>
    </row>
    <row r="1139" spans="1:16" ht="13">
      <c r="A1139" s="2">
        <v>28004</v>
      </c>
      <c r="B1139" s="2">
        <v>28004</v>
      </c>
      <c r="C1139" s="2" t="s">
        <v>3512</v>
      </c>
      <c r="D1139" s="2" t="s">
        <v>3512</v>
      </c>
      <c r="E1139" s="2" t="s">
        <v>6427</v>
      </c>
      <c r="F1139" s="2" t="s">
        <v>652</v>
      </c>
      <c r="G1139" s="2" t="s">
        <v>6426</v>
      </c>
      <c r="H1139" s="2">
        <v>0.94536518274844805</v>
      </c>
      <c r="I1139" s="2" t="s">
        <v>3279</v>
      </c>
      <c r="K1139" s="2" t="s">
        <v>3512</v>
      </c>
      <c r="L1139" s="1"/>
      <c r="M1139" s="1" t="s">
        <v>3513</v>
      </c>
      <c r="N1139" s="1" t="s">
        <v>3514</v>
      </c>
      <c r="O1139" s="1" t="s">
        <v>3510</v>
      </c>
      <c r="P1139" s="3">
        <v>4</v>
      </c>
    </row>
    <row r="1140" spans="1:16" ht="13">
      <c r="A1140" s="2">
        <v>28617</v>
      </c>
      <c r="B1140" s="2">
        <v>28004</v>
      </c>
      <c r="C1140" s="2" t="s">
        <v>3512</v>
      </c>
      <c r="D1140" s="2" t="s">
        <v>3512</v>
      </c>
      <c r="E1140" s="2" t="s">
        <v>6425</v>
      </c>
      <c r="F1140" s="2" t="s">
        <v>652</v>
      </c>
      <c r="G1140" s="2" t="s">
        <v>6426</v>
      </c>
      <c r="H1140" s="2">
        <v>0.93996060411540827</v>
      </c>
      <c r="I1140" s="2" t="s">
        <v>3279</v>
      </c>
      <c r="K1140" s="2" t="s">
        <v>3512</v>
      </c>
      <c r="L1140" s="1"/>
      <c r="M1140" s="1" t="s">
        <v>3510</v>
      </c>
      <c r="N1140" s="1" t="s">
        <v>3511</v>
      </c>
      <c r="O1140" s="1" t="s">
        <v>3510</v>
      </c>
      <c r="P1140" s="3">
        <v>4</v>
      </c>
    </row>
    <row r="1141" spans="1:16" ht="13">
      <c r="A1141" s="2">
        <v>27624</v>
      </c>
      <c r="B1141" s="2">
        <v>27119</v>
      </c>
      <c r="C1141" s="2" t="s">
        <v>4459</v>
      </c>
      <c r="D1141" s="2" t="s">
        <v>4459</v>
      </c>
      <c r="E1141" s="2" t="s">
        <v>6427</v>
      </c>
      <c r="F1141" s="2" t="s">
        <v>27</v>
      </c>
      <c r="G1141" s="2" t="s">
        <v>6426</v>
      </c>
      <c r="H1141" s="2">
        <v>0.9044278454850011</v>
      </c>
      <c r="I1141" s="2" t="s">
        <v>3279</v>
      </c>
      <c r="K1141" s="2" t="s">
        <v>4459</v>
      </c>
      <c r="L1141" s="1"/>
      <c r="M1141" s="1" t="s">
        <v>4457</v>
      </c>
      <c r="N1141" s="1" t="s">
        <v>4458</v>
      </c>
      <c r="O1141" s="1" t="s">
        <v>4452</v>
      </c>
      <c r="P1141" s="3">
        <v>4</v>
      </c>
    </row>
    <row r="1142" spans="1:16" ht="13">
      <c r="A1142" s="2">
        <v>27119</v>
      </c>
      <c r="B1142" s="2">
        <v>27119</v>
      </c>
      <c r="C1142" s="2" t="s">
        <v>4459</v>
      </c>
      <c r="D1142" s="2" t="s">
        <v>4459</v>
      </c>
      <c r="E1142" s="2" t="s">
        <v>6425</v>
      </c>
      <c r="F1142" s="2" t="s">
        <v>27</v>
      </c>
      <c r="G1142" s="2" t="s">
        <v>6426</v>
      </c>
      <c r="H1142" s="2">
        <v>0.87462430815368231</v>
      </c>
      <c r="I1142" s="2" t="s">
        <v>3279</v>
      </c>
      <c r="K1142" s="2" t="s">
        <v>4459</v>
      </c>
      <c r="L1142" s="1"/>
      <c r="M1142" s="1" t="s">
        <v>4460</v>
      </c>
      <c r="N1142" s="1" t="s">
        <v>4461</v>
      </c>
      <c r="O1142" s="1" t="s">
        <v>4452</v>
      </c>
      <c r="P1142" s="3">
        <v>4</v>
      </c>
    </row>
    <row r="1143" spans="1:16" ht="13">
      <c r="A1143" s="2">
        <v>28544</v>
      </c>
      <c r="B1143" s="2">
        <v>26148</v>
      </c>
      <c r="C1143" s="2" t="s">
        <v>4327</v>
      </c>
      <c r="D1143" s="2" t="s">
        <v>4327</v>
      </c>
      <c r="E1143" s="2" t="s">
        <v>6427</v>
      </c>
      <c r="F1143" s="2" t="s">
        <v>27</v>
      </c>
      <c r="G1143" s="2" t="s">
        <v>6426</v>
      </c>
      <c r="H1143" s="2">
        <v>0.91806248405656843</v>
      </c>
      <c r="I1143" s="2" t="s">
        <v>3279</v>
      </c>
      <c r="K1143" s="2" t="s">
        <v>4327</v>
      </c>
      <c r="L1143" s="1"/>
      <c r="M1143" s="1" t="s">
        <v>4326</v>
      </c>
      <c r="N1143" s="1" t="s">
        <v>4330</v>
      </c>
      <c r="O1143" s="1" t="s">
        <v>4326</v>
      </c>
      <c r="P1143" s="3">
        <v>4</v>
      </c>
    </row>
    <row r="1144" spans="1:16" ht="13">
      <c r="A1144" s="2">
        <v>28823</v>
      </c>
      <c r="B1144" s="2">
        <v>26148</v>
      </c>
      <c r="C1144" s="2" t="s">
        <v>4327</v>
      </c>
      <c r="D1144" s="2" t="s">
        <v>4327</v>
      </c>
      <c r="E1144" s="2" t="s">
        <v>6427</v>
      </c>
      <c r="F1144" s="2" t="s">
        <v>27</v>
      </c>
      <c r="G1144" s="2" t="s">
        <v>6426</v>
      </c>
      <c r="H1144" s="2">
        <v>0.74169291184467823</v>
      </c>
      <c r="I1144" s="2" t="s">
        <v>3279</v>
      </c>
      <c r="K1144" s="2" t="s">
        <v>4327</v>
      </c>
      <c r="L1144" s="1"/>
      <c r="M1144" s="1" t="s">
        <v>4324</v>
      </c>
      <c r="N1144" s="1" t="s">
        <v>4325</v>
      </c>
      <c r="O1144" s="1" t="s">
        <v>4326</v>
      </c>
      <c r="P1144" s="3">
        <v>4</v>
      </c>
    </row>
    <row r="1145" spans="1:16" ht="13">
      <c r="A1145" s="2">
        <v>26148</v>
      </c>
      <c r="B1145" s="2">
        <v>26148</v>
      </c>
      <c r="C1145" s="2" t="s">
        <v>4327</v>
      </c>
      <c r="D1145" s="2" t="s">
        <v>4327</v>
      </c>
      <c r="E1145" s="2" t="s">
        <v>6425</v>
      </c>
      <c r="F1145" s="2" t="s">
        <v>27</v>
      </c>
      <c r="G1145" s="2" t="s">
        <v>6426</v>
      </c>
      <c r="H1145" s="2">
        <v>0.81793188800414407</v>
      </c>
      <c r="I1145" s="2" t="s">
        <v>3279</v>
      </c>
      <c r="K1145" s="2" t="s">
        <v>4327</v>
      </c>
      <c r="L1145" s="1"/>
      <c r="M1145" s="1" t="s">
        <v>4333</v>
      </c>
      <c r="N1145" s="1" t="s">
        <v>4334</v>
      </c>
      <c r="O1145" s="1" t="s">
        <v>4326</v>
      </c>
      <c r="P1145" s="3">
        <v>4</v>
      </c>
    </row>
    <row r="1146" spans="1:16" ht="13">
      <c r="A1146" s="2">
        <v>27886</v>
      </c>
      <c r="B1146" s="2">
        <v>26148</v>
      </c>
      <c r="C1146" s="2" t="s">
        <v>4327</v>
      </c>
      <c r="D1146" s="2" t="s">
        <v>4327</v>
      </c>
      <c r="E1146" s="2" t="s">
        <v>6425</v>
      </c>
      <c r="F1146" s="2" t="s">
        <v>27</v>
      </c>
      <c r="G1146" s="2" t="s">
        <v>6426</v>
      </c>
      <c r="H1146" s="2">
        <v>0.82746568118345065</v>
      </c>
      <c r="I1146" s="2" t="s">
        <v>3279</v>
      </c>
      <c r="K1146" s="2" t="s">
        <v>4327</v>
      </c>
      <c r="L1146" s="1"/>
      <c r="M1146" s="1" t="s">
        <v>4331</v>
      </c>
      <c r="N1146" s="1" t="s">
        <v>4332</v>
      </c>
      <c r="O1146" s="1" t="s">
        <v>4326</v>
      </c>
      <c r="P1146" s="3">
        <v>4</v>
      </c>
    </row>
    <row r="1147" spans="1:16" ht="13">
      <c r="A1147" s="2">
        <v>42161</v>
      </c>
      <c r="B1147" s="2">
        <v>26148</v>
      </c>
      <c r="C1147" s="2" t="s">
        <v>4327</v>
      </c>
      <c r="D1147" s="2" t="s">
        <v>4327</v>
      </c>
      <c r="E1147" s="2" t="s">
        <v>6425</v>
      </c>
      <c r="F1147" s="2" t="s">
        <v>27</v>
      </c>
      <c r="G1147" s="2" t="s">
        <v>6426</v>
      </c>
      <c r="H1147" s="2">
        <v>0.98321690057453359</v>
      </c>
      <c r="I1147" s="2" t="s">
        <v>3279</v>
      </c>
      <c r="K1147" s="2" t="s">
        <v>4327</v>
      </c>
      <c r="L1147" s="1"/>
      <c r="M1147" s="1" t="s">
        <v>4331</v>
      </c>
      <c r="N1147" s="1" t="s">
        <v>4332</v>
      </c>
      <c r="O1147" s="1" t="s">
        <v>4326</v>
      </c>
      <c r="P1147" s="3">
        <v>4</v>
      </c>
    </row>
    <row r="1148" spans="1:16" ht="13">
      <c r="A1148" s="2">
        <v>42192</v>
      </c>
      <c r="B1148" s="2">
        <v>26148</v>
      </c>
      <c r="C1148" s="2" t="s">
        <v>4327</v>
      </c>
      <c r="D1148" s="2" t="s">
        <v>4327</v>
      </c>
      <c r="E1148" s="2" t="s">
        <v>6425</v>
      </c>
      <c r="F1148" s="2" t="s">
        <v>27</v>
      </c>
      <c r="G1148" s="2" t="s">
        <v>6426</v>
      </c>
      <c r="H1148" s="2">
        <v>0.90843417224214351</v>
      </c>
      <c r="I1148" s="2" t="s">
        <v>3279</v>
      </c>
      <c r="K1148" s="2" t="s">
        <v>4327</v>
      </c>
      <c r="L1148" s="1"/>
      <c r="M1148" s="1" t="s">
        <v>4331</v>
      </c>
      <c r="N1148" s="1" t="s">
        <v>4332</v>
      </c>
      <c r="O1148" s="1" t="s">
        <v>4326</v>
      </c>
      <c r="P1148" s="3">
        <v>4</v>
      </c>
    </row>
    <row r="1149" spans="1:16" ht="13">
      <c r="A1149" s="2">
        <v>43362</v>
      </c>
      <c r="B1149" s="2">
        <v>26148</v>
      </c>
      <c r="C1149" s="2" t="s">
        <v>4327</v>
      </c>
      <c r="D1149" s="2" t="s">
        <v>4327</v>
      </c>
      <c r="E1149" s="2" t="s">
        <v>6425</v>
      </c>
      <c r="F1149" s="2" t="s">
        <v>27</v>
      </c>
      <c r="G1149" s="2" t="s">
        <v>6426</v>
      </c>
      <c r="H1149" s="2">
        <v>0.92993165090491503</v>
      </c>
      <c r="I1149" s="2" t="s">
        <v>3279</v>
      </c>
      <c r="K1149" s="2" t="s">
        <v>4327</v>
      </c>
      <c r="L1149" s="1"/>
      <c r="M1149" s="1" t="s">
        <v>4331</v>
      </c>
      <c r="N1149" s="1" t="s">
        <v>4332</v>
      </c>
      <c r="O1149" s="1" t="s">
        <v>4326</v>
      </c>
      <c r="P1149" s="3">
        <v>4</v>
      </c>
    </row>
    <row r="1150" spans="1:16" ht="13">
      <c r="A1150" s="2">
        <v>31170</v>
      </c>
      <c r="B1150" s="2">
        <v>26089</v>
      </c>
      <c r="C1150" s="2" t="s">
        <v>6483</v>
      </c>
      <c r="D1150" s="2" t="s">
        <v>6483</v>
      </c>
      <c r="E1150" s="2" t="s">
        <v>6427</v>
      </c>
      <c r="F1150" s="2" t="s">
        <v>27</v>
      </c>
      <c r="G1150" s="2" t="s">
        <v>6430</v>
      </c>
      <c r="H1150" s="2">
        <v>0.95111865497404524</v>
      </c>
      <c r="I1150" s="2" t="s">
        <v>3279</v>
      </c>
      <c r="K1150" s="2" t="s">
        <v>6483</v>
      </c>
      <c r="P1150" s="3"/>
    </row>
    <row r="1151" spans="1:16" ht="13">
      <c r="A1151" s="2">
        <v>42130</v>
      </c>
      <c r="B1151" s="2">
        <v>26089</v>
      </c>
      <c r="C1151" s="2" t="s">
        <v>6483</v>
      </c>
      <c r="D1151" s="2" t="s">
        <v>6483</v>
      </c>
      <c r="E1151" s="2" t="s">
        <v>6427</v>
      </c>
      <c r="F1151" s="2" t="s">
        <v>27</v>
      </c>
      <c r="G1151" s="2" t="s">
        <v>6426</v>
      </c>
      <c r="H1151" s="2">
        <v>0.95385143642473702</v>
      </c>
      <c r="I1151" s="2" t="s">
        <v>3279</v>
      </c>
      <c r="K1151" s="2" t="s">
        <v>6483</v>
      </c>
      <c r="P1151" s="3"/>
    </row>
    <row r="1152" spans="1:16" ht="13">
      <c r="A1152" s="2">
        <v>42673</v>
      </c>
      <c r="B1152" s="2">
        <v>26089</v>
      </c>
      <c r="C1152" s="2" t="s">
        <v>6483</v>
      </c>
      <c r="D1152" s="2" t="s">
        <v>6483</v>
      </c>
      <c r="E1152" s="2" t="s">
        <v>6427</v>
      </c>
      <c r="F1152" s="2" t="s">
        <v>27</v>
      </c>
      <c r="G1152" s="2" t="s">
        <v>6426</v>
      </c>
      <c r="H1152" s="2">
        <v>0.86429877359727725</v>
      </c>
      <c r="I1152" s="2" t="s">
        <v>3279</v>
      </c>
      <c r="K1152" s="2" t="s">
        <v>6483</v>
      </c>
      <c r="P1152" s="3"/>
    </row>
    <row r="1153" spans="1:16" ht="13">
      <c r="A1153" s="2">
        <v>43616</v>
      </c>
      <c r="B1153" s="2">
        <v>26089</v>
      </c>
      <c r="C1153" s="2" t="s">
        <v>6483</v>
      </c>
      <c r="D1153" s="2" t="s">
        <v>6483</v>
      </c>
      <c r="E1153" s="2" t="s">
        <v>6427</v>
      </c>
      <c r="F1153" s="2" t="s">
        <v>27</v>
      </c>
      <c r="G1153" s="2" t="s">
        <v>6426</v>
      </c>
      <c r="H1153" s="2">
        <v>0.93425590179183271</v>
      </c>
      <c r="I1153" s="2" t="s">
        <v>3279</v>
      </c>
      <c r="K1153" s="2" t="s">
        <v>6483</v>
      </c>
      <c r="P1153" s="3"/>
    </row>
    <row r="1154" spans="1:16" ht="13">
      <c r="A1154" s="2">
        <v>41018</v>
      </c>
      <c r="B1154" s="2">
        <v>26089</v>
      </c>
      <c r="C1154" s="2" t="s">
        <v>6483</v>
      </c>
      <c r="D1154" s="2" t="s">
        <v>6483</v>
      </c>
      <c r="E1154" s="2" t="s">
        <v>6427</v>
      </c>
      <c r="F1154" s="2" t="s">
        <v>27</v>
      </c>
      <c r="G1154" s="2" t="s">
        <v>6426</v>
      </c>
      <c r="H1154" s="2">
        <v>0.86734950592294346</v>
      </c>
      <c r="I1154" s="2" t="s">
        <v>3279</v>
      </c>
      <c r="K1154" s="2" t="s">
        <v>6483</v>
      </c>
      <c r="P1154" s="3"/>
    </row>
    <row r="1155" spans="1:16" ht="13">
      <c r="A1155" s="2">
        <v>26089</v>
      </c>
      <c r="B1155" s="2">
        <v>26089</v>
      </c>
      <c r="C1155" s="2" t="s">
        <v>6483</v>
      </c>
      <c r="D1155" s="2" t="s">
        <v>6483</v>
      </c>
      <c r="E1155" s="2" t="s">
        <v>6427</v>
      </c>
      <c r="F1155" s="2" t="s">
        <v>27</v>
      </c>
      <c r="G1155" s="2" t="s">
        <v>6426</v>
      </c>
      <c r="H1155" s="2">
        <v>0.89001697279919667</v>
      </c>
      <c r="I1155" s="2" t="s">
        <v>3279</v>
      </c>
      <c r="K1155" s="2" t="s">
        <v>6483</v>
      </c>
      <c r="P1155" s="3"/>
    </row>
    <row r="1156" spans="1:16" ht="13">
      <c r="A1156" s="2">
        <v>41766</v>
      </c>
      <c r="B1156" s="2">
        <v>26089</v>
      </c>
      <c r="C1156" s="2" t="s">
        <v>6483</v>
      </c>
      <c r="D1156" s="2" t="s">
        <v>6483</v>
      </c>
      <c r="E1156" s="2" t="s">
        <v>6427</v>
      </c>
      <c r="F1156" s="2" t="s">
        <v>27</v>
      </c>
      <c r="G1156" s="2" t="s">
        <v>6426</v>
      </c>
      <c r="H1156" s="2">
        <v>0.95523118369636084</v>
      </c>
      <c r="I1156" s="2" t="s">
        <v>3279</v>
      </c>
      <c r="K1156" s="2" t="s">
        <v>6483</v>
      </c>
      <c r="P1156" s="3"/>
    </row>
    <row r="1157" spans="1:16" ht="13">
      <c r="A1157" s="2">
        <v>26377</v>
      </c>
      <c r="B1157" s="2">
        <v>23811</v>
      </c>
      <c r="C1157" s="2" t="s">
        <v>4480</v>
      </c>
      <c r="D1157" s="2" t="s">
        <v>4480</v>
      </c>
      <c r="E1157" s="2" t="s">
        <v>6427</v>
      </c>
      <c r="F1157" s="2" t="s">
        <v>27</v>
      </c>
      <c r="G1157" s="2" t="s">
        <v>6426</v>
      </c>
      <c r="H1157" s="2">
        <v>0.91340262837087116</v>
      </c>
      <c r="I1157" s="2" t="s">
        <v>3279</v>
      </c>
      <c r="K1157" s="2" t="s">
        <v>4480</v>
      </c>
      <c r="L1157" s="1"/>
      <c r="M1157" s="1" t="s">
        <v>4479</v>
      </c>
      <c r="N1157" s="1" t="s">
        <v>4481</v>
      </c>
      <c r="O1157" s="1" t="s">
        <v>4479</v>
      </c>
      <c r="P1157" s="3">
        <v>4</v>
      </c>
    </row>
    <row r="1158" spans="1:16" ht="13">
      <c r="A1158" s="2">
        <v>23811</v>
      </c>
      <c r="B1158" s="2">
        <v>23811</v>
      </c>
      <c r="C1158" s="2" t="s">
        <v>4480</v>
      </c>
      <c r="D1158" s="2" t="s">
        <v>4480</v>
      </c>
      <c r="E1158" s="2" t="s">
        <v>6425</v>
      </c>
      <c r="F1158" s="2" t="s">
        <v>27</v>
      </c>
      <c r="G1158" s="2" t="s">
        <v>6426</v>
      </c>
      <c r="H1158" s="2">
        <v>0.9141015608408829</v>
      </c>
      <c r="I1158" s="2" t="s">
        <v>3279</v>
      </c>
      <c r="K1158" s="2" t="s">
        <v>4480</v>
      </c>
      <c r="L1158" s="1"/>
      <c r="M1158" s="1" t="s">
        <v>4484</v>
      </c>
      <c r="N1158" s="1" t="s">
        <v>4485</v>
      </c>
      <c r="O1158" s="1" t="s">
        <v>4479</v>
      </c>
      <c r="P1158" s="3">
        <v>4</v>
      </c>
    </row>
    <row r="1159" spans="1:16" ht="13">
      <c r="A1159" s="2">
        <v>24453</v>
      </c>
      <c r="B1159" s="2">
        <v>23811</v>
      </c>
      <c r="C1159" s="2" t="s">
        <v>4480</v>
      </c>
      <c r="D1159" s="2" t="s">
        <v>4480</v>
      </c>
      <c r="E1159" s="2" t="s">
        <v>6425</v>
      </c>
      <c r="F1159" s="2" t="s">
        <v>27</v>
      </c>
      <c r="G1159" s="2" t="s">
        <v>6426</v>
      </c>
      <c r="H1159" s="2">
        <v>0.92376387050306352</v>
      </c>
      <c r="I1159" s="2" t="s">
        <v>3279</v>
      </c>
      <c r="K1159" s="2" t="s">
        <v>4480</v>
      </c>
      <c r="L1159" s="1"/>
      <c r="M1159" s="1" t="s">
        <v>4486</v>
      </c>
      <c r="N1159" s="1" t="s">
        <v>4487</v>
      </c>
      <c r="O1159" s="1" t="s">
        <v>4479</v>
      </c>
      <c r="P1159" s="3">
        <v>4</v>
      </c>
    </row>
    <row r="1160" spans="1:16" ht="13">
      <c r="A1160" s="2">
        <v>26626</v>
      </c>
      <c r="B1160" s="2">
        <v>23811</v>
      </c>
      <c r="C1160" s="2" t="s">
        <v>4480</v>
      </c>
      <c r="D1160" s="2" t="s">
        <v>4480</v>
      </c>
      <c r="E1160" s="2" t="s">
        <v>6425</v>
      </c>
      <c r="F1160" s="2" t="s">
        <v>27</v>
      </c>
      <c r="G1160" s="2" t="s">
        <v>6426</v>
      </c>
      <c r="H1160" s="2">
        <v>0.89998481104778982</v>
      </c>
      <c r="I1160" s="2" t="s">
        <v>3279</v>
      </c>
      <c r="K1160" s="2" t="s">
        <v>4480</v>
      </c>
      <c r="L1160" s="1"/>
      <c r="M1160" s="1" t="s">
        <v>4486</v>
      </c>
      <c r="N1160" s="1" t="s">
        <v>4487</v>
      </c>
      <c r="O1160" s="1" t="s">
        <v>4479</v>
      </c>
      <c r="P1160" s="3">
        <v>4</v>
      </c>
    </row>
    <row r="1161" spans="1:16" ht="13">
      <c r="A1161" s="2">
        <v>27252</v>
      </c>
      <c r="B1161" s="2">
        <v>23811</v>
      </c>
      <c r="C1161" s="2" t="s">
        <v>4480</v>
      </c>
      <c r="D1161" s="2" t="s">
        <v>4480</v>
      </c>
      <c r="E1161" s="2" t="s">
        <v>6427</v>
      </c>
      <c r="F1161" s="2" t="s">
        <v>27</v>
      </c>
      <c r="G1161" s="2" t="s">
        <v>6426</v>
      </c>
      <c r="H1161" s="2">
        <v>0.87856081851407308</v>
      </c>
      <c r="I1161" s="2" t="s">
        <v>3279</v>
      </c>
      <c r="K1161" s="2" t="s">
        <v>4480</v>
      </c>
      <c r="L1161" s="1"/>
      <c r="M1161" s="1" t="s">
        <v>4477</v>
      </c>
      <c r="N1161" s="1" t="s">
        <v>4478</v>
      </c>
      <c r="O1161" s="1" t="s">
        <v>4479</v>
      </c>
      <c r="P1161" s="3">
        <v>4</v>
      </c>
    </row>
    <row r="1162" spans="1:16" ht="13">
      <c r="A1162" s="2">
        <v>22004</v>
      </c>
      <c r="B1162" s="2">
        <v>22004</v>
      </c>
      <c r="C1162" s="2" t="s">
        <v>3907</v>
      </c>
      <c r="D1162" s="2" t="s">
        <v>3907</v>
      </c>
      <c r="E1162" s="2" t="s">
        <v>6425</v>
      </c>
      <c r="F1162" s="2" t="s">
        <v>35</v>
      </c>
      <c r="G1162" s="2" t="s">
        <v>6426</v>
      </c>
      <c r="H1162" s="2">
        <v>0.91321773087220337</v>
      </c>
      <c r="I1162" s="2" t="s">
        <v>3279</v>
      </c>
      <c r="K1162" s="2" t="s">
        <v>3907</v>
      </c>
      <c r="L1162" s="1"/>
      <c r="M1162" s="1" t="s">
        <v>3905</v>
      </c>
      <c r="N1162" s="1" t="s">
        <v>3906</v>
      </c>
      <c r="O1162" s="1" t="s">
        <v>3905</v>
      </c>
      <c r="P1162" s="3">
        <v>4</v>
      </c>
    </row>
    <row r="1163" spans="1:16" ht="13">
      <c r="A1163" s="2">
        <v>154083</v>
      </c>
      <c r="B1163" s="2">
        <v>22004</v>
      </c>
      <c r="C1163" s="2" t="s">
        <v>3907</v>
      </c>
      <c r="D1163" s="2" t="s">
        <v>3907</v>
      </c>
      <c r="E1163" s="2" t="s">
        <v>6427</v>
      </c>
      <c r="F1163" s="2" t="s">
        <v>35</v>
      </c>
      <c r="G1163" s="2" t="s">
        <v>6426</v>
      </c>
      <c r="H1163" s="2">
        <v>0.89199730820354806</v>
      </c>
      <c r="I1163" s="2" t="s">
        <v>3279</v>
      </c>
      <c r="K1163" s="2" t="s">
        <v>3907</v>
      </c>
      <c r="L1163" s="1"/>
      <c r="M1163" s="1" t="s">
        <v>3908</v>
      </c>
      <c r="N1163" s="1" t="s">
        <v>3909</v>
      </c>
      <c r="O1163" s="1" t="s">
        <v>3905</v>
      </c>
      <c r="P1163" s="3">
        <v>4</v>
      </c>
    </row>
    <row r="1164" spans="1:16" ht="13">
      <c r="A1164" s="2">
        <v>20647</v>
      </c>
      <c r="B1164" s="2">
        <v>20647</v>
      </c>
      <c r="C1164" s="2" t="s">
        <v>3752</v>
      </c>
      <c r="D1164" s="2" t="s">
        <v>3752</v>
      </c>
      <c r="E1164" s="2" t="s">
        <v>6427</v>
      </c>
      <c r="F1164" s="2" t="s">
        <v>27</v>
      </c>
      <c r="G1164" s="2" t="s">
        <v>6426</v>
      </c>
      <c r="H1164" s="2">
        <v>0.96877988690262429</v>
      </c>
      <c r="I1164" s="2" t="s">
        <v>3279</v>
      </c>
      <c r="K1164" s="2" t="s">
        <v>3752</v>
      </c>
      <c r="L1164" s="1"/>
      <c r="M1164" s="1" t="s">
        <v>3757</v>
      </c>
      <c r="N1164" s="1" t="s">
        <v>3758</v>
      </c>
      <c r="O1164" s="1" t="s">
        <v>3755</v>
      </c>
      <c r="P1164" s="3">
        <v>5</v>
      </c>
    </row>
    <row r="1165" spans="1:16" ht="13">
      <c r="A1165" s="2">
        <v>21158</v>
      </c>
      <c r="B1165" s="2">
        <v>20647</v>
      </c>
      <c r="C1165" s="2" t="s">
        <v>3752</v>
      </c>
      <c r="D1165" s="2" t="s">
        <v>3752</v>
      </c>
      <c r="E1165" s="2" t="s">
        <v>6425</v>
      </c>
      <c r="F1165" s="2" t="s">
        <v>35</v>
      </c>
      <c r="G1165" s="2" t="s">
        <v>6426</v>
      </c>
      <c r="H1165" s="2">
        <v>0.96884764389931965</v>
      </c>
      <c r="I1165" s="2" t="s">
        <v>3279</v>
      </c>
      <c r="K1165" s="2" t="s">
        <v>3752</v>
      </c>
      <c r="L1165" s="1"/>
      <c r="M1165" s="1" t="s">
        <v>3755</v>
      </c>
      <c r="N1165" s="1" t="s">
        <v>3756</v>
      </c>
      <c r="O1165" s="1" t="s">
        <v>3755</v>
      </c>
      <c r="P1165" s="3">
        <v>5</v>
      </c>
    </row>
    <row r="1166" spans="1:16" ht="13">
      <c r="A1166" s="2">
        <v>21386</v>
      </c>
      <c r="B1166" s="2">
        <v>20647</v>
      </c>
      <c r="C1166" s="2" t="s">
        <v>3752</v>
      </c>
      <c r="D1166" s="2" t="s">
        <v>3752</v>
      </c>
      <c r="E1166" s="2" t="s">
        <v>6425</v>
      </c>
      <c r="F1166" s="2" t="s">
        <v>35</v>
      </c>
      <c r="G1166" s="2" t="s">
        <v>6426</v>
      </c>
      <c r="H1166" s="2">
        <v>0.96365477598963245</v>
      </c>
      <c r="I1166" s="2" t="s">
        <v>3279</v>
      </c>
      <c r="K1166" s="2" t="s">
        <v>3752</v>
      </c>
      <c r="L1166" s="1"/>
      <c r="M1166" s="1" t="s">
        <v>3750</v>
      </c>
      <c r="N1166" s="1" t="s">
        <v>3751</v>
      </c>
      <c r="O1166" s="1" t="s">
        <v>3750</v>
      </c>
      <c r="P1166" s="3">
        <v>5</v>
      </c>
    </row>
    <row r="1167" spans="1:16" ht="13">
      <c r="A1167" s="2">
        <v>21150</v>
      </c>
      <c r="B1167" s="2">
        <v>20647</v>
      </c>
      <c r="C1167" s="2" t="s">
        <v>3752</v>
      </c>
      <c r="D1167" s="2" t="s">
        <v>3752</v>
      </c>
      <c r="E1167" s="2" t="s">
        <v>6427</v>
      </c>
      <c r="F1167" s="2" t="s">
        <v>27</v>
      </c>
      <c r="G1167" s="2" t="s">
        <v>6426</v>
      </c>
      <c r="H1167" s="2">
        <v>0.96026149445251574</v>
      </c>
      <c r="I1167" s="2" t="s">
        <v>3279</v>
      </c>
      <c r="K1167" s="2" t="s">
        <v>3752</v>
      </c>
      <c r="L1167" s="1"/>
      <c r="M1167" s="1" t="s">
        <v>3753</v>
      </c>
      <c r="N1167" s="1" t="s">
        <v>3754</v>
      </c>
      <c r="O1167" s="1" t="s">
        <v>3750</v>
      </c>
      <c r="P1167" s="3">
        <v>5</v>
      </c>
    </row>
    <row r="1168" spans="1:16" ht="13">
      <c r="A1168" s="2">
        <v>17989</v>
      </c>
      <c r="B1168" s="2">
        <v>17989</v>
      </c>
      <c r="C1168" s="2" t="s">
        <v>128</v>
      </c>
      <c r="D1168" s="2" t="s">
        <v>3784</v>
      </c>
      <c r="E1168" s="2" t="s">
        <v>6425</v>
      </c>
      <c r="F1168" s="2" t="s">
        <v>35</v>
      </c>
      <c r="G1168" s="2" t="s">
        <v>6432</v>
      </c>
      <c r="H1168" s="2">
        <v>0.88268792532086371</v>
      </c>
      <c r="I1168" s="2" t="s">
        <v>3279</v>
      </c>
      <c r="K1168" s="2" t="s">
        <v>128</v>
      </c>
      <c r="L1168" s="1" t="s">
        <v>103</v>
      </c>
      <c r="M1168" s="1" t="s">
        <v>3785</v>
      </c>
      <c r="N1168" s="1" t="s">
        <v>3786</v>
      </c>
      <c r="O1168" s="1" t="s">
        <v>3782</v>
      </c>
      <c r="P1168" s="3">
        <v>3</v>
      </c>
    </row>
    <row r="1169" spans="1:16" ht="13">
      <c r="A1169" s="2">
        <v>21685</v>
      </c>
      <c r="B1169" s="2">
        <v>17989</v>
      </c>
      <c r="C1169" s="2" t="s">
        <v>128</v>
      </c>
      <c r="D1169" s="2" t="s">
        <v>3784</v>
      </c>
      <c r="E1169" s="2" t="s">
        <v>6427</v>
      </c>
      <c r="F1169" s="2" t="s">
        <v>35</v>
      </c>
      <c r="G1169" s="2" t="s">
        <v>6432</v>
      </c>
      <c r="H1169" s="2">
        <v>0.87176471163284885</v>
      </c>
      <c r="I1169" s="2" t="s">
        <v>3279</v>
      </c>
      <c r="K1169" s="2" t="s">
        <v>128</v>
      </c>
      <c r="L1169" s="1" t="s">
        <v>103</v>
      </c>
      <c r="M1169" s="1" t="s">
        <v>3782</v>
      </c>
      <c r="N1169" s="1" t="s">
        <v>3783</v>
      </c>
      <c r="O1169" s="1" t="s">
        <v>3782</v>
      </c>
      <c r="P1169" s="3">
        <v>3</v>
      </c>
    </row>
    <row r="1170" spans="1:16" ht="13">
      <c r="A1170" s="2">
        <v>18244</v>
      </c>
      <c r="B1170" s="2">
        <v>17871</v>
      </c>
      <c r="C1170" s="2" t="s">
        <v>3747</v>
      </c>
      <c r="D1170" s="2" t="s">
        <v>3747</v>
      </c>
      <c r="E1170" s="2" t="s">
        <v>6427</v>
      </c>
      <c r="F1170" s="2" t="s">
        <v>27</v>
      </c>
      <c r="G1170" s="2" t="s">
        <v>6430</v>
      </c>
      <c r="H1170" s="2">
        <v>0.89064010740555433</v>
      </c>
      <c r="I1170" s="2" t="s">
        <v>3279</v>
      </c>
      <c r="K1170" s="2" t="s">
        <v>3747</v>
      </c>
      <c r="L1170" s="1"/>
      <c r="M1170" s="1" t="s">
        <v>3748</v>
      </c>
      <c r="N1170" s="1" t="s">
        <v>3749</v>
      </c>
      <c r="O1170" s="1" t="s">
        <v>3745</v>
      </c>
      <c r="P1170" s="3">
        <v>4</v>
      </c>
    </row>
    <row r="1171" spans="1:16" ht="13">
      <c r="A1171" s="2">
        <v>17871</v>
      </c>
      <c r="B1171" s="2">
        <v>17871</v>
      </c>
      <c r="C1171" s="2" t="s">
        <v>3747</v>
      </c>
      <c r="D1171" s="2" t="s">
        <v>3747</v>
      </c>
      <c r="E1171" s="2" t="s">
        <v>6425</v>
      </c>
      <c r="F1171" s="2" t="s">
        <v>27</v>
      </c>
      <c r="G1171" s="2" t="s">
        <v>6430</v>
      </c>
      <c r="H1171" s="2">
        <v>0.87080005765311141</v>
      </c>
      <c r="I1171" s="2" t="s">
        <v>3279</v>
      </c>
      <c r="K1171" s="2" t="s">
        <v>3747</v>
      </c>
      <c r="L1171" s="1"/>
      <c r="M1171" s="1" t="s">
        <v>3745</v>
      </c>
      <c r="N1171" s="1" t="s">
        <v>3746</v>
      </c>
      <c r="O1171" s="1" t="s">
        <v>3745</v>
      </c>
      <c r="P1171" s="3">
        <v>4</v>
      </c>
    </row>
    <row r="1172" spans="1:16" ht="13">
      <c r="A1172" s="2">
        <v>12696</v>
      </c>
      <c r="B1172" s="2">
        <v>12696</v>
      </c>
      <c r="C1172" s="2" t="s">
        <v>3897</v>
      </c>
      <c r="D1172" s="2" t="s">
        <v>3897</v>
      </c>
      <c r="E1172" s="2" t="s">
        <v>6427</v>
      </c>
      <c r="F1172" s="2" t="s">
        <v>35</v>
      </c>
      <c r="G1172" s="2" t="s">
        <v>6426</v>
      </c>
      <c r="H1172" s="2">
        <v>0.85996456946710986</v>
      </c>
      <c r="I1172" s="2" t="s">
        <v>3279</v>
      </c>
      <c r="K1172" s="2" t="s">
        <v>3897</v>
      </c>
      <c r="L1172" s="1"/>
      <c r="M1172" s="1" t="s">
        <v>3895</v>
      </c>
      <c r="N1172" s="1" t="s">
        <v>3896</v>
      </c>
      <c r="O1172" s="1" t="s">
        <v>3895</v>
      </c>
      <c r="P1172" s="3">
        <v>5</v>
      </c>
    </row>
    <row r="1173" spans="1:16" ht="13">
      <c r="A1173" s="2">
        <v>13336</v>
      </c>
      <c r="B1173" s="2">
        <v>12696</v>
      </c>
      <c r="C1173" s="2" t="s">
        <v>3897</v>
      </c>
      <c r="D1173" s="2" t="s">
        <v>3897</v>
      </c>
      <c r="E1173" s="2" t="s">
        <v>6425</v>
      </c>
      <c r="F1173" s="2" t="s">
        <v>35</v>
      </c>
      <c r="G1173" s="2" t="s">
        <v>6426</v>
      </c>
      <c r="H1173" s="2">
        <v>0.88428233086793095</v>
      </c>
      <c r="I1173" s="2" t="s">
        <v>3279</v>
      </c>
      <c r="K1173" s="2" t="s">
        <v>3897</v>
      </c>
      <c r="L1173" s="1"/>
      <c r="M1173" s="1" t="s">
        <v>3898</v>
      </c>
      <c r="N1173" s="1" t="s">
        <v>3899</v>
      </c>
      <c r="O1173" s="1" t="s">
        <v>3895</v>
      </c>
      <c r="P1173" s="3">
        <v>5</v>
      </c>
    </row>
    <row r="1174" spans="1:16" ht="13">
      <c r="A1174" s="2">
        <v>12170</v>
      </c>
      <c r="B1174" s="2">
        <v>12155</v>
      </c>
      <c r="C1174" s="2" t="s">
        <v>3872</v>
      </c>
      <c r="D1174" s="2" t="s">
        <v>3872</v>
      </c>
      <c r="E1174" s="2" t="s">
        <v>6425</v>
      </c>
      <c r="F1174" s="2" t="s">
        <v>35</v>
      </c>
      <c r="G1174" s="2" t="s">
        <v>6426</v>
      </c>
      <c r="H1174" s="2">
        <v>0.86756925944331886</v>
      </c>
      <c r="I1174" s="2" t="s">
        <v>3279</v>
      </c>
      <c r="K1174" s="2" t="s">
        <v>3872</v>
      </c>
      <c r="L1174" s="1"/>
      <c r="M1174" s="1" t="s">
        <v>3870</v>
      </c>
      <c r="N1174" s="1" t="s">
        <v>3871</v>
      </c>
      <c r="O1174" s="1" t="s">
        <v>3870</v>
      </c>
      <c r="P1174" s="3">
        <v>5</v>
      </c>
    </row>
    <row r="1175" spans="1:16" ht="13">
      <c r="A1175" s="2">
        <v>12155</v>
      </c>
      <c r="B1175" s="2">
        <v>12155</v>
      </c>
      <c r="C1175" s="2" t="s">
        <v>3872</v>
      </c>
      <c r="D1175" s="2" t="s">
        <v>3872</v>
      </c>
      <c r="E1175" s="2" t="s">
        <v>6427</v>
      </c>
      <c r="F1175" s="2" t="s">
        <v>35</v>
      </c>
      <c r="G1175" s="2" t="s">
        <v>6426</v>
      </c>
      <c r="H1175" s="2">
        <v>0.88914696514078972</v>
      </c>
      <c r="I1175" s="2" t="s">
        <v>3279</v>
      </c>
      <c r="K1175" s="2" t="s">
        <v>3872</v>
      </c>
      <c r="L1175" s="1"/>
      <c r="M1175" s="1" t="s">
        <v>3873</v>
      </c>
      <c r="N1175" s="1" t="s">
        <v>3874</v>
      </c>
      <c r="O1175" s="1" t="s">
        <v>3870</v>
      </c>
      <c r="P1175" s="3">
        <v>5</v>
      </c>
    </row>
    <row r="1176" spans="1:16" ht="13">
      <c r="A1176" s="2">
        <v>11286</v>
      </c>
      <c r="B1176" s="2">
        <v>11286</v>
      </c>
      <c r="C1176" s="2" t="s">
        <v>3795</v>
      </c>
      <c r="D1176" s="2" t="s">
        <v>3795</v>
      </c>
      <c r="E1176" s="2" t="s">
        <v>6427</v>
      </c>
      <c r="F1176" s="2" t="s">
        <v>35</v>
      </c>
      <c r="G1176" s="2" t="s">
        <v>6426</v>
      </c>
      <c r="H1176" s="2">
        <v>0.97472152747861618</v>
      </c>
      <c r="I1176" s="2" t="s">
        <v>3279</v>
      </c>
      <c r="K1176" s="2" t="s">
        <v>3795</v>
      </c>
      <c r="L1176" s="1"/>
      <c r="M1176" s="1" t="s">
        <v>3796</v>
      </c>
      <c r="N1176" s="1" t="s">
        <v>3797</v>
      </c>
      <c r="O1176" s="1" t="s">
        <v>3793</v>
      </c>
      <c r="P1176" s="3">
        <v>5</v>
      </c>
    </row>
    <row r="1177" spans="1:16" ht="13">
      <c r="A1177" s="2">
        <v>11497</v>
      </c>
      <c r="B1177" s="2">
        <v>11286</v>
      </c>
      <c r="C1177" s="2" t="s">
        <v>3795</v>
      </c>
      <c r="D1177" s="2" t="s">
        <v>3795</v>
      </c>
      <c r="E1177" s="2" t="s">
        <v>6425</v>
      </c>
      <c r="F1177" s="2" t="s">
        <v>35</v>
      </c>
      <c r="G1177" s="2" t="s">
        <v>6426</v>
      </c>
      <c r="H1177" s="2">
        <v>0.96882873714758833</v>
      </c>
      <c r="I1177" s="2" t="s">
        <v>3279</v>
      </c>
      <c r="K1177" s="2" t="s">
        <v>3795</v>
      </c>
      <c r="L1177" s="1"/>
      <c r="M1177" s="1" t="s">
        <v>3793</v>
      </c>
      <c r="N1177" s="1" t="s">
        <v>3794</v>
      </c>
      <c r="O1177" s="1" t="s">
        <v>3793</v>
      </c>
      <c r="P1177" s="3">
        <v>5</v>
      </c>
    </row>
    <row r="1178" spans="1:16" ht="13">
      <c r="A1178" s="2">
        <v>10719</v>
      </c>
      <c r="B1178" s="2">
        <v>10719</v>
      </c>
      <c r="C1178" s="2" t="s">
        <v>3810</v>
      </c>
      <c r="D1178" s="2" t="s">
        <v>3810</v>
      </c>
      <c r="E1178" s="2" t="s">
        <v>6425</v>
      </c>
      <c r="F1178" s="2" t="s">
        <v>35</v>
      </c>
      <c r="G1178" s="2" t="s">
        <v>6428</v>
      </c>
      <c r="H1178" s="2">
        <v>0.63308793742232261</v>
      </c>
      <c r="I1178" s="2" t="s">
        <v>3279</v>
      </c>
      <c r="K1178" s="2" t="s">
        <v>3810</v>
      </c>
      <c r="L1178" s="1"/>
      <c r="M1178" s="1" t="s">
        <v>3808</v>
      </c>
      <c r="N1178" s="1" t="s">
        <v>3809</v>
      </c>
      <c r="O1178" s="1" t="s">
        <v>3808</v>
      </c>
      <c r="P1178" s="3">
        <v>5</v>
      </c>
    </row>
    <row r="1179" spans="1:16" ht="13">
      <c r="A1179" s="2">
        <v>10759</v>
      </c>
      <c r="B1179" s="2">
        <v>10719</v>
      </c>
      <c r="C1179" s="2" t="s">
        <v>3810</v>
      </c>
      <c r="D1179" s="2" t="s">
        <v>3810</v>
      </c>
      <c r="E1179" s="2" t="s">
        <v>6427</v>
      </c>
      <c r="F1179" s="2" t="s">
        <v>35</v>
      </c>
      <c r="G1179" s="2" t="s">
        <v>6428</v>
      </c>
      <c r="H1179" s="2">
        <v>0.64041268521757821</v>
      </c>
      <c r="I1179" s="2" t="s">
        <v>3279</v>
      </c>
      <c r="K1179" s="2" t="s">
        <v>3810</v>
      </c>
      <c r="L1179" s="1"/>
      <c r="M1179" s="1" t="s">
        <v>3811</v>
      </c>
      <c r="N1179" s="1" t="s">
        <v>3812</v>
      </c>
      <c r="O1179" s="1" t="s">
        <v>3808</v>
      </c>
      <c r="P1179" s="3">
        <v>5</v>
      </c>
    </row>
    <row r="1180" spans="1:16" ht="13">
      <c r="A1180" s="2">
        <v>18748</v>
      </c>
      <c r="B1180" s="2">
        <v>18748</v>
      </c>
      <c r="C1180" s="2" t="s">
        <v>3599</v>
      </c>
      <c r="D1180" s="2" t="s">
        <v>3599</v>
      </c>
      <c r="E1180" s="2" t="s">
        <v>6425</v>
      </c>
      <c r="F1180" s="2" t="s">
        <v>652</v>
      </c>
      <c r="G1180" s="2" t="s">
        <v>6426</v>
      </c>
      <c r="H1180" s="2">
        <v>0.88831337941081479</v>
      </c>
      <c r="I1180" s="2" t="s">
        <v>3279</v>
      </c>
      <c r="K1180" s="2" t="s">
        <v>3599</v>
      </c>
      <c r="L1180" s="1"/>
      <c r="M1180" s="1" t="s">
        <v>3600</v>
      </c>
      <c r="N1180" s="1" t="s">
        <v>3601</v>
      </c>
      <c r="O1180" s="1" t="s">
        <v>3597</v>
      </c>
      <c r="P1180" s="3">
        <v>5</v>
      </c>
    </row>
    <row r="1181" spans="1:16" ht="13">
      <c r="A1181" s="2">
        <v>18997</v>
      </c>
      <c r="B1181" s="2">
        <v>18748</v>
      </c>
      <c r="C1181" s="2" t="s">
        <v>3599</v>
      </c>
      <c r="D1181" s="2" t="s">
        <v>3599</v>
      </c>
      <c r="E1181" s="2" t="s">
        <v>6427</v>
      </c>
      <c r="F1181" s="2" t="s">
        <v>652</v>
      </c>
      <c r="G1181" s="2" t="s">
        <v>6426</v>
      </c>
      <c r="H1181" s="2">
        <v>0.87458829450013409</v>
      </c>
      <c r="I1181" s="2" t="s">
        <v>3279</v>
      </c>
      <c r="K1181" s="2" t="s">
        <v>3599</v>
      </c>
      <c r="L1181" s="1"/>
      <c r="M1181" s="1" t="s">
        <v>3597</v>
      </c>
      <c r="N1181" s="1" t="s">
        <v>3598</v>
      </c>
      <c r="O1181" s="1" t="s">
        <v>3597</v>
      </c>
      <c r="P1181" s="3">
        <v>5</v>
      </c>
    </row>
    <row r="1182" spans="1:16" ht="13">
      <c r="A1182" s="2">
        <v>23962</v>
      </c>
      <c r="B1182" s="2">
        <v>20649</v>
      </c>
      <c r="C1182" s="2" t="s">
        <v>5080</v>
      </c>
      <c r="D1182" s="2" t="s">
        <v>5080</v>
      </c>
      <c r="E1182" s="2" t="s">
        <v>6425</v>
      </c>
      <c r="F1182" s="2" t="s">
        <v>641</v>
      </c>
      <c r="G1182" s="2" t="s">
        <v>6426</v>
      </c>
      <c r="H1182" s="2">
        <v>0.95506254831351434</v>
      </c>
      <c r="I1182" s="2" t="s">
        <v>3279</v>
      </c>
      <c r="K1182" s="2" t="s">
        <v>5080</v>
      </c>
      <c r="L1182" s="1"/>
      <c r="M1182" s="1" t="s">
        <v>5077</v>
      </c>
      <c r="N1182" s="1" t="s">
        <v>5078</v>
      </c>
      <c r="O1182" s="1" t="s">
        <v>5079</v>
      </c>
      <c r="P1182" s="3">
        <v>5</v>
      </c>
    </row>
    <row r="1183" spans="1:16" ht="13">
      <c r="A1183" s="2">
        <v>20649</v>
      </c>
      <c r="B1183" s="2">
        <v>20649</v>
      </c>
      <c r="C1183" s="2" t="s">
        <v>5080</v>
      </c>
      <c r="D1183" s="2" t="s">
        <v>5080</v>
      </c>
      <c r="E1183" s="2" t="s">
        <v>6427</v>
      </c>
      <c r="F1183" s="2" t="s">
        <v>641</v>
      </c>
      <c r="G1183" s="2" t="s">
        <v>6426</v>
      </c>
      <c r="H1183" s="2">
        <v>0.96068643285120781</v>
      </c>
      <c r="I1183" s="2" t="s">
        <v>3279</v>
      </c>
      <c r="K1183" s="2" t="s">
        <v>5080</v>
      </c>
      <c r="L1183" s="1"/>
      <c r="M1183" s="1" t="s">
        <v>5079</v>
      </c>
      <c r="N1183" s="1" t="s">
        <v>5081</v>
      </c>
      <c r="O1183" s="1" t="s">
        <v>5079</v>
      </c>
      <c r="P1183" s="3">
        <v>5</v>
      </c>
    </row>
    <row r="1184" spans="1:16" ht="13">
      <c r="A1184" s="2">
        <v>45488</v>
      </c>
      <c r="B1184" s="2">
        <v>41205</v>
      </c>
      <c r="C1184" s="2" t="s">
        <v>4138</v>
      </c>
      <c r="D1184" s="2" t="s">
        <v>4138</v>
      </c>
      <c r="E1184" s="2" t="s">
        <v>6425</v>
      </c>
      <c r="F1184" s="2" t="s">
        <v>27</v>
      </c>
      <c r="G1184" s="2" t="s">
        <v>6426</v>
      </c>
      <c r="H1184" s="2">
        <v>0.91890371634864609</v>
      </c>
      <c r="I1184" s="2" t="s">
        <v>3279</v>
      </c>
      <c r="K1184" s="2" t="s">
        <v>4138</v>
      </c>
      <c r="L1184" s="1"/>
      <c r="M1184" s="1" t="s">
        <v>4139</v>
      </c>
      <c r="N1184" s="1" t="s">
        <v>4140</v>
      </c>
      <c r="O1184" s="1" t="s">
        <v>4137</v>
      </c>
      <c r="P1184" s="3">
        <v>5</v>
      </c>
    </row>
    <row r="1185" spans="1:16" ht="13">
      <c r="A1185" s="2">
        <v>51806</v>
      </c>
      <c r="B1185" s="2">
        <v>41205</v>
      </c>
      <c r="C1185" s="2" t="s">
        <v>4138</v>
      </c>
      <c r="D1185" s="2" t="s">
        <v>4138</v>
      </c>
      <c r="E1185" s="2" t="s">
        <v>6425</v>
      </c>
      <c r="F1185" s="2" t="s">
        <v>27</v>
      </c>
      <c r="G1185" s="2" t="s">
        <v>6426</v>
      </c>
      <c r="H1185" s="2">
        <v>0.96370708808470307</v>
      </c>
      <c r="I1185" s="2" t="s">
        <v>3279</v>
      </c>
      <c r="K1185" s="2" t="s">
        <v>4138</v>
      </c>
      <c r="L1185" s="1"/>
      <c r="M1185" s="1" t="s">
        <v>4139</v>
      </c>
      <c r="N1185" s="1" t="s">
        <v>4140</v>
      </c>
      <c r="O1185" s="1" t="s">
        <v>4137</v>
      </c>
      <c r="P1185" s="3">
        <v>5</v>
      </c>
    </row>
    <row r="1186" spans="1:16" ht="13">
      <c r="A1186" s="2">
        <v>53062</v>
      </c>
      <c r="B1186" s="2">
        <v>41205</v>
      </c>
      <c r="C1186" s="2" t="s">
        <v>4138</v>
      </c>
      <c r="D1186" s="2" t="s">
        <v>4138</v>
      </c>
      <c r="E1186" s="2" t="s">
        <v>6425</v>
      </c>
      <c r="F1186" s="2" t="s">
        <v>27</v>
      </c>
      <c r="G1186" s="2" t="s">
        <v>6426</v>
      </c>
      <c r="H1186" s="2">
        <v>0.92074980990142574</v>
      </c>
      <c r="I1186" s="2" t="s">
        <v>3279</v>
      </c>
      <c r="K1186" s="2" t="s">
        <v>4138</v>
      </c>
      <c r="L1186" s="1"/>
      <c r="M1186" s="1" t="s">
        <v>4139</v>
      </c>
      <c r="N1186" s="1" t="s">
        <v>4140</v>
      </c>
      <c r="O1186" s="1" t="s">
        <v>4137</v>
      </c>
      <c r="P1186" s="3">
        <v>5</v>
      </c>
    </row>
    <row r="1187" spans="1:16" ht="13">
      <c r="A1187" s="2">
        <v>44692</v>
      </c>
      <c r="B1187" s="2">
        <v>41205</v>
      </c>
      <c r="C1187" s="2" t="s">
        <v>4138</v>
      </c>
      <c r="D1187" s="2" t="s">
        <v>4138</v>
      </c>
      <c r="E1187" s="2" t="s">
        <v>6427</v>
      </c>
      <c r="F1187" s="2" t="s">
        <v>27</v>
      </c>
      <c r="G1187" s="2" t="s">
        <v>6426</v>
      </c>
      <c r="H1187" s="2">
        <v>0.89401297917699107</v>
      </c>
      <c r="I1187" s="2" t="s">
        <v>3279</v>
      </c>
      <c r="K1187" s="2" t="s">
        <v>4138</v>
      </c>
      <c r="L1187" s="1"/>
      <c r="M1187" s="1" t="s">
        <v>4144</v>
      </c>
      <c r="N1187" s="1" t="s">
        <v>4145</v>
      </c>
      <c r="O1187" s="1" t="s">
        <v>4137</v>
      </c>
      <c r="P1187" s="3">
        <v>5</v>
      </c>
    </row>
    <row r="1188" spans="1:16" ht="13">
      <c r="A1188" s="2">
        <v>166597</v>
      </c>
      <c r="B1188" s="2">
        <v>41205</v>
      </c>
      <c r="C1188" s="2" t="s">
        <v>4138</v>
      </c>
      <c r="D1188" s="2" t="s">
        <v>4138</v>
      </c>
      <c r="E1188" s="2" t="s">
        <v>6427</v>
      </c>
      <c r="F1188" s="2" t="s">
        <v>27</v>
      </c>
      <c r="G1188" s="2" t="s">
        <v>6426</v>
      </c>
      <c r="H1188" s="2">
        <v>0.82115335181264304</v>
      </c>
      <c r="I1188" s="2" t="s">
        <v>3279</v>
      </c>
      <c r="K1188" s="2" t="s">
        <v>4138</v>
      </c>
      <c r="L1188" s="1"/>
      <c r="M1188" s="1" t="s">
        <v>4141</v>
      </c>
      <c r="N1188" s="1" t="s">
        <v>4142</v>
      </c>
      <c r="O1188" s="1" t="s">
        <v>4137</v>
      </c>
      <c r="P1188" s="3">
        <v>5</v>
      </c>
    </row>
    <row r="1189" spans="1:16" ht="13">
      <c r="A1189" s="2">
        <v>48473</v>
      </c>
      <c r="B1189" s="2">
        <v>41205</v>
      </c>
      <c r="C1189" s="2" t="s">
        <v>4138</v>
      </c>
      <c r="D1189" s="2" t="s">
        <v>4138</v>
      </c>
      <c r="E1189" s="2" t="s">
        <v>6425</v>
      </c>
      <c r="F1189" s="2" t="s">
        <v>27</v>
      </c>
      <c r="G1189" s="2" t="s">
        <v>6426</v>
      </c>
      <c r="H1189" s="2">
        <v>0.87191426294988816</v>
      </c>
      <c r="I1189" s="2" t="s">
        <v>3279</v>
      </c>
      <c r="K1189" s="2" t="s">
        <v>4138</v>
      </c>
      <c r="L1189" s="1"/>
      <c r="M1189" s="1" t="s">
        <v>4135</v>
      </c>
      <c r="N1189" s="1" t="s">
        <v>4136</v>
      </c>
      <c r="O1189" s="1" t="s">
        <v>4137</v>
      </c>
      <c r="P1189" s="3">
        <v>5</v>
      </c>
    </row>
    <row r="1190" spans="1:16" ht="13">
      <c r="A1190" s="2">
        <v>41205</v>
      </c>
      <c r="B1190" s="2">
        <v>41205</v>
      </c>
      <c r="C1190" s="2" t="s">
        <v>4138</v>
      </c>
      <c r="D1190" s="2" t="s">
        <v>4138</v>
      </c>
      <c r="E1190" s="2" t="s">
        <v>6427</v>
      </c>
      <c r="F1190" s="2" t="s">
        <v>27</v>
      </c>
      <c r="G1190" s="2" t="s">
        <v>6426</v>
      </c>
      <c r="H1190" s="2">
        <v>0.84383126987012147</v>
      </c>
      <c r="I1190" s="2" t="s">
        <v>3279</v>
      </c>
      <c r="K1190" s="2" t="s">
        <v>4138</v>
      </c>
      <c r="L1190" s="1"/>
      <c r="M1190" s="1" t="s">
        <v>4137</v>
      </c>
      <c r="N1190" s="1" t="s">
        <v>4143</v>
      </c>
      <c r="O1190" s="1" t="s">
        <v>4137</v>
      </c>
      <c r="P1190" s="3">
        <v>5</v>
      </c>
    </row>
    <row r="1191" spans="1:16" ht="13">
      <c r="A1191" s="2">
        <v>26846</v>
      </c>
      <c r="B1191" s="2">
        <v>26846</v>
      </c>
      <c r="C1191" s="2" t="s">
        <v>4955</v>
      </c>
      <c r="D1191" s="2" t="s">
        <v>4955</v>
      </c>
      <c r="E1191" s="2" t="s">
        <v>6425</v>
      </c>
      <c r="F1191" s="2" t="s">
        <v>641</v>
      </c>
      <c r="G1191" s="2" t="s">
        <v>6426</v>
      </c>
      <c r="H1191" s="2">
        <v>0.86296643555305352</v>
      </c>
      <c r="I1191" s="2" t="s">
        <v>3279</v>
      </c>
      <c r="K1191" s="2" t="s">
        <v>4955</v>
      </c>
      <c r="L1191" s="1"/>
      <c r="M1191" s="1" t="s">
        <v>4952</v>
      </c>
      <c r="N1191" s="1" t="s">
        <v>4953</v>
      </c>
      <c r="O1191" s="1" t="s">
        <v>4954</v>
      </c>
      <c r="P1191" s="3">
        <v>4</v>
      </c>
    </row>
    <row r="1192" spans="1:16" ht="13">
      <c r="A1192" s="2">
        <v>27359</v>
      </c>
      <c r="B1192" s="2">
        <v>26846</v>
      </c>
      <c r="C1192" s="2" t="s">
        <v>4955</v>
      </c>
      <c r="D1192" s="2" t="s">
        <v>4955</v>
      </c>
      <c r="E1192" s="2" t="s">
        <v>6427</v>
      </c>
      <c r="F1192" s="2" t="s">
        <v>641</v>
      </c>
      <c r="G1192" s="2" t="s">
        <v>6426</v>
      </c>
      <c r="H1192" s="2">
        <v>0.86607607389778296</v>
      </c>
      <c r="I1192" s="2" t="s">
        <v>3279</v>
      </c>
      <c r="K1192" s="2" t="s">
        <v>4955</v>
      </c>
      <c r="L1192" s="1"/>
      <c r="M1192" s="1" t="s">
        <v>4954</v>
      </c>
      <c r="N1192" s="1" t="s">
        <v>4956</v>
      </c>
      <c r="O1192" s="1" t="s">
        <v>4954</v>
      </c>
      <c r="P1192" s="3">
        <v>4</v>
      </c>
    </row>
    <row r="1193" spans="1:16" ht="13">
      <c r="A1193" s="2">
        <v>20799</v>
      </c>
      <c r="B1193" s="2">
        <v>20188</v>
      </c>
      <c r="C1193" s="2" t="s">
        <v>3594</v>
      </c>
      <c r="D1193" s="2" t="s">
        <v>3594</v>
      </c>
      <c r="E1193" s="2" t="s">
        <v>6425</v>
      </c>
      <c r="F1193" s="2" t="s">
        <v>652</v>
      </c>
      <c r="G1193" s="2" t="s">
        <v>6426</v>
      </c>
      <c r="H1193" s="2">
        <v>0.96679135247824843</v>
      </c>
      <c r="I1193" s="2" t="s">
        <v>3279</v>
      </c>
      <c r="K1193" s="2" t="s">
        <v>3594</v>
      </c>
      <c r="L1193" s="1"/>
      <c r="M1193" s="1" t="s">
        <v>3592</v>
      </c>
      <c r="N1193" s="1" t="s">
        <v>3593</v>
      </c>
      <c r="O1193" s="1" t="s">
        <v>3592</v>
      </c>
      <c r="P1193" s="3">
        <v>4</v>
      </c>
    </row>
    <row r="1194" spans="1:16" ht="13">
      <c r="A1194" s="2">
        <v>20188</v>
      </c>
      <c r="B1194" s="2">
        <v>20188</v>
      </c>
      <c r="C1194" s="2" t="s">
        <v>3594</v>
      </c>
      <c r="D1194" s="2" t="s">
        <v>3594</v>
      </c>
      <c r="E1194" s="2" t="s">
        <v>6427</v>
      </c>
      <c r="F1194" s="2" t="s">
        <v>652</v>
      </c>
      <c r="G1194" s="2" t="s">
        <v>6426</v>
      </c>
      <c r="H1194" s="2">
        <v>0.95888144622794835</v>
      </c>
      <c r="I1194" s="2" t="s">
        <v>3279</v>
      </c>
      <c r="K1194" s="2" t="s">
        <v>3594</v>
      </c>
      <c r="L1194" s="1"/>
      <c r="M1194" s="1" t="s">
        <v>3595</v>
      </c>
      <c r="N1194" s="1" t="s">
        <v>3596</v>
      </c>
      <c r="O1194" s="1" t="s">
        <v>3592</v>
      </c>
      <c r="P1194" s="3">
        <v>4</v>
      </c>
    </row>
    <row r="1195" spans="1:16" ht="13">
      <c r="A1195" s="2">
        <v>18046</v>
      </c>
      <c r="B1195" s="2">
        <v>18046</v>
      </c>
      <c r="C1195" s="2" t="s">
        <v>4903</v>
      </c>
      <c r="D1195" s="2" t="s">
        <v>4903</v>
      </c>
      <c r="E1195" s="2" t="s">
        <v>6425</v>
      </c>
      <c r="F1195" s="2" t="s">
        <v>652</v>
      </c>
      <c r="G1195" s="2" t="s">
        <v>6426</v>
      </c>
      <c r="H1195" s="2">
        <v>0.97006194996204054</v>
      </c>
      <c r="I1195" s="2" t="s">
        <v>3279</v>
      </c>
      <c r="K1195" s="2" t="s">
        <v>4903</v>
      </c>
      <c r="L1195" s="1"/>
      <c r="M1195" s="1" t="s">
        <v>4900</v>
      </c>
      <c r="N1195" s="1" t="s">
        <v>4901</v>
      </c>
      <c r="O1195" s="1" t="s">
        <v>4902</v>
      </c>
      <c r="P1195" s="3">
        <v>5</v>
      </c>
    </row>
    <row r="1196" spans="1:16" ht="13">
      <c r="A1196" s="2">
        <v>18312</v>
      </c>
      <c r="B1196" s="2">
        <v>18046</v>
      </c>
      <c r="C1196" s="2" t="s">
        <v>4903</v>
      </c>
      <c r="D1196" s="2" t="s">
        <v>4903</v>
      </c>
      <c r="E1196" s="2" t="s">
        <v>6427</v>
      </c>
      <c r="F1196" s="2" t="s">
        <v>652</v>
      </c>
      <c r="G1196" s="2" t="s">
        <v>6426</v>
      </c>
      <c r="H1196" s="2">
        <v>0.95892669666364805</v>
      </c>
      <c r="I1196" s="2" t="s">
        <v>3279</v>
      </c>
      <c r="K1196" s="2" t="s">
        <v>4903</v>
      </c>
      <c r="L1196" s="1"/>
      <c r="M1196" s="1" t="s">
        <v>4902</v>
      </c>
      <c r="N1196" s="1" t="s">
        <v>4904</v>
      </c>
      <c r="O1196" s="1" t="s">
        <v>4902</v>
      </c>
      <c r="P1196" s="3">
        <v>5</v>
      </c>
    </row>
    <row r="1197" spans="1:16" ht="13">
      <c r="A1197" s="2">
        <v>27039</v>
      </c>
      <c r="B1197" s="2">
        <v>24324</v>
      </c>
      <c r="C1197" s="2" t="s">
        <v>6484</v>
      </c>
      <c r="D1197" s="2" t="s">
        <v>6484</v>
      </c>
      <c r="E1197" s="2" t="s">
        <v>6427</v>
      </c>
      <c r="F1197" s="2" t="s">
        <v>652</v>
      </c>
      <c r="G1197" s="2" t="s">
        <v>6426</v>
      </c>
      <c r="H1197" s="2">
        <v>0.96844124478070959</v>
      </c>
      <c r="I1197" s="2" t="s">
        <v>3279</v>
      </c>
      <c r="K1197" s="2" t="s">
        <v>6484</v>
      </c>
      <c r="P1197" s="3"/>
    </row>
    <row r="1198" spans="1:16" ht="13">
      <c r="A1198" s="2">
        <v>24324</v>
      </c>
      <c r="B1198" s="2">
        <v>24324</v>
      </c>
      <c r="C1198" s="2" t="s">
        <v>6484</v>
      </c>
      <c r="D1198" s="2" t="s">
        <v>6484</v>
      </c>
      <c r="E1198" s="2" t="s">
        <v>6425</v>
      </c>
      <c r="F1198" s="2" t="s">
        <v>652</v>
      </c>
      <c r="G1198" s="2" t="s">
        <v>6426</v>
      </c>
      <c r="H1198" s="2">
        <v>0.97440134413097124</v>
      </c>
      <c r="I1198" s="2" t="s">
        <v>3279</v>
      </c>
      <c r="K1198" s="2" t="s">
        <v>6484</v>
      </c>
      <c r="P1198" s="3"/>
    </row>
    <row r="1199" spans="1:16" ht="13">
      <c r="A1199" s="2">
        <v>29882</v>
      </c>
      <c r="B1199" s="2">
        <v>29882</v>
      </c>
      <c r="C1199" s="2" t="s">
        <v>6485</v>
      </c>
      <c r="D1199" s="2" t="s">
        <v>6485</v>
      </c>
      <c r="E1199" s="2" t="s">
        <v>6425</v>
      </c>
      <c r="F1199" s="2" t="s">
        <v>652</v>
      </c>
      <c r="G1199" s="2" t="s">
        <v>6430</v>
      </c>
      <c r="H1199" s="2">
        <v>0.78121115680439224</v>
      </c>
      <c r="I1199" s="2" t="s">
        <v>3279</v>
      </c>
      <c r="K1199" s="2" t="s">
        <v>6485</v>
      </c>
      <c r="P1199" s="3"/>
    </row>
    <row r="1200" spans="1:16" ht="13">
      <c r="A1200" s="2">
        <v>30235</v>
      </c>
      <c r="B1200" s="2">
        <v>29882</v>
      </c>
      <c r="C1200" s="2" t="s">
        <v>6485</v>
      </c>
      <c r="D1200" s="2" t="s">
        <v>6485</v>
      </c>
      <c r="E1200" s="2" t="s">
        <v>6425</v>
      </c>
      <c r="F1200" s="2" t="s">
        <v>652</v>
      </c>
      <c r="G1200" s="2" t="s">
        <v>6426</v>
      </c>
      <c r="H1200" s="2">
        <v>0.94749767152051512</v>
      </c>
      <c r="I1200" s="2" t="s">
        <v>3279</v>
      </c>
      <c r="K1200" s="2" t="s">
        <v>6485</v>
      </c>
      <c r="P1200" s="3"/>
    </row>
    <row r="1201" spans="1:16" ht="13">
      <c r="A1201" s="2">
        <v>167413</v>
      </c>
      <c r="B1201" s="2">
        <v>26767</v>
      </c>
      <c r="C1201" s="2" t="s">
        <v>4748</v>
      </c>
      <c r="D1201" s="2" t="s">
        <v>4748</v>
      </c>
      <c r="E1201" s="2" t="s">
        <v>6427</v>
      </c>
      <c r="F1201" s="2" t="s">
        <v>652</v>
      </c>
      <c r="G1201" s="2" t="s">
        <v>6426</v>
      </c>
      <c r="H1201" s="2">
        <v>0.96643099550689593</v>
      </c>
      <c r="I1201" s="2" t="s">
        <v>3279</v>
      </c>
      <c r="K1201" s="2" t="s">
        <v>4748</v>
      </c>
      <c r="L1201" s="1"/>
      <c r="M1201" s="1" t="s">
        <v>4746</v>
      </c>
      <c r="N1201" s="1" t="s">
        <v>4747</v>
      </c>
      <c r="O1201" s="1" t="s">
        <v>4746</v>
      </c>
      <c r="P1201" s="3">
        <v>4</v>
      </c>
    </row>
    <row r="1202" spans="1:16" ht="13">
      <c r="A1202" s="2">
        <v>26767</v>
      </c>
      <c r="B1202" s="2">
        <v>26767</v>
      </c>
      <c r="C1202" s="2" t="s">
        <v>4748</v>
      </c>
      <c r="D1202" s="2" t="s">
        <v>4748</v>
      </c>
      <c r="E1202" s="2" t="s">
        <v>6425</v>
      </c>
      <c r="F1202" s="2" t="s">
        <v>652</v>
      </c>
      <c r="G1202" s="2" t="s">
        <v>6426</v>
      </c>
      <c r="H1202" s="2">
        <v>0.96762780794244019</v>
      </c>
      <c r="I1202" s="2" t="s">
        <v>3279</v>
      </c>
      <c r="K1202" s="2" t="s">
        <v>4748</v>
      </c>
      <c r="L1202" s="1"/>
      <c r="M1202" s="1" t="s">
        <v>4749</v>
      </c>
      <c r="N1202" s="1" t="s">
        <v>4750</v>
      </c>
      <c r="O1202" s="1" t="s">
        <v>4746</v>
      </c>
      <c r="P1202" s="3">
        <v>4</v>
      </c>
    </row>
    <row r="1203" spans="1:16" ht="13">
      <c r="A1203" s="2">
        <v>26505</v>
      </c>
      <c r="B1203" s="2">
        <v>26505</v>
      </c>
      <c r="C1203" s="2" t="s">
        <v>4840</v>
      </c>
      <c r="D1203" s="2" t="s">
        <v>4840</v>
      </c>
      <c r="E1203" s="2" t="s">
        <v>6427</v>
      </c>
      <c r="F1203" s="2" t="s">
        <v>501</v>
      </c>
      <c r="G1203" s="2" t="s">
        <v>6426</v>
      </c>
      <c r="H1203" s="2">
        <v>0.95318867514237948</v>
      </c>
      <c r="I1203" s="2" t="s">
        <v>3279</v>
      </c>
      <c r="K1203" s="2" t="s">
        <v>4840</v>
      </c>
      <c r="L1203" s="1"/>
      <c r="M1203" s="1" t="s">
        <v>4838</v>
      </c>
      <c r="N1203" s="1" t="s">
        <v>4839</v>
      </c>
      <c r="O1203" s="1" t="s">
        <v>3619</v>
      </c>
      <c r="P1203" s="3">
        <v>4</v>
      </c>
    </row>
    <row r="1204" spans="1:16" ht="13">
      <c r="A1204" s="2">
        <v>26854</v>
      </c>
      <c r="B1204" s="2">
        <v>26505</v>
      </c>
      <c r="C1204" s="2" t="s">
        <v>4840</v>
      </c>
      <c r="D1204" s="2" t="s">
        <v>4840</v>
      </c>
      <c r="E1204" s="2" t="s">
        <v>6425</v>
      </c>
      <c r="F1204" s="2" t="s">
        <v>501</v>
      </c>
      <c r="G1204" s="2" t="s">
        <v>6426</v>
      </c>
      <c r="H1204" s="2">
        <v>0.94903998016942026</v>
      </c>
      <c r="I1204" s="2" t="s">
        <v>3279</v>
      </c>
      <c r="K1204" s="2" t="s">
        <v>4840</v>
      </c>
      <c r="P1204" s="3"/>
    </row>
    <row r="1205" spans="1:16" ht="13">
      <c r="A1205" s="2">
        <v>17777</v>
      </c>
      <c r="B1205" s="2">
        <v>17777</v>
      </c>
      <c r="C1205" s="2" t="s">
        <v>3835</v>
      </c>
      <c r="D1205" s="2" t="s">
        <v>3835</v>
      </c>
      <c r="E1205" s="2" t="s">
        <v>6425</v>
      </c>
      <c r="F1205" s="2" t="s">
        <v>35</v>
      </c>
      <c r="G1205" s="2" t="s">
        <v>6426</v>
      </c>
      <c r="H1205" s="2">
        <v>0.70942574334973718</v>
      </c>
      <c r="I1205" s="2" t="s">
        <v>3279</v>
      </c>
      <c r="K1205" s="2" t="s">
        <v>3835</v>
      </c>
      <c r="L1205" s="1"/>
      <c r="M1205" s="1" t="s">
        <v>3833</v>
      </c>
      <c r="N1205" s="1" t="s">
        <v>3834</v>
      </c>
      <c r="O1205" s="1" t="s">
        <v>3619</v>
      </c>
      <c r="P1205" s="3">
        <v>5</v>
      </c>
    </row>
    <row r="1206" spans="1:16" ht="13">
      <c r="A1206" s="2">
        <v>17948</v>
      </c>
      <c r="B1206" s="2">
        <v>17777</v>
      </c>
      <c r="C1206" s="2" t="s">
        <v>3835</v>
      </c>
      <c r="D1206" s="2" t="s">
        <v>3835</v>
      </c>
      <c r="E1206" s="2" t="s">
        <v>6427</v>
      </c>
      <c r="F1206" s="2" t="s">
        <v>35</v>
      </c>
      <c r="G1206" s="2" t="s">
        <v>6428</v>
      </c>
      <c r="H1206" s="2">
        <v>0.67916247480253722</v>
      </c>
      <c r="I1206" s="2" t="s">
        <v>3279</v>
      </c>
      <c r="K1206" s="2" t="s">
        <v>3835</v>
      </c>
      <c r="P1206" s="3"/>
    </row>
    <row r="1207" spans="1:16" ht="13">
      <c r="A1207" s="2">
        <v>53595462076</v>
      </c>
      <c r="B1207" s="2">
        <v>39475</v>
      </c>
      <c r="C1207" s="2" t="s">
        <v>3622</v>
      </c>
      <c r="D1207" s="2" t="s">
        <v>3622</v>
      </c>
      <c r="E1207" s="2" t="s">
        <v>6427</v>
      </c>
      <c r="F1207" s="2" t="s">
        <v>652</v>
      </c>
      <c r="G1207" s="2" t="s">
        <v>6426</v>
      </c>
      <c r="H1207" s="2">
        <v>0.9651959503850629</v>
      </c>
      <c r="I1207" s="2" t="s">
        <v>3279</v>
      </c>
      <c r="K1207" s="2" t="s">
        <v>3622</v>
      </c>
      <c r="L1207" s="1"/>
      <c r="M1207" s="1" t="s">
        <v>3620</v>
      </c>
      <c r="N1207" s="1" t="s">
        <v>3621</v>
      </c>
      <c r="O1207" s="1" t="s">
        <v>3620</v>
      </c>
      <c r="P1207" s="3">
        <v>5</v>
      </c>
    </row>
    <row r="1208" spans="1:16" ht="13">
      <c r="A1208" s="2">
        <v>39475</v>
      </c>
      <c r="B1208" s="2">
        <v>39475</v>
      </c>
      <c r="C1208" s="2" t="s">
        <v>3622</v>
      </c>
      <c r="D1208" s="2" t="s">
        <v>3622</v>
      </c>
      <c r="E1208" s="2" t="s">
        <v>6425</v>
      </c>
      <c r="F1208" s="2" t="s">
        <v>652</v>
      </c>
      <c r="G1208" s="2" t="s">
        <v>6426</v>
      </c>
      <c r="H1208" s="2">
        <v>0.94640628951787953</v>
      </c>
      <c r="I1208" s="2" t="s">
        <v>3279</v>
      </c>
      <c r="K1208" s="2" t="s">
        <v>3622</v>
      </c>
      <c r="L1208" s="1"/>
      <c r="M1208" s="1" t="s">
        <v>3623</v>
      </c>
      <c r="N1208" s="1" t="s">
        <v>3624</v>
      </c>
      <c r="O1208" s="1" t="s">
        <v>3620</v>
      </c>
      <c r="P1208" s="3">
        <v>5</v>
      </c>
    </row>
    <row r="1209" spans="1:16" ht="13">
      <c r="A1209" s="2">
        <v>24755</v>
      </c>
      <c r="B1209" s="2">
        <v>24755</v>
      </c>
      <c r="C1209" s="2" t="s">
        <v>3488</v>
      </c>
      <c r="D1209" s="2" t="s">
        <v>3488</v>
      </c>
      <c r="E1209" s="2" t="s">
        <v>6427</v>
      </c>
      <c r="F1209" s="2" t="s">
        <v>652</v>
      </c>
      <c r="G1209" s="2" t="s">
        <v>6426</v>
      </c>
      <c r="H1209" s="2">
        <v>0.93734269094350464</v>
      </c>
      <c r="I1209" s="2" t="s">
        <v>3279</v>
      </c>
      <c r="K1209" s="2" t="s">
        <v>3488</v>
      </c>
      <c r="L1209" s="1"/>
      <c r="M1209" s="1" t="s">
        <v>3486</v>
      </c>
      <c r="N1209" s="1" t="s">
        <v>3487</v>
      </c>
      <c r="O1209" s="1" t="s">
        <v>3486</v>
      </c>
      <c r="P1209" s="3">
        <v>5</v>
      </c>
    </row>
    <row r="1210" spans="1:16" ht="13">
      <c r="A1210" s="2">
        <v>27990</v>
      </c>
      <c r="B1210" s="2">
        <v>24755</v>
      </c>
      <c r="C1210" s="2" t="s">
        <v>3488</v>
      </c>
      <c r="D1210" s="2" t="s">
        <v>3488</v>
      </c>
      <c r="E1210" s="2" t="s">
        <v>6425</v>
      </c>
      <c r="F1210" s="2" t="s">
        <v>652</v>
      </c>
      <c r="G1210" s="2" t="s">
        <v>6426</v>
      </c>
      <c r="H1210" s="2">
        <v>0.93889996690339728</v>
      </c>
      <c r="I1210" s="2" t="s">
        <v>3279</v>
      </c>
      <c r="K1210" s="2" t="s">
        <v>3488</v>
      </c>
      <c r="L1210" s="1"/>
      <c r="M1210" s="1" t="s">
        <v>3489</v>
      </c>
      <c r="N1210" s="1" t="s">
        <v>3490</v>
      </c>
      <c r="O1210" s="1" t="s">
        <v>3486</v>
      </c>
      <c r="P1210" s="3">
        <v>5</v>
      </c>
    </row>
    <row r="1211" spans="1:16" ht="13">
      <c r="A1211" s="2">
        <v>40070</v>
      </c>
      <c r="B1211" s="2">
        <v>36801</v>
      </c>
      <c r="C1211" s="2" t="s">
        <v>5392</v>
      </c>
      <c r="D1211" s="2" t="s">
        <v>5392</v>
      </c>
      <c r="E1211" s="2" t="s">
        <v>6427</v>
      </c>
      <c r="F1211" s="2" t="s">
        <v>501</v>
      </c>
      <c r="G1211" s="2" t="s">
        <v>6426</v>
      </c>
      <c r="H1211" s="2">
        <v>0.92682017192244526</v>
      </c>
      <c r="I1211" s="2" t="s">
        <v>3279</v>
      </c>
      <c r="K1211" s="2" t="s">
        <v>5392</v>
      </c>
      <c r="L1211" s="1"/>
      <c r="M1211" s="1" t="s">
        <v>5393</v>
      </c>
      <c r="N1211" s="1" t="s">
        <v>5394</v>
      </c>
      <c r="O1211" s="1" t="s">
        <v>5391</v>
      </c>
      <c r="P1211" s="3">
        <v>4</v>
      </c>
    </row>
    <row r="1212" spans="1:16" ht="13">
      <c r="A1212" s="2">
        <v>38263</v>
      </c>
      <c r="B1212" s="2">
        <v>36801</v>
      </c>
      <c r="C1212" s="2" t="s">
        <v>5392</v>
      </c>
      <c r="D1212" s="2" t="s">
        <v>5392</v>
      </c>
      <c r="E1212" s="2" t="s">
        <v>6425</v>
      </c>
      <c r="F1212" s="2" t="s">
        <v>501</v>
      </c>
      <c r="G1212" s="2" t="s">
        <v>6426</v>
      </c>
      <c r="H1212" s="2">
        <v>0.92581867776841908</v>
      </c>
      <c r="I1212" s="2" t="s">
        <v>3279</v>
      </c>
      <c r="K1212" s="2" t="s">
        <v>5392</v>
      </c>
      <c r="L1212" s="1"/>
      <c r="M1212" s="1" t="s">
        <v>5398</v>
      </c>
      <c r="N1212" s="1" t="s">
        <v>5399</v>
      </c>
      <c r="O1212" s="1" t="s">
        <v>5391</v>
      </c>
      <c r="P1212" s="3">
        <v>4</v>
      </c>
    </row>
    <row r="1213" spans="1:16" ht="13">
      <c r="A1213" s="2">
        <v>41125</v>
      </c>
      <c r="B1213" s="2">
        <v>36801</v>
      </c>
      <c r="C1213" s="2" t="s">
        <v>5392</v>
      </c>
      <c r="D1213" s="2" t="s">
        <v>5392</v>
      </c>
      <c r="E1213" s="2" t="s">
        <v>6425</v>
      </c>
      <c r="F1213" s="2" t="s">
        <v>167</v>
      </c>
      <c r="G1213" s="2" t="s">
        <v>6426</v>
      </c>
      <c r="H1213" s="2">
        <v>0.85452995562837242</v>
      </c>
      <c r="I1213" s="2" t="s">
        <v>3279</v>
      </c>
      <c r="K1213" s="2" t="s">
        <v>5392</v>
      </c>
      <c r="L1213" s="1"/>
      <c r="M1213" s="1" t="s">
        <v>5391</v>
      </c>
      <c r="N1213" s="1" t="s">
        <v>5397</v>
      </c>
      <c r="O1213" s="1" t="s">
        <v>5391</v>
      </c>
      <c r="P1213" s="3">
        <v>4</v>
      </c>
    </row>
    <row r="1214" spans="1:16" ht="13">
      <c r="A1214" s="2">
        <v>166645</v>
      </c>
      <c r="B1214" s="2">
        <v>36801</v>
      </c>
      <c r="C1214" s="2" t="s">
        <v>5392</v>
      </c>
      <c r="D1214" s="2" t="s">
        <v>5392</v>
      </c>
      <c r="E1214" s="2" t="s">
        <v>6425</v>
      </c>
      <c r="F1214" s="2" t="s">
        <v>501</v>
      </c>
      <c r="G1214" s="2" t="s">
        <v>6428</v>
      </c>
      <c r="H1214" s="2">
        <v>0.6232441026110721</v>
      </c>
      <c r="I1214" s="2" t="s">
        <v>3279</v>
      </c>
      <c r="K1214" s="2" t="s">
        <v>5392</v>
      </c>
      <c r="L1214" s="1"/>
      <c r="M1214" s="1" t="s">
        <v>5398</v>
      </c>
      <c r="N1214" s="1" t="s">
        <v>5399</v>
      </c>
      <c r="O1214" s="1" t="s">
        <v>5391</v>
      </c>
      <c r="P1214" s="3">
        <v>4</v>
      </c>
    </row>
    <row r="1215" spans="1:16" ht="13">
      <c r="A1215" s="2">
        <v>36801</v>
      </c>
      <c r="B1215" s="2">
        <v>36801</v>
      </c>
      <c r="C1215" s="2" t="s">
        <v>5392</v>
      </c>
      <c r="D1215" s="2" t="s">
        <v>5392</v>
      </c>
      <c r="E1215" s="2" t="s">
        <v>6427</v>
      </c>
      <c r="F1215" s="2" t="s">
        <v>501</v>
      </c>
      <c r="G1215" s="2" t="s">
        <v>6426</v>
      </c>
      <c r="H1215" s="2">
        <v>0.95778824157185027</v>
      </c>
      <c r="I1215" s="2" t="s">
        <v>3279</v>
      </c>
      <c r="K1215" s="2" t="s">
        <v>5392</v>
      </c>
      <c r="L1215" s="1"/>
      <c r="M1215" s="1" t="s">
        <v>5395</v>
      </c>
      <c r="N1215" s="1" t="s">
        <v>5396</v>
      </c>
      <c r="O1215" s="1" t="s">
        <v>5391</v>
      </c>
      <c r="P1215" s="3">
        <v>4</v>
      </c>
    </row>
    <row r="1216" spans="1:16" ht="13">
      <c r="A1216" s="2">
        <v>41773</v>
      </c>
      <c r="B1216" s="2">
        <v>36801</v>
      </c>
      <c r="C1216" s="2" t="s">
        <v>5392</v>
      </c>
      <c r="D1216" s="2" t="s">
        <v>5392</v>
      </c>
      <c r="E1216" s="2" t="s">
        <v>6427</v>
      </c>
      <c r="F1216" s="2" t="s">
        <v>501</v>
      </c>
      <c r="G1216" s="2" t="s">
        <v>6426</v>
      </c>
      <c r="H1216" s="2">
        <v>0.96872697609166303</v>
      </c>
      <c r="I1216" s="2" t="s">
        <v>3279</v>
      </c>
      <c r="K1216" s="2" t="s">
        <v>5392</v>
      </c>
      <c r="L1216" s="1"/>
      <c r="M1216" s="1" t="s">
        <v>5389</v>
      </c>
      <c r="N1216" s="1" t="s">
        <v>5390</v>
      </c>
      <c r="O1216" s="1" t="s">
        <v>5391</v>
      </c>
      <c r="P1216" s="3">
        <v>4</v>
      </c>
    </row>
    <row r="1217" spans="1:16" ht="13">
      <c r="A1217" s="2">
        <v>31813</v>
      </c>
      <c r="B1217" s="2">
        <v>36801</v>
      </c>
      <c r="C1217" s="2" t="s">
        <v>5392</v>
      </c>
      <c r="D1217" s="2" t="s">
        <v>5392</v>
      </c>
      <c r="E1217" s="2" t="s">
        <v>6425</v>
      </c>
      <c r="F1217" s="2" t="s">
        <v>501</v>
      </c>
      <c r="G1217" s="2" t="s">
        <v>6426</v>
      </c>
      <c r="H1217" s="2">
        <v>0.83747849140501196</v>
      </c>
      <c r="I1217" s="2" t="s">
        <v>3279</v>
      </c>
      <c r="K1217" s="2" t="s">
        <v>5392</v>
      </c>
      <c r="L1217" s="1"/>
      <c r="M1217" s="1" t="s">
        <v>5400</v>
      </c>
      <c r="N1217" s="1" t="s">
        <v>5401</v>
      </c>
      <c r="O1217" s="1" t="s">
        <v>5391</v>
      </c>
      <c r="P1217" s="3">
        <v>4</v>
      </c>
    </row>
    <row r="1218" spans="1:16" ht="13">
      <c r="A1218" s="2">
        <v>16082</v>
      </c>
      <c r="B1218" s="2">
        <v>15769</v>
      </c>
      <c r="C1218" s="2" t="s">
        <v>3609</v>
      </c>
      <c r="D1218" s="2" t="s">
        <v>3609</v>
      </c>
      <c r="E1218" s="2" t="s">
        <v>6425</v>
      </c>
      <c r="F1218" s="2" t="s">
        <v>652</v>
      </c>
      <c r="G1218" s="2" t="s">
        <v>6426</v>
      </c>
      <c r="H1218" s="2">
        <v>0.79576694075836196</v>
      </c>
      <c r="I1218" s="2" t="s">
        <v>3279</v>
      </c>
      <c r="K1218" s="2" t="s">
        <v>3609</v>
      </c>
      <c r="L1218" s="1"/>
      <c r="M1218" s="1" t="s">
        <v>3607</v>
      </c>
      <c r="N1218" s="1" t="s">
        <v>3608</v>
      </c>
      <c r="O1218" s="1" t="s">
        <v>3607</v>
      </c>
      <c r="P1218" s="3">
        <v>4</v>
      </c>
    </row>
    <row r="1219" spans="1:16" ht="13">
      <c r="A1219" s="2">
        <v>15769</v>
      </c>
      <c r="B1219" s="2">
        <v>15769</v>
      </c>
      <c r="C1219" s="2" t="s">
        <v>3609</v>
      </c>
      <c r="D1219" s="2" t="s">
        <v>3609</v>
      </c>
      <c r="E1219" s="2" t="s">
        <v>6427</v>
      </c>
      <c r="F1219" s="2" t="s">
        <v>652</v>
      </c>
      <c r="G1219" s="2" t="s">
        <v>6426</v>
      </c>
      <c r="H1219" s="2">
        <v>0.80997124799194797</v>
      </c>
      <c r="I1219" s="2" t="s">
        <v>3279</v>
      </c>
      <c r="K1219" s="2" t="s">
        <v>3609</v>
      </c>
      <c r="L1219" s="1"/>
      <c r="M1219" s="1" t="s">
        <v>3610</v>
      </c>
      <c r="N1219" s="1" t="s">
        <v>3611</v>
      </c>
      <c r="O1219" s="1" t="s">
        <v>3607</v>
      </c>
      <c r="P1219" s="3">
        <v>4</v>
      </c>
    </row>
    <row r="1220" spans="1:16" ht="13">
      <c r="A1220" s="2">
        <v>16722</v>
      </c>
      <c r="B1220" s="2">
        <v>15604</v>
      </c>
      <c r="C1220" s="2" t="s">
        <v>3641</v>
      </c>
      <c r="D1220" s="2" t="s">
        <v>3641</v>
      </c>
      <c r="E1220" s="2" t="s">
        <v>6427</v>
      </c>
      <c r="F1220" s="2" t="s">
        <v>652</v>
      </c>
      <c r="G1220" s="2" t="s">
        <v>6426</v>
      </c>
      <c r="H1220" s="2">
        <v>0.81041503558606309</v>
      </c>
      <c r="I1220" s="2" t="s">
        <v>3279</v>
      </c>
      <c r="K1220" s="2" t="s">
        <v>3641</v>
      </c>
      <c r="L1220" s="1"/>
      <c r="M1220" s="1" t="s">
        <v>3639</v>
      </c>
      <c r="N1220" s="1" t="s">
        <v>3640</v>
      </c>
      <c r="O1220" s="1" t="s">
        <v>3639</v>
      </c>
      <c r="P1220" s="3">
        <v>4</v>
      </c>
    </row>
    <row r="1221" spans="1:16" ht="13">
      <c r="A1221" s="2">
        <v>15604</v>
      </c>
      <c r="B1221" s="2">
        <v>15604</v>
      </c>
      <c r="C1221" s="2" t="s">
        <v>3641</v>
      </c>
      <c r="D1221" s="2" t="s">
        <v>3641</v>
      </c>
      <c r="E1221" s="2" t="s">
        <v>6425</v>
      </c>
      <c r="F1221" s="2" t="s">
        <v>652</v>
      </c>
      <c r="G1221" s="2" t="s">
        <v>6426</v>
      </c>
      <c r="H1221" s="2">
        <v>0.85672434209506643</v>
      </c>
      <c r="I1221" s="2" t="s">
        <v>3279</v>
      </c>
      <c r="K1221" s="2" t="s">
        <v>3641</v>
      </c>
      <c r="L1221" s="1"/>
      <c r="M1221" s="1" t="s">
        <v>3642</v>
      </c>
      <c r="N1221" s="1" t="s">
        <v>3643</v>
      </c>
      <c r="O1221" s="1" t="s">
        <v>3639</v>
      </c>
      <c r="P1221" s="3">
        <v>4</v>
      </c>
    </row>
    <row r="1222" spans="1:16" ht="13">
      <c r="A1222" s="2">
        <v>10721</v>
      </c>
      <c r="B1222" s="2">
        <v>10639</v>
      </c>
      <c r="C1222" s="2" t="s">
        <v>3737</v>
      </c>
      <c r="D1222" s="2" t="s">
        <v>3737</v>
      </c>
      <c r="E1222" s="2" t="s">
        <v>6427</v>
      </c>
      <c r="F1222" s="2" t="s">
        <v>35</v>
      </c>
      <c r="G1222" s="2" t="s">
        <v>6426</v>
      </c>
      <c r="H1222" s="2">
        <v>0.84667768870233062</v>
      </c>
      <c r="I1222" s="2" t="s">
        <v>3279</v>
      </c>
      <c r="K1222" s="2" t="s">
        <v>3737</v>
      </c>
      <c r="L1222" s="1"/>
      <c r="M1222" s="1" t="s">
        <v>3738</v>
      </c>
      <c r="N1222" s="1" t="s">
        <v>3739</v>
      </c>
      <c r="O1222" s="1" t="s">
        <v>3735</v>
      </c>
      <c r="P1222" s="3">
        <v>5</v>
      </c>
    </row>
    <row r="1223" spans="1:16" ht="13">
      <c r="A1223" s="2">
        <v>10639</v>
      </c>
      <c r="B1223" s="2">
        <v>10639</v>
      </c>
      <c r="C1223" s="2" t="s">
        <v>3737</v>
      </c>
      <c r="D1223" s="2" t="s">
        <v>3737</v>
      </c>
      <c r="E1223" s="2" t="s">
        <v>6425</v>
      </c>
      <c r="F1223" s="2" t="s">
        <v>35</v>
      </c>
      <c r="G1223" s="2" t="s">
        <v>6426</v>
      </c>
      <c r="H1223" s="2">
        <v>0.86639343280681169</v>
      </c>
      <c r="I1223" s="2" t="s">
        <v>3279</v>
      </c>
      <c r="K1223" s="2" t="s">
        <v>3737</v>
      </c>
      <c r="L1223" s="1"/>
      <c r="M1223" s="1" t="s">
        <v>3735</v>
      </c>
      <c r="N1223" s="1" t="s">
        <v>3736</v>
      </c>
      <c r="O1223" s="1" t="s">
        <v>3735</v>
      </c>
      <c r="P1223" s="3">
        <v>5</v>
      </c>
    </row>
    <row r="1224" spans="1:16" ht="13">
      <c r="A1224" s="2">
        <v>27516</v>
      </c>
      <c r="B1224" s="2">
        <v>26713</v>
      </c>
      <c r="C1224" s="2" t="s">
        <v>5788</v>
      </c>
      <c r="D1224" s="2" t="s">
        <v>5788</v>
      </c>
      <c r="E1224" s="2" t="s">
        <v>6427</v>
      </c>
      <c r="F1224" s="2" t="s">
        <v>18</v>
      </c>
      <c r="G1224" s="2" t="s">
        <v>6426</v>
      </c>
      <c r="H1224" s="2">
        <v>0.95184098876574463</v>
      </c>
      <c r="I1224" s="2" t="s">
        <v>3279</v>
      </c>
      <c r="K1224" s="2" t="s">
        <v>5788</v>
      </c>
      <c r="L1224" s="1"/>
      <c r="M1224" s="1" t="s">
        <v>5789</v>
      </c>
      <c r="N1224" s="1" t="s">
        <v>5790</v>
      </c>
      <c r="O1224" s="1" t="s">
        <v>5786</v>
      </c>
      <c r="P1224" s="3">
        <v>5</v>
      </c>
    </row>
    <row r="1225" spans="1:16" ht="13">
      <c r="A1225" s="2">
        <v>26713</v>
      </c>
      <c r="B1225" s="2">
        <v>26713</v>
      </c>
      <c r="C1225" s="2" t="s">
        <v>5788</v>
      </c>
      <c r="D1225" s="2" t="s">
        <v>5788</v>
      </c>
      <c r="E1225" s="2" t="s">
        <v>6425</v>
      </c>
      <c r="F1225" s="2" t="s">
        <v>18</v>
      </c>
      <c r="G1225" s="2" t="s">
        <v>6426</v>
      </c>
      <c r="H1225" s="2">
        <v>0.94262009749563624</v>
      </c>
      <c r="I1225" s="2" t="s">
        <v>3279</v>
      </c>
      <c r="K1225" s="2" t="s">
        <v>5788</v>
      </c>
      <c r="L1225" s="1"/>
      <c r="M1225" s="1" t="s">
        <v>5786</v>
      </c>
      <c r="N1225" s="1" t="s">
        <v>5787</v>
      </c>
      <c r="O1225" s="1" t="s">
        <v>5786</v>
      </c>
      <c r="P1225" s="3">
        <v>5</v>
      </c>
    </row>
    <row r="1226" spans="1:16" ht="13">
      <c r="A1226" s="2">
        <v>36489</v>
      </c>
      <c r="B1226" s="2">
        <v>30744</v>
      </c>
      <c r="C1226" s="2" t="s">
        <v>4337</v>
      </c>
      <c r="D1226" s="2" t="s">
        <v>4337</v>
      </c>
      <c r="E1226" s="2" t="s">
        <v>6427</v>
      </c>
      <c r="F1226" s="2" t="s">
        <v>27</v>
      </c>
      <c r="G1226" s="2" t="s">
        <v>6426</v>
      </c>
      <c r="H1226" s="2">
        <v>0.92154011893301058</v>
      </c>
      <c r="I1226" s="2" t="s">
        <v>3279</v>
      </c>
      <c r="K1226" s="2" t="s">
        <v>4337</v>
      </c>
      <c r="L1226" s="1"/>
      <c r="M1226" s="1" t="s">
        <v>4338</v>
      </c>
      <c r="N1226" s="1" t="s">
        <v>4339</v>
      </c>
      <c r="O1226" s="1" t="s">
        <v>4335</v>
      </c>
      <c r="P1226" s="3">
        <v>5</v>
      </c>
    </row>
    <row r="1227" spans="1:16" ht="13">
      <c r="A1227" s="2">
        <v>40252</v>
      </c>
      <c r="B1227" s="2">
        <v>30744</v>
      </c>
      <c r="C1227" s="2" t="s">
        <v>4337</v>
      </c>
      <c r="D1227" s="2" t="s">
        <v>4337</v>
      </c>
      <c r="E1227" s="2" t="s">
        <v>6427</v>
      </c>
      <c r="F1227" s="2" t="s">
        <v>27</v>
      </c>
      <c r="G1227" s="2" t="s">
        <v>6426</v>
      </c>
      <c r="H1227" s="2">
        <v>0.92861763041379841</v>
      </c>
      <c r="I1227" s="2" t="s">
        <v>3279</v>
      </c>
      <c r="K1227" s="2" t="s">
        <v>4337</v>
      </c>
      <c r="L1227" s="1"/>
      <c r="M1227" s="1" t="s">
        <v>4335</v>
      </c>
      <c r="N1227" s="1" t="s">
        <v>4336</v>
      </c>
      <c r="O1227" s="1" t="s">
        <v>4335</v>
      </c>
      <c r="P1227" s="3">
        <v>5</v>
      </c>
    </row>
    <row r="1228" spans="1:16" ht="13">
      <c r="A1228" s="2">
        <v>43801</v>
      </c>
      <c r="B1228" s="2">
        <v>30744</v>
      </c>
      <c r="C1228" s="2" t="s">
        <v>4337</v>
      </c>
      <c r="D1228" s="2" t="s">
        <v>4337</v>
      </c>
      <c r="E1228" s="2" t="s">
        <v>6427</v>
      </c>
      <c r="F1228" s="2" t="s">
        <v>27</v>
      </c>
      <c r="G1228" s="2" t="s">
        <v>6426</v>
      </c>
      <c r="H1228" s="2">
        <v>0.93223703614412212</v>
      </c>
      <c r="I1228" s="2" t="s">
        <v>3279</v>
      </c>
      <c r="K1228" s="2" t="s">
        <v>4337</v>
      </c>
      <c r="L1228" s="1"/>
      <c r="M1228" s="1" t="s">
        <v>4342</v>
      </c>
      <c r="N1228" s="1" t="s">
        <v>4343</v>
      </c>
      <c r="O1228" s="1" t="s">
        <v>4335</v>
      </c>
      <c r="P1228" s="3">
        <v>5</v>
      </c>
    </row>
    <row r="1229" spans="1:16" ht="13">
      <c r="A1229" s="2">
        <v>44145</v>
      </c>
      <c r="B1229" s="2">
        <v>30744</v>
      </c>
      <c r="C1229" s="2" t="s">
        <v>4337</v>
      </c>
      <c r="D1229" s="2" t="s">
        <v>4337</v>
      </c>
      <c r="E1229" s="2" t="s">
        <v>6427</v>
      </c>
      <c r="F1229" s="2" t="s">
        <v>27</v>
      </c>
      <c r="G1229" s="2" t="s">
        <v>6426</v>
      </c>
      <c r="H1229" s="2">
        <v>0.95969508124179526</v>
      </c>
      <c r="I1229" s="2" t="s">
        <v>3279</v>
      </c>
      <c r="K1229" s="2" t="s">
        <v>4337</v>
      </c>
      <c r="L1229" s="1"/>
      <c r="M1229" s="1" t="s">
        <v>4340</v>
      </c>
      <c r="N1229" s="1" t="s">
        <v>4341</v>
      </c>
      <c r="O1229" s="1" t="s">
        <v>4335</v>
      </c>
      <c r="P1229" s="3">
        <v>5</v>
      </c>
    </row>
    <row r="1230" spans="1:16" ht="13">
      <c r="A1230" s="2">
        <v>39158</v>
      </c>
      <c r="B1230" s="2">
        <v>30744</v>
      </c>
      <c r="C1230" s="2" t="s">
        <v>4337</v>
      </c>
      <c r="D1230" s="2" t="s">
        <v>4337</v>
      </c>
      <c r="E1230" s="2" t="s">
        <v>6425</v>
      </c>
      <c r="F1230" s="2" t="s">
        <v>501</v>
      </c>
      <c r="G1230" s="2" t="s">
        <v>6426</v>
      </c>
      <c r="H1230" s="2">
        <v>0.95802483798729043</v>
      </c>
      <c r="I1230" s="2" t="s">
        <v>3279</v>
      </c>
      <c r="K1230" s="2" t="s">
        <v>4337</v>
      </c>
      <c r="L1230" s="1"/>
      <c r="M1230" s="1" t="s">
        <v>4348</v>
      </c>
      <c r="N1230" s="1" t="s">
        <v>4349</v>
      </c>
      <c r="O1230" s="1" t="s">
        <v>4335</v>
      </c>
      <c r="P1230" s="3">
        <v>5</v>
      </c>
    </row>
    <row r="1231" spans="1:16" ht="13">
      <c r="A1231" s="2">
        <v>30744</v>
      </c>
      <c r="B1231" s="2">
        <v>30744</v>
      </c>
      <c r="C1231" s="2" t="s">
        <v>4337</v>
      </c>
      <c r="D1231" s="2" t="s">
        <v>4337</v>
      </c>
      <c r="E1231" s="2" t="s">
        <v>6425</v>
      </c>
      <c r="F1231" s="2" t="s">
        <v>501</v>
      </c>
      <c r="G1231" s="2" t="s">
        <v>6426</v>
      </c>
      <c r="H1231" s="2">
        <v>0.9057553721733822</v>
      </c>
      <c r="I1231" s="2" t="s">
        <v>3279</v>
      </c>
      <c r="K1231" s="2" t="s">
        <v>4337</v>
      </c>
      <c r="L1231" s="1"/>
      <c r="M1231" s="1" t="s">
        <v>4354</v>
      </c>
      <c r="N1231" s="1" t="s">
        <v>4355</v>
      </c>
      <c r="O1231" s="1" t="s">
        <v>4335</v>
      </c>
      <c r="P1231" s="3">
        <v>5</v>
      </c>
    </row>
    <row r="1232" spans="1:16" ht="13">
      <c r="A1232" s="2">
        <v>37452</v>
      </c>
      <c r="B1232" s="2">
        <v>30744</v>
      </c>
      <c r="C1232" s="2" t="s">
        <v>4337</v>
      </c>
      <c r="D1232" s="2" t="s">
        <v>4337</v>
      </c>
      <c r="E1232" s="2" t="s">
        <v>6425</v>
      </c>
      <c r="F1232" s="2" t="s">
        <v>501</v>
      </c>
      <c r="G1232" s="2" t="s">
        <v>6426</v>
      </c>
      <c r="H1232" s="2">
        <v>0.90077413777196469</v>
      </c>
      <c r="I1232" s="2" t="s">
        <v>3279</v>
      </c>
      <c r="K1232" s="2" t="s">
        <v>4337</v>
      </c>
      <c r="L1232" s="1"/>
      <c r="M1232" s="1" t="s">
        <v>4352</v>
      </c>
      <c r="N1232" s="1" t="s">
        <v>4353</v>
      </c>
      <c r="O1232" s="1" t="s">
        <v>4335</v>
      </c>
      <c r="P1232" s="3">
        <v>5</v>
      </c>
    </row>
    <row r="1233" spans="1:16" ht="13">
      <c r="A1233" s="2">
        <v>40109</v>
      </c>
      <c r="B1233" s="2">
        <v>30744</v>
      </c>
      <c r="C1233" s="2" t="s">
        <v>4337</v>
      </c>
      <c r="D1233" s="2" t="s">
        <v>4337</v>
      </c>
      <c r="E1233" s="2" t="s">
        <v>6425</v>
      </c>
      <c r="F1233" s="2" t="s">
        <v>501</v>
      </c>
      <c r="G1233" s="2" t="s">
        <v>6426</v>
      </c>
      <c r="H1233" s="2">
        <v>0.93850207148810449</v>
      </c>
      <c r="I1233" s="2" t="s">
        <v>3279</v>
      </c>
      <c r="K1233" s="2" t="s">
        <v>4337</v>
      </c>
      <c r="L1233" s="1"/>
      <c r="M1233" s="1" t="s">
        <v>4346</v>
      </c>
      <c r="N1233" s="1" t="s">
        <v>4347</v>
      </c>
      <c r="O1233" s="1" t="s">
        <v>4335</v>
      </c>
      <c r="P1233" s="3">
        <v>5</v>
      </c>
    </row>
    <row r="1234" spans="1:16" ht="13">
      <c r="A1234" s="2">
        <v>44199</v>
      </c>
      <c r="B1234" s="2">
        <v>30744</v>
      </c>
      <c r="C1234" s="2" t="s">
        <v>4337</v>
      </c>
      <c r="D1234" s="2" t="s">
        <v>4337</v>
      </c>
      <c r="E1234" s="2" t="s">
        <v>6425</v>
      </c>
      <c r="F1234" s="2" t="s">
        <v>27</v>
      </c>
      <c r="G1234" s="2" t="s">
        <v>6426</v>
      </c>
      <c r="H1234" s="2">
        <v>0.88643200538660349</v>
      </c>
      <c r="I1234" s="2" t="s">
        <v>3279</v>
      </c>
      <c r="K1234" s="2" t="s">
        <v>4337</v>
      </c>
      <c r="L1234" s="1"/>
      <c r="M1234" s="1" t="s">
        <v>4350</v>
      </c>
      <c r="N1234" s="1" t="s">
        <v>4351</v>
      </c>
      <c r="O1234" s="1" t="s">
        <v>4335</v>
      </c>
      <c r="P1234" s="3">
        <v>5</v>
      </c>
    </row>
    <row r="1235" spans="1:16" ht="13">
      <c r="A1235" s="2">
        <v>104140</v>
      </c>
      <c r="B1235" s="2">
        <v>30744</v>
      </c>
      <c r="C1235" s="2" t="s">
        <v>4337</v>
      </c>
      <c r="D1235" s="2" t="s">
        <v>4337</v>
      </c>
      <c r="E1235" s="2" t="s">
        <v>6425</v>
      </c>
      <c r="F1235" s="2" t="s">
        <v>27</v>
      </c>
      <c r="G1235" s="2" t="s">
        <v>6426</v>
      </c>
      <c r="H1235" s="2">
        <v>0.97059525549411774</v>
      </c>
      <c r="I1235" s="2" t="s">
        <v>3279</v>
      </c>
      <c r="K1235" s="2" t="s">
        <v>4337</v>
      </c>
      <c r="L1235" s="1"/>
      <c r="M1235" s="1" t="s">
        <v>4350</v>
      </c>
      <c r="N1235" s="1" t="s">
        <v>4351</v>
      </c>
      <c r="O1235" s="1" t="s">
        <v>4335</v>
      </c>
      <c r="P1235" s="3">
        <v>5</v>
      </c>
    </row>
    <row r="1236" spans="1:16" ht="13">
      <c r="A1236" s="2">
        <v>28033</v>
      </c>
      <c r="B1236" s="2">
        <v>27629</v>
      </c>
      <c r="C1236" s="2" t="s">
        <v>5302</v>
      </c>
      <c r="D1236" s="2" t="s">
        <v>5302</v>
      </c>
      <c r="E1236" s="2" t="s">
        <v>6427</v>
      </c>
      <c r="F1236" s="2" t="s">
        <v>501</v>
      </c>
      <c r="G1236" s="2" t="s">
        <v>6426</v>
      </c>
      <c r="H1236" s="2">
        <v>0.95006453805996294</v>
      </c>
      <c r="I1236" s="2" t="s">
        <v>3279</v>
      </c>
      <c r="K1236" s="2" t="s">
        <v>5302</v>
      </c>
      <c r="L1236" s="1"/>
      <c r="M1236" s="1" t="s">
        <v>5300</v>
      </c>
      <c r="N1236" s="1" t="s">
        <v>5301</v>
      </c>
      <c r="O1236" s="1" t="s">
        <v>5300</v>
      </c>
      <c r="P1236" s="3">
        <v>5</v>
      </c>
    </row>
    <row r="1237" spans="1:16" ht="13">
      <c r="A1237" s="2">
        <v>27629</v>
      </c>
      <c r="B1237" s="2">
        <v>27629</v>
      </c>
      <c r="C1237" s="2" t="s">
        <v>5302</v>
      </c>
      <c r="D1237" s="2" t="s">
        <v>5302</v>
      </c>
      <c r="E1237" s="2" t="s">
        <v>6425</v>
      </c>
      <c r="F1237" s="2" t="s">
        <v>501</v>
      </c>
      <c r="G1237" s="2" t="s">
        <v>6426</v>
      </c>
      <c r="H1237" s="2">
        <v>0.94281410029473367</v>
      </c>
      <c r="I1237" s="2" t="s">
        <v>3279</v>
      </c>
      <c r="K1237" s="2" t="s">
        <v>5302</v>
      </c>
      <c r="L1237" s="1"/>
      <c r="M1237" s="1" t="s">
        <v>5303</v>
      </c>
      <c r="N1237" s="1" t="s">
        <v>5304</v>
      </c>
      <c r="O1237" s="1" t="s">
        <v>5300</v>
      </c>
      <c r="P1237" s="3">
        <v>5</v>
      </c>
    </row>
    <row r="1238" spans="1:16" ht="13">
      <c r="A1238" s="2">
        <v>23385</v>
      </c>
      <c r="B1238" s="2">
        <v>23385</v>
      </c>
      <c r="C1238" s="2" t="s">
        <v>5477</v>
      </c>
      <c r="D1238" s="2" t="s">
        <v>5477</v>
      </c>
      <c r="E1238" s="2" t="s">
        <v>6427</v>
      </c>
      <c r="F1238" s="2" t="s">
        <v>501</v>
      </c>
      <c r="G1238" s="2" t="s">
        <v>6430</v>
      </c>
      <c r="H1238" s="2">
        <v>0.87582685782466929</v>
      </c>
      <c r="I1238" s="2" t="s">
        <v>3279</v>
      </c>
      <c r="K1238" s="2" t="s">
        <v>5477</v>
      </c>
      <c r="L1238" s="1"/>
      <c r="M1238" s="1" t="s">
        <v>5478</v>
      </c>
      <c r="N1238" s="1" t="s">
        <v>5479</v>
      </c>
      <c r="O1238" s="1" t="s">
        <v>5475</v>
      </c>
      <c r="P1238" s="3">
        <v>5</v>
      </c>
    </row>
    <row r="1239" spans="1:16" ht="13">
      <c r="A1239" s="2">
        <v>23722</v>
      </c>
      <c r="B1239" s="2">
        <v>23385</v>
      </c>
      <c r="C1239" s="2" t="s">
        <v>5477</v>
      </c>
      <c r="D1239" s="2" t="s">
        <v>5477</v>
      </c>
      <c r="E1239" s="2" t="s">
        <v>6425</v>
      </c>
      <c r="F1239" s="2" t="s">
        <v>501</v>
      </c>
      <c r="G1239" s="2" t="s">
        <v>6430</v>
      </c>
      <c r="H1239" s="2">
        <v>0.85775006715129221</v>
      </c>
      <c r="I1239" s="2" t="s">
        <v>3279</v>
      </c>
      <c r="K1239" s="2" t="s">
        <v>5477</v>
      </c>
      <c r="L1239" s="1"/>
      <c r="M1239" s="1" t="s">
        <v>5475</v>
      </c>
      <c r="N1239" s="1" t="s">
        <v>5476</v>
      </c>
      <c r="O1239" s="1" t="s">
        <v>5475</v>
      </c>
      <c r="P1239" s="3">
        <v>5</v>
      </c>
    </row>
    <row r="1240" spans="1:16" ht="13">
      <c r="A1240" s="2">
        <v>20535</v>
      </c>
      <c r="B1240" s="2">
        <v>20535</v>
      </c>
      <c r="C1240" s="2" t="s">
        <v>6230</v>
      </c>
      <c r="D1240" s="2" t="s">
        <v>6230</v>
      </c>
      <c r="E1240" s="2" t="s">
        <v>6427</v>
      </c>
      <c r="F1240" s="2" t="s">
        <v>167</v>
      </c>
      <c r="G1240" s="2" t="s">
        <v>6426</v>
      </c>
      <c r="H1240" s="2">
        <v>0.91658844234348247</v>
      </c>
      <c r="I1240" s="2" t="s">
        <v>3279</v>
      </c>
      <c r="K1240" s="2" t="s">
        <v>6230</v>
      </c>
      <c r="L1240" s="1"/>
      <c r="M1240" s="1" t="s">
        <v>6229</v>
      </c>
      <c r="N1240" s="1" t="s">
        <v>6231</v>
      </c>
      <c r="O1240" s="1" t="s">
        <v>6229</v>
      </c>
      <c r="P1240" s="3">
        <v>5</v>
      </c>
    </row>
    <row r="1241" spans="1:16" ht="13">
      <c r="A1241" s="2">
        <v>23448</v>
      </c>
      <c r="B1241" s="2">
        <v>20535</v>
      </c>
      <c r="C1241" s="2" t="s">
        <v>6230</v>
      </c>
      <c r="D1241" s="2" t="s">
        <v>6230</v>
      </c>
      <c r="E1241" s="2" t="s">
        <v>6425</v>
      </c>
      <c r="F1241" s="2" t="s">
        <v>167</v>
      </c>
      <c r="G1241" s="2" t="s">
        <v>6426</v>
      </c>
      <c r="H1241" s="2">
        <v>0.90629496589451042</v>
      </c>
      <c r="I1241" s="2" t="s">
        <v>3279</v>
      </c>
      <c r="K1241" s="2" t="s">
        <v>6230</v>
      </c>
      <c r="L1241" s="1"/>
      <c r="M1241" s="1" t="s">
        <v>6227</v>
      </c>
      <c r="N1241" s="1" t="s">
        <v>6228</v>
      </c>
      <c r="O1241" s="1" t="s">
        <v>6229</v>
      </c>
      <c r="P1241" s="3">
        <v>5</v>
      </c>
    </row>
    <row r="1242" spans="1:16" ht="13">
      <c r="A1242" s="2">
        <v>17717</v>
      </c>
      <c r="B1242" s="2">
        <v>17717</v>
      </c>
      <c r="C1242" s="2" t="s">
        <v>5463</v>
      </c>
      <c r="D1242" s="2" t="s">
        <v>5463</v>
      </c>
      <c r="E1242" s="2" t="s">
        <v>6427</v>
      </c>
      <c r="F1242" s="2" t="s">
        <v>501</v>
      </c>
      <c r="G1242" s="2" t="s">
        <v>6432</v>
      </c>
      <c r="H1242" s="2">
        <v>0.89858292853016286</v>
      </c>
      <c r="I1242" s="2" t="s">
        <v>3279</v>
      </c>
      <c r="K1242" s="2" t="s">
        <v>5463</v>
      </c>
      <c r="L1242" s="1"/>
      <c r="M1242" s="1" t="s">
        <v>5462</v>
      </c>
      <c r="N1242" s="1" t="s">
        <v>5464</v>
      </c>
      <c r="O1242" s="1" t="s">
        <v>5462</v>
      </c>
      <c r="P1242" s="3">
        <v>5</v>
      </c>
    </row>
    <row r="1243" spans="1:16" ht="13">
      <c r="A1243" s="2">
        <v>19952</v>
      </c>
      <c r="B1243" s="2">
        <v>17717</v>
      </c>
      <c r="C1243" s="2" t="s">
        <v>5463</v>
      </c>
      <c r="D1243" s="2" t="s">
        <v>5463</v>
      </c>
      <c r="E1243" s="2" t="s">
        <v>6425</v>
      </c>
      <c r="F1243" s="2" t="s">
        <v>501</v>
      </c>
      <c r="G1243" s="2" t="s">
        <v>6432</v>
      </c>
      <c r="H1243" s="2">
        <v>0.89705413568578252</v>
      </c>
      <c r="I1243" s="2" t="s">
        <v>3279</v>
      </c>
      <c r="K1243" s="2" t="s">
        <v>5463</v>
      </c>
      <c r="L1243" s="1"/>
      <c r="M1243" s="1" t="s">
        <v>5460</v>
      </c>
      <c r="N1243" s="1" t="s">
        <v>5461</v>
      </c>
      <c r="O1243" s="1" t="s">
        <v>5462</v>
      </c>
      <c r="P1243" s="3">
        <v>5</v>
      </c>
    </row>
    <row r="1244" spans="1:16" ht="13">
      <c r="A1244" s="2">
        <v>16746</v>
      </c>
      <c r="B1244" s="2">
        <v>16567</v>
      </c>
      <c r="C1244" s="2" t="s">
        <v>5472</v>
      </c>
      <c r="D1244" s="2" t="s">
        <v>5472</v>
      </c>
      <c r="E1244" s="2" t="s">
        <v>6427</v>
      </c>
      <c r="F1244" s="2" t="s">
        <v>501</v>
      </c>
      <c r="G1244" s="2" t="s">
        <v>6426</v>
      </c>
      <c r="H1244" s="2">
        <v>0.95807311094171843</v>
      </c>
      <c r="I1244" s="2" t="s">
        <v>3279</v>
      </c>
      <c r="K1244" s="2" t="s">
        <v>5472</v>
      </c>
      <c r="L1244" s="1"/>
      <c r="M1244" s="1" t="s">
        <v>5473</v>
      </c>
      <c r="N1244" s="1" t="s">
        <v>5474</v>
      </c>
      <c r="O1244" s="1" t="s">
        <v>5470</v>
      </c>
      <c r="P1244" s="3">
        <v>5</v>
      </c>
    </row>
    <row r="1245" spans="1:16" ht="13">
      <c r="A1245" s="2">
        <v>16567</v>
      </c>
      <c r="B1245" s="2">
        <v>16567</v>
      </c>
      <c r="C1245" s="2" t="s">
        <v>5472</v>
      </c>
      <c r="D1245" s="2" t="s">
        <v>5472</v>
      </c>
      <c r="E1245" s="2" t="s">
        <v>6425</v>
      </c>
      <c r="F1245" s="2" t="s">
        <v>501</v>
      </c>
      <c r="G1245" s="2" t="s">
        <v>6426</v>
      </c>
      <c r="H1245" s="2">
        <v>0.94775959108682239</v>
      </c>
      <c r="I1245" s="2" t="s">
        <v>3279</v>
      </c>
      <c r="K1245" s="2" t="s">
        <v>5472</v>
      </c>
      <c r="L1245" s="1"/>
      <c r="M1245" s="1" t="s">
        <v>5470</v>
      </c>
      <c r="N1245" s="1" t="s">
        <v>5471</v>
      </c>
      <c r="O1245" s="1" t="s">
        <v>5470</v>
      </c>
      <c r="P1245" s="3">
        <v>5</v>
      </c>
    </row>
    <row r="1246" spans="1:16" ht="13">
      <c r="A1246" s="2">
        <v>13837</v>
      </c>
      <c r="B1246" s="2">
        <v>13837</v>
      </c>
      <c r="C1246" s="2" t="s">
        <v>6387</v>
      </c>
      <c r="D1246" s="2" t="s">
        <v>6387</v>
      </c>
      <c r="E1246" s="2" t="s">
        <v>6427</v>
      </c>
      <c r="F1246" s="2" t="s">
        <v>27</v>
      </c>
      <c r="G1246" s="2" t="s">
        <v>6426</v>
      </c>
      <c r="H1246" s="2">
        <v>0.9200881968483775</v>
      </c>
      <c r="I1246" s="2" t="s">
        <v>3279</v>
      </c>
      <c r="K1246" s="2" t="s">
        <v>6387</v>
      </c>
      <c r="L1246" s="1"/>
      <c r="M1246" s="1" t="s">
        <v>6388</v>
      </c>
      <c r="N1246" s="1" t="s">
        <v>6389</v>
      </c>
      <c r="O1246" s="1" t="s">
        <v>6385</v>
      </c>
      <c r="P1246" s="3">
        <v>5</v>
      </c>
    </row>
    <row r="1247" spans="1:16" ht="13">
      <c r="A1247" s="2">
        <v>15718</v>
      </c>
      <c r="B1247" s="2">
        <v>13837</v>
      </c>
      <c r="C1247" s="2" t="s">
        <v>6387</v>
      </c>
      <c r="D1247" s="2" t="s">
        <v>6387</v>
      </c>
      <c r="E1247" s="2" t="s">
        <v>6425</v>
      </c>
      <c r="F1247" s="2" t="s">
        <v>27</v>
      </c>
      <c r="G1247" s="2" t="s">
        <v>6426</v>
      </c>
      <c r="H1247" s="2">
        <v>0.91436272290707687</v>
      </c>
      <c r="I1247" s="2" t="s">
        <v>3279</v>
      </c>
      <c r="K1247" s="2" t="s">
        <v>6387</v>
      </c>
      <c r="L1247" s="1"/>
      <c r="M1247" s="1" t="s">
        <v>6385</v>
      </c>
      <c r="N1247" s="1" t="s">
        <v>6386</v>
      </c>
      <c r="O1247" s="1" t="s">
        <v>6385</v>
      </c>
      <c r="P1247" s="3">
        <v>5</v>
      </c>
    </row>
    <row r="1248" spans="1:16" ht="13">
      <c r="A1248" s="2">
        <v>13348</v>
      </c>
      <c r="B1248" s="2">
        <v>13348</v>
      </c>
      <c r="C1248" s="2" t="s">
        <v>4970</v>
      </c>
      <c r="D1248" s="2" t="s">
        <v>4970</v>
      </c>
      <c r="E1248" s="2" t="s">
        <v>6425</v>
      </c>
      <c r="F1248" s="2" t="s">
        <v>641</v>
      </c>
      <c r="G1248" s="2" t="s">
        <v>6426</v>
      </c>
      <c r="H1248" s="2">
        <v>0.97301668313786416</v>
      </c>
      <c r="I1248" s="2" t="s">
        <v>3279</v>
      </c>
      <c r="K1248" s="2" t="s">
        <v>4970</v>
      </c>
      <c r="L1248" s="1"/>
      <c r="M1248" s="1" t="s">
        <v>4967</v>
      </c>
      <c r="N1248" s="1" t="s">
        <v>4968</v>
      </c>
      <c r="O1248" s="1" t="s">
        <v>4969</v>
      </c>
      <c r="P1248" s="3">
        <v>5</v>
      </c>
    </row>
    <row r="1249" spans="1:16" ht="13">
      <c r="A1249" s="2">
        <v>13820</v>
      </c>
      <c r="B1249" s="2">
        <v>13348</v>
      </c>
      <c r="C1249" s="2" t="s">
        <v>4970</v>
      </c>
      <c r="D1249" s="2" t="s">
        <v>4970</v>
      </c>
      <c r="E1249" s="2" t="s">
        <v>6427</v>
      </c>
      <c r="F1249" s="2" t="s">
        <v>641</v>
      </c>
      <c r="G1249" s="2" t="s">
        <v>6426</v>
      </c>
      <c r="H1249" s="2">
        <v>0.97455364673611466</v>
      </c>
      <c r="I1249" s="2" t="s">
        <v>3279</v>
      </c>
      <c r="K1249" s="2" t="s">
        <v>4970</v>
      </c>
      <c r="L1249" s="1"/>
      <c r="M1249" s="1" t="s">
        <v>4969</v>
      </c>
      <c r="N1249" s="1" t="s">
        <v>4971</v>
      </c>
      <c r="O1249" s="1" t="s">
        <v>4969</v>
      </c>
      <c r="P1249" s="3">
        <v>3</v>
      </c>
    </row>
    <row r="1250" spans="1:16" ht="13">
      <c r="A1250" s="2">
        <v>13139</v>
      </c>
      <c r="B1250" s="2">
        <v>13139</v>
      </c>
      <c r="C1250" s="2" t="s">
        <v>5095</v>
      </c>
      <c r="D1250" s="2" t="s">
        <v>5095</v>
      </c>
      <c r="E1250" s="2" t="s">
        <v>6427</v>
      </c>
      <c r="F1250" s="2" t="s">
        <v>652</v>
      </c>
      <c r="G1250" s="2" t="s">
        <v>6430</v>
      </c>
      <c r="H1250" s="2">
        <v>0.88759526580564718</v>
      </c>
      <c r="I1250" s="2" t="s">
        <v>3279</v>
      </c>
      <c r="K1250" s="2" t="s">
        <v>5095</v>
      </c>
      <c r="L1250" s="1"/>
      <c r="M1250" s="1" t="s">
        <v>5094</v>
      </c>
      <c r="N1250" s="1" t="s">
        <v>5096</v>
      </c>
      <c r="O1250" s="1" t="s">
        <v>5094</v>
      </c>
      <c r="P1250" s="3">
        <v>5</v>
      </c>
    </row>
    <row r="1251" spans="1:16" ht="13">
      <c r="A1251" s="2">
        <v>13299</v>
      </c>
      <c r="B1251" s="2">
        <v>13139</v>
      </c>
      <c r="C1251" s="2" t="s">
        <v>5095</v>
      </c>
      <c r="D1251" s="2" t="s">
        <v>5095</v>
      </c>
      <c r="E1251" s="2" t="s">
        <v>6425</v>
      </c>
      <c r="F1251" s="2" t="s">
        <v>652</v>
      </c>
      <c r="G1251" s="2" t="s">
        <v>6430</v>
      </c>
      <c r="H1251" s="2">
        <v>0.88776524066356899</v>
      </c>
      <c r="I1251" s="2" t="s">
        <v>3279</v>
      </c>
      <c r="K1251" s="2" t="s">
        <v>5095</v>
      </c>
      <c r="L1251" s="1"/>
      <c r="M1251" s="1" t="s">
        <v>5092</v>
      </c>
      <c r="N1251" s="1" t="s">
        <v>5093</v>
      </c>
      <c r="O1251" s="1" t="s">
        <v>5094</v>
      </c>
      <c r="P1251" s="3">
        <v>5</v>
      </c>
    </row>
    <row r="1252" spans="1:16" ht="13">
      <c r="A1252" s="2">
        <v>19189</v>
      </c>
      <c r="B1252" s="2">
        <v>19189</v>
      </c>
      <c r="C1252" s="2" t="s">
        <v>5783</v>
      </c>
      <c r="D1252" s="2" t="s">
        <v>5783</v>
      </c>
      <c r="E1252" s="2" t="s">
        <v>6427</v>
      </c>
      <c r="F1252" s="2" t="s">
        <v>35</v>
      </c>
      <c r="G1252" s="2" t="s">
        <v>6426</v>
      </c>
      <c r="H1252" s="2">
        <v>0.96632003148821455</v>
      </c>
      <c r="I1252" s="2" t="s">
        <v>3279</v>
      </c>
      <c r="K1252" s="2" t="s">
        <v>5783</v>
      </c>
      <c r="L1252" s="1"/>
      <c r="M1252" s="1" t="s">
        <v>5784</v>
      </c>
      <c r="N1252" s="1" t="s">
        <v>5785</v>
      </c>
      <c r="O1252" s="1" t="s">
        <v>5781</v>
      </c>
      <c r="P1252" s="3">
        <v>5</v>
      </c>
    </row>
    <row r="1253" spans="1:16" ht="13">
      <c r="A1253" s="2">
        <v>20104</v>
      </c>
      <c r="B1253" s="2">
        <v>19189</v>
      </c>
      <c r="C1253" s="2" t="s">
        <v>5783</v>
      </c>
      <c r="D1253" s="2" t="s">
        <v>5783</v>
      </c>
      <c r="E1253" s="2" t="s">
        <v>6425</v>
      </c>
      <c r="F1253" s="2" t="s">
        <v>35</v>
      </c>
      <c r="G1253" s="2" t="s">
        <v>6426</v>
      </c>
      <c r="H1253" s="2">
        <v>0.971334945510402</v>
      </c>
      <c r="I1253" s="2" t="s">
        <v>3279</v>
      </c>
      <c r="K1253" s="2" t="s">
        <v>5783</v>
      </c>
      <c r="L1253" s="1"/>
      <c r="M1253" s="1" t="s">
        <v>5781</v>
      </c>
      <c r="N1253" s="1" t="s">
        <v>5782</v>
      </c>
      <c r="O1253" s="1" t="s">
        <v>5781</v>
      </c>
      <c r="P1253" s="3">
        <v>5</v>
      </c>
    </row>
    <row r="1254" spans="1:16" ht="13">
      <c r="A1254" s="2">
        <v>18135</v>
      </c>
      <c r="B1254" s="2">
        <v>18135</v>
      </c>
      <c r="C1254" s="2" t="s">
        <v>4908</v>
      </c>
      <c r="D1254" s="2" t="s">
        <v>4908</v>
      </c>
      <c r="E1254" s="2" t="s">
        <v>6427</v>
      </c>
      <c r="F1254" s="2" t="s">
        <v>501</v>
      </c>
      <c r="G1254" s="2" t="s">
        <v>6432</v>
      </c>
      <c r="H1254" s="2">
        <v>0.97288317195029106</v>
      </c>
      <c r="I1254" s="2" t="s">
        <v>3279</v>
      </c>
      <c r="K1254" s="2" t="s">
        <v>4908</v>
      </c>
      <c r="L1254" s="1"/>
      <c r="M1254" s="1" t="s">
        <v>4907</v>
      </c>
      <c r="N1254" s="1" t="s">
        <v>4909</v>
      </c>
      <c r="O1254" s="1" t="s">
        <v>4907</v>
      </c>
      <c r="P1254" s="3">
        <v>4</v>
      </c>
    </row>
    <row r="1255" spans="1:16" ht="13">
      <c r="A1255" s="2">
        <v>153988</v>
      </c>
      <c r="B1255" s="2">
        <v>18135</v>
      </c>
      <c r="C1255" s="2" t="s">
        <v>4908</v>
      </c>
      <c r="D1255" s="2" t="s">
        <v>4908</v>
      </c>
      <c r="E1255" s="2" t="s">
        <v>6425</v>
      </c>
      <c r="F1255" s="2" t="s">
        <v>501</v>
      </c>
      <c r="G1255" s="2" t="s">
        <v>6432</v>
      </c>
      <c r="H1255" s="2">
        <v>0.97245035715796779</v>
      </c>
      <c r="I1255" s="2" t="s">
        <v>3279</v>
      </c>
      <c r="K1255" s="2" t="s">
        <v>4908</v>
      </c>
      <c r="L1255" s="1"/>
      <c r="M1255" s="1" t="s">
        <v>4905</v>
      </c>
      <c r="N1255" s="1" t="s">
        <v>4906</v>
      </c>
      <c r="O1255" s="1" t="s">
        <v>4907</v>
      </c>
      <c r="P1255" s="3">
        <v>4</v>
      </c>
    </row>
    <row r="1256" spans="1:16" ht="13">
      <c r="A1256" s="2">
        <v>18041</v>
      </c>
      <c r="B1256" s="2">
        <v>17526</v>
      </c>
      <c r="C1256" s="2" t="s">
        <v>4753</v>
      </c>
      <c r="D1256" s="2" t="s">
        <v>4753</v>
      </c>
      <c r="E1256" s="2" t="s">
        <v>6427</v>
      </c>
      <c r="F1256" s="2" t="s">
        <v>652</v>
      </c>
      <c r="G1256" s="2" t="s">
        <v>6426</v>
      </c>
      <c r="H1256" s="2">
        <v>0.96612816116243749</v>
      </c>
      <c r="I1256" s="2" t="s">
        <v>3279</v>
      </c>
      <c r="K1256" s="2" t="s">
        <v>4753</v>
      </c>
      <c r="L1256" s="1"/>
      <c r="M1256" s="1" t="s">
        <v>4754</v>
      </c>
      <c r="N1256" s="1" t="s">
        <v>4755</v>
      </c>
      <c r="O1256" s="1" t="s">
        <v>4751</v>
      </c>
      <c r="P1256" s="3">
        <v>5</v>
      </c>
    </row>
    <row r="1257" spans="1:16" ht="13">
      <c r="A1257" s="2">
        <v>17526</v>
      </c>
      <c r="B1257" s="2">
        <v>17526</v>
      </c>
      <c r="C1257" s="2" t="s">
        <v>4753</v>
      </c>
      <c r="D1257" s="2" t="s">
        <v>4753</v>
      </c>
      <c r="E1257" s="2" t="s">
        <v>6425</v>
      </c>
      <c r="F1257" s="2" t="s">
        <v>652</v>
      </c>
      <c r="G1257" s="2" t="s">
        <v>6426</v>
      </c>
      <c r="H1257" s="2">
        <v>0.97158512852432488</v>
      </c>
      <c r="I1257" s="2" t="s">
        <v>3279</v>
      </c>
      <c r="K1257" s="2" t="s">
        <v>4753</v>
      </c>
      <c r="L1257" s="1"/>
      <c r="M1257" s="1" t="s">
        <v>4751</v>
      </c>
      <c r="N1257" s="1" t="s">
        <v>4752</v>
      </c>
      <c r="O1257" s="1" t="s">
        <v>4751</v>
      </c>
      <c r="P1257" s="3">
        <v>5</v>
      </c>
    </row>
    <row r="1258" spans="1:16" ht="13">
      <c r="A1258" s="2">
        <v>17004</v>
      </c>
      <c r="B1258" s="2">
        <v>17004</v>
      </c>
      <c r="C1258" s="2" t="s">
        <v>4800</v>
      </c>
      <c r="D1258" s="2" t="s">
        <v>4800</v>
      </c>
      <c r="E1258" s="2" t="s">
        <v>6427</v>
      </c>
      <c r="F1258" s="2" t="s">
        <v>652</v>
      </c>
      <c r="G1258" s="2" t="s">
        <v>6428</v>
      </c>
      <c r="H1258" s="2">
        <v>0.4372759853466735</v>
      </c>
      <c r="I1258" s="2" t="s">
        <v>3279</v>
      </c>
      <c r="K1258" s="2" t="s">
        <v>4800</v>
      </c>
      <c r="L1258" s="1"/>
      <c r="M1258" s="1" t="s">
        <v>4801</v>
      </c>
      <c r="N1258" s="1" t="s">
        <v>4802</v>
      </c>
      <c r="O1258" s="1" t="s">
        <v>4798</v>
      </c>
      <c r="P1258" s="3">
        <v>3</v>
      </c>
    </row>
    <row r="1259" spans="1:16" ht="13">
      <c r="A1259" s="2">
        <v>19367</v>
      </c>
      <c r="B1259" s="2">
        <v>17004</v>
      </c>
      <c r="C1259" s="2" t="s">
        <v>4800</v>
      </c>
      <c r="D1259" s="2" t="s">
        <v>4800</v>
      </c>
      <c r="E1259" s="2" t="s">
        <v>6425</v>
      </c>
      <c r="F1259" s="2" t="s">
        <v>652</v>
      </c>
      <c r="G1259" s="2" t="s">
        <v>6428</v>
      </c>
      <c r="H1259" s="2">
        <v>0.49046936770135918</v>
      </c>
      <c r="I1259" s="2" t="s">
        <v>3279</v>
      </c>
      <c r="K1259" s="2" t="s">
        <v>4800</v>
      </c>
      <c r="L1259" s="1"/>
      <c r="M1259" s="1" t="s">
        <v>4798</v>
      </c>
      <c r="N1259" s="1" t="s">
        <v>4799</v>
      </c>
      <c r="O1259" s="1" t="s">
        <v>4798</v>
      </c>
      <c r="P1259" s="3">
        <v>3</v>
      </c>
    </row>
    <row r="1260" spans="1:16" ht="13">
      <c r="A1260" s="2">
        <v>16822</v>
      </c>
      <c r="B1260" s="2">
        <v>16822</v>
      </c>
      <c r="C1260" s="2" t="s">
        <v>5868</v>
      </c>
      <c r="D1260" s="2" t="s">
        <v>5868</v>
      </c>
      <c r="E1260" s="2" t="s">
        <v>6425</v>
      </c>
      <c r="F1260" s="2" t="s">
        <v>591</v>
      </c>
      <c r="G1260" s="2" t="s">
        <v>6432</v>
      </c>
      <c r="H1260" s="2">
        <v>0.97870750346522839</v>
      </c>
      <c r="I1260" s="2" t="s">
        <v>3279</v>
      </c>
      <c r="K1260" s="2" t="s">
        <v>5868</v>
      </c>
      <c r="L1260" s="1"/>
      <c r="M1260" s="1" t="s">
        <v>5865</v>
      </c>
      <c r="N1260" s="1" t="s">
        <v>5866</v>
      </c>
      <c r="O1260" s="1" t="s">
        <v>5867</v>
      </c>
      <c r="P1260" s="3">
        <v>5</v>
      </c>
    </row>
    <row r="1261" spans="1:16" ht="13">
      <c r="A1261" s="2">
        <v>17798</v>
      </c>
      <c r="B1261" s="2">
        <v>16822</v>
      </c>
      <c r="C1261" s="2" t="s">
        <v>5868</v>
      </c>
      <c r="D1261" s="2" t="s">
        <v>5868</v>
      </c>
      <c r="E1261" s="2" t="s">
        <v>6427</v>
      </c>
      <c r="F1261" s="2" t="s">
        <v>591</v>
      </c>
      <c r="G1261" s="2" t="s">
        <v>6432</v>
      </c>
      <c r="H1261" s="2">
        <v>0.98272205685668035</v>
      </c>
      <c r="I1261" s="2" t="s">
        <v>3279</v>
      </c>
      <c r="K1261" s="2" t="s">
        <v>5868</v>
      </c>
      <c r="L1261" s="1"/>
      <c r="M1261" s="1" t="s">
        <v>5867</v>
      </c>
      <c r="N1261" s="1" t="s">
        <v>5869</v>
      </c>
      <c r="O1261" s="1" t="s">
        <v>5867</v>
      </c>
      <c r="P1261" s="3">
        <v>5</v>
      </c>
    </row>
    <row r="1262" spans="1:16" ht="13">
      <c r="A1262" s="2">
        <v>154401</v>
      </c>
      <c r="B1262" s="2">
        <v>16333</v>
      </c>
      <c r="C1262" s="2" t="s">
        <v>4811</v>
      </c>
      <c r="D1262" s="2" t="s">
        <v>4811</v>
      </c>
      <c r="E1262" s="2" t="s">
        <v>6425</v>
      </c>
      <c r="F1262" s="2" t="s">
        <v>652</v>
      </c>
      <c r="G1262" s="2" t="s">
        <v>6428</v>
      </c>
      <c r="H1262" s="2">
        <v>0.44693873441735538</v>
      </c>
      <c r="I1262" s="2" t="s">
        <v>3279</v>
      </c>
      <c r="K1262" s="2" t="s">
        <v>4811</v>
      </c>
      <c r="L1262" s="1"/>
      <c r="M1262" s="1" t="s">
        <v>4808</v>
      </c>
      <c r="N1262" s="1" t="s">
        <v>4809</v>
      </c>
      <c r="O1262" s="1" t="s">
        <v>4810</v>
      </c>
      <c r="P1262" s="3">
        <v>4</v>
      </c>
    </row>
    <row r="1263" spans="1:16" ht="13">
      <c r="A1263" s="2">
        <v>16333</v>
      </c>
      <c r="B1263" s="2">
        <v>16333</v>
      </c>
      <c r="C1263" s="2" t="s">
        <v>4811</v>
      </c>
      <c r="D1263" s="2" t="s">
        <v>4811</v>
      </c>
      <c r="E1263" s="2" t="s">
        <v>6427</v>
      </c>
      <c r="F1263" s="2" t="s">
        <v>652</v>
      </c>
      <c r="G1263" s="2" t="s">
        <v>6428</v>
      </c>
      <c r="H1263" s="2">
        <v>0.47119904001723462</v>
      </c>
      <c r="I1263" s="2" t="s">
        <v>3279</v>
      </c>
      <c r="K1263" s="2" t="s">
        <v>4811</v>
      </c>
      <c r="L1263" s="1"/>
      <c r="M1263" s="1" t="s">
        <v>4810</v>
      </c>
      <c r="N1263" s="1" t="s">
        <v>4812</v>
      </c>
      <c r="O1263" s="1" t="s">
        <v>4810</v>
      </c>
      <c r="P1263" s="3">
        <v>4</v>
      </c>
    </row>
    <row r="1264" spans="1:16" ht="13">
      <c r="A1264" s="2">
        <v>17366</v>
      </c>
      <c r="B1264" s="2">
        <v>16264</v>
      </c>
      <c r="C1264" s="2" t="s">
        <v>4779</v>
      </c>
      <c r="D1264" s="2" t="s">
        <v>4779</v>
      </c>
      <c r="E1264" s="2" t="s">
        <v>6427</v>
      </c>
      <c r="F1264" s="2" t="s">
        <v>652</v>
      </c>
      <c r="G1264" s="2" t="s">
        <v>6426</v>
      </c>
      <c r="H1264" s="2">
        <v>0.95112183263452998</v>
      </c>
      <c r="I1264" s="2" t="s">
        <v>3279</v>
      </c>
      <c r="K1264" s="2" t="s">
        <v>4779</v>
      </c>
      <c r="L1264" s="1"/>
      <c r="M1264" s="1" t="s">
        <v>4778</v>
      </c>
      <c r="N1264" s="1" t="s">
        <v>4780</v>
      </c>
      <c r="O1264" s="1" t="s">
        <v>4778</v>
      </c>
      <c r="P1264" s="3">
        <v>5</v>
      </c>
    </row>
    <row r="1265" spans="1:16" ht="13">
      <c r="A1265" s="2">
        <v>16264</v>
      </c>
      <c r="B1265" s="2">
        <v>16264</v>
      </c>
      <c r="C1265" s="2" t="s">
        <v>4779</v>
      </c>
      <c r="D1265" s="2" t="s">
        <v>4779</v>
      </c>
      <c r="E1265" s="2" t="s">
        <v>6425</v>
      </c>
      <c r="F1265" s="2" t="s">
        <v>652</v>
      </c>
      <c r="G1265" s="2" t="s">
        <v>6426</v>
      </c>
      <c r="H1265" s="2">
        <v>0.94310022021029349</v>
      </c>
      <c r="I1265" s="2" t="s">
        <v>3279</v>
      </c>
      <c r="K1265" s="2" t="s">
        <v>4779</v>
      </c>
      <c r="L1265" s="1"/>
      <c r="M1265" s="1" t="s">
        <v>4776</v>
      </c>
      <c r="N1265" s="1" t="s">
        <v>4777</v>
      </c>
      <c r="O1265" s="1" t="s">
        <v>4778</v>
      </c>
      <c r="P1265" s="3">
        <v>5</v>
      </c>
    </row>
    <row r="1266" spans="1:16" ht="13">
      <c r="A1266" s="2">
        <v>13053</v>
      </c>
      <c r="B1266" s="2">
        <v>13053</v>
      </c>
      <c r="C1266" s="2" t="s">
        <v>4974</v>
      </c>
      <c r="D1266" s="2" t="s">
        <v>4974</v>
      </c>
      <c r="E1266" s="2" t="s">
        <v>6427</v>
      </c>
      <c r="F1266" s="2" t="s">
        <v>179</v>
      </c>
      <c r="G1266" s="2" t="s">
        <v>6426</v>
      </c>
      <c r="H1266" s="2">
        <v>0.95955186279830107</v>
      </c>
      <c r="I1266" s="2" t="s">
        <v>3279</v>
      </c>
      <c r="K1266" s="2" t="s">
        <v>4974</v>
      </c>
      <c r="L1266" s="1"/>
      <c r="M1266" s="1" t="s">
        <v>4972</v>
      </c>
      <c r="N1266" s="1" t="s">
        <v>4973</v>
      </c>
      <c r="O1266" s="1" t="s">
        <v>4972</v>
      </c>
      <c r="P1266" s="3">
        <v>4</v>
      </c>
    </row>
    <row r="1267" spans="1:16" ht="13">
      <c r="A1267" s="2">
        <v>13343</v>
      </c>
      <c r="B1267" s="2">
        <v>13053</v>
      </c>
      <c r="C1267" s="2" t="s">
        <v>4974</v>
      </c>
      <c r="D1267" s="2" t="s">
        <v>4974</v>
      </c>
      <c r="E1267" s="2" t="s">
        <v>6425</v>
      </c>
      <c r="F1267" s="2" t="s">
        <v>179</v>
      </c>
      <c r="G1267" s="2" t="s">
        <v>6426</v>
      </c>
      <c r="H1267" s="2">
        <v>0.94887899109308238</v>
      </c>
      <c r="I1267" s="2" t="s">
        <v>3279</v>
      </c>
      <c r="K1267" s="2" t="s">
        <v>4974</v>
      </c>
      <c r="L1267" s="1"/>
      <c r="M1267" s="1" t="s">
        <v>4975</v>
      </c>
      <c r="N1267" s="1" t="s">
        <v>4976</v>
      </c>
      <c r="O1267" s="1" t="s">
        <v>4972</v>
      </c>
      <c r="P1267" s="3">
        <v>4</v>
      </c>
    </row>
    <row r="1268" spans="1:16" ht="13">
      <c r="A1268" s="2">
        <v>12719</v>
      </c>
      <c r="B1268" s="2">
        <v>12719</v>
      </c>
      <c r="C1268" s="2" t="s">
        <v>4774</v>
      </c>
      <c r="D1268" s="2" t="s">
        <v>4774</v>
      </c>
      <c r="E1268" s="2" t="s">
        <v>6427</v>
      </c>
      <c r="F1268" s="2" t="s">
        <v>652</v>
      </c>
      <c r="G1268" s="2" t="s">
        <v>6426</v>
      </c>
      <c r="H1268" s="2">
        <v>0.96617682969801677</v>
      </c>
      <c r="I1268" s="2" t="s">
        <v>3279</v>
      </c>
      <c r="K1268" s="2" t="s">
        <v>4774</v>
      </c>
      <c r="L1268" s="1"/>
      <c r="M1268" s="1" t="s">
        <v>4773</v>
      </c>
      <c r="N1268" s="1" t="s">
        <v>4775</v>
      </c>
      <c r="O1268" s="1" t="s">
        <v>4773</v>
      </c>
      <c r="P1268" s="3">
        <v>5</v>
      </c>
    </row>
    <row r="1269" spans="1:16" ht="13">
      <c r="A1269" s="2">
        <v>12746</v>
      </c>
      <c r="B1269" s="2">
        <v>12719</v>
      </c>
      <c r="C1269" s="2" t="s">
        <v>4774</v>
      </c>
      <c r="D1269" s="2" t="s">
        <v>4774</v>
      </c>
      <c r="E1269" s="2" t="s">
        <v>6425</v>
      </c>
      <c r="F1269" s="2" t="s">
        <v>652</v>
      </c>
      <c r="G1269" s="2" t="s">
        <v>6426</v>
      </c>
      <c r="H1269" s="2">
        <v>0.966866815749862</v>
      </c>
      <c r="I1269" s="2" t="s">
        <v>3279</v>
      </c>
      <c r="K1269" s="2" t="s">
        <v>4774</v>
      </c>
      <c r="L1269" s="1"/>
      <c r="M1269" s="1" t="s">
        <v>4771</v>
      </c>
      <c r="N1269" s="1" t="s">
        <v>4772</v>
      </c>
      <c r="O1269" s="1" t="s">
        <v>4773</v>
      </c>
      <c r="P1269" s="3">
        <v>5</v>
      </c>
    </row>
    <row r="1270" spans="1:16" ht="13">
      <c r="A1270" s="2">
        <v>13113</v>
      </c>
      <c r="B1270" s="2">
        <v>11697</v>
      </c>
      <c r="C1270" s="2" t="s">
        <v>4820</v>
      </c>
      <c r="D1270" s="2" t="s">
        <v>4820</v>
      </c>
      <c r="E1270" s="2" t="s">
        <v>6425</v>
      </c>
      <c r="F1270" s="2" t="s">
        <v>179</v>
      </c>
      <c r="G1270" s="2" t="s">
        <v>6428</v>
      </c>
      <c r="H1270" s="2">
        <v>0.39340061894270306</v>
      </c>
      <c r="I1270" s="2" t="s">
        <v>3279</v>
      </c>
      <c r="K1270" s="2" t="s">
        <v>4820</v>
      </c>
      <c r="L1270" s="1"/>
      <c r="M1270" s="1" t="s">
        <v>4818</v>
      </c>
      <c r="N1270" s="1" t="s">
        <v>4819</v>
      </c>
      <c r="O1270" s="1" t="s">
        <v>4818</v>
      </c>
      <c r="P1270" s="3">
        <v>5</v>
      </c>
    </row>
    <row r="1271" spans="1:16" ht="13">
      <c r="A1271" s="2">
        <v>11697</v>
      </c>
      <c r="B1271" s="2">
        <v>11697</v>
      </c>
      <c r="C1271" s="2" t="s">
        <v>4820</v>
      </c>
      <c r="D1271" s="2" t="s">
        <v>4820</v>
      </c>
      <c r="E1271" s="2" t="s">
        <v>6427</v>
      </c>
      <c r="F1271" s="2" t="s">
        <v>179</v>
      </c>
      <c r="G1271" s="2" t="s">
        <v>6428</v>
      </c>
      <c r="H1271" s="2">
        <v>0.41280784481345667</v>
      </c>
      <c r="I1271" s="2" t="s">
        <v>3279</v>
      </c>
      <c r="K1271" s="2" t="s">
        <v>4820</v>
      </c>
      <c r="L1271" s="1"/>
      <c r="M1271" s="1" t="s">
        <v>4821</v>
      </c>
      <c r="N1271" s="1" t="s">
        <v>4822</v>
      </c>
      <c r="O1271" s="1" t="s">
        <v>4818</v>
      </c>
      <c r="P1271" s="3">
        <v>5</v>
      </c>
    </row>
    <row r="1272" spans="1:16" ht="13">
      <c r="A1272" s="2">
        <v>11427</v>
      </c>
      <c r="B1272" s="2">
        <v>11427</v>
      </c>
      <c r="C1272" s="2" t="s">
        <v>4709</v>
      </c>
      <c r="D1272" s="2" t="s">
        <v>4709</v>
      </c>
      <c r="E1272" s="2" t="s">
        <v>6427</v>
      </c>
      <c r="F1272" s="2" t="s">
        <v>179</v>
      </c>
      <c r="G1272" s="2" t="s">
        <v>6426</v>
      </c>
      <c r="H1272" s="2">
        <v>0.97201922415818853</v>
      </c>
      <c r="I1272" s="2" t="s">
        <v>3279</v>
      </c>
      <c r="K1272" s="2" t="s">
        <v>4709</v>
      </c>
      <c r="L1272" s="1"/>
      <c r="M1272" s="1" t="s">
        <v>4708</v>
      </c>
      <c r="N1272" s="1" t="s">
        <v>4710</v>
      </c>
      <c r="O1272" s="1" t="s">
        <v>4708</v>
      </c>
      <c r="P1272" s="3">
        <v>5</v>
      </c>
    </row>
    <row r="1273" spans="1:16" ht="13">
      <c r="A1273" s="2">
        <v>11647</v>
      </c>
      <c r="B1273" s="2">
        <v>11427</v>
      </c>
      <c r="C1273" s="2" t="s">
        <v>4709</v>
      </c>
      <c r="D1273" s="2" t="s">
        <v>4709</v>
      </c>
      <c r="E1273" s="2" t="s">
        <v>6425</v>
      </c>
      <c r="F1273" s="2" t="s">
        <v>179</v>
      </c>
      <c r="G1273" s="2" t="s">
        <v>6426</v>
      </c>
      <c r="H1273" s="2">
        <v>0.97175397823598675</v>
      </c>
      <c r="I1273" s="2" t="s">
        <v>3279</v>
      </c>
      <c r="K1273" s="2" t="s">
        <v>4709</v>
      </c>
      <c r="L1273" s="1"/>
      <c r="M1273" s="1" t="s">
        <v>4706</v>
      </c>
      <c r="N1273" s="1" t="s">
        <v>4707</v>
      </c>
      <c r="O1273" s="1" t="s">
        <v>4708</v>
      </c>
      <c r="P1273" s="3">
        <v>5</v>
      </c>
    </row>
    <row r="1274" spans="1:16" ht="13">
      <c r="A1274" s="2">
        <v>13291</v>
      </c>
      <c r="B1274" s="2">
        <v>13184</v>
      </c>
      <c r="C1274" s="2" t="s">
        <v>4825</v>
      </c>
      <c r="D1274" s="2" t="s">
        <v>4825</v>
      </c>
      <c r="E1274" s="2" t="s">
        <v>6425</v>
      </c>
      <c r="F1274" s="2" t="s">
        <v>80</v>
      </c>
      <c r="G1274" s="2" t="s">
        <v>6426</v>
      </c>
      <c r="H1274" s="2">
        <v>0.96509562571924723</v>
      </c>
      <c r="I1274" s="2" t="s">
        <v>3279</v>
      </c>
      <c r="K1274" s="2" t="s">
        <v>4825</v>
      </c>
      <c r="L1274" s="1"/>
      <c r="M1274" s="1" t="s">
        <v>4823</v>
      </c>
      <c r="N1274" s="1" t="s">
        <v>4824</v>
      </c>
      <c r="O1274" s="1" t="s">
        <v>4823</v>
      </c>
      <c r="P1274" s="3">
        <v>5</v>
      </c>
    </row>
    <row r="1275" spans="1:16" ht="13">
      <c r="A1275" s="2">
        <v>13184</v>
      </c>
      <c r="B1275" s="2">
        <v>13184</v>
      </c>
      <c r="C1275" s="2" t="s">
        <v>4825</v>
      </c>
      <c r="D1275" s="2" t="s">
        <v>4825</v>
      </c>
      <c r="E1275" s="2" t="s">
        <v>6427</v>
      </c>
      <c r="F1275" s="2" t="s">
        <v>80</v>
      </c>
      <c r="G1275" s="2" t="s">
        <v>6426</v>
      </c>
      <c r="H1275" s="2">
        <v>0.97178791647958573</v>
      </c>
      <c r="I1275" s="2" t="s">
        <v>3279</v>
      </c>
      <c r="K1275" s="2" t="s">
        <v>4825</v>
      </c>
      <c r="L1275" s="1"/>
      <c r="M1275" s="1" t="s">
        <v>4826</v>
      </c>
      <c r="N1275" s="1" t="s">
        <v>4827</v>
      </c>
      <c r="O1275" s="1" t="s">
        <v>4823</v>
      </c>
      <c r="P1275" s="3">
        <v>5</v>
      </c>
    </row>
    <row r="1276" spans="1:16" ht="13">
      <c r="A1276" s="2">
        <v>12902</v>
      </c>
      <c r="B1276" s="2">
        <v>12902</v>
      </c>
      <c r="C1276" s="2" t="s">
        <v>5090</v>
      </c>
      <c r="D1276" s="2" t="s">
        <v>5090</v>
      </c>
      <c r="E1276" s="2" t="s">
        <v>6425</v>
      </c>
      <c r="F1276" s="2" t="s">
        <v>179</v>
      </c>
      <c r="G1276" s="2" t="s">
        <v>6432</v>
      </c>
      <c r="H1276" s="2">
        <v>0.87439380092570407</v>
      </c>
      <c r="I1276" s="2" t="s">
        <v>3279</v>
      </c>
      <c r="K1276" s="2" t="s">
        <v>5090</v>
      </c>
      <c r="L1276" s="1"/>
      <c r="M1276" s="1" t="s">
        <v>5089</v>
      </c>
      <c r="N1276" s="1" t="s">
        <v>5091</v>
      </c>
      <c r="O1276" s="1" t="s">
        <v>5089</v>
      </c>
      <c r="P1276" s="3">
        <v>5</v>
      </c>
    </row>
    <row r="1277" spans="1:16" ht="13">
      <c r="A1277" s="2">
        <v>15839</v>
      </c>
      <c r="B1277" s="2">
        <v>12902</v>
      </c>
      <c r="C1277" s="2" t="s">
        <v>5090</v>
      </c>
      <c r="D1277" s="2" t="s">
        <v>5090</v>
      </c>
      <c r="E1277" s="2" t="s">
        <v>6427</v>
      </c>
      <c r="F1277" s="2" t="s">
        <v>179</v>
      </c>
      <c r="G1277" s="2" t="s">
        <v>6432</v>
      </c>
      <c r="H1277" s="2">
        <v>0.90058491988294742</v>
      </c>
      <c r="I1277" s="2" t="s">
        <v>3279</v>
      </c>
      <c r="K1277" s="2" t="s">
        <v>5090</v>
      </c>
      <c r="L1277" s="1"/>
      <c r="M1277" s="1" t="s">
        <v>5087</v>
      </c>
      <c r="N1277" s="1" t="s">
        <v>5088</v>
      </c>
      <c r="O1277" s="1" t="s">
        <v>5089</v>
      </c>
      <c r="P1277" s="3">
        <v>5</v>
      </c>
    </row>
    <row r="1278" spans="1:16" ht="13">
      <c r="A1278" s="2">
        <v>12206</v>
      </c>
      <c r="B1278" s="2">
        <v>12206</v>
      </c>
      <c r="C1278" s="2" t="s">
        <v>4694</v>
      </c>
      <c r="D1278" s="2" t="s">
        <v>4694</v>
      </c>
      <c r="E1278" s="2" t="s">
        <v>6427</v>
      </c>
      <c r="F1278" s="2" t="s">
        <v>641</v>
      </c>
      <c r="G1278" s="2" t="s">
        <v>6430</v>
      </c>
      <c r="H1278" s="2">
        <v>0.91243924398121101</v>
      </c>
      <c r="I1278" s="2" t="s">
        <v>3279</v>
      </c>
      <c r="K1278" s="2" t="s">
        <v>4694</v>
      </c>
      <c r="L1278" s="1"/>
      <c r="M1278" s="1" t="s">
        <v>4693</v>
      </c>
      <c r="N1278" s="1" t="s">
        <v>4695</v>
      </c>
      <c r="O1278" s="1" t="s">
        <v>4693</v>
      </c>
      <c r="P1278" s="3">
        <v>5</v>
      </c>
    </row>
    <row r="1279" spans="1:16" ht="13">
      <c r="A1279" s="2">
        <v>12733</v>
      </c>
      <c r="B1279" s="2">
        <v>12206</v>
      </c>
      <c r="C1279" s="2" t="s">
        <v>4694</v>
      </c>
      <c r="D1279" s="2" t="s">
        <v>4694</v>
      </c>
      <c r="E1279" s="2" t="s">
        <v>6425</v>
      </c>
      <c r="F1279" s="2" t="s">
        <v>641</v>
      </c>
      <c r="G1279" s="2" t="s">
        <v>6430</v>
      </c>
      <c r="H1279" s="2">
        <v>0.91290016020633369</v>
      </c>
      <c r="I1279" s="2" t="s">
        <v>3279</v>
      </c>
      <c r="K1279" s="2" t="s">
        <v>4694</v>
      </c>
      <c r="L1279" s="1"/>
      <c r="M1279" s="1" t="s">
        <v>4691</v>
      </c>
      <c r="N1279" s="1" t="s">
        <v>4692</v>
      </c>
      <c r="O1279" s="1" t="s">
        <v>4693</v>
      </c>
      <c r="P1279" s="3">
        <v>5</v>
      </c>
    </row>
    <row r="1280" spans="1:16" ht="13">
      <c r="A1280" s="2">
        <v>32388</v>
      </c>
      <c r="B1280" s="2">
        <v>30130</v>
      </c>
      <c r="C1280" s="2" t="s">
        <v>4372</v>
      </c>
      <c r="D1280" s="2" t="s">
        <v>4372</v>
      </c>
      <c r="E1280" s="2" t="s">
        <v>6427</v>
      </c>
      <c r="F1280" s="2" t="s">
        <v>27</v>
      </c>
      <c r="G1280" s="2" t="s">
        <v>6426</v>
      </c>
      <c r="H1280" s="2">
        <v>0.90993268323409093</v>
      </c>
      <c r="I1280" s="2" t="s">
        <v>3279</v>
      </c>
      <c r="K1280" s="2" t="s">
        <v>4372</v>
      </c>
      <c r="L1280" s="1"/>
      <c r="M1280" s="1" t="s">
        <v>4373</v>
      </c>
      <c r="N1280" s="1" t="s">
        <v>4374</v>
      </c>
      <c r="O1280" s="1" t="s">
        <v>4370</v>
      </c>
      <c r="P1280" s="3">
        <v>5</v>
      </c>
    </row>
    <row r="1281" spans="1:16" ht="13">
      <c r="A1281" s="2">
        <v>30130</v>
      </c>
      <c r="B1281" s="2">
        <v>30130</v>
      </c>
      <c r="C1281" s="2" t="s">
        <v>4372</v>
      </c>
      <c r="D1281" s="2" t="s">
        <v>4372</v>
      </c>
      <c r="E1281" s="2" t="s">
        <v>6425</v>
      </c>
      <c r="F1281" s="2" t="s">
        <v>501</v>
      </c>
      <c r="G1281" s="2" t="s">
        <v>6426</v>
      </c>
      <c r="H1281" s="2">
        <v>0.96554546831529353</v>
      </c>
      <c r="I1281" s="2" t="s">
        <v>3279</v>
      </c>
      <c r="K1281" s="2" t="s">
        <v>4372</v>
      </c>
      <c r="L1281" s="1"/>
      <c r="M1281" s="1" t="s">
        <v>4370</v>
      </c>
      <c r="N1281" s="1" t="s">
        <v>4371</v>
      </c>
      <c r="O1281" s="1" t="s">
        <v>4370</v>
      </c>
      <c r="P1281" s="3">
        <v>5</v>
      </c>
    </row>
    <row r="1282" spans="1:16" ht="13">
      <c r="A1282" s="2">
        <v>11202</v>
      </c>
      <c r="B1282" s="2">
        <v>11202</v>
      </c>
      <c r="C1282" s="2" t="s">
        <v>5110</v>
      </c>
      <c r="D1282" s="2" t="s">
        <v>5110</v>
      </c>
      <c r="E1282" s="2" t="s">
        <v>6425</v>
      </c>
      <c r="F1282" s="2" t="s">
        <v>179</v>
      </c>
      <c r="G1282" s="2" t="s">
        <v>6426</v>
      </c>
      <c r="H1282" s="2">
        <v>0.97914464565758219</v>
      </c>
      <c r="I1282" s="2" t="s">
        <v>3279</v>
      </c>
      <c r="K1282" s="2" t="s">
        <v>5110</v>
      </c>
      <c r="L1282" s="1"/>
      <c r="M1282" s="1" t="s">
        <v>5107</v>
      </c>
      <c r="N1282" s="1" t="s">
        <v>5108</v>
      </c>
      <c r="O1282" s="1" t="s">
        <v>5109</v>
      </c>
      <c r="P1282" s="3">
        <v>5</v>
      </c>
    </row>
    <row r="1283" spans="1:16" ht="13">
      <c r="A1283" s="2">
        <v>11298</v>
      </c>
      <c r="B1283" s="2">
        <v>11202</v>
      </c>
      <c r="C1283" s="2" t="s">
        <v>5110</v>
      </c>
      <c r="D1283" s="2" t="s">
        <v>5110</v>
      </c>
      <c r="E1283" s="2" t="s">
        <v>6427</v>
      </c>
      <c r="F1283" s="2" t="s">
        <v>179</v>
      </c>
      <c r="G1283" s="2" t="s">
        <v>6426</v>
      </c>
      <c r="H1283" s="2">
        <v>0.96901464196560916</v>
      </c>
      <c r="I1283" s="2" t="s">
        <v>3279</v>
      </c>
      <c r="K1283" s="2" t="s">
        <v>5110</v>
      </c>
      <c r="L1283" s="1"/>
      <c r="M1283" s="1" t="s">
        <v>5109</v>
      </c>
      <c r="N1283" s="1" t="s">
        <v>5111</v>
      </c>
      <c r="O1283" s="1" t="s">
        <v>5109</v>
      </c>
      <c r="P1283" s="3">
        <v>5</v>
      </c>
    </row>
    <row r="1284" spans="1:16" ht="13">
      <c r="A1284" s="2">
        <v>25239</v>
      </c>
      <c r="B1284" s="2">
        <v>24186</v>
      </c>
      <c r="C1284" s="2" t="s">
        <v>3703</v>
      </c>
      <c r="D1284" s="2" t="s">
        <v>3703</v>
      </c>
      <c r="E1284" s="2" t="s">
        <v>6427</v>
      </c>
      <c r="F1284" s="2" t="s">
        <v>27</v>
      </c>
      <c r="G1284" s="2" t="s">
        <v>6426</v>
      </c>
      <c r="H1284" s="2">
        <v>0.92899306638761181</v>
      </c>
      <c r="I1284" s="2" t="s">
        <v>3279</v>
      </c>
      <c r="K1284" s="2" t="s">
        <v>3703</v>
      </c>
      <c r="L1284" s="1"/>
      <c r="M1284" s="1" t="s">
        <v>3704</v>
      </c>
      <c r="N1284" s="1" t="s">
        <v>3705</v>
      </c>
      <c r="O1284" s="1" t="s">
        <v>3701</v>
      </c>
      <c r="P1284" s="3">
        <v>5</v>
      </c>
    </row>
    <row r="1285" spans="1:16" ht="13">
      <c r="A1285" s="2">
        <v>24186</v>
      </c>
      <c r="B1285" s="2">
        <v>24186</v>
      </c>
      <c r="C1285" s="2" t="s">
        <v>3703</v>
      </c>
      <c r="D1285" s="2" t="s">
        <v>3703</v>
      </c>
      <c r="E1285" s="2" t="s">
        <v>6425</v>
      </c>
      <c r="F1285" s="2" t="s">
        <v>35</v>
      </c>
      <c r="G1285" s="2" t="s">
        <v>6426</v>
      </c>
      <c r="H1285" s="2">
        <v>0.94201963602857186</v>
      </c>
      <c r="I1285" s="2" t="s">
        <v>3279</v>
      </c>
      <c r="K1285" s="2" t="s">
        <v>3703</v>
      </c>
      <c r="L1285" s="1"/>
      <c r="M1285" s="1" t="s">
        <v>3701</v>
      </c>
      <c r="N1285" s="1" t="s">
        <v>3702</v>
      </c>
      <c r="O1285" s="1" t="s">
        <v>3701</v>
      </c>
      <c r="P1285" s="3">
        <v>5</v>
      </c>
    </row>
    <row r="1286" spans="1:16" ht="13">
      <c r="A1286" s="2">
        <v>23646</v>
      </c>
      <c r="B1286" s="2">
        <v>23646</v>
      </c>
      <c r="C1286" s="2" t="s">
        <v>5413</v>
      </c>
      <c r="D1286" s="2" t="s">
        <v>5413</v>
      </c>
      <c r="E1286" s="2" t="s">
        <v>6427</v>
      </c>
      <c r="F1286" s="2" t="s">
        <v>80</v>
      </c>
      <c r="G1286" s="2" t="s">
        <v>6426</v>
      </c>
      <c r="H1286" s="2">
        <v>0.89730479689613563</v>
      </c>
      <c r="I1286" s="2" t="s">
        <v>3279</v>
      </c>
      <c r="K1286" s="2" t="s">
        <v>5413</v>
      </c>
      <c r="L1286" s="1"/>
      <c r="M1286" s="1" t="s">
        <v>5414</v>
      </c>
      <c r="N1286" s="1" t="s">
        <v>5415</v>
      </c>
      <c r="O1286" s="1" t="s">
        <v>5411</v>
      </c>
      <c r="P1286" s="3">
        <v>5</v>
      </c>
    </row>
    <row r="1287" spans="1:16" ht="13">
      <c r="A1287" s="2">
        <v>24989</v>
      </c>
      <c r="B1287" s="2">
        <v>23646</v>
      </c>
      <c r="C1287" s="2" t="s">
        <v>5413</v>
      </c>
      <c r="D1287" s="2" t="s">
        <v>5413</v>
      </c>
      <c r="E1287" s="2" t="s">
        <v>6425</v>
      </c>
      <c r="F1287" s="2" t="s">
        <v>80</v>
      </c>
      <c r="G1287" s="2" t="s">
        <v>6426</v>
      </c>
      <c r="H1287" s="2">
        <v>0.82800761729322159</v>
      </c>
      <c r="I1287" s="2" t="s">
        <v>3279</v>
      </c>
      <c r="K1287" s="2" t="s">
        <v>5413</v>
      </c>
      <c r="L1287" s="1"/>
      <c r="M1287" s="1" t="s">
        <v>5411</v>
      </c>
      <c r="N1287" s="1" t="s">
        <v>5412</v>
      </c>
      <c r="O1287" s="1" t="s">
        <v>5411</v>
      </c>
      <c r="P1287" s="3">
        <v>5</v>
      </c>
    </row>
    <row r="1288" spans="1:16" ht="13">
      <c r="A1288" s="2">
        <v>22194</v>
      </c>
      <c r="B1288" s="2">
        <v>21807</v>
      </c>
      <c r="C1288" s="2" t="s">
        <v>3698</v>
      </c>
      <c r="D1288" s="2" t="s">
        <v>3698</v>
      </c>
      <c r="E1288" s="2" t="s">
        <v>6427</v>
      </c>
      <c r="F1288" s="2" t="s">
        <v>501</v>
      </c>
      <c r="G1288" s="2" t="s">
        <v>6426</v>
      </c>
      <c r="H1288" s="2">
        <v>0.97280403818104866</v>
      </c>
      <c r="I1288" s="2" t="s">
        <v>3279</v>
      </c>
      <c r="K1288" s="2" t="s">
        <v>3698</v>
      </c>
      <c r="L1288" s="1"/>
      <c r="M1288" s="1" t="s">
        <v>3699</v>
      </c>
      <c r="N1288" s="1" t="s">
        <v>3700</v>
      </c>
      <c r="O1288" s="1" t="s">
        <v>3696</v>
      </c>
      <c r="P1288" s="3">
        <v>4</v>
      </c>
    </row>
    <row r="1289" spans="1:16" ht="13">
      <c r="A1289" s="2">
        <v>21807</v>
      </c>
      <c r="B1289" s="2">
        <v>21807</v>
      </c>
      <c r="C1289" s="2" t="s">
        <v>3698</v>
      </c>
      <c r="D1289" s="2" t="s">
        <v>3698</v>
      </c>
      <c r="E1289" s="2" t="s">
        <v>6425</v>
      </c>
      <c r="F1289" s="2" t="s">
        <v>501</v>
      </c>
      <c r="G1289" s="2" t="s">
        <v>6426</v>
      </c>
      <c r="H1289" s="2">
        <v>0.96499154563701039</v>
      </c>
      <c r="I1289" s="2" t="s">
        <v>3279</v>
      </c>
      <c r="K1289" s="2" t="s">
        <v>3698</v>
      </c>
      <c r="L1289" s="1"/>
      <c r="M1289" s="1" t="s">
        <v>3696</v>
      </c>
      <c r="N1289" s="1" t="s">
        <v>3697</v>
      </c>
      <c r="O1289" s="1" t="s">
        <v>3696</v>
      </c>
      <c r="P1289" s="3">
        <v>4</v>
      </c>
    </row>
    <row r="1290" spans="1:16" ht="13">
      <c r="A1290" s="2">
        <v>21431</v>
      </c>
      <c r="B1290" s="2">
        <v>21431</v>
      </c>
      <c r="C1290" s="2" t="s">
        <v>3503</v>
      </c>
      <c r="D1290" s="2" t="s">
        <v>3503</v>
      </c>
      <c r="E1290" s="2" t="s">
        <v>6427</v>
      </c>
      <c r="F1290" s="2" t="s">
        <v>652</v>
      </c>
      <c r="G1290" s="2" t="s">
        <v>6430</v>
      </c>
      <c r="H1290" s="2">
        <v>0.8730496564162239</v>
      </c>
      <c r="I1290" s="2" t="s">
        <v>3279</v>
      </c>
      <c r="K1290" s="2" t="s">
        <v>3503</v>
      </c>
      <c r="L1290" s="1"/>
      <c r="M1290" s="1" t="s">
        <v>3504</v>
      </c>
      <c r="N1290" s="1" t="s">
        <v>3505</v>
      </c>
      <c r="O1290" s="1" t="s">
        <v>3501</v>
      </c>
      <c r="P1290" s="3">
        <v>4</v>
      </c>
    </row>
    <row r="1291" spans="1:16" ht="13">
      <c r="A1291" s="2">
        <v>22240</v>
      </c>
      <c r="B1291" s="2">
        <v>21431</v>
      </c>
      <c r="C1291" s="2" t="s">
        <v>3503</v>
      </c>
      <c r="D1291" s="2" t="s">
        <v>3503</v>
      </c>
      <c r="E1291" s="2" t="s">
        <v>6425</v>
      </c>
      <c r="F1291" s="2" t="s">
        <v>652</v>
      </c>
      <c r="G1291" s="2" t="s">
        <v>6430</v>
      </c>
      <c r="H1291" s="2">
        <v>0.84755227998131888</v>
      </c>
      <c r="I1291" s="2" t="s">
        <v>3279</v>
      </c>
      <c r="K1291" s="2" t="s">
        <v>3503</v>
      </c>
      <c r="L1291" s="1"/>
      <c r="M1291" s="1" t="s">
        <v>3501</v>
      </c>
      <c r="N1291" s="1" t="s">
        <v>3502</v>
      </c>
      <c r="O1291" s="1" t="s">
        <v>3501</v>
      </c>
      <c r="P1291" s="3">
        <v>4</v>
      </c>
    </row>
    <row r="1292" spans="1:16" ht="13">
      <c r="A1292" s="2">
        <v>18596</v>
      </c>
      <c r="B1292" s="2">
        <v>18596</v>
      </c>
      <c r="C1292" s="2" t="s">
        <v>4769</v>
      </c>
      <c r="D1292" s="2" t="s">
        <v>4769</v>
      </c>
      <c r="E1292" s="2" t="s">
        <v>6427</v>
      </c>
      <c r="F1292" s="2" t="s">
        <v>652</v>
      </c>
      <c r="G1292" s="2" t="s">
        <v>6426</v>
      </c>
      <c r="H1292" s="2">
        <v>0.97665105865958257</v>
      </c>
      <c r="I1292" s="2" t="s">
        <v>3279</v>
      </c>
      <c r="K1292" s="2" t="s">
        <v>4769</v>
      </c>
      <c r="L1292" s="1"/>
      <c r="M1292" s="1" t="s">
        <v>4768</v>
      </c>
      <c r="N1292" s="1" t="s">
        <v>4770</v>
      </c>
      <c r="O1292" s="1" t="s">
        <v>4768</v>
      </c>
      <c r="P1292" s="3">
        <v>4</v>
      </c>
    </row>
    <row r="1293" spans="1:16" ht="13">
      <c r="A1293" s="2">
        <v>18777</v>
      </c>
      <c r="B1293" s="2">
        <v>18596</v>
      </c>
      <c r="C1293" s="2" t="s">
        <v>4769</v>
      </c>
      <c r="D1293" s="2" t="s">
        <v>4769</v>
      </c>
      <c r="E1293" s="2" t="s">
        <v>6425</v>
      </c>
      <c r="F1293" s="2" t="s">
        <v>652</v>
      </c>
      <c r="G1293" s="2" t="s">
        <v>6426</v>
      </c>
      <c r="H1293" s="2">
        <v>0.98312845594236553</v>
      </c>
      <c r="I1293" s="2" t="s">
        <v>3279</v>
      </c>
      <c r="K1293" s="2" t="s">
        <v>4769</v>
      </c>
      <c r="L1293" s="1"/>
      <c r="M1293" s="1" t="s">
        <v>4766</v>
      </c>
      <c r="N1293" s="1" t="s">
        <v>4767</v>
      </c>
      <c r="O1293" s="1" t="s">
        <v>4768</v>
      </c>
      <c r="P1293" s="3">
        <v>4</v>
      </c>
    </row>
    <row r="1294" spans="1:16" ht="13">
      <c r="A1294" s="2">
        <v>15597</v>
      </c>
      <c r="B1294" s="2">
        <v>15499</v>
      </c>
      <c r="C1294" s="2" t="s">
        <v>3727</v>
      </c>
      <c r="D1294" s="2" t="s">
        <v>3727</v>
      </c>
      <c r="E1294" s="2" t="s">
        <v>6425</v>
      </c>
      <c r="F1294" s="2" t="s">
        <v>35</v>
      </c>
      <c r="G1294" s="2" t="s">
        <v>6426</v>
      </c>
      <c r="H1294" s="2">
        <v>0.97737483445752815</v>
      </c>
      <c r="I1294" s="2" t="s">
        <v>3279</v>
      </c>
      <c r="K1294" s="2" t="s">
        <v>3727</v>
      </c>
      <c r="L1294" s="1"/>
      <c r="M1294" s="1" t="s">
        <v>3725</v>
      </c>
      <c r="N1294" s="1" t="s">
        <v>3726</v>
      </c>
      <c r="O1294" s="1" t="s">
        <v>3725</v>
      </c>
      <c r="P1294" s="3">
        <v>4</v>
      </c>
    </row>
    <row r="1295" spans="1:16" ht="13">
      <c r="A1295" s="2">
        <v>15499</v>
      </c>
      <c r="B1295" s="2">
        <v>15499</v>
      </c>
      <c r="C1295" s="2" t="s">
        <v>3727</v>
      </c>
      <c r="D1295" s="2" t="s">
        <v>3727</v>
      </c>
      <c r="E1295" s="2" t="s">
        <v>6427</v>
      </c>
      <c r="F1295" s="2" t="s">
        <v>35</v>
      </c>
      <c r="G1295" s="2" t="s">
        <v>6426</v>
      </c>
      <c r="H1295" s="2">
        <v>0.97383035096295534</v>
      </c>
      <c r="I1295" s="2" t="s">
        <v>3279</v>
      </c>
      <c r="K1295" s="2" t="s">
        <v>3727</v>
      </c>
      <c r="L1295" s="1"/>
      <c r="M1295" s="1" t="s">
        <v>3728</v>
      </c>
      <c r="N1295" s="1" t="s">
        <v>3729</v>
      </c>
      <c r="O1295" s="1" t="s">
        <v>3725</v>
      </c>
      <c r="P1295" s="3">
        <v>4</v>
      </c>
    </row>
    <row r="1296" spans="1:16" ht="13">
      <c r="A1296" s="2">
        <v>13517</v>
      </c>
      <c r="B1296" s="2">
        <v>13411</v>
      </c>
      <c r="C1296" s="2" t="s">
        <v>4836</v>
      </c>
      <c r="D1296" s="2" t="s">
        <v>4836</v>
      </c>
      <c r="E1296" s="2" t="s">
        <v>6427</v>
      </c>
      <c r="F1296" s="2" t="s">
        <v>35</v>
      </c>
      <c r="G1296" s="2" t="s">
        <v>6426</v>
      </c>
      <c r="H1296" s="2">
        <v>0.97774269884854703</v>
      </c>
      <c r="I1296" s="2" t="s">
        <v>3279</v>
      </c>
      <c r="K1296" s="2" t="s">
        <v>4836</v>
      </c>
      <c r="L1296" s="1"/>
      <c r="M1296" s="1" t="s">
        <v>4835</v>
      </c>
      <c r="N1296" s="1" t="s">
        <v>4837</v>
      </c>
      <c r="O1296" s="1" t="s">
        <v>4835</v>
      </c>
      <c r="P1296" s="3">
        <v>5</v>
      </c>
    </row>
    <row r="1297" spans="1:16" ht="13">
      <c r="A1297" s="2">
        <v>13411</v>
      </c>
      <c r="B1297" s="2">
        <v>13411</v>
      </c>
      <c r="C1297" s="2" t="s">
        <v>4836</v>
      </c>
      <c r="D1297" s="2" t="s">
        <v>4836</v>
      </c>
      <c r="E1297" s="2" t="s">
        <v>6425</v>
      </c>
      <c r="F1297" s="2" t="s">
        <v>35</v>
      </c>
      <c r="G1297" s="2" t="s">
        <v>6426</v>
      </c>
      <c r="H1297" s="2">
        <v>0.97337492642670376</v>
      </c>
      <c r="I1297" s="2" t="s">
        <v>3279</v>
      </c>
      <c r="K1297" s="2" t="s">
        <v>4836</v>
      </c>
      <c r="L1297" s="1"/>
      <c r="M1297" s="1" t="s">
        <v>4833</v>
      </c>
      <c r="N1297" s="1" t="s">
        <v>4834</v>
      </c>
      <c r="O1297" s="1" t="s">
        <v>4835</v>
      </c>
      <c r="P1297" s="3">
        <v>5</v>
      </c>
    </row>
    <row r="1298" spans="1:16" ht="13">
      <c r="A1298" s="2">
        <v>12012</v>
      </c>
      <c r="B1298" s="2">
        <v>11573</v>
      </c>
      <c r="C1298" s="2" t="s">
        <v>3722</v>
      </c>
      <c r="D1298" s="2" t="s">
        <v>3722</v>
      </c>
      <c r="E1298" s="2" t="s">
        <v>6427</v>
      </c>
      <c r="F1298" s="2" t="s">
        <v>35</v>
      </c>
      <c r="G1298" s="2" t="s">
        <v>6426</v>
      </c>
      <c r="H1298" s="2">
        <v>0.89988744354005767</v>
      </c>
      <c r="I1298" s="2" t="s">
        <v>3279</v>
      </c>
      <c r="K1298" s="2" t="s">
        <v>3722</v>
      </c>
      <c r="L1298" s="1"/>
      <c r="M1298" s="1" t="s">
        <v>3723</v>
      </c>
      <c r="N1298" s="1" t="s">
        <v>3724</v>
      </c>
      <c r="O1298" s="1" t="s">
        <v>3720</v>
      </c>
      <c r="P1298" s="3">
        <v>5</v>
      </c>
    </row>
    <row r="1299" spans="1:16" ht="13">
      <c r="A1299" s="2">
        <v>11573</v>
      </c>
      <c r="B1299" s="2">
        <v>11573</v>
      </c>
      <c r="C1299" s="2" t="s">
        <v>3722</v>
      </c>
      <c r="D1299" s="2" t="s">
        <v>3722</v>
      </c>
      <c r="E1299" s="2" t="s">
        <v>6425</v>
      </c>
      <c r="F1299" s="2" t="s">
        <v>35</v>
      </c>
      <c r="G1299" s="2" t="s">
        <v>6426</v>
      </c>
      <c r="H1299" s="2">
        <v>0.9092561809597457</v>
      </c>
      <c r="I1299" s="2" t="s">
        <v>3279</v>
      </c>
      <c r="K1299" s="2" t="s">
        <v>3722</v>
      </c>
      <c r="L1299" s="1"/>
      <c r="M1299" s="1" t="s">
        <v>3720</v>
      </c>
      <c r="N1299" s="1" t="s">
        <v>3721</v>
      </c>
      <c r="O1299" s="1" t="s">
        <v>3720</v>
      </c>
      <c r="P1299" s="3">
        <v>5</v>
      </c>
    </row>
    <row r="1300" spans="1:16" ht="13">
      <c r="A1300" s="2">
        <v>15016</v>
      </c>
      <c r="B1300" s="2">
        <v>14999</v>
      </c>
      <c r="C1300" s="2" t="s">
        <v>3646</v>
      </c>
      <c r="D1300" s="2" t="s">
        <v>3646</v>
      </c>
      <c r="E1300" s="2" t="s">
        <v>6427</v>
      </c>
      <c r="F1300" s="2" t="s">
        <v>652</v>
      </c>
      <c r="G1300" s="2" t="s">
        <v>6426</v>
      </c>
      <c r="H1300" s="2">
        <v>0.93950305949685686</v>
      </c>
      <c r="I1300" s="2" t="s">
        <v>3279</v>
      </c>
      <c r="K1300" s="2" t="s">
        <v>3646</v>
      </c>
      <c r="L1300" s="1"/>
      <c r="M1300" s="1" t="s">
        <v>3647</v>
      </c>
      <c r="N1300" s="1" t="s">
        <v>3648</v>
      </c>
      <c r="O1300" s="1" t="s">
        <v>3644</v>
      </c>
      <c r="P1300" s="3">
        <v>5</v>
      </c>
    </row>
    <row r="1301" spans="1:16" ht="13">
      <c r="A1301" s="2">
        <v>14999</v>
      </c>
      <c r="B1301" s="2">
        <v>14999</v>
      </c>
      <c r="C1301" s="2" t="s">
        <v>3646</v>
      </c>
      <c r="D1301" s="2" t="s">
        <v>3646</v>
      </c>
      <c r="E1301" s="2" t="s">
        <v>6425</v>
      </c>
      <c r="F1301" s="2" t="s">
        <v>652</v>
      </c>
      <c r="G1301" s="2" t="s">
        <v>6426</v>
      </c>
      <c r="H1301" s="2">
        <v>0.95428235724060984</v>
      </c>
      <c r="I1301" s="2" t="s">
        <v>3279</v>
      </c>
      <c r="K1301" s="2" t="s">
        <v>3646</v>
      </c>
      <c r="L1301" s="1"/>
      <c r="M1301" s="1" t="s">
        <v>3644</v>
      </c>
      <c r="N1301" s="1" t="s">
        <v>3645</v>
      </c>
      <c r="O1301" s="1" t="s">
        <v>3644</v>
      </c>
      <c r="P1301" s="3">
        <v>5</v>
      </c>
    </row>
    <row r="1302" spans="1:16" ht="13">
      <c r="A1302" s="2">
        <v>17061</v>
      </c>
      <c r="B1302" s="2">
        <v>14350</v>
      </c>
      <c r="C1302" s="2" t="s">
        <v>4980</v>
      </c>
      <c r="D1302" s="2" t="s">
        <v>4980</v>
      </c>
      <c r="E1302" s="2" t="s">
        <v>6427</v>
      </c>
      <c r="F1302" s="2" t="s">
        <v>641</v>
      </c>
      <c r="G1302" s="2" t="s">
        <v>6426</v>
      </c>
      <c r="H1302" s="2">
        <v>0.9554541720727413</v>
      </c>
      <c r="I1302" s="2" t="s">
        <v>3279</v>
      </c>
      <c r="K1302" s="2" t="s">
        <v>4980</v>
      </c>
      <c r="L1302" s="1"/>
      <c r="M1302" s="1" t="s">
        <v>4979</v>
      </c>
      <c r="N1302" s="1" t="s">
        <v>4981</v>
      </c>
      <c r="O1302" s="1" t="s">
        <v>4979</v>
      </c>
      <c r="P1302" s="3">
        <v>4</v>
      </c>
    </row>
    <row r="1303" spans="1:16" ht="13">
      <c r="A1303" s="2">
        <v>14350</v>
      </c>
      <c r="B1303" s="2">
        <v>14350</v>
      </c>
      <c r="C1303" s="2" t="s">
        <v>4980</v>
      </c>
      <c r="D1303" s="2" t="s">
        <v>4980</v>
      </c>
      <c r="E1303" s="2" t="s">
        <v>6425</v>
      </c>
      <c r="F1303" s="2" t="s">
        <v>641</v>
      </c>
      <c r="G1303" s="2" t="s">
        <v>6426</v>
      </c>
      <c r="H1303" s="2">
        <v>0.96344125771714362</v>
      </c>
      <c r="I1303" s="2" t="s">
        <v>3279</v>
      </c>
      <c r="K1303" s="2" t="s">
        <v>4980</v>
      </c>
      <c r="L1303" s="1"/>
      <c r="M1303" s="1" t="s">
        <v>4977</v>
      </c>
      <c r="N1303" s="1" t="s">
        <v>4978</v>
      </c>
      <c r="O1303" s="1" t="s">
        <v>4979</v>
      </c>
      <c r="P1303" s="3">
        <v>4</v>
      </c>
    </row>
    <row r="1304" spans="1:16" ht="13">
      <c r="A1304" s="2">
        <v>12747</v>
      </c>
      <c r="B1304" s="2">
        <v>12617</v>
      </c>
      <c r="C1304" s="2" t="s">
        <v>3547</v>
      </c>
      <c r="D1304" s="2" t="s">
        <v>3547</v>
      </c>
      <c r="E1304" s="2" t="s">
        <v>6427</v>
      </c>
      <c r="F1304" s="2" t="s">
        <v>652</v>
      </c>
      <c r="G1304" s="2" t="s">
        <v>6430</v>
      </c>
      <c r="H1304" s="2">
        <v>0.7034536762509217</v>
      </c>
      <c r="I1304" s="2" t="s">
        <v>3279</v>
      </c>
      <c r="K1304" s="2" t="s">
        <v>3547</v>
      </c>
      <c r="L1304" s="1"/>
      <c r="M1304" s="1" t="s">
        <v>3552</v>
      </c>
      <c r="N1304" s="1" t="s">
        <v>3553</v>
      </c>
      <c r="O1304" s="1" t="s">
        <v>3550</v>
      </c>
      <c r="P1304" s="3">
        <v>5</v>
      </c>
    </row>
    <row r="1305" spans="1:16" ht="13">
      <c r="A1305" s="2">
        <v>12753</v>
      </c>
      <c r="B1305" s="2">
        <v>12617</v>
      </c>
      <c r="C1305" s="2" t="s">
        <v>3547</v>
      </c>
      <c r="D1305" s="2" t="s">
        <v>3547</v>
      </c>
      <c r="E1305" s="2" t="s">
        <v>6425</v>
      </c>
      <c r="F1305" s="2" t="s">
        <v>652</v>
      </c>
      <c r="G1305" s="2" t="s">
        <v>6430</v>
      </c>
      <c r="H1305" s="2">
        <v>0.71057855325885788</v>
      </c>
      <c r="I1305" s="2" t="s">
        <v>3279</v>
      </c>
      <c r="K1305" s="2" t="s">
        <v>3547</v>
      </c>
      <c r="L1305" s="1"/>
      <c r="M1305" s="1" t="s">
        <v>3550</v>
      </c>
      <c r="N1305" s="1" t="s">
        <v>3551</v>
      </c>
      <c r="O1305" s="1" t="s">
        <v>3550</v>
      </c>
      <c r="P1305" s="3">
        <v>5</v>
      </c>
    </row>
    <row r="1306" spans="1:16" ht="13">
      <c r="A1306" s="2">
        <v>12617</v>
      </c>
      <c r="B1306" s="2">
        <v>12617</v>
      </c>
      <c r="C1306" s="2" t="s">
        <v>3547</v>
      </c>
      <c r="D1306" s="2" t="s">
        <v>3547</v>
      </c>
      <c r="E1306" s="2" t="s">
        <v>6425</v>
      </c>
      <c r="F1306" s="2" t="s">
        <v>652</v>
      </c>
      <c r="G1306" s="2" t="s">
        <v>6430</v>
      </c>
      <c r="H1306" s="2">
        <v>0.70194751714231562</v>
      </c>
      <c r="I1306" s="2" t="s">
        <v>3279</v>
      </c>
      <c r="K1306" s="2" t="s">
        <v>3547</v>
      </c>
      <c r="L1306" s="1"/>
      <c r="M1306" s="1" t="s">
        <v>3545</v>
      </c>
      <c r="N1306" s="1" t="s">
        <v>3546</v>
      </c>
      <c r="O1306" s="1" t="s">
        <v>3545</v>
      </c>
      <c r="P1306" s="3">
        <v>5</v>
      </c>
    </row>
    <row r="1307" spans="1:16" ht="13">
      <c r="A1307" s="2">
        <v>12731</v>
      </c>
      <c r="B1307" s="2">
        <v>12617</v>
      </c>
      <c r="C1307" s="2" t="s">
        <v>3547</v>
      </c>
      <c r="D1307" s="2" t="s">
        <v>3547</v>
      </c>
      <c r="E1307" s="2" t="s">
        <v>6427</v>
      </c>
      <c r="F1307" s="2" t="s">
        <v>652</v>
      </c>
      <c r="G1307" s="2" t="s">
        <v>6430</v>
      </c>
      <c r="H1307" s="2">
        <v>0.72705703763826746</v>
      </c>
      <c r="I1307" s="2" t="s">
        <v>3279</v>
      </c>
      <c r="K1307" s="2" t="s">
        <v>3547</v>
      </c>
      <c r="L1307" s="1"/>
      <c r="M1307" s="1" t="s">
        <v>3548</v>
      </c>
      <c r="N1307" s="1" t="s">
        <v>3549</v>
      </c>
      <c r="O1307" s="1" t="s">
        <v>3545</v>
      </c>
      <c r="P1307" s="3">
        <v>5</v>
      </c>
    </row>
    <row r="1308" spans="1:16" ht="13">
      <c r="A1308" s="2">
        <v>11839</v>
      </c>
      <c r="B1308" s="2">
        <v>11839</v>
      </c>
      <c r="C1308" s="2" t="s">
        <v>4643</v>
      </c>
      <c r="D1308" s="2" t="s">
        <v>4643</v>
      </c>
      <c r="E1308" s="2" t="s">
        <v>6425</v>
      </c>
      <c r="F1308" s="2" t="s">
        <v>641</v>
      </c>
      <c r="G1308" s="2" t="s">
        <v>6430</v>
      </c>
      <c r="H1308" s="2">
        <v>0.78625884281984715</v>
      </c>
      <c r="I1308" s="2" t="s">
        <v>3279</v>
      </c>
      <c r="K1308" s="2" t="s">
        <v>4643</v>
      </c>
      <c r="L1308" s="1"/>
      <c r="M1308" s="1" t="s">
        <v>4640</v>
      </c>
      <c r="N1308" s="1" t="s">
        <v>4641</v>
      </c>
      <c r="O1308" s="1" t="s">
        <v>4642</v>
      </c>
      <c r="P1308" s="3">
        <v>4</v>
      </c>
    </row>
    <row r="1309" spans="1:16" ht="13">
      <c r="A1309" s="2">
        <v>21750</v>
      </c>
      <c r="B1309" s="2">
        <v>11839</v>
      </c>
      <c r="C1309" s="2" t="s">
        <v>4643</v>
      </c>
      <c r="D1309" s="2" t="s">
        <v>4643</v>
      </c>
      <c r="E1309" s="2" t="s">
        <v>6427</v>
      </c>
      <c r="F1309" s="2" t="s">
        <v>641</v>
      </c>
      <c r="G1309" s="2" t="s">
        <v>6428</v>
      </c>
      <c r="H1309" s="2">
        <v>0.61323606623813387</v>
      </c>
      <c r="I1309" s="2" t="s">
        <v>3279</v>
      </c>
      <c r="K1309" s="2" t="s">
        <v>4643</v>
      </c>
      <c r="L1309" s="1"/>
      <c r="M1309" s="1" t="s">
        <v>4642</v>
      </c>
      <c r="N1309" s="1" t="s">
        <v>4644</v>
      </c>
      <c r="O1309" s="1" t="s">
        <v>4642</v>
      </c>
      <c r="P1309" s="3">
        <v>5</v>
      </c>
    </row>
    <row r="1310" spans="1:16" ht="13">
      <c r="A1310" s="2">
        <v>11968</v>
      </c>
      <c r="B1310" s="2">
        <v>11798</v>
      </c>
      <c r="C1310" s="2" t="s">
        <v>5067</v>
      </c>
      <c r="D1310" s="2" t="s">
        <v>5067</v>
      </c>
      <c r="E1310" s="2" t="s">
        <v>6427</v>
      </c>
      <c r="F1310" s="2" t="s">
        <v>641</v>
      </c>
      <c r="G1310" s="2" t="s">
        <v>6430</v>
      </c>
      <c r="H1310" s="2">
        <v>0.73829142060105013</v>
      </c>
      <c r="I1310" s="2" t="s">
        <v>3279</v>
      </c>
      <c r="K1310" s="2" t="s">
        <v>5067</v>
      </c>
      <c r="L1310" s="1"/>
      <c r="M1310" s="1" t="s">
        <v>5068</v>
      </c>
      <c r="N1310" s="1" t="s">
        <v>5069</v>
      </c>
      <c r="O1310" s="1" t="s">
        <v>5062</v>
      </c>
      <c r="P1310" s="3">
        <v>5</v>
      </c>
    </row>
    <row r="1311" spans="1:16" ht="13">
      <c r="A1311" s="2">
        <v>11798</v>
      </c>
      <c r="B1311" s="2">
        <v>11798</v>
      </c>
      <c r="C1311" s="2" t="s">
        <v>5067</v>
      </c>
      <c r="D1311" s="2" t="s">
        <v>5067</v>
      </c>
      <c r="E1311" s="2" t="s">
        <v>6425</v>
      </c>
      <c r="F1311" s="2" t="s">
        <v>641</v>
      </c>
      <c r="G1311" s="2" t="s">
        <v>6430</v>
      </c>
      <c r="H1311" s="2">
        <v>0.71306200255833407</v>
      </c>
      <c r="I1311" s="2" t="s">
        <v>3279</v>
      </c>
      <c r="K1311" s="2" t="s">
        <v>5067</v>
      </c>
      <c r="L1311" s="1"/>
      <c r="M1311" s="1" t="s">
        <v>5065</v>
      </c>
      <c r="N1311" s="1" t="s">
        <v>5066</v>
      </c>
      <c r="O1311" s="1" t="s">
        <v>5062</v>
      </c>
      <c r="P1311" s="3">
        <v>5</v>
      </c>
    </row>
    <row r="1312" spans="1:16" ht="13">
      <c r="A1312" s="2">
        <v>11693</v>
      </c>
      <c r="B1312" s="2">
        <v>11621</v>
      </c>
      <c r="C1312" s="2" t="s">
        <v>5064</v>
      </c>
      <c r="D1312" s="2" t="s">
        <v>5064</v>
      </c>
      <c r="E1312" s="2" t="s">
        <v>6427</v>
      </c>
      <c r="F1312" s="2" t="s">
        <v>641</v>
      </c>
      <c r="G1312" s="2" t="s">
        <v>6430</v>
      </c>
      <c r="H1312" s="2">
        <v>0.74863273560583166</v>
      </c>
      <c r="I1312" s="2" t="s">
        <v>3279</v>
      </c>
      <c r="K1312" s="2" t="s">
        <v>5064</v>
      </c>
      <c r="L1312" s="1"/>
      <c r="M1312" s="1" t="s">
        <v>5070</v>
      </c>
      <c r="N1312" s="1" t="s">
        <v>5071</v>
      </c>
      <c r="O1312" s="1" t="s">
        <v>5062</v>
      </c>
      <c r="P1312" s="3">
        <v>5</v>
      </c>
    </row>
    <row r="1313" spans="1:16" ht="13">
      <c r="A1313" s="2">
        <v>11621</v>
      </c>
      <c r="B1313" s="2">
        <v>11621</v>
      </c>
      <c r="C1313" s="2" t="s">
        <v>5064</v>
      </c>
      <c r="D1313" s="2" t="s">
        <v>5064</v>
      </c>
      <c r="E1313" s="2" t="s">
        <v>6425</v>
      </c>
      <c r="F1313" s="2" t="s">
        <v>641</v>
      </c>
      <c r="G1313" s="2" t="s">
        <v>6430</v>
      </c>
      <c r="H1313" s="2">
        <v>0.74588537126538201</v>
      </c>
      <c r="I1313" s="2" t="s">
        <v>3279</v>
      </c>
      <c r="K1313" s="2" t="s">
        <v>5064</v>
      </c>
      <c r="L1313" s="1"/>
      <c r="M1313" s="1" t="s">
        <v>5062</v>
      </c>
      <c r="N1313" s="1" t="s">
        <v>5063</v>
      </c>
      <c r="O1313" s="1" t="s">
        <v>5062</v>
      </c>
      <c r="P1313" s="3">
        <v>5</v>
      </c>
    </row>
    <row r="1314" spans="1:16" ht="13">
      <c r="A1314" s="2">
        <v>15513</v>
      </c>
      <c r="B1314" s="2">
        <v>15275</v>
      </c>
      <c r="C1314" s="2" t="s">
        <v>5000</v>
      </c>
      <c r="D1314" s="2" t="s">
        <v>5000</v>
      </c>
      <c r="E1314" s="2" t="s">
        <v>6427</v>
      </c>
      <c r="F1314" s="2" t="s">
        <v>641</v>
      </c>
      <c r="G1314" s="2" t="s">
        <v>6426</v>
      </c>
      <c r="H1314" s="2">
        <v>0.95484781517119277</v>
      </c>
      <c r="I1314" s="2" t="s">
        <v>3279</v>
      </c>
      <c r="K1314" s="2" t="s">
        <v>5000</v>
      </c>
      <c r="L1314" s="1"/>
      <c r="M1314" s="1" t="s">
        <v>4999</v>
      </c>
      <c r="N1314" s="1" t="s">
        <v>5001</v>
      </c>
      <c r="O1314" s="1" t="s">
        <v>4999</v>
      </c>
      <c r="P1314" s="3">
        <v>5</v>
      </c>
    </row>
    <row r="1315" spans="1:16" ht="13">
      <c r="A1315" s="2">
        <v>15275</v>
      </c>
      <c r="B1315" s="2">
        <v>15275</v>
      </c>
      <c r="C1315" s="2" t="s">
        <v>5000</v>
      </c>
      <c r="D1315" s="2" t="s">
        <v>5000</v>
      </c>
      <c r="E1315" s="2" t="s">
        <v>6425</v>
      </c>
      <c r="F1315" s="2" t="s">
        <v>641</v>
      </c>
      <c r="G1315" s="2" t="s">
        <v>6426</v>
      </c>
      <c r="H1315" s="2">
        <v>0.97456012004346571</v>
      </c>
      <c r="I1315" s="2" t="s">
        <v>3279</v>
      </c>
      <c r="K1315" s="2" t="s">
        <v>5000</v>
      </c>
      <c r="L1315" s="1"/>
      <c r="M1315" s="1" t="s">
        <v>4997</v>
      </c>
      <c r="N1315" s="1" t="s">
        <v>4998</v>
      </c>
      <c r="O1315" s="1" t="s">
        <v>4999</v>
      </c>
      <c r="P1315" s="3">
        <v>5</v>
      </c>
    </row>
    <row r="1316" spans="1:16" ht="13">
      <c r="A1316" s="2">
        <v>16099</v>
      </c>
      <c r="B1316" s="2">
        <v>16099</v>
      </c>
      <c r="C1316" s="2" t="s">
        <v>4698</v>
      </c>
      <c r="D1316" s="2" t="s">
        <v>4698</v>
      </c>
      <c r="E1316" s="2" t="s">
        <v>6427</v>
      </c>
      <c r="F1316" s="2" t="s">
        <v>641</v>
      </c>
      <c r="G1316" s="2" t="s">
        <v>6432</v>
      </c>
      <c r="H1316" s="2">
        <v>0.88940504250647734</v>
      </c>
      <c r="I1316" s="2" t="s">
        <v>3279</v>
      </c>
      <c r="K1316" s="2" t="s">
        <v>4698</v>
      </c>
      <c r="L1316" s="1"/>
      <c r="M1316" s="1" t="s">
        <v>4696</v>
      </c>
      <c r="N1316" s="1" t="s">
        <v>4697</v>
      </c>
      <c r="O1316" s="1" t="s">
        <v>4696</v>
      </c>
      <c r="P1316" s="3">
        <v>4</v>
      </c>
    </row>
    <row r="1317" spans="1:16" ht="13">
      <c r="A1317" s="2">
        <v>16582</v>
      </c>
      <c r="B1317" s="2">
        <v>16099</v>
      </c>
      <c r="C1317" s="2" t="s">
        <v>4698</v>
      </c>
      <c r="D1317" s="2" t="s">
        <v>4698</v>
      </c>
      <c r="E1317" s="2" t="s">
        <v>6425</v>
      </c>
      <c r="F1317" s="2" t="s">
        <v>641</v>
      </c>
      <c r="G1317" s="2" t="s">
        <v>6432</v>
      </c>
      <c r="H1317" s="2">
        <v>0.91784228102398169</v>
      </c>
      <c r="I1317" s="2" t="s">
        <v>3279</v>
      </c>
      <c r="K1317" s="2" t="s">
        <v>4698</v>
      </c>
      <c r="L1317" s="1"/>
      <c r="M1317" s="1" t="s">
        <v>4699</v>
      </c>
      <c r="N1317" s="1" t="s">
        <v>4700</v>
      </c>
      <c r="O1317" s="1" t="s">
        <v>4696</v>
      </c>
      <c r="P1317" s="3">
        <v>4</v>
      </c>
    </row>
    <row r="1318" spans="1:16" ht="13">
      <c r="A1318" s="2">
        <v>15613</v>
      </c>
      <c r="B1318" s="2">
        <v>15327</v>
      </c>
      <c r="C1318" s="2" t="s">
        <v>5100</v>
      </c>
      <c r="D1318" s="2" t="s">
        <v>5100</v>
      </c>
      <c r="E1318" s="2" t="s">
        <v>6427</v>
      </c>
      <c r="F1318" s="2" t="s">
        <v>652</v>
      </c>
      <c r="G1318" s="2" t="s">
        <v>6426</v>
      </c>
      <c r="H1318" s="2">
        <v>0.95933058064450594</v>
      </c>
      <c r="I1318" s="2" t="s">
        <v>3279</v>
      </c>
      <c r="K1318" s="2" t="s">
        <v>5100</v>
      </c>
      <c r="L1318" s="1"/>
      <c r="M1318" s="1" t="s">
        <v>5099</v>
      </c>
      <c r="N1318" s="1" t="s">
        <v>5101</v>
      </c>
      <c r="O1318" s="1" t="s">
        <v>5099</v>
      </c>
      <c r="P1318" s="3">
        <v>5</v>
      </c>
    </row>
    <row r="1319" spans="1:16" ht="13">
      <c r="A1319" s="2">
        <v>15327</v>
      </c>
      <c r="B1319" s="2">
        <v>15327</v>
      </c>
      <c r="C1319" s="2" t="s">
        <v>5100</v>
      </c>
      <c r="D1319" s="2" t="s">
        <v>5100</v>
      </c>
      <c r="E1319" s="2" t="s">
        <v>6425</v>
      </c>
      <c r="F1319" s="2" t="s">
        <v>652</v>
      </c>
      <c r="G1319" s="2" t="s">
        <v>6426</v>
      </c>
      <c r="H1319" s="2">
        <v>0.95507713270384864</v>
      </c>
      <c r="I1319" s="2" t="s">
        <v>3279</v>
      </c>
      <c r="K1319" s="2" t="s">
        <v>5100</v>
      </c>
      <c r="L1319" s="1"/>
      <c r="M1319" s="1" t="s">
        <v>5097</v>
      </c>
      <c r="N1319" s="1" t="s">
        <v>5098</v>
      </c>
      <c r="O1319" s="1" t="s">
        <v>5099</v>
      </c>
      <c r="P1319" s="3">
        <v>5</v>
      </c>
    </row>
    <row r="1320" spans="1:16" ht="13">
      <c r="A1320" s="2">
        <v>15291</v>
      </c>
      <c r="B1320" s="2">
        <v>14228</v>
      </c>
      <c r="C1320" s="2" t="s">
        <v>4984</v>
      </c>
      <c r="D1320" s="2" t="s">
        <v>4984</v>
      </c>
      <c r="E1320" s="2" t="s">
        <v>6425</v>
      </c>
      <c r="F1320" s="2" t="s">
        <v>641</v>
      </c>
      <c r="G1320" s="2" t="s">
        <v>6432</v>
      </c>
      <c r="H1320" s="2">
        <v>0.96725498480707739</v>
      </c>
      <c r="I1320" s="2" t="s">
        <v>3279</v>
      </c>
      <c r="K1320" s="2" t="s">
        <v>4984</v>
      </c>
      <c r="L1320" s="1"/>
      <c r="M1320" s="1" t="s">
        <v>4982</v>
      </c>
      <c r="N1320" s="1" t="s">
        <v>4983</v>
      </c>
      <c r="O1320" s="1" t="s">
        <v>4982</v>
      </c>
      <c r="P1320" s="3">
        <v>5</v>
      </c>
    </row>
    <row r="1321" spans="1:16" ht="13">
      <c r="A1321" s="2">
        <v>14228</v>
      </c>
      <c r="B1321" s="2">
        <v>14228</v>
      </c>
      <c r="C1321" s="2" t="s">
        <v>4984</v>
      </c>
      <c r="D1321" s="2" t="s">
        <v>4984</v>
      </c>
      <c r="E1321" s="2" t="s">
        <v>6427</v>
      </c>
      <c r="F1321" s="2" t="s">
        <v>641</v>
      </c>
      <c r="G1321" s="2" t="s">
        <v>6432</v>
      </c>
      <c r="H1321" s="2">
        <v>0.9536512718804987</v>
      </c>
      <c r="I1321" s="2" t="s">
        <v>3279</v>
      </c>
      <c r="K1321" s="2" t="s">
        <v>4984</v>
      </c>
      <c r="L1321" s="1"/>
      <c r="M1321" s="1" t="s">
        <v>4985</v>
      </c>
      <c r="N1321" s="1" t="s">
        <v>4986</v>
      </c>
      <c r="O1321" s="1" t="s">
        <v>4982</v>
      </c>
      <c r="P1321" s="3">
        <v>5</v>
      </c>
    </row>
    <row r="1322" spans="1:16" ht="13">
      <c r="A1322" s="2">
        <v>13951</v>
      </c>
      <c r="B1322" s="2">
        <v>13951</v>
      </c>
      <c r="C1322" s="2" t="s">
        <v>4990</v>
      </c>
      <c r="D1322" s="2" t="s">
        <v>4990</v>
      </c>
      <c r="E1322" s="2" t="s">
        <v>6425</v>
      </c>
      <c r="F1322" s="2" t="s">
        <v>641</v>
      </c>
      <c r="G1322" s="2" t="s">
        <v>6432</v>
      </c>
      <c r="H1322" s="2">
        <v>0.9527177888629782</v>
      </c>
      <c r="I1322" s="2" t="s">
        <v>3279</v>
      </c>
      <c r="K1322" s="2" t="s">
        <v>4990</v>
      </c>
      <c r="L1322" s="1"/>
      <c r="M1322" s="1" t="s">
        <v>4989</v>
      </c>
      <c r="N1322" s="1" t="s">
        <v>4991</v>
      </c>
      <c r="O1322" s="1" t="s">
        <v>4989</v>
      </c>
      <c r="P1322" s="3">
        <v>5</v>
      </c>
    </row>
    <row r="1323" spans="1:16" ht="13">
      <c r="A1323" s="2">
        <v>14301</v>
      </c>
      <c r="B1323" s="2">
        <v>13951</v>
      </c>
      <c r="C1323" s="2" t="s">
        <v>4990</v>
      </c>
      <c r="D1323" s="2" t="s">
        <v>4990</v>
      </c>
      <c r="E1323" s="2" t="s">
        <v>6427</v>
      </c>
      <c r="F1323" s="2" t="s">
        <v>641</v>
      </c>
      <c r="G1323" s="2" t="s">
        <v>6432</v>
      </c>
      <c r="H1323" s="2">
        <v>0.96839454794447111</v>
      </c>
      <c r="I1323" s="2" t="s">
        <v>3279</v>
      </c>
      <c r="K1323" s="2" t="s">
        <v>4990</v>
      </c>
      <c r="L1323" s="1"/>
      <c r="M1323" s="1" t="s">
        <v>4987</v>
      </c>
      <c r="N1323" s="1" t="s">
        <v>4988</v>
      </c>
      <c r="O1323" s="1" t="s">
        <v>4989</v>
      </c>
      <c r="P1323" s="3">
        <v>5</v>
      </c>
    </row>
    <row r="1324" spans="1:16" ht="13">
      <c r="A1324" s="2">
        <v>46341</v>
      </c>
      <c r="B1324" s="2">
        <v>46341</v>
      </c>
      <c r="C1324" s="2" t="s">
        <v>6486</v>
      </c>
      <c r="D1324" s="2" t="s">
        <v>6486</v>
      </c>
      <c r="E1324" s="2" t="s">
        <v>6427</v>
      </c>
      <c r="F1324" s="2" t="s">
        <v>501</v>
      </c>
      <c r="G1324" s="2" t="s">
        <v>6428</v>
      </c>
      <c r="H1324" s="2">
        <v>0.42522985780158556</v>
      </c>
      <c r="I1324" s="2" t="s">
        <v>3279</v>
      </c>
      <c r="K1324" s="2" t="s">
        <v>6486</v>
      </c>
    </row>
    <row r="1325" spans="1:16" ht="13">
      <c r="A1325" s="2">
        <v>44166</v>
      </c>
      <c r="B1325" s="2">
        <v>44166</v>
      </c>
      <c r="C1325" s="2" t="s">
        <v>6487</v>
      </c>
      <c r="D1325" s="2" t="s">
        <v>6487</v>
      </c>
      <c r="E1325" s="2" t="s">
        <v>6425</v>
      </c>
      <c r="F1325" s="2" t="s">
        <v>641</v>
      </c>
      <c r="G1325" s="2" t="s">
        <v>6428</v>
      </c>
      <c r="H1325" s="2">
        <v>0.42563447029686269</v>
      </c>
      <c r="I1325" s="2" t="s">
        <v>3279</v>
      </c>
      <c r="K1325" s="2" t="s">
        <v>6487</v>
      </c>
    </row>
    <row r="1326" spans="1:16" ht="13">
      <c r="A1326" s="2">
        <v>49688</v>
      </c>
      <c r="B1326" s="2">
        <v>49688</v>
      </c>
      <c r="C1326" s="2" t="s">
        <v>6488</v>
      </c>
      <c r="D1326" s="2" t="s">
        <v>6488</v>
      </c>
      <c r="E1326" s="2" t="s">
        <v>6425</v>
      </c>
      <c r="F1326" s="2" t="s">
        <v>501</v>
      </c>
      <c r="G1326" s="2" t="s">
        <v>6428</v>
      </c>
      <c r="H1326" s="2">
        <v>0.49536170545388813</v>
      </c>
      <c r="I1326" s="2" t="s">
        <v>3279</v>
      </c>
      <c r="K1326" s="2" t="s">
        <v>6488</v>
      </c>
    </row>
    <row r="1327" spans="1:16" ht="13">
      <c r="A1327" s="2">
        <v>24311</v>
      </c>
      <c r="B1327" s="2">
        <v>24311</v>
      </c>
      <c r="C1327" s="2" t="s">
        <v>6489</v>
      </c>
      <c r="D1327" s="2" t="s">
        <v>6489</v>
      </c>
      <c r="E1327" s="2" t="s">
        <v>6427</v>
      </c>
      <c r="F1327" s="2" t="s">
        <v>652</v>
      </c>
      <c r="G1327" s="2" t="s">
        <v>6426</v>
      </c>
      <c r="H1327" s="2">
        <v>0.93158437499622682</v>
      </c>
      <c r="I1327" s="2" t="s">
        <v>3279</v>
      </c>
      <c r="K1327" s="2" t="s">
        <v>6489</v>
      </c>
    </row>
    <row r="1328" spans="1:16" ht="13">
      <c r="A1328" s="2">
        <v>49317</v>
      </c>
      <c r="B1328" s="2">
        <v>49317</v>
      </c>
      <c r="C1328" s="2" t="s">
        <v>6490</v>
      </c>
      <c r="D1328" s="2" t="s">
        <v>6490</v>
      </c>
      <c r="E1328" s="2" t="s">
        <v>6427</v>
      </c>
      <c r="F1328" s="2" t="s">
        <v>501</v>
      </c>
      <c r="G1328" s="2" t="s">
        <v>6432</v>
      </c>
      <c r="H1328" s="2">
        <v>0.88732602281702888</v>
      </c>
      <c r="I1328" s="2" t="s">
        <v>3279</v>
      </c>
      <c r="K1328" s="2" t="s">
        <v>6490</v>
      </c>
    </row>
    <row r="1329" spans="1:11" ht="13">
      <c r="A1329" s="2">
        <v>151739</v>
      </c>
      <c r="B1329" s="2">
        <v>151739</v>
      </c>
      <c r="C1329" s="2" t="s">
        <v>6491</v>
      </c>
      <c r="D1329" s="2" t="s">
        <v>6491</v>
      </c>
      <c r="E1329" s="2" t="s">
        <v>6427</v>
      </c>
      <c r="F1329" s="2" t="s">
        <v>641</v>
      </c>
      <c r="G1329" s="2" t="s">
        <v>6430</v>
      </c>
      <c r="H1329" s="2">
        <v>0.70077312105767497</v>
      </c>
      <c r="I1329" s="2" t="s">
        <v>3279</v>
      </c>
      <c r="K1329" s="2" t="s">
        <v>6491</v>
      </c>
    </row>
  </sheetData>
  <customSheetViews>
    <customSheetView guid="{3CFD7B98-11AF-43B8-A66D-9AF614E2A660}" filter="1" showAutoFilter="1">
      <pageMargins left="0.7" right="0.7" top="0.75" bottom="0.75" header="0.3" footer="0.3"/>
      <autoFilter ref="A1:P1329" xr:uid="{6A3FC615-D278-094D-A2FB-D9A2F163BEF0}">
        <filterColumn colId="8">
          <filters>
            <filter val="ht"/>
          </filters>
        </filterColumn>
      </autoFilter>
    </customSheetView>
    <customSheetView guid="{F5001501-71EB-423E-9EC5-E22058ED6D15}" filter="1" showAutoFilter="1">
      <pageMargins left="0.7" right="0.7" top="0.75" bottom="0.75" header="0.3" footer="0.3"/>
      <autoFilter ref="A1:P1329" xr:uid="{987583F8-62CF-4A42-B520-8B199C2416FD}">
        <filterColumn colId="11">
          <filters>
            <filter val="X"/>
          </filters>
        </filterColumn>
      </autoFilter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K63"/>
  <sheetViews>
    <sheetView workbookViewId="0">
      <pane ySplit="1" topLeftCell="A2" activePane="bottomLeft" state="frozen"/>
      <selection pane="bottomLeft" activeCell="L37" sqref="L37"/>
    </sheetView>
  </sheetViews>
  <sheetFormatPr baseColWidth="10" defaultColWidth="12.6640625" defaultRowHeight="15.75" customHeight="1"/>
  <cols>
    <col min="1" max="1" width="21.1640625" customWidth="1"/>
    <col min="2" max="2" width="19.83203125" customWidth="1"/>
    <col min="3" max="3" width="19.1640625" customWidth="1"/>
    <col min="6" max="6" width="20.5" customWidth="1"/>
    <col min="8" max="8" width="20" customWidth="1"/>
    <col min="9" max="9" width="32.6640625" customWidth="1"/>
  </cols>
  <sheetData>
    <row r="1" spans="1:11" ht="15.75" customHeight="1">
      <c r="A1" s="1" t="s">
        <v>6492</v>
      </c>
      <c r="B1" s="2" t="s">
        <v>6493</v>
      </c>
      <c r="C1" s="2" t="s">
        <v>6421</v>
      </c>
      <c r="D1" s="2" t="s">
        <v>6494</v>
      </c>
      <c r="E1" s="2" t="s">
        <v>6495</v>
      </c>
      <c r="F1" s="5" t="s">
        <v>6496</v>
      </c>
      <c r="G1" s="2" t="s">
        <v>6497</v>
      </c>
      <c r="H1" s="2" t="s">
        <v>6498</v>
      </c>
      <c r="I1" s="2" t="s">
        <v>6499</v>
      </c>
      <c r="J1" s="2" t="s">
        <v>6500</v>
      </c>
      <c r="K1" s="2" t="s">
        <v>6501</v>
      </c>
    </row>
    <row r="2" spans="1:11" ht="15.75" customHeight="1">
      <c r="A2" s="1" t="s">
        <v>3571</v>
      </c>
      <c r="B2" s="2" t="s">
        <v>3572</v>
      </c>
      <c r="C2" s="2" t="s">
        <v>3571</v>
      </c>
      <c r="F2" s="2" t="s">
        <v>6502</v>
      </c>
      <c r="G2" s="2" t="s">
        <v>6503</v>
      </c>
      <c r="H2" s="4" t="s">
        <v>3108</v>
      </c>
      <c r="J2" s="2" t="s">
        <v>23</v>
      </c>
      <c r="K2" s="2" t="s">
        <v>16</v>
      </c>
    </row>
    <row r="3" spans="1:11" ht="15.75" customHeight="1">
      <c r="A3" s="1" t="s">
        <v>3573</v>
      </c>
      <c r="B3" s="2" t="s">
        <v>3574</v>
      </c>
      <c r="C3" s="2" t="s">
        <v>3571</v>
      </c>
      <c r="F3" s="2" t="s">
        <v>6502</v>
      </c>
      <c r="G3" s="2" t="s">
        <v>6503</v>
      </c>
      <c r="H3" s="9" t="s">
        <v>3112</v>
      </c>
      <c r="J3" s="2" t="s">
        <v>16</v>
      </c>
      <c r="K3" s="2" t="s">
        <v>23</v>
      </c>
    </row>
    <row r="4" spans="1:11" ht="15.75" customHeight="1">
      <c r="A4" s="1" t="s">
        <v>3554</v>
      </c>
      <c r="B4" s="2" t="s">
        <v>3555</v>
      </c>
      <c r="C4" s="2" t="s">
        <v>3554</v>
      </c>
      <c r="F4" s="2" t="s">
        <v>6502</v>
      </c>
      <c r="G4" s="2" t="s">
        <v>1477</v>
      </c>
      <c r="H4" s="2" t="s">
        <v>1475</v>
      </c>
      <c r="I4" s="2" t="s">
        <v>6504</v>
      </c>
      <c r="J4" s="2" t="s">
        <v>23</v>
      </c>
      <c r="K4" s="2" t="s">
        <v>16</v>
      </c>
    </row>
    <row r="5" spans="1:11" ht="15.75" customHeight="1">
      <c r="A5" s="1" t="s">
        <v>3557</v>
      </c>
      <c r="B5" s="2" t="s">
        <v>3558</v>
      </c>
      <c r="C5" s="2" t="s">
        <v>3554</v>
      </c>
      <c r="F5" s="2" t="s">
        <v>6502</v>
      </c>
      <c r="G5" s="2" t="s">
        <v>1477</v>
      </c>
      <c r="H5" s="2" t="s">
        <v>1480</v>
      </c>
      <c r="I5" s="2" t="s">
        <v>6504</v>
      </c>
      <c r="J5" s="2" t="s">
        <v>16</v>
      </c>
      <c r="K5" s="2" t="s">
        <v>23</v>
      </c>
    </row>
    <row r="6" spans="1:11" ht="15.75" customHeight="1">
      <c r="A6" s="1" t="s">
        <v>3559</v>
      </c>
      <c r="B6" s="2" t="s">
        <v>3560</v>
      </c>
      <c r="C6" s="2" t="s">
        <v>3559</v>
      </c>
      <c r="F6" s="2" t="s">
        <v>6502</v>
      </c>
      <c r="G6" s="2" t="s">
        <v>1489</v>
      </c>
      <c r="H6" s="2" t="s">
        <v>1488</v>
      </c>
      <c r="I6" s="2" t="s">
        <v>6504</v>
      </c>
      <c r="J6" s="2" t="s">
        <v>23</v>
      </c>
      <c r="K6" s="2" t="s">
        <v>16</v>
      </c>
    </row>
    <row r="7" spans="1:11" ht="15.75" customHeight="1">
      <c r="A7" s="1" t="s">
        <v>3561</v>
      </c>
      <c r="B7" s="2" t="s">
        <v>3562</v>
      </c>
      <c r="C7" s="2" t="s">
        <v>3559</v>
      </c>
      <c r="F7" s="2" t="s">
        <v>6502</v>
      </c>
      <c r="G7" s="2" t="s">
        <v>6505</v>
      </c>
      <c r="H7" s="2" t="s">
        <v>3064</v>
      </c>
      <c r="I7" s="2" t="s">
        <v>6504</v>
      </c>
      <c r="J7" s="2" t="s">
        <v>23</v>
      </c>
      <c r="K7" s="2" t="s">
        <v>16</v>
      </c>
    </row>
    <row r="8" spans="1:11" ht="15.75" customHeight="1">
      <c r="A8" s="1" t="s">
        <v>3563</v>
      </c>
      <c r="B8" s="2" t="s">
        <v>3564</v>
      </c>
      <c r="C8" s="2" t="s">
        <v>3559</v>
      </c>
      <c r="F8" s="2" t="s">
        <v>6502</v>
      </c>
      <c r="G8" s="2" t="s">
        <v>6505</v>
      </c>
      <c r="H8" s="2" t="s">
        <v>1482</v>
      </c>
      <c r="I8" s="2" t="s">
        <v>6504</v>
      </c>
      <c r="J8" s="2" t="s">
        <v>23</v>
      </c>
      <c r="K8" s="2" t="s">
        <v>16</v>
      </c>
    </row>
    <row r="9" spans="1:11" ht="15.75" customHeight="1">
      <c r="A9" s="1" t="s">
        <v>3565</v>
      </c>
      <c r="B9" s="2" t="s">
        <v>3566</v>
      </c>
      <c r="C9" s="2" t="s">
        <v>3559</v>
      </c>
      <c r="F9" s="2" t="s">
        <v>6502</v>
      </c>
      <c r="G9" s="2" t="s">
        <v>1489</v>
      </c>
      <c r="H9" s="2" t="s">
        <v>1492</v>
      </c>
      <c r="I9" s="2" t="s">
        <v>6504</v>
      </c>
      <c r="J9" s="2" t="s">
        <v>16</v>
      </c>
      <c r="K9" s="2" t="s">
        <v>23</v>
      </c>
    </row>
    <row r="10" spans="1:11" ht="15.75" customHeight="1">
      <c r="A10" s="1" t="s">
        <v>3567</v>
      </c>
      <c r="B10" s="2" t="s">
        <v>3568</v>
      </c>
      <c r="C10" s="2" t="s">
        <v>3559</v>
      </c>
      <c r="F10" s="2" t="s">
        <v>6502</v>
      </c>
      <c r="G10" s="2" t="s">
        <v>6505</v>
      </c>
      <c r="H10" s="2" t="s">
        <v>1486</v>
      </c>
      <c r="I10" s="2" t="s">
        <v>6504</v>
      </c>
      <c r="J10" s="2" t="s">
        <v>16</v>
      </c>
      <c r="K10" s="2" t="s">
        <v>23</v>
      </c>
    </row>
    <row r="11" spans="1:11" ht="15.75" customHeight="1">
      <c r="A11" s="1" t="s">
        <v>3569</v>
      </c>
      <c r="B11" s="2" t="s">
        <v>3570</v>
      </c>
      <c r="C11" s="2" t="s">
        <v>3559</v>
      </c>
      <c r="F11" s="2" t="s">
        <v>6502</v>
      </c>
      <c r="G11" s="2" t="s">
        <v>6505</v>
      </c>
      <c r="H11" s="2" t="s">
        <v>3068</v>
      </c>
      <c r="I11" s="2" t="s">
        <v>6504</v>
      </c>
      <c r="J11" s="2" t="s">
        <v>16</v>
      </c>
      <c r="K11" s="2" t="s">
        <v>23</v>
      </c>
    </row>
    <row r="12" spans="1:11" ht="15.75" customHeight="1">
      <c r="A12" s="1" t="s">
        <v>3575</v>
      </c>
      <c r="B12" s="2" t="s">
        <v>3576</v>
      </c>
      <c r="C12" s="2" t="s">
        <v>3575</v>
      </c>
      <c r="F12" s="2" t="s">
        <v>6502</v>
      </c>
      <c r="G12" s="2" t="s">
        <v>3044</v>
      </c>
      <c r="H12" s="2" t="s">
        <v>3047</v>
      </c>
      <c r="I12" s="2" t="s">
        <v>6506</v>
      </c>
      <c r="J12" s="2" t="s">
        <v>16</v>
      </c>
      <c r="K12" s="2" t="s">
        <v>23</v>
      </c>
    </row>
    <row r="13" spans="1:11" ht="15.75" customHeight="1">
      <c r="A13" s="1" t="s">
        <v>3577</v>
      </c>
      <c r="B13" s="2" t="s">
        <v>3578</v>
      </c>
      <c r="C13" s="2" t="s">
        <v>3575</v>
      </c>
      <c r="F13" s="2" t="s">
        <v>6502</v>
      </c>
      <c r="G13" s="2" t="s">
        <v>3044</v>
      </c>
      <c r="H13" s="2" t="s">
        <v>3042</v>
      </c>
      <c r="I13" s="2" t="s">
        <v>6506</v>
      </c>
      <c r="J13" s="2" t="s">
        <v>23</v>
      </c>
      <c r="K13" s="2" t="s">
        <v>16</v>
      </c>
    </row>
    <row r="14" spans="1:11" ht="15.75" customHeight="1">
      <c r="A14" s="1" t="s">
        <v>3579</v>
      </c>
      <c r="B14" s="2" t="s">
        <v>3580</v>
      </c>
      <c r="C14" s="2" t="s">
        <v>3579</v>
      </c>
      <c r="F14" s="2" t="s">
        <v>6502</v>
      </c>
      <c r="G14" s="2" t="s">
        <v>3044</v>
      </c>
      <c r="H14" s="2" t="s">
        <v>3117</v>
      </c>
      <c r="I14" s="2" t="s">
        <v>6506</v>
      </c>
      <c r="J14" s="2" t="s">
        <v>16</v>
      </c>
      <c r="K14" s="2" t="s">
        <v>23</v>
      </c>
    </row>
    <row r="15" spans="1:11" ht="15.75" customHeight="1">
      <c r="A15" s="1" t="s">
        <v>3581</v>
      </c>
      <c r="B15" s="2" t="s">
        <v>3582</v>
      </c>
      <c r="C15" s="2" t="s">
        <v>3579</v>
      </c>
      <c r="F15" s="2" t="s">
        <v>6502</v>
      </c>
      <c r="G15" s="2" t="s">
        <v>3044</v>
      </c>
      <c r="H15" s="2" t="s">
        <v>3114</v>
      </c>
      <c r="I15" s="2" t="s">
        <v>6506</v>
      </c>
      <c r="J15" s="2" t="s">
        <v>23</v>
      </c>
      <c r="K15" s="2" t="s">
        <v>16</v>
      </c>
    </row>
    <row r="16" spans="1:11" ht="15.75" customHeight="1">
      <c r="A16" s="1" t="s">
        <v>3583</v>
      </c>
      <c r="B16" s="2" t="s">
        <v>3584</v>
      </c>
      <c r="C16" s="2" t="s">
        <v>3583</v>
      </c>
      <c r="F16" s="2" t="s">
        <v>6502</v>
      </c>
      <c r="G16" s="2" t="s">
        <v>6507</v>
      </c>
      <c r="H16" s="2" t="s">
        <v>3101</v>
      </c>
      <c r="I16" s="4"/>
      <c r="J16" s="2" t="s">
        <v>16</v>
      </c>
      <c r="K16" s="2" t="s">
        <v>23</v>
      </c>
    </row>
    <row r="17" spans="1:11" ht="15.75" customHeight="1">
      <c r="A17" s="1" t="s">
        <v>3585</v>
      </c>
      <c r="B17" s="2" t="s">
        <v>3586</v>
      </c>
      <c r="C17" s="2" t="s">
        <v>3583</v>
      </c>
      <c r="F17" s="2" t="s">
        <v>6502</v>
      </c>
      <c r="G17" s="2" t="s">
        <v>6507</v>
      </c>
      <c r="H17" s="2" t="s">
        <v>3096</v>
      </c>
      <c r="I17" s="4"/>
      <c r="J17" s="2" t="s">
        <v>23</v>
      </c>
      <c r="K17" s="2" t="s">
        <v>16</v>
      </c>
    </row>
    <row r="18" spans="1:11" ht="15.75" customHeight="1">
      <c r="A18" s="1" t="s">
        <v>5856</v>
      </c>
      <c r="B18" s="2" t="s">
        <v>5857</v>
      </c>
      <c r="C18" s="2" t="s">
        <v>5856</v>
      </c>
      <c r="D18" s="2"/>
      <c r="E18" s="2"/>
      <c r="F18" s="2" t="s">
        <v>6502</v>
      </c>
      <c r="G18" s="2" t="s">
        <v>1308</v>
      </c>
      <c r="H18" s="2" t="s">
        <v>1307</v>
      </c>
      <c r="I18" s="2" t="s">
        <v>6508</v>
      </c>
      <c r="J18" s="2" t="s">
        <v>23</v>
      </c>
      <c r="K18" s="2" t="s">
        <v>16</v>
      </c>
    </row>
    <row r="19" spans="1:11" ht="15.75" customHeight="1">
      <c r="A19" s="1" t="s">
        <v>5858</v>
      </c>
      <c r="B19" s="2" t="s">
        <v>5859</v>
      </c>
      <c r="C19" s="2" t="s">
        <v>5856</v>
      </c>
      <c r="D19" s="2"/>
      <c r="E19" s="2"/>
      <c r="F19" s="2" t="s">
        <v>6502</v>
      </c>
      <c r="G19" s="2" t="s">
        <v>1308</v>
      </c>
      <c r="H19" s="2" t="s">
        <v>1311</v>
      </c>
      <c r="I19" s="2" t="s">
        <v>6508</v>
      </c>
      <c r="J19" s="2" t="s">
        <v>16</v>
      </c>
      <c r="K19" s="2" t="s">
        <v>23</v>
      </c>
    </row>
    <row r="20" spans="1:11" ht="15.75" customHeight="1">
      <c r="A20" s="1"/>
      <c r="C20" s="2"/>
      <c r="D20" s="2">
        <v>15424</v>
      </c>
      <c r="E20" s="2">
        <v>15424</v>
      </c>
      <c r="F20" s="2" t="s">
        <v>6509</v>
      </c>
      <c r="G20" s="2" t="s">
        <v>6510</v>
      </c>
      <c r="I20" s="2" t="s">
        <v>6504</v>
      </c>
      <c r="J20" s="2" t="s">
        <v>23</v>
      </c>
    </row>
    <row r="21" spans="1:11" ht="15.75" customHeight="1">
      <c r="A21" s="1"/>
      <c r="C21" s="2"/>
      <c r="D21" s="2">
        <v>15827</v>
      </c>
      <c r="E21" s="2">
        <v>15424</v>
      </c>
      <c r="F21" s="2" t="s">
        <v>6509</v>
      </c>
      <c r="G21" s="2" t="s">
        <v>6510</v>
      </c>
      <c r="I21" s="2" t="s">
        <v>6504</v>
      </c>
      <c r="J21" s="2" t="s">
        <v>16</v>
      </c>
    </row>
    <row r="22" spans="1:11" ht="15.75" customHeight="1">
      <c r="A22" s="1"/>
      <c r="D22" s="2">
        <v>10061</v>
      </c>
      <c r="E22" s="2">
        <v>10061</v>
      </c>
      <c r="F22" s="2" t="s">
        <v>6509</v>
      </c>
      <c r="G22" s="2" t="s">
        <v>6463</v>
      </c>
      <c r="I22" s="2" t="s">
        <v>6511</v>
      </c>
      <c r="J22" s="2" t="s">
        <v>16</v>
      </c>
    </row>
    <row r="23" spans="1:11" ht="15.75" customHeight="1">
      <c r="A23" s="1"/>
      <c r="D23" s="2">
        <v>10111</v>
      </c>
      <c r="E23" s="2">
        <v>10061</v>
      </c>
      <c r="F23" s="2" t="s">
        <v>6509</v>
      </c>
      <c r="G23" s="2" t="s">
        <v>6463</v>
      </c>
      <c r="I23" s="2" t="s">
        <v>6511</v>
      </c>
      <c r="J23" s="2" t="s">
        <v>23</v>
      </c>
    </row>
    <row r="24" spans="1:11" ht="15.75" customHeight="1">
      <c r="A24" s="1"/>
      <c r="D24" s="2">
        <v>11977</v>
      </c>
      <c r="E24" s="2">
        <v>11977</v>
      </c>
      <c r="F24" s="2" t="s">
        <v>6509</v>
      </c>
      <c r="G24" s="2" t="s">
        <v>6475</v>
      </c>
      <c r="I24" s="2" t="s">
        <v>6511</v>
      </c>
      <c r="J24" s="2" t="s">
        <v>16</v>
      </c>
    </row>
    <row r="25" spans="1:11" ht="15.75" customHeight="1">
      <c r="A25" s="1"/>
      <c r="D25" s="2">
        <v>11987</v>
      </c>
      <c r="E25" s="2">
        <v>11977</v>
      </c>
      <c r="F25" s="2" t="s">
        <v>6509</v>
      </c>
      <c r="G25" s="2" t="s">
        <v>6475</v>
      </c>
      <c r="I25" s="2" t="s">
        <v>6511</v>
      </c>
      <c r="J25" s="2" t="s">
        <v>23</v>
      </c>
    </row>
    <row r="26" spans="1:11" ht="15.75" customHeight="1">
      <c r="A26" s="1"/>
      <c r="D26" s="2">
        <v>13038</v>
      </c>
      <c r="E26" s="2">
        <v>13038</v>
      </c>
      <c r="F26" s="2" t="s">
        <v>6509</v>
      </c>
      <c r="G26" s="2" t="s">
        <v>6478</v>
      </c>
      <c r="I26" s="2" t="s">
        <v>6511</v>
      </c>
      <c r="J26" s="2" t="s">
        <v>23</v>
      </c>
    </row>
    <row r="27" spans="1:11" ht="15.75" customHeight="1">
      <c r="A27" s="1"/>
      <c r="D27" s="2">
        <v>13417</v>
      </c>
      <c r="E27" s="2">
        <v>13038</v>
      </c>
      <c r="F27" s="2" t="s">
        <v>6509</v>
      </c>
      <c r="G27" s="2" t="s">
        <v>6478</v>
      </c>
      <c r="I27" s="2" t="s">
        <v>6511</v>
      </c>
      <c r="J27" s="2" t="s">
        <v>16</v>
      </c>
    </row>
    <row r="28" spans="1:11" ht="15.75" customHeight="1">
      <c r="A28" s="1"/>
      <c r="D28" s="2">
        <v>27039</v>
      </c>
      <c r="E28" s="2">
        <v>24324</v>
      </c>
      <c r="F28" s="2" t="s">
        <v>6512</v>
      </c>
      <c r="G28" s="2" t="s">
        <v>6484</v>
      </c>
      <c r="I28" s="2" t="s">
        <v>6513</v>
      </c>
      <c r="J28" s="2" t="s">
        <v>16</v>
      </c>
    </row>
    <row r="29" spans="1:11" ht="15.75" customHeight="1">
      <c r="A29" s="1"/>
      <c r="D29" s="2">
        <v>24324</v>
      </c>
      <c r="E29" s="2">
        <v>24324</v>
      </c>
      <c r="F29" s="2" t="s">
        <v>6512</v>
      </c>
      <c r="G29" s="2" t="s">
        <v>6484</v>
      </c>
      <c r="I29" s="2" t="s">
        <v>6513</v>
      </c>
      <c r="J29" s="2" t="s">
        <v>23</v>
      </c>
    </row>
    <row r="30" spans="1:11" ht="15.75" customHeight="1">
      <c r="A30" s="1"/>
      <c r="D30" s="2">
        <v>21565</v>
      </c>
      <c r="E30" s="2">
        <v>21565</v>
      </c>
      <c r="F30" s="2" t="s">
        <v>6512</v>
      </c>
      <c r="G30" s="2" t="s">
        <v>6464</v>
      </c>
      <c r="I30" s="2" t="s">
        <v>6513</v>
      </c>
      <c r="J30" s="2" t="s">
        <v>23</v>
      </c>
    </row>
    <row r="31" spans="1:11" ht="15.75" customHeight="1">
      <c r="A31" s="1"/>
      <c r="D31" s="2">
        <v>22459</v>
      </c>
      <c r="E31" s="2">
        <v>21565</v>
      </c>
      <c r="F31" s="2" t="s">
        <v>6512</v>
      </c>
      <c r="G31" s="2" t="s">
        <v>6464</v>
      </c>
      <c r="I31" s="2" t="s">
        <v>6513</v>
      </c>
      <c r="J31" s="2" t="s">
        <v>16</v>
      </c>
    </row>
    <row r="32" spans="1:11" ht="15.75" customHeight="1">
      <c r="A32" s="1"/>
      <c r="D32" s="2">
        <v>25130</v>
      </c>
      <c r="E32" s="2">
        <v>25130</v>
      </c>
      <c r="F32" s="2" t="s">
        <v>6512</v>
      </c>
      <c r="G32" s="2" t="s">
        <v>6454</v>
      </c>
      <c r="I32" s="2" t="s">
        <v>6513</v>
      </c>
      <c r="J32" s="2" t="s">
        <v>16</v>
      </c>
    </row>
    <row r="33" spans="1:11" ht="15.75" customHeight="1">
      <c r="A33" s="1"/>
      <c r="D33" s="2">
        <v>25336</v>
      </c>
      <c r="E33" s="2">
        <v>25130</v>
      </c>
      <c r="F33" s="2" t="s">
        <v>6512</v>
      </c>
      <c r="G33" s="2" t="s">
        <v>6454</v>
      </c>
      <c r="I33" s="2" t="s">
        <v>6513</v>
      </c>
      <c r="J33" s="2" t="s">
        <v>23</v>
      </c>
    </row>
    <row r="34" spans="1:11" ht="15.75" customHeight="1">
      <c r="A34" s="1" t="s">
        <v>3417</v>
      </c>
      <c r="B34" s="2" t="s">
        <v>3418</v>
      </c>
      <c r="C34" s="2" t="s">
        <v>3417</v>
      </c>
      <c r="D34" s="2">
        <v>15855</v>
      </c>
      <c r="E34" s="2">
        <v>15855</v>
      </c>
      <c r="F34" s="2" t="s">
        <v>6514</v>
      </c>
      <c r="G34" s="2" t="s">
        <v>63</v>
      </c>
      <c r="H34" s="2" t="s">
        <v>66</v>
      </c>
      <c r="J34" s="2" t="s">
        <v>23</v>
      </c>
      <c r="K34" s="2" t="s">
        <v>23</v>
      </c>
    </row>
    <row r="35" spans="1:11" ht="15.75" customHeight="1">
      <c r="A35" s="1" t="s">
        <v>3421</v>
      </c>
      <c r="B35" s="2" t="s">
        <v>3422</v>
      </c>
      <c r="C35" s="2" t="s">
        <v>3417</v>
      </c>
      <c r="D35" s="2">
        <v>163893</v>
      </c>
      <c r="E35" s="2">
        <v>15855</v>
      </c>
      <c r="F35" s="2" t="s">
        <v>6514</v>
      </c>
      <c r="G35" s="2" t="s">
        <v>63</v>
      </c>
      <c r="H35" s="2" t="s">
        <v>62</v>
      </c>
      <c r="J35" s="2" t="s">
        <v>16</v>
      </c>
      <c r="K35" s="2" t="s">
        <v>16</v>
      </c>
    </row>
    <row r="36" spans="1:11" ht="15.75" customHeight="1">
      <c r="A36" s="1" t="s">
        <v>3530</v>
      </c>
      <c r="B36" s="2" t="s">
        <v>6515</v>
      </c>
      <c r="C36" s="2" t="s">
        <v>3530</v>
      </c>
      <c r="D36" s="2">
        <v>10962</v>
      </c>
      <c r="E36" s="2">
        <v>10819</v>
      </c>
      <c r="F36" s="2" t="s">
        <v>6514</v>
      </c>
      <c r="G36" s="2" t="s">
        <v>1164</v>
      </c>
      <c r="H36" s="2" t="s">
        <v>1163</v>
      </c>
      <c r="J36" s="2" t="s">
        <v>23</v>
      </c>
      <c r="K36" s="2" t="s">
        <v>16</v>
      </c>
    </row>
    <row r="37" spans="1:11" ht="15.75" customHeight="1">
      <c r="A37" s="1" t="s">
        <v>3533</v>
      </c>
      <c r="B37" s="2" t="s">
        <v>6516</v>
      </c>
      <c r="C37" s="2" t="s">
        <v>3530</v>
      </c>
      <c r="D37" s="2">
        <v>10819</v>
      </c>
      <c r="E37" s="2">
        <v>10819</v>
      </c>
      <c r="F37" s="2" t="s">
        <v>6514</v>
      </c>
      <c r="G37" s="2" t="s">
        <v>1164</v>
      </c>
      <c r="H37" s="2" t="s">
        <v>1167</v>
      </c>
      <c r="J37" s="2" t="s">
        <v>16</v>
      </c>
      <c r="K37" s="2" t="s">
        <v>23</v>
      </c>
    </row>
    <row r="38" spans="1:11" ht="15.75" customHeight="1">
      <c r="A38" s="1" t="s">
        <v>4781</v>
      </c>
      <c r="B38" s="2" t="s">
        <v>4782</v>
      </c>
      <c r="C38" s="2" t="s">
        <v>4783</v>
      </c>
      <c r="D38" s="2">
        <v>166304</v>
      </c>
      <c r="E38" s="2">
        <v>12380</v>
      </c>
      <c r="F38" s="2" t="s">
        <v>6514</v>
      </c>
      <c r="G38" s="2" t="s">
        <v>1303</v>
      </c>
      <c r="H38" s="9" t="s">
        <v>1302</v>
      </c>
      <c r="I38" s="2" t="s">
        <v>6517</v>
      </c>
      <c r="J38" s="2" t="s">
        <v>23</v>
      </c>
      <c r="K38" s="2" t="s">
        <v>16</v>
      </c>
    </row>
    <row r="39" spans="1:11" ht="15.75" customHeight="1">
      <c r="A39" s="1" t="s">
        <v>4783</v>
      </c>
      <c r="B39" s="2" t="s">
        <v>4785</v>
      </c>
      <c r="C39" s="2" t="s">
        <v>4783</v>
      </c>
      <c r="D39" s="2">
        <v>12380</v>
      </c>
      <c r="E39" s="2">
        <v>12380</v>
      </c>
      <c r="F39" s="2" t="s">
        <v>6514</v>
      </c>
      <c r="G39" s="2" t="s">
        <v>1303</v>
      </c>
      <c r="H39" s="9" t="s">
        <v>1305</v>
      </c>
      <c r="I39" s="2" t="s">
        <v>6517</v>
      </c>
      <c r="J39" s="2" t="s">
        <v>16</v>
      </c>
      <c r="K39" s="2" t="s">
        <v>23</v>
      </c>
    </row>
    <row r="40" spans="1:11" ht="15.75" customHeight="1">
      <c r="A40" s="1" t="s">
        <v>3607</v>
      </c>
      <c r="B40" s="2" t="s">
        <v>3608</v>
      </c>
      <c r="C40" s="2" t="s">
        <v>3607</v>
      </c>
      <c r="D40" s="2">
        <v>16082</v>
      </c>
      <c r="E40" s="2">
        <v>15769</v>
      </c>
      <c r="F40" s="2" t="s">
        <v>6514</v>
      </c>
      <c r="G40" s="2" t="s">
        <v>3609</v>
      </c>
      <c r="I40" s="2" t="s">
        <v>6518</v>
      </c>
      <c r="J40" s="2" t="s">
        <v>23</v>
      </c>
    </row>
    <row r="41" spans="1:11" ht="15.75" customHeight="1">
      <c r="A41" s="1" t="s">
        <v>3610</v>
      </c>
      <c r="B41" s="2" t="s">
        <v>3611</v>
      </c>
      <c r="C41" s="2" t="s">
        <v>3607</v>
      </c>
      <c r="D41" s="2">
        <v>15769</v>
      </c>
      <c r="E41" s="2">
        <v>15769</v>
      </c>
      <c r="F41" s="2" t="s">
        <v>6514</v>
      </c>
      <c r="G41" s="2" t="s">
        <v>3609</v>
      </c>
      <c r="I41" s="2" t="s">
        <v>6518</v>
      </c>
      <c r="J41" s="2" t="s">
        <v>16</v>
      </c>
    </row>
    <row r="42" spans="1:11" ht="15.75" customHeight="1">
      <c r="A42" s="1" t="s">
        <v>3612</v>
      </c>
      <c r="B42" s="2" t="s">
        <v>3613</v>
      </c>
      <c r="C42" s="2" t="s">
        <v>3612</v>
      </c>
      <c r="D42" s="2">
        <v>13491</v>
      </c>
      <c r="E42" s="2">
        <v>13203</v>
      </c>
      <c r="F42" s="2" t="s">
        <v>6514</v>
      </c>
      <c r="G42" s="2" t="s">
        <v>1369</v>
      </c>
      <c r="H42" s="2" t="s">
        <v>1368</v>
      </c>
      <c r="I42" s="2" t="s">
        <v>6518</v>
      </c>
      <c r="J42" s="2" t="s">
        <v>23</v>
      </c>
      <c r="K42" s="2" t="s">
        <v>16</v>
      </c>
    </row>
    <row r="43" spans="1:11" ht="15.75" customHeight="1">
      <c r="A43" s="1" t="s">
        <v>3615</v>
      </c>
      <c r="B43" s="2" t="s">
        <v>3616</v>
      </c>
      <c r="C43" s="2" t="s">
        <v>3612</v>
      </c>
      <c r="D43" s="2">
        <v>13203</v>
      </c>
      <c r="E43" s="2">
        <v>13203</v>
      </c>
      <c r="F43" s="2" t="s">
        <v>6514</v>
      </c>
      <c r="G43" s="2" t="s">
        <v>1369</v>
      </c>
      <c r="H43" s="2" t="s">
        <v>1372</v>
      </c>
      <c r="I43" s="2" t="s">
        <v>6518</v>
      </c>
      <c r="J43" s="2" t="s">
        <v>16</v>
      </c>
      <c r="K43" s="2" t="s">
        <v>23</v>
      </c>
    </row>
    <row r="44" spans="1:11" ht="15.75" customHeight="1">
      <c r="A44" s="1" t="s">
        <v>4660</v>
      </c>
      <c r="B44" s="2" t="s">
        <v>4661</v>
      </c>
      <c r="C44" s="2" t="s">
        <v>4660</v>
      </c>
      <c r="D44" s="2">
        <v>25155</v>
      </c>
      <c r="E44" s="2">
        <v>25155</v>
      </c>
      <c r="F44" s="2" t="s">
        <v>6514</v>
      </c>
      <c r="G44" s="2" t="s">
        <v>6519</v>
      </c>
      <c r="H44" s="4" t="s">
        <v>3236</v>
      </c>
      <c r="J44" s="2" t="s">
        <v>23</v>
      </c>
      <c r="K44" s="2" t="s">
        <v>23</v>
      </c>
    </row>
    <row r="45" spans="1:11" ht="15.75" customHeight="1">
      <c r="A45" s="1" t="s">
        <v>4663</v>
      </c>
      <c r="B45" s="2" t="s">
        <v>4664</v>
      </c>
      <c r="C45" s="2" t="s">
        <v>4660</v>
      </c>
      <c r="D45" s="2">
        <v>27524</v>
      </c>
      <c r="E45" s="2">
        <v>25155</v>
      </c>
      <c r="F45" s="2" t="s">
        <v>6514</v>
      </c>
      <c r="G45" s="2" t="s">
        <v>6519</v>
      </c>
      <c r="H45" s="4" t="s">
        <v>3233</v>
      </c>
      <c r="J45" s="2" t="s">
        <v>16</v>
      </c>
      <c r="K45" s="2" t="s">
        <v>16</v>
      </c>
    </row>
    <row r="46" spans="1:11" ht="15.75" customHeight="1">
      <c r="A46" s="1" t="s">
        <v>4665</v>
      </c>
      <c r="B46" s="2" t="s">
        <v>4666</v>
      </c>
      <c r="C46" s="2" t="s">
        <v>4667</v>
      </c>
      <c r="D46" s="2">
        <v>53202877530</v>
      </c>
      <c r="E46" s="2">
        <v>25155</v>
      </c>
      <c r="F46" s="2" t="s">
        <v>6514</v>
      </c>
      <c r="G46" s="2" t="s">
        <v>6519</v>
      </c>
      <c r="H46" s="4" t="s">
        <v>3229</v>
      </c>
      <c r="J46" s="2" t="s">
        <v>23</v>
      </c>
      <c r="K46" s="2" t="s">
        <v>23</v>
      </c>
    </row>
    <row r="47" spans="1:11" ht="15.75" customHeight="1">
      <c r="A47" s="1" t="s">
        <v>4667</v>
      </c>
      <c r="B47" s="2" t="s">
        <v>4668</v>
      </c>
      <c r="C47" s="2" t="s">
        <v>4667</v>
      </c>
      <c r="D47" s="2">
        <v>25960</v>
      </c>
      <c r="E47" s="2">
        <v>25155</v>
      </c>
      <c r="F47" s="2" t="s">
        <v>6514</v>
      </c>
      <c r="G47" s="2" t="s">
        <v>6519</v>
      </c>
      <c r="H47" s="4" t="s">
        <v>3225</v>
      </c>
      <c r="J47" s="2" t="s">
        <v>16</v>
      </c>
      <c r="K47" s="2" t="s">
        <v>16</v>
      </c>
    </row>
    <row r="48" spans="1:11" ht="15.75" customHeight="1">
      <c r="A48" s="1" t="s">
        <v>4669</v>
      </c>
      <c r="B48" s="2" t="s">
        <v>4670</v>
      </c>
      <c r="C48" s="2" t="s">
        <v>4671</v>
      </c>
      <c r="D48" s="2">
        <v>33987</v>
      </c>
      <c r="E48" s="2">
        <v>33987</v>
      </c>
      <c r="F48" s="2" t="s">
        <v>6514</v>
      </c>
      <c r="G48" s="2" t="s">
        <v>6520</v>
      </c>
      <c r="H48" s="4" t="s">
        <v>3218</v>
      </c>
      <c r="I48" s="2" t="s">
        <v>6521</v>
      </c>
      <c r="J48" s="2" t="s">
        <v>16</v>
      </c>
      <c r="K48" s="2" t="s">
        <v>16</v>
      </c>
    </row>
    <row r="49" spans="1:11" ht="15.75" customHeight="1">
      <c r="A49" s="1" t="s">
        <v>4671</v>
      </c>
      <c r="B49" s="2" t="s">
        <v>4673</v>
      </c>
      <c r="C49" s="2" t="s">
        <v>4671</v>
      </c>
      <c r="D49" s="2">
        <v>41739</v>
      </c>
      <c r="E49" s="2">
        <v>33987</v>
      </c>
      <c r="F49" s="2" t="s">
        <v>6514</v>
      </c>
      <c r="G49" s="2" t="s">
        <v>6520</v>
      </c>
      <c r="H49" s="4" t="s">
        <v>3222</v>
      </c>
      <c r="I49" s="2" t="s">
        <v>6521</v>
      </c>
      <c r="J49" s="2" t="s">
        <v>23</v>
      </c>
      <c r="K49" s="2" t="s">
        <v>23</v>
      </c>
    </row>
    <row r="50" spans="1:11" ht="15.75" customHeight="1">
      <c r="A50" s="1" t="s">
        <v>5027</v>
      </c>
      <c r="B50" s="2" t="s">
        <v>5028</v>
      </c>
      <c r="C50" s="2" t="s">
        <v>5029</v>
      </c>
      <c r="D50" s="2">
        <v>21004</v>
      </c>
      <c r="E50" s="2">
        <v>21004</v>
      </c>
      <c r="F50" s="2" t="s">
        <v>6514</v>
      </c>
      <c r="G50" s="2" t="s">
        <v>5030</v>
      </c>
      <c r="J50" s="2" t="s">
        <v>16</v>
      </c>
    </row>
    <row r="51" spans="1:11" ht="15.75" customHeight="1">
      <c r="A51" s="1" t="s">
        <v>5029</v>
      </c>
      <c r="B51" s="2" t="s">
        <v>5031</v>
      </c>
      <c r="C51" s="2" t="s">
        <v>5029</v>
      </c>
      <c r="D51" s="2">
        <v>21250</v>
      </c>
      <c r="E51" s="2">
        <v>21004</v>
      </c>
      <c r="F51" s="2" t="s">
        <v>6514</v>
      </c>
      <c r="G51" s="2" t="s">
        <v>5030</v>
      </c>
      <c r="J51" s="2" t="s">
        <v>23</v>
      </c>
    </row>
    <row r="52" spans="1:11" ht="15.75" customHeight="1">
      <c r="A52" s="1" t="s">
        <v>4567</v>
      </c>
      <c r="B52" s="2" t="s">
        <v>4568</v>
      </c>
      <c r="C52" s="2" t="s">
        <v>4567</v>
      </c>
      <c r="D52" s="2">
        <v>17358</v>
      </c>
      <c r="E52" s="2">
        <v>16053</v>
      </c>
      <c r="F52" s="2" t="s">
        <v>6514</v>
      </c>
      <c r="G52" s="2" t="s">
        <v>4569</v>
      </c>
      <c r="J52" s="2" t="s">
        <v>23</v>
      </c>
    </row>
    <row r="53" spans="1:11" ht="15.75" customHeight="1">
      <c r="A53" s="1" t="s">
        <v>4570</v>
      </c>
      <c r="B53" s="2" t="s">
        <v>4571</v>
      </c>
      <c r="C53" s="2" t="s">
        <v>4567</v>
      </c>
      <c r="D53" s="2">
        <v>16053</v>
      </c>
      <c r="E53" s="2">
        <v>16053</v>
      </c>
      <c r="F53" s="2" t="s">
        <v>6514</v>
      </c>
      <c r="G53" s="2" t="s">
        <v>4569</v>
      </c>
      <c r="J53" s="2" t="s">
        <v>16</v>
      </c>
    </row>
    <row r="54" spans="1:11" ht="15.75" customHeight="1">
      <c r="A54" s="1" t="s">
        <v>6408</v>
      </c>
      <c r="B54" s="2" t="s">
        <v>6409</v>
      </c>
      <c r="D54" s="2">
        <v>16942</v>
      </c>
      <c r="E54" s="2">
        <v>16420</v>
      </c>
      <c r="F54" s="2" t="s">
        <v>6514</v>
      </c>
      <c r="G54" s="2" t="s">
        <v>6410</v>
      </c>
      <c r="I54" s="2" t="s">
        <v>6522</v>
      </c>
      <c r="J54" s="2" t="s">
        <v>16</v>
      </c>
    </row>
    <row r="55" spans="1:11" ht="15.75" customHeight="1">
      <c r="A55" s="1"/>
      <c r="D55" s="2">
        <v>16420</v>
      </c>
      <c r="E55" s="2">
        <v>16420</v>
      </c>
      <c r="F55" s="2" t="s">
        <v>6514</v>
      </c>
      <c r="G55" s="2" t="s">
        <v>6410</v>
      </c>
      <c r="I55" s="2" t="s">
        <v>6522</v>
      </c>
      <c r="J55" s="2" t="s">
        <v>23</v>
      </c>
    </row>
    <row r="56" spans="1:11" ht="15.75" customHeight="1">
      <c r="A56" s="1" t="s">
        <v>3686</v>
      </c>
      <c r="B56" s="2" t="s">
        <v>3687</v>
      </c>
      <c r="C56" s="2" t="s">
        <v>3686</v>
      </c>
      <c r="D56" s="2">
        <v>11327</v>
      </c>
      <c r="E56" s="2">
        <v>11071</v>
      </c>
      <c r="F56" s="2" t="s">
        <v>6514</v>
      </c>
      <c r="G56" s="2" t="s">
        <v>85</v>
      </c>
      <c r="H56" s="2" t="s">
        <v>88</v>
      </c>
      <c r="I56" s="2" t="s">
        <v>6523</v>
      </c>
      <c r="J56" s="2" t="s">
        <v>23</v>
      </c>
      <c r="K56" s="2" t="s">
        <v>23</v>
      </c>
    </row>
    <row r="57" spans="1:11" ht="15.75" customHeight="1">
      <c r="A57" s="1" t="s">
        <v>3689</v>
      </c>
      <c r="B57" s="2" t="s">
        <v>3690</v>
      </c>
      <c r="C57" s="2" t="s">
        <v>3686</v>
      </c>
      <c r="D57" s="2">
        <v>11071</v>
      </c>
      <c r="E57" s="2">
        <v>11071</v>
      </c>
      <c r="F57" s="2" t="s">
        <v>6514</v>
      </c>
      <c r="G57" s="2" t="s">
        <v>85</v>
      </c>
      <c r="H57" s="2" t="s">
        <v>84</v>
      </c>
      <c r="I57" s="2" t="s">
        <v>6523</v>
      </c>
      <c r="J57" s="2" t="s">
        <v>16</v>
      </c>
      <c r="K57" s="2" t="s">
        <v>16</v>
      </c>
    </row>
    <row r="58" spans="1:11" ht="15.75" customHeight="1">
      <c r="A58" s="1" t="s">
        <v>3267</v>
      </c>
      <c r="B58" s="2" t="s">
        <v>3268</v>
      </c>
      <c r="C58" s="2" t="s">
        <v>3267</v>
      </c>
      <c r="D58" s="2">
        <v>18765</v>
      </c>
      <c r="E58" s="2">
        <v>18765</v>
      </c>
      <c r="F58" s="2" t="s">
        <v>6524</v>
      </c>
      <c r="G58" s="2" t="s">
        <v>997</v>
      </c>
      <c r="H58" s="2" t="s">
        <v>1000</v>
      </c>
      <c r="I58" s="4" t="s">
        <v>6525</v>
      </c>
      <c r="J58" s="2" t="s">
        <v>23</v>
      </c>
      <c r="K58" s="2" t="s">
        <v>23</v>
      </c>
    </row>
    <row r="59" spans="1:11" ht="15.75" customHeight="1">
      <c r="A59" s="1" t="s">
        <v>3270</v>
      </c>
      <c r="B59" s="2" t="s">
        <v>3271</v>
      </c>
      <c r="C59" s="2" t="s">
        <v>3267</v>
      </c>
      <c r="D59" s="2">
        <v>19046</v>
      </c>
      <c r="E59" s="2">
        <v>18765</v>
      </c>
      <c r="F59" s="2" t="s">
        <v>6524</v>
      </c>
      <c r="G59" s="2" t="s">
        <v>997</v>
      </c>
      <c r="H59" s="2" t="s">
        <v>996</v>
      </c>
      <c r="I59" s="4" t="s">
        <v>6525</v>
      </c>
      <c r="J59" s="2" t="s">
        <v>16</v>
      </c>
      <c r="K59" s="2" t="s">
        <v>16</v>
      </c>
    </row>
    <row r="60" spans="1:11" ht="15.75" customHeight="1">
      <c r="A60" s="1" t="s">
        <v>3272</v>
      </c>
      <c r="B60" s="2" t="s">
        <v>3273</v>
      </c>
      <c r="C60" s="2" t="s">
        <v>3267</v>
      </c>
      <c r="D60" s="2">
        <v>18765</v>
      </c>
      <c r="E60" s="2">
        <v>18765</v>
      </c>
      <c r="F60" s="2" t="s">
        <v>6524</v>
      </c>
      <c r="G60" s="2" t="s">
        <v>997</v>
      </c>
      <c r="H60" s="2" t="s">
        <v>1000</v>
      </c>
      <c r="I60" s="4" t="s">
        <v>6525</v>
      </c>
      <c r="J60" s="2" t="s">
        <v>23</v>
      </c>
      <c r="K60" s="2" t="s">
        <v>23</v>
      </c>
    </row>
    <row r="61" spans="1:11" ht="15.75" customHeight="1">
      <c r="A61" s="1" t="s">
        <v>3274</v>
      </c>
      <c r="B61" s="2" t="s">
        <v>3275</v>
      </c>
      <c r="C61" s="2" t="s">
        <v>3267</v>
      </c>
      <c r="D61" s="2">
        <v>19046</v>
      </c>
      <c r="E61" s="2">
        <v>18765</v>
      </c>
      <c r="F61" s="2" t="s">
        <v>6524</v>
      </c>
      <c r="G61" s="2" t="s">
        <v>997</v>
      </c>
      <c r="H61" s="2" t="s">
        <v>996</v>
      </c>
      <c r="I61" s="4" t="s">
        <v>6525</v>
      </c>
      <c r="J61" s="2" t="s">
        <v>16</v>
      </c>
      <c r="K61" s="2" t="s">
        <v>16</v>
      </c>
    </row>
    <row r="62" spans="1:11" ht="15.75" customHeight="1">
      <c r="A62" s="1" t="s">
        <v>4878</v>
      </c>
      <c r="B62" s="2" t="s">
        <v>4879</v>
      </c>
      <c r="C62" s="2" t="s">
        <v>4880</v>
      </c>
      <c r="D62" s="2">
        <v>14904</v>
      </c>
      <c r="E62" s="2">
        <v>14904</v>
      </c>
      <c r="F62" s="2" t="s">
        <v>6524</v>
      </c>
      <c r="G62" s="2" t="s">
        <v>850</v>
      </c>
      <c r="H62" s="2" t="s">
        <v>848</v>
      </c>
      <c r="I62" s="2" t="s">
        <v>6526</v>
      </c>
      <c r="J62" s="2" t="s">
        <v>16</v>
      </c>
      <c r="K62" s="2" t="s">
        <v>849</v>
      </c>
    </row>
    <row r="63" spans="1:11" ht="15.75" customHeight="1">
      <c r="A63" s="1" t="s">
        <v>4880</v>
      </c>
      <c r="B63" s="2" t="s">
        <v>4882</v>
      </c>
      <c r="C63" s="2" t="s">
        <v>4880</v>
      </c>
      <c r="D63" s="2">
        <v>14904</v>
      </c>
      <c r="E63" s="2">
        <v>14904</v>
      </c>
      <c r="F63" s="2" t="s">
        <v>6524</v>
      </c>
      <c r="G63" s="2" t="s">
        <v>850</v>
      </c>
      <c r="H63" s="2" t="s">
        <v>848</v>
      </c>
      <c r="I63" s="2" t="s">
        <v>6526</v>
      </c>
      <c r="J63" s="2" t="s">
        <v>16</v>
      </c>
      <c r="K63" s="2" t="s">
        <v>849</v>
      </c>
    </row>
  </sheetData>
  <dataValidations count="1">
    <dataValidation type="list" allowBlank="1" showErrorMessage="1" sqref="F2:F63" xr:uid="{00000000-0002-0000-0300-000000000000}">
      <formula1>"male specific,female specific,dimorphic morphology,conflicting data,male specialized,difference in number,variability"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224"/>
  <sheetViews>
    <sheetView workbookViewId="0">
      <pane ySplit="1" topLeftCell="A2" activePane="bottomLeft" state="frozen"/>
      <selection pane="bottomLeft" activeCell="H38" sqref="H38"/>
    </sheetView>
  </sheetViews>
  <sheetFormatPr baseColWidth="10" defaultColWidth="12.6640625" defaultRowHeight="15.75" customHeight="1"/>
  <cols>
    <col min="2" max="2" width="33.5" customWidth="1"/>
    <col min="3" max="3" width="31.6640625" customWidth="1"/>
    <col min="4" max="4" width="25.83203125" customWidth="1"/>
  </cols>
  <sheetData>
    <row r="1" spans="1:7" ht="15.75" customHeight="1">
      <c r="A1" s="10" t="s">
        <v>6527</v>
      </c>
      <c r="B1" s="10" t="s">
        <v>6528</v>
      </c>
      <c r="C1" s="10" t="s">
        <v>6529</v>
      </c>
      <c r="D1" s="10" t="s">
        <v>6530</v>
      </c>
      <c r="E1" s="10" t="s">
        <v>5</v>
      </c>
      <c r="F1" s="10" t="s">
        <v>6531</v>
      </c>
      <c r="G1" s="10" t="s">
        <v>13157</v>
      </c>
    </row>
    <row r="2" spans="1:7" ht="15.75" customHeight="1">
      <c r="A2" s="4" t="s">
        <v>17</v>
      </c>
      <c r="B2" s="4" t="s">
        <v>6532</v>
      </c>
      <c r="C2" s="11"/>
      <c r="D2" s="4" t="s">
        <v>23676</v>
      </c>
      <c r="E2" s="2"/>
      <c r="F2" s="2"/>
    </row>
    <row r="3" spans="1:7" ht="15.75" customHeight="1">
      <c r="A3" s="4" t="s">
        <v>26</v>
      </c>
      <c r="B3" s="4" t="s">
        <v>6533</v>
      </c>
      <c r="C3" s="4"/>
      <c r="D3" s="4" t="s">
        <v>23677</v>
      </c>
      <c r="E3" s="2"/>
      <c r="F3" s="2"/>
    </row>
    <row r="4" spans="1:7" ht="15.75" customHeight="1">
      <c r="A4" s="4" t="s">
        <v>34</v>
      </c>
      <c r="B4" s="4" t="s">
        <v>6534</v>
      </c>
      <c r="C4" s="4" t="s">
        <v>6535</v>
      </c>
      <c r="D4" s="4" t="s">
        <v>23678</v>
      </c>
      <c r="E4" s="2"/>
      <c r="F4" s="2"/>
    </row>
    <row r="5" spans="1:7" ht="15.75" customHeight="1">
      <c r="A5" s="4" t="s">
        <v>40</v>
      </c>
      <c r="B5" s="4" t="s">
        <v>6536</v>
      </c>
      <c r="C5" s="4"/>
      <c r="D5" s="4" t="s">
        <v>23679</v>
      </c>
      <c r="E5" s="2"/>
      <c r="F5" s="2"/>
    </row>
    <row r="6" spans="1:7" ht="15.75" customHeight="1">
      <c r="A6" s="4" t="s">
        <v>46</v>
      </c>
      <c r="B6" s="4" t="s">
        <v>6537</v>
      </c>
      <c r="C6" s="4"/>
      <c r="D6" s="4" t="s">
        <v>23680</v>
      </c>
      <c r="E6" s="2"/>
      <c r="F6" s="2"/>
    </row>
    <row r="7" spans="1:7" ht="15.75" customHeight="1">
      <c r="A7" s="4" t="s">
        <v>51</v>
      </c>
      <c r="B7" s="4" t="s">
        <v>6538</v>
      </c>
      <c r="C7" s="4"/>
      <c r="D7" s="4" t="s">
        <v>23681</v>
      </c>
      <c r="E7" s="2"/>
    </row>
    <row r="8" spans="1:7" ht="15.75" customHeight="1">
      <c r="A8" s="4" t="s">
        <v>56</v>
      </c>
      <c r="B8" s="4" t="s">
        <v>6539</v>
      </c>
      <c r="C8" s="4"/>
      <c r="D8" s="4" t="s">
        <v>23682</v>
      </c>
      <c r="E8" s="2"/>
      <c r="F8" s="2"/>
    </row>
    <row r="9" spans="1:7" ht="15.75" customHeight="1">
      <c r="A9" s="4" t="s">
        <v>63</v>
      </c>
      <c r="B9" s="4" t="s">
        <v>6540</v>
      </c>
      <c r="C9" s="4"/>
      <c r="D9" s="4" t="s">
        <v>23683</v>
      </c>
      <c r="E9" s="2"/>
      <c r="F9" s="2"/>
    </row>
    <row r="10" spans="1:7" ht="15.75" customHeight="1">
      <c r="A10" s="4" t="s">
        <v>69</v>
      </c>
      <c r="B10" s="4" t="s">
        <v>6541</v>
      </c>
      <c r="C10" s="4"/>
      <c r="D10" s="4" t="s">
        <v>23684</v>
      </c>
      <c r="E10" s="2"/>
    </row>
    <row r="11" spans="1:7" ht="15.75" customHeight="1">
      <c r="A11" s="4" t="s">
        <v>74</v>
      </c>
      <c r="B11" s="4" t="s">
        <v>6542</v>
      </c>
      <c r="C11" s="4"/>
      <c r="D11" s="4" t="s">
        <v>23685</v>
      </c>
      <c r="E11" s="2"/>
    </row>
    <row r="12" spans="1:7" ht="15.75" customHeight="1">
      <c r="A12" s="4" t="s">
        <v>79</v>
      </c>
      <c r="B12" s="4" t="s">
        <v>6543</v>
      </c>
      <c r="C12" s="4" t="s">
        <v>6535</v>
      </c>
      <c r="D12" s="4" t="s">
        <v>23686</v>
      </c>
      <c r="E12" s="2"/>
    </row>
    <row r="13" spans="1:7" ht="15.75" customHeight="1">
      <c r="A13" s="4" t="s">
        <v>85</v>
      </c>
      <c r="B13" s="2" t="s">
        <v>6544</v>
      </c>
      <c r="C13" s="4"/>
      <c r="D13" s="2" t="s">
        <v>6545</v>
      </c>
      <c r="E13" s="2" t="s">
        <v>86</v>
      </c>
      <c r="F13" s="2"/>
    </row>
    <row r="14" spans="1:7" ht="15.75" customHeight="1">
      <c r="A14" s="4" t="s">
        <v>92</v>
      </c>
      <c r="B14" s="4" t="s">
        <v>6546</v>
      </c>
      <c r="C14" s="4"/>
      <c r="D14" s="4" t="s">
        <v>23686</v>
      </c>
      <c r="E14" s="2"/>
    </row>
    <row r="15" spans="1:7" ht="15.75" customHeight="1">
      <c r="A15" s="4" t="s">
        <v>1555</v>
      </c>
      <c r="B15" s="4" t="s">
        <v>6547</v>
      </c>
      <c r="C15" s="4" t="s">
        <v>6548</v>
      </c>
      <c r="D15" s="4" t="s">
        <v>23686</v>
      </c>
      <c r="E15" s="2"/>
    </row>
    <row r="16" spans="1:7" ht="15.75" customHeight="1">
      <c r="A16" s="4" t="s">
        <v>1560</v>
      </c>
      <c r="B16" s="4" t="s">
        <v>6549</v>
      </c>
      <c r="C16" s="4" t="s">
        <v>6550</v>
      </c>
      <c r="D16" s="4" t="s">
        <v>23686</v>
      </c>
      <c r="E16" s="2"/>
      <c r="F16" s="2"/>
    </row>
    <row r="17" spans="1:7" ht="15.75" customHeight="1">
      <c r="A17" s="4" t="s">
        <v>1565</v>
      </c>
      <c r="B17" s="4" t="s">
        <v>6551</v>
      </c>
      <c r="C17" s="4" t="s">
        <v>6552</v>
      </c>
      <c r="D17" s="4" t="s">
        <v>23686</v>
      </c>
      <c r="E17" s="2"/>
      <c r="F17" s="2"/>
    </row>
    <row r="18" spans="1:7" ht="15.75" customHeight="1">
      <c r="A18" s="4" t="s">
        <v>102</v>
      </c>
      <c r="B18" s="4" t="s">
        <v>6553</v>
      </c>
      <c r="C18" s="4"/>
      <c r="D18" s="4" t="s">
        <v>23687</v>
      </c>
      <c r="E18" s="2"/>
    </row>
    <row r="19" spans="1:7" ht="15.75" customHeight="1">
      <c r="A19" s="4" t="s">
        <v>108</v>
      </c>
      <c r="B19" s="4" t="s">
        <v>6554</v>
      </c>
      <c r="C19" s="4"/>
      <c r="D19" s="4" t="s">
        <v>23688</v>
      </c>
      <c r="E19" s="2"/>
      <c r="F19" s="2"/>
    </row>
    <row r="20" spans="1:7" ht="15.75" customHeight="1">
      <c r="A20" s="4" t="s">
        <v>118</v>
      </c>
      <c r="B20" s="4" t="s">
        <v>6555</v>
      </c>
      <c r="C20" s="4"/>
      <c r="D20" s="4" t="s">
        <v>23689</v>
      </c>
      <c r="E20" s="2"/>
      <c r="F20" s="2"/>
    </row>
    <row r="21" spans="1:7" ht="15.75" customHeight="1">
      <c r="A21" s="4" t="s">
        <v>128</v>
      </c>
      <c r="B21" s="4" t="s">
        <v>6556</v>
      </c>
      <c r="C21" s="4"/>
      <c r="D21" s="4" t="s">
        <v>23690</v>
      </c>
    </row>
    <row r="22" spans="1:7" ht="15.75" customHeight="1">
      <c r="A22" s="4" t="s">
        <v>135</v>
      </c>
      <c r="B22" s="4" t="s">
        <v>6557</v>
      </c>
      <c r="C22" s="4"/>
      <c r="D22" s="4" t="s">
        <v>6558</v>
      </c>
      <c r="E22" s="2" t="s">
        <v>6466</v>
      </c>
      <c r="F22" s="2" t="s">
        <v>6559</v>
      </c>
    </row>
    <row r="23" spans="1:7" ht="15.75" customHeight="1">
      <c r="A23" s="4" t="s">
        <v>140</v>
      </c>
      <c r="B23" s="4" t="s">
        <v>6560</v>
      </c>
      <c r="C23" s="4"/>
      <c r="D23" s="4" t="s">
        <v>23691</v>
      </c>
      <c r="E23" s="2"/>
      <c r="F23" s="2"/>
    </row>
    <row r="24" spans="1:7" ht="15.75" customHeight="1">
      <c r="A24" s="4" t="s">
        <v>1604</v>
      </c>
      <c r="B24" s="9" t="s">
        <v>6561</v>
      </c>
      <c r="C24" s="4"/>
      <c r="D24" s="4" t="s">
        <v>23692</v>
      </c>
    </row>
    <row r="25" spans="1:7" ht="15.75" customHeight="1">
      <c r="A25" s="4" t="s">
        <v>151</v>
      </c>
      <c r="B25" s="4" t="s">
        <v>6562</v>
      </c>
      <c r="C25" s="4"/>
      <c r="D25" s="4" t="s">
        <v>23692</v>
      </c>
      <c r="E25" s="2"/>
    </row>
    <row r="26" spans="1:7" ht="15.75" customHeight="1">
      <c r="A26" s="4" t="s">
        <v>161</v>
      </c>
      <c r="B26" s="2" t="s">
        <v>6563</v>
      </c>
      <c r="C26" s="4" t="s">
        <v>6564</v>
      </c>
      <c r="D26" s="4" t="s">
        <v>23692</v>
      </c>
      <c r="E26" s="2"/>
      <c r="F26" s="2" t="s">
        <v>6565</v>
      </c>
    </row>
    <row r="27" spans="1:7" ht="15.75" customHeight="1">
      <c r="A27" s="4" t="s">
        <v>166</v>
      </c>
      <c r="B27" s="4" t="s">
        <v>6566</v>
      </c>
      <c r="C27" s="4"/>
      <c r="D27" s="4" t="s">
        <v>23693</v>
      </c>
      <c r="E27" s="2"/>
    </row>
    <row r="28" spans="1:7" ht="15.75" customHeight="1">
      <c r="A28" s="4" t="s">
        <v>173</v>
      </c>
      <c r="B28" s="4" t="s">
        <v>6567</v>
      </c>
      <c r="C28" s="4"/>
      <c r="D28" s="4" t="s">
        <v>23694</v>
      </c>
      <c r="E28" s="2"/>
    </row>
    <row r="29" spans="1:7" ht="15.75" customHeight="1">
      <c r="A29" s="4" t="s">
        <v>6568</v>
      </c>
      <c r="B29" s="4" t="s">
        <v>6569</v>
      </c>
      <c r="C29" s="4"/>
      <c r="D29" s="4" t="s">
        <v>23695</v>
      </c>
      <c r="E29" s="2"/>
      <c r="F29" s="2"/>
      <c r="G29" s="56" t="s">
        <v>23674</v>
      </c>
    </row>
    <row r="30" spans="1:7" ht="15.75" customHeight="1">
      <c r="A30" s="4" t="s">
        <v>178</v>
      </c>
      <c r="B30" s="4" t="s">
        <v>6570</v>
      </c>
      <c r="C30" s="4" t="s">
        <v>6552</v>
      </c>
      <c r="D30" s="4" t="s">
        <v>6571</v>
      </c>
      <c r="E30" s="2" t="s">
        <v>6457</v>
      </c>
      <c r="F30" s="12" t="s">
        <v>6572</v>
      </c>
    </row>
    <row r="31" spans="1:7" ht="15.75" customHeight="1">
      <c r="A31" s="4" t="s">
        <v>185</v>
      </c>
      <c r="B31" s="4" t="s">
        <v>6570</v>
      </c>
      <c r="C31" s="4" t="s">
        <v>6573</v>
      </c>
      <c r="D31" s="4" t="s">
        <v>6574</v>
      </c>
      <c r="E31" s="2" t="s">
        <v>6467</v>
      </c>
      <c r="F31" s="12" t="s">
        <v>6572</v>
      </c>
    </row>
    <row r="32" spans="1:7" ht="15.75" customHeight="1">
      <c r="A32" s="4" t="s">
        <v>1639</v>
      </c>
      <c r="B32" s="4" t="s">
        <v>6575</v>
      </c>
      <c r="C32" s="4" t="s">
        <v>6550</v>
      </c>
      <c r="D32" s="4" t="s">
        <v>23696</v>
      </c>
      <c r="E32" s="2"/>
    </row>
    <row r="33" spans="1:6" ht="15.75" customHeight="1">
      <c r="A33" s="4" t="s">
        <v>1500</v>
      </c>
      <c r="B33" s="4" t="s">
        <v>6576</v>
      </c>
      <c r="C33" s="4"/>
      <c r="D33" s="4" t="s">
        <v>23696</v>
      </c>
      <c r="E33" s="2"/>
      <c r="F33" s="2"/>
    </row>
    <row r="34" spans="1:6" ht="15.75" customHeight="1">
      <c r="A34" s="4" t="s">
        <v>191</v>
      </c>
      <c r="B34" s="4" t="s">
        <v>6577</v>
      </c>
      <c r="C34" s="4"/>
      <c r="D34" s="4" t="s">
        <v>23697</v>
      </c>
      <c r="E34" s="2"/>
      <c r="F34" s="2"/>
    </row>
    <row r="35" spans="1:6" ht="15.75" customHeight="1">
      <c r="A35" s="4" t="s">
        <v>215</v>
      </c>
      <c r="B35" s="4" t="s">
        <v>6578</v>
      </c>
      <c r="C35" s="4"/>
      <c r="D35" s="4" t="s">
        <v>23698</v>
      </c>
      <c r="E35" s="2"/>
      <c r="F35" s="2"/>
    </row>
    <row r="36" spans="1:6" ht="15.75" customHeight="1">
      <c r="A36" s="4" t="s">
        <v>273</v>
      </c>
      <c r="B36" s="4" t="s">
        <v>6579</v>
      </c>
      <c r="C36" s="4"/>
      <c r="D36" s="4" t="s">
        <v>23699</v>
      </c>
      <c r="E36" s="2"/>
      <c r="F36" s="2"/>
    </row>
    <row r="37" spans="1:6" ht="15.75" customHeight="1">
      <c r="A37" s="4" t="s">
        <v>294</v>
      </c>
      <c r="B37" s="4" t="s">
        <v>6580</v>
      </c>
      <c r="C37" s="4"/>
      <c r="D37" s="4" t="s">
        <v>23700</v>
      </c>
      <c r="E37" s="2"/>
    </row>
    <row r="38" spans="1:6" ht="15.75" customHeight="1">
      <c r="A38" s="4" t="s">
        <v>304</v>
      </c>
      <c r="B38" s="4" t="s">
        <v>6581</v>
      </c>
      <c r="C38" s="4" t="s">
        <v>6582</v>
      </c>
      <c r="D38" s="4" t="s">
        <v>6583</v>
      </c>
      <c r="E38" s="2" t="s">
        <v>6451</v>
      </c>
      <c r="F38" s="12" t="s">
        <v>6584</v>
      </c>
    </row>
    <row r="39" spans="1:6" ht="15.75" customHeight="1">
      <c r="A39" s="4" t="s">
        <v>324</v>
      </c>
      <c r="B39" s="4" t="s">
        <v>6585</v>
      </c>
      <c r="C39" s="4"/>
      <c r="D39" s="4" t="s">
        <v>23701</v>
      </c>
      <c r="E39" s="2"/>
    </row>
    <row r="40" spans="1:6" ht="15.75" customHeight="1">
      <c r="A40" s="4" t="s">
        <v>346</v>
      </c>
      <c r="B40" s="4" t="s">
        <v>6586</v>
      </c>
      <c r="C40" s="4"/>
      <c r="D40" s="4" t="s">
        <v>6587</v>
      </c>
      <c r="E40" s="2" t="s">
        <v>6468</v>
      </c>
      <c r="F40" s="2" t="s">
        <v>6588</v>
      </c>
    </row>
    <row r="41" spans="1:6" ht="15.75" customHeight="1">
      <c r="A41" s="4" t="s">
        <v>380</v>
      </c>
      <c r="B41" s="4" t="s">
        <v>6589</v>
      </c>
      <c r="C41" s="4"/>
      <c r="D41" s="4" t="s">
        <v>23702</v>
      </c>
      <c r="E41" s="2"/>
      <c r="F41" s="2"/>
    </row>
    <row r="42" spans="1:6" ht="15.75" customHeight="1">
      <c r="A42" s="4" t="s">
        <v>426</v>
      </c>
      <c r="B42" s="4" t="s">
        <v>6590</v>
      </c>
      <c r="C42" s="4"/>
      <c r="D42" s="4" t="s">
        <v>23703</v>
      </c>
      <c r="E42" s="2"/>
      <c r="F42" s="2"/>
    </row>
    <row r="43" spans="1:6" ht="15.75" customHeight="1">
      <c r="A43" s="4" t="s">
        <v>445</v>
      </c>
      <c r="B43" s="4" t="s">
        <v>6591</v>
      </c>
      <c r="C43" s="4"/>
      <c r="D43" s="4" t="s">
        <v>23704</v>
      </c>
      <c r="E43" s="2"/>
      <c r="F43" s="2"/>
    </row>
    <row r="44" spans="1:6" ht="15.75" customHeight="1">
      <c r="A44" s="4" t="s">
        <v>486</v>
      </c>
      <c r="B44" s="4" t="s">
        <v>6592</v>
      </c>
      <c r="C44" s="4"/>
      <c r="D44" s="4" t="s">
        <v>23705</v>
      </c>
      <c r="E44" s="2"/>
      <c r="F44" s="2"/>
    </row>
    <row r="45" spans="1:6" ht="15.75" customHeight="1">
      <c r="A45" s="4" t="s">
        <v>500</v>
      </c>
      <c r="B45" s="4" t="s">
        <v>6593</v>
      </c>
      <c r="C45" s="4"/>
      <c r="D45" s="4" t="s">
        <v>23706</v>
      </c>
      <c r="E45" s="2"/>
      <c r="F45" s="2"/>
    </row>
    <row r="46" spans="1:6" ht="15.75" customHeight="1">
      <c r="A46" s="4" t="s">
        <v>590</v>
      </c>
      <c r="B46" s="4" t="s">
        <v>6594</v>
      </c>
      <c r="C46" s="4"/>
      <c r="D46" s="4" t="s">
        <v>23707</v>
      </c>
      <c r="E46" s="2"/>
      <c r="F46" s="2"/>
    </row>
    <row r="47" spans="1:6" ht="15.75" customHeight="1">
      <c r="A47" s="4" t="s">
        <v>596</v>
      </c>
      <c r="B47" s="4" t="s">
        <v>6595</v>
      </c>
      <c r="C47" s="4"/>
      <c r="D47" s="4" t="s">
        <v>23708</v>
      </c>
      <c r="E47" s="2"/>
    </row>
    <row r="48" spans="1:6" ht="15.75" customHeight="1">
      <c r="A48" s="4" t="s">
        <v>601</v>
      </c>
      <c r="B48" s="4" t="s">
        <v>6596</v>
      </c>
      <c r="C48" s="4"/>
      <c r="D48" s="4" t="s">
        <v>6597</v>
      </c>
      <c r="E48" s="2" t="s">
        <v>6469</v>
      </c>
      <c r="F48" s="2" t="s">
        <v>6598</v>
      </c>
    </row>
    <row r="49" spans="1:7" ht="15.75" customHeight="1">
      <c r="A49" s="4" t="s">
        <v>606</v>
      </c>
      <c r="B49" s="4" t="s">
        <v>6599</v>
      </c>
      <c r="C49" s="4"/>
      <c r="D49" s="4" t="s">
        <v>23709</v>
      </c>
      <c r="E49" s="2"/>
    </row>
    <row r="50" spans="1:7" ht="15.75" customHeight="1">
      <c r="A50" s="4" t="s">
        <v>611</v>
      </c>
      <c r="B50" s="4" t="s">
        <v>6600</v>
      </c>
      <c r="C50" s="4"/>
      <c r="D50" s="4" t="s">
        <v>23710</v>
      </c>
      <c r="E50" s="2"/>
      <c r="F50" s="2"/>
    </row>
    <row r="51" spans="1:7" ht="15.75" customHeight="1">
      <c r="A51" s="4" t="s">
        <v>617</v>
      </c>
      <c r="B51" s="4" t="s">
        <v>6601</v>
      </c>
      <c r="C51" s="4"/>
      <c r="D51" s="4" t="s">
        <v>23711</v>
      </c>
      <c r="E51" s="2"/>
      <c r="F51" s="2"/>
    </row>
    <row r="52" spans="1:7" ht="15.75" customHeight="1">
      <c r="A52" s="4" t="s">
        <v>635</v>
      </c>
      <c r="B52" s="4" t="s">
        <v>6602</v>
      </c>
      <c r="C52" s="4"/>
      <c r="D52" s="4" t="s">
        <v>23712</v>
      </c>
      <c r="E52" s="2"/>
    </row>
    <row r="53" spans="1:7" ht="15.75" customHeight="1">
      <c r="A53" s="4" t="s">
        <v>640</v>
      </c>
      <c r="B53" s="4" t="s">
        <v>6603</v>
      </c>
      <c r="C53" s="4"/>
      <c r="D53" s="4" t="s">
        <v>23713</v>
      </c>
      <c r="E53" s="2"/>
      <c r="F53" s="2"/>
    </row>
    <row r="54" spans="1:7" ht="15.75" customHeight="1">
      <c r="A54" s="4" t="s">
        <v>646</v>
      </c>
      <c r="B54" s="4" t="s">
        <v>6604</v>
      </c>
      <c r="C54" s="4"/>
      <c r="D54" s="4" t="s">
        <v>23714</v>
      </c>
      <c r="E54" s="2"/>
    </row>
    <row r="55" spans="1:7" ht="15.75" customHeight="1">
      <c r="A55" s="4" t="s">
        <v>651</v>
      </c>
      <c r="B55" s="4" t="s">
        <v>6605</v>
      </c>
      <c r="C55" s="4"/>
      <c r="D55" s="4" t="s">
        <v>23715</v>
      </c>
      <c r="E55" s="2"/>
      <c r="F55" s="2"/>
    </row>
    <row r="56" spans="1:7" ht="15.75" customHeight="1">
      <c r="A56" s="4" t="s">
        <v>657</v>
      </c>
      <c r="B56" s="4" t="s">
        <v>6606</v>
      </c>
      <c r="C56" s="4"/>
      <c r="D56" s="4" t="s">
        <v>23716</v>
      </c>
      <c r="E56" s="2"/>
      <c r="F56" s="2"/>
    </row>
    <row r="57" spans="1:7" ht="15.75" customHeight="1">
      <c r="A57" s="4" t="s">
        <v>662</v>
      </c>
      <c r="B57" s="13" t="s">
        <v>6607</v>
      </c>
      <c r="C57" s="4" t="s">
        <v>6552</v>
      </c>
      <c r="D57" s="4" t="s">
        <v>6608</v>
      </c>
      <c r="E57" s="2" t="s">
        <v>6470</v>
      </c>
      <c r="F57" s="12" t="s">
        <v>6609</v>
      </c>
    </row>
    <row r="58" spans="1:7" ht="15.75" customHeight="1">
      <c r="A58" s="4" t="s">
        <v>6610</v>
      </c>
      <c r="B58" s="4" t="s">
        <v>6611</v>
      </c>
      <c r="C58" s="4"/>
      <c r="D58" s="4" t="s">
        <v>23717</v>
      </c>
      <c r="E58" s="2"/>
      <c r="F58" s="2"/>
      <c r="G58" s="56" t="s">
        <v>23674</v>
      </c>
    </row>
    <row r="59" spans="1:7" ht="15.75" customHeight="1">
      <c r="A59" s="4" t="s">
        <v>668</v>
      </c>
      <c r="B59" s="4" t="s">
        <v>6612</v>
      </c>
      <c r="C59" s="4"/>
      <c r="D59" s="4" t="s">
        <v>23718</v>
      </c>
      <c r="E59" s="2"/>
      <c r="F59" s="2"/>
    </row>
    <row r="60" spans="1:7" ht="15.75" customHeight="1">
      <c r="A60" s="4" t="s">
        <v>677</v>
      </c>
      <c r="B60" s="4" t="s">
        <v>6613</v>
      </c>
      <c r="C60" s="4"/>
      <c r="D60" s="4" t="s">
        <v>23719</v>
      </c>
      <c r="E60" s="2"/>
      <c r="F60" s="2"/>
    </row>
    <row r="61" spans="1:7" ht="15.75" customHeight="1">
      <c r="A61" s="4" t="s">
        <v>682</v>
      </c>
      <c r="B61" s="4" t="s">
        <v>6614</v>
      </c>
      <c r="C61" s="4"/>
      <c r="D61" s="4" t="s">
        <v>23720</v>
      </c>
      <c r="E61" s="2"/>
      <c r="F61" s="2"/>
      <c r="G61" s="56" t="s">
        <v>23674</v>
      </c>
    </row>
    <row r="62" spans="1:7" ht="15.75" customHeight="1">
      <c r="A62" s="4" t="s">
        <v>693</v>
      </c>
      <c r="B62" s="4" t="s">
        <v>6615</v>
      </c>
      <c r="C62" s="4"/>
      <c r="D62" s="4" t="s">
        <v>23721</v>
      </c>
      <c r="E62" s="2"/>
      <c r="F62" s="2"/>
    </row>
    <row r="63" spans="1:7" ht="15.75" customHeight="1">
      <c r="A63" s="4" t="s">
        <v>698</v>
      </c>
      <c r="B63" s="4" t="s">
        <v>6616</v>
      </c>
      <c r="C63" s="4"/>
      <c r="D63" s="4" t="s">
        <v>23722</v>
      </c>
      <c r="E63" s="2" t="s">
        <v>6617</v>
      </c>
      <c r="F63" s="12" t="s">
        <v>6618</v>
      </c>
    </row>
    <row r="64" spans="1:7" ht="15.75" customHeight="1">
      <c r="A64" s="4" t="s">
        <v>703</v>
      </c>
      <c r="B64" s="4" t="s">
        <v>6619</v>
      </c>
      <c r="C64" s="4"/>
      <c r="D64" s="4" t="s">
        <v>23723</v>
      </c>
      <c r="E64" s="2"/>
    </row>
    <row r="65" spans="1:6" ht="15.75" customHeight="1">
      <c r="A65" s="4" t="s">
        <v>708</v>
      </c>
      <c r="B65" s="4" t="s">
        <v>6620</v>
      </c>
      <c r="C65" s="4"/>
      <c r="D65" s="4" t="s">
        <v>23724</v>
      </c>
      <c r="E65" s="2"/>
      <c r="F65" s="2"/>
    </row>
    <row r="66" spans="1:6" ht="15.75" customHeight="1">
      <c r="A66" s="4" t="s">
        <v>713</v>
      </c>
      <c r="B66" s="4" t="s">
        <v>6621</v>
      </c>
      <c r="C66" s="4"/>
      <c r="D66" s="4" t="s">
        <v>23725</v>
      </c>
      <c r="E66" s="2"/>
      <c r="F66" s="2"/>
    </row>
    <row r="67" spans="1:6" ht="15.75" customHeight="1">
      <c r="A67" s="4" t="s">
        <v>718</v>
      </c>
      <c r="B67" s="4" t="s">
        <v>6622</v>
      </c>
      <c r="C67" s="4"/>
      <c r="D67" s="4" t="s">
        <v>6623</v>
      </c>
      <c r="E67" s="2" t="s">
        <v>6458</v>
      </c>
      <c r="F67" s="2" t="s">
        <v>6624</v>
      </c>
    </row>
    <row r="68" spans="1:6" ht="13">
      <c r="A68" s="4" t="s">
        <v>723</v>
      </c>
      <c r="B68" s="4" t="s">
        <v>6625</v>
      </c>
      <c r="C68" s="4"/>
      <c r="D68" s="4" t="s">
        <v>23726</v>
      </c>
      <c r="E68" s="2"/>
    </row>
    <row r="69" spans="1:6" ht="13">
      <c r="A69" s="4" t="s">
        <v>729</v>
      </c>
      <c r="B69" s="4" t="s">
        <v>6626</v>
      </c>
      <c r="C69" s="4"/>
      <c r="D69" s="4" t="s">
        <v>23727</v>
      </c>
      <c r="E69" s="2"/>
      <c r="F69" s="2"/>
    </row>
    <row r="70" spans="1:6" ht="13">
      <c r="A70" s="4" t="s">
        <v>747</v>
      </c>
      <c r="B70" s="4" t="s">
        <v>6627</v>
      </c>
      <c r="C70" s="4"/>
      <c r="D70" s="4" t="s">
        <v>23728</v>
      </c>
      <c r="E70" s="2"/>
    </row>
    <row r="71" spans="1:6" ht="13">
      <c r="A71" s="4" t="s">
        <v>752</v>
      </c>
      <c r="B71" s="4" t="s">
        <v>6628</v>
      </c>
      <c r="C71" s="4"/>
      <c r="D71" s="4" t="s">
        <v>23729</v>
      </c>
      <c r="E71" s="2"/>
    </row>
    <row r="72" spans="1:6" ht="13">
      <c r="A72" s="4" t="s">
        <v>757</v>
      </c>
      <c r="B72" s="4" t="s">
        <v>6629</v>
      </c>
      <c r="C72" s="4"/>
      <c r="D72" s="4" t="s">
        <v>23730</v>
      </c>
      <c r="E72" s="2"/>
    </row>
    <row r="73" spans="1:6" ht="13">
      <c r="A73" s="4" t="s">
        <v>762</v>
      </c>
      <c r="B73" s="4" t="s">
        <v>6630</v>
      </c>
      <c r="C73" s="4"/>
      <c r="D73" s="4" t="s">
        <v>23731</v>
      </c>
      <c r="E73" s="2"/>
      <c r="F73" s="2"/>
    </row>
    <row r="74" spans="1:6" ht="13">
      <c r="A74" s="4" t="s">
        <v>767</v>
      </c>
      <c r="B74" s="4" t="s">
        <v>6631</v>
      </c>
      <c r="C74" s="4"/>
      <c r="D74" s="4" t="s">
        <v>23732</v>
      </c>
      <c r="E74" s="2"/>
      <c r="F74" s="2"/>
    </row>
    <row r="75" spans="1:6" ht="13">
      <c r="A75" s="4" t="s">
        <v>772</v>
      </c>
      <c r="B75" s="4" t="s">
        <v>6632</v>
      </c>
      <c r="C75" s="4"/>
      <c r="D75" s="4" t="s">
        <v>23733</v>
      </c>
      <c r="E75" s="2"/>
    </row>
    <row r="76" spans="1:6" ht="13">
      <c r="A76" s="4" t="s">
        <v>777</v>
      </c>
      <c r="B76" s="4" t="s">
        <v>6633</v>
      </c>
      <c r="C76" s="4"/>
      <c r="D76" s="4" t="s">
        <v>23733</v>
      </c>
      <c r="E76" s="2"/>
    </row>
    <row r="77" spans="1:6" ht="13">
      <c r="A77" s="4" t="s">
        <v>783</v>
      </c>
      <c r="B77" s="4" t="s">
        <v>6634</v>
      </c>
      <c r="C77" s="4"/>
      <c r="D77" s="4" t="s">
        <v>23733</v>
      </c>
      <c r="E77" s="2"/>
    </row>
    <row r="78" spans="1:6" ht="13">
      <c r="A78" s="4" t="s">
        <v>788</v>
      </c>
      <c r="B78" s="4" t="s">
        <v>6635</v>
      </c>
      <c r="C78" s="4"/>
      <c r="D78" s="4" t="s">
        <v>23733</v>
      </c>
      <c r="E78" s="2"/>
    </row>
    <row r="79" spans="1:6" ht="13">
      <c r="A79" s="4" t="s">
        <v>793</v>
      </c>
      <c r="B79" s="4" t="s">
        <v>6636</v>
      </c>
      <c r="C79" s="4"/>
      <c r="D79" s="4" t="s">
        <v>23733</v>
      </c>
      <c r="E79" s="2"/>
    </row>
    <row r="80" spans="1:6" ht="13">
      <c r="A80" s="4" t="s">
        <v>798</v>
      </c>
      <c r="B80" s="4" t="s">
        <v>6637</v>
      </c>
      <c r="C80" s="4"/>
      <c r="D80" s="4" t="s">
        <v>23733</v>
      </c>
      <c r="E80" s="2"/>
      <c r="F80" s="2"/>
    </row>
    <row r="81" spans="1:6" ht="13">
      <c r="A81" s="4" t="s">
        <v>803</v>
      </c>
      <c r="B81" s="4" t="s">
        <v>6638</v>
      </c>
      <c r="C81" s="4"/>
      <c r="D81" s="4" t="s">
        <v>23733</v>
      </c>
      <c r="E81" s="2"/>
      <c r="F81" s="2"/>
    </row>
    <row r="82" spans="1:6" ht="13">
      <c r="A82" s="4" t="s">
        <v>808</v>
      </c>
      <c r="B82" s="4" t="s">
        <v>6639</v>
      </c>
      <c r="C82" s="4"/>
      <c r="D82" s="4" t="s">
        <v>23733</v>
      </c>
      <c r="E82" s="2"/>
      <c r="F82" s="2"/>
    </row>
    <row r="83" spans="1:6" ht="13">
      <c r="A83" s="4" t="s">
        <v>813</v>
      </c>
      <c r="B83" s="4" t="s">
        <v>6640</v>
      </c>
      <c r="C83" s="4"/>
      <c r="D83" s="4" t="s">
        <v>23733</v>
      </c>
      <c r="E83" s="2"/>
    </row>
    <row r="84" spans="1:6" ht="13">
      <c r="A84" s="4" t="s">
        <v>819</v>
      </c>
      <c r="B84" s="4" t="s">
        <v>6641</v>
      </c>
      <c r="C84" s="4"/>
      <c r="D84" s="4" t="s">
        <v>23733</v>
      </c>
      <c r="E84" s="2"/>
    </row>
    <row r="85" spans="1:6" ht="13">
      <c r="A85" s="4" t="s">
        <v>829</v>
      </c>
      <c r="B85" s="2" t="s">
        <v>6642</v>
      </c>
      <c r="C85" s="4"/>
      <c r="D85" s="4" t="s">
        <v>23733</v>
      </c>
      <c r="E85" s="2"/>
      <c r="F85" s="2"/>
    </row>
    <row r="86" spans="1:6" ht="13">
      <c r="A86" s="4" t="s">
        <v>839</v>
      </c>
      <c r="B86" s="4" t="s">
        <v>6643</v>
      </c>
      <c r="C86" s="4"/>
      <c r="D86" s="4" t="s">
        <v>23733</v>
      </c>
      <c r="E86" s="2"/>
      <c r="F86" s="2"/>
    </row>
    <row r="87" spans="1:6" ht="13">
      <c r="A87" s="4" t="s">
        <v>844</v>
      </c>
      <c r="B87" s="4" t="s">
        <v>6644</v>
      </c>
      <c r="C87" s="4"/>
      <c r="D87" s="4" t="s">
        <v>23733</v>
      </c>
      <c r="E87" s="2"/>
    </row>
    <row r="88" spans="1:6" ht="13">
      <c r="A88" s="4" t="s">
        <v>850</v>
      </c>
      <c r="B88" s="4" t="s">
        <v>6645</v>
      </c>
      <c r="C88" s="4"/>
      <c r="D88" s="4" t="s">
        <v>23733</v>
      </c>
      <c r="E88" s="2"/>
    </row>
    <row r="89" spans="1:6" ht="13">
      <c r="A89" s="4" t="s">
        <v>853</v>
      </c>
      <c r="B89" s="4" t="s">
        <v>6646</v>
      </c>
      <c r="C89" s="4"/>
      <c r="D89" s="4" t="s">
        <v>23733</v>
      </c>
      <c r="E89" s="2"/>
    </row>
    <row r="90" spans="1:6" ht="13">
      <c r="A90" s="4" t="s">
        <v>858</v>
      </c>
      <c r="B90" s="4" t="s">
        <v>6647</v>
      </c>
      <c r="C90" s="4"/>
      <c r="D90" s="4" t="s">
        <v>23734</v>
      </c>
      <c r="E90" s="2" t="s">
        <v>6480</v>
      </c>
      <c r="F90" s="12" t="s">
        <v>6584</v>
      </c>
    </row>
    <row r="91" spans="1:6" ht="13">
      <c r="A91" s="4" t="s">
        <v>863</v>
      </c>
      <c r="B91" s="4" t="s">
        <v>6648</v>
      </c>
      <c r="C91" s="4"/>
      <c r="D91" s="4" t="s">
        <v>23733</v>
      </c>
      <c r="E91" s="2"/>
    </row>
    <row r="92" spans="1:6" ht="13">
      <c r="A92" s="4" t="s">
        <v>868</v>
      </c>
      <c r="B92" s="4" t="s">
        <v>6649</v>
      </c>
      <c r="C92" s="4"/>
      <c r="D92" s="4" t="s">
        <v>23733</v>
      </c>
      <c r="E92" s="2"/>
    </row>
    <row r="93" spans="1:6" ht="13">
      <c r="A93" s="4" t="s">
        <v>874</v>
      </c>
      <c r="B93" s="4" t="s">
        <v>6650</v>
      </c>
      <c r="C93" s="4"/>
      <c r="D93" s="4" t="s">
        <v>6651</v>
      </c>
      <c r="E93" s="2" t="s">
        <v>6481</v>
      </c>
      <c r="F93" s="12" t="s">
        <v>6584</v>
      </c>
    </row>
    <row r="94" spans="1:6" ht="13">
      <c r="A94" s="4" t="s">
        <v>879</v>
      </c>
      <c r="B94" s="4" t="s">
        <v>6652</v>
      </c>
      <c r="C94" s="4"/>
      <c r="D94" s="4" t="s">
        <v>23735</v>
      </c>
      <c r="E94" s="2" t="s">
        <v>6431</v>
      </c>
      <c r="F94" s="12" t="s">
        <v>6584</v>
      </c>
    </row>
    <row r="95" spans="1:6" ht="13">
      <c r="A95" s="4" t="s">
        <v>884</v>
      </c>
      <c r="B95" s="4" t="s">
        <v>6653</v>
      </c>
      <c r="C95" s="4"/>
      <c r="D95" s="4" t="s">
        <v>23733</v>
      </c>
      <c r="E95" s="2"/>
      <c r="F95" s="2"/>
    </row>
    <row r="96" spans="1:6" ht="13">
      <c r="A96" s="4" t="s">
        <v>889</v>
      </c>
      <c r="B96" s="4" t="s">
        <v>6654</v>
      </c>
      <c r="C96" s="4"/>
      <c r="D96" s="4" t="s">
        <v>23733</v>
      </c>
      <c r="E96" s="2"/>
    </row>
    <row r="97" spans="1:6" ht="13">
      <c r="A97" s="4" t="s">
        <v>895</v>
      </c>
      <c r="B97" s="4" t="s">
        <v>6655</v>
      </c>
      <c r="C97" s="4"/>
      <c r="D97" s="4" t="s">
        <v>23733</v>
      </c>
      <c r="E97" s="2"/>
    </row>
    <row r="98" spans="1:6" ht="13">
      <c r="A98" s="4" t="s">
        <v>900</v>
      </c>
      <c r="B98" s="4" t="s">
        <v>6656</v>
      </c>
      <c r="C98" s="4"/>
      <c r="D98" s="4" t="s">
        <v>23733</v>
      </c>
      <c r="E98" s="2"/>
    </row>
    <row r="99" spans="1:6" ht="13">
      <c r="A99" s="4" t="s">
        <v>905</v>
      </c>
      <c r="B99" s="4" t="s">
        <v>6657</v>
      </c>
      <c r="C99" s="4"/>
      <c r="D99" s="4" t="s">
        <v>23733</v>
      </c>
      <c r="E99" s="2"/>
      <c r="F99" s="2"/>
    </row>
    <row r="100" spans="1:6" ht="13">
      <c r="A100" s="4" t="s">
        <v>908</v>
      </c>
      <c r="B100" s="4" t="s">
        <v>6658</v>
      </c>
      <c r="C100" s="4"/>
      <c r="D100" s="4" t="s">
        <v>23733</v>
      </c>
      <c r="E100" s="2"/>
    </row>
    <row r="101" spans="1:6" ht="13">
      <c r="A101" s="4" t="s">
        <v>913</v>
      </c>
      <c r="B101" s="4" t="s">
        <v>6659</v>
      </c>
      <c r="C101" s="4"/>
      <c r="D101" s="4" t="s">
        <v>23733</v>
      </c>
      <c r="E101" s="2"/>
    </row>
    <row r="102" spans="1:6" ht="13">
      <c r="A102" s="4" t="s">
        <v>918</v>
      </c>
      <c r="B102" s="2" t="s">
        <v>6660</v>
      </c>
      <c r="C102" s="4"/>
      <c r="D102" s="4" t="s">
        <v>23733</v>
      </c>
      <c r="E102" s="2"/>
    </row>
    <row r="103" spans="1:6" ht="14">
      <c r="A103" s="4" t="s">
        <v>923</v>
      </c>
      <c r="B103" s="13" t="s">
        <v>6607</v>
      </c>
      <c r="C103" s="4" t="s">
        <v>6550</v>
      </c>
      <c r="D103" s="4" t="s">
        <v>6694</v>
      </c>
      <c r="E103" s="2" t="s">
        <v>6661</v>
      </c>
      <c r="F103" s="12" t="s">
        <v>6662</v>
      </c>
    </row>
    <row r="104" spans="1:6" ht="13">
      <c r="A104" s="4" t="s">
        <v>928</v>
      </c>
      <c r="B104" s="4" t="s">
        <v>6663</v>
      </c>
      <c r="C104" s="4" t="s">
        <v>6552</v>
      </c>
      <c r="D104" s="4" t="s">
        <v>23733</v>
      </c>
      <c r="E104" s="2"/>
    </row>
    <row r="105" spans="1:6" ht="13">
      <c r="A105" s="4" t="s">
        <v>933</v>
      </c>
      <c r="B105" s="4" t="s">
        <v>6664</v>
      </c>
      <c r="C105" s="4"/>
      <c r="D105" s="4" t="s">
        <v>23736</v>
      </c>
      <c r="E105" s="2" t="s">
        <v>6459</v>
      </c>
      <c r="F105" s="12" t="s">
        <v>6584</v>
      </c>
    </row>
    <row r="106" spans="1:6" ht="13">
      <c r="A106" s="4" t="s">
        <v>942</v>
      </c>
      <c r="B106" s="4" t="s">
        <v>6665</v>
      </c>
      <c r="C106" s="4"/>
      <c r="D106" s="4" t="s">
        <v>23733</v>
      </c>
      <c r="E106" s="2"/>
      <c r="F106" s="2"/>
    </row>
    <row r="107" spans="1:6" ht="13">
      <c r="A107" s="4" t="s">
        <v>948</v>
      </c>
      <c r="B107" s="4" t="s">
        <v>6666</v>
      </c>
      <c r="C107" s="4"/>
      <c r="D107" s="4" t="s">
        <v>23737</v>
      </c>
      <c r="E107" s="2" t="s">
        <v>6460</v>
      </c>
      <c r="F107" s="12" t="s">
        <v>6584</v>
      </c>
    </row>
    <row r="108" spans="1:6" ht="13">
      <c r="A108" s="4" t="s">
        <v>958</v>
      </c>
      <c r="B108" s="4" t="s">
        <v>6667</v>
      </c>
      <c r="C108" s="4"/>
      <c r="D108" s="4" t="s">
        <v>23733</v>
      </c>
      <c r="E108" s="2"/>
      <c r="F108" s="2"/>
    </row>
    <row r="109" spans="1:6" ht="13">
      <c r="A109" s="4" t="s">
        <v>963</v>
      </c>
      <c r="B109" s="4" t="s">
        <v>6668</v>
      </c>
      <c r="C109" s="4"/>
      <c r="D109" s="4" t="s">
        <v>23733</v>
      </c>
      <c r="E109" s="2"/>
    </row>
    <row r="110" spans="1:6" ht="13">
      <c r="A110" s="4" t="s">
        <v>968</v>
      </c>
      <c r="B110" s="4" t="s">
        <v>6669</v>
      </c>
      <c r="C110" s="4"/>
      <c r="D110" s="4" t="s">
        <v>23738</v>
      </c>
      <c r="E110" s="2" t="s">
        <v>6440</v>
      </c>
      <c r="F110" s="12" t="s">
        <v>6584</v>
      </c>
    </row>
    <row r="111" spans="1:6" ht="13">
      <c r="A111" s="4" t="s">
        <v>973</v>
      </c>
      <c r="B111" s="4" t="s">
        <v>6670</v>
      </c>
      <c r="C111" s="4" t="s">
        <v>6548</v>
      </c>
      <c r="D111" s="4" t="s">
        <v>23733</v>
      </c>
      <c r="E111" s="2"/>
    </row>
    <row r="112" spans="1:6" ht="13">
      <c r="A112" s="4" t="s">
        <v>978</v>
      </c>
      <c r="B112" s="4" t="s">
        <v>6671</v>
      </c>
      <c r="C112" s="4"/>
      <c r="D112" s="4" t="s">
        <v>23733</v>
      </c>
      <c r="E112" s="2"/>
    </row>
    <row r="113" spans="1:6" ht="13">
      <c r="A113" s="4" t="s">
        <v>987</v>
      </c>
      <c r="B113" s="4" t="s">
        <v>6672</v>
      </c>
      <c r="C113" s="4"/>
      <c r="D113" s="4" t="s">
        <v>23739</v>
      </c>
      <c r="E113" s="2" t="s">
        <v>6482</v>
      </c>
      <c r="F113" s="12" t="s">
        <v>6584</v>
      </c>
    </row>
    <row r="114" spans="1:6" ht="13">
      <c r="A114" s="4" t="s">
        <v>992</v>
      </c>
      <c r="B114" s="4" t="s">
        <v>6673</v>
      </c>
      <c r="C114" s="4"/>
      <c r="D114" s="4" t="s">
        <v>23733</v>
      </c>
      <c r="E114" s="2"/>
    </row>
    <row r="115" spans="1:6" ht="13">
      <c r="A115" s="4" t="s">
        <v>997</v>
      </c>
      <c r="B115" s="4" t="s">
        <v>6674</v>
      </c>
      <c r="C115" s="4"/>
      <c r="D115" s="4" t="s">
        <v>23733</v>
      </c>
      <c r="E115" s="2"/>
      <c r="F115" s="2"/>
    </row>
    <row r="116" spans="1:6" ht="13">
      <c r="A116" s="4" t="s">
        <v>1003</v>
      </c>
      <c r="B116" s="4" t="s">
        <v>6675</v>
      </c>
      <c r="C116" s="4"/>
      <c r="D116" s="4" t="s">
        <v>23733</v>
      </c>
      <c r="E116" s="2"/>
      <c r="F116" s="2"/>
    </row>
    <row r="117" spans="1:6" ht="13">
      <c r="A117" s="4" t="s">
        <v>1008</v>
      </c>
      <c r="B117" s="4" t="s">
        <v>6676</v>
      </c>
      <c r="C117" s="4"/>
      <c r="D117" s="4" t="s">
        <v>23733</v>
      </c>
      <c r="E117" s="2"/>
    </row>
    <row r="118" spans="1:6" ht="13">
      <c r="A118" s="4" t="s">
        <v>1013</v>
      </c>
      <c r="B118" s="4" t="s">
        <v>6677</v>
      </c>
      <c r="C118" s="4"/>
      <c r="D118" s="4" t="s">
        <v>23733</v>
      </c>
      <c r="E118" s="2"/>
      <c r="F118" s="2"/>
    </row>
    <row r="119" spans="1:6" ht="13">
      <c r="A119" s="4" t="s">
        <v>1018</v>
      </c>
      <c r="B119" s="4" t="s">
        <v>6678</v>
      </c>
      <c r="C119" s="4" t="s">
        <v>6550</v>
      </c>
      <c r="D119" s="4" t="s">
        <v>23733</v>
      </c>
      <c r="E119" s="2"/>
    </row>
    <row r="120" spans="1:6" ht="13">
      <c r="A120" s="4" t="s">
        <v>1023</v>
      </c>
      <c r="B120" s="4" t="s">
        <v>6679</v>
      </c>
      <c r="C120" s="4" t="s">
        <v>6680</v>
      </c>
      <c r="D120" s="4" t="s">
        <v>23733</v>
      </c>
      <c r="E120" s="2"/>
    </row>
    <row r="121" spans="1:6" ht="13">
      <c r="A121" s="4" t="s">
        <v>1028</v>
      </c>
      <c r="B121" s="4" t="s">
        <v>6681</v>
      </c>
      <c r="C121" s="4"/>
      <c r="D121" s="4" t="s">
        <v>23733</v>
      </c>
      <c r="E121" s="2"/>
    </row>
    <row r="122" spans="1:6" ht="13">
      <c r="A122" s="4" t="s">
        <v>1033</v>
      </c>
      <c r="B122" s="4" t="s">
        <v>6682</v>
      </c>
      <c r="C122" s="4"/>
      <c r="D122" s="4" t="s">
        <v>23733</v>
      </c>
      <c r="E122" s="2"/>
      <c r="F122" s="2"/>
    </row>
    <row r="123" spans="1:6" ht="13">
      <c r="A123" s="4" t="s">
        <v>1038</v>
      </c>
      <c r="B123" s="4" t="s">
        <v>6683</v>
      </c>
      <c r="C123" s="4" t="s">
        <v>6684</v>
      </c>
      <c r="D123" s="4" t="s">
        <v>23733</v>
      </c>
      <c r="E123" s="2"/>
      <c r="F123" s="2"/>
    </row>
    <row r="124" spans="1:6" ht="13">
      <c r="A124" s="4" t="s">
        <v>1043</v>
      </c>
      <c r="B124" s="4" t="s">
        <v>6685</v>
      </c>
      <c r="C124" s="4"/>
      <c r="D124" s="4" t="s">
        <v>23733</v>
      </c>
      <c r="E124" s="2"/>
      <c r="F124" s="2"/>
    </row>
    <row r="125" spans="1:6" ht="13">
      <c r="A125" s="4" t="s">
        <v>1049</v>
      </c>
      <c r="B125" s="4" t="s">
        <v>6686</v>
      </c>
      <c r="C125" s="11" t="s">
        <v>6548</v>
      </c>
      <c r="D125" s="4" t="s">
        <v>23733</v>
      </c>
      <c r="E125" s="2"/>
      <c r="F125" s="2"/>
    </row>
    <row r="126" spans="1:6" ht="13">
      <c r="A126" s="4" t="s">
        <v>1067</v>
      </c>
      <c r="B126" s="2" t="s">
        <v>6687</v>
      </c>
      <c r="C126" s="4" t="s">
        <v>6552</v>
      </c>
      <c r="D126" s="4" t="s">
        <v>23740</v>
      </c>
      <c r="E126" s="2" t="s">
        <v>6461</v>
      </c>
      <c r="F126" s="12" t="s">
        <v>6584</v>
      </c>
    </row>
    <row r="127" spans="1:6" ht="13">
      <c r="A127" s="4" t="s">
        <v>1072</v>
      </c>
      <c r="B127" s="4" t="s">
        <v>6688</v>
      </c>
      <c r="C127" s="11"/>
      <c r="D127" s="4" t="s">
        <v>23733</v>
      </c>
      <c r="E127" s="2"/>
    </row>
    <row r="128" spans="1:6" ht="13">
      <c r="A128" s="4" t="s">
        <v>2641</v>
      </c>
      <c r="B128" s="2" t="s">
        <v>6689</v>
      </c>
      <c r="D128" s="4" t="s">
        <v>23733</v>
      </c>
      <c r="E128" s="2"/>
    </row>
    <row r="129" spans="1:6" ht="13">
      <c r="A129" s="4" t="s">
        <v>2480</v>
      </c>
      <c r="B129" s="2" t="s">
        <v>6690</v>
      </c>
      <c r="C129" s="11" t="s">
        <v>6548</v>
      </c>
      <c r="D129" s="4" t="s">
        <v>23733</v>
      </c>
      <c r="E129" s="2"/>
    </row>
    <row r="130" spans="1:6" ht="13">
      <c r="A130" s="4" t="s">
        <v>2651</v>
      </c>
      <c r="B130" s="2" t="s">
        <v>6691</v>
      </c>
      <c r="C130" s="4" t="s">
        <v>6692</v>
      </c>
      <c r="D130" s="4" t="s">
        <v>23733</v>
      </c>
      <c r="E130" s="2"/>
    </row>
    <row r="131" spans="1:6" ht="13">
      <c r="A131" s="4" t="s">
        <v>2656</v>
      </c>
      <c r="B131" s="2" t="s">
        <v>6693</v>
      </c>
      <c r="C131" s="4" t="s">
        <v>6552</v>
      </c>
      <c r="D131" s="4" t="s">
        <v>6694</v>
      </c>
      <c r="E131" s="2" t="s">
        <v>6661</v>
      </c>
      <c r="F131" s="12" t="s">
        <v>6662</v>
      </c>
    </row>
    <row r="132" spans="1:6" ht="13">
      <c r="A132" s="4" t="s">
        <v>2661</v>
      </c>
      <c r="B132" s="2" t="s">
        <v>6695</v>
      </c>
      <c r="D132" s="4" t="s">
        <v>23733</v>
      </c>
    </row>
    <row r="133" spans="1:6" ht="13">
      <c r="A133" s="4" t="s">
        <v>2666</v>
      </c>
      <c r="B133" s="2" t="s">
        <v>6696</v>
      </c>
      <c r="C133" s="11" t="s">
        <v>6548</v>
      </c>
      <c r="D133" s="4" t="s">
        <v>23733</v>
      </c>
      <c r="E133" s="2"/>
    </row>
    <row r="134" spans="1:6" ht="13">
      <c r="A134" s="4" t="s">
        <v>470</v>
      </c>
      <c r="B134" s="2" t="s">
        <v>6697</v>
      </c>
      <c r="D134" s="4" t="s">
        <v>23733</v>
      </c>
      <c r="E134" s="2"/>
    </row>
    <row r="135" spans="1:6" ht="13">
      <c r="A135" s="4" t="s">
        <v>476</v>
      </c>
      <c r="B135" s="2" t="s">
        <v>6698</v>
      </c>
      <c r="D135" s="4" t="s">
        <v>23733</v>
      </c>
      <c r="E135" s="2"/>
    </row>
    <row r="136" spans="1:6" ht="13">
      <c r="A136" s="4" t="s">
        <v>2671</v>
      </c>
      <c r="B136" s="2" t="s">
        <v>6699</v>
      </c>
      <c r="D136" s="4" t="s">
        <v>23733</v>
      </c>
      <c r="E136" s="2"/>
    </row>
    <row r="137" spans="1:6" ht="13">
      <c r="A137" s="4" t="s">
        <v>2676</v>
      </c>
      <c r="B137" s="2" t="s">
        <v>6700</v>
      </c>
      <c r="C137" s="2" t="s">
        <v>6550</v>
      </c>
      <c r="D137" s="4" t="s">
        <v>23733</v>
      </c>
      <c r="E137" s="2"/>
    </row>
    <row r="138" spans="1:6" ht="13">
      <c r="A138" s="4" t="s">
        <v>2681</v>
      </c>
      <c r="B138" s="2" t="s">
        <v>6701</v>
      </c>
      <c r="D138" s="4" t="s">
        <v>23733</v>
      </c>
      <c r="E138" s="2"/>
    </row>
    <row r="139" spans="1:6" ht="13">
      <c r="A139" s="4" t="s">
        <v>2686</v>
      </c>
      <c r="B139" s="2" t="s">
        <v>6702</v>
      </c>
      <c r="D139" s="4" t="s">
        <v>23733</v>
      </c>
      <c r="E139" s="2" t="s">
        <v>6703</v>
      </c>
      <c r="F139" s="2"/>
    </row>
    <row r="140" spans="1:6" ht="13">
      <c r="A140" s="4" t="s">
        <v>2715</v>
      </c>
      <c r="B140" s="2" t="s">
        <v>6704</v>
      </c>
      <c r="C140" s="4" t="s">
        <v>6684</v>
      </c>
      <c r="D140" s="4" t="s">
        <v>23733</v>
      </c>
      <c r="E140" s="2"/>
    </row>
    <row r="141" spans="1:6" ht="13">
      <c r="A141" s="4" t="s">
        <v>2720</v>
      </c>
      <c r="B141" s="2" t="s">
        <v>6705</v>
      </c>
      <c r="C141" s="4" t="s">
        <v>6552</v>
      </c>
      <c r="D141" s="4" t="s">
        <v>23733</v>
      </c>
      <c r="E141" s="2"/>
    </row>
    <row r="142" spans="1:6" ht="13">
      <c r="A142" s="4" t="s">
        <v>2725</v>
      </c>
      <c r="B142" s="2" t="s">
        <v>6706</v>
      </c>
      <c r="D142" s="4" t="s">
        <v>23733</v>
      </c>
      <c r="E142" s="2"/>
    </row>
    <row r="143" spans="1:6" ht="13">
      <c r="A143" s="4" t="s">
        <v>2731</v>
      </c>
      <c r="B143" s="2" t="s">
        <v>6707</v>
      </c>
      <c r="C143" s="11" t="s">
        <v>6548</v>
      </c>
      <c r="D143" s="4" t="s">
        <v>23733</v>
      </c>
      <c r="E143" s="2"/>
      <c r="F143" s="2"/>
    </row>
    <row r="144" spans="1:6" ht="13">
      <c r="A144" s="4" t="s">
        <v>2773</v>
      </c>
      <c r="B144" s="2" t="s">
        <v>6708</v>
      </c>
      <c r="C144" s="4" t="s">
        <v>6680</v>
      </c>
      <c r="D144" s="4" t="s">
        <v>23733</v>
      </c>
      <c r="E144" s="2"/>
    </row>
    <row r="145" spans="1:6" ht="13">
      <c r="A145" s="4" t="s">
        <v>1077</v>
      </c>
      <c r="B145" s="4" t="s">
        <v>6709</v>
      </c>
      <c r="C145" s="4"/>
      <c r="D145" s="4" t="s">
        <v>6710</v>
      </c>
      <c r="E145" s="2" t="s">
        <v>6445</v>
      </c>
      <c r="F145" s="12" t="s">
        <v>6711</v>
      </c>
    </row>
    <row r="146" spans="1:6" ht="13">
      <c r="A146" s="4" t="s">
        <v>1083</v>
      </c>
      <c r="B146" s="4" t="s">
        <v>6712</v>
      </c>
      <c r="C146" s="4"/>
      <c r="D146" s="4" t="s">
        <v>6713</v>
      </c>
      <c r="E146" s="2" t="s">
        <v>6446</v>
      </c>
      <c r="F146" s="12" t="s">
        <v>6609</v>
      </c>
    </row>
    <row r="147" spans="1:6" ht="13">
      <c r="A147" s="4" t="s">
        <v>1088</v>
      </c>
      <c r="B147" s="4" t="s">
        <v>6714</v>
      </c>
      <c r="C147" s="4"/>
      <c r="D147" s="4" t="s">
        <v>23741</v>
      </c>
      <c r="E147" s="2"/>
      <c r="F147" s="2"/>
    </row>
    <row r="148" spans="1:6" ht="13">
      <c r="A148" s="4" t="s">
        <v>1094</v>
      </c>
      <c r="B148" s="4" t="s">
        <v>6715</v>
      </c>
      <c r="C148" s="4"/>
      <c r="D148" s="4" t="s">
        <v>23742</v>
      </c>
      <c r="E148" s="2"/>
      <c r="F148" s="2"/>
    </row>
    <row r="149" spans="1:6" ht="13">
      <c r="A149" s="4" t="s">
        <v>1100</v>
      </c>
      <c r="B149" s="4" t="s">
        <v>6716</v>
      </c>
      <c r="C149" s="4"/>
      <c r="D149" s="4" t="s">
        <v>6717</v>
      </c>
      <c r="E149" s="2" t="s">
        <v>6471</v>
      </c>
      <c r="F149" s="12" t="s">
        <v>6609</v>
      </c>
    </row>
    <row r="150" spans="1:6" ht="13">
      <c r="A150" s="4" t="s">
        <v>1105</v>
      </c>
      <c r="B150" s="4" t="s">
        <v>6718</v>
      </c>
      <c r="C150" s="4"/>
      <c r="D150" s="4" t="s">
        <v>6719</v>
      </c>
      <c r="E150" s="2" t="s">
        <v>6447</v>
      </c>
      <c r="F150" s="12" t="s">
        <v>6609</v>
      </c>
    </row>
    <row r="151" spans="1:6" ht="13">
      <c r="A151" s="4" t="s">
        <v>1111</v>
      </c>
      <c r="B151" s="4" t="s">
        <v>6720</v>
      </c>
      <c r="C151" s="4"/>
      <c r="D151" s="4" t="s">
        <v>23743</v>
      </c>
      <c r="E151" s="2"/>
      <c r="F151" s="2"/>
    </row>
    <row r="152" spans="1:6" ht="13">
      <c r="A152" s="4" t="s">
        <v>1117</v>
      </c>
      <c r="B152" s="4" t="s">
        <v>6721</v>
      </c>
      <c r="C152" s="4"/>
      <c r="D152" s="4" t="s">
        <v>23744</v>
      </c>
      <c r="E152" s="2"/>
      <c r="F152" s="2"/>
    </row>
    <row r="153" spans="1:6" ht="13">
      <c r="A153" s="4" t="s">
        <v>1122</v>
      </c>
      <c r="B153" s="4" t="s">
        <v>6722</v>
      </c>
      <c r="C153" s="4"/>
      <c r="D153" s="4" t="s">
        <v>23745</v>
      </c>
      <c r="E153" s="2"/>
    </row>
    <row r="154" spans="1:6" ht="13">
      <c r="A154" s="4" t="s">
        <v>1127</v>
      </c>
      <c r="B154" s="4" t="s">
        <v>6723</v>
      </c>
      <c r="C154" s="4"/>
      <c r="D154" s="4" t="s">
        <v>23746</v>
      </c>
      <c r="E154" s="2"/>
    </row>
    <row r="155" spans="1:6" ht="13">
      <c r="A155" s="4" t="s">
        <v>1152</v>
      </c>
      <c r="B155" s="4" t="s">
        <v>6724</v>
      </c>
      <c r="C155" s="4"/>
      <c r="D155" s="4" t="s">
        <v>6725</v>
      </c>
      <c r="E155" s="2" t="s">
        <v>6472</v>
      </c>
      <c r="F155" s="12" t="s">
        <v>6609</v>
      </c>
    </row>
    <row r="156" spans="1:6" ht="13">
      <c r="A156" s="4" t="s">
        <v>1159</v>
      </c>
      <c r="B156" s="4" t="s">
        <v>6726</v>
      </c>
      <c r="C156" s="4"/>
      <c r="D156" s="4" t="s">
        <v>23747</v>
      </c>
      <c r="E156" s="2"/>
      <c r="F156" s="2"/>
    </row>
    <row r="157" spans="1:6" ht="13">
      <c r="A157" s="4" t="s">
        <v>1164</v>
      </c>
      <c r="B157" s="4" t="s">
        <v>6727</v>
      </c>
      <c r="C157" s="4" t="s">
        <v>6728</v>
      </c>
      <c r="D157" s="4" t="s">
        <v>6729</v>
      </c>
      <c r="E157" s="2"/>
      <c r="F157" s="2"/>
    </row>
    <row r="158" spans="1:6" ht="13">
      <c r="A158" s="4" t="s">
        <v>1170</v>
      </c>
      <c r="B158" s="4" t="s">
        <v>6730</v>
      </c>
      <c r="C158" s="4"/>
      <c r="D158" s="4" t="s">
        <v>23748</v>
      </c>
      <c r="E158" s="2"/>
      <c r="F158" s="2"/>
    </row>
    <row r="159" spans="1:6" ht="13">
      <c r="A159" s="4" t="s">
        <v>1175</v>
      </c>
      <c r="B159" s="4" t="s">
        <v>6731</v>
      </c>
      <c r="C159" s="4"/>
      <c r="D159" s="4" t="s">
        <v>23749</v>
      </c>
      <c r="E159" s="2" t="s">
        <v>6732</v>
      </c>
      <c r="F159" s="14" t="s">
        <v>6733</v>
      </c>
    </row>
    <row r="160" spans="1:6" ht="13">
      <c r="A160" s="4" t="s">
        <v>1180</v>
      </c>
      <c r="B160" s="4" t="s">
        <v>6734</v>
      </c>
      <c r="C160" s="4"/>
      <c r="D160" s="4" t="s">
        <v>23750</v>
      </c>
      <c r="E160" s="2"/>
      <c r="F160" s="2"/>
    </row>
    <row r="161" spans="1:6" ht="13">
      <c r="A161" s="4" t="s">
        <v>1189</v>
      </c>
      <c r="B161" s="4" t="s">
        <v>6735</v>
      </c>
      <c r="C161" s="4"/>
      <c r="D161" s="4" t="s">
        <v>23751</v>
      </c>
      <c r="E161" s="2"/>
      <c r="F161" s="2"/>
    </row>
    <row r="162" spans="1:6" ht="13">
      <c r="A162" s="4" t="s">
        <v>1214</v>
      </c>
      <c r="B162" s="4" t="s">
        <v>6736</v>
      </c>
      <c r="C162" s="4"/>
      <c r="D162" s="4" t="s">
        <v>6737</v>
      </c>
      <c r="E162" s="2" t="s">
        <v>6473</v>
      </c>
      <c r="F162" s="12" t="s">
        <v>6609</v>
      </c>
    </row>
    <row r="163" spans="1:6" ht="13">
      <c r="A163" s="4" t="s">
        <v>1219</v>
      </c>
      <c r="B163" s="4" t="s">
        <v>6738</v>
      </c>
      <c r="C163" s="11"/>
      <c r="D163" s="4" t="s">
        <v>23752</v>
      </c>
      <c r="E163" s="2"/>
      <c r="F163" s="2"/>
    </row>
    <row r="164" spans="1:6" ht="13">
      <c r="A164" s="4" t="s">
        <v>1224</v>
      </c>
      <c r="B164" s="4" t="s">
        <v>6739</v>
      </c>
      <c r="C164" s="4"/>
      <c r="D164" s="4" t="s">
        <v>23753</v>
      </c>
      <c r="E164" s="4" t="s">
        <v>6740</v>
      </c>
      <c r="F164" s="15" t="s">
        <v>6733</v>
      </c>
    </row>
    <row r="165" spans="1:6" ht="13">
      <c r="A165" s="4" t="s">
        <v>1325</v>
      </c>
      <c r="B165" s="4" t="s">
        <v>6741</v>
      </c>
      <c r="C165" s="11" t="s">
        <v>6742</v>
      </c>
      <c r="D165" s="4" t="s">
        <v>23754</v>
      </c>
      <c r="E165" s="2"/>
      <c r="F165" s="2"/>
    </row>
    <row r="166" spans="1:6" ht="13">
      <c r="A166" s="4" t="s">
        <v>1229</v>
      </c>
      <c r="B166" s="4" t="s">
        <v>6743</v>
      </c>
      <c r="C166" s="4" t="s">
        <v>6552</v>
      </c>
      <c r="D166" s="4" t="s">
        <v>23755</v>
      </c>
      <c r="E166" s="2" t="s">
        <v>6744</v>
      </c>
      <c r="F166" s="14" t="s">
        <v>6733</v>
      </c>
    </row>
    <row r="167" spans="1:6" ht="13">
      <c r="A167" s="4" t="s">
        <v>1234</v>
      </c>
      <c r="B167" s="9" t="s">
        <v>6745</v>
      </c>
      <c r="C167" s="4"/>
      <c r="D167" s="4" t="s">
        <v>23756</v>
      </c>
      <c r="E167" s="2"/>
      <c r="F167" s="2"/>
    </row>
    <row r="168" spans="1:6" ht="13">
      <c r="A168" s="4" t="s">
        <v>1239</v>
      </c>
      <c r="B168" s="4" t="s">
        <v>6746</v>
      </c>
      <c r="C168" s="4"/>
      <c r="D168" s="4" t="s">
        <v>23757</v>
      </c>
      <c r="E168" s="2"/>
      <c r="F168" s="2"/>
    </row>
    <row r="169" spans="1:6" ht="13">
      <c r="A169" s="4" t="s">
        <v>1246</v>
      </c>
      <c r="B169" s="4" t="s">
        <v>6747</v>
      </c>
      <c r="C169" s="4"/>
      <c r="D169" s="4" t="s">
        <v>23758</v>
      </c>
      <c r="E169" s="2"/>
      <c r="F169" s="2"/>
    </row>
    <row r="170" spans="1:6" ht="13">
      <c r="A170" s="4" t="s">
        <v>1251</v>
      </c>
      <c r="B170" s="4" t="s">
        <v>6748</v>
      </c>
      <c r="C170" s="4"/>
      <c r="D170" s="4" t="s">
        <v>23759</v>
      </c>
      <c r="E170" s="2"/>
      <c r="F170" s="2"/>
    </row>
    <row r="171" spans="1:6" ht="13">
      <c r="A171" s="4" t="s">
        <v>1256</v>
      </c>
      <c r="B171" s="4" t="s">
        <v>6749</v>
      </c>
      <c r="C171" s="4" t="s">
        <v>6750</v>
      </c>
      <c r="D171" s="4" t="s">
        <v>23760</v>
      </c>
      <c r="E171" s="2"/>
      <c r="F171" s="2"/>
    </row>
    <row r="172" spans="1:6" ht="13">
      <c r="A172" s="4" t="s">
        <v>1261</v>
      </c>
      <c r="B172" s="4" t="s">
        <v>6751</v>
      </c>
      <c r="C172" s="4"/>
      <c r="D172" s="4" t="s">
        <v>23761</v>
      </c>
      <c r="E172" s="2"/>
      <c r="F172" s="2"/>
    </row>
    <row r="173" spans="1:6" ht="13">
      <c r="A173" s="4" t="s">
        <v>1267</v>
      </c>
      <c r="B173" s="4" t="s">
        <v>6752</v>
      </c>
      <c r="C173" s="4"/>
      <c r="D173" s="4" t="s">
        <v>6753</v>
      </c>
      <c r="E173" s="2" t="s">
        <v>6474</v>
      </c>
      <c r="F173" s="12" t="s">
        <v>6754</v>
      </c>
    </row>
    <row r="174" spans="1:6" ht="13">
      <c r="A174" s="4" t="s">
        <v>1272</v>
      </c>
      <c r="B174" s="4" t="s">
        <v>6755</v>
      </c>
      <c r="C174" s="4" t="s">
        <v>6750</v>
      </c>
      <c r="D174" s="4" t="s">
        <v>23762</v>
      </c>
      <c r="E174" s="2"/>
      <c r="F174" s="2"/>
    </row>
    <row r="175" spans="1:6" ht="13">
      <c r="A175" s="4" t="s">
        <v>1277</v>
      </c>
      <c r="B175" s="4" t="s">
        <v>6756</v>
      </c>
      <c r="C175" s="4" t="s">
        <v>6552</v>
      </c>
      <c r="D175" s="4" t="s">
        <v>23763</v>
      </c>
      <c r="E175" s="2"/>
      <c r="F175" s="2"/>
    </row>
    <row r="176" spans="1:6" ht="13">
      <c r="A176" s="4" t="s">
        <v>1282</v>
      </c>
      <c r="B176" s="4" t="s">
        <v>6757</v>
      </c>
      <c r="C176" s="4" t="s">
        <v>6680</v>
      </c>
      <c r="D176" s="4" t="s">
        <v>23764</v>
      </c>
      <c r="E176" s="2"/>
    </row>
    <row r="177" spans="1:6" ht="13">
      <c r="A177" s="4" t="s">
        <v>1287</v>
      </c>
      <c r="B177" s="4" t="s">
        <v>6758</v>
      </c>
      <c r="C177" s="11"/>
      <c r="D177" s="4" t="s">
        <v>6759</v>
      </c>
      <c r="E177" s="2" t="s">
        <v>6453</v>
      </c>
      <c r="F177" s="12" t="s">
        <v>6609</v>
      </c>
    </row>
    <row r="178" spans="1:6" ht="13">
      <c r="A178" s="4" t="s">
        <v>1293</v>
      </c>
      <c r="B178" s="4" t="s">
        <v>6760</v>
      </c>
      <c r="C178" s="4"/>
      <c r="D178" s="4" t="s">
        <v>23765</v>
      </c>
      <c r="E178" s="2"/>
    </row>
    <row r="179" spans="1:6" ht="13">
      <c r="A179" s="4" t="s">
        <v>1298</v>
      </c>
      <c r="B179" s="4" t="s">
        <v>6761</v>
      </c>
      <c r="C179" s="4"/>
      <c r="D179" s="4" t="s">
        <v>23766</v>
      </c>
      <c r="E179" s="2"/>
      <c r="F179" s="2"/>
    </row>
    <row r="180" spans="1:6" ht="13">
      <c r="A180" s="4" t="s">
        <v>1303</v>
      </c>
      <c r="B180" s="4" t="s">
        <v>6762</v>
      </c>
      <c r="C180" s="4" t="s">
        <v>6763</v>
      </c>
      <c r="D180" s="4" t="s">
        <v>6764</v>
      </c>
      <c r="E180" s="2" t="s">
        <v>6477</v>
      </c>
    </row>
    <row r="181" spans="1:6" ht="13">
      <c r="A181" s="4" t="s">
        <v>1308</v>
      </c>
      <c r="B181" s="4" t="s">
        <v>6765</v>
      </c>
      <c r="C181" s="4" t="s">
        <v>6766</v>
      </c>
      <c r="D181" s="4" t="s">
        <v>23767</v>
      </c>
      <c r="E181" s="2" t="s">
        <v>6767</v>
      </c>
    </row>
    <row r="182" spans="1:6" ht="13">
      <c r="A182" s="4" t="s">
        <v>1314</v>
      </c>
      <c r="B182" s="4" t="s">
        <v>6768</v>
      </c>
      <c r="C182" s="11"/>
      <c r="D182" s="4" t="s">
        <v>23768</v>
      </c>
      <c r="E182" s="2"/>
    </row>
    <row r="183" spans="1:6" ht="13">
      <c r="A183" s="4" t="s">
        <v>1319</v>
      </c>
      <c r="B183" s="4"/>
      <c r="C183" s="4" t="s">
        <v>6769</v>
      </c>
      <c r="D183" s="4" t="s">
        <v>23768</v>
      </c>
      <c r="E183" s="2"/>
      <c r="F183" s="2"/>
    </row>
    <row r="184" spans="1:6" ht="13">
      <c r="A184" s="4" t="s">
        <v>1324</v>
      </c>
      <c r="B184" s="4" t="s">
        <v>6741</v>
      </c>
      <c r="C184" s="4" t="s">
        <v>6770</v>
      </c>
      <c r="D184" s="4" t="s">
        <v>23768</v>
      </c>
      <c r="E184" s="2"/>
    </row>
    <row r="185" spans="1:6" ht="13">
      <c r="A185" s="4" t="s">
        <v>1330</v>
      </c>
      <c r="B185" s="4" t="s">
        <v>6771</v>
      </c>
      <c r="C185" s="4"/>
      <c r="D185" s="4" t="s">
        <v>23768</v>
      </c>
      <c r="E185" s="2"/>
    </row>
    <row r="186" spans="1:6" ht="13">
      <c r="A186" s="4" t="s">
        <v>1339</v>
      </c>
      <c r="B186" s="4" t="s">
        <v>6772</v>
      </c>
      <c r="C186" s="11"/>
      <c r="D186" s="4" t="s">
        <v>23768</v>
      </c>
      <c r="E186" s="2"/>
    </row>
    <row r="187" spans="1:6" ht="13">
      <c r="A187" s="4" t="s">
        <v>1344</v>
      </c>
      <c r="B187" s="4" t="s">
        <v>6773</v>
      </c>
      <c r="C187" s="4"/>
      <c r="D187" s="4" t="s">
        <v>23768</v>
      </c>
      <c r="E187" s="2"/>
    </row>
    <row r="188" spans="1:6" ht="13">
      <c r="A188" s="4" t="s">
        <v>1349</v>
      </c>
      <c r="B188" s="4" t="s">
        <v>6774</v>
      </c>
      <c r="C188" s="4" t="s">
        <v>6552</v>
      </c>
      <c r="D188" s="4" t="s">
        <v>23769</v>
      </c>
      <c r="E188" s="2"/>
    </row>
    <row r="189" spans="1:6" ht="13">
      <c r="A189" s="4" t="s">
        <v>1354</v>
      </c>
      <c r="B189" s="4" t="s">
        <v>6775</v>
      </c>
      <c r="C189" s="4"/>
      <c r="D189" s="4" t="s">
        <v>23768</v>
      </c>
      <c r="E189" s="2"/>
    </row>
    <row r="190" spans="1:6" ht="13">
      <c r="A190" s="4" t="s">
        <v>1359</v>
      </c>
      <c r="B190" s="4" t="s">
        <v>6776</v>
      </c>
      <c r="C190" s="4"/>
      <c r="D190" s="4" t="s">
        <v>23768</v>
      </c>
      <c r="E190" s="2"/>
    </row>
    <row r="191" spans="1:6" ht="13">
      <c r="A191" s="4" t="s">
        <v>1364</v>
      </c>
      <c r="B191" s="4" t="s">
        <v>6777</v>
      </c>
      <c r="C191" s="4"/>
      <c r="D191" s="4" t="s">
        <v>23768</v>
      </c>
      <c r="E191" s="2"/>
      <c r="F191" s="2"/>
    </row>
    <row r="192" spans="1:6" ht="13">
      <c r="A192" s="4" t="s">
        <v>1369</v>
      </c>
      <c r="B192" s="4" t="s">
        <v>6778</v>
      </c>
      <c r="C192" s="4" t="s">
        <v>6692</v>
      </c>
      <c r="D192" s="4" t="s">
        <v>23768</v>
      </c>
      <c r="E192" s="2"/>
    </row>
    <row r="193" spans="1:7" ht="13">
      <c r="A193" s="4" t="s">
        <v>1375</v>
      </c>
      <c r="B193" s="4" t="s">
        <v>6779</v>
      </c>
      <c r="C193" s="4" t="s">
        <v>6552</v>
      </c>
      <c r="D193" s="4" t="s">
        <v>23768</v>
      </c>
      <c r="E193" s="2"/>
    </row>
    <row r="194" spans="1:7" ht="13">
      <c r="A194" s="4" t="s">
        <v>1380</v>
      </c>
      <c r="B194" s="4" t="s">
        <v>6780</v>
      </c>
      <c r="C194" s="4" t="s">
        <v>6680</v>
      </c>
      <c r="D194" s="4" t="s">
        <v>23770</v>
      </c>
      <c r="E194" s="2" t="s">
        <v>1381</v>
      </c>
      <c r="F194" s="12" t="s">
        <v>6781</v>
      </c>
    </row>
    <row r="195" spans="1:7" ht="13">
      <c r="A195" s="4" t="s">
        <v>1390</v>
      </c>
      <c r="B195" s="4" t="s">
        <v>6782</v>
      </c>
      <c r="C195" s="4"/>
      <c r="D195" s="4" t="s">
        <v>23768</v>
      </c>
      <c r="E195" s="2"/>
      <c r="F195" s="2"/>
    </row>
    <row r="196" spans="1:7" ht="13">
      <c r="A196" s="4" t="s">
        <v>1395</v>
      </c>
      <c r="B196" s="4" t="s">
        <v>6783</v>
      </c>
      <c r="C196" s="4"/>
      <c r="D196" s="4" t="s">
        <v>23768</v>
      </c>
      <c r="E196" s="2"/>
      <c r="F196" s="2"/>
    </row>
    <row r="197" spans="1:7" ht="13">
      <c r="A197" s="4" t="s">
        <v>1400</v>
      </c>
      <c r="B197" s="4" t="s">
        <v>6784</v>
      </c>
      <c r="C197" s="4"/>
      <c r="D197" s="4" t="s">
        <v>23768</v>
      </c>
      <c r="E197" s="2"/>
      <c r="F197" s="2"/>
    </row>
    <row r="198" spans="1:7" ht="13">
      <c r="A198" s="4" t="s">
        <v>1405</v>
      </c>
      <c r="B198" s="4" t="s">
        <v>6785</v>
      </c>
      <c r="C198" s="4"/>
      <c r="D198" s="4" t="s">
        <v>23768</v>
      </c>
      <c r="E198" s="2"/>
    </row>
    <row r="199" spans="1:7" ht="13">
      <c r="A199" s="4" t="s">
        <v>1410</v>
      </c>
      <c r="B199" s="4" t="s">
        <v>6786</v>
      </c>
      <c r="C199" s="4" t="s">
        <v>6552</v>
      </c>
      <c r="D199" s="4" t="s">
        <v>23768</v>
      </c>
      <c r="E199" s="2"/>
      <c r="F199" s="2"/>
    </row>
    <row r="200" spans="1:7" ht="13">
      <c r="A200" s="4" t="s">
        <v>1416</v>
      </c>
      <c r="B200" s="4" t="s">
        <v>6787</v>
      </c>
      <c r="C200" s="4" t="s">
        <v>6550</v>
      </c>
      <c r="D200" s="4" t="s">
        <v>23768</v>
      </c>
      <c r="E200" s="2"/>
    </row>
    <row r="201" spans="1:7" ht="13">
      <c r="A201" s="4" t="s">
        <v>1423</v>
      </c>
      <c r="B201" s="4" t="s">
        <v>6788</v>
      </c>
      <c r="C201" s="4" t="s">
        <v>6552</v>
      </c>
      <c r="D201" s="4" t="s">
        <v>23768</v>
      </c>
      <c r="E201" s="2"/>
      <c r="F201" s="2"/>
    </row>
    <row r="202" spans="1:7" ht="13">
      <c r="A202" s="4" t="s">
        <v>1428</v>
      </c>
      <c r="B202" s="4" t="s">
        <v>6789</v>
      </c>
      <c r="C202" s="4" t="s">
        <v>6552</v>
      </c>
      <c r="D202" s="4" t="s">
        <v>23768</v>
      </c>
      <c r="E202" s="2"/>
      <c r="F202" s="2"/>
    </row>
    <row r="203" spans="1:7" ht="13">
      <c r="A203" s="4" t="s">
        <v>1434</v>
      </c>
      <c r="B203" s="4" t="s">
        <v>6790</v>
      </c>
      <c r="C203" s="4"/>
      <c r="D203" s="4" t="s">
        <v>23768</v>
      </c>
      <c r="E203" s="2"/>
      <c r="F203" s="2"/>
    </row>
    <row r="204" spans="1:7" ht="13">
      <c r="A204" s="4" t="s">
        <v>1444</v>
      </c>
      <c r="B204" s="4" t="s">
        <v>6791</v>
      </c>
      <c r="C204" s="4" t="s">
        <v>6550</v>
      </c>
      <c r="D204" s="4" t="s">
        <v>23768</v>
      </c>
      <c r="E204" s="2"/>
      <c r="F204" s="2"/>
    </row>
    <row r="205" spans="1:7" ht="13">
      <c r="A205" s="4" t="s">
        <v>1449</v>
      </c>
      <c r="B205" s="2" t="s">
        <v>6792</v>
      </c>
      <c r="C205" s="4"/>
      <c r="D205" s="4" t="s">
        <v>23768</v>
      </c>
      <c r="E205" s="5"/>
      <c r="F205" s="4"/>
      <c r="G205" s="56" t="s">
        <v>23675</v>
      </c>
    </row>
    <row r="206" spans="1:7" ht="13">
      <c r="A206" s="4" t="s">
        <v>1454</v>
      </c>
      <c r="B206" s="4" t="s">
        <v>6793</v>
      </c>
      <c r="C206" s="4"/>
      <c r="D206" s="4" t="s">
        <v>23768</v>
      </c>
    </row>
    <row r="207" spans="1:7" ht="13">
      <c r="A207" s="4" t="s">
        <v>1459</v>
      </c>
      <c r="B207" s="4" t="s">
        <v>6794</v>
      </c>
      <c r="C207" s="4"/>
      <c r="D207" s="4" t="s">
        <v>23768</v>
      </c>
    </row>
    <row r="208" spans="1:7" ht="13">
      <c r="A208" s="4" t="s">
        <v>1464</v>
      </c>
      <c r="B208" s="4" t="s">
        <v>6795</v>
      </c>
      <c r="C208" s="4"/>
      <c r="D208" s="4" t="s">
        <v>23768</v>
      </c>
    </row>
    <row r="209" spans="1:6" ht="13">
      <c r="A209" s="4" t="s">
        <v>3177</v>
      </c>
      <c r="B209" s="4" t="s">
        <v>6796</v>
      </c>
      <c r="C209" s="4" t="s">
        <v>6552</v>
      </c>
      <c r="D209" s="4" t="s">
        <v>23768</v>
      </c>
      <c r="E209" s="2"/>
    </row>
    <row r="210" spans="1:6" ht="13">
      <c r="A210" s="4" t="s">
        <v>1439</v>
      </c>
      <c r="B210" s="9" t="s">
        <v>6797</v>
      </c>
      <c r="D210" s="4" t="s">
        <v>23768</v>
      </c>
      <c r="E210" s="2"/>
    </row>
    <row r="211" spans="1:6" ht="13">
      <c r="A211" s="4" t="s">
        <v>3205</v>
      </c>
      <c r="B211" s="4" t="s">
        <v>6798</v>
      </c>
      <c r="C211" s="4" t="s">
        <v>6552</v>
      </c>
      <c r="D211" s="4" t="s">
        <v>23768</v>
      </c>
    </row>
    <row r="212" spans="1:6" ht="13">
      <c r="A212" s="4" t="s">
        <v>3182</v>
      </c>
      <c r="B212" s="4" t="s">
        <v>6799</v>
      </c>
      <c r="C212" s="4" t="s">
        <v>6692</v>
      </c>
      <c r="D212" s="4" t="s">
        <v>23768</v>
      </c>
    </row>
    <row r="213" spans="1:6" ht="13">
      <c r="A213" s="4" t="s">
        <v>3187</v>
      </c>
      <c r="B213" s="4" t="s">
        <v>6800</v>
      </c>
      <c r="C213" s="2" t="s">
        <v>6801</v>
      </c>
      <c r="D213" s="4" t="s">
        <v>23768</v>
      </c>
    </row>
    <row r="214" spans="1:6" ht="13">
      <c r="A214" s="4" t="s">
        <v>3192</v>
      </c>
      <c r="B214" s="4" t="s">
        <v>6802</v>
      </c>
      <c r="C214" s="11" t="s">
        <v>6548</v>
      </c>
      <c r="D214" s="4" t="s">
        <v>23768</v>
      </c>
      <c r="E214" s="2"/>
    </row>
    <row r="215" spans="1:6" ht="13">
      <c r="A215" s="4" t="s">
        <v>3197</v>
      </c>
      <c r="B215" s="4" t="s">
        <v>6803</v>
      </c>
      <c r="D215" s="4" t="s">
        <v>23768</v>
      </c>
      <c r="E215" s="2"/>
      <c r="F215" s="2"/>
    </row>
    <row r="216" spans="1:6" ht="13">
      <c r="A216" s="4" t="s">
        <v>3200</v>
      </c>
      <c r="B216" s="9" t="s">
        <v>6804</v>
      </c>
      <c r="C216" s="4" t="s">
        <v>6552</v>
      </c>
      <c r="D216" s="4" t="s">
        <v>23768</v>
      </c>
    </row>
    <row r="217" spans="1:6" ht="13">
      <c r="A217" s="2" t="s">
        <v>1142</v>
      </c>
      <c r="B217" s="2" t="s">
        <v>6805</v>
      </c>
      <c r="C217" s="4" t="s">
        <v>6552</v>
      </c>
      <c r="D217" s="4" t="s">
        <v>23768</v>
      </c>
      <c r="E217" s="2"/>
      <c r="F217" s="2"/>
    </row>
    <row r="218" spans="1:6" ht="13">
      <c r="A218" s="4" t="s">
        <v>1470</v>
      </c>
      <c r="B218" s="4" t="s">
        <v>6806</v>
      </c>
      <c r="C218" s="4"/>
      <c r="D218" s="4" t="s">
        <v>23771</v>
      </c>
      <c r="E218" s="2"/>
    </row>
    <row r="219" spans="1:6" ht="13">
      <c r="A219" s="4" t="s">
        <v>3210</v>
      </c>
      <c r="B219" s="2" t="s">
        <v>6807</v>
      </c>
      <c r="C219" s="2" t="s">
        <v>6680</v>
      </c>
      <c r="D219" s="4" t="s">
        <v>23772</v>
      </c>
      <c r="E219" s="2"/>
      <c r="F219" s="2"/>
    </row>
    <row r="220" spans="1:6" ht="13">
      <c r="A220" s="2" t="s">
        <v>6423</v>
      </c>
      <c r="B220" s="2" t="s">
        <v>6808</v>
      </c>
      <c r="D220" s="2" t="s">
        <v>6809</v>
      </c>
      <c r="E220" s="2"/>
      <c r="F220" s="2"/>
    </row>
    <row r="221" spans="1:6" ht="13">
      <c r="A221" s="2" t="s">
        <v>6478</v>
      </c>
      <c r="B221" s="2" t="s">
        <v>6810</v>
      </c>
      <c r="D221" s="2" t="s">
        <v>6811</v>
      </c>
      <c r="E221" s="2"/>
    </row>
    <row r="222" spans="1:6" ht="13">
      <c r="A222" s="2" t="s">
        <v>6475</v>
      </c>
      <c r="B222" s="2" t="s">
        <v>6812</v>
      </c>
      <c r="C222" s="2" t="s">
        <v>6680</v>
      </c>
      <c r="D222" s="2" t="s">
        <v>6813</v>
      </c>
      <c r="E222" s="2"/>
      <c r="F222" s="2"/>
    </row>
    <row r="223" spans="1:6" ht="13">
      <c r="A223" s="2" t="s">
        <v>3220</v>
      </c>
      <c r="B223" s="2" t="s">
        <v>6814</v>
      </c>
    </row>
    <row r="224" spans="1:6" ht="13">
      <c r="A224" s="2" t="s">
        <v>3227</v>
      </c>
      <c r="B224" s="2" t="s">
        <v>6815</v>
      </c>
    </row>
  </sheetData>
  <customSheetViews>
    <customSheetView guid="{F5001501-71EB-423E-9EC5-E22058ED6D15}" filter="1" showAutoFilter="1">
      <pageMargins left="0.7" right="0.7" top="0.75" bottom="0.75" header="0.3" footer="0.3"/>
      <autoFilter ref="A1:F224" xr:uid="{CF249A1F-A9DC-1042-8129-0F7B1185DD7B}"/>
    </customSheetView>
  </customSheetViews>
  <hyperlinks>
    <hyperlink ref="F30" r:id="rId1" xr:uid="{00000000-0004-0000-0400-000000000000}"/>
    <hyperlink ref="F31" r:id="rId2" xr:uid="{00000000-0004-0000-0400-000001000000}"/>
    <hyperlink ref="F38" r:id="rId3" xr:uid="{00000000-0004-0000-0400-000002000000}"/>
    <hyperlink ref="F57" r:id="rId4" xr:uid="{00000000-0004-0000-0400-000003000000}"/>
    <hyperlink ref="F63" r:id="rId5" xr:uid="{00000000-0004-0000-0400-000004000000}"/>
    <hyperlink ref="F90" r:id="rId6" xr:uid="{00000000-0004-0000-0400-000005000000}"/>
    <hyperlink ref="F93" r:id="rId7" xr:uid="{00000000-0004-0000-0400-000006000000}"/>
    <hyperlink ref="F94" r:id="rId8" xr:uid="{00000000-0004-0000-0400-000007000000}"/>
    <hyperlink ref="F103" r:id="rId9" xr:uid="{00000000-0004-0000-0400-000008000000}"/>
    <hyperlink ref="F105" r:id="rId10" xr:uid="{00000000-0004-0000-0400-000009000000}"/>
    <hyperlink ref="F107" r:id="rId11" xr:uid="{00000000-0004-0000-0400-00000A000000}"/>
    <hyperlink ref="F110" r:id="rId12" xr:uid="{00000000-0004-0000-0400-00000B000000}"/>
    <hyperlink ref="F113" r:id="rId13" xr:uid="{00000000-0004-0000-0400-00000C000000}"/>
    <hyperlink ref="F126" r:id="rId14" xr:uid="{00000000-0004-0000-0400-00000D000000}"/>
    <hyperlink ref="F131" r:id="rId15" xr:uid="{00000000-0004-0000-0400-00000E000000}"/>
    <hyperlink ref="F145" r:id="rId16" xr:uid="{00000000-0004-0000-0400-00000F000000}"/>
    <hyperlink ref="F146" r:id="rId17" xr:uid="{00000000-0004-0000-0400-000010000000}"/>
    <hyperlink ref="F149" r:id="rId18" xr:uid="{00000000-0004-0000-0400-000011000000}"/>
    <hyperlink ref="F150" r:id="rId19" xr:uid="{00000000-0004-0000-0400-000012000000}"/>
    <hyperlink ref="F155" r:id="rId20" xr:uid="{00000000-0004-0000-0400-000013000000}"/>
    <hyperlink ref="F159" r:id="rId21" xr:uid="{00000000-0004-0000-0400-000014000000}"/>
    <hyperlink ref="F162" r:id="rId22" xr:uid="{00000000-0004-0000-0400-000015000000}"/>
    <hyperlink ref="F164" r:id="rId23" xr:uid="{00000000-0004-0000-0400-000016000000}"/>
    <hyperlink ref="F166" r:id="rId24" xr:uid="{00000000-0004-0000-0400-000017000000}"/>
    <hyperlink ref="F173" r:id="rId25" xr:uid="{00000000-0004-0000-0400-000018000000}"/>
    <hyperlink ref="F177" r:id="rId26" xr:uid="{00000000-0004-0000-0400-000019000000}"/>
    <hyperlink ref="F194" r:id="rId27" xr:uid="{00000000-0004-0000-0400-00001A000000}"/>
  </hyperlinks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N2345"/>
  <sheetViews>
    <sheetView workbookViewId="0">
      <pane ySplit="1" topLeftCell="A2" activePane="bottomLeft" state="frozen"/>
      <selection pane="bottomLeft" activeCell="N34" sqref="N34"/>
    </sheetView>
  </sheetViews>
  <sheetFormatPr baseColWidth="10" defaultColWidth="12.6640625" defaultRowHeight="15.75" customHeight="1"/>
  <cols>
    <col min="7" max="7" width="19.1640625" customWidth="1"/>
    <col min="8" max="8" width="22" customWidth="1"/>
    <col min="9" max="9" width="5.33203125" customWidth="1"/>
    <col min="10" max="10" width="19" customWidth="1"/>
  </cols>
  <sheetData>
    <row r="1" spans="1:14" ht="15.75" customHeight="1">
      <c r="A1" s="7" t="s">
        <v>3246</v>
      </c>
      <c r="B1" s="7" t="s">
        <v>14385</v>
      </c>
      <c r="C1" s="7" t="s">
        <v>10992</v>
      </c>
      <c r="D1" s="7" t="s">
        <v>11</v>
      </c>
      <c r="E1" s="7" t="s">
        <v>12</v>
      </c>
      <c r="F1" s="7" t="s">
        <v>13</v>
      </c>
      <c r="G1" s="7" t="s">
        <v>14386</v>
      </c>
      <c r="H1" s="7" t="s">
        <v>1</v>
      </c>
      <c r="I1" s="7" t="s">
        <v>2</v>
      </c>
      <c r="J1" s="7" t="s">
        <v>3243</v>
      </c>
      <c r="K1" s="7" t="s">
        <v>6835</v>
      </c>
      <c r="L1" s="7" t="s">
        <v>9</v>
      </c>
      <c r="M1" s="7" t="s">
        <v>14387</v>
      </c>
      <c r="N1" s="2" t="s">
        <v>10</v>
      </c>
    </row>
    <row r="2" spans="1:14" ht="15.75" customHeight="1">
      <c r="A2" s="2" t="s">
        <v>14388</v>
      </c>
      <c r="C2" s="2" t="s">
        <v>14389</v>
      </c>
      <c r="D2" s="2">
        <v>128652</v>
      </c>
      <c r="E2" s="2">
        <v>82804</v>
      </c>
      <c r="F2" s="2">
        <v>5798</v>
      </c>
      <c r="G2" s="2" t="s">
        <v>14390</v>
      </c>
      <c r="H2" s="2" t="s">
        <v>14391</v>
      </c>
      <c r="I2" s="2" t="s">
        <v>16</v>
      </c>
      <c r="J2" s="2" t="s">
        <v>14392</v>
      </c>
      <c r="K2" s="2">
        <v>5</v>
      </c>
      <c r="L2" s="2" t="s">
        <v>2400</v>
      </c>
      <c r="N2" s="2" t="s">
        <v>428</v>
      </c>
    </row>
    <row r="3" spans="1:14" ht="15.75" customHeight="1">
      <c r="A3" s="2" t="s">
        <v>14388</v>
      </c>
      <c r="C3" s="2" t="s">
        <v>14393</v>
      </c>
      <c r="D3" s="2">
        <v>128700</v>
      </c>
      <c r="E3" s="2">
        <v>82880</v>
      </c>
      <c r="F3" s="2">
        <v>5798</v>
      </c>
      <c r="G3" s="2" t="s">
        <v>14394</v>
      </c>
      <c r="H3" s="2" t="s">
        <v>14395</v>
      </c>
      <c r="I3" s="2" t="s">
        <v>16</v>
      </c>
      <c r="J3" s="2" t="s">
        <v>14392</v>
      </c>
      <c r="K3" s="2">
        <v>5</v>
      </c>
      <c r="L3" s="2" t="s">
        <v>2400</v>
      </c>
      <c r="N3" s="2" t="s">
        <v>428</v>
      </c>
    </row>
    <row r="4" spans="1:14" ht="15.75" customHeight="1">
      <c r="A4" s="2" t="s">
        <v>14388</v>
      </c>
      <c r="C4" s="2" t="s">
        <v>14396</v>
      </c>
      <c r="D4" s="2">
        <v>134232</v>
      </c>
      <c r="E4" s="2">
        <v>84084</v>
      </c>
      <c r="F4" s="2">
        <v>5798</v>
      </c>
      <c r="G4" s="2" t="s">
        <v>14397</v>
      </c>
      <c r="H4" s="2" t="s">
        <v>14398</v>
      </c>
      <c r="I4" s="2" t="s">
        <v>23</v>
      </c>
      <c r="J4" s="2" t="s">
        <v>14392</v>
      </c>
      <c r="K4" s="2">
        <v>5</v>
      </c>
      <c r="L4" s="2" t="s">
        <v>2400</v>
      </c>
      <c r="N4" s="2" t="s">
        <v>428</v>
      </c>
    </row>
    <row r="5" spans="1:14" ht="15.75" customHeight="1">
      <c r="A5" s="2" t="s">
        <v>14388</v>
      </c>
      <c r="C5" s="2" t="s">
        <v>14399</v>
      </c>
      <c r="D5" s="2">
        <v>134297</v>
      </c>
      <c r="E5" s="2">
        <v>84337</v>
      </c>
      <c r="F5" s="2">
        <v>5798</v>
      </c>
      <c r="G5" s="2" t="s">
        <v>14400</v>
      </c>
      <c r="H5" s="2" t="s">
        <v>14401</v>
      </c>
      <c r="I5" s="2" t="s">
        <v>23</v>
      </c>
      <c r="J5" s="2" t="s">
        <v>14392</v>
      </c>
      <c r="K5" s="2">
        <v>5</v>
      </c>
      <c r="L5" s="2" t="s">
        <v>2400</v>
      </c>
      <c r="N5" s="2" t="s">
        <v>428</v>
      </c>
    </row>
    <row r="6" spans="1:14" ht="15.75" customHeight="1">
      <c r="A6" s="2" t="s">
        <v>14388</v>
      </c>
      <c r="C6" s="2" t="s">
        <v>14402</v>
      </c>
      <c r="D6" s="2">
        <v>128473</v>
      </c>
      <c r="E6" s="2">
        <v>82901</v>
      </c>
      <c r="F6" s="2">
        <v>5798</v>
      </c>
      <c r="G6" s="2" t="s">
        <v>14403</v>
      </c>
      <c r="H6" s="2" t="s">
        <v>14404</v>
      </c>
      <c r="I6" s="2" t="s">
        <v>16</v>
      </c>
      <c r="J6" s="2" t="s">
        <v>14405</v>
      </c>
      <c r="K6" s="2">
        <v>5</v>
      </c>
      <c r="L6" s="2" t="s">
        <v>2400</v>
      </c>
      <c r="N6" s="2" t="s">
        <v>428</v>
      </c>
    </row>
    <row r="7" spans="1:14" ht="15.75" customHeight="1">
      <c r="A7" s="2" t="s">
        <v>14388</v>
      </c>
      <c r="C7" s="2" t="s">
        <v>14406</v>
      </c>
      <c r="D7" s="2">
        <v>134511</v>
      </c>
      <c r="E7" s="2">
        <v>83974</v>
      </c>
      <c r="F7" s="2">
        <v>5798</v>
      </c>
      <c r="G7" s="2" t="s">
        <v>14407</v>
      </c>
      <c r="H7" s="2" t="s">
        <v>14408</v>
      </c>
      <c r="I7" s="2" t="s">
        <v>23</v>
      </c>
      <c r="J7" s="2" t="s">
        <v>14405</v>
      </c>
      <c r="K7" s="2">
        <v>5</v>
      </c>
      <c r="L7" s="2" t="s">
        <v>2400</v>
      </c>
      <c r="N7" s="2" t="s">
        <v>428</v>
      </c>
    </row>
    <row r="8" spans="1:14" ht="15.75" customHeight="1">
      <c r="A8" s="2" t="s">
        <v>14388</v>
      </c>
      <c r="C8" s="2" t="s">
        <v>14409</v>
      </c>
      <c r="D8" s="2">
        <v>130698</v>
      </c>
      <c r="E8" s="2">
        <v>80876</v>
      </c>
      <c r="F8" s="2">
        <v>5798</v>
      </c>
      <c r="G8" s="2" t="s">
        <v>14410</v>
      </c>
      <c r="H8" s="2" t="s">
        <v>14411</v>
      </c>
      <c r="I8" s="2" t="s">
        <v>16</v>
      </c>
      <c r="J8" s="2" t="s">
        <v>14412</v>
      </c>
      <c r="K8" s="2">
        <v>5</v>
      </c>
      <c r="L8" s="2" t="s">
        <v>14413</v>
      </c>
      <c r="N8" s="2" t="s">
        <v>428</v>
      </c>
    </row>
    <row r="9" spans="1:14" ht="15.75" customHeight="1">
      <c r="A9" s="2" t="s">
        <v>14388</v>
      </c>
      <c r="C9" s="2" t="s">
        <v>14414</v>
      </c>
      <c r="D9" s="2">
        <v>134550</v>
      </c>
      <c r="E9" s="2">
        <v>80674</v>
      </c>
      <c r="F9" s="2">
        <v>5798</v>
      </c>
      <c r="G9" s="2" t="s">
        <v>14415</v>
      </c>
      <c r="H9" s="2" t="s">
        <v>14416</v>
      </c>
      <c r="I9" s="2" t="s">
        <v>23</v>
      </c>
      <c r="J9" s="2" t="s">
        <v>14412</v>
      </c>
      <c r="K9" s="2">
        <v>5</v>
      </c>
      <c r="L9" s="2" t="s">
        <v>14413</v>
      </c>
      <c r="N9" s="2" t="s">
        <v>428</v>
      </c>
    </row>
    <row r="10" spans="1:14" ht="15.75" customHeight="1">
      <c r="A10" s="2" t="s">
        <v>14388</v>
      </c>
      <c r="C10" s="2" t="s">
        <v>14417</v>
      </c>
      <c r="D10" s="2">
        <v>128758</v>
      </c>
      <c r="E10" s="2">
        <v>82565</v>
      </c>
      <c r="F10" s="2">
        <v>5798</v>
      </c>
      <c r="G10" s="2" t="s">
        <v>14418</v>
      </c>
      <c r="H10" s="2" t="s">
        <v>14419</v>
      </c>
      <c r="I10" s="2" t="s">
        <v>16</v>
      </c>
      <c r="J10" s="2" t="s">
        <v>14420</v>
      </c>
      <c r="K10" s="2">
        <v>5</v>
      </c>
      <c r="L10" s="2" t="s">
        <v>14413</v>
      </c>
      <c r="N10" s="2" t="s">
        <v>428</v>
      </c>
    </row>
    <row r="11" spans="1:14" ht="15.75" customHeight="1">
      <c r="A11" s="2" t="s">
        <v>14388</v>
      </c>
      <c r="C11" s="2" t="s">
        <v>14421</v>
      </c>
      <c r="D11" s="2">
        <v>135482</v>
      </c>
      <c r="E11" s="2">
        <v>83800</v>
      </c>
      <c r="F11" s="2">
        <v>5798</v>
      </c>
      <c r="G11" s="2" t="s">
        <v>14422</v>
      </c>
      <c r="H11" s="2" t="s">
        <v>14423</v>
      </c>
      <c r="I11" s="2" t="s">
        <v>23</v>
      </c>
      <c r="J11" s="2" t="s">
        <v>14420</v>
      </c>
      <c r="K11" s="2">
        <v>5</v>
      </c>
      <c r="L11" s="2" t="s">
        <v>14413</v>
      </c>
      <c r="N11" s="2" t="s">
        <v>428</v>
      </c>
    </row>
    <row r="12" spans="1:14" ht="15.75" customHeight="1">
      <c r="A12" s="2" t="s">
        <v>14388</v>
      </c>
      <c r="C12" s="2" t="s">
        <v>14424</v>
      </c>
      <c r="D12" s="2">
        <v>128918</v>
      </c>
      <c r="E12" s="2">
        <v>82671</v>
      </c>
      <c r="F12" s="2">
        <v>5798</v>
      </c>
      <c r="G12" s="2" t="s">
        <v>14425</v>
      </c>
      <c r="H12" s="2" t="s">
        <v>14426</v>
      </c>
      <c r="I12" s="2" t="s">
        <v>16</v>
      </c>
      <c r="J12" s="2" t="s">
        <v>14427</v>
      </c>
      <c r="K12" s="2">
        <v>5</v>
      </c>
      <c r="L12" s="2" t="s">
        <v>14413</v>
      </c>
      <c r="N12" s="2" t="s">
        <v>428</v>
      </c>
    </row>
    <row r="13" spans="1:14" ht="15.75" customHeight="1">
      <c r="A13" s="2" t="s">
        <v>14388</v>
      </c>
      <c r="C13" s="2" t="s">
        <v>14428</v>
      </c>
      <c r="D13" s="2">
        <v>135287</v>
      </c>
      <c r="E13" s="2">
        <v>82917</v>
      </c>
      <c r="F13" s="2">
        <v>5798</v>
      </c>
      <c r="G13" s="2" t="s">
        <v>14429</v>
      </c>
      <c r="H13" s="2" t="s">
        <v>14430</v>
      </c>
      <c r="I13" s="2" t="s">
        <v>23</v>
      </c>
      <c r="J13" s="2" t="s">
        <v>14427</v>
      </c>
      <c r="K13" s="2">
        <v>5</v>
      </c>
      <c r="L13" s="2" t="s">
        <v>14413</v>
      </c>
      <c r="N13" s="2" t="s">
        <v>428</v>
      </c>
    </row>
    <row r="14" spans="1:14" ht="15.75" customHeight="1">
      <c r="A14" s="2" t="s">
        <v>14388</v>
      </c>
      <c r="C14" s="2" t="s">
        <v>14431</v>
      </c>
      <c r="D14" s="2">
        <v>128350</v>
      </c>
      <c r="E14" s="2">
        <v>83595</v>
      </c>
      <c r="F14" s="2">
        <v>5798</v>
      </c>
      <c r="G14" s="2" t="s">
        <v>14432</v>
      </c>
      <c r="H14" s="2" t="s">
        <v>14433</v>
      </c>
      <c r="I14" s="2" t="s">
        <v>16</v>
      </c>
      <c r="J14" s="2" t="s">
        <v>14434</v>
      </c>
      <c r="K14" s="2">
        <v>5</v>
      </c>
      <c r="L14" s="2" t="s">
        <v>14413</v>
      </c>
      <c r="N14" s="2" t="s">
        <v>428</v>
      </c>
    </row>
    <row r="15" spans="1:14" ht="15.75" customHeight="1">
      <c r="A15" s="2" t="s">
        <v>14388</v>
      </c>
      <c r="C15" s="2" t="s">
        <v>14435</v>
      </c>
      <c r="D15" s="2">
        <v>134065</v>
      </c>
      <c r="E15" s="2">
        <v>84363</v>
      </c>
      <c r="F15" s="2">
        <v>5798</v>
      </c>
      <c r="G15" s="2" t="s">
        <v>14436</v>
      </c>
      <c r="H15" s="2" t="s">
        <v>14437</v>
      </c>
      <c r="I15" s="2" t="s">
        <v>23</v>
      </c>
      <c r="J15" s="2" t="s">
        <v>14434</v>
      </c>
      <c r="K15" s="2">
        <v>5</v>
      </c>
      <c r="L15" s="2" t="s">
        <v>14413</v>
      </c>
      <c r="N15" s="2" t="s">
        <v>428</v>
      </c>
    </row>
    <row r="16" spans="1:14" ht="15.75" customHeight="1">
      <c r="A16" s="2" t="s">
        <v>14388</v>
      </c>
      <c r="C16" s="2" t="s">
        <v>14438</v>
      </c>
      <c r="D16" s="2">
        <v>128847</v>
      </c>
      <c r="E16" s="2">
        <v>83742</v>
      </c>
      <c r="F16" s="2">
        <v>5798</v>
      </c>
      <c r="G16" s="2" t="s">
        <v>14439</v>
      </c>
      <c r="H16" s="2" t="s">
        <v>14440</v>
      </c>
      <c r="I16" s="2" t="s">
        <v>16</v>
      </c>
      <c r="J16" s="2" t="s">
        <v>14441</v>
      </c>
      <c r="K16" s="2">
        <v>5</v>
      </c>
      <c r="L16" s="2" t="s">
        <v>14413</v>
      </c>
      <c r="N16" s="2" t="s">
        <v>428</v>
      </c>
    </row>
    <row r="17" spans="1:14" ht="15.75" customHeight="1">
      <c r="A17" s="2" t="s">
        <v>14388</v>
      </c>
      <c r="C17" s="2" t="s">
        <v>14442</v>
      </c>
      <c r="D17" s="2">
        <v>131563</v>
      </c>
      <c r="E17" s="2">
        <v>83618</v>
      </c>
      <c r="F17" s="2">
        <v>5798</v>
      </c>
      <c r="G17" s="2" t="s">
        <v>14443</v>
      </c>
      <c r="H17" s="2" t="s">
        <v>14444</v>
      </c>
      <c r="I17" s="2" t="s">
        <v>23</v>
      </c>
      <c r="J17" s="2" t="s">
        <v>14441</v>
      </c>
      <c r="K17" s="2">
        <v>5</v>
      </c>
      <c r="L17" s="2" t="s">
        <v>14413</v>
      </c>
      <c r="N17" s="2" t="s">
        <v>428</v>
      </c>
    </row>
    <row r="18" spans="1:14" ht="15.75" customHeight="1">
      <c r="A18" s="2" t="s">
        <v>14388</v>
      </c>
      <c r="C18" s="2" t="s">
        <v>14445</v>
      </c>
      <c r="D18" s="2">
        <v>129622</v>
      </c>
      <c r="E18" s="2">
        <v>81939</v>
      </c>
      <c r="F18" s="2">
        <v>5798</v>
      </c>
      <c r="G18" s="2" t="s">
        <v>14446</v>
      </c>
      <c r="H18" s="2" t="s">
        <v>14447</v>
      </c>
      <c r="I18" s="2" t="s">
        <v>16</v>
      </c>
      <c r="J18" s="2" t="s">
        <v>14448</v>
      </c>
      <c r="K18" s="2">
        <v>5</v>
      </c>
      <c r="L18" s="2" t="s">
        <v>14413</v>
      </c>
      <c r="N18" s="2" t="s">
        <v>428</v>
      </c>
    </row>
    <row r="19" spans="1:14" ht="15.75" customHeight="1">
      <c r="A19" s="2" t="s">
        <v>14388</v>
      </c>
      <c r="C19" s="2" t="s">
        <v>14449</v>
      </c>
      <c r="D19" s="2">
        <v>134945</v>
      </c>
      <c r="E19" s="2">
        <v>82450</v>
      </c>
      <c r="F19" s="2">
        <v>5798</v>
      </c>
      <c r="G19" s="2" t="s">
        <v>14450</v>
      </c>
      <c r="H19" s="2" t="s">
        <v>14451</v>
      </c>
      <c r="I19" s="2" t="s">
        <v>23</v>
      </c>
      <c r="J19" s="2" t="s">
        <v>14448</v>
      </c>
      <c r="K19" s="2">
        <v>5</v>
      </c>
      <c r="L19" s="2" t="s">
        <v>14413</v>
      </c>
      <c r="N19" s="2" t="s">
        <v>428</v>
      </c>
    </row>
    <row r="20" spans="1:14" ht="15.75" customHeight="1">
      <c r="A20" s="2" t="s">
        <v>14388</v>
      </c>
      <c r="C20" s="2" t="s">
        <v>14452</v>
      </c>
      <c r="D20" s="2">
        <v>129606</v>
      </c>
      <c r="E20" s="2">
        <v>82284</v>
      </c>
      <c r="F20" s="2">
        <v>5798</v>
      </c>
      <c r="G20" s="2" t="s">
        <v>14453</v>
      </c>
      <c r="H20" s="2" t="s">
        <v>14454</v>
      </c>
      <c r="I20" s="2" t="s">
        <v>16</v>
      </c>
      <c r="J20" s="2" t="s">
        <v>14455</v>
      </c>
      <c r="K20" s="2">
        <v>5</v>
      </c>
      <c r="L20" s="2" t="s">
        <v>14413</v>
      </c>
      <c r="N20" s="2" t="s">
        <v>428</v>
      </c>
    </row>
    <row r="21" spans="1:14" ht="15.75" customHeight="1">
      <c r="A21" s="2" t="s">
        <v>14388</v>
      </c>
      <c r="C21" s="2" t="s">
        <v>14456</v>
      </c>
      <c r="D21" s="2">
        <v>134476</v>
      </c>
      <c r="E21" s="2">
        <v>82577</v>
      </c>
      <c r="F21" s="2">
        <v>5798</v>
      </c>
      <c r="G21" s="2" t="s">
        <v>14457</v>
      </c>
      <c r="H21" s="2" t="s">
        <v>14458</v>
      </c>
      <c r="I21" s="2" t="s">
        <v>23</v>
      </c>
      <c r="J21" s="2" t="s">
        <v>14455</v>
      </c>
      <c r="K21" s="2">
        <v>5</v>
      </c>
      <c r="L21" s="2" t="s">
        <v>14413</v>
      </c>
      <c r="N21" s="2" t="s">
        <v>428</v>
      </c>
    </row>
    <row r="22" spans="1:14" ht="15.75" customHeight="1">
      <c r="A22" s="2" t="s">
        <v>14388</v>
      </c>
      <c r="C22" s="2" t="s">
        <v>14459</v>
      </c>
      <c r="D22" s="2">
        <v>129512</v>
      </c>
      <c r="E22" s="2">
        <v>82547</v>
      </c>
      <c r="F22" s="2">
        <v>5798</v>
      </c>
      <c r="G22" s="2" t="s">
        <v>14460</v>
      </c>
      <c r="H22" s="2" t="s">
        <v>14461</v>
      </c>
      <c r="I22" s="2" t="s">
        <v>16</v>
      </c>
      <c r="J22" s="2" t="s">
        <v>14462</v>
      </c>
      <c r="K22" s="2">
        <v>5</v>
      </c>
      <c r="L22" s="2" t="s">
        <v>14413</v>
      </c>
      <c r="N22" s="2" t="s">
        <v>428</v>
      </c>
    </row>
    <row r="23" spans="1:14" ht="15.75" customHeight="1">
      <c r="A23" s="2" t="s">
        <v>14388</v>
      </c>
      <c r="C23" s="2" t="s">
        <v>14463</v>
      </c>
      <c r="D23" s="2">
        <v>134762</v>
      </c>
      <c r="E23" s="2">
        <v>83438</v>
      </c>
      <c r="F23" s="2">
        <v>5798</v>
      </c>
      <c r="G23" s="2" t="s">
        <v>14464</v>
      </c>
      <c r="H23" s="2" t="s">
        <v>14465</v>
      </c>
      <c r="I23" s="2" t="s">
        <v>23</v>
      </c>
      <c r="J23" s="2" t="s">
        <v>14462</v>
      </c>
      <c r="K23" s="2">
        <v>5</v>
      </c>
      <c r="L23" s="2" t="s">
        <v>14413</v>
      </c>
      <c r="N23" s="2" t="s">
        <v>428</v>
      </c>
    </row>
    <row r="24" spans="1:14" ht="15.75" customHeight="1">
      <c r="A24" s="2" t="s">
        <v>14388</v>
      </c>
      <c r="C24" s="2" t="s">
        <v>14466</v>
      </c>
      <c r="D24" s="2">
        <v>129101</v>
      </c>
      <c r="E24" s="2">
        <v>82243</v>
      </c>
      <c r="F24" s="2">
        <v>5798</v>
      </c>
      <c r="G24" s="2" t="s">
        <v>14467</v>
      </c>
      <c r="H24" s="2" t="s">
        <v>14468</v>
      </c>
      <c r="I24" s="2" t="s">
        <v>16</v>
      </c>
      <c r="J24" s="2" t="s">
        <v>14469</v>
      </c>
      <c r="K24" s="2">
        <v>5</v>
      </c>
      <c r="L24" s="2" t="s">
        <v>14413</v>
      </c>
      <c r="N24" s="2" t="s">
        <v>428</v>
      </c>
    </row>
    <row r="25" spans="1:14" ht="15.75" customHeight="1">
      <c r="A25" s="2" t="s">
        <v>14388</v>
      </c>
      <c r="C25" s="2" t="s">
        <v>14470</v>
      </c>
      <c r="D25" s="2">
        <v>135058</v>
      </c>
      <c r="E25" s="2">
        <v>83096</v>
      </c>
      <c r="F25" s="2">
        <v>5798</v>
      </c>
      <c r="G25" s="2" t="s">
        <v>14471</v>
      </c>
      <c r="H25" s="2" t="s">
        <v>14472</v>
      </c>
      <c r="I25" s="2" t="s">
        <v>23</v>
      </c>
      <c r="J25" s="2" t="s">
        <v>14469</v>
      </c>
      <c r="K25" s="2">
        <v>5</v>
      </c>
      <c r="L25" s="2" t="s">
        <v>14413</v>
      </c>
      <c r="N25" s="2" t="s">
        <v>428</v>
      </c>
    </row>
    <row r="26" spans="1:14" ht="15.75" customHeight="1">
      <c r="A26" s="2" t="s">
        <v>14388</v>
      </c>
      <c r="C26" s="2" t="s">
        <v>14473</v>
      </c>
      <c r="D26" s="2">
        <v>129218</v>
      </c>
      <c r="E26" s="2">
        <v>82119</v>
      </c>
      <c r="F26" s="2">
        <v>5798</v>
      </c>
      <c r="G26" s="2" t="s">
        <v>14474</v>
      </c>
      <c r="H26" s="2" t="s">
        <v>14475</v>
      </c>
      <c r="I26" s="2" t="s">
        <v>16</v>
      </c>
      <c r="J26" s="2" t="s">
        <v>14476</v>
      </c>
      <c r="K26" s="2">
        <v>5</v>
      </c>
      <c r="L26" s="2" t="s">
        <v>14413</v>
      </c>
      <c r="N26" s="2" t="s">
        <v>428</v>
      </c>
    </row>
    <row r="27" spans="1:14" ht="15.75" customHeight="1">
      <c r="A27" s="2" t="s">
        <v>14388</v>
      </c>
      <c r="C27" s="2" t="s">
        <v>14477</v>
      </c>
      <c r="D27" s="2">
        <v>134912</v>
      </c>
      <c r="E27" s="2">
        <v>82656</v>
      </c>
      <c r="F27" s="2">
        <v>5798</v>
      </c>
      <c r="G27" s="2" t="s">
        <v>14478</v>
      </c>
      <c r="H27" s="2" t="s">
        <v>14479</v>
      </c>
      <c r="I27" s="2" t="s">
        <v>23</v>
      </c>
      <c r="J27" s="2" t="s">
        <v>14476</v>
      </c>
      <c r="K27" s="2">
        <v>5</v>
      </c>
      <c r="L27" s="2" t="s">
        <v>14413</v>
      </c>
      <c r="N27" s="2" t="s">
        <v>428</v>
      </c>
    </row>
    <row r="28" spans="1:14" ht="15.75" customHeight="1">
      <c r="A28" s="2" t="s">
        <v>14388</v>
      </c>
      <c r="C28" s="2" t="s">
        <v>14480</v>
      </c>
      <c r="D28" s="2">
        <v>130361</v>
      </c>
      <c r="E28" s="2">
        <v>81644</v>
      </c>
      <c r="F28" s="2">
        <v>5798</v>
      </c>
      <c r="G28" s="2" t="s">
        <v>14481</v>
      </c>
      <c r="H28" s="2" t="s">
        <v>14482</v>
      </c>
      <c r="I28" s="2" t="s">
        <v>16</v>
      </c>
      <c r="J28" s="2" t="s">
        <v>14483</v>
      </c>
      <c r="K28" s="2">
        <v>5</v>
      </c>
      <c r="L28" s="2" t="s">
        <v>14413</v>
      </c>
      <c r="N28" s="2" t="s">
        <v>428</v>
      </c>
    </row>
    <row r="29" spans="1:14" ht="15.75" customHeight="1">
      <c r="A29" s="2" t="s">
        <v>14388</v>
      </c>
      <c r="C29" s="2" t="s">
        <v>14484</v>
      </c>
      <c r="D29" s="2">
        <v>134020</v>
      </c>
      <c r="E29" s="2">
        <v>82596</v>
      </c>
      <c r="F29" s="2">
        <v>5798</v>
      </c>
      <c r="G29" s="2" t="s">
        <v>14485</v>
      </c>
      <c r="H29" s="2" t="s">
        <v>14486</v>
      </c>
      <c r="I29" s="2" t="s">
        <v>23</v>
      </c>
      <c r="J29" s="2" t="s">
        <v>14483</v>
      </c>
      <c r="K29" s="2">
        <v>5</v>
      </c>
      <c r="L29" s="2" t="s">
        <v>14413</v>
      </c>
      <c r="N29" s="2" t="s">
        <v>428</v>
      </c>
    </row>
    <row r="30" spans="1:14" ht="15.75" customHeight="1">
      <c r="A30" s="2" t="s">
        <v>14388</v>
      </c>
      <c r="C30" s="2" t="s">
        <v>14487</v>
      </c>
      <c r="D30" s="2">
        <v>130608</v>
      </c>
      <c r="E30" s="2">
        <v>81985</v>
      </c>
      <c r="F30" s="2">
        <v>5798</v>
      </c>
      <c r="G30" s="2" t="s">
        <v>14488</v>
      </c>
      <c r="H30" s="2" t="s">
        <v>14489</v>
      </c>
      <c r="I30" s="2" t="s">
        <v>16</v>
      </c>
      <c r="J30" s="2" t="s">
        <v>14490</v>
      </c>
      <c r="K30" s="2">
        <v>5</v>
      </c>
      <c r="L30" s="2" t="s">
        <v>14413</v>
      </c>
      <c r="N30" s="2" t="s">
        <v>428</v>
      </c>
    </row>
    <row r="31" spans="1:14" ht="15.75" customHeight="1">
      <c r="A31" s="2" t="s">
        <v>14388</v>
      </c>
      <c r="C31" s="2" t="s">
        <v>14491</v>
      </c>
      <c r="D31" s="2">
        <v>134683</v>
      </c>
      <c r="E31" s="2">
        <v>82934</v>
      </c>
      <c r="F31" s="2">
        <v>5798</v>
      </c>
      <c r="G31" s="2" t="s">
        <v>14492</v>
      </c>
      <c r="H31" s="2" t="s">
        <v>14493</v>
      </c>
      <c r="I31" s="2" t="s">
        <v>23</v>
      </c>
      <c r="J31" s="2" t="s">
        <v>14490</v>
      </c>
      <c r="K31" s="2">
        <v>5</v>
      </c>
      <c r="L31" s="2" t="s">
        <v>14413</v>
      </c>
      <c r="N31" s="2" t="s">
        <v>428</v>
      </c>
    </row>
    <row r="32" spans="1:14" ht="15.75" customHeight="1">
      <c r="A32" s="2" t="s">
        <v>14388</v>
      </c>
      <c r="C32" s="2" t="s">
        <v>14494</v>
      </c>
      <c r="D32" s="2">
        <v>130649</v>
      </c>
      <c r="E32" s="2">
        <v>83401</v>
      </c>
      <c r="F32" s="2">
        <v>5798</v>
      </c>
      <c r="G32" s="2" t="s">
        <v>14495</v>
      </c>
      <c r="H32" s="2" t="s">
        <v>14496</v>
      </c>
      <c r="I32" s="2" t="s">
        <v>16</v>
      </c>
      <c r="J32" s="2" t="s">
        <v>14497</v>
      </c>
      <c r="K32" s="2">
        <v>5</v>
      </c>
      <c r="L32" s="2" t="s">
        <v>14413</v>
      </c>
      <c r="N32" s="2" t="s">
        <v>428</v>
      </c>
    </row>
    <row r="33" spans="1:14" ht="15.75" customHeight="1">
      <c r="A33" s="2" t="s">
        <v>14388</v>
      </c>
      <c r="C33" s="2" t="s">
        <v>14498</v>
      </c>
      <c r="D33" s="2">
        <v>132900</v>
      </c>
      <c r="E33" s="2">
        <v>83761</v>
      </c>
      <c r="F33" s="2">
        <v>5798</v>
      </c>
      <c r="G33" s="2" t="s">
        <v>14499</v>
      </c>
      <c r="H33" s="2" t="s">
        <v>14500</v>
      </c>
      <c r="I33" s="2" t="s">
        <v>23</v>
      </c>
      <c r="J33" s="2" t="s">
        <v>14497</v>
      </c>
      <c r="K33" s="2">
        <v>5</v>
      </c>
      <c r="L33" s="2" t="s">
        <v>14413</v>
      </c>
      <c r="N33" s="2" t="s">
        <v>428</v>
      </c>
    </row>
    <row r="34" spans="1:14" ht="15.75" customHeight="1">
      <c r="A34" s="2" t="s">
        <v>14388</v>
      </c>
      <c r="C34" s="2" t="s">
        <v>14501</v>
      </c>
      <c r="D34" s="2">
        <v>130842</v>
      </c>
      <c r="E34" s="2">
        <v>83676</v>
      </c>
      <c r="F34" s="2">
        <v>5798</v>
      </c>
      <c r="G34" s="2" t="s">
        <v>14502</v>
      </c>
      <c r="H34" s="2" t="s">
        <v>14503</v>
      </c>
      <c r="I34" s="2" t="s">
        <v>16</v>
      </c>
      <c r="J34" s="2" t="s">
        <v>14504</v>
      </c>
      <c r="K34" s="2">
        <v>5</v>
      </c>
      <c r="L34" s="2" t="s">
        <v>14413</v>
      </c>
      <c r="N34" s="2" t="s">
        <v>428</v>
      </c>
    </row>
    <row r="35" spans="1:14" ht="15.75" customHeight="1">
      <c r="A35" s="2" t="s">
        <v>14388</v>
      </c>
      <c r="C35" s="2" t="s">
        <v>14505</v>
      </c>
      <c r="D35" s="2">
        <v>132135</v>
      </c>
      <c r="E35" s="2">
        <v>83491</v>
      </c>
      <c r="F35" s="2">
        <v>5798</v>
      </c>
      <c r="G35" s="2" t="s">
        <v>14506</v>
      </c>
      <c r="H35" s="2" t="s">
        <v>14507</v>
      </c>
      <c r="I35" s="2" t="s">
        <v>23</v>
      </c>
      <c r="J35" s="2" t="s">
        <v>14504</v>
      </c>
      <c r="K35" s="2">
        <v>5</v>
      </c>
      <c r="L35" s="2" t="s">
        <v>14413</v>
      </c>
      <c r="N35" s="2" t="s">
        <v>428</v>
      </c>
    </row>
    <row r="36" spans="1:14" ht="15.75" customHeight="1">
      <c r="A36" s="2" t="s">
        <v>14388</v>
      </c>
      <c r="C36" s="2" t="s">
        <v>14508</v>
      </c>
      <c r="D36" s="2">
        <v>130870</v>
      </c>
      <c r="E36" s="2">
        <v>84173</v>
      </c>
      <c r="F36" s="2">
        <v>5798</v>
      </c>
      <c r="G36" s="2" t="s">
        <v>14509</v>
      </c>
      <c r="H36" s="2" t="s">
        <v>14510</v>
      </c>
      <c r="I36" s="2" t="s">
        <v>16</v>
      </c>
      <c r="J36" s="2" t="s">
        <v>14511</v>
      </c>
      <c r="K36" s="2">
        <v>5</v>
      </c>
      <c r="L36" s="2" t="s">
        <v>14413</v>
      </c>
      <c r="N36" s="2" t="s">
        <v>428</v>
      </c>
    </row>
    <row r="37" spans="1:14" ht="15.75" customHeight="1">
      <c r="A37" s="2" t="s">
        <v>14388</v>
      </c>
      <c r="C37" s="2" t="s">
        <v>14512</v>
      </c>
      <c r="D37" s="2">
        <v>131824</v>
      </c>
      <c r="E37" s="2">
        <v>83513</v>
      </c>
      <c r="F37" s="2">
        <v>5798</v>
      </c>
      <c r="G37" s="2" t="s">
        <v>14513</v>
      </c>
      <c r="H37" s="2" t="s">
        <v>14514</v>
      </c>
      <c r="I37" s="2" t="s">
        <v>23</v>
      </c>
      <c r="J37" s="2" t="s">
        <v>14511</v>
      </c>
      <c r="K37" s="2">
        <v>5</v>
      </c>
      <c r="L37" s="2" t="s">
        <v>14413</v>
      </c>
      <c r="N37" s="2" t="s">
        <v>428</v>
      </c>
    </row>
    <row r="38" spans="1:14" ht="15.75" customHeight="1">
      <c r="A38" s="2" t="s">
        <v>14388</v>
      </c>
      <c r="C38" s="2" t="s">
        <v>14515</v>
      </c>
      <c r="D38" s="2">
        <v>131075</v>
      </c>
      <c r="E38" s="2">
        <v>83984</v>
      </c>
      <c r="F38" s="2">
        <v>5798</v>
      </c>
      <c r="G38" s="2" t="s">
        <v>14516</v>
      </c>
      <c r="H38" s="2" t="s">
        <v>14517</v>
      </c>
      <c r="I38" s="2" t="s">
        <v>16</v>
      </c>
      <c r="J38" s="2" t="s">
        <v>14518</v>
      </c>
      <c r="K38" s="2">
        <v>5</v>
      </c>
      <c r="L38" s="2" t="s">
        <v>14413</v>
      </c>
      <c r="N38" s="2" t="s">
        <v>428</v>
      </c>
    </row>
    <row r="39" spans="1:14" ht="15.75" customHeight="1">
      <c r="A39" s="2" t="s">
        <v>14388</v>
      </c>
      <c r="C39" s="2" t="s">
        <v>14519</v>
      </c>
      <c r="D39" s="2">
        <v>132012</v>
      </c>
      <c r="E39" s="2">
        <v>83162</v>
      </c>
      <c r="F39" s="2">
        <v>5798</v>
      </c>
      <c r="G39" s="2" t="s">
        <v>14520</v>
      </c>
      <c r="H39" s="2" t="s">
        <v>14521</v>
      </c>
      <c r="I39" s="2" t="s">
        <v>23</v>
      </c>
      <c r="J39" s="2" t="s">
        <v>14518</v>
      </c>
      <c r="K39" s="2">
        <v>5</v>
      </c>
      <c r="L39" s="2" t="s">
        <v>14413</v>
      </c>
      <c r="N39" s="2" t="s">
        <v>428</v>
      </c>
    </row>
    <row r="40" spans="1:14" ht="15.75" customHeight="1">
      <c r="A40" s="2" t="s">
        <v>14388</v>
      </c>
      <c r="C40" s="2" t="s">
        <v>14522</v>
      </c>
      <c r="D40" s="2">
        <v>131052</v>
      </c>
      <c r="E40" s="2">
        <v>83687</v>
      </c>
      <c r="F40" s="2">
        <v>5798</v>
      </c>
      <c r="G40" s="2" t="s">
        <v>14523</v>
      </c>
      <c r="H40" s="2" t="s">
        <v>14524</v>
      </c>
      <c r="I40" s="2" t="s">
        <v>16</v>
      </c>
      <c r="J40" s="2" t="s">
        <v>14525</v>
      </c>
      <c r="K40" s="2">
        <v>5</v>
      </c>
      <c r="L40" s="2" t="s">
        <v>14413</v>
      </c>
      <c r="N40" s="2" t="s">
        <v>428</v>
      </c>
    </row>
    <row r="41" spans="1:14" ht="15.75" customHeight="1">
      <c r="A41" s="2" t="s">
        <v>14388</v>
      </c>
      <c r="C41" s="2" t="s">
        <v>14526</v>
      </c>
      <c r="D41" s="2">
        <v>131820</v>
      </c>
      <c r="E41" s="2">
        <v>83433</v>
      </c>
      <c r="F41" s="2">
        <v>5798</v>
      </c>
      <c r="G41" s="2" t="s">
        <v>14527</v>
      </c>
      <c r="H41" s="2" t="s">
        <v>14528</v>
      </c>
      <c r="I41" s="2" t="s">
        <v>23</v>
      </c>
      <c r="J41" s="2" t="s">
        <v>14525</v>
      </c>
      <c r="K41" s="2">
        <v>5</v>
      </c>
      <c r="L41" s="2" t="s">
        <v>14413</v>
      </c>
      <c r="N41" s="2" t="s">
        <v>428</v>
      </c>
    </row>
    <row r="42" spans="1:14" ht="15.75" customHeight="1">
      <c r="A42" s="2" t="s">
        <v>14388</v>
      </c>
      <c r="C42" s="2" t="s">
        <v>14529</v>
      </c>
      <c r="D42" s="2">
        <v>131175</v>
      </c>
      <c r="E42" s="2">
        <v>83912</v>
      </c>
      <c r="F42" s="2">
        <v>5798</v>
      </c>
      <c r="G42" s="2" t="s">
        <v>14530</v>
      </c>
      <c r="H42" s="2" t="s">
        <v>14531</v>
      </c>
      <c r="I42" s="2" t="s">
        <v>16</v>
      </c>
      <c r="J42" s="2" t="s">
        <v>14532</v>
      </c>
      <c r="K42" s="2">
        <v>5</v>
      </c>
      <c r="L42" s="2" t="s">
        <v>14413</v>
      </c>
      <c r="N42" s="2" t="s">
        <v>428</v>
      </c>
    </row>
    <row r="43" spans="1:14" ht="15.75" customHeight="1">
      <c r="A43" s="2" t="s">
        <v>14388</v>
      </c>
      <c r="C43" s="2" t="s">
        <v>14533</v>
      </c>
      <c r="D43" s="2">
        <v>131963</v>
      </c>
      <c r="E43" s="2">
        <v>83343</v>
      </c>
      <c r="F43" s="2">
        <v>5798</v>
      </c>
      <c r="G43" s="2" t="s">
        <v>14534</v>
      </c>
      <c r="H43" s="2" t="s">
        <v>14535</v>
      </c>
      <c r="I43" s="2" t="s">
        <v>23</v>
      </c>
      <c r="J43" s="2" t="s">
        <v>14532</v>
      </c>
      <c r="K43" s="2">
        <v>5</v>
      </c>
      <c r="L43" s="2" t="s">
        <v>14413</v>
      </c>
      <c r="N43" s="2" t="s">
        <v>428</v>
      </c>
    </row>
    <row r="44" spans="1:14" ht="15.75" customHeight="1">
      <c r="A44" s="2" t="s">
        <v>14388</v>
      </c>
      <c r="C44" s="2" t="s">
        <v>14536</v>
      </c>
      <c r="D44" s="2">
        <v>128774</v>
      </c>
      <c r="E44" s="2">
        <v>82980</v>
      </c>
      <c r="F44" s="2">
        <v>5798</v>
      </c>
      <c r="G44" s="2" t="s">
        <v>14537</v>
      </c>
      <c r="H44" s="2" t="s">
        <v>14538</v>
      </c>
      <c r="I44" s="2" t="s">
        <v>16</v>
      </c>
      <c r="J44" s="2" t="s">
        <v>14539</v>
      </c>
      <c r="K44" s="2">
        <v>5</v>
      </c>
      <c r="L44" s="2" t="s">
        <v>14413</v>
      </c>
      <c r="N44" s="2" t="s">
        <v>428</v>
      </c>
    </row>
    <row r="45" spans="1:14" ht="15.75" customHeight="1">
      <c r="A45" s="2" t="s">
        <v>14388</v>
      </c>
      <c r="C45" s="2" t="s">
        <v>14540</v>
      </c>
      <c r="D45" s="2">
        <v>134874</v>
      </c>
      <c r="E45" s="2">
        <v>83331</v>
      </c>
      <c r="F45" s="2">
        <v>5798</v>
      </c>
      <c r="G45" s="2" t="s">
        <v>14541</v>
      </c>
      <c r="H45" s="2" t="s">
        <v>14542</v>
      </c>
      <c r="I45" s="2" t="s">
        <v>23</v>
      </c>
      <c r="J45" s="2" t="s">
        <v>14539</v>
      </c>
      <c r="K45" s="2">
        <v>5</v>
      </c>
      <c r="L45" s="2" t="s">
        <v>14413</v>
      </c>
      <c r="N45" s="2" t="s">
        <v>428</v>
      </c>
    </row>
    <row r="46" spans="1:14" ht="15.75" customHeight="1">
      <c r="A46" s="2" t="s">
        <v>14388</v>
      </c>
      <c r="C46" s="2" t="s">
        <v>14543</v>
      </c>
      <c r="D46" s="2">
        <v>128743</v>
      </c>
      <c r="E46" s="2">
        <v>82755</v>
      </c>
      <c r="F46" s="2">
        <v>5798</v>
      </c>
      <c r="G46" s="2" t="s">
        <v>14544</v>
      </c>
      <c r="H46" s="2" t="s">
        <v>14545</v>
      </c>
      <c r="I46" s="2" t="s">
        <v>16</v>
      </c>
      <c r="J46" s="2" t="s">
        <v>14546</v>
      </c>
      <c r="K46" s="2">
        <v>5</v>
      </c>
      <c r="L46" s="2" t="s">
        <v>14413</v>
      </c>
      <c r="N46" s="2" t="s">
        <v>428</v>
      </c>
    </row>
    <row r="47" spans="1:14" ht="15.75" customHeight="1">
      <c r="A47" s="2" t="s">
        <v>14388</v>
      </c>
      <c r="C47" s="2" t="s">
        <v>14547</v>
      </c>
      <c r="D47" s="2">
        <v>128869</v>
      </c>
      <c r="E47" s="2">
        <v>82894</v>
      </c>
      <c r="F47" s="2">
        <v>5798</v>
      </c>
      <c r="G47" s="2" t="s">
        <v>14548</v>
      </c>
      <c r="H47" s="2" t="s">
        <v>14549</v>
      </c>
      <c r="I47" s="2" t="s">
        <v>16</v>
      </c>
      <c r="J47" s="2" t="s">
        <v>14546</v>
      </c>
      <c r="K47" s="2">
        <v>5</v>
      </c>
      <c r="L47" s="2" t="s">
        <v>14413</v>
      </c>
      <c r="N47" s="2" t="s">
        <v>428</v>
      </c>
    </row>
    <row r="48" spans="1:14" ht="15.75" customHeight="1">
      <c r="A48" s="2" t="s">
        <v>14388</v>
      </c>
      <c r="C48" s="2" t="s">
        <v>14550</v>
      </c>
      <c r="D48" s="2">
        <v>134802</v>
      </c>
      <c r="E48" s="2">
        <v>83284</v>
      </c>
      <c r="F48" s="2">
        <v>5798</v>
      </c>
      <c r="G48" s="2" t="s">
        <v>14551</v>
      </c>
      <c r="H48" s="2" t="s">
        <v>14552</v>
      </c>
      <c r="I48" s="2" t="s">
        <v>23</v>
      </c>
      <c r="J48" s="2" t="s">
        <v>14546</v>
      </c>
      <c r="K48" s="2">
        <v>5</v>
      </c>
      <c r="L48" s="2" t="s">
        <v>14413</v>
      </c>
      <c r="N48" s="2" t="s">
        <v>428</v>
      </c>
    </row>
    <row r="49" spans="1:14" ht="15.75" customHeight="1">
      <c r="A49" s="2" t="s">
        <v>14388</v>
      </c>
      <c r="C49" s="2" t="s">
        <v>14553</v>
      </c>
      <c r="D49" s="2">
        <v>134819</v>
      </c>
      <c r="E49" s="2">
        <v>83538</v>
      </c>
      <c r="F49" s="2">
        <v>5798</v>
      </c>
      <c r="G49" s="2" t="s">
        <v>14554</v>
      </c>
      <c r="H49" s="2" t="s">
        <v>14555</v>
      </c>
      <c r="I49" s="2" t="s">
        <v>23</v>
      </c>
      <c r="J49" s="2" t="s">
        <v>14546</v>
      </c>
      <c r="K49" s="2">
        <v>5</v>
      </c>
      <c r="L49" s="2" t="s">
        <v>14413</v>
      </c>
      <c r="N49" s="2" t="s">
        <v>428</v>
      </c>
    </row>
    <row r="50" spans="1:14" ht="15.75" customHeight="1">
      <c r="A50" s="2" t="s">
        <v>14388</v>
      </c>
      <c r="C50" s="2" t="s">
        <v>14556</v>
      </c>
      <c r="D50" s="2">
        <v>129702</v>
      </c>
      <c r="E50" s="2">
        <v>82105</v>
      </c>
      <c r="F50" s="2">
        <v>5798</v>
      </c>
      <c r="G50" s="2" t="s">
        <v>14557</v>
      </c>
      <c r="H50" s="2" t="s">
        <v>14558</v>
      </c>
      <c r="I50" s="2" t="s">
        <v>16</v>
      </c>
      <c r="J50" s="2" t="s">
        <v>14559</v>
      </c>
      <c r="K50" s="2">
        <v>5</v>
      </c>
      <c r="L50" s="2" t="s">
        <v>14413</v>
      </c>
      <c r="N50" s="2" t="s">
        <v>428</v>
      </c>
    </row>
    <row r="51" spans="1:14" ht="15.75" customHeight="1">
      <c r="A51" s="2" t="s">
        <v>14388</v>
      </c>
      <c r="C51" s="2" t="s">
        <v>14560</v>
      </c>
      <c r="D51" s="2">
        <v>129773</v>
      </c>
      <c r="E51" s="2">
        <v>82009</v>
      </c>
      <c r="F51" s="2">
        <v>5798</v>
      </c>
      <c r="G51" s="2" t="s">
        <v>14561</v>
      </c>
      <c r="H51" s="2" t="s">
        <v>14562</v>
      </c>
      <c r="I51" s="2" t="s">
        <v>16</v>
      </c>
      <c r="J51" s="2" t="s">
        <v>14559</v>
      </c>
      <c r="K51" s="2">
        <v>5</v>
      </c>
      <c r="L51" s="2" t="s">
        <v>14413</v>
      </c>
      <c r="N51" s="2" t="s">
        <v>428</v>
      </c>
    </row>
    <row r="52" spans="1:14" ht="15.75" customHeight="1">
      <c r="A52" s="2" t="s">
        <v>14388</v>
      </c>
      <c r="C52" s="2" t="s">
        <v>14563</v>
      </c>
      <c r="D52" s="2">
        <v>129778</v>
      </c>
      <c r="E52" s="2">
        <v>82283</v>
      </c>
      <c r="F52" s="2">
        <v>5798</v>
      </c>
      <c r="G52" s="2" t="s">
        <v>14564</v>
      </c>
      <c r="H52" s="2" t="s">
        <v>14565</v>
      </c>
      <c r="I52" s="2" t="s">
        <v>16</v>
      </c>
      <c r="J52" s="2" t="s">
        <v>14559</v>
      </c>
      <c r="K52" s="2">
        <v>5</v>
      </c>
      <c r="L52" s="2" t="s">
        <v>14413</v>
      </c>
      <c r="N52" s="2" t="s">
        <v>428</v>
      </c>
    </row>
    <row r="53" spans="1:14" ht="15.75" customHeight="1">
      <c r="A53" s="2" t="s">
        <v>14388</v>
      </c>
      <c r="C53" s="2" t="s">
        <v>14566</v>
      </c>
      <c r="D53" s="2">
        <v>129863</v>
      </c>
      <c r="E53" s="2">
        <v>82145</v>
      </c>
      <c r="F53" s="2">
        <v>5798</v>
      </c>
      <c r="G53" s="2" t="s">
        <v>14567</v>
      </c>
      <c r="H53" s="2" t="s">
        <v>14568</v>
      </c>
      <c r="I53" s="2" t="s">
        <v>16</v>
      </c>
      <c r="J53" s="2" t="s">
        <v>14559</v>
      </c>
      <c r="K53" s="2">
        <v>5</v>
      </c>
      <c r="L53" s="2" t="s">
        <v>14413</v>
      </c>
      <c r="N53" s="2" t="s">
        <v>428</v>
      </c>
    </row>
    <row r="54" spans="1:14" ht="15.75" customHeight="1">
      <c r="A54" s="2" t="s">
        <v>14388</v>
      </c>
      <c r="C54" s="2" t="s">
        <v>14569</v>
      </c>
      <c r="D54" s="2">
        <v>134653</v>
      </c>
      <c r="E54" s="2">
        <v>83260</v>
      </c>
      <c r="F54" s="2">
        <v>5798</v>
      </c>
      <c r="G54" s="2" t="s">
        <v>14570</v>
      </c>
      <c r="H54" s="2" t="s">
        <v>14571</v>
      </c>
      <c r="I54" s="2" t="s">
        <v>23</v>
      </c>
      <c r="J54" s="2" t="s">
        <v>14559</v>
      </c>
      <c r="K54" s="2">
        <v>5</v>
      </c>
      <c r="L54" s="2" t="s">
        <v>14413</v>
      </c>
      <c r="N54" s="2" t="s">
        <v>428</v>
      </c>
    </row>
    <row r="55" spans="1:14" ht="15.75" customHeight="1">
      <c r="A55" s="2" t="s">
        <v>14388</v>
      </c>
      <c r="C55" s="2" t="s">
        <v>14572</v>
      </c>
      <c r="D55" s="2">
        <v>134979</v>
      </c>
      <c r="E55" s="2">
        <v>82837</v>
      </c>
      <c r="F55" s="2">
        <v>5798</v>
      </c>
      <c r="G55" s="32" t="s">
        <v>14573</v>
      </c>
      <c r="H55" s="2" t="s">
        <v>14574</v>
      </c>
      <c r="I55" s="2" t="s">
        <v>23</v>
      </c>
      <c r="J55" s="2" t="s">
        <v>14559</v>
      </c>
      <c r="K55" s="2">
        <v>5</v>
      </c>
      <c r="L55" s="2" t="s">
        <v>14413</v>
      </c>
      <c r="N55" s="2" t="s">
        <v>428</v>
      </c>
    </row>
    <row r="56" spans="1:14" ht="15.75" customHeight="1">
      <c r="A56" s="2" t="s">
        <v>14388</v>
      </c>
      <c r="C56" s="2" t="s">
        <v>14575</v>
      </c>
      <c r="D56" s="2">
        <v>135118</v>
      </c>
      <c r="E56" s="2">
        <v>82980</v>
      </c>
      <c r="F56" s="2">
        <v>5798</v>
      </c>
      <c r="G56" s="2" t="s">
        <v>14576</v>
      </c>
      <c r="H56" s="2" t="s">
        <v>14577</v>
      </c>
      <c r="I56" s="2" t="s">
        <v>23</v>
      </c>
      <c r="J56" s="2" t="s">
        <v>14559</v>
      </c>
      <c r="K56" s="2">
        <v>5</v>
      </c>
      <c r="L56" s="2" t="s">
        <v>14413</v>
      </c>
      <c r="N56" s="2" t="s">
        <v>428</v>
      </c>
    </row>
    <row r="57" spans="1:14" ht="15.75" customHeight="1">
      <c r="A57" s="2" t="s">
        <v>14388</v>
      </c>
      <c r="C57" s="2" t="s">
        <v>14578</v>
      </c>
      <c r="D57" s="2">
        <v>135625</v>
      </c>
      <c r="E57" s="2">
        <v>83281</v>
      </c>
      <c r="F57" s="2">
        <v>5798</v>
      </c>
      <c r="G57" s="2" t="s">
        <v>14579</v>
      </c>
      <c r="H57" s="2" t="s">
        <v>14580</v>
      </c>
      <c r="I57" s="2" t="s">
        <v>23</v>
      </c>
      <c r="J57" s="2" t="s">
        <v>14559</v>
      </c>
      <c r="K57" s="2">
        <v>5</v>
      </c>
      <c r="L57" s="2" t="s">
        <v>14413</v>
      </c>
      <c r="N57" s="2" t="s">
        <v>428</v>
      </c>
    </row>
    <row r="58" spans="1:14" ht="15.75" customHeight="1">
      <c r="A58" s="2" t="s">
        <v>14388</v>
      </c>
      <c r="C58" s="2" t="s">
        <v>14581</v>
      </c>
      <c r="D58" s="2">
        <v>129512</v>
      </c>
      <c r="E58" s="2">
        <v>82393</v>
      </c>
      <c r="F58" s="2">
        <v>5798</v>
      </c>
      <c r="G58" s="2" t="s">
        <v>14582</v>
      </c>
      <c r="H58" s="2" t="s">
        <v>14583</v>
      </c>
      <c r="I58" s="2" t="s">
        <v>16</v>
      </c>
      <c r="J58" s="2" t="s">
        <v>14584</v>
      </c>
      <c r="K58" s="2">
        <v>5</v>
      </c>
      <c r="L58" s="2" t="s">
        <v>14413</v>
      </c>
      <c r="N58" s="2" t="s">
        <v>428</v>
      </c>
    </row>
    <row r="59" spans="1:14" ht="15.75" customHeight="1">
      <c r="A59" s="2" t="s">
        <v>14388</v>
      </c>
      <c r="C59" s="2" t="s">
        <v>14585</v>
      </c>
      <c r="D59" s="2">
        <v>135351</v>
      </c>
      <c r="E59" s="2">
        <v>83168</v>
      </c>
      <c r="F59" s="2">
        <v>5798</v>
      </c>
      <c r="G59" s="2" t="s">
        <v>14586</v>
      </c>
      <c r="H59" s="2" t="s">
        <v>14587</v>
      </c>
      <c r="I59" s="2" t="s">
        <v>23</v>
      </c>
      <c r="J59" s="2" t="s">
        <v>14584</v>
      </c>
      <c r="K59" s="2">
        <v>5</v>
      </c>
      <c r="L59" s="2" t="s">
        <v>14413</v>
      </c>
      <c r="N59" s="2" t="s">
        <v>428</v>
      </c>
    </row>
    <row r="60" spans="1:14" ht="15.75" customHeight="1">
      <c r="A60" s="2" t="s">
        <v>14388</v>
      </c>
      <c r="C60" s="2" t="s">
        <v>14588</v>
      </c>
      <c r="D60" s="2">
        <v>124713</v>
      </c>
      <c r="E60" s="2">
        <v>80169</v>
      </c>
      <c r="F60" s="2">
        <v>5798</v>
      </c>
      <c r="G60" s="2" t="s">
        <v>14589</v>
      </c>
      <c r="H60" s="2" t="s">
        <v>14590</v>
      </c>
      <c r="I60" s="2" t="s">
        <v>16</v>
      </c>
      <c r="J60" s="2" t="s">
        <v>14591</v>
      </c>
      <c r="K60" s="2">
        <v>5</v>
      </c>
      <c r="L60" s="2" t="s">
        <v>14413</v>
      </c>
      <c r="N60" s="2" t="s">
        <v>428</v>
      </c>
    </row>
    <row r="61" spans="1:14" ht="15.75" customHeight="1">
      <c r="A61" s="2" t="s">
        <v>14388</v>
      </c>
      <c r="C61" s="2" t="s">
        <v>14592</v>
      </c>
      <c r="D61" s="2">
        <v>139513</v>
      </c>
      <c r="E61" s="2">
        <v>83018</v>
      </c>
      <c r="F61" s="2">
        <v>5798</v>
      </c>
      <c r="G61" s="32" t="s">
        <v>14593</v>
      </c>
      <c r="H61" s="2" t="s">
        <v>14594</v>
      </c>
      <c r="I61" s="2" t="s">
        <v>23</v>
      </c>
      <c r="J61" s="2" t="s">
        <v>14591</v>
      </c>
      <c r="K61" s="2">
        <v>5</v>
      </c>
      <c r="L61" s="2" t="s">
        <v>14413</v>
      </c>
      <c r="N61" s="2" t="s">
        <v>428</v>
      </c>
    </row>
    <row r="62" spans="1:14" ht="15.75" customHeight="1">
      <c r="A62" s="2" t="s">
        <v>14388</v>
      </c>
      <c r="C62" s="2" t="s">
        <v>14595</v>
      </c>
      <c r="D62" s="2">
        <v>129182</v>
      </c>
      <c r="E62" s="2">
        <v>82646</v>
      </c>
      <c r="F62" s="2">
        <v>5798</v>
      </c>
      <c r="G62" s="2" t="s">
        <v>14596</v>
      </c>
      <c r="H62" s="2" t="s">
        <v>14597</v>
      </c>
      <c r="I62" s="2" t="s">
        <v>16</v>
      </c>
      <c r="J62" s="2" t="s">
        <v>14598</v>
      </c>
      <c r="K62" s="2">
        <v>5</v>
      </c>
      <c r="L62" s="2" t="s">
        <v>14413</v>
      </c>
      <c r="N62" s="2" t="s">
        <v>428</v>
      </c>
    </row>
    <row r="63" spans="1:14" ht="15.75" customHeight="1">
      <c r="A63" s="2" t="s">
        <v>14388</v>
      </c>
      <c r="C63" s="2" t="s">
        <v>14599</v>
      </c>
      <c r="D63" s="2">
        <v>135148</v>
      </c>
      <c r="E63" s="2">
        <v>83788</v>
      </c>
      <c r="F63" s="2">
        <v>5798</v>
      </c>
      <c r="G63" s="2" t="s">
        <v>14600</v>
      </c>
      <c r="H63" s="2" t="s">
        <v>14601</v>
      </c>
      <c r="I63" s="2" t="s">
        <v>23</v>
      </c>
      <c r="J63" s="2" t="s">
        <v>14598</v>
      </c>
      <c r="K63" s="2">
        <v>5</v>
      </c>
      <c r="L63" s="2" t="s">
        <v>14413</v>
      </c>
      <c r="N63" s="2" t="s">
        <v>428</v>
      </c>
    </row>
    <row r="64" spans="1:14" ht="15.75" customHeight="1">
      <c r="A64" s="2" t="s">
        <v>14388</v>
      </c>
      <c r="C64" s="2" t="s">
        <v>14602</v>
      </c>
      <c r="D64" s="2">
        <v>128460</v>
      </c>
      <c r="E64" s="2">
        <v>82598</v>
      </c>
      <c r="F64" s="2">
        <v>5798</v>
      </c>
      <c r="G64" s="2" t="s">
        <v>14603</v>
      </c>
      <c r="H64" s="2" t="s">
        <v>14604</v>
      </c>
      <c r="I64" s="2" t="s">
        <v>16</v>
      </c>
      <c r="J64" s="2" t="s">
        <v>14605</v>
      </c>
      <c r="K64" s="2">
        <v>5</v>
      </c>
      <c r="L64" s="2" t="s">
        <v>14413</v>
      </c>
      <c r="N64" s="2" t="s">
        <v>428</v>
      </c>
    </row>
    <row r="65" spans="1:14" ht="15.75" customHeight="1">
      <c r="A65" s="2" t="s">
        <v>14388</v>
      </c>
      <c r="C65" s="2" t="s">
        <v>14606</v>
      </c>
      <c r="D65" s="2">
        <v>135254</v>
      </c>
      <c r="E65" s="2">
        <v>82576</v>
      </c>
      <c r="F65" s="2">
        <v>5798</v>
      </c>
      <c r="G65" s="2" t="s">
        <v>14607</v>
      </c>
      <c r="H65" s="2" t="s">
        <v>14608</v>
      </c>
      <c r="I65" s="2" t="s">
        <v>23</v>
      </c>
      <c r="J65" s="2" t="s">
        <v>14605</v>
      </c>
      <c r="K65" s="2">
        <v>5</v>
      </c>
      <c r="L65" s="2" t="s">
        <v>14413</v>
      </c>
      <c r="N65" s="2" t="s">
        <v>428</v>
      </c>
    </row>
    <row r="66" spans="1:14" ht="15.75" customHeight="1">
      <c r="A66" s="2" t="s">
        <v>14388</v>
      </c>
      <c r="C66" s="2" t="s">
        <v>14609</v>
      </c>
      <c r="D66" s="2">
        <v>127993</v>
      </c>
      <c r="E66" s="2">
        <v>82971</v>
      </c>
      <c r="F66" s="2">
        <v>5799</v>
      </c>
      <c r="G66" s="2" t="s">
        <v>14610</v>
      </c>
      <c r="H66" s="2" t="s">
        <v>14611</v>
      </c>
      <c r="I66" s="2" t="s">
        <v>16</v>
      </c>
      <c r="J66" s="2" t="s">
        <v>14612</v>
      </c>
      <c r="K66" s="2">
        <v>5</v>
      </c>
      <c r="L66" s="2" t="s">
        <v>14413</v>
      </c>
      <c r="N66" s="2" t="s">
        <v>428</v>
      </c>
    </row>
    <row r="67" spans="1:14" ht="15.75" customHeight="1">
      <c r="A67" s="2" t="s">
        <v>14388</v>
      </c>
      <c r="C67" s="2" t="s">
        <v>14613</v>
      </c>
      <c r="D67" s="2">
        <v>135719</v>
      </c>
      <c r="E67" s="2">
        <v>83611</v>
      </c>
      <c r="F67" s="2">
        <v>5798</v>
      </c>
      <c r="G67" s="2" t="s">
        <v>14614</v>
      </c>
      <c r="H67" s="2" t="s">
        <v>14615</v>
      </c>
      <c r="I67" s="2" t="s">
        <v>23</v>
      </c>
      <c r="J67" s="2" t="s">
        <v>14612</v>
      </c>
      <c r="K67" s="2">
        <v>5</v>
      </c>
      <c r="L67" s="2" t="s">
        <v>14413</v>
      </c>
      <c r="N67" s="2" t="s">
        <v>428</v>
      </c>
    </row>
    <row r="68" spans="1:14" ht="13">
      <c r="A68" s="2" t="s">
        <v>14388</v>
      </c>
      <c r="C68" s="2" t="s">
        <v>14616</v>
      </c>
      <c r="D68" s="2">
        <v>129467</v>
      </c>
      <c r="E68" s="2">
        <v>81951</v>
      </c>
      <c r="F68" s="2">
        <v>5798</v>
      </c>
      <c r="G68" s="2" t="s">
        <v>14617</v>
      </c>
      <c r="H68" s="2" t="s">
        <v>14618</v>
      </c>
      <c r="I68" s="2" t="s">
        <v>16</v>
      </c>
      <c r="J68" s="2" t="s">
        <v>14619</v>
      </c>
      <c r="K68" s="2">
        <v>5</v>
      </c>
      <c r="L68" s="2" t="s">
        <v>14413</v>
      </c>
      <c r="N68" s="2" t="s">
        <v>428</v>
      </c>
    </row>
    <row r="69" spans="1:14" ht="13">
      <c r="A69" s="2" t="s">
        <v>14388</v>
      </c>
      <c r="C69" s="2" t="s">
        <v>14620</v>
      </c>
      <c r="D69" s="2">
        <v>135401</v>
      </c>
      <c r="E69" s="2">
        <v>83585</v>
      </c>
      <c r="F69" s="2">
        <v>5798</v>
      </c>
      <c r="G69" s="2" t="s">
        <v>14621</v>
      </c>
      <c r="H69" s="2" t="s">
        <v>14622</v>
      </c>
      <c r="I69" s="2" t="s">
        <v>23</v>
      </c>
      <c r="J69" s="2" t="s">
        <v>14619</v>
      </c>
      <c r="K69" s="2">
        <v>5</v>
      </c>
      <c r="L69" s="2" t="s">
        <v>14413</v>
      </c>
      <c r="N69" s="2" t="s">
        <v>428</v>
      </c>
    </row>
    <row r="70" spans="1:14" ht="13">
      <c r="A70" s="2" t="s">
        <v>14388</v>
      </c>
      <c r="C70" s="2" t="s">
        <v>14623</v>
      </c>
      <c r="D70" s="2">
        <v>127999</v>
      </c>
      <c r="E70" s="2">
        <v>82453</v>
      </c>
      <c r="F70" s="2">
        <v>5798</v>
      </c>
      <c r="G70" s="2" t="s">
        <v>14624</v>
      </c>
      <c r="H70" s="2" t="s">
        <v>14625</v>
      </c>
      <c r="I70" s="2" t="s">
        <v>16</v>
      </c>
      <c r="J70" s="2" t="s">
        <v>14626</v>
      </c>
      <c r="K70" s="2">
        <v>5</v>
      </c>
      <c r="L70" s="2" t="s">
        <v>14413</v>
      </c>
      <c r="N70" s="2" t="s">
        <v>428</v>
      </c>
    </row>
    <row r="71" spans="1:14" ht="13">
      <c r="A71" s="2" t="s">
        <v>14388</v>
      </c>
      <c r="C71" s="2" t="s">
        <v>14627</v>
      </c>
      <c r="D71" s="2">
        <v>128176</v>
      </c>
      <c r="E71" s="2">
        <v>82461</v>
      </c>
      <c r="F71" s="2">
        <v>5798</v>
      </c>
      <c r="G71" s="2" t="s">
        <v>14628</v>
      </c>
      <c r="H71" s="2" t="s">
        <v>14629</v>
      </c>
      <c r="I71" s="2" t="s">
        <v>16</v>
      </c>
      <c r="J71" s="2" t="s">
        <v>14626</v>
      </c>
      <c r="K71" s="2">
        <v>5</v>
      </c>
      <c r="L71" s="2" t="s">
        <v>14413</v>
      </c>
      <c r="N71" s="2" t="s">
        <v>428</v>
      </c>
    </row>
    <row r="72" spans="1:14" ht="13">
      <c r="A72" s="2" t="s">
        <v>14388</v>
      </c>
      <c r="C72" s="2" t="s">
        <v>14630</v>
      </c>
      <c r="D72" s="2">
        <v>128713</v>
      </c>
      <c r="E72" s="2">
        <v>82061</v>
      </c>
      <c r="F72" s="2">
        <v>5798</v>
      </c>
      <c r="G72" s="2" t="s">
        <v>14631</v>
      </c>
      <c r="H72" s="2" t="s">
        <v>14632</v>
      </c>
      <c r="I72" s="2" t="s">
        <v>16</v>
      </c>
      <c r="J72" s="2" t="s">
        <v>14626</v>
      </c>
      <c r="K72" s="2">
        <v>5</v>
      </c>
      <c r="L72" s="2" t="s">
        <v>14413</v>
      </c>
      <c r="N72" s="2" t="s">
        <v>428</v>
      </c>
    </row>
    <row r="73" spans="1:14" ht="13">
      <c r="A73" s="2" t="s">
        <v>14388</v>
      </c>
      <c r="C73" s="2" t="s">
        <v>14633</v>
      </c>
      <c r="D73" s="2">
        <v>136093</v>
      </c>
      <c r="E73" s="2">
        <v>84039</v>
      </c>
      <c r="F73" s="2">
        <v>5798</v>
      </c>
      <c r="G73" s="2" t="s">
        <v>14634</v>
      </c>
      <c r="H73" s="2" t="s">
        <v>14635</v>
      </c>
      <c r="I73" s="2" t="s">
        <v>23</v>
      </c>
      <c r="J73" s="2" t="s">
        <v>14626</v>
      </c>
      <c r="K73" s="2">
        <v>5</v>
      </c>
      <c r="L73" s="2" t="s">
        <v>14413</v>
      </c>
      <c r="N73" s="2" t="s">
        <v>428</v>
      </c>
    </row>
    <row r="74" spans="1:14" ht="13">
      <c r="A74" s="2" t="s">
        <v>14388</v>
      </c>
      <c r="C74" s="2" t="s">
        <v>14636</v>
      </c>
      <c r="D74" s="2">
        <v>136189</v>
      </c>
      <c r="E74" s="2">
        <v>84290</v>
      </c>
      <c r="F74" s="2">
        <v>5798</v>
      </c>
      <c r="G74" s="2" t="s">
        <v>14637</v>
      </c>
      <c r="H74" s="2" t="s">
        <v>14638</v>
      </c>
      <c r="I74" s="2" t="s">
        <v>23</v>
      </c>
      <c r="J74" s="2" t="s">
        <v>14626</v>
      </c>
      <c r="K74" s="2">
        <v>5</v>
      </c>
      <c r="L74" s="2" t="s">
        <v>14413</v>
      </c>
      <c r="N74" s="2" t="s">
        <v>428</v>
      </c>
    </row>
    <row r="75" spans="1:14" ht="13">
      <c r="A75" s="2" t="s">
        <v>14388</v>
      </c>
      <c r="C75" s="2" t="s">
        <v>14639</v>
      </c>
      <c r="D75" s="2">
        <v>136272</v>
      </c>
      <c r="E75" s="2">
        <v>84307</v>
      </c>
      <c r="F75" s="2">
        <v>5798</v>
      </c>
      <c r="G75" s="2" t="s">
        <v>14640</v>
      </c>
      <c r="H75" s="2" t="s">
        <v>14641</v>
      </c>
      <c r="I75" s="2" t="s">
        <v>23</v>
      </c>
      <c r="J75" s="2" t="s">
        <v>14626</v>
      </c>
      <c r="K75" s="2">
        <v>5</v>
      </c>
      <c r="L75" s="2" t="s">
        <v>14413</v>
      </c>
      <c r="N75" s="2" t="s">
        <v>428</v>
      </c>
    </row>
    <row r="76" spans="1:14" ht="13">
      <c r="A76" s="2" t="s">
        <v>14388</v>
      </c>
      <c r="C76" s="2" t="s">
        <v>14642</v>
      </c>
      <c r="D76" s="2">
        <v>128764</v>
      </c>
      <c r="E76" s="2">
        <v>82410</v>
      </c>
      <c r="F76" s="2">
        <v>5798</v>
      </c>
      <c r="G76" s="2" t="s">
        <v>14643</v>
      </c>
      <c r="H76" s="2" t="s">
        <v>14644</v>
      </c>
      <c r="I76" s="2" t="s">
        <v>16</v>
      </c>
      <c r="J76" s="2" t="s">
        <v>14645</v>
      </c>
      <c r="K76" s="2">
        <v>5</v>
      </c>
      <c r="L76" s="2" t="s">
        <v>14413</v>
      </c>
      <c r="N76" s="2" t="s">
        <v>428</v>
      </c>
    </row>
    <row r="77" spans="1:14" ht="13">
      <c r="A77" s="2" t="s">
        <v>14388</v>
      </c>
      <c r="C77" s="2" t="s">
        <v>14646</v>
      </c>
      <c r="D77" s="2">
        <v>135988</v>
      </c>
      <c r="E77" s="2">
        <v>83625</v>
      </c>
      <c r="F77" s="2">
        <v>5798</v>
      </c>
      <c r="G77" s="2" t="s">
        <v>14647</v>
      </c>
      <c r="H77" s="2" t="s">
        <v>14648</v>
      </c>
      <c r="I77" s="2" t="s">
        <v>23</v>
      </c>
      <c r="J77" s="2" t="s">
        <v>14645</v>
      </c>
      <c r="K77" s="2">
        <v>5</v>
      </c>
      <c r="L77" s="2" t="s">
        <v>14413</v>
      </c>
      <c r="N77" s="2" t="s">
        <v>428</v>
      </c>
    </row>
    <row r="78" spans="1:14" ht="13">
      <c r="A78" s="2" t="s">
        <v>14388</v>
      </c>
      <c r="C78" s="2" t="s">
        <v>14649</v>
      </c>
      <c r="D78" s="2">
        <v>128191</v>
      </c>
      <c r="E78" s="2">
        <v>83141</v>
      </c>
      <c r="F78" s="2">
        <v>5798</v>
      </c>
      <c r="G78" s="2" t="s">
        <v>14650</v>
      </c>
      <c r="H78" s="2" t="s">
        <v>14651</v>
      </c>
      <c r="I78" s="2" t="s">
        <v>16</v>
      </c>
      <c r="J78" s="2" t="s">
        <v>14652</v>
      </c>
      <c r="K78" s="2">
        <v>5</v>
      </c>
      <c r="L78" s="2" t="s">
        <v>14413</v>
      </c>
      <c r="N78" s="2" t="s">
        <v>428</v>
      </c>
    </row>
    <row r="79" spans="1:14" ht="13">
      <c r="A79" s="2" t="s">
        <v>14388</v>
      </c>
      <c r="C79" s="2" t="s">
        <v>14653</v>
      </c>
      <c r="D79" s="2">
        <v>135343</v>
      </c>
      <c r="E79" s="2">
        <v>83366</v>
      </c>
      <c r="F79" s="2">
        <v>5798</v>
      </c>
      <c r="G79" s="2" t="s">
        <v>14654</v>
      </c>
      <c r="H79" s="2" t="s">
        <v>14655</v>
      </c>
      <c r="I79" s="2" t="s">
        <v>23</v>
      </c>
      <c r="J79" s="2" t="s">
        <v>14652</v>
      </c>
      <c r="K79" s="2">
        <v>5</v>
      </c>
      <c r="L79" s="2" t="s">
        <v>14413</v>
      </c>
      <c r="N79" s="2" t="s">
        <v>428</v>
      </c>
    </row>
    <row r="80" spans="1:14" ht="13">
      <c r="A80" s="2" t="s">
        <v>14388</v>
      </c>
      <c r="C80" s="2" t="s">
        <v>14656</v>
      </c>
      <c r="D80" s="2">
        <v>128209</v>
      </c>
      <c r="E80" s="2">
        <v>82365</v>
      </c>
      <c r="F80" s="2">
        <v>5798</v>
      </c>
      <c r="G80" s="2" t="s">
        <v>14657</v>
      </c>
      <c r="H80" s="2" t="s">
        <v>14658</v>
      </c>
      <c r="I80" s="2" t="s">
        <v>16</v>
      </c>
      <c r="J80" s="2" t="s">
        <v>14659</v>
      </c>
      <c r="K80" s="2">
        <v>5</v>
      </c>
      <c r="L80" s="2" t="s">
        <v>14413</v>
      </c>
      <c r="N80" s="2" t="s">
        <v>428</v>
      </c>
    </row>
    <row r="81" spans="1:14" ht="13">
      <c r="A81" s="2" t="s">
        <v>14388</v>
      </c>
      <c r="C81" s="2" t="s">
        <v>14660</v>
      </c>
      <c r="D81" s="2">
        <v>135285</v>
      </c>
      <c r="E81" s="2">
        <v>83936</v>
      </c>
      <c r="F81" s="2">
        <v>5798</v>
      </c>
      <c r="G81" s="2" t="s">
        <v>14661</v>
      </c>
      <c r="H81" s="2" t="s">
        <v>14662</v>
      </c>
      <c r="I81" s="2" t="s">
        <v>23</v>
      </c>
      <c r="J81" s="2" t="s">
        <v>14659</v>
      </c>
      <c r="K81" s="2">
        <v>5</v>
      </c>
      <c r="L81" s="2" t="s">
        <v>14413</v>
      </c>
      <c r="N81" s="2" t="s">
        <v>428</v>
      </c>
    </row>
    <row r="82" spans="1:14" ht="13">
      <c r="A82" s="2" t="s">
        <v>14388</v>
      </c>
      <c r="C82" s="2" t="s">
        <v>14663</v>
      </c>
      <c r="D82" s="2">
        <v>128108</v>
      </c>
      <c r="E82" s="2">
        <v>82485</v>
      </c>
      <c r="F82" s="2">
        <v>5798</v>
      </c>
      <c r="G82" s="2" t="s">
        <v>14664</v>
      </c>
      <c r="H82" s="2" t="s">
        <v>14665</v>
      </c>
      <c r="I82" s="2" t="s">
        <v>16</v>
      </c>
      <c r="J82" s="2" t="s">
        <v>14666</v>
      </c>
      <c r="K82" s="2">
        <v>5</v>
      </c>
      <c r="L82" s="2" t="s">
        <v>14413</v>
      </c>
      <c r="N82" s="2" t="s">
        <v>428</v>
      </c>
    </row>
    <row r="83" spans="1:14" ht="13">
      <c r="A83" s="2" t="s">
        <v>14388</v>
      </c>
      <c r="C83" s="2" t="s">
        <v>14667</v>
      </c>
      <c r="D83" s="2">
        <v>135750</v>
      </c>
      <c r="E83" s="2">
        <v>83814</v>
      </c>
      <c r="F83" s="2">
        <v>5798</v>
      </c>
      <c r="G83" s="2" t="s">
        <v>14668</v>
      </c>
      <c r="H83" s="2" t="s">
        <v>14669</v>
      </c>
      <c r="I83" s="2" t="s">
        <v>23</v>
      </c>
      <c r="J83" s="2" t="s">
        <v>14666</v>
      </c>
      <c r="K83" s="2">
        <v>5</v>
      </c>
      <c r="L83" s="2" t="s">
        <v>14413</v>
      </c>
      <c r="N83" s="2" t="s">
        <v>428</v>
      </c>
    </row>
    <row r="84" spans="1:14" ht="13">
      <c r="A84" s="2" t="s">
        <v>14388</v>
      </c>
      <c r="C84" s="2" t="s">
        <v>14670</v>
      </c>
      <c r="D84" s="2">
        <v>128048</v>
      </c>
      <c r="E84" s="2">
        <v>83186</v>
      </c>
      <c r="F84" s="2">
        <v>5799</v>
      </c>
      <c r="G84" s="2" t="s">
        <v>14671</v>
      </c>
      <c r="H84" s="2" t="s">
        <v>14672</v>
      </c>
      <c r="I84" s="2" t="s">
        <v>16</v>
      </c>
      <c r="J84" s="2" t="s">
        <v>14673</v>
      </c>
      <c r="K84" s="2">
        <v>5</v>
      </c>
      <c r="L84" s="2" t="s">
        <v>14413</v>
      </c>
      <c r="N84" s="2" t="s">
        <v>428</v>
      </c>
    </row>
    <row r="85" spans="1:14" ht="13">
      <c r="A85" s="2" t="s">
        <v>14388</v>
      </c>
      <c r="C85" s="2" t="s">
        <v>14674</v>
      </c>
      <c r="D85" s="2">
        <v>135831</v>
      </c>
      <c r="E85" s="2">
        <v>84077</v>
      </c>
      <c r="F85" s="2">
        <v>5798</v>
      </c>
      <c r="G85" s="2" t="s">
        <v>14675</v>
      </c>
      <c r="H85" s="2" t="s">
        <v>14676</v>
      </c>
      <c r="I85" s="2" t="s">
        <v>23</v>
      </c>
      <c r="J85" s="2" t="s">
        <v>14673</v>
      </c>
      <c r="K85" s="2">
        <v>5</v>
      </c>
      <c r="L85" s="2" t="s">
        <v>14413</v>
      </c>
      <c r="N85" s="2" t="s">
        <v>428</v>
      </c>
    </row>
    <row r="86" spans="1:14" ht="13">
      <c r="A86" s="2" t="s">
        <v>14388</v>
      </c>
      <c r="C86" s="2" t="s">
        <v>14677</v>
      </c>
      <c r="D86" s="2">
        <v>127304</v>
      </c>
      <c r="E86" s="2">
        <v>83418</v>
      </c>
      <c r="F86" s="2">
        <v>5799</v>
      </c>
      <c r="G86" s="2" t="s">
        <v>14678</v>
      </c>
      <c r="H86" s="2" t="s">
        <v>14679</v>
      </c>
      <c r="I86" s="2" t="s">
        <v>16</v>
      </c>
      <c r="J86" s="2" t="s">
        <v>14680</v>
      </c>
      <c r="K86" s="2">
        <v>5</v>
      </c>
      <c r="L86" s="2" t="s">
        <v>14413</v>
      </c>
      <c r="N86" s="2" t="s">
        <v>428</v>
      </c>
    </row>
    <row r="87" spans="1:14" ht="13">
      <c r="A87" s="2" t="s">
        <v>14388</v>
      </c>
      <c r="C87" s="2" t="s">
        <v>14681</v>
      </c>
      <c r="D87" s="2">
        <v>135803</v>
      </c>
      <c r="E87" s="2">
        <v>84889</v>
      </c>
      <c r="F87" s="2">
        <v>5798</v>
      </c>
      <c r="G87" s="2" t="s">
        <v>14682</v>
      </c>
      <c r="H87" s="2" t="s">
        <v>14683</v>
      </c>
      <c r="I87" s="2" t="s">
        <v>23</v>
      </c>
      <c r="J87" s="2" t="s">
        <v>14680</v>
      </c>
      <c r="K87" s="2">
        <v>5</v>
      </c>
      <c r="L87" s="2" t="s">
        <v>14413</v>
      </c>
      <c r="N87" s="2" t="s">
        <v>428</v>
      </c>
    </row>
    <row r="88" spans="1:14" ht="13">
      <c r="A88" s="2" t="s">
        <v>14388</v>
      </c>
      <c r="C88" s="2" t="s">
        <v>14684</v>
      </c>
      <c r="D88" s="2">
        <v>127998</v>
      </c>
      <c r="E88" s="2">
        <v>82629</v>
      </c>
      <c r="F88" s="2">
        <v>5799</v>
      </c>
      <c r="G88" s="2" t="s">
        <v>14685</v>
      </c>
      <c r="H88" s="2" t="s">
        <v>14686</v>
      </c>
      <c r="I88" s="2" t="s">
        <v>16</v>
      </c>
      <c r="J88" s="2" t="s">
        <v>14687</v>
      </c>
      <c r="K88" s="2">
        <v>5</v>
      </c>
      <c r="L88" s="2" t="s">
        <v>14413</v>
      </c>
      <c r="N88" s="2" t="s">
        <v>428</v>
      </c>
    </row>
    <row r="89" spans="1:14" ht="13">
      <c r="A89" s="2" t="s">
        <v>14388</v>
      </c>
      <c r="C89" s="2" t="s">
        <v>14688</v>
      </c>
      <c r="D89" s="2">
        <v>136061</v>
      </c>
      <c r="E89" s="2">
        <v>84190</v>
      </c>
      <c r="F89" s="2">
        <v>5798</v>
      </c>
      <c r="G89" s="2" t="s">
        <v>14689</v>
      </c>
      <c r="H89" s="2" t="s">
        <v>14690</v>
      </c>
      <c r="I89" s="2" t="s">
        <v>23</v>
      </c>
      <c r="J89" s="2" t="s">
        <v>14687</v>
      </c>
      <c r="K89" s="2">
        <v>5</v>
      </c>
      <c r="L89" s="2" t="s">
        <v>14413</v>
      </c>
      <c r="N89" s="2" t="s">
        <v>428</v>
      </c>
    </row>
    <row r="90" spans="1:14" ht="13">
      <c r="A90" s="2" t="s">
        <v>14388</v>
      </c>
      <c r="C90" s="2" t="s">
        <v>14691</v>
      </c>
      <c r="D90" s="2">
        <v>129852</v>
      </c>
      <c r="E90" s="2">
        <v>82320</v>
      </c>
      <c r="F90" s="2">
        <v>5798</v>
      </c>
      <c r="G90" s="2" t="s">
        <v>14692</v>
      </c>
      <c r="H90" s="2" t="s">
        <v>14693</v>
      </c>
      <c r="I90" s="2" t="s">
        <v>16</v>
      </c>
      <c r="J90" s="2" t="s">
        <v>14694</v>
      </c>
      <c r="K90" s="2">
        <v>5</v>
      </c>
      <c r="L90" s="2" t="s">
        <v>14413</v>
      </c>
      <c r="N90" s="2" t="s">
        <v>428</v>
      </c>
    </row>
    <row r="91" spans="1:14" ht="13">
      <c r="A91" s="2" t="s">
        <v>14388</v>
      </c>
      <c r="C91" s="2" t="s">
        <v>14695</v>
      </c>
      <c r="D91" s="2">
        <v>130123</v>
      </c>
      <c r="E91" s="2">
        <v>82248</v>
      </c>
      <c r="F91" s="2">
        <v>5798</v>
      </c>
      <c r="G91" s="2" t="s">
        <v>14696</v>
      </c>
      <c r="H91" s="2" t="s">
        <v>14697</v>
      </c>
      <c r="I91" s="2" t="s">
        <v>16</v>
      </c>
      <c r="J91" s="2" t="s">
        <v>14694</v>
      </c>
      <c r="K91" s="2">
        <v>5</v>
      </c>
      <c r="L91" s="2" t="s">
        <v>14413</v>
      </c>
      <c r="N91" s="2" t="s">
        <v>428</v>
      </c>
    </row>
    <row r="92" spans="1:14" ht="13">
      <c r="A92" s="2" t="s">
        <v>14388</v>
      </c>
      <c r="C92" s="2" t="s">
        <v>14698</v>
      </c>
      <c r="D92" s="2">
        <v>134441</v>
      </c>
      <c r="E92" s="2">
        <v>83863</v>
      </c>
      <c r="F92" s="2">
        <v>5798</v>
      </c>
      <c r="G92" s="2" t="s">
        <v>14699</v>
      </c>
      <c r="H92" s="2" t="s">
        <v>14700</v>
      </c>
      <c r="I92" s="2" t="s">
        <v>23</v>
      </c>
      <c r="J92" s="2" t="s">
        <v>14694</v>
      </c>
      <c r="K92" s="2">
        <v>5</v>
      </c>
      <c r="L92" s="2" t="s">
        <v>14413</v>
      </c>
      <c r="N92" s="2" t="s">
        <v>428</v>
      </c>
    </row>
    <row r="93" spans="1:14" ht="13">
      <c r="A93" s="2" t="s">
        <v>14388</v>
      </c>
      <c r="C93" s="2" t="s">
        <v>14701</v>
      </c>
      <c r="D93" s="2">
        <v>134557</v>
      </c>
      <c r="E93" s="2">
        <v>84361</v>
      </c>
      <c r="F93" s="2">
        <v>5798</v>
      </c>
      <c r="G93" s="2" t="s">
        <v>14702</v>
      </c>
      <c r="H93" s="2" t="s">
        <v>14703</v>
      </c>
      <c r="I93" s="2" t="s">
        <v>23</v>
      </c>
      <c r="J93" s="2" t="s">
        <v>14694</v>
      </c>
      <c r="K93" s="2">
        <v>5</v>
      </c>
      <c r="L93" s="2" t="s">
        <v>14413</v>
      </c>
      <c r="N93" s="2" t="s">
        <v>428</v>
      </c>
    </row>
    <row r="94" spans="1:14" ht="13">
      <c r="A94" s="2" t="s">
        <v>14388</v>
      </c>
      <c r="C94" s="2" t="s">
        <v>14704</v>
      </c>
      <c r="D94" s="2">
        <v>127839</v>
      </c>
      <c r="E94" s="2">
        <v>82630</v>
      </c>
      <c r="F94" s="2">
        <v>5799</v>
      </c>
      <c r="G94" s="2" t="s">
        <v>14705</v>
      </c>
      <c r="H94" s="2" t="s">
        <v>14706</v>
      </c>
      <c r="I94" s="2" t="s">
        <v>16</v>
      </c>
      <c r="J94" s="2" t="s">
        <v>14707</v>
      </c>
      <c r="K94" s="2">
        <v>5</v>
      </c>
      <c r="L94" s="2" t="s">
        <v>14413</v>
      </c>
      <c r="N94" s="2" t="s">
        <v>428</v>
      </c>
    </row>
    <row r="95" spans="1:14" ht="13">
      <c r="A95" s="2" t="s">
        <v>14388</v>
      </c>
      <c r="C95" s="2" t="s">
        <v>14708</v>
      </c>
      <c r="D95" s="2">
        <v>128298</v>
      </c>
      <c r="E95" s="2">
        <v>82380</v>
      </c>
      <c r="F95" s="2">
        <v>5798</v>
      </c>
      <c r="G95" s="2" t="s">
        <v>14709</v>
      </c>
      <c r="H95" s="2" t="s">
        <v>14710</v>
      </c>
      <c r="I95" s="2" t="s">
        <v>16</v>
      </c>
      <c r="J95" s="2" t="s">
        <v>14707</v>
      </c>
      <c r="K95" s="2">
        <v>5</v>
      </c>
      <c r="L95" s="2" t="s">
        <v>14413</v>
      </c>
      <c r="N95" s="2" t="s">
        <v>428</v>
      </c>
    </row>
    <row r="96" spans="1:14" ht="13">
      <c r="A96" s="2" t="s">
        <v>14388</v>
      </c>
      <c r="C96" s="2" t="s">
        <v>14711</v>
      </c>
      <c r="D96" s="2">
        <v>135869</v>
      </c>
      <c r="E96" s="2">
        <v>83864</v>
      </c>
      <c r="F96" s="2">
        <v>5798</v>
      </c>
      <c r="G96" s="2" t="s">
        <v>14712</v>
      </c>
      <c r="H96" s="2" t="s">
        <v>14713</v>
      </c>
      <c r="I96" s="2" t="s">
        <v>23</v>
      </c>
      <c r="J96" s="2" t="s">
        <v>14707</v>
      </c>
      <c r="K96" s="2">
        <v>5</v>
      </c>
      <c r="L96" s="2" t="s">
        <v>14413</v>
      </c>
      <c r="N96" s="2" t="s">
        <v>428</v>
      </c>
    </row>
    <row r="97" spans="1:14" ht="13">
      <c r="A97" s="2" t="s">
        <v>14388</v>
      </c>
      <c r="C97" s="2" t="s">
        <v>14714</v>
      </c>
      <c r="D97" s="2">
        <v>136234</v>
      </c>
      <c r="E97" s="2">
        <v>84089</v>
      </c>
      <c r="F97" s="2">
        <v>5798</v>
      </c>
      <c r="G97" s="2" t="s">
        <v>14715</v>
      </c>
      <c r="H97" s="2" t="s">
        <v>14716</v>
      </c>
      <c r="I97" s="2" t="s">
        <v>23</v>
      </c>
      <c r="J97" s="2" t="s">
        <v>14707</v>
      </c>
      <c r="K97" s="2">
        <v>5</v>
      </c>
      <c r="L97" s="2" t="s">
        <v>14413</v>
      </c>
      <c r="N97" s="2" t="s">
        <v>428</v>
      </c>
    </row>
    <row r="98" spans="1:14" ht="13">
      <c r="A98" s="2" t="s">
        <v>14388</v>
      </c>
      <c r="C98" s="2" t="s">
        <v>14717</v>
      </c>
      <c r="D98" s="2">
        <v>129217</v>
      </c>
      <c r="E98" s="2">
        <v>82451</v>
      </c>
      <c r="F98" s="2">
        <v>5798</v>
      </c>
      <c r="G98" s="2" t="s">
        <v>14718</v>
      </c>
      <c r="H98" s="2" t="s">
        <v>14719</v>
      </c>
      <c r="I98" s="2" t="s">
        <v>16</v>
      </c>
      <c r="J98" s="2" t="s">
        <v>14720</v>
      </c>
      <c r="K98" s="2">
        <v>5</v>
      </c>
      <c r="L98" s="2" t="s">
        <v>14413</v>
      </c>
      <c r="N98" s="2" t="s">
        <v>428</v>
      </c>
    </row>
    <row r="99" spans="1:14" ht="13">
      <c r="A99" s="2" t="s">
        <v>14388</v>
      </c>
      <c r="C99" s="2" t="s">
        <v>14721</v>
      </c>
      <c r="D99" s="2">
        <v>129351</v>
      </c>
      <c r="E99" s="2">
        <v>82463</v>
      </c>
      <c r="F99" s="2">
        <v>5798</v>
      </c>
      <c r="G99" s="2" t="s">
        <v>14722</v>
      </c>
      <c r="H99" s="2" t="s">
        <v>14723</v>
      </c>
      <c r="I99" s="2" t="s">
        <v>16</v>
      </c>
      <c r="J99" s="2" t="s">
        <v>14720</v>
      </c>
      <c r="K99" s="2">
        <v>5</v>
      </c>
      <c r="L99" s="2" t="s">
        <v>14413</v>
      </c>
      <c r="N99" s="2" t="s">
        <v>428</v>
      </c>
    </row>
    <row r="100" spans="1:14" ht="13">
      <c r="A100" s="2" t="s">
        <v>14388</v>
      </c>
      <c r="C100" s="2" t="s">
        <v>14724</v>
      </c>
      <c r="D100" s="2">
        <v>130322</v>
      </c>
      <c r="E100" s="2">
        <v>82005</v>
      </c>
      <c r="F100" s="2">
        <v>5798</v>
      </c>
      <c r="G100" s="2" t="s">
        <v>14725</v>
      </c>
      <c r="H100" s="2" t="s">
        <v>14726</v>
      </c>
      <c r="I100" s="2" t="s">
        <v>16</v>
      </c>
      <c r="J100" s="2" t="s">
        <v>14720</v>
      </c>
      <c r="K100" s="2">
        <v>5</v>
      </c>
      <c r="L100" s="2" t="s">
        <v>14413</v>
      </c>
      <c r="N100" s="2" t="s">
        <v>428</v>
      </c>
    </row>
    <row r="101" spans="1:14" ht="13">
      <c r="A101" s="2" t="s">
        <v>14388</v>
      </c>
      <c r="C101" s="2" t="s">
        <v>14727</v>
      </c>
      <c r="D101" s="2">
        <v>135483</v>
      </c>
      <c r="E101" s="2">
        <v>83456</v>
      </c>
      <c r="F101" s="2">
        <v>5798</v>
      </c>
      <c r="G101" s="2" t="s">
        <v>14728</v>
      </c>
      <c r="H101" s="2" t="s">
        <v>14729</v>
      </c>
      <c r="I101" s="2" t="s">
        <v>23</v>
      </c>
      <c r="J101" s="2" t="s">
        <v>14720</v>
      </c>
      <c r="K101" s="2">
        <v>5</v>
      </c>
      <c r="L101" s="2" t="s">
        <v>14413</v>
      </c>
      <c r="N101" s="2" t="s">
        <v>428</v>
      </c>
    </row>
    <row r="102" spans="1:14" ht="13">
      <c r="A102" s="2" t="s">
        <v>14388</v>
      </c>
      <c r="C102" s="2" t="s">
        <v>14730</v>
      </c>
      <c r="D102" s="2">
        <v>135543</v>
      </c>
      <c r="E102" s="2">
        <v>83285</v>
      </c>
      <c r="F102" s="2">
        <v>5798</v>
      </c>
      <c r="G102" s="2" t="s">
        <v>14731</v>
      </c>
      <c r="H102" s="2" t="s">
        <v>14732</v>
      </c>
      <c r="I102" s="2" t="s">
        <v>23</v>
      </c>
      <c r="J102" s="2" t="s">
        <v>14720</v>
      </c>
      <c r="K102" s="2">
        <v>5</v>
      </c>
      <c r="L102" s="2" t="s">
        <v>14413</v>
      </c>
      <c r="N102" s="2" t="s">
        <v>428</v>
      </c>
    </row>
    <row r="103" spans="1:14" ht="13">
      <c r="A103" s="2" t="s">
        <v>14388</v>
      </c>
      <c r="C103" s="2" t="s">
        <v>14733</v>
      </c>
      <c r="D103" s="2">
        <v>135720</v>
      </c>
      <c r="E103" s="2">
        <v>83101</v>
      </c>
      <c r="F103" s="2">
        <v>5798</v>
      </c>
      <c r="G103" s="2" t="s">
        <v>14734</v>
      </c>
      <c r="H103" s="2" t="s">
        <v>14735</v>
      </c>
      <c r="I103" s="2" t="s">
        <v>23</v>
      </c>
      <c r="J103" s="2" t="s">
        <v>14720</v>
      </c>
      <c r="K103" s="2">
        <v>5</v>
      </c>
      <c r="L103" s="2" t="s">
        <v>14413</v>
      </c>
      <c r="N103" s="2" t="s">
        <v>428</v>
      </c>
    </row>
    <row r="104" spans="1:14" ht="13">
      <c r="A104" s="2" t="s">
        <v>14388</v>
      </c>
      <c r="C104" s="2" t="s">
        <v>14736</v>
      </c>
      <c r="D104" s="2">
        <v>127970</v>
      </c>
      <c r="E104" s="2">
        <v>83326</v>
      </c>
      <c r="F104" s="2">
        <v>5798</v>
      </c>
      <c r="G104" s="2" t="s">
        <v>14737</v>
      </c>
      <c r="H104" s="2" t="s">
        <v>14738</v>
      </c>
      <c r="I104" s="2" t="s">
        <v>16</v>
      </c>
      <c r="J104" s="2" t="s">
        <v>14739</v>
      </c>
      <c r="K104" s="2">
        <v>5</v>
      </c>
      <c r="L104" s="2" t="s">
        <v>14413</v>
      </c>
      <c r="N104" s="2" t="s">
        <v>428</v>
      </c>
    </row>
    <row r="105" spans="1:14" ht="13">
      <c r="A105" s="2" t="s">
        <v>14388</v>
      </c>
      <c r="C105" s="2" t="s">
        <v>14740</v>
      </c>
      <c r="D105" s="2">
        <v>135367</v>
      </c>
      <c r="E105" s="2">
        <v>84215</v>
      </c>
      <c r="F105" s="2">
        <v>5798</v>
      </c>
      <c r="G105" s="2" t="s">
        <v>14741</v>
      </c>
      <c r="H105" s="2" t="s">
        <v>14742</v>
      </c>
      <c r="I105" s="2" t="s">
        <v>23</v>
      </c>
      <c r="J105" s="2" t="s">
        <v>14739</v>
      </c>
      <c r="K105" s="2">
        <v>5</v>
      </c>
      <c r="L105" s="2" t="s">
        <v>14413</v>
      </c>
      <c r="N105" s="2" t="s">
        <v>428</v>
      </c>
    </row>
    <row r="106" spans="1:14" ht="13">
      <c r="A106" s="2" t="s">
        <v>14388</v>
      </c>
      <c r="C106" s="2" t="s">
        <v>14743</v>
      </c>
      <c r="D106" s="2">
        <v>128641</v>
      </c>
      <c r="E106" s="2">
        <v>82179</v>
      </c>
      <c r="F106" s="2">
        <v>5798</v>
      </c>
      <c r="G106" s="2" t="s">
        <v>14744</v>
      </c>
      <c r="H106" s="2" t="s">
        <v>14745</v>
      </c>
      <c r="I106" s="2" t="s">
        <v>16</v>
      </c>
      <c r="J106" s="2" t="s">
        <v>14746</v>
      </c>
      <c r="K106" s="2">
        <v>5</v>
      </c>
      <c r="L106" s="2" t="s">
        <v>14413</v>
      </c>
      <c r="N106" s="2" t="s">
        <v>428</v>
      </c>
    </row>
    <row r="107" spans="1:14" ht="13">
      <c r="A107" s="2" t="s">
        <v>14388</v>
      </c>
      <c r="C107" s="2" t="s">
        <v>14747</v>
      </c>
      <c r="D107" s="2">
        <v>128924</v>
      </c>
      <c r="E107" s="2">
        <v>82001</v>
      </c>
      <c r="F107" s="2">
        <v>5798</v>
      </c>
      <c r="G107" s="2" t="s">
        <v>14748</v>
      </c>
      <c r="H107" s="2" t="s">
        <v>14749</v>
      </c>
      <c r="I107" s="2" t="s">
        <v>16</v>
      </c>
      <c r="J107" s="2" t="s">
        <v>14746</v>
      </c>
      <c r="K107" s="2">
        <v>5</v>
      </c>
      <c r="L107" s="2" t="s">
        <v>14413</v>
      </c>
      <c r="N107" s="2" t="s">
        <v>428</v>
      </c>
    </row>
    <row r="108" spans="1:14" ht="13">
      <c r="A108" s="2" t="s">
        <v>14388</v>
      </c>
      <c r="C108" s="2" t="s">
        <v>14750</v>
      </c>
      <c r="D108" s="2">
        <v>128944</v>
      </c>
      <c r="E108" s="2">
        <v>82100</v>
      </c>
      <c r="F108" s="2">
        <v>5798</v>
      </c>
      <c r="G108" s="2" t="s">
        <v>14751</v>
      </c>
      <c r="H108" s="2" t="s">
        <v>14752</v>
      </c>
      <c r="I108" s="2" t="s">
        <v>16</v>
      </c>
      <c r="J108" s="2" t="s">
        <v>14746</v>
      </c>
      <c r="K108" s="2">
        <v>5</v>
      </c>
      <c r="L108" s="2" t="s">
        <v>14413</v>
      </c>
      <c r="N108" s="2" t="s">
        <v>428</v>
      </c>
    </row>
    <row r="109" spans="1:14" ht="13">
      <c r="A109" s="2" t="s">
        <v>14388</v>
      </c>
      <c r="C109" s="2" t="s">
        <v>14753</v>
      </c>
      <c r="D109" s="2">
        <v>135536</v>
      </c>
      <c r="E109" s="2">
        <v>83602</v>
      </c>
      <c r="F109" s="2">
        <v>5798</v>
      </c>
      <c r="G109" s="2" t="s">
        <v>14754</v>
      </c>
      <c r="H109" s="2" t="s">
        <v>14755</v>
      </c>
      <c r="I109" s="2" t="s">
        <v>23</v>
      </c>
      <c r="J109" s="2" t="s">
        <v>14746</v>
      </c>
      <c r="K109" s="2">
        <v>5</v>
      </c>
      <c r="L109" s="2" t="s">
        <v>14413</v>
      </c>
      <c r="N109" s="2" t="s">
        <v>428</v>
      </c>
    </row>
    <row r="110" spans="1:14" ht="13">
      <c r="A110" s="2" t="s">
        <v>14388</v>
      </c>
      <c r="C110" s="2" t="s">
        <v>14756</v>
      </c>
      <c r="D110" s="2">
        <v>135660</v>
      </c>
      <c r="E110" s="2">
        <v>83406</v>
      </c>
      <c r="F110" s="2">
        <v>5798</v>
      </c>
      <c r="G110" s="2" t="s">
        <v>14757</v>
      </c>
      <c r="H110" s="2" t="s">
        <v>14758</v>
      </c>
      <c r="I110" s="2" t="s">
        <v>23</v>
      </c>
      <c r="J110" s="2" t="s">
        <v>14746</v>
      </c>
      <c r="K110" s="2">
        <v>5</v>
      </c>
      <c r="L110" s="2" t="s">
        <v>14413</v>
      </c>
      <c r="N110" s="2" t="s">
        <v>428</v>
      </c>
    </row>
    <row r="111" spans="1:14" ht="13">
      <c r="A111" s="2" t="s">
        <v>14388</v>
      </c>
      <c r="C111" s="2" t="s">
        <v>14759</v>
      </c>
      <c r="D111" s="2">
        <v>135834</v>
      </c>
      <c r="E111" s="2">
        <v>83758</v>
      </c>
      <c r="F111" s="2">
        <v>5798</v>
      </c>
      <c r="G111" s="2" t="s">
        <v>14760</v>
      </c>
      <c r="H111" s="2" t="s">
        <v>14761</v>
      </c>
      <c r="I111" s="2" t="s">
        <v>23</v>
      </c>
      <c r="J111" s="2" t="s">
        <v>14746</v>
      </c>
      <c r="K111" s="2">
        <v>5</v>
      </c>
      <c r="L111" s="2" t="s">
        <v>14413</v>
      </c>
      <c r="N111" s="2" t="s">
        <v>428</v>
      </c>
    </row>
    <row r="112" spans="1:14" ht="13">
      <c r="A112" s="2" t="s">
        <v>14388</v>
      </c>
      <c r="C112" s="2" t="s">
        <v>14762</v>
      </c>
      <c r="D112" s="2">
        <v>129319</v>
      </c>
      <c r="E112" s="2">
        <v>82258</v>
      </c>
      <c r="F112" s="2">
        <v>5798</v>
      </c>
      <c r="G112" s="2" t="s">
        <v>14763</v>
      </c>
      <c r="H112" s="2" t="s">
        <v>14764</v>
      </c>
      <c r="I112" s="2" t="s">
        <v>16</v>
      </c>
      <c r="J112" s="2" t="s">
        <v>14765</v>
      </c>
      <c r="K112" s="2">
        <v>5</v>
      </c>
      <c r="L112" s="2" t="s">
        <v>14413</v>
      </c>
      <c r="N112" s="2" t="s">
        <v>428</v>
      </c>
    </row>
    <row r="113" spans="1:14" ht="13">
      <c r="A113" s="2" t="s">
        <v>14388</v>
      </c>
      <c r="C113" s="2" t="s">
        <v>14766</v>
      </c>
      <c r="D113" s="2">
        <v>129337</v>
      </c>
      <c r="E113" s="2">
        <v>82327</v>
      </c>
      <c r="F113" s="2">
        <v>5798</v>
      </c>
      <c r="G113" s="2" t="s">
        <v>14767</v>
      </c>
      <c r="H113" s="2" t="s">
        <v>14768</v>
      </c>
      <c r="I113" s="2" t="s">
        <v>16</v>
      </c>
      <c r="J113" s="2" t="s">
        <v>14765</v>
      </c>
      <c r="K113" s="2">
        <v>5</v>
      </c>
      <c r="L113" s="2" t="s">
        <v>14413</v>
      </c>
      <c r="N113" s="2" t="s">
        <v>428</v>
      </c>
    </row>
    <row r="114" spans="1:14" ht="13">
      <c r="A114" s="2" t="s">
        <v>14388</v>
      </c>
      <c r="C114" s="2" t="s">
        <v>14769</v>
      </c>
      <c r="D114" s="2">
        <v>135812</v>
      </c>
      <c r="E114" s="2">
        <v>83215</v>
      </c>
      <c r="F114" s="2">
        <v>5798</v>
      </c>
      <c r="G114" s="2" t="s">
        <v>14770</v>
      </c>
      <c r="H114" s="2" t="s">
        <v>14771</v>
      </c>
      <c r="I114" s="2" t="s">
        <v>23</v>
      </c>
      <c r="J114" s="2" t="s">
        <v>14765</v>
      </c>
      <c r="K114" s="2">
        <v>5</v>
      </c>
      <c r="L114" s="2" t="s">
        <v>14413</v>
      </c>
      <c r="N114" s="2" t="s">
        <v>428</v>
      </c>
    </row>
    <row r="115" spans="1:14" ht="13">
      <c r="A115" s="2" t="s">
        <v>14388</v>
      </c>
      <c r="C115" s="2" t="s">
        <v>14772</v>
      </c>
      <c r="D115" s="2">
        <v>135848</v>
      </c>
      <c r="E115" s="2">
        <v>83290</v>
      </c>
      <c r="F115" s="2">
        <v>5798</v>
      </c>
      <c r="G115" s="2" t="s">
        <v>14773</v>
      </c>
      <c r="H115" s="2" t="s">
        <v>14774</v>
      </c>
      <c r="I115" s="2" t="s">
        <v>23</v>
      </c>
      <c r="J115" s="2" t="s">
        <v>14765</v>
      </c>
      <c r="K115" s="2">
        <v>5</v>
      </c>
      <c r="L115" s="2" t="s">
        <v>14413</v>
      </c>
      <c r="N115" s="2" t="s">
        <v>428</v>
      </c>
    </row>
    <row r="116" spans="1:14" ht="13">
      <c r="A116" s="2" t="s">
        <v>14388</v>
      </c>
      <c r="C116" s="2" t="s">
        <v>14775</v>
      </c>
      <c r="D116" s="2">
        <v>135864</v>
      </c>
      <c r="E116" s="2">
        <v>83427</v>
      </c>
      <c r="F116" s="2">
        <v>5798</v>
      </c>
      <c r="G116" s="2" t="s">
        <v>14776</v>
      </c>
      <c r="H116" s="2" t="s">
        <v>14777</v>
      </c>
      <c r="I116" s="2" t="s">
        <v>23</v>
      </c>
      <c r="J116" s="2" t="s">
        <v>14765</v>
      </c>
      <c r="K116" s="2">
        <v>5</v>
      </c>
      <c r="L116" s="2" t="s">
        <v>14413</v>
      </c>
      <c r="N116" s="2" t="s">
        <v>428</v>
      </c>
    </row>
    <row r="117" spans="1:14" ht="13">
      <c r="A117" s="2" t="s">
        <v>14388</v>
      </c>
      <c r="C117" s="2" t="s">
        <v>14778</v>
      </c>
      <c r="D117" s="2">
        <v>130136</v>
      </c>
      <c r="E117" s="2">
        <v>81656</v>
      </c>
      <c r="F117" s="2">
        <v>5798</v>
      </c>
      <c r="G117" s="2" t="s">
        <v>14779</v>
      </c>
      <c r="H117" s="2" t="s">
        <v>14780</v>
      </c>
      <c r="I117" s="2" t="s">
        <v>16</v>
      </c>
      <c r="J117" s="2" t="s">
        <v>14781</v>
      </c>
      <c r="K117" s="2">
        <v>5</v>
      </c>
      <c r="L117" s="2" t="s">
        <v>14413</v>
      </c>
      <c r="N117" s="2" t="s">
        <v>428</v>
      </c>
    </row>
    <row r="118" spans="1:14" ht="13">
      <c r="A118" s="2" t="s">
        <v>14388</v>
      </c>
      <c r="C118" s="2" t="s">
        <v>14782</v>
      </c>
      <c r="D118" s="2">
        <v>135094</v>
      </c>
      <c r="E118" s="2">
        <v>82877</v>
      </c>
      <c r="F118" s="2">
        <v>5798</v>
      </c>
      <c r="G118" s="2" t="s">
        <v>14783</v>
      </c>
      <c r="H118" s="2" t="s">
        <v>14784</v>
      </c>
      <c r="I118" s="2" t="s">
        <v>23</v>
      </c>
      <c r="J118" s="2" t="s">
        <v>14781</v>
      </c>
      <c r="K118" s="2">
        <v>5</v>
      </c>
      <c r="L118" s="2" t="s">
        <v>14413</v>
      </c>
      <c r="N118" s="2" t="s">
        <v>428</v>
      </c>
    </row>
    <row r="119" spans="1:14" ht="13">
      <c r="A119" s="2" t="s">
        <v>14388</v>
      </c>
      <c r="C119" s="2" t="s">
        <v>14785</v>
      </c>
      <c r="D119" s="2">
        <v>129183</v>
      </c>
      <c r="E119" s="2">
        <v>82257</v>
      </c>
      <c r="F119" s="2">
        <v>5798</v>
      </c>
      <c r="G119" s="2" t="s">
        <v>14786</v>
      </c>
      <c r="H119" s="2" t="s">
        <v>14787</v>
      </c>
      <c r="I119" s="2" t="s">
        <v>16</v>
      </c>
      <c r="J119" s="2" t="s">
        <v>14788</v>
      </c>
      <c r="K119" s="2">
        <v>5</v>
      </c>
      <c r="L119" s="2" t="s">
        <v>14413</v>
      </c>
      <c r="N119" s="2" t="s">
        <v>428</v>
      </c>
    </row>
    <row r="120" spans="1:14" ht="13">
      <c r="A120" s="2" t="s">
        <v>14388</v>
      </c>
      <c r="C120" s="2" t="s">
        <v>14789</v>
      </c>
      <c r="D120" s="2">
        <v>129244</v>
      </c>
      <c r="E120" s="2">
        <v>82332</v>
      </c>
      <c r="F120" s="2">
        <v>5798</v>
      </c>
      <c r="G120" s="2" t="s">
        <v>14790</v>
      </c>
      <c r="H120" s="2" t="s">
        <v>14791</v>
      </c>
      <c r="I120" s="2" t="s">
        <v>16</v>
      </c>
      <c r="J120" s="2" t="s">
        <v>14788</v>
      </c>
      <c r="K120" s="2">
        <v>5</v>
      </c>
      <c r="L120" s="2" t="s">
        <v>14413</v>
      </c>
      <c r="N120" s="2" t="s">
        <v>428</v>
      </c>
    </row>
    <row r="121" spans="1:14" ht="13">
      <c r="A121" s="2" t="s">
        <v>14388</v>
      </c>
      <c r="C121" s="2" t="s">
        <v>14792</v>
      </c>
      <c r="D121" s="2">
        <v>129261</v>
      </c>
      <c r="E121" s="2">
        <v>82257</v>
      </c>
      <c r="F121" s="2">
        <v>5798</v>
      </c>
      <c r="G121" s="2" t="s">
        <v>14793</v>
      </c>
      <c r="H121" s="2" t="s">
        <v>14794</v>
      </c>
      <c r="I121" s="2" t="s">
        <v>16</v>
      </c>
      <c r="J121" s="2" t="s">
        <v>14788</v>
      </c>
      <c r="K121" s="2">
        <v>5</v>
      </c>
      <c r="L121" s="2" t="s">
        <v>14413</v>
      </c>
      <c r="N121" s="2" t="s">
        <v>428</v>
      </c>
    </row>
    <row r="122" spans="1:14" ht="13">
      <c r="A122" s="2" t="s">
        <v>14388</v>
      </c>
      <c r="C122" s="2" t="s">
        <v>14795</v>
      </c>
      <c r="D122" s="2">
        <v>135596</v>
      </c>
      <c r="E122" s="2">
        <v>83234</v>
      </c>
      <c r="F122" s="2">
        <v>5798</v>
      </c>
      <c r="G122" s="2" t="s">
        <v>14796</v>
      </c>
      <c r="H122" s="2" t="s">
        <v>14797</v>
      </c>
      <c r="I122" s="2" t="s">
        <v>23</v>
      </c>
      <c r="J122" s="2" t="s">
        <v>14788</v>
      </c>
      <c r="K122" s="2">
        <v>5</v>
      </c>
      <c r="L122" s="2" t="s">
        <v>14413</v>
      </c>
      <c r="N122" s="2" t="s">
        <v>428</v>
      </c>
    </row>
    <row r="123" spans="1:14" ht="13">
      <c r="A123" s="2" t="s">
        <v>14388</v>
      </c>
      <c r="C123" s="2" t="s">
        <v>14798</v>
      </c>
      <c r="D123" s="2">
        <v>135715</v>
      </c>
      <c r="E123" s="2">
        <v>83233</v>
      </c>
      <c r="F123" s="2">
        <v>5798</v>
      </c>
      <c r="G123" s="2" t="s">
        <v>14799</v>
      </c>
      <c r="H123" s="2" t="s">
        <v>14800</v>
      </c>
      <c r="I123" s="2" t="s">
        <v>23</v>
      </c>
      <c r="J123" s="2" t="s">
        <v>14788</v>
      </c>
      <c r="K123" s="2">
        <v>5</v>
      </c>
      <c r="L123" s="2" t="s">
        <v>14413</v>
      </c>
      <c r="N123" s="2" t="s">
        <v>428</v>
      </c>
    </row>
    <row r="124" spans="1:14" ht="13">
      <c r="A124" s="2" t="s">
        <v>14388</v>
      </c>
      <c r="C124" s="2" t="s">
        <v>14801</v>
      </c>
      <c r="D124" s="2">
        <v>135783</v>
      </c>
      <c r="E124" s="2">
        <v>83108</v>
      </c>
      <c r="F124" s="2">
        <v>5798</v>
      </c>
      <c r="G124" s="2" t="s">
        <v>14802</v>
      </c>
      <c r="H124" s="2" t="s">
        <v>14803</v>
      </c>
      <c r="I124" s="2" t="s">
        <v>23</v>
      </c>
      <c r="J124" s="2" t="s">
        <v>14788</v>
      </c>
      <c r="K124" s="2">
        <v>5</v>
      </c>
      <c r="L124" s="2" t="s">
        <v>14413</v>
      </c>
      <c r="N124" s="2" t="s">
        <v>428</v>
      </c>
    </row>
    <row r="125" spans="1:14" ht="13">
      <c r="A125" s="2" t="s">
        <v>14388</v>
      </c>
      <c r="C125" s="2" t="s">
        <v>14804</v>
      </c>
      <c r="D125" s="2">
        <v>135819</v>
      </c>
      <c r="E125" s="2">
        <v>83321</v>
      </c>
      <c r="F125" s="2">
        <v>5798</v>
      </c>
      <c r="G125" s="2" t="s">
        <v>14805</v>
      </c>
      <c r="H125" s="2" t="s">
        <v>14806</v>
      </c>
      <c r="I125" s="2" t="s">
        <v>23</v>
      </c>
      <c r="J125" s="2" t="s">
        <v>14788</v>
      </c>
      <c r="K125" s="2">
        <v>5</v>
      </c>
      <c r="L125" s="2" t="s">
        <v>14413</v>
      </c>
      <c r="N125" s="2" t="s">
        <v>428</v>
      </c>
    </row>
    <row r="126" spans="1:14" ht="13">
      <c r="A126" s="2" t="s">
        <v>14388</v>
      </c>
      <c r="C126" s="2" t="s">
        <v>14807</v>
      </c>
      <c r="D126" s="2">
        <v>135858</v>
      </c>
      <c r="E126" s="2">
        <v>83373</v>
      </c>
      <c r="F126" s="2">
        <v>5798</v>
      </c>
      <c r="G126" s="2" t="s">
        <v>14808</v>
      </c>
      <c r="H126" s="2" t="s">
        <v>14809</v>
      </c>
      <c r="I126" s="2" t="s">
        <v>23</v>
      </c>
      <c r="J126" s="2" t="s">
        <v>14788</v>
      </c>
      <c r="K126" s="2">
        <v>5</v>
      </c>
      <c r="L126" s="2" t="s">
        <v>14413</v>
      </c>
      <c r="N126" s="2" t="s">
        <v>428</v>
      </c>
    </row>
    <row r="127" spans="1:14" ht="13">
      <c r="A127" s="2" t="s">
        <v>14388</v>
      </c>
      <c r="C127" s="2" t="s">
        <v>14810</v>
      </c>
      <c r="D127" s="2">
        <v>129286</v>
      </c>
      <c r="E127" s="2">
        <v>82303</v>
      </c>
      <c r="F127" s="2">
        <v>5798</v>
      </c>
      <c r="G127" s="2" t="s">
        <v>14811</v>
      </c>
      <c r="H127" s="2" t="s">
        <v>14812</v>
      </c>
      <c r="I127" s="2" t="s">
        <v>16</v>
      </c>
      <c r="J127" s="2" t="s">
        <v>14788</v>
      </c>
      <c r="K127" s="2">
        <v>5</v>
      </c>
      <c r="L127" s="2" t="s">
        <v>14413</v>
      </c>
      <c r="N127" s="2" t="s">
        <v>428</v>
      </c>
    </row>
    <row r="128" spans="1:14" ht="13">
      <c r="A128" s="2" t="s">
        <v>14388</v>
      </c>
      <c r="C128" s="2" t="s">
        <v>14813</v>
      </c>
      <c r="D128" s="2">
        <v>129792</v>
      </c>
      <c r="E128" s="2">
        <v>81787</v>
      </c>
      <c r="F128" s="2">
        <v>5798</v>
      </c>
      <c r="G128" s="2" t="s">
        <v>14814</v>
      </c>
      <c r="H128" s="2" t="s">
        <v>14815</v>
      </c>
      <c r="I128" s="2" t="s">
        <v>16</v>
      </c>
      <c r="J128" s="2" t="s">
        <v>14816</v>
      </c>
      <c r="K128" s="2">
        <v>5</v>
      </c>
      <c r="L128" s="2" t="s">
        <v>14413</v>
      </c>
      <c r="N128" s="2" t="s">
        <v>428</v>
      </c>
    </row>
    <row r="129" spans="1:14" ht="13">
      <c r="A129" s="2" t="s">
        <v>14388</v>
      </c>
      <c r="C129" s="2" t="s">
        <v>14817</v>
      </c>
      <c r="D129" s="2">
        <v>134435</v>
      </c>
      <c r="E129" s="2">
        <v>82400</v>
      </c>
      <c r="F129" s="2">
        <v>5798</v>
      </c>
      <c r="G129" s="2" t="s">
        <v>14818</v>
      </c>
      <c r="H129" s="2" t="s">
        <v>14819</v>
      </c>
      <c r="I129" s="2" t="s">
        <v>23</v>
      </c>
      <c r="J129" s="2" t="s">
        <v>14816</v>
      </c>
      <c r="K129" s="2">
        <v>5</v>
      </c>
      <c r="L129" s="2" t="s">
        <v>14413</v>
      </c>
      <c r="N129" s="2" t="s">
        <v>428</v>
      </c>
    </row>
    <row r="130" spans="1:14" ht="13">
      <c r="A130" s="2" t="s">
        <v>14388</v>
      </c>
      <c r="C130" s="2" t="s">
        <v>14820</v>
      </c>
      <c r="D130" s="2">
        <v>127546</v>
      </c>
      <c r="E130" s="2">
        <v>83214</v>
      </c>
      <c r="F130" s="2">
        <v>5799</v>
      </c>
      <c r="G130" s="2" t="s">
        <v>14821</v>
      </c>
      <c r="H130" s="2" t="s">
        <v>14822</v>
      </c>
      <c r="I130" s="2" t="s">
        <v>16</v>
      </c>
      <c r="J130" s="2" t="s">
        <v>14823</v>
      </c>
      <c r="K130" s="2">
        <v>5</v>
      </c>
      <c r="L130" s="2" t="s">
        <v>14413</v>
      </c>
      <c r="N130" s="2" t="s">
        <v>428</v>
      </c>
    </row>
    <row r="131" spans="1:14" ht="13">
      <c r="A131" s="2" t="s">
        <v>14388</v>
      </c>
      <c r="C131" s="2" t="s">
        <v>14824</v>
      </c>
      <c r="D131" s="2">
        <v>135427</v>
      </c>
      <c r="E131" s="2">
        <v>84057</v>
      </c>
      <c r="F131" s="2">
        <v>5798</v>
      </c>
      <c r="G131" s="2" t="s">
        <v>14825</v>
      </c>
      <c r="H131" s="2" t="s">
        <v>14826</v>
      </c>
      <c r="I131" s="2" t="s">
        <v>23</v>
      </c>
      <c r="J131" s="2" t="s">
        <v>14823</v>
      </c>
      <c r="K131" s="2">
        <v>5</v>
      </c>
      <c r="L131" s="2" t="s">
        <v>14413</v>
      </c>
      <c r="N131" s="2" t="s">
        <v>428</v>
      </c>
    </row>
    <row r="132" spans="1:14" ht="13">
      <c r="A132" s="2" t="s">
        <v>14388</v>
      </c>
      <c r="C132" s="2" t="s">
        <v>14827</v>
      </c>
      <c r="D132" s="2">
        <v>130637</v>
      </c>
      <c r="E132" s="2">
        <v>81889</v>
      </c>
      <c r="F132" s="2">
        <v>5798</v>
      </c>
      <c r="G132" s="2" t="s">
        <v>14828</v>
      </c>
      <c r="H132" s="2" t="s">
        <v>14829</v>
      </c>
      <c r="I132" s="2" t="s">
        <v>16</v>
      </c>
      <c r="J132" s="2" t="s">
        <v>14830</v>
      </c>
      <c r="K132" s="2">
        <v>5</v>
      </c>
      <c r="L132" s="2" t="s">
        <v>14413</v>
      </c>
      <c r="N132" s="2" t="s">
        <v>428</v>
      </c>
    </row>
    <row r="133" spans="1:14" ht="13">
      <c r="A133" s="2" t="s">
        <v>14388</v>
      </c>
      <c r="C133" s="2" t="s">
        <v>14831</v>
      </c>
      <c r="D133" s="2">
        <v>134936</v>
      </c>
      <c r="E133" s="2">
        <v>82231</v>
      </c>
      <c r="F133" s="2">
        <v>5798</v>
      </c>
      <c r="G133" s="2" t="s">
        <v>14832</v>
      </c>
      <c r="H133" s="2" t="s">
        <v>14833</v>
      </c>
      <c r="I133" s="2" t="s">
        <v>23</v>
      </c>
      <c r="J133" s="2" t="s">
        <v>14830</v>
      </c>
      <c r="K133" s="2">
        <v>5</v>
      </c>
      <c r="L133" s="2" t="s">
        <v>14413</v>
      </c>
      <c r="N133" s="2" t="s">
        <v>428</v>
      </c>
    </row>
    <row r="134" spans="1:14" ht="13">
      <c r="A134" s="2" t="s">
        <v>14388</v>
      </c>
      <c r="C134" s="2" t="s">
        <v>14834</v>
      </c>
      <c r="D134" s="2">
        <v>129798</v>
      </c>
      <c r="E134" s="2">
        <v>82136</v>
      </c>
      <c r="F134" s="2">
        <v>5798</v>
      </c>
      <c r="G134" s="2" t="s">
        <v>14835</v>
      </c>
      <c r="H134" s="2" t="s">
        <v>14836</v>
      </c>
      <c r="I134" s="2" t="s">
        <v>16</v>
      </c>
      <c r="J134" s="2" t="s">
        <v>14837</v>
      </c>
      <c r="K134" s="2">
        <v>5</v>
      </c>
      <c r="L134" s="2" t="s">
        <v>14413</v>
      </c>
      <c r="N134" s="2" t="s">
        <v>428</v>
      </c>
    </row>
    <row r="135" spans="1:14" ht="13">
      <c r="A135" s="2" t="s">
        <v>14388</v>
      </c>
      <c r="C135" s="2" t="s">
        <v>14838</v>
      </c>
      <c r="D135" s="2">
        <v>129828</v>
      </c>
      <c r="E135" s="2">
        <v>81908</v>
      </c>
      <c r="F135" s="2">
        <v>5798</v>
      </c>
      <c r="G135" s="2" t="s">
        <v>14839</v>
      </c>
      <c r="H135" s="2" t="s">
        <v>14840</v>
      </c>
      <c r="I135" s="2" t="s">
        <v>16</v>
      </c>
      <c r="J135" s="2" t="s">
        <v>14837</v>
      </c>
      <c r="K135" s="2">
        <v>5</v>
      </c>
      <c r="L135" s="2" t="s">
        <v>14413</v>
      </c>
      <c r="N135" s="2" t="s">
        <v>428</v>
      </c>
    </row>
    <row r="136" spans="1:14" ht="13">
      <c r="A136" s="2" t="s">
        <v>14388</v>
      </c>
      <c r="C136" s="2" t="s">
        <v>14841</v>
      </c>
      <c r="D136" s="2">
        <v>129898</v>
      </c>
      <c r="E136" s="2">
        <v>81962</v>
      </c>
      <c r="F136" s="2">
        <v>5798</v>
      </c>
      <c r="G136" s="2" t="s">
        <v>14842</v>
      </c>
      <c r="H136" s="2" t="s">
        <v>14843</v>
      </c>
      <c r="I136" s="2" t="s">
        <v>16</v>
      </c>
      <c r="J136" s="2" t="s">
        <v>14837</v>
      </c>
      <c r="K136" s="2">
        <v>5</v>
      </c>
      <c r="L136" s="2" t="s">
        <v>14413</v>
      </c>
      <c r="N136" s="2" t="s">
        <v>428</v>
      </c>
    </row>
    <row r="137" spans="1:14" ht="13">
      <c r="A137" s="2" t="s">
        <v>14388</v>
      </c>
      <c r="C137" s="2" t="s">
        <v>14844</v>
      </c>
      <c r="D137" s="2">
        <v>129919</v>
      </c>
      <c r="E137" s="2">
        <v>82173</v>
      </c>
      <c r="F137" s="2">
        <v>5798</v>
      </c>
      <c r="G137" s="2" t="s">
        <v>14845</v>
      </c>
      <c r="H137" s="2" t="s">
        <v>14846</v>
      </c>
      <c r="I137" s="2" t="s">
        <v>16</v>
      </c>
      <c r="J137" s="2" t="s">
        <v>14837</v>
      </c>
      <c r="K137" s="2">
        <v>5</v>
      </c>
      <c r="L137" s="2" t="s">
        <v>14413</v>
      </c>
      <c r="N137" s="2" t="s">
        <v>428</v>
      </c>
    </row>
    <row r="138" spans="1:14" ht="13">
      <c r="A138" s="2" t="s">
        <v>14388</v>
      </c>
      <c r="C138" s="2" t="s">
        <v>14847</v>
      </c>
      <c r="D138" s="2">
        <v>129921</v>
      </c>
      <c r="E138" s="2">
        <v>82278</v>
      </c>
      <c r="F138" s="2">
        <v>5798</v>
      </c>
      <c r="G138" s="2" t="s">
        <v>14848</v>
      </c>
      <c r="H138" s="2" t="s">
        <v>14849</v>
      </c>
      <c r="I138" s="2" t="s">
        <v>16</v>
      </c>
      <c r="J138" s="2" t="s">
        <v>14837</v>
      </c>
      <c r="K138" s="2">
        <v>5</v>
      </c>
      <c r="L138" s="2" t="s">
        <v>14413</v>
      </c>
      <c r="N138" s="2" t="s">
        <v>428</v>
      </c>
    </row>
    <row r="139" spans="1:14" ht="13">
      <c r="A139" s="2" t="s">
        <v>14388</v>
      </c>
      <c r="C139" s="2" t="s">
        <v>14850</v>
      </c>
      <c r="D139" s="2">
        <v>130132</v>
      </c>
      <c r="E139" s="2">
        <v>82153</v>
      </c>
      <c r="F139" s="2">
        <v>5798</v>
      </c>
      <c r="G139" s="2" t="s">
        <v>14851</v>
      </c>
      <c r="H139" s="2" t="s">
        <v>14852</v>
      </c>
      <c r="I139" s="2" t="s">
        <v>16</v>
      </c>
      <c r="J139" s="2" t="s">
        <v>14837</v>
      </c>
      <c r="K139" s="2">
        <v>5</v>
      </c>
      <c r="L139" s="2" t="s">
        <v>14413</v>
      </c>
      <c r="N139" s="2" t="s">
        <v>428</v>
      </c>
    </row>
    <row r="140" spans="1:14" ht="13">
      <c r="A140" s="2" t="s">
        <v>14388</v>
      </c>
      <c r="C140" s="2" t="s">
        <v>14853</v>
      </c>
      <c r="D140" s="2">
        <v>130209</v>
      </c>
      <c r="E140" s="2">
        <v>82041</v>
      </c>
      <c r="F140" s="2">
        <v>5798</v>
      </c>
      <c r="G140" s="2" t="s">
        <v>14854</v>
      </c>
      <c r="H140" s="2" t="s">
        <v>14855</v>
      </c>
      <c r="I140" s="2" t="s">
        <v>16</v>
      </c>
      <c r="J140" s="2" t="s">
        <v>14837</v>
      </c>
      <c r="K140" s="2">
        <v>5</v>
      </c>
      <c r="L140" s="2" t="s">
        <v>14413</v>
      </c>
      <c r="N140" s="2" t="s">
        <v>428</v>
      </c>
    </row>
    <row r="141" spans="1:14" ht="13">
      <c r="A141" s="2" t="s">
        <v>14388</v>
      </c>
      <c r="C141" s="2" t="s">
        <v>14856</v>
      </c>
      <c r="D141" s="2">
        <v>130308</v>
      </c>
      <c r="E141" s="2">
        <v>82209</v>
      </c>
      <c r="F141" s="2">
        <v>5798</v>
      </c>
      <c r="G141" s="2" t="s">
        <v>14857</v>
      </c>
      <c r="H141" s="2" t="s">
        <v>14858</v>
      </c>
      <c r="I141" s="2" t="s">
        <v>16</v>
      </c>
      <c r="J141" s="2" t="s">
        <v>14837</v>
      </c>
      <c r="K141" s="2">
        <v>5</v>
      </c>
      <c r="L141" s="2" t="s">
        <v>14413</v>
      </c>
      <c r="N141" s="2" t="s">
        <v>428</v>
      </c>
    </row>
    <row r="142" spans="1:14" ht="13">
      <c r="A142" s="2" t="s">
        <v>14388</v>
      </c>
      <c r="C142" s="2" t="s">
        <v>14859</v>
      </c>
      <c r="D142" s="2">
        <v>134527</v>
      </c>
      <c r="E142" s="2">
        <v>83204</v>
      </c>
      <c r="F142" s="2">
        <v>5798</v>
      </c>
      <c r="G142" s="2" t="s">
        <v>14860</v>
      </c>
      <c r="H142" s="2" t="s">
        <v>14861</v>
      </c>
      <c r="I142" s="2" t="s">
        <v>23</v>
      </c>
      <c r="J142" s="2" t="s">
        <v>14837</v>
      </c>
      <c r="K142" s="2">
        <v>5</v>
      </c>
      <c r="L142" s="2" t="s">
        <v>14413</v>
      </c>
      <c r="N142" s="2" t="s">
        <v>428</v>
      </c>
    </row>
    <row r="143" spans="1:14" ht="13">
      <c r="A143" s="2" t="s">
        <v>14388</v>
      </c>
      <c r="C143" s="2" t="s">
        <v>14862</v>
      </c>
      <c r="D143" s="2">
        <v>134595</v>
      </c>
      <c r="E143" s="2">
        <v>83223</v>
      </c>
      <c r="F143" s="2">
        <v>5798</v>
      </c>
      <c r="G143" s="2" t="s">
        <v>14863</v>
      </c>
      <c r="H143" s="2" t="s">
        <v>14864</v>
      </c>
      <c r="I143" s="2" t="s">
        <v>23</v>
      </c>
      <c r="J143" s="2" t="s">
        <v>14837</v>
      </c>
      <c r="K143" s="2">
        <v>5</v>
      </c>
      <c r="L143" s="2" t="s">
        <v>14413</v>
      </c>
      <c r="N143" s="2" t="s">
        <v>428</v>
      </c>
    </row>
    <row r="144" spans="1:14" ht="13">
      <c r="A144" s="2" t="s">
        <v>14388</v>
      </c>
      <c r="C144" s="2" t="s">
        <v>14865</v>
      </c>
      <c r="D144" s="2">
        <v>134785</v>
      </c>
      <c r="E144" s="2">
        <v>83016</v>
      </c>
      <c r="F144" s="2">
        <v>5798</v>
      </c>
      <c r="G144" s="2" t="s">
        <v>14866</v>
      </c>
      <c r="H144" s="2" t="s">
        <v>14867</v>
      </c>
      <c r="I144" s="2" t="s">
        <v>23</v>
      </c>
      <c r="J144" s="2" t="s">
        <v>14837</v>
      </c>
      <c r="K144" s="2">
        <v>5</v>
      </c>
      <c r="L144" s="2" t="s">
        <v>14413</v>
      </c>
      <c r="N144" s="2" t="s">
        <v>428</v>
      </c>
    </row>
    <row r="145" spans="1:14" ht="13">
      <c r="A145" s="2" t="s">
        <v>14388</v>
      </c>
      <c r="C145" s="2" t="s">
        <v>14868</v>
      </c>
      <c r="D145" s="2">
        <v>134874</v>
      </c>
      <c r="E145" s="2">
        <v>83110</v>
      </c>
      <c r="F145" s="2">
        <v>5798</v>
      </c>
      <c r="G145" s="2" t="s">
        <v>14869</v>
      </c>
      <c r="H145" s="2" t="s">
        <v>14870</v>
      </c>
      <c r="I145" s="2" t="s">
        <v>23</v>
      </c>
      <c r="J145" s="2" t="s">
        <v>14837</v>
      </c>
      <c r="K145" s="2">
        <v>5</v>
      </c>
      <c r="L145" s="2" t="s">
        <v>14413</v>
      </c>
      <c r="N145" s="2" t="s">
        <v>428</v>
      </c>
    </row>
    <row r="146" spans="1:14" ht="13">
      <c r="A146" s="2" t="s">
        <v>14388</v>
      </c>
      <c r="C146" s="2" t="s">
        <v>14871</v>
      </c>
      <c r="D146" s="2">
        <v>134888</v>
      </c>
      <c r="E146" s="2">
        <v>83028</v>
      </c>
      <c r="F146" s="2">
        <v>5798</v>
      </c>
      <c r="G146" s="2" t="s">
        <v>14872</v>
      </c>
      <c r="H146" s="2" t="s">
        <v>14873</v>
      </c>
      <c r="I146" s="2" t="s">
        <v>23</v>
      </c>
      <c r="J146" s="2" t="s">
        <v>14837</v>
      </c>
      <c r="K146" s="2">
        <v>5</v>
      </c>
      <c r="L146" s="2" t="s">
        <v>14413</v>
      </c>
      <c r="N146" s="2" t="s">
        <v>428</v>
      </c>
    </row>
    <row r="147" spans="1:14" ht="13">
      <c r="A147" s="2" t="s">
        <v>14388</v>
      </c>
      <c r="C147" s="2" t="s">
        <v>14874</v>
      </c>
      <c r="D147" s="2">
        <v>134950</v>
      </c>
      <c r="E147" s="2">
        <v>82971</v>
      </c>
      <c r="F147" s="2">
        <v>5798</v>
      </c>
      <c r="G147" s="2" t="s">
        <v>14875</v>
      </c>
      <c r="H147" s="2" t="s">
        <v>14876</v>
      </c>
      <c r="I147" s="2" t="s">
        <v>23</v>
      </c>
      <c r="J147" s="2" t="s">
        <v>14837</v>
      </c>
      <c r="K147" s="2">
        <v>5</v>
      </c>
      <c r="L147" s="2" t="s">
        <v>14413</v>
      </c>
      <c r="N147" s="2" t="s">
        <v>428</v>
      </c>
    </row>
    <row r="148" spans="1:14" ht="13">
      <c r="A148" s="2" t="s">
        <v>14388</v>
      </c>
      <c r="C148" s="2" t="s">
        <v>14877</v>
      </c>
      <c r="D148" s="2">
        <v>135057</v>
      </c>
      <c r="E148" s="2">
        <v>82965</v>
      </c>
      <c r="F148" s="2">
        <v>5798</v>
      </c>
      <c r="G148" s="2" t="s">
        <v>14878</v>
      </c>
      <c r="H148" s="2" t="s">
        <v>14879</v>
      </c>
      <c r="I148" s="2" t="s">
        <v>23</v>
      </c>
      <c r="J148" s="2" t="s">
        <v>14837</v>
      </c>
      <c r="K148" s="2">
        <v>5</v>
      </c>
      <c r="L148" s="2" t="s">
        <v>14413</v>
      </c>
      <c r="N148" s="2" t="s">
        <v>428</v>
      </c>
    </row>
    <row r="149" spans="1:14" ht="13">
      <c r="A149" s="2" t="s">
        <v>14388</v>
      </c>
      <c r="C149" s="2" t="s">
        <v>14880</v>
      </c>
      <c r="D149" s="2">
        <v>135192</v>
      </c>
      <c r="E149" s="2">
        <v>82782</v>
      </c>
      <c r="F149" s="2">
        <v>5798</v>
      </c>
      <c r="G149" s="2" t="s">
        <v>14881</v>
      </c>
      <c r="H149" s="2" t="s">
        <v>14882</v>
      </c>
      <c r="I149" s="2" t="s">
        <v>23</v>
      </c>
      <c r="J149" s="2" t="s">
        <v>14837</v>
      </c>
      <c r="K149" s="2">
        <v>5</v>
      </c>
      <c r="L149" s="2" t="s">
        <v>14413</v>
      </c>
      <c r="N149" s="2" t="s">
        <v>428</v>
      </c>
    </row>
    <row r="150" spans="1:14" ht="13">
      <c r="A150" s="2" t="s">
        <v>14388</v>
      </c>
      <c r="C150" s="2" t="s">
        <v>14883</v>
      </c>
      <c r="D150" s="2">
        <v>135209</v>
      </c>
      <c r="E150" s="2">
        <v>83062</v>
      </c>
      <c r="F150" s="2">
        <v>5798</v>
      </c>
      <c r="G150" s="2" t="s">
        <v>14884</v>
      </c>
      <c r="H150" s="2" t="s">
        <v>14885</v>
      </c>
      <c r="I150" s="2" t="s">
        <v>23</v>
      </c>
      <c r="J150" s="2" t="s">
        <v>14837</v>
      </c>
      <c r="K150" s="2">
        <v>5</v>
      </c>
      <c r="L150" s="2" t="s">
        <v>14413</v>
      </c>
      <c r="N150" s="2" t="s">
        <v>428</v>
      </c>
    </row>
    <row r="151" spans="1:14" ht="13">
      <c r="A151" s="2" t="s">
        <v>14388</v>
      </c>
      <c r="C151" s="2" t="s">
        <v>14886</v>
      </c>
      <c r="D151" s="2">
        <v>128335</v>
      </c>
      <c r="E151" s="2">
        <v>85571</v>
      </c>
      <c r="F151" s="2">
        <v>5382</v>
      </c>
      <c r="G151" s="2" t="s">
        <v>14887</v>
      </c>
      <c r="H151" s="2" t="s">
        <v>14888</v>
      </c>
      <c r="I151" s="2" t="s">
        <v>16</v>
      </c>
      <c r="J151" s="2" t="s">
        <v>14889</v>
      </c>
      <c r="K151" s="2">
        <v>5</v>
      </c>
      <c r="L151" s="2" t="s">
        <v>14413</v>
      </c>
      <c r="N151" s="2" t="s">
        <v>428</v>
      </c>
    </row>
    <row r="152" spans="1:14" ht="13">
      <c r="A152" s="2" t="s">
        <v>14388</v>
      </c>
      <c r="C152" s="2" t="s">
        <v>14890</v>
      </c>
      <c r="D152" s="2">
        <v>135083</v>
      </c>
      <c r="E152" s="2">
        <v>84208</v>
      </c>
      <c r="F152" s="2">
        <v>5798</v>
      </c>
      <c r="G152" s="2" t="s">
        <v>14891</v>
      </c>
      <c r="H152" s="2" t="s">
        <v>14892</v>
      </c>
      <c r="I152" s="2" t="s">
        <v>23</v>
      </c>
      <c r="J152" s="2" t="s">
        <v>14889</v>
      </c>
      <c r="K152" s="2">
        <v>5</v>
      </c>
      <c r="L152" s="2" t="s">
        <v>14413</v>
      </c>
      <c r="N152" s="2" t="s">
        <v>428</v>
      </c>
    </row>
    <row r="153" spans="1:14" ht="13">
      <c r="A153" s="2" t="s">
        <v>14388</v>
      </c>
      <c r="C153" s="2" t="s">
        <v>14893</v>
      </c>
      <c r="D153" s="2">
        <v>129266</v>
      </c>
      <c r="E153" s="2">
        <v>82209</v>
      </c>
      <c r="F153" s="2">
        <v>5798</v>
      </c>
      <c r="G153" s="2" t="s">
        <v>14894</v>
      </c>
      <c r="H153" s="2" t="s">
        <v>14895</v>
      </c>
      <c r="I153" s="2" t="s">
        <v>16</v>
      </c>
      <c r="J153" s="2" t="s">
        <v>14896</v>
      </c>
      <c r="K153" s="2">
        <v>5</v>
      </c>
      <c r="L153" s="2" t="s">
        <v>14413</v>
      </c>
      <c r="N153" s="2" t="s">
        <v>428</v>
      </c>
    </row>
    <row r="154" spans="1:14" ht="13">
      <c r="A154" s="2" t="s">
        <v>14388</v>
      </c>
      <c r="C154" s="2" t="s">
        <v>14897</v>
      </c>
      <c r="D154" s="2">
        <v>129335</v>
      </c>
      <c r="E154" s="2">
        <v>82394</v>
      </c>
      <c r="F154" s="2">
        <v>5798</v>
      </c>
      <c r="G154" s="2" t="s">
        <v>14898</v>
      </c>
      <c r="H154" s="2" t="s">
        <v>14899</v>
      </c>
      <c r="I154" s="2" t="s">
        <v>16</v>
      </c>
      <c r="J154" s="2" t="s">
        <v>14896</v>
      </c>
      <c r="K154" s="2">
        <v>5</v>
      </c>
      <c r="L154" s="2" t="s">
        <v>14413</v>
      </c>
      <c r="N154" s="2" t="s">
        <v>428</v>
      </c>
    </row>
    <row r="155" spans="1:14" ht="13">
      <c r="A155" s="2" t="s">
        <v>14388</v>
      </c>
      <c r="C155" s="2" t="s">
        <v>14900</v>
      </c>
      <c r="D155" s="2">
        <v>129337</v>
      </c>
      <c r="E155" s="2">
        <v>82531</v>
      </c>
      <c r="F155" s="2">
        <v>5798</v>
      </c>
      <c r="G155" s="2" t="s">
        <v>14901</v>
      </c>
      <c r="H155" s="2" t="s">
        <v>14902</v>
      </c>
      <c r="I155" s="2" t="s">
        <v>16</v>
      </c>
      <c r="J155" s="2" t="s">
        <v>14896</v>
      </c>
      <c r="K155" s="2">
        <v>5</v>
      </c>
      <c r="L155" s="2" t="s">
        <v>14413</v>
      </c>
      <c r="N155" s="2" t="s">
        <v>428</v>
      </c>
    </row>
    <row r="156" spans="1:14" ht="13">
      <c r="A156" s="2" t="s">
        <v>14388</v>
      </c>
      <c r="C156" s="2" t="s">
        <v>14903</v>
      </c>
      <c r="D156" s="2">
        <v>129379</v>
      </c>
      <c r="E156" s="2">
        <v>82221</v>
      </c>
      <c r="F156" s="2">
        <v>5798</v>
      </c>
      <c r="G156" s="2" t="s">
        <v>14904</v>
      </c>
      <c r="H156" s="2" t="s">
        <v>14905</v>
      </c>
      <c r="I156" s="2" t="s">
        <v>16</v>
      </c>
      <c r="J156" s="2" t="s">
        <v>14896</v>
      </c>
      <c r="K156" s="2">
        <v>5</v>
      </c>
      <c r="L156" s="2" t="s">
        <v>14413</v>
      </c>
      <c r="N156" s="2" t="s">
        <v>428</v>
      </c>
    </row>
    <row r="157" spans="1:14" ht="13">
      <c r="A157" s="2" t="s">
        <v>14388</v>
      </c>
      <c r="C157" s="2" t="s">
        <v>14906</v>
      </c>
      <c r="D157" s="2">
        <v>129381</v>
      </c>
      <c r="E157" s="2">
        <v>82369</v>
      </c>
      <c r="F157" s="2">
        <v>5798</v>
      </c>
      <c r="G157" s="2" t="s">
        <v>14907</v>
      </c>
      <c r="H157" s="2" t="s">
        <v>14908</v>
      </c>
      <c r="I157" s="2" t="s">
        <v>16</v>
      </c>
      <c r="J157" s="2" t="s">
        <v>14896</v>
      </c>
      <c r="K157" s="2">
        <v>5</v>
      </c>
      <c r="L157" s="2" t="s">
        <v>14413</v>
      </c>
      <c r="N157" s="2" t="s">
        <v>428</v>
      </c>
    </row>
    <row r="158" spans="1:14" ht="13">
      <c r="A158" s="2" t="s">
        <v>14388</v>
      </c>
      <c r="C158" s="2" t="s">
        <v>14909</v>
      </c>
      <c r="D158" s="2">
        <v>129393</v>
      </c>
      <c r="E158" s="2">
        <v>82581</v>
      </c>
      <c r="F158" s="2">
        <v>5798</v>
      </c>
      <c r="G158" s="2" t="s">
        <v>14910</v>
      </c>
      <c r="H158" s="2" t="s">
        <v>14911</v>
      </c>
      <c r="I158" s="2" t="s">
        <v>16</v>
      </c>
      <c r="J158" s="2" t="s">
        <v>14896</v>
      </c>
      <c r="K158" s="2">
        <v>5</v>
      </c>
      <c r="L158" s="2" t="s">
        <v>14413</v>
      </c>
      <c r="N158" s="2" t="s">
        <v>428</v>
      </c>
    </row>
    <row r="159" spans="1:14" ht="13">
      <c r="A159" s="2" t="s">
        <v>14388</v>
      </c>
      <c r="C159" s="2" t="s">
        <v>14912</v>
      </c>
      <c r="D159" s="2">
        <v>129395</v>
      </c>
      <c r="E159" s="2">
        <v>82521</v>
      </c>
      <c r="F159" s="2">
        <v>5798</v>
      </c>
      <c r="G159" s="2" t="s">
        <v>14913</v>
      </c>
      <c r="H159" s="2" t="s">
        <v>14914</v>
      </c>
      <c r="I159" s="2" t="s">
        <v>16</v>
      </c>
      <c r="J159" s="2" t="s">
        <v>14896</v>
      </c>
      <c r="K159" s="2">
        <v>5</v>
      </c>
      <c r="L159" s="2" t="s">
        <v>14413</v>
      </c>
      <c r="N159" s="2" t="s">
        <v>428</v>
      </c>
    </row>
    <row r="160" spans="1:14" ht="13">
      <c r="A160" s="2" t="s">
        <v>14388</v>
      </c>
      <c r="C160" s="2" t="s">
        <v>14915</v>
      </c>
      <c r="D160" s="2">
        <v>129400</v>
      </c>
      <c r="E160" s="2">
        <v>82309</v>
      </c>
      <c r="F160" s="2">
        <v>5798</v>
      </c>
      <c r="G160" s="2" t="s">
        <v>14916</v>
      </c>
      <c r="H160" s="2" t="s">
        <v>14917</v>
      </c>
      <c r="I160" s="2" t="s">
        <v>16</v>
      </c>
      <c r="J160" s="2" t="s">
        <v>14896</v>
      </c>
      <c r="K160" s="2">
        <v>5</v>
      </c>
      <c r="L160" s="2" t="s">
        <v>14413</v>
      </c>
      <c r="N160" s="2" t="s">
        <v>428</v>
      </c>
    </row>
    <row r="161" spans="1:14" ht="13">
      <c r="A161" s="2" t="s">
        <v>14388</v>
      </c>
      <c r="C161" s="2" t="s">
        <v>14918</v>
      </c>
      <c r="D161" s="2">
        <v>129405</v>
      </c>
      <c r="E161" s="2">
        <v>82020</v>
      </c>
      <c r="F161" s="2">
        <v>5798</v>
      </c>
      <c r="G161" s="2" t="s">
        <v>14919</v>
      </c>
      <c r="H161" s="2" t="s">
        <v>14920</v>
      </c>
      <c r="I161" s="2" t="s">
        <v>16</v>
      </c>
      <c r="J161" s="2" t="s">
        <v>14896</v>
      </c>
      <c r="K161" s="2">
        <v>5</v>
      </c>
      <c r="L161" s="2" t="s">
        <v>14413</v>
      </c>
      <c r="N161" s="2" t="s">
        <v>428</v>
      </c>
    </row>
    <row r="162" spans="1:14" ht="13">
      <c r="A162" s="2" t="s">
        <v>14388</v>
      </c>
      <c r="C162" s="2" t="s">
        <v>14921</v>
      </c>
      <c r="D162" s="2">
        <v>129411</v>
      </c>
      <c r="E162" s="2">
        <v>82412</v>
      </c>
      <c r="F162" s="2">
        <v>5798</v>
      </c>
      <c r="G162" s="2" t="s">
        <v>14922</v>
      </c>
      <c r="H162" s="2" t="s">
        <v>14923</v>
      </c>
      <c r="I162" s="2" t="s">
        <v>16</v>
      </c>
      <c r="J162" s="2" t="s">
        <v>14896</v>
      </c>
      <c r="K162" s="2">
        <v>5</v>
      </c>
      <c r="L162" s="2" t="s">
        <v>14413</v>
      </c>
      <c r="N162" s="2" t="s">
        <v>428</v>
      </c>
    </row>
    <row r="163" spans="1:14" ht="13">
      <c r="A163" s="2" t="s">
        <v>14388</v>
      </c>
      <c r="C163" s="2" t="s">
        <v>14924</v>
      </c>
      <c r="D163" s="2">
        <v>129427</v>
      </c>
      <c r="E163" s="2">
        <v>82477</v>
      </c>
      <c r="F163" s="2">
        <v>5798</v>
      </c>
      <c r="G163" s="2" t="s">
        <v>14925</v>
      </c>
      <c r="H163" s="2" t="s">
        <v>14926</v>
      </c>
      <c r="I163" s="2" t="s">
        <v>16</v>
      </c>
      <c r="J163" s="2" t="s">
        <v>14896</v>
      </c>
      <c r="K163" s="2">
        <v>5</v>
      </c>
      <c r="L163" s="2" t="s">
        <v>14413</v>
      </c>
      <c r="N163" s="2" t="s">
        <v>428</v>
      </c>
    </row>
    <row r="164" spans="1:14" ht="13">
      <c r="A164" s="2" t="s">
        <v>14388</v>
      </c>
      <c r="C164" s="2" t="s">
        <v>14927</v>
      </c>
      <c r="D164" s="2">
        <v>129445</v>
      </c>
      <c r="E164" s="2">
        <v>82242</v>
      </c>
      <c r="F164" s="2">
        <v>5798</v>
      </c>
      <c r="G164" s="2" t="s">
        <v>14928</v>
      </c>
      <c r="H164" s="2" t="s">
        <v>14929</v>
      </c>
      <c r="I164" s="2" t="s">
        <v>16</v>
      </c>
      <c r="J164" s="2" t="s">
        <v>14896</v>
      </c>
      <c r="K164" s="2">
        <v>5</v>
      </c>
      <c r="L164" s="2" t="s">
        <v>14413</v>
      </c>
      <c r="N164" s="2" t="s">
        <v>428</v>
      </c>
    </row>
    <row r="165" spans="1:14" ht="13">
      <c r="A165" s="2" t="s">
        <v>14388</v>
      </c>
      <c r="C165" s="2" t="s">
        <v>14930</v>
      </c>
      <c r="D165" s="2">
        <v>129477</v>
      </c>
      <c r="E165" s="2">
        <v>82439</v>
      </c>
      <c r="F165" s="2">
        <v>5798</v>
      </c>
      <c r="G165" s="2" t="s">
        <v>14931</v>
      </c>
      <c r="H165" s="2" t="s">
        <v>14932</v>
      </c>
      <c r="I165" s="2" t="s">
        <v>16</v>
      </c>
      <c r="J165" s="2" t="s">
        <v>14896</v>
      </c>
      <c r="K165" s="2">
        <v>5</v>
      </c>
      <c r="L165" s="2" t="s">
        <v>14413</v>
      </c>
      <c r="N165" s="2" t="s">
        <v>428</v>
      </c>
    </row>
    <row r="166" spans="1:14" ht="13">
      <c r="A166" s="2" t="s">
        <v>14388</v>
      </c>
      <c r="C166" s="2" t="s">
        <v>14933</v>
      </c>
      <c r="D166" s="2">
        <v>129500</v>
      </c>
      <c r="E166" s="2">
        <v>82221</v>
      </c>
      <c r="F166" s="2">
        <v>5798</v>
      </c>
      <c r="G166" s="2" t="s">
        <v>14934</v>
      </c>
      <c r="H166" s="2" t="s">
        <v>14935</v>
      </c>
      <c r="I166" s="2" t="s">
        <v>16</v>
      </c>
      <c r="J166" s="2" t="s">
        <v>14896</v>
      </c>
      <c r="K166" s="2">
        <v>5</v>
      </c>
      <c r="L166" s="2" t="s">
        <v>14413</v>
      </c>
      <c r="N166" s="2" t="s">
        <v>428</v>
      </c>
    </row>
    <row r="167" spans="1:14" ht="13">
      <c r="A167" s="2" t="s">
        <v>14388</v>
      </c>
      <c r="C167" s="2" t="s">
        <v>14936</v>
      </c>
      <c r="D167" s="2">
        <v>129718</v>
      </c>
      <c r="E167" s="2">
        <v>82283</v>
      </c>
      <c r="F167" s="2">
        <v>5798</v>
      </c>
      <c r="G167" s="2" t="s">
        <v>14937</v>
      </c>
      <c r="H167" s="2" t="s">
        <v>14938</v>
      </c>
      <c r="I167" s="2" t="s">
        <v>16</v>
      </c>
      <c r="J167" s="2" t="s">
        <v>14896</v>
      </c>
      <c r="K167" s="2">
        <v>5</v>
      </c>
      <c r="L167" s="2" t="s">
        <v>14413</v>
      </c>
      <c r="N167" s="2" t="s">
        <v>428</v>
      </c>
    </row>
    <row r="168" spans="1:14" ht="13">
      <c r="A168" s="2" t="s">
        <v>14388</v>
      </c>
      <c r="C168" s="2" t="s">
        <v>14939</v>
      </c>
      <c r="D168" s="2">
        <v>134761</v>
      </c>
      <c r="E168" s="2">
        <v>83231</v>
      </c>
      <c r="F168" s="2">
        <v>5798</v>
      </c>
      <c r="G168" s="2" t="s">
        <v>14940</v>
      </c>
      <c r="H168" s="2" t="s">
        <v>14941</v>
      </c>
      <c r="I168" s="2" t="s">
        <v>23</v>
      </c>
      <c r="J168" s="2" t="s">
        <v>14896</v>
      </c>
      <c r="K168" s="2">
        <v>5</v>
      </c>
      <c r="L168" s="2" t="s">
        <v>14413</v>
      </c>
      <c r="N168" s="2" t="s">
        <v>428</v>
      </c>
    </row>
    <row r="169" spans="1:14" ht="13">
      <c r="A169" s="2" t="s">
        <v>14388</v>
      </c>
      <c r="C169" s="2" t="s">
        <v>14942</v>
      </c>
      <c r="D169" s="2">
        <v>135224</v>
      </c>
      <c r="E169" s="2">
        <v>83273</v>
      </c>
      <c r="F169" s="2">
        <v>5798</v>
      </c>
      <c r="G169" s="2" t="s">
        <v>14943</v>
      </c>
      <c r="H169" s="2" t="s">
        <v>14944</v>
      </c>
      <c r="I169" s="2" t="s">
        <v>23</v>
      </c>
      <c r="J169" s="2" t="s">
        <v>14896</v>
      </c>
      <c r="K169" s="2">
        <v>5</v>
      </c>
      <c r="L169" s="2" t="s">
        <v>14413</v>
      </c>
      <c r="N169" s="2" t="s">
        <v>428</v>
      </c>
    </row>
    <row r="170" spans="1:14" ht="13">
      <c r="A170" s="2" t="s">
        <v>14388</v>
      </c>
      <c r="C170" s="2" t="s">
        <v>14945</v>
      </c>
      <c r="D170" s="2">
        <v>135450</v>
      </c>
      <c r="E170" s="2">
        <v>83204</v>
      </c>
      <c r="F170" s="2">
        <v>5798</v>
      </c>
      <c r="G170" s="2" t="s">
        <v>14946</v>
      </c>
      <c r="H170" s="2" t="s">
        <v>14947</v>
      </c>
      <c r="I170" s="2" t="s">
        <v>23</v>
      </c>
      <c r="J170" s="2" t="s">
        <v>14896</v>
      </c>
      <c r="K170" s="2">
        <v>5</v>
      </c>
      <c r="L170" s="2" t="s">
        <v>14413</v>
      </c>
      <c r="N170" s="2" t="s">
        <v>428</v>
      </c>
    </row>
    <row r="171" spans="1:14" ht="13">
      <c r="A171" s="2" t="s">
        <v>14388</v>
      </c>
      <c r="C171" s="2" t="s">
        <v>14948</v>
      </c>
      <c r="D171" s="2">
        <v>135494</v>
      </c>
      <c r="E171" s="2">
        <v>83238</v>
      </c>
      <c r="F171" s="2">
        <v>5798</v>
      </c>
      <c r="G171" s="2" t="s">
        <v>14949</v>
      </c>
      <c r="H171" s="2" t="s">
        <v>14950</v>
      </c>
      <c r="I171" s="2" t="s">
        <v>23</v>
      </c>
      <c r="J171" s="2" t="s">
        <v>14896</v>
      </c>
      <c r="K171" s="2">
        <v>5</v>
      </c>
      <c r="L171" s="2" t="s">
        <v>14413</v>
      </c>
      <c r="N171" s="2" t="s">
        <v>428</v>
      </c>
    </row>
    <row r="172" spans="1:14" ht="13">
      <c r="A172" s="2" t="s">
        <v>14388</v>
      </c>
      <c r="C172" s="2" t="s">
        <v>14951</v>
      </c>
      <c r="D172" s="2">
        <v>135530</v>
      </c>
      <c r="E172" s="2">
        <v>83202</v>
      </c>
      <c r="F172" s="2">
        <v>5798</v>
      </c>
      <c r="G172" s="2" t="s">
        <v>14952</v>
      </c>
      <c r="H172" s="2" t="s">
        <v>14953</v>
      </c>
      <c r="I172" s="2" t="s">
        <v>23</v>
      </c>
      <c r="J172" s="2" t="s">
        <v>14896</v>
      </c>
      <c r="K172" s="2">
        <v>5</v>
      </c>
      <c r="L172" s="2" t="s">
        <v>14413</v>
      </c>
      <c r="N172" s="2" t="s">
        <v>428</v>
      </c>
    </row>
    <row r="173" spans="1:14" ht="13">
      <c r="A173" s="2" t="s">
        <v>14388</v>
      </c>
      <c r="C173" s="2" t="s">
        <v>14954</v>
      </c>
      <c r="D173" s="2">
        <v>135547</v>
      </c>
      <c r="E173" s="2">
        <v>83151</v>
      </c>
      <c r="F173" s="2">
        <v>5798</v>
      </c>
      <c r="G173" s="2" t="s">
        <v>14955</v>
      </c>
      <c r="H173" s="2" t="s">
        <v>14956</v>
      </c>
      <c r="I173" s="2" t="s">
        <v>23</v>
      </c>
      <c r="J173" s="2" t="s">
        <v>14896</v>
      </c>
      <c r="K173" s="2">
        <v>5</v>
      </c>
      <c r="L173" s="2" t="s">
        <v>14413</v>
      </c>
      <c r="N173" s="2" t="s">
        <v>428</v>
      </c>
    </row>
    <row r="174" spans="1:14" ht="13">
      <c r="A174" s="2" t="s">
        <v>14388</v>
      </c>
      <c r="C174" s="2" t="s">
        <v>14957</v>
      </c>
      <c r="D174" s="2">
        <v>135604</v>
      </c>
      <c r="E174" s="2">
        <v>83144</v>
      </c>
      <c r="F174" s="2">
        <v>5798</v>
      </c>
      <c r="G174" s="2" t="s">
        <v>14958</v>
      </c>
      <c r="H174" s="2" t="s">
        <v>14959</v>
      </c>
      <c r="I174" s="2" t="s">
        <v>23</v>
      </c>
      <c r="J174" s="2" t="s">
        <v>14896</v>
      </c>
      <c r="K174" s="2">
        <v>5</v>
      </c>
      <c r="L174" s="2" t="s">
        <v>14413</v>
      </c>
      <c r="N174" s="2" t="s">
        <v>428</v>
      </c>
    </row>
    <row r="175" spans="1:14" ht="13">
      <c r="A175" s="2" t="s">
        <v>14388</v>
      </c>
      <c r="C175" s="2" t="s">
        <v>14960</v>
      </c>
      <c r="D175" s="2">
        <v>135604</v>
      </c>
      <c r="E175" s="2">
        <v>83181</v>
      </c>
      <c r="F175" s="2">
        <v>5798</v>
      </c>
      <c r="G175" s="2" t="s">
        <v>14961</v>
      </c>
      <c r="H175" s="2" t="s">
        <v>14962</v>
      </c>
      <c r="I175" s="2" t="s">
        <v>23</v>
      </c>
      <c r="J175" s="2" t="s">
        <v>14896</v>
      </c>
      <c r="K175" s="2">
        <v>5</v>
      </c>
      <c r="L175" s="2" t="s">
        <v>14413</v>
      </c>
      <c r="N175" s="2" t="s">
        <v>428</v>
      </c>
    </row>
    <row r="176" spans="1:14" ht="13">
      <c r="A176" s="2" t="s">
        <v>14388</v>
      </c>
      <c r="C176" s="2" t="s">
        <v>14963</v>
      </c>
      <c r="D176" s="2">
        <v>135617</v>
      </c>
      <c r="E176" s="2">
        <v>83066</v>
      </c>
      <c r="F176" s="2">
        <v>5798</v>
      </c>
      <c r="G176" s="2" t="s">
        <v>14964</v>
      </c>
      <c r="H176" s="2" t="s">
        <v>14965</v>
      </c>
      <c r="I176" s="2" t="s">
        <v>23</v>
      </c>
      <c r="J176" s="2" t="s">
        <v>14896</v>
      </c>
      <c r="K176" s="2">
        <v>5</v>
      </c>
      <c r="L176" s="2" t="s">
        <v>14413</v>
      </c>
      <c r="N176" s="2" t="s">
        <v>428</v>
      </c>
    </row>
    <row r="177" spans="1:14" ht="13">
      <c r="A177" s="2" t="s">
        <v>14388</v>
      </c>
      <c r="C177" s="2" t="s">
        <v>14966</v>
      </c>
      <c r="D177" s="2">
        <v>135758</v>
      </c>
      <c r="E177" s="2">
        <v>83157</v>
      </c>
      <c r="F177" s="2">
        <v>5798</v>
      </c>
      <c r="G177" s="2" t="s">
        <v>14967</v>
      </c>
      <c r="H177" s="2" t="s">
        <v>14968</v>
      </c>
      <c r="I177" s="2" t="s">
        <v>23</v>
      </c>
      <c r="J177" s="2" t="s">
        <v>14896</v>
      </c>
      <c r="K177" s="2">
        <v>5</v>
      </c>
      <c r="L177" s="2" t="s">
        <v>14413</v>
      </c>
      <c r="N177" s="2" t="s">
        <v>428</v>
      </c>
    </row>
    <row r="178" spans="1:14" ht="13">
      <c r="A178" s="2" t="s">
        <v>14388</v>
      </c>
      <c r="C178" s="2" t="s">
        <v>14969</v>
      </c>
      <c r="D178" s="2">
        <v>135785</v>
      </c>
      <c r="E178" s="2">
        <v>83023</v>
      </c>
      <c r="F178" s="2">
        <v>5798</v>
      </c>
      <c r="G178" s="2" t="s">
        <v>14970</v>
      </c>
      <c r="H178" s="2" t="s">
        <v>14971</v>
      </c>
      <c r="I178" s="2" t="s">
        <v>23</v>
      </c>
      <c r="J178" s="2" t="s">
        <v>14896</v>
      </c>
      <c r="K178" s="2">
        <v>5</v>
      </c>
      <c r="L178" s="2" t="s">
        <v>14413</v>
      </c>
      <c r="N178" s="2" t="s">
        <v>428</v>
      </c>
    </row>
    <row r="179" spans="1:14" ht="13">
      <c r="A179" s="2" t="s">
        <v>14388</v>
      </c>
      <c r="C179" s="2" t="s">
        <v>14972</v>
      </c>
      <c r="D179" s="2">
        <v>135833</v>
      </c>
      <c r="E179" s="2">
        <v>83159</v>
      </c>
      <c r="F179" s="2">
        <v>5798</v>
      </c>
      <c r="G179" s="2" t="s">
        <v>14973</v>
      </c>
      <c r="H179" s="2" t="s">
        <v>14974</v>
      </c>
      <c r="I179" s="2" t="s">
        <v>23</v>
      </c>
      <c r="J179" s="2" t="s">
        <v>14896</v>
      </c>
      <c r="K179" s="2">
        <v>5</v>
      </c>
      <c r="L179" s="2" t="s">
        <v>14413</v>
      </c>
      <c r="N179" s="2" t="s">
        <v>428</v>
      </c>
    </row>
    <row r="180" spans="1:14" ht="13">
      <c r="A180" s="2" t="s">
        <v>14388</v>
      </c>
      <c r="C180" s="2" t="s">
        <v>14975</v>
      </c>
      <c r="D180" s="2">
        <v>129207</v>
      </c>
      <c r="E180" s="2">
        <v>82865</v>
      </c>
      <c r="F180" s="2">
        <v>5798</v>
      </c>
      <c r="G180" s="2" t="s">
        <v>14976</v>
      </c>
      <c r="H180" s="2" t="s">
        <v>14977</v>
      </c>
      <c r="I180" s="2" t="s">
        <v>16</v>
      </c>
      <c r="J180" s="2" t="s">
        <v>14978</v>
      </c>
      <c r="K180" s="2">
        <v>5</v>
      </c>
      <c r="L180" s="2" t="s">
        <v>14413</v>
      </c>
      <c r="N180" s="2" t="s">
        <v>428</v>
      </c>
    </row>
    <row r="181" spans="1:14" ht="13">
      <c r="A181" s="2" t="s">
        <v>14388</v>
      </c>
      <c r="C181" s="2" t="s">
        <v>14979</v>
      </c>
      <c r="D181" s="2">
        <v>129414</v>
      </c>
      <c r="E181" s="2">
        <v>82895</v>
      </c>
      <c r="F181" s="2">
        <v>5798</v>
      </c>
      <c r="G181" s="2" t="s">
        <v>14980</v>
      </c>
      <c r="H181" s="2" t="s">
        <v>14981</v>
      </c>
      <c r="I181" s="2" t="s">
        <v>16</v>
      </c>
      <c r="J181" s="2" t="s">
        <v>14978</v>
      </c>
      <c r="K181" s="2">
        <v>5</v>
      </c>
      <c r="L181" s="2" t="s">
        <v>14413</v>
      </c>
      <c r="N181" s="2" t="s">
        <v>428</v>
      </c>
    </row>
    <row r="182" spans="1:14" ht="13">
      <c r="A182" s="2" t="s">
        <v>14388</v>
      </c>
      <c r="C182" s="2" t="s">
        <v>14982</v>
      </c>
      <c r="D182" s="2">
        <v>133835</v>
      </c>
      <c r="E182" s="2">
        <v>84383</v>
      </c>
      <c r="F182" s="2">
        <v>5798</v>
      </c>
      <c r="G182" s="2" t="s">
        <v>14983</v>
      </c>
      <c r="H182" s="2" t="s">
        <v>14984</v>
      </c>
      <c r="I182" s="2" t="s">
        <v>23</v>
      </c>
      <c r="J182" s="2" t="s">
        <v>14978</v>
      </c>
      <c r="K182" s="2">
        <v>5</v>
      </c>
      <c r="L182" s="2" t="s">
        <v>14413</v>
      </c>
      <c r="N182" s="2" t="s">
        <v>428</v>
      </c>
    </row>
    <row r="183" spans="1:14" ht="13">
      <c r="A183" s="2" t="s">
        <v>14388</v>
      </c>
      <c r="C183" s="2" t="s">
        <v>14985</v>
      </c>
      <c r="D183" s="2">
        <v>134566</v>
      </c>
      <c r="E183" s="2">
        <v>83797</v>
      </c>
      <c r="F183" s="2">
        <v>5798</v>
      </c>
      <c r="G183" s="2" t="s">
        <v>14986</v>
      </c>
      <c r="H183" s="2" t="s">
        <v>14987</v>
      </c>
      <c r="I183" s="2" t="s">
        <v>23</v>
      </c>
      <c r="J183" s="2" t="s">
        <v>14978</v>
      </c>
      <c r="K183" s="2">
        <v>5</v>
      </c>
      <c r="L183" s="2" t="s">
        <v>14413</v>
      </c>
      <c r="N183" s="2" t="s">
        <v>428</v>
      </c>
    </row>
    <row r="184" spans="1:14" ht="13">
      <c r="A184" s="2" t="s">
        <v>14388</v>
      </c>
      <c r="C184" s="2" t="s">
        <v>14988</v>
      </c>
      <c r="D184" s="2">
        <v>128656</v>
      </c>
      <c r="E184" s="2">
        <v>82295</v>
      </c>
      <c r="F184" s="2">
        <v>5798</v>
      </c>
      <c r="G184" s="2" t="s">
        <v>14989</v>
      </c>
      <c r="H184" s="2" t="s">
        <v>14990</v>
      </c>
      <c r="I184" s="2" t="s">
        <v>16</v>
      </c>
      <c r="J184" s="2" t="s">
        <v>14991</v>
      </c>
      <c r="K184" s="2">
        <v>5</v>
      </c>
      <c r="L184" s="2" t="s">
        <v>14413</v>
      </c>
      <c r="N184" s="2" t="s">
        <v>428</v>
      </c>
    </row>
    <row r="185" spans="1:14" ht="13">
      <c r="A185" s="2" t="s">
        <v>14388</v>
      </c>
      <c r="C185" s="2" t="s">
        <v>14992</v>
      </c>
      <c r="D185" s="2">
        <v>135059</v>
      </c>
      <c r="E185" s="2">
        <v>83471</v>
      </c>
      <c r="F185" s="2">
        <v>5798</v>
      </c>
      <c r="G185" s="2" t="s">
        <v>14993</v>
      </c>
      <c r="H185" s="2" t="s">
        <v>14994</v>
      </c>
      <c r="I185" s="2" t="s">
        <v>23</v>
      </c>
      <c r="J185" s="2" t="s">
        <v>14991</v>
      </c>
      <c r="K185" s="2">
        <v>5</v>
      </c>
      <c r="L185" s="2" t="s">
        <v>14413</v>
      </c>
      <c r="N185" s="2" t="s">
        <v>428</v>
      </c>
    </row>
    <row r="186" spans="1:14" ht="13">
      <c r="A186" s="2" t="s">
        <v>14388</v>
      </c>
      <c r="C186" s="2" t="s">
        <v>14995</v>
      </c>
      <c r="D186" s="2">
        <v>128132</v>
      </c>
      <c r="E186" s="2">
        <v>82870</v>
      </c>
      <c r="F186" s="2">
        <v>5799</v>
      </c>
      <c r="G186" s="2" t="s">
        <v>14996</v>
      </c>
      <c r="H186" s="2" t="s">
        <v>14997</v>
      </c>
      <c r="I186" s="2" t="s">
        <v>16</v>
      </c>
      <c r="J186" s="2" t="s">
        <v>14998</v>
      </c>
      <c r="K186" s="2">
        <v>5</v>
      </c>
      <c r="L186" s="2" t="s">
        <v>14413</v>
      </c>
      <c r="N186" s="2" t="s">
        <v>428</v>
      </c>
    </row>
    <row r="187" spans="1:14" ht="13">
      <c r="A187" s="2" t="s">
        <v>14388</v>
      </c>
      <c r="C187" s="2" t="s">
        <v>14999</v>
      </c>
      <c r="D187" s="2">
        <v>135945</v>
      </c>
      <c r="E187" s="2">
        <v>83961</v>
      </c>
      <c r="F187" s="2">
        <v>5798</v>
      </c>
      <c r="G187" s="2" t="s">
        <v>15000</v>
      </c>
      <c r="H187" s="2" t="s">
        <v>15001</v>
      </c>
      <c r="I187" s="2" t="s">
        <v>23</v>
      </c>
      <c r="J187" s="2" t="s">
        <v>14998</v>
      </c>
      <c r="K187" s="2">
        <v>5</v>
      </c>
      <c r="L187" s="2" t="s">
        <v>14413</v>
      </c>
      <c r="N187" s="2" t="s">
        <v>428</v>
      </c>
    </row>
    <row r="188" spans="1:14" ht="13">
      <c r="A188" s="2" t="s">
        <v>14388</v>
      </c>
      <c r="C188" s="2" t="s">
        <v>15002</v>
      </c>
      <c r="D188" s="2">
        <v>128585</v>
      </c>
      <c r="E188" s="2">
        <v>82704</v>
      </c>
      <c r="F188" s="2">
        <v>5798</v>
      </c>
      <c r="G188" s="2" t="s">
        <v>15003</v>
      </c>
      <c r="H188" s="2" t="s">
        <v>15004</v>
      </c>
      <c r="I188" s="2" t="s">
        <v>16</v>
      </c>
      <c r="J188" s="2" t="s">
        <v>15005</v>
      </c>
      <c r="K188" s="2">
        <v>5</v>
      </c>
      <c r="L188" s="2" t="s">
        <v>14413</v>
      </c>
      <c r="N188" s="2" t="s">
        <v>428</v>
      </c>
    </row>
    <row r="189" spans="1:14" ht="13">
      <c r="A189" s="2" t="s">
        <v>14388</v>
      </c>
      <c r="C189" s="2" t="s">
        <v>15006</v>
      </c>
      <c r="D189" s="2">
        <v>134416</v>
      </c>
      <c r="E189" s="2">
        <v>84376</v>
      </c>
      <c r="F189" s="2">
        <v>5798</v>
      </c>
      <c r="G189" s="2" t="s">
        <v>15007</v>
      </c>
      <c r="H189" s="2" t="s">
        <v>15008</v>
      </c>
      <c r="I189" s="2" t="s">
        <v>23</v>
      </c>
      <c r="J189" s="2" t="s">
        <v>15005</v>
      </c>
      <c r="K189" s="2">
        <v>5</v>
      </c>
      <c r="L189" s="2" t="s">
        <v>14413</v>
      </c>
      <c r="N189" s="2" t="s">
        <v>428</v>
      </c>
    </row>
    <row r="190" spans="1:14" ht="13">
      <c r="A190" s="2" t="s">
        <v>14388</v>
      </c>
      <c r="C190" s="2" t="s">
        <v>15009</v>
      </c>
      <c r="D190" s="2">
        <v>128538</v>
      </c>
      <c r="E190" s="2">
        <v>83332</v>
      </c>
      <c r="F190" s="2">
        <v>5798</v>
      </c>
      <c r="G190" s="2" t="s">
        <v>15010</v>
      </c>
      <c r="H190" s="2" t="s">
        <v>15011</v>
      </c>
      <c r="I190" s="2" t="s">
        <v>16</v>
      </c>
      <c r="J190" s="2" t="s">
        <v>15012</v>
      </c>
      <c r="K190" s="2">
        <v>5</v>
      </c>
      <c r="L190" s="2" t="s">
        <v>14413</v>
      </c>
      <c r="N190" s="2" t="s">
        <v>428</v>
      </c>
    </row>
    <row r="191" spans="1:14" ht="13">
      <c r="A191" s="2" t="s">
        <v>14388</v>
      </c>
      <c r="C191" s="2" t="s">
        <v>15013</v>
      </c>
      <c r="D191" s="2">
        <v>134779</v>
      </c>
      <c r="E191" s="2">
        <v>83788</v>
      </c>
      <c r="F191" s="2">
        <v>5798</v>
      </c>
      <c r="G191" s="2" t="s">
        <v>15014</v>
      </c>
      <c r="H191" s="2" t="s">
        <v>15015</v>
      </c>
      <c r="I191" s="2" t="s">
        <v>23</v>
      </c>
      <c r="J191" s="2" t="s">
        <v>15012</v>
      </c>
      <c r="K191" s="2">
        <v>5</v>
      </c>
      <c r="L191" s="2" t="s">
        <v>14413</v>
      </c>
      <c r="N191" s="2" t="s">
        <v>428</v>
      </c>
    </row>
    <row r="192" spans="1:14" ht="13">
      <c r="A192" s="2" t="s">
        <v>14388</v>
      </c>
      <c r="C192" s="2" t="s">
        <v>15016</v>
      </c>
      <c r="D192" s="2">
        <v>135483</v>
      </c>
      <c r="E192" s="2">
        <v>84353</v>
      </c>
      <c r="F192" s="2">
        <v>5798</v>
      </c>
      <c r="G192" s="2" t="s">
        <v>15017</v>
      </c>
      <c r="H192" s="2" t="s">
        <v>15018</v>
      </c>
      <c r="I192" s="2" t="s">
        <v>23</v>
      </c>
      <c r="J192" s="2" t="s">
        <v>15019</v>
      </c>
      <c r="K192" s="2">
        <v>0</v>
      </c>
      <c r="L192" s="2" t="s">
        <v>14413</v>
      </c>
      <c r="N192" s="2" t="s">
        <v>428</v>
      </c>
    </row>
    <row r="193" spans="1:14" ht="13">
      <c r="A193" s="2" t="s">
        <v>14388</v>
      </c>
      <c r="C193" s="2" t="s">
        <v>15020</v>
      </c>
      <c r="D193" s="2">
        <v>124453</v>
      </c>
      <c r="E193" s="2">
        <v>80101</v>
      </c>
      <c r="F193" s="2">
        <v>5797</v>
      </c>
      <c r="G193" s="2" t="s">
        <v>15021</v>
      </c>
      <c r="H193" s="2" t="s">
        <v>15022</v>
      </c>
      <c r="I193" s="2" t="s">
        <v>16</v>
      </c>
      <c r="J193" s="2" t="s">
        <v>15023</v>
      </c>
      <c r="K193" s="2">
        <v>5</v>
      </c>
      <c r="L193" s="2" t="s">
        <v>15024</v>
      </c>
      <c r="N193" s="2" t="s">
        <v>428</v>
      </c>
    </row>
    <row r="194" spans="1:14" ht="13">
      <c r="A194" s="2" t="s">
        <v>14388</v>
      </c>
      <c r="C194" s="2" t="s">
        <v>15025</v>
      </c>
      <c r="D194" s="2">
        <v>139356</v>
      </c>
      <c r="E194" s="2">
        <v>82851</v>
      </c>
      <c r="F194" s="2">
        <v>5798</v>
      </c>
      <c r="G194" s="2" t="s">
        <v>15026</v>
      </c>
      <c r="H194" s="2" t="s">
        <v>15027</v>
      </c>
      <c r="I194" s="2" t="s">
        <v>23</v>
      </c>
      <c r="J194" s="2" t="s">
        <v>15023</v>
      </c>
      <c r="K194" s="2">
        <v>5</v>
      </c>
      <c r="L194" s="2" t="s">
        <v>15024</v>
      </c>
      <c r="N194" s="2" t="s">
        <v>428</v>
      </c>
    </row>
    <row r="195" spans="1:14" ht="13">
      <c r="A195" s="2" t="s">
        <v>14388</v>
      </c>
      <c r="C195" s="2" t="s">
        <v>15028</v>
      </c>
      <c r="D195" s="2">
        <v>131121</v>
      </c>
      <c r="E195" s="2">
        <v>83508</v>
      </c>
      <c r="F195" s="2">
        <v>5798</v>
      </c>
      <c r="G195" s="2" t="s">
        <v>15029</v>
      </c>
      <c r="H195" s="2" t="s">
        <v>15030</v>
      </c>
      <c r="I195" s="2" t="s">
        <v>16</v>
      </c>
      <c r="J195" s="2" t="s">
        <v>15031</v>
      </c>
      <c r="K195" s="2">
        <v>5</v>
      </c>
      <c r="L195" s="2" t="s">
        <v>15024</v>
      </c>
      <c r="N195" s="2" t="s">
        <v>428</v>
      </c>
    </row>
    <row r="196" spans="1:14" ht="13">
      <c r="A196" s="2" t="s">
        <v>14388</v>
      </c>
      <c r="C196" s="2" t="s">
        <v>15032</v>
      </c>
      <c r="D196" s="2">
        <v>132473</v>
      </c>
      <c r="E196" s="2">
        <v>83451</v>
      </c>
      <c r="F196" s="2">
        <v>5798</v>
      </c>
      <c r="G196" s="32" t="s">
        <v>15033</v>
      </c>
      <c r="H196" s="2" t="s">
        <v>15034</v>
      </c>
      <c r="I196" s="2" t="s">
        <v>23</v>
      </c>
      <c r="J196" s="2" t="s">
        <v>15031</v>
      </c>
      <c r="K196" s="2">
        <v>5</v>
      </c>
      <c r="L196" s="2" t="s">
        <v>15024</v>
      </c>
      <c r="N196" s="2" t="s">
        <v>428</v>
      </c>
    </row>
    <row r="197" spans="1:14" ht="13">
      <c r="A197" s="2" t="s">
        <v>14388</v>
      </c>
      <c r="C197" s="2" t="s">
        <v>15035</v>
      </c>
      <c r="D197" s="2">
        <v>131139</v>
      </c>
      <c r="E197" s="2">
        <v>83414</v>
      </c>
      <c r="F197" s="2">
        <v>5798</v>
      </c>
      <c r="G197" s="2" t="s">
        <v>15036</v>
      </c>
      <c r="H197" s="2" t="s">
        <v>15037</v>
      </c>
      <c r="I197" s="2" t="s">
        <v>16</v>
      </c>
      <c r="J197" s="2" t="s">
        <v>15038</v>
      </c>
      <c r="K197" s="2">
        <v>5</v>
      </c>
      <c r="L197" s="2" t="s">
        <v>15024</v>
      </c>
      <c r="N197" s="2" t="s">
        <v>428</v>
      </c>
    </row>
    <row r="198" spans="1:14" ht="13">
      <c r="A198" s="2" t="s">
        <v>14388</v>
      </c>
      <c r="C198" s="2" t="s">
        <v>15039</v>
      </c>
      <c r="D198" s="2">
        <v>132597</v>
      </c>
      <c r="E198" s="2">
        <v>83736</v>
      </c>
      <c r="F198" s="2">
        <v>5798</v>
      </c>
      <c r="G198" s="2" t="s">
        <v>15040</v>
      </c>
      <c r="H198" s="2" t="s">
        <v>15041</v>
      </c>
      <c r="I198" s="2" t="s">
        <v>23</v>
      </c>
      <c r="J198" s="2" t="s">
        <v>15038</v>
      </c>
      <c r="K198" s="2">
        <v>5</v>
      </c>
      <c r="L198" s="2" t="s">
        <v>15024</v>
      </c>
      <c r="N198" s="2" t="s">
        <v>428</v>
      </c>
    </row>
    <row r="199" spans="1:14" ht="13">
      <c r="A199" s="2" t="s">
        <v>14388</v>
      </c>
      <c r="C199" s="2" t="s">
        <v>15042</v>
      </c>
      <c r="D199" s="2">
        <v>129384</v>
      </c>
      <c r="E199" s="2">
        <v>83099</v>
      </c>
      <c r="F199" s="2">
        <v>5798</v>
      </c>
      <c r="G199" s="2" t="s">
        <v>15043</v>
      </c>
      <c r="H199" s="2" t="s">
        <v>15044</v>
      </c>
      <c r="I199" s="2" t="s">
        <v>16</v>
      </c>
      <c r="J199" s="2" t="s">
        <v>15045</v>
      </c>
      <c r="K199" s="2">
        <v>5</v>
      </c>
      <c r="L199" s="2" t="s">
        <v>15024</v>
      </c>
      <c r="N199" s="2" t="s">
        <v>428</v>
      </c>
    </row>
    <row r="200" spans="1:14" ht="13">
      <c r="A200" s="2" t="s">
        <v>14388</v>
      </c>
      <c r="C200" s="2" t="s">
        <v>15046</v>
      </c>
      <c r="D200" s="2">
        <v>133646</v>
      </c>
      <c r="E200" s="2">
        <v>84051</v>
      </c>
      <c r="F200" s="2">
        <v>5798</v>
      </c>
      <c r="G200" s="2" t="s">
        <v>15047</v>
      </c>
      <c r="H200" s="2" t="s">
        <v>15048</v>
      </c>
      <c r="I200" s="2" t="s">
        <v>23</v>
      </c>
      <c r="J200" s="2" t="s">
        <v>15045</v>
      </c>
      <c r="K200" s="2">
        <v>5</v>
      </c>
      <c r="L200" s="2" t="s">
        <v>15024</v>
      </c>
      <c r="N200" s="2" t="s">
        <v>428</v>
      </c>
    </row>
    <row r="201" spans="1:14" ht="13">
      <c r="A201" s="2" t="s">
        <v>14388</v>
      </c>
      <c r="C201" s="2" t="s">
        <v>15049</v>
      </c>
      <c r="D201" s="2">
        <v>129966</v>
      </c>
      <c r="E201" s="2">
        <v>82986</v>
      </c>
      <c r="F201" s="2">
        <v>5798</v>
      </c>
      <c r="G201" s="2" t="s">
        <v>15050</v>
      </c>
      <c r="H201" s="2" t="s">
        <v>15051</v>
      </c>
      <c r="I201" s="2" t="s">
        <v>16</v>
      </c>
      <c r="J201" s="2" t="s">
        <v>15052</v>
      </c>
      <c r="K201" s="2">
        <v>5</v>
      </c>
      <c r="L201" s="2" t="s">
        <v>15024</v>
      </c>
      <c r="N201" s="2" t="s">
        <v>428</v>
      </c>
    </row>
    <row r="202" spans="1:14" ht="13">
      <c r="A202" s="2" t="s">
        <v>14388</v>
      </c>
      <c r="C202" s="2" t="s">
        <v>15053</v>
      </c>
      <c r="D202" s="2">
        <v>133430</v>
      </c>
      <c r="E202" s="2">
        <v>83659</v>
      </c>
      <c r="F202" s="2">
        <v>5798</v>
      </c>
      <c r="G202" s="2" t="s">
        <v>15054</v>
      </c>
      <c r="H202" s="2" t="s">
        <v>15055</v>
      </c>
      <c r="I202" s="2" t="s">
        <v>23</v>
      </c>
      <c r="J202" s="2" t="s">
        <v>15052</v>
      </c>
      <c r="K202" s="2">
        <v>5</v>
      </c>
      <c r="L202" s="2" t="s">
        <v>15024</v>
      </c>
      <c r="N202" s="2" t="s">
        <v>428</v>
      </c>
    </row>
    <row r="203" spans="1:14" ht="13">
      <c r="A203" s="2" t="s">
        <v>14388</v>
      </c>
      <c r="C203" s="2" t="s">
        <v>15056</v>
      </c>
      <c r="D203" s="2">
        <v>133792</v>
      </c>
      <c r="E203" s="2">
        <v>83833</v>
      </c>
      <c r="F203" s="2">
        <v>5798</v>
      </c>
      <c r="G203" s="2" t="s">
        <v>15057</v>
      </c>
      <c r="H203" s="2" t="s">
        <v>15058</v>
      </c>
      <c r="I203" s="2" t="s">
        <v>23</v>
      </c>
      <c r="J203" s="2" t="s">
        <v>15052</v>
      </c>
      <c r="K203" s="2">
        <v>5</v>
      </c>
      <c r="L203" s="2" t="s">
        <v>15024</v>
      </c>
      <c r="N203" s="2" t="s">
        <v>428</v>
      </c>
    </row>
    <row r="204" spans="1:14" ht="13">
      <c r="A204" s="2" t="s">
        <v>14388</v>
      </c>
      <c r="C204" s="2" t="s">
        <v>15059</v>
      </c>
      <c r="D204" s="2">
        <v>129396</v>
      </c>
      <c r="E204" s="2">
        <v>83341</v>
      </c>
      <c r="F204" s="2">
        <v>5798</v>
      </c>
      <c r="G204" s="2" t="s">
        <v>15060</v>
      </c>
      <c r="H204" s="2" t="s">
        <v>15061</v>
      </c>
      <c r="I204" s="2" t="s">
        <v>16</v>
      </c>
      <c r="J204" s="2" t="s">
        <v>15062</v>
      </c>
      <c r="K204" s="2">
        <v>5</v>
      </c>
      <c r="L204" s="2" t="s">
        <v>15024</v>
      </c>
      <c r="N204" s="2" t="s">
        <v>428</v>
      </c>
    </row>
    <row r="205" spans="1:14" ht="13">
      <c r="A205" s="2" t="s">
        <v>14388</v>
      </c>
      <c r="C205" s="2" t="s">
        <v>15063</v>
      </c>
      <c r="D205" s="2">
        <v>133601</v>
      </c>
      <c r="E205" s="2">
        <v>84139</v>
      </c>
      <c r="F205" s="2">
        <v>5798</v>
      </c>
      <c r="G205" s="2" t="s">
        <v>15064</v>
      </c>
      <c r="H205" s="2" t="s">
        <v>15065</v>
      </c>
      <c r="I205" s="2" t="s">
        <v>23</v>
      </c>
      <c r="J205" s="2" t="s">
        <v>15062</v>
      </c>
      <c r="K205" s="2">
        <v>5</v>
      </c>
      <c r="L205" s="2" t="s">
        <v>15024</v>
      </c>
      <c r="N205" s="2" t="s">
        <v>428</v>
      </c>
    </row>
    <row r="206" spans="1:14" ht="13">
      <c r="A206" s="2" t="s">
        <v>14388</v>
      </c>
      <c r="C206" s="2" t="s">
        <v>15066</v>
      </c>
      <c r="D206" s="2">
        <v>129499</v>
      </c>
      <c r="E206" s="2">
        <v>82876</v>
      </c>
      <c r="F206" s="2">
        <v>5798</v>
      </c>
      <c r="G206" s="2" t="s">
        <v>15067</v>
      </c>
      <c r="H206" s="2" t="s">
        <v>15068</v>
      </c>
      <c r="I206" s="2" t="s">
        <v>16</v>
      </c>
      <c r="J206" s="2" t="s">
        <v>15069</v>
      </c>
      <c r="K206" s="2">
        <v>5</v>
      </c>
      <c r="L206" s="2" t="s">
        <v>15024</v>
      </c>
      <c r="N206" s="2" t="s">
        <v>428</v>
      </c>
    </row>
    <row r="207" spans="1:14" ht="13">
      <c r="A207" s="2" t="s">
        <v>14388</v>
      </c>
      <c r="C207" s="2" t="s">
        <v>15070</v>
      </c>
      <c r="D207" s="2">
        <v>133964</v>
      </c>
      <c r="E207" s="2">
        <v>84445</v>
      </c>
      <c r="F207" s="2">
        <v>5798</v>
      </c>
      <c r="G207" s="2" t="s">
        <v>15071</v>
      </c>
      <c r="H207" s="2" t="s">
        <v>15072</v>
      </c>
      <c r="I207" s="2" t="s">
        <v>23</v>
      </c>
      <c r="J207" s="2" t="s">
        <v>15069</v>
      </c>
      <c r="K207" s="2">
        <v>5</v>
      </c>
      <c r="L207" s="2" t="s">
        <v>15024</v>
      </c>
      <c r="N207" s="2" t="s">
        <v>428</v>
      </c>
    </row>
    <row r="208" spans="1:14" ht="13">
      <c r="A208" s="2" t="s">
        <v>14388</v>
      </c>
      <c r="C208" s="2" t="s">
        <v>15073</v>
      </c>
      <c r="D208" s="2">
        <v>129623</v>
      </c>
      <c r="E208" s="2">
        <v>82958</v>
      </c>
      <c r="F208" s="2">
        <v>5798</v>
      </c>
      <c r="G208" s="2" t="s">
        <v>15074</v>
      </c>
      <c r="H208" s="2" t="s">
        <v>15075</v>
      </c>
      <c r="I208" s="2" t="s">
        <v>16</v>
      </c>
      <c r="J208" s="2" t="s">
        <v>15076</v>
      </c>
      <c r="K208" s="2">
        <v>5</v>
      </c>
      <c r="L208" s="2" t="s">
        <v>15024</v>
      </c>
      <c r="N208" s="2" t="s">
        <v>428</v>
      </c>
    </row>
    <row r="209" spans="1:14" ht="13">
      <c r="A209" s="2" t="s">
        <v>14388</v>
      </c>
      <c r="C209" s="2" t="s">
        <v>15077</v>
      </c>
      <c r="D209" s="2">
        <v>133428</v>
      </c>
      <c r="E209" s="2">
        <v>83954</v>
      </c>
      <c r="F209" s="2">
        <v>5798</v>
      </c>
      <c r="G209" s="2" t="s">
        <v>15078</v>
      </c>
      <c r="H209" s="2" t="s">
        <v>15079</v>
      </c>
      <c r="I209" s="2" t="s">
        <v>23</v>
      </c>
      <c r="J209" s="2" t="s">
        <v>15076</v>
      </c>
      <c r="K209" s="2">
        <v>5</v>
      </c>
      <c r="L209" s="2" t="s">
        <v>15024</v>
      </c>
      <c r="N209" s="2" t="s">
        <v>428</v>
      </c>
    </row>
    <row r="210" spans="1:14" ht="13">
      <c r="A210" s="2" t="s">
        <v>14388</v>
      </c>
      <c r="C210" s="2" t="s">
        <v>15080</v>
      </c>
      <c r="D210" s="2">
        <v>127768</v>
      </c>
      <c r="E210" s="2">
        <v>83342</v>
      </c>
      <c r="F210" s="2">
        <v>5798</v>
      </c>
      <c r="G210" s="2" t="s">
        <v>15081</v>
      </c>
      <c r="H210" s="2" t="s">
        <v>15082</v>
      </c>
      <c r="I210" s="2" t="s">
        <v>16</v>
      </c>
      <c r="J210" s="2" t="s">
        <v>15083</v>
      </c>
      <c r="K210" s="2">
        <v>5</v>
      </c>
      <c r="L210" s="2" t="s">
        <v>15024</v>
      </c>
      <c r="N210" s="2" t="s">
        <v>428</v>
      </c>
    </row>
    <row r="211" spans="1:14" ht="13">
      <c r="A211" s="2" t="s">
        <v>14388</v>
      </c>
      <c r="C211" s="2" t="s">
        <v>15084</v>
      </c>
      <c r="D211" s="2">
        <v>135256</v>
      </c>
      <c r="E211" s="2">
        <v>84726</v>
      </c>
      <c r="F211" s="2">
        <v>5798</v>
      </c>
      <c r="G211" s="2" t="s">
        <v>15085</v>
      </c>
      <c r="H211" s="2" t="s">
        <v>15086</v>
      </c>
      <c r="I211" s="2" t="s">
        <v>23</v>
      </c>
      <c r="J211" s="2" t="s">
        <v>15083</v>
      </c>
      <c r="K211" s="2">
        <v>5</v>
      </c>
      <c r="L211" s="2" t="s">
        <v>15024</v>
      </c>
      <c r="N211" s="2" t="s">
        <v>428</v>
      </c>
    </row>
    <row r="212" spans="1:14" ht="13">
      <c r="A212" s="2" t="s">
        <v>14388</v>
      </c>
      <c r="C212" s="2" t="s">
        <v>15087</v>
      </c>
      <c r="D212" s="2">
        <v>127815</v>
      </c>
      <c r="E212" s="2">
        <v>83184</v>
      </c>
      <c r="F212" s="2">
        <v>5799</v>
      </c>
      <c r="G212" s="2" t="s">
        <v>15088</v>
      </c>
      <c r="H212" s="2" t="s">
        <v>15089</v>
      </c>
      <c r="I212" s="2" t="s">
        <v>16</v>
      </c>
      <c r="J212" s="2" t="s">
        <v>15090</v>
      </c>
      <c r="K212" s="2">
        <v>5</v>
      </c>
      <c r="L212" s="2" t="s">
        <v>15024</v>
      </c>
      <c r="N212" s="2" t="s">
        <v>428</v>
      </c>
    </row>
    <row r="213" spans="1:14" ht="13">
      <c r="A213" s="2" t="s">
        <v>14388</v>
      </c>
      <c r="C213" s="2" t="s">
        <v>15091</v>
      </c>
      <c r="D213" s="2">
        <v>135859</v>
      </c>
      <c r="E213" s="2">
        <v>84569</v>
      </c>
      <c r="F213" s="2">
        <v>5798</v>
      </c>
      <c r="G213" s="2" t="s">
        <v>15092</v>
      </c>
      <c r="H213" s="2" t="s">
        <v>15093</v>
      </c>
      <c r="I213" s="2" t="s">
        <v>23</v>
      </c>
      <c r="J213" s="2" t="s">
        <v>15090</v>
      </c>
      <c r="K213" s="2">
        <v>5</v>
      </c>
      <c r="L213" s="2" t="s">
        <v>15024</v>
      </c>
      <c r="N213" s="2" t="s">
        <v>428</v>
      </c>
    </row>
    <row r="214" spans="1:14" ht="13">
      <c r="A214" s="2" t="s">
        <v>14388</v>
      </c>
      <c r="C214" s="2" t="s">
        <v>15094</v>
      </c>
      <c r="D214" s="2">
        <v>130977</v>
      </c>
      <c r="E214" s="2">
        <v>83537</v>
      </c>
      <c r="F214" s="2">
        <v>5798</v>
      </c>
      <c r="G214" s="2" t="s">
        <v>15095</v>
      </c>
      <c r="H214" s="2" t="s">
        <v>15096</v>
      </c>
      <c r="I214" s="2" t="s">
        <v>16</v>
      </c>
      <c r="J214" s="2" t="s">
        <v>15097</v>
      </c>
      <c r="K214" s="2">
        <v>5</v>
      </c>
      <c r="L214" s="2" t="s">
        <v>15024</v>
      </c>
      <c r="N214" s="2" t="s">
        <v>428</v>
      </c>
    </row>
    <row r="215" spans="1:14" ht="13">
      <c r="A215" s="2" t="s">
        <v>14388</v>
      </c>
      <c r="C215" s="2" t="s">
        <v>15098</v>
      </c>
      <c r="D215" s="2">
        <v>132953</v>
      </c>
      <c r="E215" s="2">
        <v>83637</v>
      </c>
      <c r="F215" s="2">
        <v>5798</v>
      </c>
      <c r="G215" s="2" t="s">
        <v>15099</v>
      </c>
      <c r="H215" s="2" t="s">
        <v>15100</v>
      </c>
      <c r="I215" s="2" t="s">
        <v>23</v>
      </c>
      <c r="J215" s="2" t="s">
        <v>15097</v>
      </c>
      <c r="K215" s="2">
        <v>5</v>
      </c>
      <c r="L215" s="2" t="s">
        <v>15024</v>
      </c>
      <c r="N215" s="2" t="s">
        <v>428</v>
      </c>
    </row>
    <row r="216" spans="1:14" ht="13">
      <c r="A216" s="2" t="s">
        <v>14388</v>
      </c>
      <c r="C216" s="2" t="s">
        <v>15101</v>
      </c>
      <c r="D216" s="2">
        <v>127385</v>
      </c>
      <c r="E216" s="2">
        <v>82233</v>
      </c>
      <c r="F216" s="2">
        <v>5798</v>
      </c>
      <c r="G216" s="2" t="s">
        <v>15102</v>
      </c>
      <c r="H216" s="2" t="s">
        <v>15103</v>
      </c>
      <c r="I216" s="2" t="s">
        <v>16</v>
      </c>
      <c r="J216" s="2" t="s">
        <v>15104</v>
      </c>
      <c r="K216" s="2">
        <v>5</v>
      </c>
      <c r="L216" s="2" t="s">
        <v>15024</v>
      </c>
      <c r="N216" s="2" t="s">
        <v>428</v>
      </c>
    </row>
    <row r="217" spans="1:14" ht="13">
      <c r="A217" s="2" t="s">
        <v>14388</v>
      </c>
      <c r="C217" s="2" t="s">
        <v>15105</v>
      </c>
      <c r="D217" s="2">
        <v>136423</v>
      </c>
      <c r="E217" s="2">
        <v>84363</v>
      </c>
      <c r="F217" s="2">
        <v>5798</v>
      </c>
      <c r="G217" s="2" t="s">
        <v>15106</v>
      </c>
      <c r="H217" s="2" t="s">
        <v>15107</v>
      </c>
      <c r="I217" s="2" t="s">
        <v>23</v>
      </c>
      <c r="J217" s="2" t="s">
        <v>15104</v>
      </c>
      <c r="K217" s="2">
        <v>5</v>
      </c>
      <c r="L217" s="2" t="s">
        <v>15024</v>
      </c>
      <c r="N217" s="2" t="s">
        <v>428</v>
      </c>
    </row>
    <row r="218" spans="1:14" ht="13">
      <c r="A218" s="2" t="s">
        <v>14388</v>
      </c>
      <c r="C218" s="2" t="s">
        <v>15108</v>
      </c>
      <c r="D218" s="2">
        <v>130865</v>
      </c>
      <c r="E218" s="2">
        <v>83299</v>
      </c>
      <c r="F218" s="2">
        <v>5798</v>
      </c>
      <c r="G218" s="2" t="s">
        <v>15109</v>
      </c>
      <c r="H218" s="2" t="s">
        <v>15110</v>
      </c>
      <c r="I218" s="2" t="s">
        <v>16</v>
      </c>
      <c r="J218" s="2" t="s">
        <v>15111</v>
      </c>
      <c r="K218" s="2">
        <v>5</v>
      </c>
      <c r="L218" s="2" t="s">
        <v>15024</v>
      </c>
      <c r="N218" s="2" t="s">
        <v>428</v>
      </c>
    </row>
    <row r="219" spans="1:14" ht="13">
      <c r="A219" s="2" t="s">
        <v>14388</v>
      </c>
      <c r="C219" s="2" t="s">
        <v>15112</v>
      </c>
      <c r="D219" s="2">
        <v>133063</v>
      </c>
      <c r="E219" s="2">
        <v>83620</v>
      </c>
      <c r="F219" s="2">
        <v>5798</v>
      </c>
      <c r="G219" s="2" t="s">
        <v>15113</v>
      </c>
      <c r="H219" s="2" t="s">
        <v>15114</v>
      </c>
      <c r="I219" s="2" t="s">
        <v>23</v>
      </c>
      <c r="J219" s="2" t="s">
        <v>15111</v>
      </c>
      <c r="K219" s="2">
        <v>5</v>
      </c>
      <c r="L219" s="2" t="s">
        <v>15024</v>
      </c>
      <c r="N219" s="2" t="s">
        <v>428</v>
      </c>
    </row>
    <row r="220" spans="1:14" ht="13">
      <c r="A220" s="2" t="s">
        <v>14388</v>
      </c>
      <c r="C220" s="2" t="s">
        <v>15115</v>
      </c>
      <c r="D220" s="2">
        <v>128175</v>
      </c>
      <c r="E220" s="2">
        <v>82734</v>
      </c>
      <c r="F220" s="2">
        <v>5799</v>
      </c>
      <c r="G220" s="2" t="s">
        <v>15116</v>
      </c>
      <c r="H220" s="2" t="s">
        <v>15117</v>
      </c>
      <c r="I220" s="2" t="s">
        <v>16</v>
      </c>
      <c r="J220" s="2" t="s">
        <v>15118</v>
      </c>
      <c r="K220" s="2">
        <v>5</v>
      </c>
      <c r="L220" s="2" t="s">
        <v>15024</v>
      </c>
      <c r="N220" s="2" t="s">
        <v>428</v>
      </c>
    </row>
    <row r="221" spans="1:14" ht="13">
      <c r="A221" s="2" t="s">
        <v>14388</v>
      </c>
      <c r="C221" s="2" t="s">
        <v>15119</v>
      </c>
      <c r="D221" s="2">
        <v>128495</v>
      </c>
      <c r="E221" s="2">
        <v>82490</v>
      </c>
      <c r="F221" s="2">
        <v>5798</v>
      </c>
      <c r="G221" s="2" t="s">
        <v>15120</v>
      </c>
      <c r="H221" s="2" t="s">
        <v>15121</v>
      </c>
      <c r="I221" s="2" t="s">
        <v>16</v>
      </c>
      <c r="J221" s="2" t="s">
        <v>15118</v>
      </c>
      <c r="K221" s="2">
        <v>5</v>
      </c>
      <c r="L221" s="2" t="s">
        <v>15024</v>
      </c>
      <c r="N221" s="2" t="s">
        <v>428</v>
      </c>
    </row>
    <row r="222" spans="1:14" ht="13">
      <c r="A222" s="2" t="s">
        <v>14388</v>
      </c>
      <c r="C222" s="2" t="s">
        <v>15122</v>
      </c>
      <c r="D222" s="2">
        <v>128824</v>
      </c>
      <c r="E222" s="2">
        <v>81896</v>
      </c>
      <c r="F222" s="2">
        <v>5798</v>
      </c>
      <c r="G222" s="2" t="s">
        <v>15123</v>
      </c>
      <c r="H222" s="2" t="s">
        <v>15124</v>
      </c>
      <c r="I222" s="2" t="s">
        <v>16</v>
      </c>
      <c r="J222" s="2" t="s">
        <v>15118</v>
      </c>
      <c r="K222" s="2">
        <v>5</v>
      </c>
      <c r="L222" s="2" t="s">
        <v>15024</v>
      </c>
      <c r="N222" s="2" t="s">
        <v>428</v>
      </c>
    </row>
    <row r="223" spans="1:14" ht="13">
      <c r="A223" s="2" t="s">
        <v>14388</v>
      </c>
      <c r="C223" s="2" t="s">
        <v>15125</v>
      </c>
      <c r="D223" s="2">
        <v>135655</v>
      </c>
      <c r="E223" s="2">
        <v>82854</v>
      </c>
      <c r="F223" s="2">
        <v>5798</v>
      </c>
      <c r="G223" s="2" t="s">
        <v>15126</v>
      </c>
      <c r="H223" s="2" t="s">
        <v>15127</v>
      </c>
      <c r="I223" s="2" t="s">
        <v>23</v>
      </c>
      <c r="J223" s="2" t="s">
        <v>15118</v>
      </c>
      <c r="K223" s="2">
        <v>5</v>
      </c>
      <c r="L223" s="2" t="s">
        <v>15024</v>
      </c>
      <c r="N223" s="2" t="s">
        <v>428</v>
      </c>
    </row>
    <row r="224" spans="1:14" ht="13">
      <c r="A224" s="2" t="s">
        <v>14388</v>
      </c>
      <c r="C224" s="2" t="s">
        <v>15128</v>
      </c>
      <c r="D224" s="2">
        <v>136184</v>
      </c>
      <c r="E224" s="2">
        <v>83906</v>
      </c>
      <c r="F224" s="2">
        <v>5798</v>
      </c>
      <c r="G224" s="2" t="s">
        <v>15129</v>
      </c>
      <c r="H224" s="2" t="s">
        <v>15130</v>
      </c>
      <c r="I224" s="2" t="s">
        <v>23</v>
      </c>
      <c r="J224" s="2" t="s">
        <v>15118</v>
      </c>
      <c r="K224" s="2">
        <v>5</v>
      </c>
      <c r="L224" s="2" t="s">
        <v>15024</v>
      </c>
      <c r="N224" s="2" t="s">
        <v>428</v>
      </c>
    </row>
    <row r="225" spans="1:14" ht="13">
      <c r="A225" s="2" t="s">
        <v>14388</v>
      </c>
      <c r="C225" s="2" t="s">
        <v>15131</v>
      </c>
      <c r="D225" s="2">
        <v>127711</v>
      </c>
      <c r="E225" s="2">
        <v>82987</v>
      </c>
      <c r="F225" s="2">
        <v>5799</v>
      </c>
      <c r="G225" s="32" t="s">
        <v>15132</v>
      </c>
      <c r="H225" s="2" t="s">
        <v>15133</v>
      </c>
      <c r="I225" s="2" t="s">
        <v>16</v>
      </c>
      <c r="J225" s="2" t="s">
        <v>15134</v>
      </c>
      <c r="K225" s="2">
        <v>5</v>
      </c>
      <c r="L225" s="2" t="s">
        <v>15024</v>
      </c>
      <c r="N225" s="2" t="s">
        <v>428</v>
      </c>
    </row>
    <row r="226" spans="1:14" ht="13">
      <c r="A226" s="2" t="s">
        <v>14388</v>
      </c>
      <c r="C226" s="2" t="s">
        <v>15135</v>
      </c>
      <c r="D226" s="2">
        <v>128288</v>
      </c>
      <c r="E226" s="2">
        <v>85654</v>
      </c>
      <c r="F226" s="2">
        <v>5382</v>
      </c>
      <c r="G226" s="2" t="s">
        <v>15136</v>
      </c>
      <c r="H226" s="2" t="s">
        <v>15137</v>
      </c>
      <c r="I226" s="2" t="s">
        <v>16</v>
      </c>
      <c r="J226" s="2" t="s">
        <v>15134</v>
      </c>
      <c r="K226" s="2">
        <v>5</v>
      </c>
      <c r="L226" s="2" t="s">
        <v>15024</v>
      </c>
      <c r="N226" s="2" t="s">
        <v>428</v>
      </c>
    </row>
    <row r="227" spans="1:14" ht="13">
      <c r="A227" s="2" t="s">
        <v>14388</v>
      </c>
      <c r="C227" s="2" t="s">
        <v>15138</v>
      </c>
      <c r="D227" s="2">
        <v>134428</v>
      </c>
      <c r="E227" s="2">
        <v>84533</v>
      </c>
      <c r="F227" s="2">
        <v>5798</v>
      </c>
      <c r="G227" s="2" t="s">
        <v>15139</v>
      </c>
      <c r="H227" s="2" t="s">
        <v>15140</v>
      </c>
      <c r="I227" s="2" t="s">
        <v>23</v>
      </c>
      <c r="J227" s="2" t="s">
        <v>15134</v>
      </c>
      <c r="K227" s="2">
        <v>5</v>
      </c>
      <c r="L227" s="2" t="s">
        <v>15024</v>
      </c>
      <c r="N227" s="2" t="s">
        <v>428</v>
      </c>
    </row>
    <row r="228" spans="1:14" ht="13">
      <c r="A228" s="2" t="s">
        <v>14388</v>
      </c>
      <c r="C228" s="2" t="s">
        <v>15141</v>
      </c>
      <c r="D228" s="2">
        <v>134916</v>
      </c>
      <c r="E228" s="2">
        <v>84537</v>
      </c>
      <c r="F228" s="2">
        <v>5798</v>
      </c>
      <c r="G228" s="2" t="s">
        <v>15142</v>
      </c>
      <c r="H228" s="2" t="s">
        <v>15143</v>
      </c>
      <c r="I228" s="2" t="s">
        <v>23</v>
      </c>
      <c r="J228" s="2" t="s">
        <v>15134</v>
      </c>
      <c r="K228" s="2">
        <v>5</v>
      </c>
      <c r="L228" s="2" t="s">
        <v>15024</v>
      </c>
      <c r="N228" s="2" t="s">
        <v>428</v>
      </c>
    </row>
    <row r="229" spans="1:14" ht="13">
      <c r="A229" s="2" t="s">
        <v>14388</v>
      </c>
      <c r="C229" s="2" t="s">
        <v>15144</v>
      </c>
      <c r="D229" s="2">
        <v>129103</v>
      </c>
      <c r="E229" s="2">
        <v>82911</v>
      </c>
      <c r="F229" s="2">
        <v>5798</v>
      </c>
      <c r="G229" s="2" t="s">
        <v>15145</v>
      </c>
      <c r="H229" s="2" t="s">
        <v>15146</v>
      </c>
      <c r="I229" s="2" t="s">
        <v>16</v>
      </c>
      <c r="J229" s="2" t="s">
        <v>15147</v>
      </c>
      <c r="K229" s="2">
        <v>5</v>
      </c>
      <c r="L229" s="2" t="s">
        <v>15024</v>
      </c>
      <c r="N229" s="2" t="s">
        <v>428</v>
      </c>
    </row>
    <row r="230" spans="1:14" ht="13">
      <c r="A230" s="2" t="s">
        <v>14388</v>
      </c>
      <c r="C230" s="2" t="s">
        <v>15148</v>
      </c>
      <c r="D230" s="2">
        <v>129200</v>
      </c>
      <c r="E230" s="2">
        <v>83310</v>
      </c>
      <c r="F230" s="2">
        <v>5798</v>
      </c>
      <c r="G230" s="2" t="s">
        <v>15149</v>
      </c>
      <c r="H230" s="2" t="s">
        <v>15150</v>
      </c>
      <c r="I230" s="2" t="s">
        <v>16</v>
      </c>
      <c r="J230" s="2" t="s">
        <v>15147</v>
      </c>
      <c r="K230" s="2">
        <v>5</v>
      </c>
      <c r="L230" s="2" t="s">
        <v>15024</v>
      </c>
      <c r="N230" s="2" t="s">
        <v>428</v>
      </c>
    </row>
    <row r="231" spans="1:14" ht="13">
      <c r="A231" s="2" t="s">
        <v>14388</v>
      </c>
      <c r="C231" s="2" t="s">
        <v>15151</v>
      </c>
      <c r="D231" s="2">
        <v>129607</v>
      </c>
      <c r="E231" s="2">
        <v>83053</v>
      </c>
      <c r="F231" s="2">
        <v>5798</v>
      </c>
      <c r="G231" s="2" t="s">
        <v>15152</v>
      </c>
      <c r="H231" s="2" t="s">
        <v>15153</v>
      </c>
      <c r="I231" s="2" t="s">
        <v>16</v>
      </c>
      <c r="J231" s="2" t="s">
        <v>15147</v>
      </c>
      <c r="K231" s="2">
        <v>5</v>
      </c>
      <c r="L231" s="2" t="s">
        <v>15024</v>
      </c>
      <c r="N231" s="2" t="s">
        <v>428</v>
      </c>
    </row>
    <row r="232" spans="1:14" ht="13">
      <c r="A232" s="2" t="s">
        <v>14388</v>
      </c>
      <c r="C232" s="2" t="s">
        <v>15154</v>
      </c>
      <c r="D232" s="2">
        <v>129638</v>
      </c>
      <c r="E232" s="2">
        <v>82870</v>
      </c>
      <c r="F232" s="2">
        <v>5798</v>
      </c>
      <c r="G232" s="2" t="s">
        <v>15155</v>
      </c>
      <c r="H232" s="2" t="s">
        <v>15156</v>
      </c>
      <c r="I232" s="2" t="s">
        <v>16</v>
      </c>
      <c r="J232" s="2" t="s">
        <v>15147</v>
      </c>
      <c r="K232" s="2">
        <v>5</v>
      </c>
      <c r="L232" s="2" t="s">
        <v>15024</v>
      </c>
      <c r="N232" s="2" t="s">
        <v>428</v>
      </c>
    </row>
    <row r="233" spans="1:14" ht="13">
      <c r="A233" s="2" t="s">
        <v>14388</v>
      </c>
      <c r="C233" s="2" t="s">
        <v>15157</v>
      </c>
      <c r="D233" s="2">
        <v>129907</v>
      </c>
      <c r="E233" s="2">
        <v>83291</v>
      </c>
      <c r="F233" s="2">
        <v>5798</v>
      </c>
      <c r="G233" s="2" t="s">
        <v>15158</v>
      </c>
      <c r="H233" s="2" t="s">
        <v>15159</v>
      </c>
      <c r="I233" s="2" t="s">
        <v>16</v>
      </c>
      <c r="J233" s="2" t="s">
        <v>15147</v>
      </c>
      <c r="K233" s="2">
        <v>5</v>
      </c>
      <c r="L233" s="2" t="s">
        <v>15024</v>
      </c>
      <c r="N233" s="2" t="s">
        <v>428</v>
      </c>
    </row>
    <row r="234" spans="1:14" ht="13">
      <c r="A234" s="2" t="s">
        <v>14388</v>
      </c>
      <c r="C234" s="2" t="s">
        <v>15160</v>
      </c>
      <c r="D234" s="2">
        <v>130075</v>
      </c>
      <c r="E234" s="2">
        <v>83004</v>
      </c>
      <c r="F234" s="2">
        <v>5798</v>
      </c>
      <c r="G234" s="2" t="s">
        <v>15161</v>
      </c>
      <c r="H234" s="2" t="s">
        <v>15162</v>
      </c>
      <c r="I234" s="2" t="s">
        <v>16</v>
      </c>
      <c r="J234" s="2" t="s">
        <v>15147</v>
      </c>
      <c r="K234" s="2">
        <v>5</v>
      </c>
      <c r="L234" s="2" t="s">
        <v>15024</v>
      </c>
      <c r="N234" s="2" t="s">
        <v>428</v>
      </c>
    </row>
    <row r="235" spans="1:14" ht="13">
      <c r="A235" s="2" t="s">
        <v>14388</v>
      </c>
      <c r="C235" s="2" t="s">
        <v>15163</v>
      </c>
      <c r="D235" s="2">
        <v>130245</v>
      </c>
      <c r="E235" s="2">
        <v>83120</v>
      </c>
      <c r="F235" s="2">
        <v>5798</v>
      </c>
      <c r="G235" s="2" t="s">
        <v>15164</v>
      </c>
      <c r="H235" s="2" t="s">
        <v>15165</v>
      </c>
      <c r="I235" s="2" t="s">
        <v>16</v>
      </c>
      <c r="J235" s="2" t="s">
        <v>15147</v>
      </c>
      <c r="K235" s="2">
        <v>5</v>
      </c>
      <c r="L235" s="2" t="s">
        <v>15024</v>
      </c>
      <c r="N235" s="2" t="s">
        <v>428</v>
      </c>
    </row>
    <row r="236" spans="1:14" ht="13">
      <c r="A236" s="2" t="s">
        <v>14388</v>
      </c>
      <c r="C236" s="2" t="s">
        <v>15166</v>
      </c>
      <c r="D236" s="2">
        <v>133330</v>
      </c>
      <c r="E236" s="2">
        <v>83885</v>
      </c>
      <c r="F236" s="2">
        <v>5798</v>
      </c>
      <c r="G236" s="2" t="s">
        <v>15167</v>
      </c>
      <c r="H236" s="2" t="s">
        <v>15168</v>
      </c>
      <c r="I236" s="2" t="s">
        <v>23</v>
      </c>
      <c r="J236" s="2" t="s">
        <v>15147</v>
      </c>
      <c r="K236" s="2">
        <v>5</v>
      </c>
      <c r="L236" s="2" t="s">
        <v>15024</v>
      </c>
      <c r="N236" s="2" t="s">
        <v>428</v>
      </c>
    </row>
    <row r="237" spans="1:14" ht="13">
      <c r="A237" s="2" t="s">
        <v>14388</v>
      </c>
      <c r="C237" s="2" t="s">
        <v>15169</v>
      </c>
      <c r="D237" s="2">
        <v>133433</v>
      </c>
      <c r="E237" s="2">
        <v>83880</v>
      </c>
      <c r="F237" s="2">
        <v>5798</v>
      </c>
      <c r="G237" s="2" t="s">
        <v>15170</v>
      </c>
      <c r="H237" s="2" t="s">
        <v>15171</v>
      </c>
      <c r="I237" s="2" t="s">
        <v>23</v>
      </c>
      <c r="J237" s="2" t="s">
        <v>15147</v>
      </c>
      <c r="K237" s="2">
        <v>5</v>
      </c>
      <c r="L237" s="2" t="s">
        <v>15024</v>
      </c>
      <c r="N237" s="2" t="s">
        <v>428</v>
      </c>
    </row>
    <row r="238" spans="1:14" ht="13">
      <c r="A238" s="2" t="s">
        <v>14388</v>
      </c>
      <c r="C238" s="2" t="s">
        <v>15172</v>
      </c>
      <c r="D238" s="2">
        <v>133507</v>
      </c>
      <c r="E238" s="2">
        <v>84114</v>
      </c>
      <c r="F238" s="2">
        <v>5798</v>
      </c>
      <c r="G238" s="2" t="s">
        <v>15173</v>
      </c>
      <c r="H238" s="2" t="s">
        <v>15174</v>
      </c>
      <c r="I238" s="2" t="s">
        <v>23</v>
      </c>
      <c r="J238" s="2" t="s">
        <v>15147</v>
      </c>
      <c r="K238" s="2">
        <v>5</v>
      </c>
      <c r="L238" s="2" t="s">
        <v>15024</v>
      </c>
      <c r="N238" s="2" t="s">
        <v>428</v>
      </c>
    </row>
    <row r="239" spans="1:14" ht="13">
      <c r="A239" s="2" t="s">
        <v>14388</v>
      </c>
      <c r="C239" s="2" t="s">
        <v>15175</v>
      </c>
      <c r="D239" s="2">
        <v>133532</v>
      </c>
      <c r="E239" s="2">
        <v>84032</v>
      </c>
      <c r="F239" s="2">
        <v>5798</v>
      </c>
      <c r="G239" s="2" t="s">
        <v>15176</v>
      </c>
      <c r="H239" s="2" t="s">
        <v>15177</v>
      </c>
      <c r="I239" s="2" t="s">
        <v>23</v>
      </c>
      <c r="J239" s="2" t="s">
        <v>15147</v>
      </c>
      <c r="K239" s="2">
        <v>5</v>
      </c>
      <c r="L239" s="2" t="s">
        <v>15024</v>
      </c>
      <c r="N239" s="2" t="s">
        <v>428</v>
      </c>
    </row>
    <row r="240" spans="1:14" ht="13">
      <c r="A240" s="2" t="s">
        <v>14388</v>
      </c>
      <c r="C240" s="2" t="s">
        <v>15178</v>
      </c>
      <c r="D240" s="2">
        <v>133836</v>
      </c>
      <c r="E240" s="2">
        <v>83737</v>
      </c>
      <c r="F240" s="2">
        <v>5798</v>
      </c>
      <c r="G240" s="2" t="s">
        <v>15179</v>
      </c>
      <c r="H240" s="2" t="s">
        <v>15180</v>
      </c>
      <c r="I240" s="2" t="s">
        <v>23</v>
      </c>
      <c r="J240" s="2" t="s">
        <v>15147</v>
      </c>
      <c r="K240" s="2">
        <v>5</v>
      </c>
      <c r="L240" s="2" t="s">
        <v>15024</v>
      </c>
      <c r="N240" s="2" t="s">
        <v>428</v>
      </c>
    </row>
    <row r="241" spans="1:14" ht="13">
      <c r="A241" s="2" t="s">
        <v>14388</v>
      </c>
      <c r="C241" s="2" t="s">
        <v>15181</v>
      </c>
      <c r="D241" s="2">
        <v>133897</v>
      </c>
      <c r="E241" s="2">
        <v>83803</v>
      </c>
      <c r="F241" s="2">
        <v>5798</v>
      </c>
      <c r="G241" s="2" t="s">
        <v>15182</v>
      </c>
      <c r="H241" s="2" t="s">
        <v>15183</v>
      </c>
      <c r="I241" s="2" t="s">
        <v>23</v>
      </c>
      <c r="J241" s="2" t="s">
        <v>15147</v>
      </c>
      <c r="K241" s="2">
        <v>5</v>
      </c>
      <c r="L241" s="2" t="s">
        <v>15024</v>
      </c>
      <c r="N241" s="2" t="s">
        <v>428</v>
      </c>
    </row>
    <row r="242" spans="1:14" ht="13">
      <c r="A242" s="2" t="s">
        <v>14388</v>
      </c>
      <c r="C242" s="2" t="s">
        <v>15184</v>
      </c>
      <c r="D242" s="2">
        <v>133943</v>
      </c>
      <c r="E242" s="2">
        <v>84030</v>
      </c>
      <c r="F242" s="2">
        <v>5798</v>
      </c>
      <c r="G242" s="2" t="s">
        <v>15185</v>
      </c>
      <c r="H242" s="2" t="s">
        <v>15186</v>
      </c>
      <c r="I242" s="2" t="s">
        <v>23</v>
      </c>
      <c r="J242" s="2" t="s">
        <v>15147</v>
      </c>
      <c r="K242" s="2">
        <v>5</v>
      </c>
      <c r="L242" s="2" t="s">
        <v>15024</v>
      </c>
      <c r="N242" s="2" t="s">
        <v>428</v>
      </c>
    </row>
    <row r="243" spans="1:14" ht="13">
      <c r="A243" s="2" t="s">
        <v>14388</v>
      </c>
      <c r="C243" s="2" t="s">
        <v>15187</v>
      </c>
      <c r="D243" s="2">
        <v>134025</v>
      </c>
      <c r="E243" s="2">
        <v>84061</v>
      </c>
      <c r="F243" s="2">
        <v>5798</v>
      </c>
      <c r="G243" s="2" t="s">
        <v>15188</v>
      </c>
      <c r="H243" s="2" t="s">
        <v>15189</v>
      </c>
      <c r="I243" s="2" t="s">
        <v>23</v>
      </c>
      <c r="J243" s="2" t="s">
        <v>15147</v>
      </c>
      <c r="K243" s="2">
        <v>5</v>
      </c>
      <c r="L243" s="2" t="s">
        <v>15024</v>
      </c>
      <c r="N243" s="2" t="s">
        <v>428</v>
      </c>
    </row>
    <row r="244" spans="1:14" ht="13">
      <c r="A244" s="2" t="s">
        <v>14388</v>
      </c>
      <c r="C244" s="2" t="s">
        <v>15190</v>
      </c>
      <c r="D244" s="2">
        <v>127594</v>
      </c>
      <c r="E244" s="2">
        <v>83456</v>
      </c>
      <c r="F244" s="2">
        <v>5798</v>
      </c>
      <c r="G244" s="2" t="s">
        <v>15191</v>
      </c>
      <c r="H244" s="2" t="s">
        <v>15192</v>
      </c>
      <c r="I244" s="2" t="s">
        <v>16</v>
      </c>
      <c r="J244" s="2" t="s">
        <v>15193</v>
      </c>
      <c r="K244" s="2">
        <v>5</v>
      </c>
      <c r="L244" s="2" t="s">
        <v>15024</v>
      </c>
      <c r="N244" s="2" t="s">
        <v>428</v>
      </c>
    </row>
    <row r="245" spans="1:14" ht="13">
      <c r="A245" s="2" t="s">
        <v>14388</v>
      </c>
      <c r="C245" s="2" t="s">
        <v>15194</v>
      </c>
      <c r="D245" s="2">
        <v>134866</v>
      </c>
      <c r="E245" s="2">
        <v>84097</v>
      </c>
      <c r="F245" s="2">
        <v>5798</v>
      </c>
      <c r="G245" s="2" t="s">
        <v>15195</v>
      </c>
      <c r="H245" s="2" t="s">
        <v>15196</v>
      </c>
      <c r="I245" s="2" t="s">
        <v>23</v>
      </c>
      <c r="J245" s="2" t="s">
        <v>15193</v>
      </c>
      <c r="K245" s="2">
        <v>5</v>
      </c>
      <c r="L245" s="2" t="s">
        <v>15024</v>
      </c>
      <c r="N245" s="2" t="s">
        <v>428</v>
      </c>
    </row>
    <row r="246" spans="1:14" ht="13">
      <c r="A246" s="2" t="s">
        <v>14388</v>
      </c>
      <c r="C246" s="2" t="s">
        <v>15197</v>
      </c>
      <c r="D246" s="2">
        <v>127568</v>
      </c>
      <c r="E246" s="2">
        <v>83349</v>
      </c>
      <c r="F246" s="2">
        <v>5799</v>
      </c>
      <c r="G246" s="2" t="s">
        <v>15198</v>
      </c>
      <c r="H246" s="2" t="s">
        <v>15199</v>
      </c>
      <c r="I246" s="2" t="s">
        <v>16</v>
      </c>
      <c r="J246" s="2" t="s">
        <v>15200</v>
      </c>
      <c r="K246" s="2">
        <v>5</v>
      </c>
      <c r="L246" s="2" t="s">
        <v>15024</v>
      </c>
      <c r="N246" s="2" t="s">
        <v>428</v>
      </c>
    </row>
    <row r="247" spans="1:14" ht="13">
      <c r="A247" s="2" t="s">
        <v>14388</v>
      </c>
      <c r="C247" s="2" t="s">
        <v>15201</v>
      </c>
      <c r="D247" s="2">
        <v>135737</v>
      </c>
      <c r="E247" s="2">
        <v>84716</v>
      </c>
      <c r="F247" s="2">
        <v>5798</v>
      </c>
      <c r="G247" s="2" t="s">
        <v>15202</v>
      </c>
      <c r="H247" s="2" t="s">
        <v>15203</v>
      </c>
      <c r="I247" s="2" t="s">
        <v>23</v>
      </c>
      <c r="J247" s="2" t="s">
        <v>15200</v>
      </c>
      <c r="K247" s="2">
        <v>5</v>
      </c>
      <c r="L247" s="2" t="s">
        <v>15024</v>
      </c>
      <c r="N247" s="2" t="s">
        <v>428</v>
      </c>
    </row>
    <row r="248" spans="1:14" ht="13">
      <c r="A248" s="2" t="s">
        <v>14388</v>
      </c>
      <c r="C248" s="2" t="s">
        <v>15204</v>
      </c>
      <c r="D248" s="2">
        <v>127375</v>
      </c>
      <c r="E248" s="2">
        <v>83256</v>
      </c>
      <c r="F248" s="2">
        <v>5799</v>
      </c>
      <c r="G248" s="2" t="s">
        <v>15205</v>
      </c>
      <c r="H248" s="2" t="s">
        <v>15206</v>
      </c>
      <c r="I248" s="2" t="s">
        <v>16</v>
      </c>
      <c r="J248" s="2" t="s">
        <v>15207</v>
      </c>
      <c r="K248" s="2">
        <v>5</v>
      </c>
      <c r="L248" s="2" t="s">
        <v>15024</v>
      </c>
      <c r="N248" s="2" t="s">
        <v>428</v>
      </c>
    </row>
    <row r="249" spans="1:14" ht="13">
      <c r="A249" s="2" t="s">
        <v>14388</v>
      </c>
      <c r="C249" s="2" t="s">
        <v>15208</v>
      </c>
      <c r="D249" s="2">
        <v>135913</v>
      </c>
      <c r="E249" s="2">
        <v>84704</v>
      </c>
      <c r="F249" s="2">
        <v>5798</v>
      </c>
      <c r="G249" s="2" t="s">
        <v>15209</v>
      </c>
      <c r="H249" s="2" t="s">
        <v>15210</v>
      </c>
      <c r="I249" s="2" t="s">
        <v>23</v>
      </c>
      <c r="J249" s="2" t="s">
        <v>15207</v>
      </c>
      <c r="K249" s="2">
        <v>5</v>
      </c>
      <c r="L249" s="2" t="s">
        <v>15024</v>
      </c>
      <c r="N249" s="2" t="s">
        <v>428</v>
      </c>
    </row>
    <row r="250" spans="1:14" ht="13">
      <c r="A250" s="2" t="s">
        <v>14388</v>
      </c>
      <c r="C250" s="2" t="s">
        <v>15211</v>
      </c>
      <c r="D250" s="2">
        <v>128897</v>
      </c>
      <c r="E250" s="2">
        <v>82774</v>
      </c>
      <c r="F250" s="2">
        <v>5798</v>
      </c>
      <c r="G250" s="2" t="s">
        <v>15212</v>
      </c>
      <c r="H250" s="2" t="s">
        <v>15213</v>
      </c>
      <c r="I250" s="2" t="s">
        <v>16</v>
      </c>
      <c r="J250" s="2" t="s">
        <v>15214</v>
      </c>
      <c r="K250" s="2">
        <v>5</v>
      </c>
      <c r="L250" s="2" t="s">
        <v>15024</v>
      </c>
      <c r="N250" s="2" t="s">
        <v>428</v>
      </c>
    </row>
    <row r="251" spans="1:14" ht="13">
      <c r="A251" s="2" t="s">
        <v>14388</v>
      </c>
      <c r="C251" s="2" t="s">
        <v>15215</v>
      </c>
      <c r="D251" s="2">
        <v>134881</v>
      </c>
      <c r="E251" s="2">
        <v>83683</v>
      </c>
      <c r="F251" s="2">
        <v>5798</v>
      </c>
      <c r="G251" s="2" t="s">
        <v>15216</v>
      </c>
      <c r="H251" s="2" t="s">
        <v>15217</v>
      </c>
      <c r="I251" s="2" t="s">
        <v>23</v>
      </c>
      <c r="J251" s="2" t="s">
        <v>15214</v>
      </c>
      <c r="K251" s="2">
        <v>5</v>
      </c>
      <c r="L251" s="2" t="s">
        <v>15024</v>
      </c>
      <c r="N251" s="2" t="s">
        <v>428</v>
      </c>
    </row>
    <row r="252" spans="1:14" ht="13">
      <c r="A252" s="2" t="s">
        <v>14388</v>
      </c>
      <c r="C252" s="2" t="s">
        <v>15218</v>
      </c>
      <c r="D252" s="2">
        <v>129728</v>
      </c>
      <c r="E252" s="2">
        <v>83408</v>
      </c>
      <c r="F252" s="2">
        <v>5798</v>
      </c>
      <c r="G252" s="2" t="s">
        <v>15219</v>
      </c>
      <c r="H252" s="2" t="s">
        <v>15220</v>
      </c>
      <c r="I252" s="2" t="s">
        <v>16</v>
      </c>
      <c r="J252" s="2" t="s">
        <v>15221</v>
      </c>
      <c r="K252" s="2">
        <v>5</v>
      </c>
      <c r="L252" s="2" t="s">
        <v>15024</v>
      </c>
      <c r="N252" s="2" t="s">
        <v>428</v>
      </c>
    </row>
    <row r="253" spans="1:14" ht="13">
      <c r="A253" s="2" t="s">
        <v>14388</v>
      </c>
      <c r="C253" s="2" t="s">
        <v>15222</v>
      </c>
      <c r="D253" s="2">
        <v>129930</v>
      </c>
      <c r="E253" s="2">
        <v>83042</v>
      </c>
      <c r="F253" s="2">
        <v>5798</v>
      </c>
      <c r="G253" s="2" t="s">
        <v>15223</v>
      </c>
      <c r="H253" s="2" t="s">
        <v>15224</v>
      </c>
      <c r="I253" s="2" t="s">
        <v>16</v>
      </c>
      <c r="J253" s="2" t="s">
        <v>15221</v>
      </c>
      <c r="K253" s="2">
        <v>5</v>
      </c>
      <c r="L253" s="2" t="s">
        <v>15024</v>
      </c>
      <c r="N253" s="2" t="s">
        <v>428</v>
      </c>
    </row>
    <row r="254" spans="1:14" ht="13">
      <c r="A254" s="2" t="s">
        <v>14388</v>
      </c>
      <c r="C254" s="2" t="s">
        <v>15225</v>
      </c>
      <c r="D254" s="2">
        <v>133405</v>
      </c>
      <c r="E254" s="2">
        <v>83734</v>
      </c>
      <c r="F254" s="2">
        <v>5798</v>
      </c>
      <c r="G254" s="2" t="s">
        <v>15226</v>
      </c>
      <c r="H254" s="2" t="s">
        <v>15227</v>
      </c>
      <c r="I254" s="2" t="s">
        <v>23</v>
      </c>
      <c r="J254" s="2" t="s">
        <v>15221</v>
      </c>
      <c r="K254" s="2">
        <v>5</v>
      </c>
      <c r="L254" s="2" t="s">
        <v>15024</v>
      </c>
      <c r="N254" s="2" t="s">
        <v>428</v>
      </c>
    </row>
    <row r="255" spans="1:14" ht="13">
      <c r="A255" s="2" t="s">
        <v>14388</v>
      </c>
      <c r="C255" s="2" t="s">
        <v>15228</v>
      </c>
      <c r="D255" s="2">
        <v>133566</v>
      </c>
      <c r="E255" s="2">
        <v>84249</v>
      </c>
      <c r="F255" s="2">
        <v>5798</v>
      </c>
      <c r="G255" s="2" t="s">
        <v>15229</v>
      </c>
      <c r="H255" s="2" t="s">
        <v>15230</v>
      </c>
      <c r="I255" s="2" t="s">
        <v>23</v>
      </c>
      <c r="J255" s="2" t="s">
        <v>15221</v>
      </c>
      <c r="K255" s="2">
        <v>5</v>
      </c>
      <c r="L255" s="2" t="s">
        <v>15024</v>
      </c>
      <c r="N255" s="2" t="s">
        <v>428</v>
      </c>
    </row>
    <row r="256" spans="1:14" ht="13">
      <c r="A256" s="2" t="s">
        <v>14388</v>
      </c>
      <c r="C256" s="2" t="s">
        <v>15231</v>
      </c>
      <c r="D256" s="2">
        <v>130368</v>
      </c>
      <c r="E256" s="2">
        <v>83233</v>
      </c>
      <c r="F256" s="2">
        <v>5798</v>
      </c>
      <c r="G256" s="2" t="s">
        <v>15232</v>
      </c>
      <c r="H256" s="2" t="s">
        <v>15233</v>
      </c>
      <c r="I256" s="2" t="s">
        <v>16</v>
      </c>
      <c r="J256" s="2" t="s">
        <v>15234</v>
      </c>
      <c r="K256" s="2">
        <v>5</v>
      </c>
      <c r="L256" s="2" t="s">
        <v>15024</v>
      </c>
      <c r="N256" s="2" t="s">
        <v>428</v>
      </c>
    </row>
    <row r="257" spans="1:14" ht="13">
      <c r="A257" s="2" t="s">
        <v>14388</v>
      </c>
      <c r="C257" s="2" t="s">
        <v>15235</v>
      </c>
      <c r="D257" s="2">
        <v>132972</v>
      </c>
      <c r="E257" s="2">
        <v>83457</v>
      </c>
      <c r="F257" s="2">
        <v>5798</v>
      </c>
      <c r="G257" s="2" t="s">
        <v>15236</v>
      </c>
      <c r="H257" s="2" t="s">
        <v>15237</v>
      </c>
      <c r="I257" s="2" t="s">
        <v>23</v>
      </c>
      <c r="J257" s="2" t="s">
        <v>15234</v>
      </c>
      <c r="K257" s="2">
        <v>5</v>
      </c>
      <c r="L257" s="2" t="s">
        <v>15024</v>
      </c>
      <c r="N257" s="2" t="s">
        <v>428</v>
      </c>
    </row>
    <row r="258" spans="1:14" ht="13">
      <c r="A258" s="2" t="s">
        <v>14388</v>
      </c>
      <c r="C258" s="2" t="s">
        <v>15238</v>
      </c>
      <c r="D258" s="2">
        <v>130712</v>
      </c>
      <c r="E258" s="2">
        <v>83261</v>
      </c>
      <c r="F258" s="2">
        <v>5798</v>
      </c>
      <c r="G258" s="2" t="s">
        <v>15239</v>
      </c>
      <c r="H258" s="2" t="s">
        <v>15240</v>
      </c>
      <c r="I258" s="2" t="s">
        <v>16</v>
      </c>
      <c r="J258" s="2" t="s">
        <v>15241</v>
      </c>
      <c r="K258" s="2">
        <v>5</v>
      </c>
      <c r="L258" s="2" t="s">
        <v>15024</v>
      </c>
      <c r="N258" s="2" t="s">
        <v>428</v>
      </c>
    </row>
    <row r="259" spans="1:14" ht="13">
      <c r="A259" s="2" t="s">
        <v>14388</v>
      </c>
      <c r="C259" s="2" t="s">
        <v>15242</v>
      </c>
      <c r="D259" s="2">
        <v>132314</v>
      </c>
      <c r="E259" s="2">
        <v>83347</v>
      </c>
      <c r="F259" s="2">
        <v>5798</v>
      </c>
      <c r="G259" s="2" t="s">
        <v>15243</v>
      </c>
      <c r="H259" s="2" t="s">
        <v>15244</v>
      </c>
      <c r="I259" s="2" t="s">
        <v>23</v>
      </c>
      <c r="J259" s="2" t="s">
        <v>15241</v>
      </c>
      <c r="K259" s="2">
        <v>5</v>
      </c>
      <c r="L259" s="2" t="s">
        <v>15024</v>
      </c>
      <c r="N259" s="2" t="s">
        <v>428</v>
      </c>
    </row>
    <row r="260" spans="1:14" ht="13">
      <c r="A260" s="2" t="s">
        <v>14388</v>
      </c>
      <c r="C260" s="2" t="s">
        <v>15245</v>
      </c>
      <c r="D260" s="2">
        <v>128863</v>
      </c>
      <c r="E260" s="2">
        <v>82473</v>
      </c>
      <c r="F260" s="2">
        <v>5798</v>
      </c>
      <c r="G260" s="2" t="s">
        <v>15246</v>
      </c>
      <c r="H260" s="2" t="s">
        <v>15247</v>
      </c>
      <c r="I260" s="2" t="s">
        <v>16</v>
      </c>
      <c r="J260" s="2" t="s">
        <v>15248</v>
      </c>
      <c r="K260" s="2">
        <v>0</v>
      </c>
      <c r="L260" s="2" t="s">
        <v>15024</v>
      </c>
      <c r="N260" s="2" t="s">
        <v>428</v>
      </c>
    </row>
    <row r="261" spans="1:14" ht="13">
      <c r="A261" s="2" t="s">
        <v>14388</v>
      </c>
      <c r="C261" s="2" t="s">
        <v>15249</v>
      </c>
      <c r="D261" s="2">
        <v>128332</v>
      </c>
      <c r="E261" s="2">
        <v>82800</v>
      </c>
      <c r="F261" s="2">
        <v>5798</v>
      </c>
      <c r="G261" s="2" t="s">
        <v>15250</v>
      </c>
      <c r="H261" s="2" t="s">
        <v>15251</v>
      </c>
      <c r="I261" s="2" t="s">
        <v>16</v>
      </c>
      <c r="J261" s="2" t="s">
        <v>15252</v>
      </c>
      <c r="K261" s="2">
        <v>5</v>
      </c>
      <c r="L261" s="2" t="s">
        <v>1106</v>
      </c>
      <c r="N261" s="2" t="s">
        <v>428</v>
      </c>
    </row>
    <row r="262" spans="1:14" ht="13">
      <c r="A262" s="2" t="s">
        <v>14388</v>
      </c>
      <c r="C262" s="2" t="s">
        <v>15253</v>
      </c>
      <c r="D262" s="2">
        <v>135448</v>
      </c>
      <c r="E262" s="2">
        <v>84597</v>
      </c>
      <c r="F262" s="2">
        <v>5798</v>
      </c>
      <c r="G262" s="2" t="s">
        <v>15254</v>
      </c>
      <c r="H262" s="2" t="s">
        <v>15255</v>
      </c>
      <c r="I262" s="2" t="s">
        <v>23</v>
      </c>
      <c r="J262" s="2" t="s">
        <v>15252</v>
      </c>
      <c r="K262" s="2">
        <v>5</v>
      </c>
      <c r="L262" s="2" t="s">
        <v>1106</v>
      </c>
      <c r="N262" s="2" t="s">
        <v>428</v>
      </c>
    </row>
    <row r="263" spans="1:14" ht="13">
      <c r="A263" s="2" t="s">
        <v>14388</v>
      </c>
      <c r="C263" s="2" t="s">
        <v>15256</v>
      </c>
      <c r="D263" s="2">
        <v>131229</v>
      </c>
      <c r="E263" s="2">
        <v>83592</v>
      </c>
      <c r="F263" s="2">
        <v>5798</v>
      </c>
      <c r="G263" s="2" t="s">
        <v>15257</v>
      </c>
      <c r="H263" s="2" t="s">
        <v>15258</v>
      </c>
      <c r="I263" s="2" t="s">
        <v>16</v>
      </c>
      <c r="J263" s="2" t="s">
        <v>15259</v>
      </c>
      <c r="K263" s="2">
        <v>5</v>
      </c>
      <c r="L263" s="2" t="s">
        <v>1106</v>
      </c>
      <c r="N263" s="2" t="s">
        <v>428</v>
      </c>
    </row>
    <row r="264" spans="1:14" ht="13">
      <c r="A264" s="2" t="s">
        <v>14388</v>
      </c>
      <c r="C264" s="2" t="s">
        <v>15260</v>
      </c>
      <c r="D264" s="2">
        <v>132399</v>
      </c>
      <c r="E264" s="2">
        <v>83729</v>
      </c>
      <c r="F264" s="2">
        <v>5798</v>
      </c>
      <c r="G264" s="2" t="s">
        <v>15261</v>
      </c>
      <c r="H264" s="2" t="s">
        <v>15262</v>
      </c>
      <c r="I264" s="2" t="s">
        <v>23</v>
      </c>
      <c r="J264" s="2" t="s">
        <v>15259</v>
      </c>
      <c r="K264" s="2">
        <v>5</v>
      </c>
      <c r="L264" s="2" t="s">
        <v>1106</v>
      </c>
      <c r="N264" s="2" t="s">
        <v>428</v>
      </c>
    </row>
    <row r="265" spans="1:14" ht="13">
      <c r="A265" s="2" t="s">
        <v>14388</v>
      </c>
      <c r="C265" s="2" t="s">
        <v>15263</v>
      </c>
      <c r="D265" s="2">
        <v>129895</v>
      </c>
      <c r="E265" s="2">
        <v>83416</v>
      </c>
      <c r="F265" s="2">
        <v>5798</v>
      </c>
      <c r="G265" s="2" t="s">
        <v>15264</v>
      </c>
      <c r="H265" s="2" t="s">
        <v>15265</v>
      </c>
      <c r="I265" s="2" t="s">
        <v>16</v>
      </c>
      <c r="J265" s="2" t="s">
        <v>15266</v>
      </c>
      <c r="K265" s="2">
        <v>5</v>
      </c>
      <c r="L265" s="2" t="s">
        <v>1106</v>
      </c>
      <c r="N265" s="2" t="s">
        <v>428</v>
      </c>
    </row>
    <row r="266" spans="1:14" ht="13">
      <c r="A266" s="2" t="s">
        <v>14388</v>
      </c>
      <c r="C266" s="2" t="s">
        <v>15267</v>
      </c>
      <c r="D266" s="2">
        <v>132682</v>
      </c>
      <c r="E266" s="2">
        <v>84161</v>
      </c>
      <c r="F266" s="2">
        <v>5798</v>
      </c>
      <c r="G266" s="2" t="s">
        <v>15268</v>
      </c>
      <c r="H266" s="2" t="s">
        <v>15269</v>
      </c>
      <c r="I266" s="2" t="s">
        <v>23</v>
      </c>
      <c r="J266" s="2" t="s">
        <v>15266</v>
      </c>
      <c r="K266" s="2">
        <v>5</v>
      </c>
      <c r="L266" s="2" t="s">
        <v>1106</v>
      </c>
      <c r="N266" s="2" t="s">
        <v>428</v>
      </c>
    </row>
    <row r="267" spans="1:14" ht="13">
      <c r="A267" s="2" t="s">
        <v>14388</v>
      </c>
      <c r="C267" s="2" t="s">
        <v>15270</v>
      </c>
      <c r="D267" s="2">
        <v>130466</v>
      </c>
      <c r="E267" s="2">
        <v>82105</v>
      </c>
      <c r="F267" s="2">
        <v>5798</v>
      </c>
      <c r="G267" s="2" t="s">
        <v>15271</v>
      </c>
      <c r="H267" s="2" t="s">
        <v>15272</v>
      </c>
      <c r="I267" s="2" t="s">
        <v>16</v>
      </c>
      <c r="J267" s="2" t="s">
        <v>15273</v>
      </c>
      <c r="K267" s="2">
        <v>5</v>
      </c>
      <c r="L267" s="2" t="s">
        <v>1106</v>
      </c>
      <c r="N267" s="2" t="s">
        <v>428</v>
      </c>
    </row>
    <row r="268" spans="1:14" ht="13">
      <c r="A268" s="2" t="s">
        <v>14388</v>
      </c>
      <c r="C268" s="2" t="s">
        <v>15274</v>
      </c>
      <c r="D268" s="2">
        <v>134647</v>
      </c>
      <c r="E268" s="2">
        <v>83559</v>
      </c>
      <c r="F268" s="2">
        <v>5798</v>
      </c>
      <c r="G268" s="2" t="s">
        <v>15275</v>
      </c>
      <c r="H268" s="2" t="s">
        <v>15276</v>
      </c>
      <c r="I268" s="2" t="s">
        <v>23</v>
      </c>
      <c r="J268" s="2" t="s">
        <v>15273</v>
      </c>
      <c r="K268" s="2">
        <v>5</v>
      </c>
      <c r="L268" s="2" t="s">
        <v>1106</v>
      </c>
      <c r="N268" s="2" t="s">
        <v>428</v>
      </c>
    </row>
    <row r="269" spans="1:14" ht="13">
      <c r="A269" s="2" t="s">
        <v>14388</v>
      </c>
      <c r="C269" s="2" t="s">
        <v>15277</v>
      </c>
      <c r="D269" s="2">
        <v>130679</v>
      </c>
      <c r="E269" s="2">
        <v>83007</v>
      </c>
      <c r="F269" s="2">
        <v>5798</v>
      </c>
      <c r="G269" s="2" t="s">
        <v>15278</v>
      </c>
      <c r="H269" s="2" t="s">
        <v>15279</v>
      </c>
      <c r="I269" s="2" t="s">
        <v>16</v>
      </c>
      <c r="J269" s="2" t="s">
        <v>15280</v>
      </c>
      <c r="K269" s="2">
        <v>5</v>
      </c>
      <c r="L269" s="2" t="s">
        <v>1106</v>
      </c>
      <c r="N269" s="2" t="s">
        <v>428</v>
      </c>
    </row>
    <row r="270" spans="1:14" ht="13">
      <c r="A270" s="2" t="s">
        <v>14388</v>
      </c>
      <c r="C270" s="2" t="s">
        <v>15281</v>
      </c>
      <c r="D270" s="2">
        <v>133198</v>
      </c>
      <c r="E270" s="2">
        <v>83810</v>
      </c>
      <c r="F270" s="2">
        <v>5798</v>
      </c>
      <c r="G270" s="2" t="s">
        <v>15282</v>
      </c>
      <c r="H270" s="2" t="s">
        <v>15283</v>
      </c>
      <c r="I270" s="2" t="s">
        <v>23</v>
      </c>
      <c r="J270" s="2" t="s">
        <v>15280</v>
      </c>
      <c r="K270" s="2">
        <v>5</v>
      </c>
      <c r="L270" s="2" t="s">
        <v>1106</v>
      </c>
      <c r="N270" s="2" t="s">
        <v>428</v>
      </c>
    </row>
    <row r="271" spans="1:14" ht="13">
      <c r="A271" s="2" t="s">
        <v>14388</v>
      </c>
      <c r="C271" s="2" t="s">
        <v>15284</v>
      </c>
      <c r="D271" s="2">
        <v>130570</v>
      </c>
      <c r="E271" s="2">
        <v>83315</v>
      </c>
      <c r="F271" s="2">
        <v>5798</v>
      </c>
      <c r="G271" s="2" t="s">
        <v>15285</v>
      </c>
      <c r="H271" s="2" t="s">
        <v>15286</v>
      </c>
      <c r="I271" s="2" t="s">
        <v>16</v>
      </c>
      <c r="J271" s="2" t="s">
        <v>15287</v>
      </c>
      <c r="K271" s="2">
        <v>5</v>
      </c>
      <c r="L271" s="2" t="s">
        <v>1106</v>
      </c>
      <c r="N271" s="2" t="s">
        <v>428</v>
      </c>
    </row>
    <row r="272" spans="1:14" ht="13">
      <c r="A272" s="2" t="s">
        <v>14388</v>
      </c>
      <c r="C272" s="2" t="s">
        <v>15288</v>
      </c>
      <c r="D272" s="2">
        <v>132287</v>
      </c>
      <c r="E272" s="2">
        <v>83640</v>
      </c>
      <c r="F272" s="2">
        <v>5798</v>
      </c>
      <c r="G272" s="2" t="s">
        <v>15289</v>
      </c>
      <c r="H272" s="2" t="s">
        <v>15290</v>
      </c>
      <c r="I272" s="2" t="s">
        <v>23</v>
      </c>
      <c r="J272" s="2" t="s">
        <v>15287</v>
      </c>
      <c r="K272" s="2">
        <v>5</v>
      </c>
      <c r="L272" s="2" t="s">
        <v>1106</v>
      </c>
      <c r="N272" s="2" t="s">
        <v>428</v>
      </c>
    </row>
    <row r="273" spans="1:14" ht="13">
      <c r="A273" s="2" t="s">
        <v>14388</v>
      </c>
      <c r="C273" s="2" t="s">
        <v>15291</v>
      </c>
      <c r="D273" s="2">
        <v>130290</v>
      </c>
      <c r="E273" s="2">
        <v>82926</v>
      </c>
      <c r="F273" s="2">
        <v>5798</v>
      </c>
      <c r="G273" s="2" t="s">
        <v>15292</v>
      </c>
      <c r="H273" s="2" t="s">
        <v>15293</v>
      </c>
      <c r="I273" s="2" t="s">
        <v>16</v>
      </c>
      <c r="J273" s="2" t="s">
        <v>15294</v>
      </c>
      <c r="K273" s="2">
        <v>5</v>
      </c>
      <c r="L273" s="2" t="s">
        <v>1106</v>
      </c>
      <c r="N273" s="2" t="s">
        <v>428</v>
      </c>
    </row>
    <row r="274" spans="1:14" ht="13">
      <c r="A274" s="2" t="s">
        <v>14388</v>
      </c>
      <c r="C274" s="2" t="s">
        <v>15295</v>
      </c>
      <c r="D274" s="2">
        <v>133272</v>
      </c>
      <c r="E274" s="2">
        <v>84007</v>
      </c>
      <c r="F274" s="2">
        <v>5798</v>
      </c>
      <c r="G274" s="2" t="s">
        <v>15296</v>
      </c>
      <c r="H274" s="2" t="s">
        <v>15297</v>
      </c>
      <c r="I274" s="2" t="s">
        <v>23</v>
      </c>
      <c r="J274" s="2" t="s">
        <v>15294</v>
      </c>
      <c r="K274" s="2">
        <v>5</v>
      </c>
      <c r="L274" s="2" t="s">
        <v>1106</v>
      </c>
      <c r="N274" s="2" t="s">
        <v>428</v>
      </c>
    </row>
    <row r="275" spans="1:14" ht="13">
      <c r="A275" s="2" t="s">
        <v>14388</v>
      </c>
      <c r="C275" s="2" t="s">
        <v>15298</v>
      </c>
      <c r="D275" s="2">
        <v>130148</v>
      </c>
      <c r="E275" s="2">
        <v>83561</v>
      </c>
      <c r="F275" s="2">
        <v>5798</v>
      </c>
      <c r="G275" s="2" t="s">
        <v>15299</v>
      </c>
      <c r="H275" s="2" t="s">
        <v>15300</v>
      </c>
      <c r="I275" s="2" t="s">
        <v>16</v>
      </c>
      <c r="J275" s="2" t="s">
        <v>15301</v>
      </c>
      <c r="K275" s="2">
        <v>5</v>
      </c>
      <c r="L275" s="2" t="s">
        <v>1106</v>
      </c>
      <c r="N275" s="2" t="s">
        <v>428</v>
      </c>
    </row>
    <row r="276" spans="1:14" ht="13">
      <c r="A276" s="2" t="s">
        <v>14388</v>
      </c>
      <c r="C276" s="2" t="s">
        <v>15302</v>
      </c>
      <c r="D276" s="2">
        <v>133340</v>
      </c>
      <c r="E276" s="2">
        <v>84299</v>
      </c>
      <c r="F276" s="2">
        <v>5798</v>
      </c>
      <c r="G276" s="2" t="s">
        <v>15303</v>
      </c>
      <c r="H276" s="2" t="s">
        <v>15304</v>
      </c>
      <c r="I276" s="2" t="s">
        <v>23</v>
      </c>
      <c r="J276" s="2" t="s">
        <v>15301</v>
      </c>
      <c r="K276" s="2">
        <v>5</v>
      </c>
      <c r="L276" s="2" t="s">
        <v>1106</v>
      </c>
      <c r="N276" s="2" t="s">
        <v>428</v>
      </c>
    </row>
    <row r="277" spans="1:14" ht="13">
      <c r="A277" s="2" t="s">
        <v>14388</v>
      </c>
      <c r="C277" s="2" t="s">
        <v>15305</v>
      </c>
      <c r="D277" s="2">
        <v>131278</v>
      </c>
      <c r="E277" s="2">
        <v>83128</v>
      </c>
      <c r="F277" s="2">
        <v>5798</v>
      </c>
      <c r="G277" s="2" t="s">
        <v>15306</v>
      </c>
      <c r="H277" s="2" t="s">
        <v>15307</v>
      </c>
      <c r="I277" s="2" t="s">
        <v>16</v>
      </c>
      <c r="J277" s="2" t="s">
        <v>15308</v>
      </c>
      <c r="K277" s="2">
        <v>5</v>
      </c>
      <c r="L277" s="2" t="s">
        <v>1106</v>
      </c>
      <c r="N277" s="2" t="s">
        <v>428</v>
      </c>
    </row>
    <row r="278" spans="1:14" ht="13">
      <c r="A278" s="2" t="s">
        <v>14388</v>
      </c>
      <c r="C278" s="2" t="s">
        <v>15309</v>
      </c>
      <c r="D278" s="2">
        <v>132461</v>
      </c>
      <c r="E278" s="2">
        <v>83590</v>
      </c>
      <c r="F278" s="2">
        <v>5798</v>
      </c>
      <c r="G278" s="2" t="s">
        <v>15310</v>
      </c>
      <c r="H278" s="2" t="s">
        <v>15311</v>
      </c>
      <c r="I278" s="2" t="s">
        <v>23</v>
      </c>
      <c r="J278" s="2" t="s">
        <v>15308</v>
      </c>
      <c r="K278" s="2">
        <v>5</v>
      </c>
      <c r="L278" s="2" t="s">
        <v>1106</v>
      </c>
      <c r="N278" s="2" t="s">
        <v>428</v>
      </c>
    </row>
    <row r="279" spans="1:14" ht="13">
      <c r="A279" s="2" t="s">
        <v>14388</v>
      </c>
      <c r="C279" s="2" t="s">
        <v>15312</v>
      </c>
      <c r="D279" s="2">
        <v>131128</v>
      </c>
      <c r="E279" s="2">
        <v>83275</v>
      </c>
      <c r="F279" s="2">
        <v>5798</v>
      </c>
      <c r="G279" s="2" t="s">
        <v>15313</v>
      </c>
      <c r="H279" s="2" t="s">
        <v>15314</v>
      </c>
      <c r="I279" s="2" t="s">
        <v>16</v>
      </c>
      <c r="J279" s="2" t="s">
        <v>15315</v>
      </c>
      <c r="K279" s="2">
        <v>5</v>
      </c>
      <c r="L279" s="2" t="s">
        <v>1106</v>
      </c>
      <c r="N279" s="2" t="s">
        <v>428</v>
      </c>
    </row>
    <row r="280" spans="1:14" ht="13">
      <c r="A280" s="2" t="s">
        <v>14388</v>
      </c>
      <c r="C280" s="2" t="s">
        <v>15316</v>
      </c>
      <c r="D280" s="2">
        <v>132430</v>
      </c>
      <c r="E280" s="2">
        <v>83881</v>
      </c>
      <c r="F280" s="2">
        <v>5798</v>
      </c>
      <c r="G280" s="2" t="s">
        <v>15317</v>
      </c>
      <c r="H280" s="2" t="s">
        <v>15318</v>
      </c>
      <c r="I280" s="2" t="s">
        <v>23</v>
      </c>
      <c r="J280" s="2" t="s">
        <v>15315</v>
      </c>
      <c r="K280" s="2">
        <v>5</v>
      </c>
      <c r="L280" s="2" t="s">
        <v>1106</v>
      </c>
      <c r="N280" s="2" t="s">
        <v>428</v>
      </c>
    </row>
    <row r="281" spans="1:14" ht="13">
      <c r="A281" s="2" t="s">
        <v>14388</v>
      </c>
      <c r="C281" s="2" t="s">
        <v>15319</v>
      </c>
      <c r="D281" s="2">
        <v>136134</v>
      </c>
      <c r="E281" s="2">
        <v>82744</v>
      </c>
      <c r="F281" s="2">
        <v>5798</v>
      </c>
      <c r="G281" s="2" t="s">
        <v>15320</v>
      </c>
      <c r="H281" s="2" t="s">
        <v>15321</v>
      </c>
      <c r="I281" s="2" t="s">
        <v>23</v>
      </c>
      <c r="J281" s="2" t="s">
        <v>15118</v>
      </c>
      <c r="K281" s="2">
        <v>5</v>
      </c>
      <c r="L281" s="2" t="s">
        <v>1411</v>
      </c>
      <c r="N281" s="2" t="s">
        <v>428</v>
      </c>
    </row>
    <row r="282" spans="1:14" ht="13">
      <c r="A282" s="2" t="s">
        <v>14388</v>
      </c>
      <c r="C282" s="2" t="s">
        <v>15322</v>
      </c>
      <c r="D282" s="2">
        <v>128096</v>
      </c>
      <c r="E282" s="2">
        <v>83092</v>
      </c>
      <c r="F282" s="2">
        <v>5799</v>
      </c>
      <c r="G282" s="2" t="s">
        <v>15323</v>
      </c>
      <c r="H282" s="2" t="s">
        <v>15324</v>
      </c>
      <c r="I282" s="2" t="s">
        <v>16</v>
      </c>
      <c r="J282" s="2" t="s">
        <v>15325</v>
      </c>
      <c r="K282" s="2">
        <v>5</v>
      </c>
      <c r="L282" s="2" t="s">
        <v>1411</v>
      </c>
      <c r="N282" s="2" t="s">
        <v>428</v>
      </c>
    </row>
    <row r="283" spans="1:14" ht="13">
      <c r="A283" s="2" t="s">
        <v>14388</v>
      </c>
      <c r="C283" s="2" t="s">
        <v>15326</v>
      </c>
      <c r="D283" s="2">
        <v>135011</v>
      </c>
      <c r="E283" s="2">
        <v>83256</v>
      </c>
      <c r="F283" s="2">
        <v>5798</v>
      </c>
      <c r="G283" s="2" t="s">
        <v>15327</v>
      </c>
      <c r="H283" s="2" t="s">
        <v>15328</v>
      </c>
      <c r="I283" s="2" t="s">
        <v>23</v>
      </c>
      <c r="J283" s="2" t="s">
        <v>15325</v>
      </c>
      <c r="K283" s="2">
        <v>5</v>
      </c>
      <c r="L283" s="2" t="s">
        <v>1411</v>
      </c>
      <c r="N283" s="2" t="s">
        <v>428</v>
      </c>
    </row>
    <row r="284" spans="1:14" ht="13">
      <c r="A284" s="2" t="s">
        <v>14388</v>
      </c>
      <c r="C284" s="2" t="s">
        <v>15329</v>
      </c>
      <c r="D284" s="2">
        <v>127960</v>
      </c>
      <c r="E284" s="2">
        <v>83078</v>
      </c>
      <c r="F284" s="2">
        <v>5799</v>
      </c>
      <c r="G284" s="2" t="s">
        <v>15330</v>
      </c>
      <c r="H284" s="2" t="s">
        <v>15331</v>
      </c>
      <c r="I284" s="2" t="s">
        <v>16</v>
      </c>
      <c r="J284" s="2" t="s">
        <v>15332</v>
      </c>
      <c r="K284" s="2">
        <v>5</v>
      </c>
      <c r="L284" s="2" t="s">
        <v>1411</v>
      </c>
      <c r="N284" s="2" t="s">
        <v>428</v>
      </c>
    </row>
    <row r="285" spans="1:14" ht="13">
      <c r="A285" s="2" t="s">
        <v>14388</v>
      </c>
      <c r="C285" s="2" t="s">
        <v>15333</v>
      </c>
      <c r="D285" s="2">
        <v>134633</v>
      </c>
      <c r="E285" s="2">
        <v>84150</v>
      </c>
      <c r="F285" s="2">
        <v>5798</v>
      </c>
      <c r="G285" s="2" t="s">
        <v>15334</v>
      </c>
      <c r="H285" s="2" t="s">
        <v>15335</v>
      </c>
      <c r="I285" s="2" t="s">
        <v>23</v>
      </c>
      <c r="J285" s="2" t="s">
        <v>15332</v>
      </c>
      <c r="K285" s="2">
        <v>5</v>
      </c>
      <c r="L285" s="2" t="s">
        <v>1411</v>
      </c>
      <c r="N285" s="2" t="s">
        <v>428</v>
      </c>
    </row>
    <row r="286" spans="1:14" ht="13">
      <c r="A286" s="2" t="s">
        <v>14388</v>
      </c>
      <c r="C286" s="2" t="s">
        <v>15336</v>
      </c>
      <c r="D286" s="2">
        <v>128109</v>
      </c>
      <c r="E286" s="2">
        <v>83353</v>
      </c>
      <c r="F286" s="2">
        <v>5798</v>
      </c>
      <c r="G286" s="2" t="s">
        <v>15337</v>
      </c>
      <c r="H286" s="2" t="s">
        <v>15338</v>
      </c>
      <c r="I286" s="2" t="s">
        <v>16</v>
      </c>
      <c r="J286" s="2" t="s">
        <v>15339</v>
      </c>
      <c r="K286" s="2">
        <v>5</v>
      </c>
      <c r="L286" s="2" t="s">
        <v>1411</v>
      </c>
      <c r="N286" s="2" t="s">
        <v>428</v>
      </c>
    </row>
    <row r="287" spans="1:14" ht="13">
      <c r="A287" s="2" t="s">
        <v>14388</v>
      </c>
      <c r="C287" s="2" t="s">
        <v>15340</v>
      </c>
      <c r="D287" s="2">
        <v>134859</v>
      </c>
      <c r="E287" s="2">
        <v>83924</v>
      </c>
      <c r="F287" s="2">
        <v>5798</v>
      </c>
      <c r="G287" s="2" t="s">
        <v>15341</v>
      </c>
      <c r="H287" s="2" t="s">
        <v>15342</v>
      </c>
      <c r="I287" s="2" t="s">
        <v>23</v>
      </c>
      <c r="J287" s="2" t="s">
        <v>15339</v>
      </c>
      <c r="K287" s="2">
        <v>5</v>
      </c>
      <c r="L287" s="2" t="s">
        <v>1411</v>
      </c>
      <c r="N287" s="2" t="s">
        <v>428</v>
      </c>
    </row>
    <row r="288" spans="1:14" ht="13">
      <c r="A288" s="2" t="s">
        <v>14388</v>
      </c>
      <c r="C288" s="2" t="s">
        <v>15343</v>
      </c>
      <c r="D288" s="2">
        <v>129826</v>
      </c>
      <c r="E288" s="2">
        <v>82392</v>
      </c>
      <c r="F288" s="2">
        <v>5798</v>
      </c>
      <c r="G288" s="2" t="s">
        <v>15344</v>
      </c>
      <c r="H288" s="2" t="s">
        <v>15345</v>
      </c>
      <c r="I288" s="2" t="s">
        <v>16</v>
      </c>
      <c r="J288" s="2" t="s">
        <v>15346</v>
      </c>
      <c r="K288" s="2">
        <v>5</v>
      </c>
      <c r="L288" s="2" t="s">
        <v>1411</v>
      </c>
      <c r="N288" s="2" t="s">
        <v>428</v>
      </c>
    </row>
    <row r="289" spans="1:14" ht="13">
      <c r="A289" s="2" t="s">
        <v>14388</v>
      </c>
      <c r="C289" s="2" t="s">
        <v>15347</v>
      </c>
      <c r="D289" s="2">
        <v>129926</v>
      </c>
      <c r="E289" s="2">
        <v>81939</v>
      </c>
      <c r="F289" s="2">
        <v>5798</v>
      </c>
      <c r="G289" s="2" t="s">
        <v>15348</v>
      </c>
      <c r="H289" s="2" t="s">
        <v>15349</v>
      </c>
      <c r="I289" s="2" t="s">
        <v>16</v>
      </c>
      <c r="J289" s="2" t="s">
        <v>15346</v>
      </c>
      <c r="K289" s="2">
        <v>5</v>
      </c>
      <c r="L289" s="2" t="s">
        <v>1411</v>
      </c>
      <c r="N289" s="2" t="s">
        <v>428</v>
      </c>
    </row>
    <row r="290" spans="1:14" ht="13">
      <c r="A290" s="2" t="s">
        <v>14388</v>
      </c>
      <c r="C290" s="2" t="s">
        <v>15350</v>
      </c>
      <c r="D290" s="2">
        <v>130128</v>
      </c>
      <c r="E290" s="2">
        <v>82084</v>
      </c>
      <c r="F290" s="2">
        <v>5798</v>
      </c>
      <c r="G290" s="2" t="s">
        <v>15351</v>
      </c>
      <c r="H290" s="2" t="s">
        <v>15352</v>
      </c>
      <c r="I290" s="2" t="s">
        <v>16</v>
      </c>
      <c r="J290" s="2" t="s">
        <v>15346</v>
      </c>
      <c r="K290" s="2">
        <v>5</v>
      </c>
      <c r="L290" s="2" t="s">
        <v>1411</v>
      </c>
      <c r="N290" s="2" t="s">
        <v>428</v>
      </c>
    </row>
    <row r="291" spans="1:14" ht="13">
      <c r="A291" s="2" t="s">
        <v>14388</v>
      </c>
      <c r="C291" s="2" t="s">
        <v>15353</v>
      </c>
      <c r="D291" s="2">
        <v>134472</v>
      </c>
      <c r="E291" s="2">
        <v>83172</v>
      </c>
      <c r="F291" s="2">
        <v>5798</v>
      </c>
      <c r="G291" s="2" t="s">
        <v>15354</v>
      </c>
      <c r="H291" s="2" t="s">
        <v>15355</v>
      </c>
      <c r="I291" s="2" t="s">
        <v>23</v>
      </c>
      <c r="J291" s="2" t="s">
        <v>15346</v>
      </c>
      <c r="K291" s="2">
        <v>5</v>
      </c>
      <c r="L291" s="2" t="s">
        <v>1411</v>
      </c>
      <c r="N291" s="2" t="s">
        <v>428</v>
      </c>
    </row>
    <row r="292" spans="1:14" ht="13">
      <c r="A292" s="2" t="s">
        <v>15356</v>
      </c>
      <c r="B292" s="2" t="s">
        <v>15357</v>
      </c>
      <c r="C292" s="2" t="s">
        <v>15358</v>
      </c>
      <c r="D292" s="2">
        <v>128925</v>
      </c>
      <c r="E292" s="2">
        <v>82344</v>
      </c>
      <c r="F292" s="2">
        <v>5798</v>
      </c>
      <c r="G292" s="2" t="s">
        <v>15359</v>
      </c>
      <c r="H292" s="2" t="s">
        <v>15360</v>
      </c>
      <c r="I292" s="2" t="s">
        <v>16</v>
      </c>
      <c r="J292" s="2" t="s">
        <v>15357</v>
      </c>
      <c r="K292" s="2">
        <v>5</v>
      </c>
      <c r="L292" s="2" t="s">
        <v>1411</v>
      </c>
      <c r="N292" s="2" t="s">
        <v>428</v>
      </c>
    </row>
    <row r="293" spans="1:14" ht="13">
      <c r="A293" s="2" t="s">
        <v>15356</v>
      </c>
      <c r="B293" s="2" t="s">
        <v>15357</v>
      </c>
      <c r="C293" s="2" t="s">
        <v>15361</v>
      </c>
      <c r="D293" s="2">
        <v>128931</v>
      </c>
      <c r="E293" s="2">
        <v>82296</v>
      </c>
      <c r="F293" s="2">
        <v>5798</v>
      </c>
      <c r="G293" s="2" t="s">
        <v>15362</v>
      </c>
      <c r="H293" s="2" t="s">
        <v>15363</v>
      </c>
      <c r="I293" s="2" t="s">
        <v>16</v>
      </c>
      <c r="J293" s="2" t="s">
        <v>15357</v>
      </c>
      <c r="K293" s="2">
        <v>5</v>
      </c>
      <c r="L293" s="2" t="s">
        <v>1411</v>
      </c>
      <c r="N293" s="2" t="s">
        <v>428</v>
      </c>
    </row>
    <row r="294" spans="1:14" ht="13">
      <c r="A294" s="2" t="s">
        <v>15356</v>
      </c>
      <c r="B294" s="2" t="s">
        <v>15357</v>
      </c>
      <c r="C294" s="2" t="s">
        <v>15364</v>
      </c>
      <c r="D294" s="2">
        <v>128993</v>
      </c>
      <c r="E294" s="2">
        <v>82386</v>
      </c>
      <c r="F294" s="2">
        <v>5798</v>
      </c>
      <c r="G294" s="2" t="s">
        <v>15365</v>
      </c>
      <c r="H294" s="2" t="s">
        <v>15366</v>
      </c>
      <c r="I294" s="2" t="s">
        <v>16</v>
      </c>
      <c r="J294" s="2" t="s">
        <v>15357</v>
      </c>
      <c r="K294" s="2">
        <v>5</v>
      </c>
      <c r="L294" s="2" t="s">
        <v>1411</v>
      </c>
      <c r="N294" s="2" t="s">
        <v>428</v>
      </c>
    </row>
    <row r="295" spans="1:14" ht="13">
      <c r="A295" s="2" t="s">
        <v>15356</v>
      </c>
      <c r="B295" s="2" t="s">
        <v>15357</v>
      </c>
      <c r="C295" s="2" t="s">
        <v>15367</v>
      </c>
      <c r="D295" s="2">
        <v>129042</v>
      </c>
      <c r="E295" s="2">
        <v>82346</v>
      </c>
      <c r="F295" s="2">
        <v>5798</v>
      </c>
      <c r="G295" s="2" t="s">
        <v>15368</v>
      </c>
      <c r="H295" s="2" t="s">
        <v>15369</v>
      </c>
      <c r="I295" s="2" t="s">
        <v>16</v>
      </c>
      <c r="J295" s="2" t="s">
        <v>15357</v>
      </c>
      <c r="K295" s="2">
        <v>5</v>
      </c>
      <c r="L295" s="2" t="s">
        <v>1411</v>
      </c>
      <c r="N295" s="2" t="s">
        <v>428</v>
      </c>
    </row>
    <row r="296" spans="1:14" ht="13">
      <c r="A296" s="2" t="s">
        <v>15356</v>
      </c>
      <c r="B296" s="2" t="s">
        <v>15357</v>
      </c>
      <c r="C296" s="2" t="s">
        <v>15370</v>
      </c>
      <c r="D296" s="2">
        <v>129114</v>
      </c>
      <c r="E296" s="2">
        <v>82303</v>
      </c>
      <c r="F296" s="2">
        <v>5798</v>
      </c>
      <c r="G296" s="2" t="s">
        <v>15371</v>
      </c>
      <c r="H296" s="2" t="s">
        <v>15372</v>
      </c>
      <c r="I296" s="2" t="s">
        <v>16</v>
      </c>
      <c r="J296" s="2" t="s">
        <v>15357</v>
      </c>
      <c r="K296" s="2">
        <v>5</v>
      </c>
      <c r="L296" s="2" t="s">
        <v>1411</v>
      </c>
      <c r="N296" s="2" t="s">
        <v>428</v>
      </c>
    </row>
    <row r="297" spans="1:14" ht="13">
      <c r="A297" s="2" t="s">
        <v>15356</v>
      </c>
      <c r="B297" s="2" t="s">
        <v>15357</v>
      </c>
      <c r="C297" s="2" t="s">
        <v>15373</v>
      </c>
      <c r="D297" s="2">
        <v>129131</v>
      </c>
      <c r="E297" s="2">
        <v>82554</v>
      </c>
      <c r="F297" s="2">
        <v>5798</v>
      </c>
      <c r="G297" s="2" t="s">
        <v>15374</v>
      </c>
      <c r="H297" s="2" t="s">
        <v>15375</v>
      </c>
      <c r="I297" s="2" t="s">
        <v>16</v>
      </c>
      <c r="J297" s="2" t="s">
        <v>15357</v>
      </c>
      <c r="K297" s="2">
        <v>5</v>
      </c>
      <c r="L297" s="2" t="s">
        <v>1411</v>
      </c>
      <c r="N297" s="2" t="s">
        <v>428</v>
      </c>
    </row>
    <row r="298" spans="1:14" ht="13">
      <c r="A298" s="2" t="s">
        <v>15356</v>
      </c>
      <c r="B298" s="2" t="s">
        <v>15357</v>
      </c>
      <c r="C298" s="2" t="s">
        <v>15376</v>
      </c>
      <c r="D298" s="2">
        <v>134973</v>
      </c>
      <c r="E298" s="2">
        <v>83590</v>
      </c>
      <c r="F298" s="2">
        <v>5798</v>
      </c>
      <c r="G298" s="2" t="s">
        <v>15377</v>
      </c>
      <c r="H298" s="2" t="s">
        <v>15378</v>
      </c>
      <c r="I298" s="2" t="s">
        <v>23</v>
      </c>
      <c r="J298" s="2" t="s">
        <v>15357</v>
      </c>
      <c r="K298" s="2">
        <v>5</v>
      </c>
      <c r="L298" s="2" t="s">
        <v>1411</v>
      </c>
      <c r="N298" s="2" t="s">
        <v>428</v>
      </c>
    </row>
    <row r="299" spans="1:14" ht="13">
      <c r="A299" s="2" t="s">
        <v>15356</v>
      </c>
      <c r="B299" s="2" t="s">
        <v>15357</v>
      </c>
      <c r="C299" s="2" t="s">
        <v>15379</v>
      </c>
      <c r="D299" s="2">
        <v>134982</v>
      </c>
      <c r="E299" s="2">
        <v>84010</v>
      </c>
      <c r="F299" s="2">
        <v>5798</v>
      </c>
      <c r="G299" s="2" t="s">
        <v>15380</v>
      </c>
      <c r="H299" s="2" t="s">
        <v>15381</v>
      </c>
      <c r="I299" s="2" t="s">
        <v>23</v>
      </c>
      <c r="J299" s="2" t="s">
        <v>15357</v>
      </c>
      <c r="K299" s="2">
        <v>5</v>
      </c>
      <c r="L299" s="2" t="s">
        <v>1411</v>
      </c>
      <c r="N299" s="2" t="s">
        <v>428</v>
      </c>
    </row>
    <row r="300" spans="1:14" ht="13">
      <c r="A300" s="2" t="s">
        <v>15356</v>
      </c>
      <c r="B300" s="2" t="s">
        <v>15357</v>
      </c>
      <c r="C300" s="2" t="s">
        <v>15382</v>
      </c>
      <c r="D300" s="2">
        <v>135092</v>
      </c>
      <c r="E300" s="2">
        <v>84120</v>
      </c>
      <c r="F300" s="2">
        <v>5798</v>
      </c>
      <c r="G300" s="2" t="s">
        <v>15383</v>
      </c>
      <c r="H300" s="2" t="s">
        <v>15384</v>
      </c>
      <c r="I300" s="2" t="s">
        <v>23</v>
      </c>
      <c r="J300" s="2" t="s">
        <v>15357</v>
      </c>
      <c r="K300" s="2">
        <v>5</v>
      </c>
      <c r="L300" s="2" t="s">
        <v>1411</v>
      </c>
      <c r="N300" s="2" t="s">
        <v>428</v>
      </c>
    </row>
    <row r="301" spans="1:14" ht="13">
      <c r="A301" s="2" t="s">
        <v>15356</v>
      </c>
      <c r="B301" s="2" t="s">
        <v>15357</v>
      </c>
      <c r="C301" s="2" t="s">
        <v>15385</v>
      </c>
      <c r="D301" s="2">
        <v>135093</v>
      </c>
      <c r="E301" s="2">
        <v>84050</v>
      </c>
      <c r="F301" s="2">
        <v>5798</v>
      </c>
      <c r="G301" s="2" t="s">
        <v>15386</v>
      </c>
      <c r="H301" s="2" t="s">
        <v>15387</v>
      </c>
      <c r="I301" s="2" t="s">
        <v>23</v>
      </c>
      <c r="J301" s="2" t="s">
        <v>15357</v>
      </c>
      <c r="K301" s="2">
        <v>5</v>
      </c>
      <c r="L301" s="2" t="s">
        <v>1411</v>
      </c>
      <c r="N301" s="2" t="s">
        <v>428</v>
      </c>
    </row>
    <row r="302" spans="1:14" ht="13">
      <c r="A302" s="2" t="s">
        <v>15356</v>
      </c>
      <c r="B302" s="2" t="s">
        <v>15357</v>
      </c>
      <c r="C302" s="2" t="s">
        <v>15388</v>
      </c>
      <c r="D302" s="2">
        <v>135115</v>
      </c>
      <c r="E302" s="2">
        <v>83981</v>
      </c>
      <c r="F302" s="2">
        <v>5798</v>
      </c>
      <c r="G302" s="2" t="s">
        <v>15389</v>
      </c>
      <c r="H302" s="2" t="s">
        <v>15390</v>
      </c>
      <c r="I302" s="2" t="s">
        <v>23</v>
      </c>
      <c r="J302" s="2" t="s">
        <v>15357</v>
      </c>
      <c r="K302" s="2">
        <v>5</v>
      </c>
      <c r="L302" s="2" t="s">
        <v>1411</v>
      </c>
      <c r="N302" s="2" t="s">
        <v>428</v>
      </c>
    </row>
    <row r="303" spans="1:14" ht="13">
      <c r="A303" s="2" t="s">
        <v>15356</v>
      </c>
      <c r="B303" s="2" t="s">
        <v>15357</v>
      </c>
      <c r="C303" s="2" t="s">
        <v>15391</v>
      </c>
      <c r="D303" s="2">
        <v>135192</v>
      </c>
      <c r="E303" s="2">
        <v>84135</v>
      </c>
      <c r="F303" s="2">
        <v>5798</v>
      </c>
      <c r="G303" s="2" t="s">
        <v>15392</v>
      </c>
      <c r="H303" s="2" t="s">
        <v>15393</v>
      </c>
      <c r="I303" s="2" t="s">
        <v>23</v>
      </c>
      <c r="J303" s="2" t="s">
        <v>15357</v>
      </c>
      <c r="K303" s="2">
        <v>5</v>
      </c>
      <c r="L303" s="2" t="s">
        <v>1411</v>
      </c>
      <c r="N303" s="2" t="s">
        <v>428</v>
      </c>
    </row>
    <row r="304" spans="1:14" ht="13">
      <c r="A304" s="2" t="s">
        <v>15356</v>
      </c>
      <c r="B304" s="2" t="s">
        <v>15357</v>
      </c>
      <c r="C304" s="2" t="s">
        <v>15394</v>
      </c>
      <c r="D304" s="2">
        <v>135208</v>
      </c>
      <c r="E304" s="2">
        <v>84007</v>
      </c>
      <c r="F304" s="2">
        <v>5798</v>
      </c>
      <c r="G304" s="2" t="s">
        <v>15395</v>
      </c>
      <c r="H304" s="2" t="s">
        <v>15396</v>
      </c>
      <c r="I304" s="2" t="s">
        <v>23</v>
      </c>
      <c r="J304" s="2" t="s">
        <v>15357</v>
      </c>
      <c r="K304" s="2">
        <v>5</v>
      </c>
      <c r="L304" s="2" t="s">
        <v>1411</v>
      </c>
      <c r="N304" s="2" t="s">
        <v>428</v>
      </c>
    </row>
    <row r="305" spans="1:14" ht="13">
      <c r="A305" s="2" t="s">
        <v>14388</v>
      </c>
      <c r="C305" s="2" t="s">
        <v>15397</v>
      </c>
      <c r="D305" s="2">
        <v>129027</v>
      </c>
      <c r="E305" s="2">
        <v>82292</v>
      </c>
      <c r="F305" s="2">
        <v>5798</v>
      </c>
      <c r="G305" s="2" t="s">
        <v>15398</v>
      </c>
      <c r="H305" s="2" t="s">
        <v>15399</v>
      </c>
      <c r="I305" s="2" t="s">
        <v>16</v>
      </c>
      <c r="J305" s="2" t="s">
        <v>15400</v>
      </c>
      <c r="K305" s="2">
        <v>0</v>
      </c>
      <c r="L305" s="2" t="s">
        <v>15401</v>
      </c>
      <c r="N305" s="2" t="s">
        <v>428</v>
      </c>
    </row>
    <row r="306" spans="1:14" ht="13">
      <c r="A306" s="2" t="s">
        <v>15356</v>
      </c>
      <c r="B306" s="2" t="s">
        <v>15357</v>
      </c>
      <c r="C306" s="2" t="s">
        <v>15402</v>
      </c>
      <c r="D306" s="2">
        <v>129003</v>
      </c>
      <c r="E306" s="2">
        <v>82447</v>
      </c>
      <c r="F306" s="2">
        <v>5798</v>
      </c>
      <c r="G306" s="2" t="s">
        <v>15403</v>
      </c>
      <c r="H306" s="2" t="s">
        <v>15404</v>
      </c>
      <c r="I306" s="2" t="s">
        <v>16</v>
      </c>
      <c r="J306" s="2" t="s">
        <v>15357</v>
      </c>
      <c r="K306" s="2">
        <v>5</v>
      </c>
      <c r="L306" s="2" t="s">
        <v>15401</v>
      </c>
      <c r="N306" s="2" t="s">
        <v>428</v>
      </c>
    </row>
    <row r="307" spans="1:14" ht="13">
      <c r="A307" s="2" t="s">
        <v>15356</v>
      </c>
      <c r="B307" s="2" t="s">
        <v>15357</v>
      </c>
      <c r="C307" s="2" t="s">
        <v>15405</v>
      </c>
      <c r="D307" s="2">
        <v>129117</v>
      </c>
      <c r="E307" s="2">
        <v>82491</v>
      </c>
      <c r="F307" s="2">
        <v>5798</v>
      </c>
      <c r="G307" s="2" t="s">
        <v>15406</v>
      </c>
      <c r="H307" s="2" t="s">
        <v>15407</v>
      </c>
      <c r="I307" s="2" t="s">
        <v>16</v>
      </c>
      <c r="J307" s="2" t="s">
        <v>15357</v>
      </c>
      <c r="K307" s="2">
        <v>5</v>
      </c>
      <c r="L307" s="2" t="s">
        <v>15401</v>
      </c>
      <c r="N307" s="2" t="s">
        <v>428</v>
      </c>
    </row>
    <row r="308" spans="1:14" ht="13">
      <c r="A308" s="2" t="s">
        <v>15356</v>
      </c>
      <c r="B308" s="2" t="s">
        <v>15357</v>
      </c>
      <c r="C308" s="2" t="s">
        <v>15408</v>
      </c>
      <c r="D308" s="2">
        <v>129132</v>
      </c>
      <c r="E308" s="2">
        <v>82412</v>
      </c>
      <c r="F308" s="2">
        <v>5798</v>
      </c>
      <c r="G308" s="2" t="s">
        <v>15409</v>
      </c>
      <c r="H308" s="2" t="s">
        <v>15410</v>
      </c>
      <c r="I308" s="2" t="s">
        <v>16</v>
      </c>
      <c r="J308" s="2" t="s">
        <v>15357</v>
      </c>
      <c r="K308" s="2">
        <v>5</v>
      </c>
      <c r="L308" s="2" t="s">
        <v>15401</v>
      </c>
      <c r="N308" s="2" t="s">
        <v>428</v>
      </c>
    </row>
    <row r="309" spans="1:14" ht="13">
      <c r="A309" s="2" t="s">
        <v>14388</v>
      </c>
      <c r="C309" s="2" t="s">
        <v>15411</v>
      </c>
      <c r="D309" s="2">
        <v>131491</v>
      </c>
      <c r="E309" s="2">
        <v>77878</v>
      </c>
      <c r="F309" s="2">
        <v>5798</v>
      </c>
      <c r="G309" s="2" t="s">
        <v>15412</v>
      </c>
      <c r="H309" s="2" t="s">
        <v>15413</v>
      </c>
      <c r="I309" s="2" t="s">
        <v>16</v>
      </c>
      <c r="J309" s="2" t="s">
        <v>15414</v>
      </c>
      <c r="K309" s="2">
        <v>5</v>
      </c>
      <c r="L309" s="2" t="s">
        <v>15415</v>
      </c>
      <c r="N309" s="2" t="s">
        <v>684</v>
      </c>
    </row>
    <row r="310" spans="1:14" ht="13">
      <c r="A310" s="2" t="s">
        <v>14388</v>
      </c>
      <c r="C310" s="2" t="s">
        <v>15416</v>
      </c>
      <c r="D310" s="2">
        <v>132831</v>
      </c>
      <c r="E310" s="2">
        <v>79237</v>
      </c>
      <c r="F310" s="2">
        <v>5798</v>
      </c>
      <c r="G310" s="2" t="s">
        <v>15417</v>
      </c>
      <c r="H310" s="2" t="s">
        <v>15418</v>
      </c>
      <c r="I310" s="2" t="s">
        <v>23</v>
      </c>
      <c r="J310" s="2" t="s">
        <v>15414</v>
      </c>
      <c r="K310" s="2">
        <v>5</v>
      </c>
      <c r="L310" s="2" t="s">
        <v>15415</v>
      </c>
      <c r="N310" s="2" t="s">
        <v>684</v>
      </c>
    </row>
    <row r="311" spans="1:14" ht="13">
      <c r="A311" s="2" t="s">
        <v>14388</v>
      </c>
      <c r="C311" s="2" t="s">
        <v>15419</v>
      </c>
      <c r="D311" s="2">
        <v>131425</v>
      </c>
      <c r="E311" s="2">
        <v>77863</v>
      </c>
      <c r="F311" s="2">
        <v>5798</v>
      </c>
      <c r="G311" s="2" t="s">
        <v>15420</v>
      </c>
      <c r="H311" s="2" t="s">
        <v>15421</v>
      </c>
      <c r="I311" s="2" t="s">
        <v>16</v>
      </c>
      <c r="J311" s="2" t="s">
        <v>15422</v>
      </c>
      <c r="K311" s="2">
        <v>5</v>
      </c>
      <c r="L311" s="2" t="s">
        <v>15423</v>
      </c>
      <c r="N311" s="2" t="s">
        <v>684</v>
      </c>
    </row>
    <row r="312" spans="1:14" ht="13">
      <c r="A312" s="2" t="s">
        <v>14388</v>
      </c>
      <c r="C312" s="2" t="s">
        <v>15424</v>
      </c>
      <c r="D312" s="2">
        <v>131468</v>
      </c>
      <c r="E312" s="2">
        <v>77575</v>
      </c>
      <c r="F312" s="2">
        <v>5798</v>
      </c>
      <c r="G312" s="2" t="s">
        <v>15425</v>
      </c>
      <c r="H312" s="2" t="s">
        <v>15426</v>
      </c>
      <c r="I312" s="2" t="s">
        <v>16</v>
      </c>
      <c r="J312" s="2" t="s">
        <v>15422</v>
      </c>
      <c r="K312" s="2">
        <v>5</v>
      </c>
      <c r="L312" s="2" t="s">
        <v>15423</v>
      </c>
      <c r="N312" s="2" t="s">
        <v>684</v>
      </c>
    </row>
    <row r="313" spans="1:14" ht="13">
      <c r="A313" s="2" t="s">
        <v>14388</v>
      </c>
      <c r="C313" s="2" t="s">
        <v>15427</v>
      </c>
      <c r="D313" s="2">
        <v>132048</v>
      </c>
      <c r="E313" s="2">
        <v>77601</v>
      </c>
      <c r="F313" s="2">
        <v>5798</v>
      </c>
      <c r="G313" s="2" t="s">
        <v>15428</v>
      </c>
      <c r="H313" s="2" t="s">
        <v>15429</v>
      </c>
      <c r="I313" s="2" t="s">
        <v>23</v>
      </c>
      <c r="J313" s="2" t="s">
        <v>15422</v>
      </c>
      <c r="K313" s="2">
        <v>5</v>
      </c>
      <c r="L313" s="2" t="s">
        <v>15423</v>
      </c>
      <c r="N313" s="2" t="s">
        <v>684</v>
      </c>
    </row>
    <row r="314" spans="1:14" ht="13">
      <c r="A314" s="2" t="s">
        <v>14388</v>
      </c>
      <c r="C314" s="2" t="s">
        <v>15430</v>
      </c>
      <c r="D314" s="2">
        <v>132502</v>
      </c>
      <c r="E314" s="2">
        <v>77737</v>
      </c>
      <c r="F314" s="2">
        <v>5798</v>
      </c>
      <c r="G314" s="2" t="s">
        <v>15431</v>
      </c>
      <c r="H314" s="2" t="s">
        <v>15432</v>
      </c>
      <c r="I314" s="2" t="s">
        <v>23</v>
      </c>
      <c r="J314" s="2" t="s">
        <v>15422</v>
      </c>
      <c r="K314" s="2">
        <v>5</v>
      </c>
      <c r="L314" s="2" t="s">
        <v>15423</v>
      </c>
      <c r="N314" s="2" t="s">
        <v>684</v>
      </c>
    </row>
    <row r="315" spans="1:14" ht="13">
      <c r="A315" s="2" t="s">
        <v>14388</v>
      </c>
      <c r="C315" s="2" t="s">
        <v>15433</v>
      </c>
      <c r="D315" s="2">
        <v>131446</v>
      </c>
      <c r="E315" s="2">
        <v>78087</v>
      </c>
      <c r="F315" s="2">
        <v>5798</v>
      </c>
      <c r="G315" s="2" t="s">
        <v>15434</v>
      </c>
      <c r="H315" s="2" t="s">
        <v>15435</v>
      </c>
      <c r="I315" s="2" t="s">
        <v>16</v>
      </c>
      <c r="J315" s="2" t="s">
        <v>15436</v>
      </c>
      <c r="K315" s="2">
        <v>5</v>
      </c>
      <c r="L315" s="2" t="s">
        <v>15423</v>
      </c>
      <c r="N315" s="2" t="s">
        <v>684</v>
      </c>
    </row>
    <row r="316" spans="1:14" ht="13">
      <c r="A316" s="2" t="s">
        <v>14388</v>
      </c>
      <c r="C316" s="2" t="s">
        <v>15437</v>
      </c>
      <c r="D316" s="2">
        <v>132673</v>
      </c>
      <c r="E316" s="2">
        <v>76961</v>
      </c>
      <c r="F316" s="2">
        <v>5798</v>
      </c>
      <c r="G316" s="2" t="s">
        <v>15438</v>
      </c>
      <c r="H316" s="2" t="s">
        <v>15439</v>
      </c>
      <c r="I316" s="2" t="s">
        <v>23</v>
      </c>
      <c r="J316" s="2" t="s">
        <v>15436</v>
      </c>
      <c r="K316" s="2">
        <v>5</v>
      </c>
      <c r="L316" s="2" t="s">
        <v>15423</v>
      </c>
      <c r="N316" s="2" t="s">
        <v>684</v>
      </c>
    </row>
    <row r="317" spans="1:14" ht="13">
      <c r="A317" s="2" t="s">
        <v>15356</v>
      </c>
      <c r="B317" s="2" t="s">
        <v>15440</v>
      </c>
      <c r="C317" s="2" t="s">
        <v>15441</v>
      </c>
      <c r="D317" s="2">
        <v>132165</v>
      </c>
      <c r="E317" s="2">
        <v>78469</v>
      </c>
      <c r="F317" s="2">
        <v>5798</v>
      </c>
      <c r="G317" s="2" t="s">
        <v>15442</v>
      </c>
      <c r="H317" s="2" t="s">
        <v>15443</v>
      </c>
      <c r="I317" s="2" t="s">
        <v>23</v>
      </c>
      <c r="J317" s="2" t="s">
        <v>15444</v>
      </c>
      <c r="K317" s="2">
        <v>5</v>
      </c>
      <c r="L317" s="2" t="s">
        <v>15423</v>
      </c>
      <c r="N317" s="2" t="s">
        <v>684</v>
      </c>
    </row>
    <row r="318" spans="1:14" ht="13">
      <c r="A318" s="2" t="s">
        <v>15356</v>
      </c>
      <c r="B318" s="2" t="s">
        <v>15440</v>
      </c>
      <c r="C318" s="2" t="s">
        <v>15445</v>
      </c>
      <c r="D318" s="2">
        <v>131534</v>
      </c>
      <c r="E318" s="2">
        <v>78136</v>
      </c>
      <c r="F318" s="2">
        <v>5798</v>
      </c>
      <c r="G318" s="2" t="s">
        <v>15446</v>
      </c>
      <c r="H318" s="2" t="s">
        <v>15447</v>
      </c>
      <c r="I318" s="2" t="s">
        <v>16</v>
      </c>
      <c r="J318" s="2" t="s">
        <v>15448</v>
      </c>
      <c r="K318" s="2">
        <v>5</v>
      </c>
      <c r="L318" s="2" t="s">
        <v>15423</v>
      </c>
      <c r="N318" s="2" t="s">
        <v>684</v>
      </c>
    </row>
    <row r="319" spans="1:14" ht="13">
      <c r="A319" s="2" t="s">
        <v>15356</v>
      </c>
      <c r="B319" s="2" t="s">
        <v>15440</v>
      </c>
      <c r="C319" s="2" t="s">
        <v>15449</v>
      </c>
      <c r="D319" s="2">
        <v>131674</v>
      </c>
      <c r="E319" s="2">
        <v>78089</v>
      </c>
      <c r="F319" s="2">
        <v>5798</v>
      </c>
      <c r="G319" s="2" t="s">
        <v>15450</v>
      </c>
      <c r="H319" s="2" t="s">
        <v>15451</v>
      </c>
      <c r="I319" s="2" t="s">
        <v>16</v>
      </c>
      <c r="J319" s="2" t="s">
        <v>15448</v>
      </c>
      <c r="K319" s="2">
        <v>5</v>
      </c>
      <c r="L319" s="2" t="s">
        <v>15423</v>
      </c>
      <c r="N319" s="2" t="s">
        <v>684</v>
      </c>
    </row>
    <row r="320" spans="1:14" ht="13">
      <c r="A320" s="2" t="s">
        <v>15356</v>
      </c>
      <c r="B320" s="2" t="s">
        <v>15440</v>
      </c>
      <c r="C320" s="2" t="s">
        <v>15452</v>
      </c>
      <c r="D320" s="2">
        <v>131700</v>
      </c>
      <c r="E320" s="2">
        <v>77984</v>
      </c>
      <c r="F320" s="2">
        <v>5798</v>
      </c>
      <c r="G320" s="2" t="s">
        <v>15453</v>
      </c>
      <c r="H320" s="2" t="s">
        <v>15454</v>
      </c>
      <c r="I320" s="2" t="s">
        <v>16</v>
      </c>
      <c r="J320" s="2" t="s">
        <v>15448</v>
      </c>
      <c r="K320" s="2">
        <v>5</v>
      </c>
      <c r="L320" s="2" t="s">
        <v>15423</v>
      </c>
      <c r="N320" s="2" t="s">
        <v>684</v>
      </c>
    </row>
    <row r="321" spans="1:14" ht="13">
      <c r="A321" s="2" t="s">
        <v>15356</v>
      </c>
      <c r="B321" s="2" t="s">
        <v>15440</v>
      </c>
      <c r="C321" s="2" t="s">
        <v>15455</v>
      </c>
      <c r="D321" s="2">
        <v>132129</v>
      </c>
      <c r="E321" s="2">
        <v>77889</v>
      </c>
      <c r="F321" s="2">
        <v>5798</v>
      </c>
      <c r="G321" s="2" t="s">
        <v>15456</v>
      </c>
      <c r="H321" s="2" t="s">
        <v>15457</v>
      </c>
      <c r="I321" s="2" t="s">
        <v>23</v>
      </c>
      <c r="J321" s="2" t="s">
        <v>15448</v>
      </c>
      <c r="K321" s="2">
        <v>4</v>
      </c>
      <c r="L321" s="2" t="s">
        <v>15423</v>
      </c>
      <c r="N321" s="2" t="s">
        <v>684</v>
      </c>
    </row>
    <row r="322" spans="1:14" ht="13">
      <c r="A322" s="2" t="s">
        <v>15356</v>
      </c>
      <c r="B322" s="2" t="s">
        <v>15440</v>
      </c>
      <c r="C322" s="2" t="s">
        <v>15458</v>
      </c>
      <c r="D322" s="2">
        <v>132336</v>
      </c>
      <c r="E322" s="2">
        <v>77817</v>
      </c>
      <c r="F322" s="2">
        <v>5798</v>
      </c>
      <c r="G322" s="2" t="s">
        <v>15459</v>
      </c>
      <c r="H322" s="2" t="s">
        <v>15460</v>
      </c>
      <c r="I322" s="2" t="s">
        <v>23</v>
      </c>
      <c r="J322" s="2" t="s">
        <v>15448</v>
      </c>
      <c r="K322" s="2">
        <v>5</v>
      </c>
      <c r="L322" s="2" t="s">
        <v>15423</v>
      </c>
      <c r="N322" s="2" t="s">
        <v>684</v>
      </c>
    </row>
    <row r="323" spans="1:14" ht="13">
      <c r="A323" s="2" t="s">
        <v>15356</v>
      </c>
      <c r="B323" s="2" t="s">
        <v>15440</v>
      </c>
      <c r="C323" s="2" t="s">
        <v>15461</v>
      </c>
      <c r="D323" s="2">
        <v>132361</v>
      </c>
      <c r="E323" s="2">
        <v>77940</v>
      </c>
      <c r="F323" s="2">
        <v>5798</v>
      </c>
      <c r="G323" s="2" t="s">
        <v>15462</v>
      </c>
      <c r="H323" s="2" t="s">
        <v>15463</v>
      </c>
      <c r="I323" s="2" t="s">
        <v>23</v>
      </c>
      <c r="J323" s="2" t="s">
        <v>15448</v>
      </c>
      <c r="K323" s="2">
        <v>5</v>
      </c>
      <c r="L323" s="2" t="s">
        <v>15423</v>
      </c>
      <c r="N323" s="2" t="s">
        <v>684</v>
      </c>
    </row>
    <row r="324" spans="1:14" ht="13">
      <c r="A324" s="2" t="s">
        <v>14388</v>
      </c>
      <c r="C324" s="2" t="s">
        <v>15464</v>
      </c>
      <c r="D324" s="2">
        <v>123978</v>
      </c>
      <c r="E324" s="2">
        <v>79971</v>
      </c>
      <c r="F324" s="2">
        <v>5798</v>
      </c>
      <c r="G324" s="2" t="s">
        <v>15465</v>
      </c>
      <c r="H324" s="2" t="s">
        <v>15466</v>
      </c>
      <c r="I324" s="2" t="s">
        <v>16</v>
      </c>
      <c r="J324" s="2" t="s">
        <v>15467</v>
      </c>
      <c r="K324" s="2">
        <v>5</v>
      </c>
      <c r="L324" s="2" t="s">
        <v>1429</v>
      </c>
      <c r="N324" s="2" t="s">
        <v>684</v>
      </c>
    </row>
    <row r="325" spans="1:14" ht="13">
      <c r="A325" s="2" t="s">
        <v>14388</v>
      </c>
      <c r="C325" s="2" t="s">
        <v>15468</v>
      </c>
      <c r="D325" s="2">
        <v>139575</v>
      </c>
      <c r="E325" s="2">
        <v>82541</v>
      </c>
      <c r="F325" s="2">
        <v>5798</v>
      </c>
      <c r="G325" s="2" t="s">
        <v>15469</v>
      </c>
      <c r="H325" s="2" t="s">
        <v>15470</v>
      </c>
      <c r="I325" s="2" t="s">
        <v>23</v>
      </c>
      <c r="J325" s="2" t="s">
        <v>15467</v>
      </c>
      <c r="K325" s="2">
        <v>5</v>
      </c>
      <c r="L325" s="2" t="s">
        <v>1429</v>
      </c>
      <c r="N325" s="2" t="s">
        <v>684</v>
      </c>
    </row>
    <row r="326" spans="1:14" ht="13">
      <c r="A326" s="2" t="s">
        <v>14388</v>
      </c>
      <c r="C326" s="2" t="s">
        <v>15471</v>
      </c>
      <c r="D326" s="2">
        <v>131431</v>
      </c>
      <c r="E326" s="2">
        <v>77718</v>
      </c>
      <c r="F326" s="2">
        <v>5798</v>
      </c>
      <c r="G326" s="2" t="s">
        <v>15472</v>
      </c>
      <c r="H326" s="2" t="s">
        <v>15473</v>
      </c>
      <c r="I326" s="2" t="s">
        <v>16</v>
      </c>
      <c r="J326" s="2" t="s">
        <v>15474</v>
      </c>
      <c r="K326" s="2">
        <v>5</v>
      </c>
      <c r="L326" s="2" t="s">
        <v>1429</v>
      </c>
      <c r="N326" s="2" t="s">
        <v>684</v>
      </c>
    </row>
    <row r="327" spans="1:14" ht="13">
      <c r="A327" s="2" t="s">
        <v>14388</v>
      </c>
      <c r="C327" s="2" t="s">
        <v>15475</v>
      </c>
      <c r="D327" s="2">
        <v>131544</v>
      </c>
      <c r="E327" s="2">
        <v>77724</v>
      </c>
      <c r="F327" s="2">
        <v>5798</v>
      </c>
      <c r="G327" s="2" t="s">
        <v>15476</v>
      </c>
      <c r="H327" s="2" t="s">
        <v>15477</v>
      </c>
      <c r="I327" s="2" t="s">
        <v>16</v>
      </c>
      <c r="J327" s="2" t="s">
        <v>15474</v>
      </c>
      <c r="K327" s="2">
        <v>5</v>
      </c>
      <c r="L327" s="2" t="s">
        <v>1429</v>
      </c>
      <c r="N327" s="2" t="s">
        <v>684</v>
      </c>
    </row>
    <row r="328" spans="1:14" ht="13">
      <c r="A328" s="2" t="s">
        <v>14388</v>
      </c>
      <c r="C328" s="2" t="s">
        <v>15478</v>
      </c>
      <c r="D328" s="2">
        <v>132259</v>
      </c>
      <c r="E328" s="2">
        <v>77684</v>
      </c>
      <c r="F328" s="2">
        <v>5798</v>
      </c>
      <c r="G328" s="2" t="s">
        <v>15479</v>
      </c>
      <c r="H328" s="2" t="s">
        <v>15480</v>
      </c>
      <c r="I328" s="2" t="s">
        <v>23</v>
      </c>
      <c r="J328" s="2" t="s">
        <v>15474</v>
      </c>
      <c r="K328" s="2">
        <v>5</v>
      </c>
      <c r="L328" s="2" t="s">
        <v>1429</v>
      </c>
      <c r="N328" s="2" t="s">
        <v>684</v>
      </c>
    </row>
    <row r="329" spans="1:14" ht="13">
      <c r="A329" s="2" t="s">
        <v>14388</v>
      </c>
      <c r="C329" s="2" t="s">
        <v>15481</v>
      </c>
      <c r="D329" s="2">
        <v>132426</v>
      </c>
      <c r="E329" s="2">
        <v>77608</v>
      </c>
      <c r="F329" s="2">
        <v>5798</v>
      </c>
      <c r="G329" s="2" t="s">
        <v>15482</v>
      </c>
      <c r="H329" s="2" t="s">
        <v>15483</v>
      </c>
      <c r="I329" s="2" t="s">
        <v>23</v>
      </c>
      <c r="J329" s="2" t="s">
        <v>15474</v>
      </c>
      <c r="K329" s="2">
        <v>5</v>
      </c>
      <c r="L329" s="2" t="s">
        <v>1429</v>
      </c>
      <c r="N329" s="2" t="s">
        <v>684</v>
      </c>
    </row>
    <row r="330" spans="1:14" ht="13">
      <c r="A330" s="2" t="s">
        <v>15356</v>
      </c>
      <c r="B330" s="2" t="s">
        <v>15440</v>
      </c>
      <c r="C330" s="2" t="s">
        <v>15484</v>
      </c>
      <c r="D330" s="2">
        <v>131500</v>
      </c>
      <c r="E330" s="2">
        <v>78257</v>
      </c>
      <c r="F330" s="2">
        <v>5798</v>
      </c>
      <c r="G330" s="2" t="s">
        <v>15485</v>
      </c>
      <c r="H330" s="2" t="s">
        <v>15486</v>
      </c>
      <c r="I330" s="2" t="s">
        <v>16</v>
      </c>
      <c r="J330" s="2" t="s">
        <v>15444</v>
      </c>
      <c r="K330" s="2">
        <v>5</v>
      </c>
      <c r="L330" s="2" t="s">
        <v>1429</v>
      </c>
      <c r="N330" s="2" t="s">
        <v>684</v>
      </c>
    </row>
    <row r="331" spans="1:14" ht="13">
      <c r="A331" s="2" t="s">
        <v>15356</v>
      </c>
      <c r="B331" s="2" t="s">
        <v>15440</v>
      </c>
      <c r="C331" s="2" t="s">
        <v>15487</v>
      </c>
      <c r="D331" s="2">
        <v>131689</v>
      </c>
      <c r="E331" s="2">
        <v>77865</v>
      </c>
      <c r="F331" s="2">
        <v>5798</v>
      </c>
      <c r="G331" s="2" t="s">
        <v>15488</v>
      </c>
      <c r="H331" s="2" t="s">
        <v>15489</v>
      </c>
      <c r="I331" s="2" t="s">
        <v>16</v>
      </c>
      <c r="J331" s="2" t="s">
        <v>15444</v>
      </c>
      <c r="K331" s="2">
        <v>5</v>
      </c>
      <c r="L331" s="2" t="s">
        <v>1429</v>
      </c>
      <c r="N331" s="2" t="s">
        <v>684</v>
      </c>
    </row>
    <row r="332" spans="1:14" ht="13">
      <c r="A332" s="2" t="s">
        <v>15356</v>
      </c>
      <c r="B332" s="2" t="s">
        <v>15440</v>
      </c>
      <c r="C332" s="2" t="s">
        <v>15490</v>
      </c>
      <c r="D332" s="2">
        <v>132238</v>
      </c>
      <c r="E332" s="2">
        <v>78483</v>
      </c>
      <c r="F332" s="2">
        <v>5798</v>
      </c>
      <c r="G332" s="2" t="s">
        <v>15491</v>
      </c>
      <c r="H332" s="2" t="s">
        <v>15492</v>
      </c>
      <c r="I332" s="2" t="s">
        <v>23</v>
      </c>
      <c r="J332" s="2" t="s">
        <v>15444</v>
      </c>
      <c r="K332" s="2">
        <v>5</v>
      </c>
      <c r="L332" s="2" t="s">
        <v>1429</v>
      </c>
      <c r="N332" s="2" t="s">
        <v>684</v>
      </c>
    </row>
    <row r="333" spans="1:14" ht="13">
      <c r="A333" s="2" t="s">
        <v>15356</v>
      </c>
      <c r="B333" s="2" t="s">
        <v>15440</v>
      </c>
      <c r="C333" s="2" t="s">
        <v>15493</v>
      </c>
      <c r="D333" s="2">
        <v>132388</v>
      </c>
      <c r="E333" s="2">
        <v>77826</v>
      </c>
      <c r="F333" s="2">
        <v>5798</v>
      </c>
      <c r="G333" s="2" t="s">
        <v>15494</v>
      </c>
      <c r="H333" s="2" t="s">
        <v>15495</v>
      </c>
      <c r="I333" s="2" t="s">
        <v>23</v>
      </c>
      <c r="J333" s="2" t="s">
        <v>15444</v>
      </c>
      <c r="K333" s="2">
        <v>5</v>
      </c>
      <c r="L333" s="2" t="s">
        <v>1429</v>
      </c>
      <c r="N333" s="2" t="s">
        <v>684</v>
      </c>
    </row>
    <row r="334" spans="1:14" ht="13">
      <c r="A334" s="2" t="s">
        <v>14388</v>
      </c>
      <c r="C334" s="2" t="s">
        <v>15496</v>
      </c>
      <c r="D334" s="2">
        <v>131228</v>
      </c>
      <c r="E334" s="2">
        <v>79351</v>
      </c>
      <c r="F334" s="2">
        <v>5798</v>
      </c>
      <c r="G334" s="2" t="s">
        <v>15497</v>
      </c>
      <c r="H334" s="2" t="s">
        <v>15498</v>
      </c>
      <c r="I334" s="2" t="s">
        <v>16</v>
      </c>
      <c r="J334" s="2" t="s">
        <v>15499</v>
      </c>
      <c r="K334" s="2">
        <v>5</v>
      </c>
      <c r="L334" s="2" t="s">
        <v>15500</v>
      </c>
      <c r="N334" s="2" t="s">
        <v>1241</v>
      </c>
    </row>
    <row r="335" spans="1:14" ht="13">
      <c r="A335" s="2" t="s">
        <v>14388</v>
      </c>
      <c r="C335" s="2" t="s">
        <v>15501</v>
      </c>
      <c r="D335" s="2">
        <v>133098</v>
      </c>
      <c r="E335" s="2">
        <v>79155</v>
      </c>
      <c r="F335" s="2">
        <v>5798</v>
      </c>
      <c r="G335" s="2" t="s">
        <v>15502</v>
      </c>
      <c r="H335" s="2" t="s">
        <v>15503</v>
      </c>
      <c r="I335" s="2" t="s">
        <v>23</v>
      </c>
      <c r="J335" s="2" t="s">
        <v>15499</v>
      </c>
      <c r="K335" s="2">
        <v>5</v>
      </c>
      <c r="L335" s="2" t="s">
        <v>15500</v>
      </c>
      <c r="N335" s="2" t="s">
        <v>1241</v>
      </c>
    </row>
    <row r="336" spans="1:14" ht="13">
      <c r="A336" s="2" t="s">
        <v>14388</v>
      </c>
      <c r="C336" s="2" t="s">
        <v>15504</v>
      </c>
      <c r="D336" s="2">
        <v>131311</v>
      </c>
      <c r="E336" s="2">
        <v>79397</v>
      </c>
      <c r="F336" s="2">
        <v>5798</v>
      </c>
      <c r="G336" s="2" t="s">
        <v>15505</v>
      </c>
      <c r="H336" s="2" t="s">
        <v>15506</v>
      </c>
      <c r="I336" s="2" t="s">
        <v>16</v>
      </c>
      <c r="J336" s="2" t="s">
        <v>15507</v>
      </c>
      <c r="K336" s="2">
        <v>5</v>
      </c>
      <c r="L336" s="2" t="s">
        <v>15500</v>
      </c>
      <c r="N336" s="2" t="s">
        <v>1241</v>
      </c>
    </row>
    <row r="337" spans="1:14" ht="13">
      <c r="A337" s="2" t="s">
        <v>14388</v>
      </c>
      <c r="C337" s="2" t="s">
        <v>15508</v>
      </c>
      <c r="D337" s="2">
        <v>132910</v>
      </c>
      <c r="E337" s="2">
        <v>78945</v>
      </c>
      <c r="F337" s="2">
        <v>5798</v>
      </c>
      <c r="G337" s="2" t="s">
        <v>15509</v>
      </c>
      <c r="H337" s="2" t="s">
        <v>15510</v>
      </c>
      <c r="I337" s="2" t="s">
        <v>23</v>
      </c>
      <c r="J337" s="2" t="s">
        <v>15507</v>
      </c>
      <c r="K337" s="2">
        <v>5</v>
      </c>
      <c r="L337" s="2" t="s">
        <v>15500</v>
      </c>
      <c r="N337" s="2" t="s">
        <v>1241</v>
      </c>
    </row>
    <row r="338" spans="1:14" ht="13">
      <c r="A338" s="2" t="s">
        <v>14388</v>
      </c>
      <c r="C338" s="2" t="s">
        <v>15511</v>
      </c>
      <c r="D338" s="2">
        <v>128407</v>
      </c>
      <c r="E338" s="2">
        <v>82362</v>
      </c>
      <c r="F338" s="2">
        <v>5798</v>
      </c>
      <c r="G338" s="2" t="s">
        <v>15512</v>
      </c>
      <c r="H338" s="2" t="s">
        <v>15513</v>
      </c>
      <c r="I338" s="2" t="s">
        <v>16</v>
      </c>
      <c r="J338" s="2" t="s">
        <v>15514</v>
      </c>
      <c r="K338" s="2">
        <v>5</v>
      </c>
      <c r="L338" s="2" t="s">
        <v>15515</v>
      </c>
      <c r="N338" s="2" t="s">
        <v>684</v>
      </c>
    </row>
    <row r="339" spans="1:14" ht="13">
      <c r="A339" s="2" t="s">
        <v>14388</v>
      </c>
      <c r="C339" s="2" t="s">
        <v>15516</v>
      </c>
      <c r="D339" s="2">
        <v>135917</v>
      </c>
      <c r="E339" s="2">
        <v>83323</v>
      </c>
      <c r="F339" s="2">
        <v>5798</v>
      </c>
      <c r="G339" s="2" t="s">
        <v>15517</v>
      </c>
      <c r="H339" s="2" t="s">
        <v>15518</v>
      </c>
      <c r="I339" s="2" t="s">
        <v>23</v>
      </c>
      <c r="J339" s="2" t="s">
        <v>15514</v>
      </c>
      <c r="K339" s="2">
        <v>5</v>
      </c>
      <c r="L339" s="2" t="s">
        <v>15515</v>
      </c>
      <c r="N339" s="2" t="s">
        <v>684</v>
      </c>
    </row>
    <row r="340" spans="1:14" ht="13">
      <c r="A340" s="2" t="s">
        <v>14388</v>
      </c>
      <c r="C340" s="2" t="s">
        <v>15519</v>
      </c>
      <c r="D340" s="2">
        <v>128426</v>
      </c>
      <c r="E340" s="2">
        <v>82423</v>
      </c>
      <c r="F340" s="2">
        <v>5798</v>
      </c>
      <c r="G340" s="2" t="s">
        <v>15520</v>
      </c>
      <c r="H340" s="2" t="s">
        <v>15521</v>
      </c>
      <c r="I340" s="2" t="s">
        <v>16</v>
      </c>
      <c r="J340" s="2" t="s">
        <v>15522</v>
      </c>
      <c r="K340" s="2">
        <v>5</v>
      </c>
      <c r="L340" s="2" t="s">
        <v>15515</v>
      </c>
      <c r="N340" s="2" t="s">
        <v>684</v>
      </c>
    </row>
    <row r="341" spans="1:14" ht="13">
      <c r="A341" s="2" t="s">
        <v>14388</v>
      </c>
      <c r="C341" s="2" t="s">
        <v>15523</v>
      </c>
      <c r="D341" s="2">
        <v>135890</v>
      </c>
      <c r="E341" s="2">
        <v>83235</v>
      </c>
      <c r="F341" s="2">
        <v>5798</v>
      </c>
      <c r="G341" s="2" t="s">
        <v>15524</v>
      </c>
      <c r="H341" s="2" t="s">
        <v>15525</v>
      </c>
      <c r="I341" s="2" t="s">
        <v>23</v>
      </c>
      <c r="J341" s="2" t="s">
        <v>15522</v>
      </c>
      <c r="K341" s="2">
        <v>5</v>
      </c>
      <c r="L341" s="2" t="s">
        <v>15515</v>
      </c>
      <c r="N341" s="2" t="s">
        <v>684</v>
      </c>
    </row>
    <row r="342" spans="1:14" ht="13">
      <c r="A342" s="2" t="s">
        <v>14388</v>
      </c>
      <c r="C342" s="2" t="s">
        <v>15526</v>
      </c>
      <c r="D342" s="2">
        <v>130330</v>
      </c>
      <c r="E342" s="2">
        <v>83083</v>
      </c>
      <c r="F342" s="2">
        <v>5798</v>
      </c>
      <c r="G342" s="2" t="s">
        <v>15527</v>
      </c>
      <c r="H342" s="2" t="s">
        <v>15528</v>
      </c>
      <c r="I342" s="2" t="s">
        <v>16</v>
      </c>
      <c r="J342" s="2" t="s">
        <v>15529</v>
      </c>
      <c r="K342" s="2">
        <v>5</v>
      </c>
      <c r="L342" s="2" t="s">
        <v>305</v>
      </c>
      <c r="N342" s="2" t="s">
        <v>305</v>
      </c>
    </row>
    <row r="343" spans="1:14" ht="13">
      <c r="A343" s="2" t="s">
        <v>14388</v>
      </c>
      <c r="C343" s="2" t="s">
        <v>15530</v>
      </c>
      <c r="D343" s="2">
        <v>134171</v>
      </c>
      <c r="E343" s="2">
        <v>84102</v>
      </c>
      <c r="F343" s="2">
        <v>5798</v>
      </c>
      <c r="G343" s="2" t="s">
        <v>15531</v>
      </c>
      <c r="H343" s="2" t="s">
        <v>15532</v>
      </c>
      <c r="I343" s="2" t="s">
        <v>23</v>
      </c>
      <c r="J343" s="2" t="s">
        <v>15529</v>
      </c>
      <c r="K343" s="2">
        <v>5</v>
      </c>
      <c r="L343" s="2" t="s">
        <v>305</v>
      </c>
      <c r="N343" s="2" t="s">
        <v>305</v>
      </c>
    </row>
    <row r="344" spans="1:14" ht="13">
      <c r="A344" s="2" t="s">
        <v>14388</v>
      </c>
      <c r="C344" s="2" t="s">
        <v>15533</v>
      </c>
      <c r="D344" s="2">
        <v>125186</v>
      </c>
      <c r="E344" s="2">
        <v>80047</v>
      </c>
      <c r="F344" s="2">
        <v>5798</v>
      </c>
      <c r="G344" s="2" t="s">
        <v>15534</v>
      </c>
      <c r="H344" s="2" t="s">
        <v>15535</v>
      </c>
      <c r="I344" s="2" t="s">
        <v>16</v>
      </c>
      <c r="J344" s="2" t="s">
        <v>15536</v>
      </c>
      <c r="K344" s="2">
        <v>5</v>
      </c>
      <c r="L344" s="2" t="s">
        <v>305</v>
      </c>
      <c r="N344" s="2" t="s">
        <v>305</v>
      </c>
    </row>
    <row r="345" spans="1:14" ht="13">
      <c r="A345" s="2" t="s">
        <v>14388</v>
      </c>
      <c r="C345" s="2" t="s">
        <v>15537</v>
      </c>
      <c r="D345" s="2">
        <v>138943</v>
      </c>
      <c r="E345" s="2">
        <v>82895</v>
      </c>
      <c r="F345" s="2">
        <v>5798</v>
      </c>
      <c r="G345" s="2" t="s">
        <v>15538</v>
      </c>
      <c r="H345" s="2" t="s">
        <v>15539</v>
      </c>
      <c r="I345" s="2" t="s">
        <v>23</v>
      </c>
      <c r="J345" s="2" t="s">
        <v>15536</v>
      </c>
      <c r="K345" s="2">
        <v>5</v>
      </c>
      <c r="L345" s="2" t="s">
        <v>305</v>
      </c>
      <c r="N345" s="2" t="s">
        <v>305</v>
      </c>
    </row>
    <row r="346" spans="1:14" ht="13">
      <c r="A346" s="2" t="s">
        <v>14388</v>
      </c>
      <c r="C346" s="2" t="s">
        <v>15540</v>
      </c>
      <c r="D346" s="2">
        <v>130686</v>
      </c>
      <c r="E346" s="2">
        <v>84222</v>
      </c>
      <c r="F346" s="2">
        <v>5798</v>
      </c>
      <c r="G346" s="32" t="s">
        <v>15541</v>
      </c>
      <c r="H346" s="2" t="s">
        <v>15542</v>
      </c>
      <c r="I346" s="2" t="s">
        <v>16</v>
      </c>
      <c r="J346" s="2" t="s">
        <v>15543</v>
      </c>
      <c r="K346" s="2">
        <v>5</v>
      </c>
      <c r="L346" s="2" t="s">
        <v>305</v>
      </c>
      <c r="N346" s="2" t="s">
        <v>305</v>
      </c>
    </row>
    <row r="347" spans="1:14" ht="13">
      <c r="A347" s="2" t="s">
        <v>14388</v>
      </c>
      <c r="C347" s="2" t="s">
        <v>15544</v>
      </c>
      <c r="D347" s="2">
        <v>131357</v>
      </c>
      <c r="E347" s="2">
        <v>83809</v>
      </c>
      <c r="F347" s="2">
        <v>5798</v>
      </c>
      <c r="G347" s="2" t="s">
        <v>15545</v>
      </c>
      <c r="H347" s="2" t="s">
        <v>15546</v>
      </c>
      <c r="I347" s="2" t="s">
        <v>23</v>
      </c>
      <c r="J347" s="2" t="s">
        <v>15543</v>
      </c>
      <c r="K347" s="2">
        <v>5</v>
      </c>
      <c r="L347" s="2" t="s">
        <v>305</v>
      </c>
      <c r="N347" s="2" t="s">
        <v>305</v>
      </c>
    </row>
    <row r="348" spans="1:14" ht="13">
      <c r="A348" s="2" t="s">
        <v>14388</v>
      </c>
      <c r="C348" s="2" t="s">
        <v>15547</v>
      </c>
      <c r="D348" s="2">
        <v>130144</v>
      </c>
      <c r="E348" s="2">
        <v>83729</v>
      </c>
      <c r="F348" s="2">
        <v>5799</v>
      </c>
      <c r="G348" s="2" t="s">
        <v>15548</v>
      </c>
      <c r="H348" s="2" t="s">
        <v>15549</v>
      </c>
      <c r="I348" s="2" t="s">
        <v>16</v>
      </c>
      <c r="J348" s="2" t="s">
        <v>15550</v>
      </c>
      <c r="K348" s="2">
        <v>5</v>
      </c>
      <c r="L348" s="2" t="s">
        <v>305</v>
      </c>
      <c r="N348" s="2" t="s">
        <v>305</v>
      </c>
    </row>
    <row r="349" spans="1:14" ht="13">
      <c r="A349" s="2" t="s">
        <v>14388</v>
      </c>
      <c r="C349" s="2" t="s">
        <v>15551</v>
      </c>
      <c r="D349" s="2">
        <v>132535</v>
      </c>
      <c r="E349" s="2">
        <v>84073</v>
      </c>
      <c r="F349" s="2">
        <v>5798</v>
      </c>
      <c r="G349" s="2" t="s">
        <v>15552</v>
      </c>
      <c r="H349" s="2" t="s">
        <v>15553</v>
      </c>
      <c r="I349" s="2" t="s">
        <v>23</v>
      </c>
      <c r="J349" s="2" t="s">
        <v>15550</v>
      </c>
      <c r="K349" s="2">
        <v>5</v>
      </c>
      <c r="L349" s="2" t="s">
        <v>305</v>
      </c>
      <c r="N349" s="2" t="s">
        <v>305</v>
      </c>
    </row>
    <row r="350" spans="1:14" ht="13">
      <c r="A350" s="2" t="s">
        <v>14388</v>
      </c>
      <c r="C350" s="2" t="s">
        <v>15554</v>
      </c>
      <c r="D350" s="2">
        <v>131124</v>
      </c>
      <c r="E350" s="2">
        <v>75247</v>
      </c>
      <c r="F350" s="2">
        <v>5798</v>
      </c>
      <c r="G350" s="2" t="s">
        <v>15555</v>
      </c>
      <c r="H350" s="2" t="s">
        <v>15556</v>
      </c>
      <c r="I350" s="2" t="s">
        <v>16</v>
      </c>
      <c r="J350" s="2" t="s">
        <v>15557</v>
      </c>
      <c r="K350" s="2">
        <v>5</v>
      </c>
      <c r="L350" s="2" t="s">
        <v>305</v>
      </c>
      <c r="N350" s="2" t="s">
        <v>305</v>
      </c>
    </row>
    <row r="351" spans="1:14" ht="13">
      <c r="A351" s="2" t="s">
        <v>14388</v>
      </c>
      <c r="C351" s="2" t="s">
        <v>15558</v>
      </c>
      <c r="D351" s="2">
        <v>132073</v>
      </c>
      <c r="E351" s="2">
        <v>77153</v>
      </c>
      <c r="F351" s="2">
        <v>5798</v>
      </c>
      <c r="G351" s="2" t="s">
        <v>15559</v>
      </c>
      <c r="H351" s="2" t="s">
        <v>15560</v>
      </c>
      <c r="I351" s="2" t="s">
        <v>23</v>
      </c>
      <c r="J351" s="2" t="s">
        <v>15557</v>
      </c>
      <c r="K351" s="2">
        <v>5</v>
      </c>
      <c r="L351" s="2" t="s">
        <v>305</v>
      </c>
      <c r="N351" s="2" t="s">
        <v>305</v>
      </c>
    </row>
    <row r="352" spans="1:14" ht="13">
      <c r="A352" s="2" t="s">
        <v>14388</v>
      </c>
      <c r="C352" s="2" t="s">
        <v>15561</v>
      </c>
      <c r="D352" s="2">
        <v>131489</v>
      </c>
      <c r="E352" s="2">
        <v>77398</v>
      </c>
      <c r="F352" s="2">
        <v>5798</v>
      </c>
      <c r="G352" s="2" t="s">
        <v>15562</v>
      </c>
      <c r="H352" s="2" t="s">
        <v>15563</v>
      </c>
      <c r="I352" s="2" t="s">
        <v>16</v>
      </c>
      <c r="J352" s="2" t="s">
        <v>15564</v>
      </c>
      <c r="K352" s="2">
        <v>5</v>
      </c>
      <c r="L352" s="2" t="s">
        <v>305</v>
      </c>
      <c r="N352" s="2" t="s">
        <v>305</v>
      </c>
    </row>
    <row r="353" spans="1:14" ht="13">
      <c r="A353" s="2" t="s">
        <v>14388</v>
      </c>
      <c r="C353" s="2" t="s">
        <v>15565</v>
      </c>
      <c r="D353" s="2">
        <v>132181</v>
      </c>
      <c r="E353" s="2">
        <v>77072</v>
      </c>
      <c r="F353" s="2">
        <v>5798</v>
      </c>
      <c r="G353" s="2" t="s">
        <v>15566</v>
      </c>
      <c r="H353" s="2" t="s">
        <v>15567</v>
      </c>
      <c r="I353" s="2" t="s">
        <v>23</v>
      </c>
      <c r="J353" s="2" t="s">
        <v>15564</v>
      </c>
      <c r="K353" s="2">
        <v>5</v>
      </c>
      <c r="L353" s="2" t="s">
        <v>305</v>
      </c>
      <c r="N353" s="2" t="s">
        <v>305</v>
      </c>
    </row>
    <row r="354" spans="1:14" ht="13">
      <c r="A354" s="2" t="s">
        <v>14388</v>
      </c>
      <c r="C354" s="2" t="s">
        <v>15568</v>
      </c>
      <c r="D354" s="2">
        <v>132751</v>
      </c>
      <c r="E354" s="2">
        <v>76416</v>
      </c>
      <c r="F354" s="2">
        <v>5798</v>
      </c>
      <c r="G354" s="2" t="s">
        <v>15569</v>
      </c>
      <c r="H354" s="2" t="s">
        <v>15570</v>
      </c>
      <c r="I354" s="2" t="s">
        <v>23</v>
      </c>
      <c r="J354" s="2" t="s">
        <v>15564</v>
      </c>
      <c r="K354" s="2">
        <v>5</v>
      </c>
      <c r="L354" s="2" t="s">
        <v>305</v>
      </c>
      <c r="N354" s="2" t="s">
        <v>305</v>
      </c>
    </row>
    <row r="355" spans="1:14" ht="13">
      <c r="A355" s="2" t="s">
        <v>14388</v>
      </c>
      <c r="C355" s="2" t="s">
        <v>15571</v>
      </c>
      <c r="D355" s="2">
        <v>131408</v>
      </c>
      <c r="E355" s="2">
        <v>78249</v>
      </c>
      <c r="F355" s="2">
        <v>5798</v>
      </c>
      <c r="G355" s="2" t="s">
        <v>15572</v>
      </c>
      <c r="H355" s="2" t="s">
        <v>15573</v>
      </c>
      <c r="I355" s="2" t="s">
        <v>16</v>
      </c>
      <c r="J355" s="2" t="s">
        <v>15574</v>
      </c>
      <c r="K355" s="2">
        <v>5</v>
      </c>
      <c r="L355" s="2" t="s">
        <v>305</v>
      </c>
      <c r="N355" s="2" t="s">
        <v>305</v>
      </c>
    </row>
    <row r="356" spans="1:14" ht="13">
      <c r="A356" s="2" t="s">
        <v>14388</v>
      </c>
      <c r="C356" s="2" t="s">
        <v>15575</v>
      </c>
      <c r="D356" s="2">
        <v>132257</v>
      </c>
      <c r="E356" s="2">
        <v>77259</v>
      </c>
      <c r="F356" s="2">
        <v>5798</v>
      </c>
      <c r="G356" s="2" t="s">
        <v>15576</v>
      </c>
      <c r="H356" s="2" t="s">
        <v>15577</v>
      </c>
      <c r="I356" s="2" t="s">
        <v>23</v>
      </c>
      <c r="J356" s="2" t="s">
        <v>15574</v>
      </c>
      <c r="K356" s="2">
        <v>5</v>
      </c>
      <c r="L356" s="2" t="s">
        <v>305</v>
      </c>
      <c r="N356" s="2" t="s">
        <v>305</v>
      </c>
    </row>
    <row r="357" spans="1:14" ht="13">
      <c r="A357" s="2" t="s">
        <v>14388</v>
      </c>
      <c r="C357" s="2" t="s">
        <v>15578</v>
      </c>
      <c r="D357" s="2">
        <v>131129</v>
      </c>
      <c r="E357" s="2">
        <v>77607</v>
      </c>
      <c r="F357" s="2">
        <v>5798</v>
      </c>
      <c r="G357" s="2" t="s">
        <v>15579</v>
      </c>
      <c r="H357" s="2" t="s">
        <v>15580</v>
      </c>
      <c r="I357" s="2" t="s">
        <v>16</v>
      </c>
      <c r="J357" s="2" t="s">
        <v>15581</v>
      </c>
      <c r="K357" s="2">
        <v>5</v>
      </c>
      <c r="L357" s="2" t="s">
        <v>305</v>
      </c>
      <c r="N357" s="2" t="s">
        <v>305</v>
      </c>
    </row>
    <row r="358" spans="1:14" ht="13">
      <c r="A358" s="2" t="s">
        <v>14388</v>
      </c>
      <c r="C358" s="2" t="s">
        <v>15582</v>
      </c>
      <c r="D358" s="2">
        <v>132621</v>
      </c>
      <c r="E358" s="2">
        <v>76844</v>
      </c>
      <c r="F358" s="2">
        <v>5798</v>
      </c>
      <c r="G358" s="2" t="s">
        <v>15583</v>
      </c>
      <c r="H358" s="2" t="s">
        <v>15584</v>
      </c>
      <c r="I358" s="2" t="s">
        <v>23</v>
      </c>
      <c r="J358" s="2" t="s">
        <v>15581</v>
      </c>
      <c r="K358" s="2">
        <v>5</v>
      </c>
      <c r="L358" s="2" t="s">
        <v>305</v>
      </c>
      <c r="N358" s="2" t="s">
        <v>305</v>
      </c>
    </row>
    <row r="359" spans="1:14" ht="13">
      <c r="A359" s="2" t="s">
        <v>14388</v>
      </c>
      <c r="C359" s="2" t="s">
        <v>15585</v>
      </c>
      <c r="D359" s="2">
        <v>131265</v>
      </c>
      <c r="E359" s="2">
        <v>79264</v>
      </c>
      <c r="F359" s="2">
        <v>5798</v>
      </c>
      <c r="G359" s="2" t="s">
        <v>15586</v>
      </c>
      <c r="H359" s="2" t="s">
        <v>15587</v>
      </c>
      <c r="I359" s="2" t="s">
        <v>16</v>
      </c>
      <c r="J359" s="2" t="s">
        <v>15588</v>
      </c>
      <c r="K359" s="2">
        <v>5</v>
      </c>
      <c r="L359" s="2" t="s">
        <v>305</v>
      </c>
      <c r="N359" s="2" t="s">
        <v>305</v>
      </c>
    </row>
    <row r="360" spans="1:14" ht="13">
      <c r="A360" s="2" t="s">
        <v>14388</v>
      </c>
      <c r="C360" s="2" t="s">
        <v>15589</v>
      </c>
      <c r="D360" s="2">
        <v>132393</v>
      </c>
      <c r="E360" s="2">
        <v>78992</v>
      </c>
      <c r="F360" s="2">
        <v>5798</v>
      </c>
      <c r="G360" s="2" t="s">
        <v>15590</v>
      </c>
      <c r="H360" s="2" t="s">
        <v>15591</v>
      </c>
      <c r="I360" s="2" t="s">
        <v>23</v>
      </c>
      <c r="J360" s="2" t="s">
        <v>15588</v>
      </c>
      <c r="K360" s="2">
        <v>5</v>
      </c>
      <c r="L360" s="2" t="s">
        <v>305</v>
      </c>
      <c r="N360" s="2" t="s">
        <v>305</v>
      </c>
    </row>
    <row r="361" spans="1:14" ht="13">
      <c r="A361" s="2" t="s">
        <v>14388</v>
      </c>
      <c r="C361" s="2" t="s">
        <v>15592</v>
      </c>
      <c r="D361" s="2">
        <v>131089</v>
      </c>
      <c r="E361" s="2">
        <v>82120</v>
      </c>
      <c r="F361" s="2">
        <v>5798</v>
      </c>
      <c r="G361" s="2" t="s">
        <v>15593</v>
      </c>
      <c r="H361" s="2" t="s">
        <v>15594</v>
      </c>
      <c r="I361" s="2" t="s">
        <v>16</v>
      </c>
      <c r="J361" s="2" t="s">
        <v>15595</v>
      </c>
      <c r="K361" s="2">
        <v>5</v>
      </c>
      <c r="L361" s="2" t="s">
        <v>305</v>
      </c>
      <c r="N361" s="2" t="s">
        <v>305</v>
      </c>
    </row>
    <row r="362" spans="1:14" ht="13">
      <c r="A362" s="2" t="s">
        <v>14388</v>
      </c>
      <c r="C362" s="2" t="s">
        <v>15596</v>
      </c>
      <c r="D362" s="2">
        <v>133044</v>
      </c>
      <c r="E362" s="2">
        <v>82377</v>
      </c>
      <c r="F362" s="2">
        <v>5798</v>
      </c>
      <c r="G362" s="2" t="s">
        <v>15597</v>
      </c>
      <c r="H362" s="2" t="s">
        <v>15598</v>
      </c>
      <c r="I362" s="2" t="s">
        <v>23</v>
      </c>
      <c r="J362" s="2" t="s">
        <v>15595</v>
      </c>
      <c r="K362" s="2">
        <v>5</v>
      </c>
      <c r="L362" s="2" t="s">
        <v>305</v>
      </c>
      <c r="N362" s="2" t="s">
        <v>305</v>
      </c>
    </row>
    <row r="363" spans="1:14" ht="13">
      <c r="A363" s="2" t="s">
        <v>14388</v>
      </c>
      <c r="C363" s="2" t="s">
        <v>15599</v>
      </c>
      <c r="D363" s="2">
        <v>131182</v>
      </c>
      <c r="E363" s="2">
        <v>82286</v>
      </c>
      <c r="F363" s="2">
        <v>5798</v>
      </c>
      <c r="G363" s="2" t="s">
        <v>15600</v>
      </c>
      <c r="H363" s="2" t="s">
        <v>15601</v>
      </c>
      <c r="I363" s="2" t="s">
        <v>16</v>
      </c>
      <c r="J363" s="2" t="s">
        <v>15602</v>
      </c>
      <c r="K363" s="2">
        <v>5</v>
      </c>
      <c r="L363" s="2" t="s">
        <v>305</v>
      </c>
      <c r="N363" s="2" t="s">
        <v>305</v>
      </c>
    </row>
    <row r="364" spans="1:14" ht="13">
      <c r="A364" s="2" t="s">
        <v>14388</v>
      </c>
      <c r="C364" s="2" t="s">
        <v>15603</v>
      </c>
      <c r="D364" s="2">
        <v>133670</v>
      </c>
      <c r="E364" s="2">
        <v>82509</v>
      </c>
      <c r="F364" s="2">
        <v>5798</v>
      </c>
      <c r="G364" s="2" t="s">
        <v>15604</v>
      </c>
      <c r="H364" s="2" t="s">
        <v>15605</v>
      </c>
      <c r="I364" s="2" t="s">
        <v>23</v>
      </c>
      <c r="J364" s="2" t="s">
        <v>15602</v>
      </c>
      <c r="K364" s="2">
        <v>5</v>
      </c>
      <c r="L364" s="2" t="s">
        <v>305</v>
      </c>
      <c r="N364" s="2" t="s">
        <v>305</v>
      </c>
    </row>
    <row r="365" spans="1:14" ht="13">
      <c r="A365" s="2" t="s">
        <v>14388</v>
      </c>
      <c r="C365" s="2" t="s">
        <v>15606</v>
      </c>
      <c r="D365" s="2">
        <v>131510</v>
      </c>
      <c r="E365" s="2">
        <v>82099</v>
      </c>
      <c r="F365" s="2">
        <v>5798</v>
      </c>
      <c r="G365" s="2" t="s">
        <v>15607</v>
      </c>
      <c r="H365" s="2" t="s">
        <v>15608</v>
      </c>
      <c r="I365" s="2" t="s">
        <v>16</v>
      </c>
      <c r="J365" s="2" t="s">
        <v>15609</v>
      </c>
      <c r="K365" s="2">
        <v>5</v>
      </c>
      <c r="L365" s="2" t="s">
        <v>305</v>
      </c>
      <c r="N365" s="2" t="s">
        <v>305</v>
      </c>
    </row>
    <row r="366" spans="1:14" ht="13">
      <c r="A366" s="2" t="s">
        <v>14388</v>
      </c>
      <c r="C366" s="2" t="s">
        <v>15610</v>
      </c>
      <c r="D366" s="2">
        <v>132720</v>
      </c>
      <c r="E366" s="2">
        <v>82229</v>
      </c>
      <c r="F366" s="2">
        <v>5798</v>
      </c>
      <c r="G366" s="2" t="s">
        <v>15611</v>
      </c>
      <c r="H366" s="2" t="s">
        <v>15612</v>
      </c>
      <c r="I366" s="2" t="s">
        <v>23</v>
      </c>
      <c r="J366" s="2" t="s">
        <v>15609</v>
      </c>
      <c r="K366" s="2">
        <v>5</v>
      </c>
      <c r="L366" s="2" t="s">
        <v>305</v>
      </c>
      <c r="N366" s="2" t="s">
        <v>305</v>
      </c>
    </row>
    <row r="367" spans="1:14" ht="13">
      <c r="A367" s="2" t="s">
        <v>14388</v>
      </c>
      <c r="C367" s="2" t="s">
        <v>15613</v>
      </c>
      <c r="D367" s="2">
        <v>125180</v>
      </c>
      <c r="E367" s="2">
        <v>80121</v>
      </c>
      <c r="F367" s="2">
        <v>5798</v>
      </c>
      <c r="G367" s="2" t="s">
        <v>15614</v>
      </c>
      <c r="H367" s="2" t="s">
        <v>15615</v>
      </c>
      <c r="I367" s="2" t="s">
        <v>16</v>
      </c>
      <c r="J367" s="2" t="s">
        <v>15616</v>
      </c>
      <c r="K367" s="2">
        <v>5</v>
      </c>
      <c r="L367" s="2" t="s">
        <v>305</v>
      </c>
      <c r="N367" s="2" t="s">
        <v>305</v>
      </c>
    </row>
    <row r="368" spans="1:14" ht="13">
      <c r="A368" s="2" t="s">
        <v>14388</v>
      </c>
      <c r="C368" s="2" t="s">
        <v>15617</v>
      </c>
      <c r="D368" s="2">
        <v>139467</v>
      </c>
      <c r="E368" s="2">
        <v>82614</v>
      </c>
      <c r="F368" s="2">
        <v>5798</v>
      </c>
      <c r="G368" s="2" t="s">
        <v>15618</v>
      </c>
      <c r="H368" s="2" t="s">
        <v>15619</v>
      </c>
      <c r="I368" s="2" t="s">
        <v>23</v>
      </c>
      <c r="J368" s="2" t="s">
        <v>15616</v>
      </c>
      <c r="K368" s="2">
        <v>5</v>
      </c>
      <c r="L368" s="2" t="s">
        <v>305</v>
      </c>
      <c r="N368" s="2" t="s">
        <v>305</v>
      </c>
    </row>
    <row r="369" spans="1:14" ht="13">
      <c r="A369" s="2" t="s">
        <v>14388</v>
      </c>
      <c r="C369" s="2" t="s">
        <v>15620</v>
      </c>
      <c r="D369" s="2">
        <v>131335</v>
      </c>
      <c r="E369" s="2">
        <v>82702</v>
      </c>
      <c r="F369" s="2">
        <v>5798</v>
      </c>
      <c r="G369" s="2" t="s">
        <v>15621</v>
      </c>
      <c r="H369" s="2" t="s">
        <v>15622</v>
      </c>
      <c r="I369" s="2" t="s">
        <v>16</v>
      </c>
      <c r="J369" s="2" t="s">
        <v>15623</v>
      </c>
      <c r="K369" s="2">
        <v>5</v>
      </c>
      <c r="L369" s="2" t="s">
        <v>305</v>
      </c>
      <c r="N369" s="2" t="s">
        <v>305</v>
      </c>
    </row>
    <row r="370" spans="1:14" ht="13">
      <c r="A370" s="2" t="s">
        <v>14388</v>
      </c>
      <c r="C370" s="2" t="s">
        <v>15624</v>
      </c>
      <c r="D370" s="2">
        <v>132927</v>
      </c>
      <c r="E370" s="2">
        <v>83542</v>
      </c>
      <c r="F370" s="2">
        <v>5798</v>
      </c>
      <c r="G370" s="2" t="s">
        <v>15625</v>
      </c>
      <c r="H370" s="2" t="s">
        <v>15626</v>
      </c>
      <c r="I370" s="2" t="s">
        <v>23</v>
      </c>
      <c r="J370" s="2" t="s">
        <v>15623</v>
      </c>
      <c r="K370" s="2">
        <v>5</v>
      </c>
      <c r="L370" s="2" t="s">
        <v>305</v>
      </c>
      <c r="N370" s="2" t="s">
        <v>305</v>
      </c>
    </row>
    <row r="371" spans="1:14" ht="13">
      <c r="A371" s="2" t="s">
        <v>14388</v>
      </c>
      <c r="C371" s="2" t="s">
        <v>15627</v>
      </c>
      <c r="D371" s="2">
        <v>129614</v>
      </c>
      <c r="E371" s="2">
        <v>84173</v>
      </c>
      <c r="F371" s="2">
        <v>5799</v>
      </c>
      <c r="G371" s="2" t="s">
        <v>15628</v>
      </c>
      <c r="H371" s="2" t="s">
        <v>15629</v>
      </c>
      <c r="I371" s="2" t="s">
        <v>16</v>
      </c>
      <c r="J371" s="2" t="s">
        <v>15630</v>
      </c>
      <c r="K371" s="2">
        <v>5</v>
      </c>
      <c r="L371" s="2" t="s">
        <v>305</v>
      </c>
      <c r="N371" s="2" t="s">
        <v>305</v>
      </c>
    </row>
    <row r="372" spans="1:14" ht="13">
      <c r="A372" s="2" t="s">
        <v>14388</v>
      </c>
      <c r="C372" s="2" t="s">
        <v>15631</v>
      </c>
      <c r="D372" s="2">
        <v>131606</v>
      </c>
      <c r="E372" s="2">
        <v>84194</v>
      </c>
      <c r="F372" s="2">
        <v>5798</v>
      </c>
      <c r="G372" s="2" t="s">
        <v>15632</v>
      </c>
      <c r="H372" s="2" t="s">
        <v>15633</v>
      </c>
      <c r="I372" s="2" t="s">
        <v>23</v>
      </c>
      <c r="J372" s="2" t="s">
        <v>15630</v>
      </c>
      <c r="K372" s="2">
        <v>5</v>
      </c>
      <c r="L372" s="2" t="s">
        <v>305</v>
      </c>
      <c r="N372" s="2" t="s">
        <v>305</v>
      </c>
    </row>
    <row r="373" spans="1:14" ht="13">
      <c r="A373" s="2" t="s">
        <v>14388</v>
      </c>
      <c r="C373" s="2" t="s">
        <v>15634</v>
      </c>
      <c r="D373" s="2">
        <v>130749</v>
      </c>
      <c r="E373" s="2">
        <v>82721</v>
      </c>
      <c r="F373" s="2">
        <v>5798</v>
      </c>
      <c r="G373" s="2" t="s">
        <v>15635</v>
      </c>
      <c r="H373" s="2" t="s">
        <v>15636</v>
      </c>
      <c r="I373" s="2" t="s">
        <v>16</v>
      </c>
      <c r="J373" s="2" t="s">
        <v>15637</v>
      </c>
      <c r="K373" s="2">
        <v>5</v>
      </c>
      <c r="L373" s="2" t="s">
        <v>305</v>
      </c>
      <c r="N373" s="2" t="s">
        <v>305</v>
      </c>
    </row>
    <row r="374" spans="1:14" ht="13">
      <c r="A374" s="2" t="s">
        <v>14388</v>
      </c>
      <c r="C374" s="2" t="s">
        <v>15638</v>
      </c>
      <c r="D374" s="2">
        <v>132977</v>
      </c>
      <c r="E374" s="2">
        <v>83363</v>
      </c>
      <c r="F374" s="2">
        <v>5798</v>
      </c>
      <c r="G374" s="2" t="s">
        <v>15639</v>
      </c>
      <c r="H374" s="2" t="s">
        <v>15640</v>
      </c>
      <c r="I374" s="2" t="s">
        <v>23</v>
      </c>
      <c r="J374" s="2" t="s">
        <v>15637</v>
      </c>
      <c r="K374" s="2">
        <v>5</v>
      </c>
      <c r="L374" s="2" t="s">
        <v>305</v>
      </c>
      <c r="N374" s="2" t="s">
        <v>305</v>
      </c>
    </row>
    <row r="375" spans="1:14" ht="13">
      <c r="A375" s="2" t="s">
        <v>14388</v>
      </c>
      <c r="C375" s="2" t="s">
        <v>15641</v>
      </c>
      <c r="D375" s="2">
        <v>125122</v>
      </c>
      <c r="E375" s="2">
        <v>76313</v>
      </c>
      <c r="F375" s="2">
        <v>5798</v>
      </c>
      <c r="G375" s="2" t="s">
        <v>15642</v>
      </c>
      <c r="H375" s="2" t="s">
        <v>15643</v>
      </c>
      <c r="I375" s="2" t="s">
        <v>16</v>
      </c>
      <c r="J375" s="2" t="s">
        <v>15644</v>
      </c>
      <c r="K375" s="2">
        <v>5</v>
      </c>
      <c r="L375" s="2" t="s">
        <v>305</v>
      </c>
      <c r="N375" s="2" t="s">
        <v>305</v>
      </c>
    </row>
    <row r="376" spans="1:14" ht="13">
      <c r="A376" s="2" t="s">
        <v>14388</v>
      </c>
      <c r="C376" s="2" t="s">
        <v>15645</v>
      </c>
      <c r="D376" s="2">
        <v>133064</v>
      </c>
      <c r="E376" s="2">
        <v>77779</v>
      </c>
      <c r="F376" s="2">
        <v>5798</v>
      </c>
      <c r="G376" s="2" t="s">
        <v>15646</v>
      </c>
      <c r="H376" s="2" t="s">
        <v>15647</v>
      </c>
      <c r="I376" s="2" t="s">
        <v>23</v>
      </c>
      <c r="J376" s="2" t="s">
        <v>15644</v>
      </c>
      <c r="K376" s="2">
        <v>5</v>
      </c>
      <c r="L376" s="2" t="s">
        <v>305</v>
      </c>
      <c r="N376" s="2" t="s">
        <v>305</v>
      </c>
    </row>
    <row r="377" spans="1:14" ht="13">
      <c r="A377" s="2" t="s">
        <v>14388</v>
      </c>
      <c r="C377" s="2" t="s">
        <v>15648</v>
      </c>
      <c r="D377" s="2">
        <v>130488</v>
      </c>
      <c r="E377" s="2">
        <v>77807</v>
      </c>
      <c r="F377" s="2">
        <v>5798</v>
      </c>
      <c r="G377" s="2" t="s">
        <v>15649</v>
      </c>
      <c r="H377" s="2" t="s">
        <v>15650</v>
      </c>
      <c r="I377" s="2" t="s">
        <v>16</v>
      </c>
      <c r="J377" s="2" t="s">
        <v>15651</v>
      </c>
      <c r="K377" s="2">
        <v>5</v>
      </c>
      <c r="L377" s="2" t="s">
        <v>305</v>
      </c>
      <c r="N377" s="2" t="s">
        <v>305</v>
      </c>
    </row>
    <row r="378" spans="1:14" ht="13">
      <c r="A378" s="2" t="s">
        <v>14388</v>
      </c>
      <c r="C378" s="2" t="s">
        <v>15652</v>
      </c>
      <c r="D378" s="2">
        <v>133988</v>
      </c>
      <c r="E378" s="2">
        <v>79452</v>
      </c>
      <c r="F378" s="2">
        <v>5798</v>
      </c>
      <c r="G378" s="2" t="s">
        <v>15653</v>
      </c>
      <c r="H378" s="2" t="s">
        <v>15654</v>
      </c>
      <c r="I378" s="2" t="s">
        <v>23</v>
      </c>
      <c r="J378" s="2" t="s">
        <v>15651</v>
      </c>
      <c r="K378" s="2">
        <v>5</v>
      </c>
      <c r="L378" s="2" t="s">
        <v>305</v>
      </c>
      <c r="N378" s="2" t="s">
        <v>305</v>
      </c>
    </row>
    <row r="379" spans="1:14" ht="13">
      <c r="A379" s="2" t="s">
        <v>14388</v>
      </c>
      <c r="C379" s="2" t="s">
        <v>15655</v>
      </c>
      <c r="D379" s="2">
        <v>130902</v>
      </c>
      <c r="E379" s="2">
        <v>80889</v>
      </c>
      <c r="F379" s="2">
        <v>5798</v>
      </c>
      <c r="G379" s="2" t="s">
        <v>15656</v>
      </c>
      <c r="H379" s="2" t="s">
        <v>15657</v>
      </c>
      <c r="I379" s="2" t="s">
        <v>16</v>
      </c>
      <c r="J379" s="2" t="s">
        <v>15658</v>
      </c>
      <c r="K379" s="2">
        <v>5</v>
      </c>
      <c r="L379" s="2" t="s">
        <v>305</v>
      </c>
      <c r="N379" s="2" t="s">
        <v>305</v>
      </c>
    </row>
    <row r="380" spans="1:14" ht="13">
      <c r="A380" s="2" t="s">
        <v>14388</v>
      </c>
      <c r="C380" s="2" t="s">
        <v>15659</v>
      </c>
      <c r="D380" s="2">
        <v>133495</v>
      </c>
      <c r="E380" s="2">
        <v>82130</v>
      </c>
      <c r="F380" s="2">
        <v>5798</v>
      </c>
      <c r="G380" s="2" t="s">
        <v>15660</v>
      </c>
      <c r="H380" s="2" t="s">
        <v>15661</v>
      </c>
      <c r="I380" s="2" t="s">
        <v>23</v>
      </c>
      <c r="J380" s="2" t="s">
        <v>15658</v>
      </c>
      <c r="K380" s="2">
        <v>5</v>
      </c>
      <c r="L380" s="2" t="s">
        <v>305</v>
      </c>
      <c r="N380" s="2" t="s">
        <v>305</v>
      </c>
    </row>
    <row r="381" spans="1:14" ht="13">
      <c r="A381" s="2" t="s">
        <v>14388</v>
      </c>
      <c r="C381" s="2" t="s">
        <v>15662</v>
      </c>
      <c r="D381" s="2">
        <v>130187</v>
      </c>
      <c r="E381" s="2">
        <v>83028</v>
      </c>
      <c r="F381" s="2">
        <v>5798</v>
      </c>
      <c r="G381" s="2" t="s">
        <v>15663</v>
      </c>
      <c r="H381" s="2" t="s">
        <v>15664</v>
      </c>
      <c r="I381" s="2" t="s">
        <v>16</v>
      </c>
      <c r="J381" s="2" t="s">
        <v>15665</v>
      </c>
      <c r="K381" s="2">
        <v>5</v>
      </c>
      <c r="L381" s="2" t="s">
        <v>305</v>
      </c>
      <c r="N381" s="2" t="s">
        <v>305</v>
      </c>
    </row>
    <row r="382" spans="1:14" ht="13">
      <c r="A382" s="2" t="s">
        <v>14388</v>
      </c>
      <c r="C382" s="2" t="s">
        <v>15666</v>
      </c>
      <c r="D382" s="2">
        <v>133672</v>
      </c>
      <c r="E382" s="2">
        <v>82865</v>
      </c>
      <c r="F382" s="2">
        <v>5798</v>
      </c>
      <c r="G382" s="2" t="s">
        <v>15667</v>
      </c>
      <c r="H382" s="2" t="s">
        <v>15668</v>
      </c>
      <c r="I382" s="2" t="s">
        <v>23</v>
      </c>
      <c r="J382" s="2" t="s">
        <v>15665</v>
      </c>
      <c r="K382" s="2">
        <v>5</v>
      </c>
      <c r="L382" s="2" t="s">
        <v>305</v>
      </c>
      <c r="N382" s="2" t="s">
        <v>305</v>
      </c>
    </row>
    <row r="383" spans="1:14" ht="13">
      <c r="A383" s="2" t="s">
        <v>14388</v>
      </c>
      <c r="C383" s="2" t="s">
        <v>15669</v>
      </c>
      <c r="D383" s="2">
        <v>130267</v>
      </c>
      <c r="E383" s="2">
        <v>83041</v>
      </c>
      <c r="F383" s="2">
        <v>5798</v>
      </c>
      <c r="G383" s="2" t="s">
        <v>15670</v>
      </c>
      <c r="H383" s="2" t="s">
        <v>15671</v>
      </c>
      <c r="I383" s="2" t="s">
        <v>16</v>
      </c>
      <c r="J383" s="2" t="s">
        <v>15672</v>
      </c>
      <c r="K383" s="2">
        <v>5</v>
      </c>
      <c r="L383" s="2" t="s">
        <v>305</v>
      </c>
      <c r="N383" s="2" t="s">
        <v>305</v>
      </c>
    </row>
    <row r="384" spans="1:14" ht="13">
      <c r="A384" s="2" t="s">
        <v>14388</v>
      </c>
      <c r="C384" s="2" t="s">
        <v>15673</v>
      </c>
      <c r="D384" s="2">
        <v>133477</v>
      </c>
      <c r="E384" s="2">
        <v>83578</v>
      </c>
      <c r="F384" s="2">
        <v>5798</v>
      </c>
      <c r="G384" s="2" t="s">
        <v>15674</v>
      </c>
      <c r="H384" s="2" t="s">
        <v>15675</v>
      </c>
      <c r="I384" s="2" t="s">
        <v>23</v>
      </c>
      <c r="J384" s="2" t="s">
        <v>15672</v>
      </c>
      <c r="K384" s="2">
        <v>5</v>
      </c>
      <c r="L384" s="2" t="s">
        <v>305</v>
      </c>
      <c r="N384" s="2" t="s">
        <v>305</v>
      </c>
    </row>
    <row r="385" spans="1:14" ht="13">
      <c r="A385" s="2" t="s">
        <v>14388</v>
      </c>
      <c r="C385" s="2" t="s">
        <v>15676</v>
      </c>
      <c r="D385" s="2">
        <v>130362</v>
      </c>
      <c r="E385" s="2">
        <v>83165</v>
      </c>
      <c r="F385" s="2">
        <v>5798</v>
      </c>
      <c r="G385" s="2" t="s">
        <v>15677</v>
      </c>
      <c r="H385" s="2" t="s">
        <v>15678</v>
      </c>
      <c r="I385" s="2" t="s">
        <v>16</v>
      </c>
      <c r="J385" s="2" t="s">
        <v>15679</v>
      </c>
      <c r="K385" s="2">
        <v>5</v>
      </c>
      <c r="L385" s="2" t="s">
        <v>305</v>
      </c>
      <c r="N385" s="2" t="s">
        <v>305</v>
      </c>
    </row>
    <row r="386" spans="1:14" ht="13">
      <c r="A386" s="2" t="s">
        <v>14388</v>
      </c>
      <c r="C386" s="2" t="s">
        <v>15680</v>
      </c>
      <c r="D386" s="2">
        <v>133364</v>
      </c>
      <c r="E386" s="2">
        <v>83816</v>
      </c>
      <c r="F386" s="2">
        <v>5798</v>
      </c>
      <c r="G386" s="2" t="s">
        <v>15681</v>
      </c>
      <c r="H386" s="2" t="s">
        <v>15682</v>
      </c>
      <c r="I386" s="2" t="s">
        <v>23</v>
      </c>
      <c r="J386" s="2" t="s">
        <v>15679</v>
      </c>
      <c r="K386" s="2">
        <v>5</v>
      </c>
      <c r="L386" s="2" t="s">
        <v>305</v>
      </c>
      <c r="N386" s="2" t="s">
        <v>305</v>
      </c>
    </row>
    <row r="387" spans="1:14" ht="13">
      <c r="A387" s="2" t="s">
        <v>14388</v>
      </c>
      <c r="C387" s="2" t="s">
        <v>15683</v>
      </c>
      <c r="D387" s="2">
        <v>130336</v>
      </c>
      <c r="E387" s="2">
        <v>83018</v>
      </c>
      <c r="F387" s="2">
        <v>5798</v>
      </c>
      <c r="G387" s="2" t="s">
        <v>15684</v>
      </c>
      <c r="H387" s="2" t="s">
        <v>15685</v>
      </c>
      <c r="I387" s="2" t="s">
        <v>16</v>
      </c>
      <c r="J387" s="2" t="s">
        <v>15686</v>
      </c>
      <c r="K387" s="2">
        <v>5</v>
      </c>
      <c r="L387" s="2" t="s">
        <v>305</v>
      </c>
      <c r="N387" s="2" t="s">
        <v>305</v>
      </c>
    </row>
    <row r="388" spans="1:14" ht="13">
      <c r="A388" s="2" t="s">
        <v>14388</v>
      </c>
      <c r="C388" s="2" t="s">
        <v>15687</v>
      </c>
      <c r="D388" s="2">
        <v>133529</v>
      </c>
      <c r="E388" s="2">
        <v>83720</v>
      </c>
      <c r="F388" s="2">
        <v>5798</v>
      </c>
      <c r="G388" s="2" t="s">
        <v>15688</v>
      </c>
      <c r="H388" s="2" t="s">
        <v>15689</v>
      </c>
      <c r="I388" s="2" t="s">
        <v>23</v>
      </c>
      <c r="J388" s="2" t="s">
        <v>15686</v>
      </c>
      <c r="K388" s="2">
        <v>5</v>
      </c>
      <c r="L388" s="2" t="s">
        <v>305</v>
      </c>
      <c r="N388" s="2" t="s">
        <v>305</v>
      </c>
    </row>
    <row r="389" spans="1:14" ht="13">
      <c r="A389" s="2" t="s">
        <v>14388</v>
      </c>
      <c r="C389" s="2" t="s">
        <v>15690</v>
      </c>
      <c r="D389" s="2">
        <v>124890</v>
      </c>
      <c r="E389" s="2">
        <v>80151</v>
      </c>
      <c r="F389" s="2">
        <v>5798</v>
      </c>
      <c r="G389" s="2" t="s">
        <v>15691</v>
      </c>
      <c r="H389" s="2" t="s">
        <v>15692</v>
      </c>
      <c r="I389" s="2" t="s">
        <v>16</v>
      </c>
      <c r="J389" s="2" t="s">
        <v>15693</v>
      </c>
      <c r="K389" s="2">
        <v>5</v>
      </c>
      <c r="L389" s="2" t="s">
        <v>305</v>
      </c>
      <c r="N389" s="2" t="s">
        <v>305</v>
      </c>
    </row>
    <row r="390" spans="1:14" ht="13">
      <c r="A390" s="2" t="s">
        <v>14388</v>
      </c>
      <c r="C390" s="2" t="s">
        <v>15694</v>
      </c>
      <c r="D390" s="2">
        <v>138945</v>
      </c>
      <c r="E390" s="2">
        <v>83014</v>
      </c>
      <c r="F390" s="2">
        <v>5798</v>
      </c>
      <c r="G390" s="2" t="s">
        <v>15695</v>
      </c>
      <c r="H390" s="2" t="s">
        <v>15696</v>
      </c>
      <c r="I390" s="2" t="s">
        <v>23</v>
      </c>
      <c r="J390" s="2" t="s">
        <v>15693</v>
      </c>
      <c r="K390" s="2">
        <v>5</v>
      </c>
      <c r="L390" s="2" t="s">
        <v>305</v>
      </c>
      <c r="N390" s="2" t="s">
        <v>305</v>
      </c>
    </row>
    <row r="391" spans="1:14" ht="13">
      <c r="A391" s="2" t="s">
        <v>14388</v>
      </c>
      <c r="C391" s="2" t="s">
        <v>15697</v>
      </c>
      <c r="D391" s="2">
        <v>129462</v>
      </c>
      <c r="E391" s="2">
        <v>83126</v>
      </c>
      <c r="F391" s="2">
        <v>5798</v>
      </c>
      <c r="G391" s="2" t="s">
        <v>15698</v>
      </c>
      <c r="H391" s="2" t="s">
        <v>15699</v>
      </c>
      <c r="I391" s="2" t="s">
        <v>16</v>
      </c>
      <c r="J391" s="2" t="s">
        <v>15700</v>
      </c>
      <c r="K391" s="2">
        <v>5</v>
      </c>
      <c r="L391" s="2" t="s">
        <v>305</v>
      </c>
      <c r="N391" s="2" t="s">
        <v>305</v>
      </c>
    </row>
    <row r="392" spans="1:14" ht="13">
      <c r="A392" s="2" t="s">
        <v>14388</v>
      </c>
      <c r="C392" s="2" t="s">
        <v>15701</v>
      </c>
      <c r="D392" s="2">
        <v>129885</v>
      </c>
      <c r="E392" s="2">
        <v>83110</v>
      </c>
      <c r="F392" s="2">
        <v>5798</v>
      </c>
      <c r="G392" s="2" t="s">
        <v>15702</v>
      </c>
      <c r="H392" s="2" t="s">
        <v>15703</v>
      </c>
      <c r="I392" s="2" t="s">
        <v>16</v>
      </c>
      <c r="J392" s="2" t="s">
        <v>15700</v>
      </c>
      <c r="K392" s="2">
        <v>5</v>
      </c>
      <c r="L392" s="2" t="s">
        <v>305</v>
      </c>
      <c r="N392" s="2" t="s">
        <v>305</v>
      </c>
    </row>
    <row r="393" spans="1:14" ht="13">
      <c r="A393" s="2" t="s">
        <v>14388</v>
      </c>
      <c r="C393" s="2" t="s">
        <v>15704</v>
      </c>
      <c r="D393" s="2">
        <v>129407</v>
      </c>
      <c r="E393" s="2">
        <v>83494</v>
      </c>
      <c r="F393" s="2">
        <v>5798</v>
      </c>
      <c r="G393" s="2" t="s">
        <v>15705</v>
      </c>
      <c r="H393" s="2" t="s">
        <v>15706</v>
      </c>
      <c r="I393" s="2" t="s">
        <v>16</v>
      </c>
      <c r="J393" s="2" t="s">
        <v>15707</v>
      </c>
      <c r="K393" s="2">
        <v>5</v>
      </c>
      <c r="L393" s="2" t="s">
        <v>305</v>
      </c>
      <c r="N393" s="2" t="s">
        <v>305</v>
      </c>
    </row>
    <row r="394" spans="1:14" ht="13">
      <c r="A394" s="2" t="s">
        <v>14388</v>
      </c>
      <c r="C394" s="2" t="s">
        <v>15708</v>
      </c>
      <c r="D394" s="2">
        <v>133429</v>
      </c>
      <c r="E394" s="2">
        <v>84614</v>
      </c>
      <c r="F394" s="2">
        <v>5798</v>
      </c>
      <c r="G394" s="2" t="s">
        <v>15709</v>
      </c>
      <c r="H394" s="2" t="s">
        <v>15710</v>
      </c>
      <c r="I394" s="2" t="s">
        <v>23</v>
      </c>
      <c r="J394" s="2" t="s">
        <v>15707</v>
      </c>
      <c r="K394" s="2">
        <v>5</v>
      </c>
      <c r="L394" s="2" t="s">
        <v>305</v>
      </c>
      <c r="N394" s="2" t="s">
        <v>305</v>
      </c>
    </row>
    <row r="395" spans="1:14" ht="13">
      <c r="A395" s="2" t="s">
        <v>14388</v>
      </c>
      <c r="C395" s="2" t="s">
        <v>15711</v>
      </c>
      <c r="D395" s="2">
        <v>130354</v>
      </c>
      <c r="E395" s="2">
        <v>81326</v>
      </c>
      <c r="F395" s="2">
        <v>5798</v>
      </c>
      <c r="G395" s="2" t="s">
        <v>15712</v>
      </c>
      <c r="H395" s="2" t="s">
        <v>15713</v>
      </c>
      <c r="I395" s="2" t="s">
        <v>16</v>
      </c>
      <c r="J395" s="2" t="s">
        <v>15714</v>
      </c>
      <c r="K395" s="2">
        <v>5</v>
      </c>
      <c r="L395" s="2" t="s">
        <v>305</v>
      </c>
      <c r="N395" s="2" t="s">
        <v>305</v>
      </c>
    </row>
    <row r="396" spans="1:14" ht="13">
      <c r="A396" s="2" t="s">
        <v>14388</v>
      </c>
      <c r="C396" s="2" t="s">
        <v>15715</v>
      </c>
      <c r="D396" s="2">
        <v>134705</v>
      </c>
      <c r="E396" s="2">
        <v>82147</v>
      </c>
      <c r="F396" s="2">
        <v>5798</v>
      </c>
      <c r="G396" s="2" t="s">
        <v>15716</v>
      </c>
      <c r="H396" s="2" t="s">
        <v>15717</v>
      </c>
      <c r="I396" s="2" t="s">
        <v>23</v>
      </c>
      <c r="J396" s="2" t="s">
        <v>15714</v>
      </c>
      <c r="K396" s="2">
        <v>5</v>
      </c>
      <c r="L396" s="2" t="s">
        <v>305</v>
      </c>
      <c r="N396" s="2" t="s">
        <v>305</v>
      </c>
    </row>
    <row r="397" spans="1:14" ht="13">
      <c r="A397" s="2" t="s">
        <v>14388</v>
      </c>
      <c r="C397" s="2" t="s">
        <v>15718</v>
      </c>
      <c r="D397" s="2">
        <v>128998</v>
      </c>
      <c r="E397" s="2">
        <v>83202</v>
      </c>
      <c r="F397" s="2">
        <v>5798</v>
      </c>
      <c r="G397" s="2" t="s">
        <v>15719</v>
      </c>
      <c r="H397" s="2" t="s">
        <v>15720</v>
      </c>
      <c r="I397" s="2" t="s">
        <v>16</v>
      </c>
      <c r="J397" s="2" t="s">
        <v>15721</v>
      </c>
      <c r="K397" s="2">
        <v>5</v>
      </c>
      <c r="L397" s="2" t="s">
        <v>305</v>
      </c>
      <c r="N397" s="2" t="s">
        <v>305</v>
      </c>
    </row>
    <row r="398" spans="1:14" ht="13">
      <c r="A398" s="2" t="s">
        <v>14388</v>
      </c>
      <c r="C398" s="2" t="s">
        <v>15722</v>
      </c>
      <c r="D398" s="2">
        <v>134188</v>
      </c>
      <c r="E398" s="2">
        <v>84507</v>
      </c>
      <c r="F398" s="2">
        <v>5798</v>
      </c>
      <c r="G398" s="2" t="s">
        <v>15723</v>
      </c>
      <c r="H398" s="2" t="s">
        <v>15724</v>
      </c>
      <c r="I398" s="2" t="s">
        <v>23</v>
      </c>
      <c r="J398" s="2" t="s">
        <v>15721</v>
      </c>
      <c r="K398" s="2">
        <v>5</v>
      </c>
      <c r="L398" s="2" t="s">
        <v>305</v>
      </c>
      <c r="N398" s="2" t="s">
        <v>305</v>
      </c>
    </row>
    <row r="399" spans="1:14" ht="13">
      <c r="A399" s="2" t="s">
        <v>14388</v>
      </c>
      <c r="C399" s="2" t="s">
        <v>15725</v>
      </c>
      <c r="D399" s="2">
        <v>125913</v>
      </c>
      <c r="E399" s="2">
        <v>74008</v>
      </c>
      <c r="F399" s="2">
        <v>5794</v>
      </c>
      <c r="G399" s="2" t="s">
        <v>15726</v>
      </c>
      <c r="H399" s="2" t="s">
        <v>15727</v>
      </c>
      <c r="I399" s="2" t="s">
        <v>16</v>
      </c>
      <c r="J399" s="2" t="s">
        <v>15728</v>
      </c>
      <c r="K399" s="2">
        <v>5</v>
      </c>
      <c r="L399" s="2" t="s">
        <v>305</v>
      </c>
      <c r="N399" s="2" t="s">
        <v>305</v>
      </c>
    </row>
    <row r="400" spans="1:14" ht="13">
      <c r="A400" s="2" t="s">
        <v>14388</v>
      </c>
      <c r="C400" s="2" t="s">
        <v>15729</v>
      </c>
      <c r="D400" s="2">
        <v>126481</v>
      </c>
      <c r="E400" s="2">
        <v>74033</v>
      </c>
      <c r="F400" s="2">
        <v>5798</v>
      </c>
      <c r="G400" s="2" t="s">
        <v>15730</v>
      </c>
      <c r="H400" s="2" t="s">
        <v>15731</v>
      </c>
      <c r="I400" s="2" t="s">
        <v>16</v>
      </c>
      <c r="J400" s="2" t="s">
        <v>15728</v>
      </c>
      <c r="K400" s="2">
        <v>5</v>
      </c>
      <c r="L400" s="2" t="s">
        <v>305</v>
      </c>
      <c r="N400" s="2" t="s">
        <v>305</v>
      </c>
    </row>
    <row r="401" spans="1:14" ht="13">
      <c r="A401" s="2" t="s">
        <v>14388</v>
      </c>
      <c r="C401" s="2" t="s">
        <v>15732</v>
      </c>
      <c r="D401" s="2">
        <v>128848</v>
      </c>
      <c r="E401" s="2">
        <v>74914</v>
      </c>
      <c r="F401" s="2">
        <v>5798</v>
      </c>
      <c r="G401" s="32" t="s">
        <v>15733</v>
      </c>
      <c r="H401" s="2" t="s">
        <v>15734</v>
      </c>
      <c r="I401" s="2" t="s">
        <v>16</v>
      </c>
      <c r="J401" s="2" t="s">
        <v>15728</v>
      </c>
      <c r="K401" s="2">
        <v>5</v>
      </c>
      <c r="L401" s="2" t="s">
        <v>305</v>
      </c>
      <c r="N401" s="2" t="s">
        <v>305</v>
      </c>
    </row>
    <row r="402" spans="1:14" ht="13">
      <c r="A402" s="2" t="s">
        <v>14388</v>
      </c>
      <c r="C402" s="2" t="s">
        <v>15735</v>
      </c>
      <c r="D402" s="2">
        <v>128940</v>
      </c>
      <c r="E402" s="2">
        <v>74949</v>
      </c>
      <c r="F402" s="2">
        <v>5798</v>
      </c>
      <c r="G402" s="2" t="s">
        <v>15736</v>
      </c>
      <c r="H402" s="2" t="s">
        <v>15737</v>
      </c>
      <c r="I402" s="2" t="s">
        <v>16</v>
      </c>
      <c r="J402" s="2" t="s">
        <v>15728</v>
      </c>
      <c r="K402" s="2">
        <v>5</v>
      </c>
      <c r="L402" s="2" t="s">
        <v>305</v>
      </c>
      <c r="N402" s="2" t="s">
        <v>305</v>
      </c>
    </row>
    <row r="403" spans="1:14" ht="13">
      <c r="A403" s="2" t="s">
        <v>14388</v>
      </c>
      <c r="C403" s="2" t="s">
        <v>15738</v>
      </c>
      <c r="D403" s="2">
        <v>128510</v>
      </c>
      <c r="E403" s="2">
        <v>81477</v>
      </c>
      <c r="F403" s="2">
        <v>5798</v>
      </c>
      <c r="G403" s="2" t="s">
        <v>15739</v>
      </c>
      <c r="H403" s="2" t="s">
        <v>15740</v>
      </c>
      <c r="I403" s="2" t="s">
        <v>16</v>
      </c>
      <c r="J403" s="2" t="s">
        <v>15741</v>
      </c>
      <c r="K403" s="2">
        <v>5</v>
      </c>
      <c r="L403" s="2" t="s">
        <v>305</v>
      </c>
      <c r="N403" s="2" t="s">
        <v>305</v>
      </c>
    </row>
    <row r="404" spans="1:14" ht="13">
      <c r="A404" s="2" t="s">
        <v>14388</v>
      </c>
      <c r="C404" s="2" t="s">
        <v>15742</v>
      </c>
      <c r="D404" s="2">
        <v>135162</v>
      </c>
      <c r="E404" s="2">
        <v>81041</v>
      </c>
      <c r="F404" s="2">
        <v>5798</v>
      </c>
      <c r="G404" s="2" t="s">
        <v>15743</v>
      </c>
      <c r="H404" s="2" t="s">
        <v>15744</v>
      </c>
      <c r="I404" s="2" t="s">
        <v>23</v>
      </c>
      <c r="J404" s="2" t="s">
        <v>15741</v>
      </c>
      <c r="K404" s="2">
        <v>5</v>
      </c>
      <c r="L404" s="2" t="s">
        <v>305</v>
      </c>
      <c r="N404" s="2" t="s">
        <v>305</v>
      </c>
    </row>
    <row r="405" spans="1:14" ht="13">
      <c r="A405" s="2" t="s">
        <v>14388</v>
      </c>
      <c r="C405" s="2" t="s">
        <v>15745</v>
      </c>
      <c r="D405" s="2">
        <v>127708</v>
      </c>
      <c r="E405" s="2">
        <v>83069</v>
      </c>
      <c r="F405" s="2">
        <v>5799</v>
      </c>
      <c r="G405" s="2" t="s">
        <v>15746</v>
      </c>
      <c r="H405" s="2" t="s">
        <v>15747</v>
      </c>
      <c r="I405" s="2" t="s">
        <v>16</v>
      </c>
      <c r="J405" s="2" t="s">
        <v>15748</v>
      </c>
      <c r="K405" s="2">
        <v>5</v>
      </c>
      <c r="L405" s="2" t="s">
        <v>305</v>
      </c>
      <c r="N405" s="2" t="s">
        <v>305</v>
      </c>
    </row>
    <row r="406" spans="1:14" ht="13">
      <c r="A406" s="2" t="s">
        <v>14388</v>
      </c>
      <c r="C406" s="2" t="s">
        <v>15749</v>
      </c>
      <c r="D406" s="2">
        <v>135425</v>
      </c>
      <c r="E406" s="2">
        <v>84884</v>
      </c>
      <c r="F406" s="2">
        <v>5798</v>
      </c>
      <c r="G406" s="2" t="s">
        <v>15750</v>
      </c>
      <c r="H406" s="2" t="s">
        <v>15751</v>
      </c>
      <c r="I406" s="2" t="s">
        <v>23</v>
      </c>
      <c r="J406" s="2" t="s">
        <v>15748</v>
      </c>
      <c r="K406" s="2">
        <v>5</v>
      </c>
      <c r="L406" s="2" t="s">
        <v>305</v>
      </c>
      <c r="N406" s="2" t="s">
        <v>305</v>
      </c>
    </row>
    <row r="407" spans="1:14" ht="13">
      <c r="A407" s="2" t="s">
        <v>14388</v>
      </c>
      <c r="C407" s="2" t="s">
        <v>15752</v>
      </c>
      <c r="D407" s="2">
        <v>127798</v>
      </c>
      <c r="E407" s="2">
        <v>83079</v>
      </c>
      <c r="F407" s="2">
        <v>5799</v>
      </c>
      <c r="G407" s="2" t="s">
        <v>15753</v>
      </c>
      <c r="H407" s="2" t="s">
        <v>15754</v>
      </c>
      <c r="I407" s="2" t="s">
        <v>16</v>
      </c>
      <c r="J407" s="2" t="s">
        <v>15755</v>
      </c>
      <c r="K407" s="2">
        <v>5</v>
      </c>
      <c r="L407" s="2" t="s">
        <v>305</v>
      </c>
      <c r="N407" s="2" t="s">
        <v>305</v>
      </c>
    </row>
    <row r="408" spans="1:14" ht="13">
      <c r="A408" s="2" t="s">
        <v>14388</v>
      </c>
      <c r="C408" s="2" t="s">
        <v>15756</v>
      </c>
      <c r="D408" s="2">
        <v>135278</v>
      </c>
      <c r="E408" s="2">
        <v>84827</v>
      </c>
      <c r="F408" s="2">
        <v>5798</v>
      </c>
      <c r="G408" s="2" t="s">
        <v>15757</v>
      </c>
      <c r="H408" s="2" t="s">
        <v>15758</v>
      </c>
      <c r="I408" s="2" t="s">
        <v>23</v>
      </c>
      <c r="J408" s="2" t="s">
        <v>15755</v>
      </c>
      <c r="K408" s="2">
        <v>5</v>
      </c>
      <c r="L408" s="2" t="s">
        <v>305</v>
      </c>
      <c r="N408" s="2" t="s">
        <v>305</v>
      </c>
    </row>
    <row r="409" spans="1:14" ht="13">
      <c r="A409" s="2" t="s">
        <v>14388</v>
      </c>
      <c r="C409" s="2" t="s">
        <v>15759</v>
      </c>
      <c r="D409" s="2">
        <v>127786</v>
      </c>
      <c r="E409" s="2">
        <v>82992</v>
      </c>
      <c r="F409" s="2">
        <v>5799</v>
      </c>
      <c r="G409" s="2" t="s">
        <v>15760</v>
      </c>
      <c r="H409" s="2" t="s">
        <v>15761</v>
      </c>
      <c r="I409" s="2" t="s">
        <v>16</v>
      </c>
      <c r="J409" s="2" t="s">
        <v>15762</v>
      </c>
      <c r="K409" s="2">
        <v>5</v>
      </c>
      <c r="L409" s="2" t="s">
        <v>305</v>
      </c>
      <c r="N409" s="2" t="s">
        <v>305</v>
      </c>
    </row>
    <row r="410" spans="1:14" ht="13">
      <c r="A410" s="2" t="s">
        <v>14388</v>
      </c>
      <c r="C410" s="2" t="s">
        <v>15763</v>
      </c>
      <c r="D410" s="2">
        <v>135352</v>
      </c>
      <c r="E410" s="2">
        <v>84968</v>
      </c>
      <c r="F410" s="2">
        <v>5798</v>
      </c>
      <c r="G410" s="2" t="s">
        <v>15764</v>
      </c>
      <c r="H410" s="2" t="s">
        <v>15765</v>
      </c>
      <c r="I410" s="2" t="s">
        <v>23</v>
      </c>
      <c r="J410" s="2" t="s">
        <v>15762</v>
      </c>
      <c r="K410" s="2">
        <v>5</v>
      </c>
      <c r="L410" s="2" t="s">
        <v>305</v>
      </c>
      <c r="N410" s="2" t="s">
        <v>305</v>
      </c>
    </row>
    <row r="411" spans="1:14" ht="13">
      <c r="A411" s="2" t="s">
        <v>14388</v>
      </c>
      <c r="C411" s="2" t="s">
        <v>15766</v>
      </c>
      <c r="D411" s="2">
        <v>135339</v>
      </c>
      <c r="E411" s="2">
        <v>84980</v>
      </c>
      <c r="F411" s="2">
        <v>5807</v>
      </c>
      <c r="G411" s="2" t="s">
        <v>15767</v>
      </c>
      <c r="H411" s="2" t="s">
        <v>15768</v>
      </c>
      <c r="I411" s="2" t="s">
        <v>23</v>
      </c>
      <c r="J411" s="2" t="s">
        <v>15769</v>
      </c>
      <c r="K411" s="2">
        <v>5</v>
      </c>
      <c r="L411" s="2" t="s">
        <v>305</v>
      </c>
      <c r="N411" s="2" t="s">
        <v>305</v>
      </c>
    </row>
    <row r="412" spans="1:14" ht="13">
      <c r="A412" s="2" t="s">
        <v>14388</v>
      </c>
      <c r="C412" s="2" t="s">
        <v>15770</v>
      </c>
      <c r="D412" s="2">
        <v>135393</v>
      </c>
      <c r="E412" s="2">
        <v>84791</v>
      </c>
      <c r="F412" s="2">
        <v>5798</v>
      </c>
      <c r="G412" s="2" t="s">
        <v>15771</v>
      </c>
      <c r="H412" s="2" t="s">
        <v>15772</v>
      </c>
      <c r="I412" s="2" t="s">
        <v>23</v>
      </c>
      <c r="J412" s="2" t="s">
        <v>15769</v>
      </c>
      <c r="K412" s="2">
        <v>5</v>
      </c>
      <c r="L412" s="2" t="s">
        <v>305</v>
      </c>
      <c r="N412" s="2" t="s">
        <v>305</v>
      </c>
    </row>
    <row r="413" spans="1:14" ht="13">
      <c r="A413" s="2" t="s">
        <v>14388</v>
      </c>
      <c r="C413" s="2" t="s">
        <v>15773</v>
      </c>
      <c r="D413" s="2">
        <v>125528</v>
      </c>
      <c r="E413" s="2">
        <v>80360</v>
      </c>
      <c r="F413" s="2">
        <v>5798</v>
      </c>
      <c r="G413" s="2" t="s">
        <v>15774</v>
      </c>
      <c r="H413" s="2" t="s">
        <v>15775</v>
      </c>
      <c r="I413" s="2" t="s">
        <v>16</v>
      </c>
      <c r="J413" s="2" t="s">
        <v>15776</v>
      </c>
      <c r="K413" s="2">
        <v>5</v>
      </c>
      <c r="L413" s="2" t="s">
        <v>305</v>
      </c>
      <c r="N413" s="2" t="s">
        <v>305</v>
      </c>
    </row>
    <row r="414" spans="1:14" ht="13">
      <c r="A414" s="2" t="s">
        <v>14388</v>
      </c>
      <c r="C414" s="2" t="s">
        <v>15777</v>
      </c>
      <c r="D414" s="2">
        <v>139483</v>
      </c>
      <c r="E414" s="2">
        <v>82768</v>
      </c>
      <c r="F414" s="2">
        <v>5798</v>
      </c>
      <c r="G414" s="2" t="s">
        <v>15778</v>
      </c>
      <c r="H414" s="2" t="s">
        <v>15779</v>
      </c>
      <c r="I414" s="2" t="s">
        <v>23</v>
      </c>
      <c r="J414" s="2" t="s">
        <v>15776</v>
      </c>
      <c r="K414" s="2">
        <v>5</v>
      </c>
      <c r="L414" s="2" t="s">
        <v>305</v>
      </c>
      <c r="N414" s="2" t="s">
        <v>305</v>
      </c>
    </row>
    <row r="415" spans="1:14" ht="13">
      <c r="A415" s="2" t="s">
        <v>14388</v>
      </c>
      <c r="C415" s="2" t="s">
        <v>15780</v>
      </c>
      <c r="D415" s="2">
        <v>124923</v>
      </c>
      <c r="E415" s="2">
        <v>74881</v>
      </c>
      <c r="F415" s="2">
        <v>5798</v>
      </c>
      <c r="G415" s="2" t="s">
        <v>15781</v>
      </c>
      <c r="H415" s="2" t="s">
        <v>15782</v>
      </c>
      <c r="I415" s="2" t="s">
        <v>16</v>
      </c>
      <c r="J415" s="2" t="s">
        <v>15783</v>
      </c>
      <c r="K415" s="2">
        <v>5</v>
      </c>
      <c r="L415" s="2" t="s">
        <v>305</v>
      </c>
      <c r="N415" s="2" t="s">
        <v>305</v>
      </c>
    </row>
    <row r="416" spans="1:14" ht="13">
      <c r="A416" s="2" t="s">
        <v>14388</v>
      </c>
      <c r="C416" s="2" t="s">
        <v>15784</v>
      </c>
      <c r="D416" s="2">
        <v>126391</v>
      </c>
      <c r="E416" s="2">
        <v>74122</v>
      </c>
      <c r="F416" s="2">
        <v>5798</v>
      </c>
      <c r="G416" s="2" t="s">
        <v>15785</v>
      </c>
      <c r="H416" s="2" t="s">
        <v>15786</v>
      </c>
      <c r="I416" s="2" t="s">
        <v>16</v>
      </c>
      <c r="J416" s="2" t="s">
        <v>15783</v>
      </c>
      <c r="K416" s="2">
        <v>5</v>
      </c>
      <c r="L416" s="2" t="s">
        <v>305</v>
      </c>
      <c r="N416" s="2" t="s">
        <v>305</v>
      </c>
    </row>
    <row r="417" spans="1:14" ht="13">
      <c r="A417" s="2" t="s">
        <v>14388</v>
      </c>
      <c r="C417" s="2" t="s">
        <v>15787</v>
      </c>
      <c r="D417" s="2">
        <v>124262</v>
      </c>
      <c r="E417" s="2">
        <v>85382</v>
      </c>
      <c r="F417" s="2">
        <v>5368</v>
      </c>
      <c r="G417" s="2" t="s">
        <v>15788</v>
      </c>
      <c r="H417" s="2" t="s">
        <v>15789</v>
      </c>
      <c r="I417" s="2" t="s">
        <v>16</v>
      </c>
      <c r="J417" s="2" t="s">
        <v>15790</v>
      </c>
      <c r="K417" s="2">
        <v>5</v>
      </c>
      <c r="L417" s="2" t="s">
        <v>305</v>
      </c>
      <c r="N417" s="2" t="s">
        <v>305</v>
      </c>
    </row>
    <row r="418" spans="1:14" ht="13">
      <c r="A418" s="2" t="s">
        <v>14388</v>
      </c>
      <c r="C418" s="2" t="s">
        <v>15791</v>
      </c>
      <c r="D418" s="2">
        <v>136640</v>
      </c>
      <c r="E418" s="2">
        <v>84611</v>
      </c>
      <c r="F418" s="2">
        <v>5798</v>
      </c>
      <c r="G418" s="2" t="s">
        <v>15792</v>
      </c>
      <c r="H418" s="2" t="s">
        <v>15793</v>
      </c>
      <c r="I418" s="2" t="s">
        <v>23</v>
      </c>
      <c r="J418" s="2" t="s">
        <v>15790</v>
      </c>
      <c r="K418" s="2">
        <v>5</v>
      </c>
      <c r="L418" s="2" t="s">
        <v>305</v>
      </c>
      <c r="N418" s="2" t="s">
        <v>305</v>
      </c>
    </row>
    <row r="419" spans="1:14" ht="13">
      <c r="A419" s="2" t="s">
        <v>14388</v>
      </c>
      <c r="C419" s="2" t="s">
        <v>15794</v>
      </c>
      <c r="D419" s="2">
        <v>123810</v>
      </c>
      <c r="E419" s="2">
        <v>76324</v>
      </c>
      <c r="F419" s="2">
        <v>5798</v>
      </c>
      <c r="G419" s="2" t="s">
        <v>15795</v>
      </c>
      <c r="H419" s="2" t="s">
        <v>15796</v>
      </c>
      <c r="I419" s="2" t="s">
        <v>16</v>
      </c>
      <c r="J419" s="2" t="s">
        <v>15797</v>
      </c>
      <c r="K419" s="2">
        <v>5</v>
      </c>
      <c r="L419" s="2" t="s">
        <v>305</v>
      </c>
      <c r="N419" s="2" t="s">
        <v>305</v>
      </c>
    </row>
    <row r="420" spans="1:14" ht="13">
      <c r="A420" s="2" t="s">
        <v>14388</v>
      </c>
      <c r="C420" s="2" t="s">
        <v>15798</v>
      </c>
      <c r="D420" s="2">
        <v>139325</v>
      </c>
      <c r="E420" s="2">
        <v>75672</v>
      </c>
      <c r="F420" s="2">
        <v>5798</v>
      </c>
      <c r="G420" s="2" t="s">
        <v>15799</v>
      </c>
      <c r="H420" s="2" t="s">
        <v>15800</v>
      </c>
      <c r="I420" s="2" t="s">
        <v>23</v>
      </c>
      <c r="J420" s="2" t="s">
        <v>15797</v>
      </c>
      <c r="K420" s="2">
        <v>5</v>
      </c>
      <c r="L420" s="2" t="s">
        <v>305</v>
      </c>
      <c r="N420" s="2" t="s">
        <v>305</v>
      </c>
    </row>
    <row r="421" spans="1:14" ht="13">
      <c r="A421" s="2" t="s">
        <v>14388</v>
      </c>
      <c r="C421" s="2" t="s">
        <v>15801</v>
      </c>
      <c r="D421" s="2">
        <v>126687</v>
      </c>
      <c r="E421" s="2">
        <v>82680</v>
      </c>
      <c r="F421" s="2">
        <v>5799</v>
      </c>
      <c r="G421" s="2" t="s">
        <v>15802</v>
      </c>
      <c r="H421" s="2" t="s">
        <v>15803</v>
      </c>
      <c r="I421" s="2" t="s">
        <v>16</v>
      </c>
      <c r="J421" s="2" t="s">
        <v>15804</v>
      </c>
      <c r="K421" s="2">
        <v>5</v>
      </c>
      <c r="L421" s="2" t="s">
        <v>305</v>
      </c>
      <c r="N421" s="2" t="s">
        <v>305</v>
      </c>
    </row>
    <row r="422" spans="1:14" ht="13">
      <c r="A422" s="2" t="s">
        <v>14388</v>
      </c>
      <c r="C422" s="2" t="s">
        <v>15805</v>
      </c>
      <c r="D422" s="2">
        <v>136393</v>
      </c>
      <c r="E422" s="2">
        <v>84916</v>
      </c>
      <c r="F422" s="2">
        <v>5798</v>
      </c>
      <c r="G422" s="2" t="s">
        <v>15806</v>
      </c>
      <c r="H422" s="2" t="s">
        <v>15807</v>
      </c>
      <c r="I422" s="2" t="s">
        <v>23</v>
      </c>
      <c r="J422" s="2" t="s">
        <v>15804</v>
      </c>
      <c r="K422" s="2">
        <v>5</v>
      </c>
      <c r="L422" s="2" t="s">
        <v>305</v>
      </c>
      <c r="N422" s="2" t="s">
        <v>305</v>
      </c>
    </row>
    <row r="423" spans="1:14" ht="13">
      <c r="A423" s="2" t="s">
        <v>14388</v>
      </c>
      <c r="C423" s="2" t="s">
        <v>15808</v>
      </c>
      <c r="D423" s="2">
        <v>130643</v>
      </c>
      <c r="E423" s="2">
        <v>82685</v>
      </c>
      <c r="F423" s="2">
        <v>5798</v>
      </c>
      <c r="G423" s="2" t="s">
        <v>15809</v>
      </c>
      <c r="H423" s="2" t="s">
        <v>15810</v>
      </c>
      <c r="I423" s="2" t="s">
        <v>16</v>
      </c>
      <c r="J423" s="2" t="s">
        <v>15811</v>
      </c>
      <c r="K423" s="2">
        <v>5</v>
      </c>
      <c r="L423" s="2" t="s">
        <v>305</v>
      </c>
      <c r="N423" s="2" t="s">
        <v>305</v>
      </c>
    </row>
    <row r="424" spans="1:14" ht="13">
      <c r="A424" s="2" t="s">
        <v>14388</v>
      </c>
      <c r="C424" s="2" t="s">
        <v>15812</v>
      </c>
      <c r="D424" s="2">
        <v>132995</v>
      </c>
      <c r="E424" s="2">
        <v>82786</v>
      </c>
      <c r="F424" s="2">
        <v>5798</v>
      </c>
      <c r="G424" s="2" t="s">
        <v>15813</v>
      </c>
      <c r="H424" s="2" t="s">
        <v>15814</v>
      </c>
      <c r="I424" s="2" t="s">
        <v>23</v>
      </c>
      <c r="J424" s="2" t="s">
        <v>15811</v>
      </c>
      <c r="K424" s="2">
        <v>5</v>
      </c>
      <c r="L424" s="2" t="s">
        <v>305</v>
      </c>
      <c r="N424" s="2" t="s">
        <v>305</v>
      </c>
    </row>
    <row r="425" spans="1:14" ht="13">
      <c r="A425" s="2" t="s">
        <v>14388</v>
      </c>
      <c r="C425" s="2" t="s">
        <v>15815</v>
      </c>
      <c r="D425" s="2">
        <v>128638</v>
      </c>
      <c r="E425" s="2">
        <v>82961</v>
      </c>
      <c r="F425" s="2">
        <v>5798</v>
      </c>
      <c r="G425" s="2" t="s">
        <v>15816</v>
      </c>
      <c r="H425" s="2" t="s">
        <v>15817</v>
      </c>
      <c r="I425" s="2" t="s">
        <v>16</v>
      </c>
      <c r="J425" s="2" t="s">
        <v>15818</v>
      </c>
      <c r="K425" s="2">
        <v>5</v>
      </c>
      <c r="L425" s="2" t="s">
        <v>305</v>
      </c>
      <c r="N425" s="2" t="s">
        <v>305</v>
      </c>
    </row>
    <row r="426" spans="1:14" ht="13">
      <c r="A426" s="2" t="s">
        <v>14388</v>
      </c>
      <c r="C426" s="2" t="s">
        <v>15819</v>
      </c>
      <c r="D426" s="2">
        <v>135903</v>
      </c>
      <c r="E426" s="2">
        <v>84456</v>
      </c>
      <c r="F426" s="2">
        <v>5798</v>
      </c>
      <c r="G426" s="2" t="s">
        <v>15820</v>
      </c>
      <c r="H426" s="2" t="s">
        <v>15821</v>
      </c>
      <c r="I426" s="2" t="s">
        <v>23</v>
      </c>
      <c r="J426" s="2" t="s">
        <v>15818</v>
      </c>
      <c r="K426" s="2">
        <v>5</v>
      </c>
      <c r="L426" s="2" t="s">
        <v>305</v>
      </c>
      <c r="N426" s="2" t="s">
        <v>305</v>
      </c>
    </row>
    <row r="427" spans="1:14" ht="13">
      <c r="A427" s="2" t="s">
        <v>14388</v>
      </c>
      <c r="C427" s="2" t="s">
        <v>15822</v>
      </c>
      <c r="D427" s="2">
        <v>131987</v>
      </c>
      <c r="E427" s="2">
        <v>84234</v>
      </c>
      <c r="F427" s="2">
        <v>5798</v>
      </c>
      <c r="G427" s="2" t="s">
        <v>15823</v>
      </c>
      <c r="H427" s="2" t="s">
        <v>15824</v>
      </c>
      <c r="I427" s="2" t="s">
        <v>23</v>
      </c>
      <c r="J427" s="2" t="s">
        <v>15825</v>
      </c>
      <c r="K427" s="2">
        <v>5</v>
      </c>
      <c r="L427" s="2" t="s">
        <v>305</v>
      </c>
      <c r="N427" s="2" t="s">
        <v>305</v>
      </c>
    </row>
    <row r="428" spans="1:14" ht="13">
      <c r="A428" s="2" t="s">
        <v>14388</v>
      </c>
      <c r="C428" s="2" t="s">
        <v>15826</v>
      </c>
      <c r="D428" s="2">
        <v>132190</v>
      </c>
      <c r="E428" s="2">
        <v>84034</v>
      </c>
      <c r="F428" s="2">
        <v>5798</v>
      </c>
      <c r="G428" s="2" t="s">
        <v>15827</v>
      </c>
      <c r="H428" s="2" t="s">
        <v>15828</v>
      </c>
      <c r="I428" s="2" t="s">
        <v>23</v>
      </c>
      <c r="J428" s="2" t="s">
        <v>15825</v>
      </c>
      <c r="K428" s="2">
        <v>5</v>
      </c>
      <c r="L428" s="2" t="s">
        <v>305</v>
      </c>
      <c r="N428" s="2" t="s">
        <v>305</v>
      </c>
    </row>
    <row r="429" spans="1:14" ht="13">
      <c r="A429" s="2" t="s">
        <v>14388</v>
      </c>
      <c r="C429" s="2" t="s">
        <v>15829</v>
      </c>
      <c r="D429" s="2">
        <v>130378</v>
      </c>
      <c r="E429" s="2">
        <v>83095</v>
      </c>
      <c r="F429" s="2">
        <v>5798</v>
      </c>
      <c r="G429" s="2" t="s">
        <v>15830</v>
      </c>
      <c r="H429" s="2" t="s">
        <v>15831</v>
      </c>
      <c r="I429" s="2" t="s">
        <v>16</v>
      </c>
      <c r="J429" s="2" t="s">
        <v>15832</v>
      </c>
      <c r="K429" s="2">
        <v>5</v>
      </c>
      <c r="L429" s="2" t="s">
        <v>305</v>
      </c>
      <c r="N429" s="2" t="s">
        <v>305</v>
      </c>
    </row>
    <row r="430" spans="1:14" ht="13">
      <c r="A430" s="2" t="s">
        <v>14388</v>
      </c>
      <c r="C430" s="2" t="s">
        <v>15833</v>
      </c>
      <c r="D430" s="2">
        <v>133350</v>
      </c>
      <c r="E430" s="2">
        <v>83670</v>
      </c>
      <c r="F430" s="2">
        <v>5798</v>
      </c>
      <c r="G430" s="2" t="s">
        <v>15834</v>
      </c>
      <c r="H430" s="2" t="s">
        <v>15835</v>
      </c>
      <c r="I430" s="2" t="s">
        <v>23</v>
      </c>
      <c r="J430" s="2" t="s">
        <v>15832</v>
      </c>
      <c r="K430" s="2">
        <v>5</v>
      </c>
      <c r="L430" s="2" t="s">
        <v>305</v>
      </c>
      <c r="N430" s="2" t="s">
        <v>305</v>
      </c>
    </row>
    <row r="431" spans="1:14" ht="13">
      <c r="A431" s="2" t="s">
        <v>14388</v>
      </c>
      <c r="C431" s="2" t="s">
        <v>15836</v>
      </c>
      <c r="D431" s="2">
        <v>129405</v>
      </c>
      <c r="E431" s="2">
        <v>83191</v>
      </c>
      <c r="F431" s="2">
        <v>5798</v>
      </c>
      <c r="G431" s="2" t="s">
        <v>15837</v>
      </c>
      <c r="H431" s="2" t="s">
        <v>15838</v>
      </c>
      <c r="I431" s="2" t="s">
        <v>16</v>
      </c>
      <c r="J431" s="2" t="s">
        <v>15839</v>
      </c>
      <c r="K431" s="2">
        <v>5</v>
      </c>
      <c r="L431" s="2" t="s">
        <v>305</v>
      </c>
      <c r="N431" s="2" t="s">
        <v>305</v>
      </c>
    </row>
    <row r="432" spans="1:14" ht="13">
      <c r="A432" s="2" t="s">
        <v>14388</v>
      </c>
      <c r="C432" s="2" t="s">
        <v>15840</v>
      </c>
      <c r="D432" s="2">
        <v>133427</v>
      </c>
      <c r="E432" s="2">
        <v>84031</v>
      </c>
      <c r="F432" s="2">
        <v>5798</v>
      </c>
      <c r="G432" s="2" t="s">
        <v>15841</v>
      </c>
      <c r="H432" s="2" t="s">
        <v>15842</v>
      </c>
      <c r="I432" s="2" t="s">
        <v>23</v>
      </c>
      <c r="J432" s="2" t="s">
        <v>15839</v>
      </c>
      <c r="K432" s="2">
        <v>5</v>
      </c>
      <c r="L432" s="2" t="s">
        <v>305</v>
      </c>
      <c r="N432" s="2" t="s">
        <v>305</v>
      </c>
    </row>
    <row r="433" spans="1:14" ht="13">
      <c r="A433" s="2" t="s">
        <v>14388</v>
      </c>
      <c r="C433" s="2" t="s">
        <v>15843</v>
      </c>
      <c r="D433" s="2">
        <v>129750</v>
      </c>
      <c r="E433" s="2">
        <v>81670</v>
      </c>
      <c r="F433" s="2">
        <v>5798</v>
      </c>
      <c r="G433" s="2" t="s">
        <v>15844</v>
      </c>
      <c r="H433" s="2" t="s">
        <v>15845</v>
      </c>
      <c r="I433" s="2" t="s">
        <v>16</v>
      </c>
      <c r="J433" s="2" t="s">
        <v>15846</v>
      </c>
      <c r="K433" s="2">
        <v>5</v>
      </c>
      <c r="L433" s="2" t="s">
        <v>305</v>
      </c>
      <c r="N433" s="2" t="s">
        <v>305</v>
      </c>
    </row>
    <row r="434" spans="1:14" ht="13">
      <c r="A434" s="2" t="s">
        <v>14388</v>
      </c>
      <c r="C434" s="2" t="s">
        <v>15847</v>
      </c>
      <c r="D434" s="2">
        <v>134661</v>
      </c>
      <c r="E434" s="2">
        <v>82218</v>
      </c>
      <c r="F434" s="2">
        <v>5798</v>
      </c>
      <c r="G434" s="2" t="s">
        <v>15848</v>
      </c>
      <c r="H434" s="2" t="s">
        <v>15849</v>
      </c>
      <c r="I434" s="2" t="s">
        <v>23</v>
      </c>
      <c r="J434" s="2" t="s">
        <v>15846</v>
      </c>
      <c r="K434" s="2">
        <v>5</v>
      </c>
      <c r="L434" s="2" t="s">
        <v>305</v>
      </c>
      <c r="N434" s="2" t="s">
        <v>305</v>
      </c>
    </row>
    <row r="435" spans="1:14" ht="13">
      <c r="A435" s="2" t="s">
        <v>14388</v>
      </c>
      <c r="C435" s="2" t="s">
        <v>15850</v>
      </c>
      <c r="D435" s="2">
        <v>125582</v>
      </c>
      <c r="E435" s="2">
        <v>80520</v>
      </c>
      <c r="F435" s="2">
        <v>5798</v>
      </c>
      <c r="G435" s="2" t="s">
        <v>15851</v>
      </c>
      <c r="H435" s="2" t="s">
        <v>15852</v>
      </c>
      <c r="I435" s="2" t="s">
        <v>16</v>
      </c>
      <c r="J435" s="2" t="s">
        <v>15853</v>
      </c>
      <c r="K435" s="2">
        <v>5</v>
      </c>
      <c r="L435" s="2" t="s">
        <v>305</v>
      </c>
      <c r="N435" s="2" t="s">
        <v>305</v>
      </c>
    </row>
    <row r="436" spans="1:14" ht="13">
      <c r="A436" s="2" t="s">
        <v>14388</v>
      </c>
      <c r="C436" s="2" t="s">
        <v>15854</v>
      </c>
      <c r="D436" s="2">
        <v>139588</v>
      </c>
      <c r="E436" s="2">
        <v>82867</v>
      </c>
      <c r="F436" s="2">
        <v>5798</v>
      </c>
      <c r="G436" s="2" t="s">
        <v>15855</v>
      </c>
      <c r="H436" s="2" t="s">
        <v>15856</v>
      </c>
      <c r="I436" s="2" t="s">
        <v>23</v>
      </c>
      <c r="J436" s="2" t="s">
        <v>15853</v>
      </c>
      <c r="K436" s="2">
        <v>5</v>
      </c>
      <c r="L436" s="2" t="s">
        <v>305</v>
      </c>
      <c r="N436" s="2" t="s">
        <v>305</v>
      </c>
    </row>
    <row r="437" spans="1:14" ht="13">
      <c r="A437" s="2" t="s">
        <v>14388</v>
      </c>
      <c r="C437" s="2" t="s">
        <v>15857</v>
      </c>
      <c r="D437" s="2">
        <v>130876</v>
      </c>
      <c r="E437" s="2">
        <v>82536</v>
      </c>
      <c r="F437" s="2">
        <v>5798</v>
      </c>
      <c r="G437" s="2" t="s">
        <v>15858</v>
      </c>
      <c r="H437" s="2" t="s">
        <v>15859</v>
      </c>
      <c r="I437" s="2" t="s">
        <v>16</v>
      </c>
      <c r="J437" s="2" t="s">
        <v>15860</v>
      </c>
      <c r="K437" s="2">
        <v>5</v>
      </c>
      <c r="L437" s="2" t="s">
        <v>305</v>
      </c>
      <c r="N437" s="2" t="s">
        <v>305</v>
      </c>
    </row>
    <row r="438" spans="1:14" ht="13">
      <c r="A438" s="2" t="s">
        <v>14388</v>
      </c>
      <c r="C438" s="2" t="s">
        <v>15861</v>
      </c>
      <c r="D438" s="2">
        <v>130987</v>
      </c>
      <c r="E438" s="2">
        <v>82506</v>
      </c>
      <c r="F438" s="2">
        <v>5798</v>
      </c>
      <c r="G438" s="2" t="s">
        <v>15862</v>
      </c>
      <c r="H438" s="2" t="s">
        <v>15863</v>
      </c>
      <c r="I438" s="2" t="s">
        <v>16</v>
      </c>
      <c r="J438" s="2" t="s">
        <v>15860</v>
      </c>
      <c r="K438" s="2">
        <v>5</v>
      </c>
      <c r="L438" s="2" t="s">
        <v>305</v>
      </c>
      <c r="N438" s="2" t="s">
        <v>305</v>
      </c>
    </row>
    <row r="439" spans="1:14" ht="13">
      <c r="A439" s="2" t="s">
        <v>14388</v>
      </c>
      <c r="C439" s="2" t="s">
        <v>15864</v>
      </c>
      <c r="D439" s="2">
        <v>133307</v>
      </c>
      <c r="E439" s="2">
        <v>82747</v>
      </c>
      <c r="F439" s="2">
        <v>5798</v>
      </c>
      <c r="G439" s="2" t="s">
        <v>15865</v>
      </c>
      <c r="H439" s="2" t="s">
        <v>15866</v>
      </c>
      <c r="I439" s="2" t="s">
        <v>23</v>
      </c>
      <c r="J439" s="2" t="s">
        <v>15860</v>
      </c>
      <c r="K439" s="2">
        <v>5</v>
      </c>
      <c r="L439" s="2" t="s">
        <v>305</v>
      </c>
      <c r="N439" s="2" t="s">
        <v>305</v>
      </c>
    </row>
    <row r="440" spans="1:14" ht="13">
      <c r="A440" s="2" t="s">
        <v>14388</v>
      </c>
      <c r="C440" s="2" t="s">
        <v>15867</v>
      </c>
      <c r="D440" s="2">
        <v>133432</v>
      </c>
      <c r="E440" s="2">
        <v>83394</v>
      </c>
      <c r="F440" s="2">
        <v>5798</v>
      </c>
      <c r="G440" s="2" t="s">
        <v>15868</v>
      </c>
      <c r="H440" s="2" t="s">
        <v>15869</v>
      </c>
      <c r="I440" s="2" t="s">
        <v>23</v>
      </c>
      <c r="J440" s="2" t="s">
        <v>15860</v>
      </c>
      <c r="K440" s="2">
        <v>5</v>
      </c>
      <c r="L440" s="2" t="s">
        <v>305</v>
      </c>
      <c r="N440" s="2" t="s">
        <v>305</v>
      </c>
    </row>
    <row r="441" spans="1:14" ht="13">
      <c r="A441" s="2" t="s">
        <v>14388</v>
      </c>
      <c r="C441" s="2" t="s">
        <v>15870</v>
      </c>
      <c r="D441" s="2">
        <v>127528</v>
      </c>
      <c r="E441" s="2">
        <v>81132</v>
      </c>
      <c r="F441" s="2">
        <v>5798</v>
      </c>
      <c r="G441" s="2" t="s">
        <v>15871</v>
      </c>
      <c r="H441" s="2" t="s">
        <v>15872</v>
      </c>
      <c r="I441" s="2" t="s">
        <v>16</v>
      </c>
      <c r="J441" s="2" t="s">
        <v>15873</v>
      </c>
      <c r="K441" s="2">
        <v>5</v>
      </c>
      <c r="L441" s="2" t="s">
        <v>305</v>
      </c>
      <c r="N441" s="2" t="s">
        <v>305</v>
      </c>
    </row>
    <row r="442" spans="1:14" ht="13">
      <c r="A442" s="2" t="s">
        <v>14388</v>
      </c>
      <c r="C442" s="2" t="s">
        <v>15874</v>
      </c>
      <c r="D442" s="2">
        <v>137022</v>
      </c>
      <c r="E442" s="2">
        <v>81877</v>
      </c>
      <c r="F442" s="2">
        <v>5798</v>
      </c>
      <c r="G442" s="2" t="s">
        <v>15875</v>
      </c>
      <c r="H442" s="2" t="s">
        <v>15876</v>
      </c>
      <c r="I442" s="2" t="s">
        <v>23</v>
      </c>
      <c r="J442" s="2" t="s">
        <v>15873</v>
      </c>
      <c r="K442" s="2">
        <v>5</v>
      </c>
      <c r="L442" s="2" t="s">
        <v>305</v>
      </c>
      <c r="N442" s="2" t="s">
        <v>305</v>
      </c>
    </row>
    <row r="443" spans="1:14" ht="13">
      <c r="A443" s="2" t="s">
        <v>14388</v>
      </c>
      <c r="C443" s="2" t="s">
        <v>15877</v>
      </c>
      <c r="D443" s="2">
        <v>125373</v>
      </c>
      <c r="E443" s="2">
        <v>79544</v>
      </c>
      <c r="F443" s="2">
        <v>5798</v>
      </c>
      <c r="G443" s="2" t="s">
        <v>15878</v>
      </c>
      <c r="H443" s="2" t="s">
        <v>15879</v>
      </c>
      <c r="I443" s="2" t="s">
        <v>16</v>
      </c>
      <c r="J443" s="2" t="s">
        <v>15880</v>
      </c>
      <c r="K443" s="2">
        <v>5</v>
      </c>
      <c r="L443" s="2" t="s">
        <v>305</v>
      </c>
      <c r="N443" s="2" t="s">
        <v>305</v>
      </c>
    </row>
    <row r="444" spans="1:14" ht="13">
      <c r="A444" s="2" t="s">
        <v>14388</v>
      </c>
      <c r="C444" s="2" t="s">
        <v>15881</v>
      </c>
      <c r="D444" s="2">
        <v>125557</v>
      </c>
      <c r="E444" s="2">
        <v>79571</v>
      </c>
      <c r="F444" s="2">
        <v>5798</v>
      </c>
      <c r="G444" s="2" t="s">
        <v>15882</v>
      </c>
      <c r="H444" s="2" t="s">
        <v>15883</v>
      </c>
      <c r="I444" s="2" t="s">
        <v>16</v>
      </c>
      <c r="J444" s="2" t="s">
        <v>15880</v>
      </c>
      <c r="K444" s="2">
        <v>5</v>
      </c>
      <c r="L444" s="2" t="s">
        <v>305</v>
      </c>
      <c r="N444" s="2" t="s">
        <v>305</v>
      </c>
    </row>
    <row r="445" spans="1:14" ht="13">
      <c r="A445" s="2" t="s">
        <v>14388</v>
      </c>
      <c r="C445" s="2" t="s">
        <v>15884</v>
      </c>
      <c r="D445" s="2">
        <v>125597</v>
      </c>
      <c r="E445" s="2">
        <v>79536</v>
      </c>
      <c r="F445" s="2">
        <v>5798</v>
      </c>
      <c r="G445" s="2" t="s">
        <v>15885</v>
      </c>
      <c r="H445" s="2" t="s">
        <v>15886</v>
      </c>
      <c r="I445" s="2" t="s">
        <v>16</v>
      </c>
      <c r="J445" s="2" t="s">
        <v>15880</v>
      </c>
      <c r="K445" s="2">
        <v>5</v>
      </c>
      <c r="L445" s="2" t="s">
        <v>305</v>
      </c>
      <c r="N445" s="2" t="s">
        <v>305</v>
      </c>
    </row>
    <row r="446" spans="1:14" ht="13">
      <c r="A446" s="2" t="s">
        <v>14388</v>
      </c>
      <c r="C446" s="2" t="s">
        <v>15887</v>
      </c>
      <c r="D446" s="2">
        <v>137803</v>
      </c>
      <c r="E446" s="2">
        <v>82212</v>
      </c>
      <c r="F446" s="2">
        <v>5798</v>
      </c>
      <c r="G446" s="2" t="s">
        <v>15888</v>
      </c>
      <c r="H446" s="2" t="s">
        <v>15889</v>
      </c>
      <c r="I446" s="2" t="s">
        <v>23</v>
      </c>
      <c r="J446" s="2" t="s">
        <v>15880</v>
      </c>
      <c r="K446" s="2">
        <v>5</v>
      </c>
      <c r="L446" s="2" t="s">
        <v>305</v>
      </c>
      <c r="N446" s="2" t="s">
        <v>305</v>
      </c>
    </row>
    <row r="447" spans="1:14" ht="13">
      <c r="A447" s="2" t="s">
        <v>14388</v>
      </c>
      <c r="C447" s="2" t="s">
        <v>15890</v>
      </c>
      <c r="D447" s="2">
        <v>137891</v>
      </c>
      <c r="E447" s="2">
        <v>81388</v>
      </c>
      <c r="F447" s="2">
        <v>5798</v>
      </c>
      <c r="G447" s="2" t="s">
        <v>15891</v>
      </c>
      <c r="H447" s="2" t="s">
        <v>15892</v>
      </c>
      <c r="I447" s="2" t="s">
        <v>23</v>
      </c>
      <c r="J447" s="2" t="s">
        <v>15880</v>
      </c>
      <c r="K447" s="2">
        <v>5</v>
      </c>
      <c r="L447" s="2" t="s">
        <v>305</v>
      </c>
      <c r="N447" s="2" t="s">
        <v>305</v>
      </c>
    </row>
    <row r="448" spans="1:14" ht="13">
      <c r="A448" s="2" t="s">
        <v>14388</v>
      </c>
      <c r="C448" s="2" t="s">
        <v>15893</v>
      </c>
      <c r="D448" s="2">
        <v>138345</v>
      </c>
      <c r="E448" s="2">
        <v>81167</v>
      </c>
      <c r="F448" s="2">
        <v>5798</v>
      </c>
      <c r="G448" s="2" t="s">
        <v>15894</v>
      </c>
      <c r="H448" s="2" t="s">
        <v>15895</v>
      </c>
      <c r="I448" s="2" t="s">
        <v>23</v>
      </c>
      <c r="J448" s="2" t="s">
        <v>15880</v>
      </c>
      <c r="K448" s="2">
        <v>5</v>
      </c>
      <c r="L448" s="2" t="s">
        <v>305</v>
      </c>
      <c r="N448" s="2" t="s">
        <v>305</v>
      </c>
    </row>
    <row r="449" spans="1:14" ht="13">
      <c r="A449" s="2" t="s">
        <v>14388</v>
      </c>
      <c r="C449" s="2" t="s">
        <v>15896</v>
      </c>
      <c r="D449" s="2">
        <v>126576</v>
      </c>
      <c r="E449" s="2">
        <v>82886</v>
      </c>
      <c r="F449" s="2">
        <v>5799</v>
      </c>
      <c r="G449" s="2" t="s">
        <v>15897</v>
      </c>
      <c r="H449" s="2" t="s">
        <v>15898</v>
      </c>
      <c r="I449" s="2" t="s">
        <v>16</v>
      </c>
      <c r="J449" s="2" t="s">
        <v>15899</v>
      </c>
      <c r="K449" s="2">
        <v>5</v>
      </c>
      <c r="L449" s="2" t="s">
        <v>305</v>
      </c>
      <c r="N449" s="2" t="s">
        <v>305</v>
      </c>
    </row>
    <row r="450" spans="1:14" ht="13">
      <c r="A450" s="2" t="s">
        <v>14388</v>
      </c>
      <c r="C450" s="2" t="s">
        <v>15900</v>
      </c>
      <c r="D450" s="2">
        <v>136757</v>
      </c>
      <c r="E450" s="2">
        <v>84673</v>
      </c>
      <c r="F450" s="2">
        <v>5798</v>
      </c>
      <c r="G450" s="2" t="s">
        <v>15901</v>
      </c>
      <c r="H450" s="2" t="s">
        <v>15902</v>
      </c>
      <c r="I450" s="2" t="s">
        <v>23</v>
      </c>
      <c r="J450" s="2" t="s">
        <v>15899</v>
      </c>
      <c r="K450" s="2">
        <v>5</v>
      </c>
      <c r="L450" s="2" t="s">
        <v>305</v>
      </c>
      <c r="N450" s="2" t="s">
        <v>305</v>
      </c>
    </row>
    <row r="451" spans="1:14" ht="13">
      <c r="A451" s="2" t="s">
        <v>14388</v>
      </c>
      <c r="C451" s="2" t="s">
        <v>15903</v>
      </c>
      <c r="D451" s="2">
        <v>125683</v>
      </c>
      <c r="E451" s="2">
        <v>79682</v>
      </c>
      <c r="F451" s="2">
        <v>5798</v>
      </c>
      <c r="G451" s="2" t="s">
        <v>15904</v>
      </c>
      <c r="H451" s="2" t="s">
        <v>15905</v>
      </c>
      <c r="I451" s="2" t="s">
        <v>16</v>
      </c>
      <c r="J451" s="2" t="s">
        <v>15906</v>
      </c>
      <c r="K451" s="2">
        <v>5</v>
      </c>
      <c r="L451" s="2" t="s">
        <v>305</v>
      </c>
      <c r="N451" s="2" t="s">
        <v>305</v>
      </c>
    </row>
    <row r="452" spans="1:14" ht="13">
      <c r="A452" s="2" t="s">
        <v>14388</v>
      </c>
      <c r="C452" s="2" t="s">
        <v>15907</v>
      </c>
      <c r="D452" s="2">
        <v>138804</v>
      </c>
      <c r="E452" s="2">
        <v>81075</v>
      </c>
      <c r="F452" s="2">
        <v>5798</v>
      </c>
      <c r="G452" s="2" t="s">
        <v>15908</v>
      </c>
      <c r="H452" s="2" t="s">
        <v>15909</v>
      </c>
      <c r="I452" s="2" t="s">
        <v>23</v>
      </c>
      <c r="J452" s="2" t="s">
        <v>15906</v>
      </c>
      <c r="K452" s="2">
        <v>5</v>
      </c>
      <c r="L452" s="2" t="s">
        <v>305</v>
      </c>
      <c r="N452" s="2" t="s">
        <v>305</v>
      </c>
    </row>
    <row r="453" spans="1:14" ht="13">
      <c r="A453" s="2" t="s">
        <v>14388</v>
      </c>
      <c r="C453" s="2" t="s">
        <v>15910</v>
      </c>
      <c r="D453" s="2">
        <v>129436</v>
      </c>
      <c r="E453" s="2">
        <v>80661</v>
      </c>
      <c r="F453" s="2">
        <v>5798</v>
      </c>
      <c r="G453" s="2" t="s">
        <v>15911</v>
      </c>
      <c r="H453" s="2" t="s">
        <v>15912</v>
      </c>
      <c r="I453" s="2" t="s">
        <v>16</v>
      </c>
      <c r="J453" s="2" t="s">
        <v>15913</v>
      </c>
      <c r="K453" s="2">
        <v>5</v>
      </c>
      <c r="L453" s="2" t="s">
        <v>305</v>
      </c>
      <c r="N453" s="2" t="s">
        <v>305</v>
      </c>
    </row>
    <row r="454" spans="1:14" ht="13">
      <c r="A454" s="2" t="s">
        <v>14388</v>
      </c>
      <c r="C454" s="2" t="s">
        <v>15914</v>
      </c>
      <c r="D454" s="2">
        <v>133005</v>
      </c>
      <c r="E454" s="2">
        <v>79925</v>
      </c>
      <c r="F454" s="2">
        <v>5798</v>
      </c>
      <c r="G454" s="2" t="s">
        <v>15915</v>
      </c>
      <c r="H454" s="2" t="s">
        <v>15916</v>
      </c>
      <c r="I454" s="2" t="s">
        <v>23</v>
      </c>
      <c r="J454" s="2" t="s">
        <v>15913</v>
      </c>
      <c r="K454" s="2">
        <v>5</v>
      </c>
      <c r="L454" s="2" t="s">
        <v>305</v>
      </c>
      <c r="N454" s="2" t="s">
        <v>305</v>
      </c>
    </row>
    <row r="455" spans="1:14" ht="13">
      <c r="A455" s="2" t="s">
        <v>14388</v>
      </c>
      <c r="C455" s="2" t="s">
        <v>15917</v>
      </c>
      <c r="D455" s="2">
        <v>130390</v>
      </c>
      <c r="E455" s="2">
        <v>81288</v>
      </c>
      <c r="F455" s="2">
        <v>5798</v>
      </c>
      <c r="G455" s="2" t="s">
        <v>15918</v>
      </c>
      <c r="H455" s="2" t="s">
        <v>15919</v>
      </c>
      <c r="I455" s="2" t="s">
        <v>16</v>
      </c>
      <c r="J455" s="2" t="s">
        <v>15920</v>
      </c>
      <c r="K455" s="2">
        <v>5</v>
      </c>
      <c r="L455" s="2" t="s">
        <v>305</v>
      </c>
      <c r="N455" s="2" t="s">
        <v>305</v>
      </c>
    </row>
    <row r="456" spans="1:14" ht="13">
      <c r="A456" s="2" t="s">
        <v>14388</v>
      </c>
      <c r="C456" s="2" t="s">
        <v>15921</v>
      </c>
      <c r="D456" s="2">
        <v>134240</v>
      </c>
      <c r="E456" s="2">
        <v>82197</v>
      </c>
      <c r="F456" s="2">
        <v>5798</v>
      </c>
      <c r="G456" s="2" t="s">
        <v>15922</v>
      </c>
      <c r="H456" s="2" t="s">
        <v>15923</v>
      </c>
      <c r="I456" s="2" t="s">
        <v>23</v>
      </c>
      <c r="J456" s="2" t="s">
        <v>15920</v>
      </c>
      <c r="K456" s="2">
        <v>5</v>
      </c>
      <c r="L456" s="2" t="s">
        <v>305</v>
      </c>
      <c r="N456" s="2" t="s">
        <v>305</v>
      </c>
    </row>
    <row r="457" spans="1:14" ht="13">
      <c r="A457" s="2" t="s">
        <v>14388</v>
      </c>
      <c r="C457" s="2" t="s">
        <v>15924</v>
      </c>
      <c r="D457" s="2">
        <v>130397</v>
      </c>
      <c r="E457" s="2">
        <v>81081</v>
      </c>
      <c r="F457" s="2">
        <v>5798</v>
      </c>
      <c r="G457" s="2" t="s">
        <v>15925</v>
      </c>
      <c r="H457" s="2" t="s">
        <v>15926</v>
      </c>
      <c r="I457" s="2" t="s">
        <v>16</v>
      </c>
      <c r="J457" s="2" t="s">
        <v>15927</v>
      </c>
      <c r="K457" s="2">
        <v>5</v>
      </c>
      <c r="L457" s="2" t="s">
        <v>305</v>
      </c>
      <c r="N457" s="2" t="s">
        <v>305</v>
      </c>
    </row>
    <row r="458" spans="1:14" ht="13">
      <c r="A458" s="2" t="s">
        <v>14388</v>
      </c>
      <c r="C458" s="2" t="s">
        <v>15928</v>
      </c>
      <c r="D458" s="2">
        <v>134849</v>
      </c>
      <c r="E458" s="2">
        <v>82000</v>
      </c>
      <c r="F458" s="2">
        <v>5798</v>
      </c>
      <c r="G458" s="2" t="s">
        <v>15929</v>
      </c>
      <c r="H458" s="2" t="s">
        <v>15930</v>
      </c>
      <c r="I458" s="2" t="s">
        <v>23</v>
      </c>
      <c r="J458" s="2" t="s">
        <v>15927</v>
      </c>
      <c r="K458" s="2">
        <v>5</v>
      </c>
      <c r="L458" s="2" t="s">
        <v>305</v>
      </c>
      <c r="N458" s="2" t="s">
        <v>305</v>
      </c>
    </row>
    <row r="459" spans="1:14" ht="13">
      <c r="A459" s="2" t="s">
        <v>14388</v>
      </c>
      <c r="C459" s="2" t="s">
        <v>15931</v>
      </c>
      <c r="D459" s="2">
        <v>129045</v>
      </c>
      <c r="E459" s="2">
        <v>81740</v>
      </c>
      <c r="F459" s="2">
        <v>5798</v>
      </c>
      <c r="G459" s="2" t="s">
        <v>15932</v>
      </c>
      <c r="H459" s="2" t="s">
        <v>15933</v>
      </c>
      <c r="I459" s="2" t="s">
        <v>16</v>
      </c>
      <c r="J459" s="2" t="s">
        <v>15934</v>
      </c>
      <c r="K459" s="2">
        <v>5</v>
      </c>
      <c r="L459" s="2" t="s">
        <v>305</v>
      </c>
      <c r="N459" s="2" t="s">
        <v>305</v>
      </c>
    </row>
    <row r="460" spans="1:14" ht="13">
      <c r="A460" s="2" t="s">
        <v>14388</v>
      </c>
      <c r="C460" s="2" t="s">
        <v>15935</v>
      </c>
      <c r="D460" s="2">
        <v>129648</v>
      </c>
      <c r="E460" s="2">
        <v>81515</v>
      </c>
      <c r="F460" s="2">
        <v>5798</v>
      </c>
      <c r="G460" s="2" t="s">
        <v>15936</v>
      </c>
      <c r="H460" s="2" t="s">
        <v>15937</v>
      </c>
      <c r="I460" s="2" t="s">
        <v>16</v>
      </c>
      <c r="J460" s="2" t="s">
        <v>15934</v>
      </c>
      <c r="K460" s="2">
        <v>5</v>
      </c>
      <c r="L460" s="2" t="s">
        <v>305</v>
      </c>
      <c r="N460" s="2" t="s">
        <v>305</v>
      </c>
    </row>
    <row r="461" spans="1:14" ht="13">
      <c r="A461" s="2" t="s">
        <v>14388</v>
      </c>
      <c r="C461" s="2" t="s">
        <v>15938</v>
      </c>
      <c r="D461" s="2">
        <v>130166</v>
      </c>
      <c r="E461" s="2">
        <v>81248</v>
      </c>
      <c r="F461" s="2">
        <v>5798</v>
      </c>
      <c r="G461" s="2" t="s">
        <v>15939</v>
      </c>
      <c r="H461" s="2" t="s">
        <v>15940</v>
      </c>
      <c r="I461" s="2" t="s">
        <v>16</v>
      </c>
      <c r="J461" s="2" t="s">
        <v>15934</v>
      </c>
      <c r="K461" s="2">
        <v>5</v>
      </c>
      <c r="L461" s="2" t="s">
        <v>305</v>
      </c>
      <c r="N461" s="2" t="s">
        <v>305</v>
      </c>
    </row>
    <row r="462" spans="1:14" ht="13">
      <c r="A462" s="2" t="s">
        <v>14388</v>
      </c>
      <c r="C462" s="2" t="s">
        <v>15941</v>
      </c>
      <c r="D462" s="2">
        <v>133835</v>
      </c>
      <c r="E462" s="2">
        <v>81749</v>
      </c>
      <c r="F462" s="2">
        <v>5798</v>
      </c>
      <c r="G462" s="2" t="s">
        <v>15942</v>
      </c>
      <c r="H462" s="2" t="s">
        <v>15943</v>
      </c>
      <c r="I462" s="2" t="s">
        <v>23</v>
      </c>
      <c r="J462" s="2" t="s">
        <v>15934</v>
      </c>
      <c r="K462" s="2">
        <v>5</v>
      </c>
      <c r="L462" s="2" t="s">
        <v>305</v>
      </c>
      <c r="N462" s="2" t="s">
        <v>305</v>
      </c>
    </row>
    <row r="463" spans="1:14" ht="13">
      <c r="A463" s="2" t="s">
        <v>14388</v>
      </c>
      <c r="C463" s="2" t="s">
        <v>15944</v>
      </c>
      <c r="D463" s="2">
        <v>133839</v>
      </c>
      <c r="E463" s="2">
        <v>82153</v>
      </c>
      <c r="F463" s="2">
        <v>5798</v>
      </c>
      <c r="G463" s="2" t="s">
        <v>15945</v>
      </c>
      <c r="H463" s="2" t="s">
        <v>15946</v>
      </c>
      <c r="I463" s="2" t="s">
        <v>23</v>
      </c>
      <c r="J463" s="2" t="s">
        <v>15934</v>
      </c>
      <c r="K463" s="2">
        <v>5</v>
      </c>
      <c r="L463" s="2" t="s">
        <v>305</v>
      </c>
      <c r="N463" s="2" t="s">
        <v>305</v>
      </c>
    </row>
    <row r="464" spans="1:14" ht="13">
      <c r="A464" s="2" t="s">
        <v>14388</v>
      </c>
      <c r="C464" s="2" t="s">
        <v>15947</v>
      </c>
      <c r="D464" s="2">
        <v>134332</v>
      </c>
      <c r="E464" s="2">
        <v>81804</v>
      </c>
      <c r="F464" s="2">
        <v>5798</v>
      </c>
      <c r="G464" s="2" t="s">
        <v>15948</v>
      </c>
      <c r="H464" s="2" t="s">
        <v>15949</v>
      </c>
      <c r="I464" s="2" t="s">
        <v>23</v>
      </c>
      <c r="J464" s="2" t="s">
        <v>15934</v>
      </c>
      <c r="K464" s="2">
        <v>5</v>
      </c>
      <c r="L464" s="2" t="s">
        <v>305</v>
      </c>
      <c r="N464" s="2" t="s">
        <v>305</v>
      </c>
    </row>
    <row r="465" spans="1:14" ht="13">
      <c r="A465" s="2" t="s">
        <v>14388</v>
      </c>
      <c r="C465" s="2" t="s">
        <v>15950</v>
      </c>
      <c r="D465" s="2">
        <v>129896</v>
      </c>
      <c r="E465" s="2">
        <v>81547</v>
      </c>
      <c r="F465" s="2">
        <v>5798</v>
      </c>
      <c r="G465" s="2" t="s">
        <v>15951</v>
      </c>
      <c r="H465" s="2" t="s">
        <v>15952</v>
      </c>
      <c r="I465" s="2" t="s">
        <v>16</v>
      </c>
      <c r="J465" s="2" t="s">
        <v>15953</v>
      </c>
      <c r="K465" s="2">
        <v>5</v>
      </c>
      <c r="L465" s="2" t="s">
        <v>305</v>
      </c>
      <c r="N465" s="2" t="s">
        <v>305</v>
      </c>
    </row>
    <row r="466" spans="1:14" ht="13">
      <c r="A466" s="2" t="s">
        <v>14388</v>
      </c>
      <c r="C466" s="2" t="s">
        <v>15954</v>
      </c>
      <c r="D466" s="2">
        <v>130803</v>
      </c>
      <c r="E466" s="2">
        <v>81359</v>
      </c>
      <c r="F466" s="2">
        <v>5798</v>
      </c>
      <c r="G466" s="2" t="s">
        <v>15955</v>
      </c>
      <c r="H466" s="32" t="s">
        <v>15956</v>
      </c>
      <c r="I466" s="2" t="s">
        <v>16</v>
      </c>
      <c r="J466" s="2" t="s">
        <v>15953</v>
      </c>
      <c r="K466" s="2">
        <v>5</v>
      </c>
      <c r="L466" s="2" t="s">
        <v>305</v>
      </c>
      <c r="N466" s="2" t="s">
        <v>305</v>
      </c>
    </row>
    <row r="467" spans="1:14" ht="13">
      <c r="A467" s="2" t="s">
        <v>14388</v>
      </c>
      <c r="C467" s="2" t="s">
        <v>15957</v>
      </c>
      <c r="D467" s="2">
        <v>134148</v>
      </c>
      <c r="E467" s="2">
        <v>81867</v>
      </c>
      <c r="F467" s="2">
        <v>5798</v>
      </c>
      <c r="G467" s="2" t="s">
        <v>15958</v>
      </c>
      <c r="H467" s="2" t="s">
        <v>15959</v>
      </c>
      <c r="I467" s="2" t="s">
        <v>23</v>
      </c>
      <c r="J467" s="2" t="s">
        <v>15953</v>
      </c>
      <c r="K467" s="2">
        <v>5</v>
      </c>
      <c r="L467" s="2" t="s">
        <v>305</v>
      </c>
      <c r="N467" s="2" t="s">
        <v>305</v>
      </c>
    </row>
    <row r="468" spans="1:14" ht="13">
      <c r="A468" s="2" t="s">
        <v>14388</v>
      </c>
      <c r="C468" s="2" t="s">
        <v>15960</v>
      </c>
      <c r="D468" s="2">
        <v>134274</v>
      </c>
      <c r="E468" s="2">
        <v>81870</v>
      </c>
      <c r="F468" s="2">
        <v>5798</v>
      </c>
      <c r="G468" s="2" t="s">
        <v>15961</v>
      </c>
      <c r="H468" s="2" t="s">
        <v>15962</v>
      </c>
      <c r="I468" s="2" t="s">
        <v>23</v>
      </c>
      <c r="J468" s="2" t="s">
        <v>15953</v>
      </c>
      <c r="K468" s="2">
        <v>5</v>
      </c>
      <c r="L468" s="2" t="s">
        <v>305</v>
      </c>
      <c r="N468" s="2" t="s">
        <v>305</v>
      </c>
    </row>
    <row r="469" spans="1:14" ht="13">
      <c r="A469" s="2" t="s">
        <v>14388</v>
      </c>
      <c r="C469" s="2" t="s">
        <v>15963</v>
      </c>
      <c r="D469" s="2">
        <v>126646</v>
      </c>
      <c r="E469" s="2">
        <v>80252</v>
      </c>
      <c r="F469" s="2">
        <v>5798</v>
      </c>
      <c r="G469" s="2" t="s">
        <v>15964</v>
      </c>
      <c r="H469" s="2" t="s">
        <v>15965</v>
      </c>
      <c r="I469" s="2" t="s">
        <v>16</v>
      </c>
      <c r="J469" s="2" t="s">
        <v>15966</v>
      </c>
      <c r="K469" s="2">
        <v>5</v>
      </c>
      <c r="L469" s="2" t="s">
        <v>305</v>
      </c>
      <c r="N469" s="2" t="s">
        <v>305</v>
      </c>
    </row>
    <row r="470" spans="1:14" ht="13">
      <c r="A470" s="2" t="s">
        <v>14388</v>
      </c>
      <c r="C470" s="2" t="s">
        <v>15967</v>
      </c>
      <c r="D470" s="2">
        <v>138516</v>
      </c>
      <c r="E470" s="2">
        <v>81550</v>
      </c>
      <c r="F470" s="2">
        <v>5798</v>
      </c>
      <c r="G470" s="2" t="s">
        <v>15968</v>
      </c>
      <c r="H470" s="2" t="s">
        <v>15969</v>
      </c>
      <c r="I470" s="2" t="s">
        <v>23</v>
      </c>
      <c r="J470" s="2" t="s">
        <v>15966</v>
      </c>
      <c r="K470" s="2">
        <v>5</v>
      </c>
      <c r="L470" s="2" t="s">
        <v>305</v>
      </c>
      <c r="N470" s="2" t="s">
        <v>305</v>
      </c>
    </row>
    <row r="471" spans="1:14" ht="13">
      <c r="A471" s="2" t="s">
        <v>14388</v>
      </c>
      <c r="C471" s="2" t="s">
        <v>15970</v>
      </c>
      <c r="D471" s="2">
        <v>130940</v>
      </c>
      <c r="E471" s="2">
        <v>83380</v>
      </c>
      <c r="F471" s="2">
        <v>5798</v>
      </c>
      <c r="G471" s="2" t="s">
        <v>15971</v>
      </c>
      <c r="H471" s="2" t="s">
        <v>15972</v>
      </c>
      <c r="I471" s="2" t="s">
        <v>16</v>
      </c>
      <c r="J471" s="2" t="s">
        <v>15973</v>
      </c>
      <c r="K471" s="2">
        <v>5</v>
      </c>
      <c r="L471" s="2" t="s">
        <v>305</v>
      </c>
      <c r="N471" s="2" t="s">
        <v>305</v>
      </c>
    </row>
    <row r="472" spans="1:14" ht="13">
      <c r="A472" s="2" t="s">
        <v>14388</v>
      </c>
      <c r="C472" s="2" t="s">
        <v>15974</v>
      </c>
      <c r="D472" s="2">
        <v>133229</v>
      </c>
      <c r="E472" s="2">
        <v>83658</v>
      </c>
      <c r="F472" s="2">
        <v>5798</v>
      </c>
      <c r="G472" s="2" t="s">
        <v>15975</v>
      </c>
      <c r="H472" s="2" t="s">
        <v>15976</v>
      </c>
      <c r="I472" s="2" t="s">
        <v>23</v>
      </c>
      <c r="J472" s="2" t="s">
        <v>15973</v>
      </c>
      <c r="K472" s="2">
        <v>5</v>
      </c>
      <c r="L472" s="2" t="s">
        <v>305</v>
      </c>
      <c r="N472" s="2" t="s">
        <v>305</v>
      </c>
    </row>
    <row r="473" spans="1:14" ht="13">
      <c r="A473" s="2" t="s">
        <v>14388</v>
      </c>
      <c r="C473" s="2" t="s">
        <v>15977</v>
      </c>
      <c r="D473" s="2">
        <v>133014</v>
      </c>
      <c r="E473" s="2">
        <v>84938</v>
      </c>
      <c r="F473" s="2">
        <v>5809</v>
      </c>
      <c r="G473" s="2" t="s">
        <v>15978</v>
      </c>
      <c r="H473" s="2" t="s">
        <v>15979</v>
      </c>
      <c r="I473" s="2" t="s">
        <v>23</v>
      </c>
      <c r="J473" s="2" t="s">
        <v>15980</v>
      </c>
      <c r="K473" s="2">
        <v>5</v>
      </c>
      <c r="L473" s="2" t="s">
        <v>305</v>
      </c>
      <c r="N473" s="2" t="s">
        <v>305</v>
      </c>
    </row>
    <row r="474" spans="1:14" ht="13">
      <c r="A474" s="2" t="s">
        <v>14388</v>
      </c>
      <c r="C474" s="2" t="s">
        <v>15981</v>
      </c>
      <c r="D474" s="2">
        <v>130423</v>
      </c>
      <c r="E474" s="2">
        <v>86772</v>
      </c>
      <c r="F474" s="2">
        <v>5348</v>
      </c>
      <c r="G474" s="2" t="s">
        <v>15982</v>
      </c>
      <c r="H474" s="2" t="s">
        <v>15983</v>
      </c>
      <c r="I474" s="2" t="s">
        <v>16</v>
      </c>
      <c r="J474" s="2" t="s">
        <v>15980</v>
      </c>
      <c r="K474" s="2">
        <v>5</v>
      </c>
      <c r="L474" s="2" t="s">
        <v>305</v>
      </c>
      <c r="N474" s="2" t="s">
        <v>305</v>
      </c>
    </row>
    <row r="475" spans="1:14" ht="13">
      <c r="A475" s="2" t="s">
        <v>14388</v>
      </c>
      <c r="C475" s="2" t="s">
        <v>15984</v>
      </c>
      <c r="D475" s="2">
        <v>129443</v>
      </c>
      <c r="E475" s="2">
        <v>83727</v>
      </c>
      <c r="F475" s="2">
        <v>5798</v>
      </c>
      <c r="G475" s="2" t="s">
        <v>15985</v>
      </c>
      <c r="H475" s="2" t="s">
        <v>15986</v>
      </c>
      <c r="I475" s="2" t="s">
        <v>16</v>
      </c>
      <c r="J475" s="2" t="s">
        <v>15987</v>
      </c>
      <c r="K475" s="2">
        <v>5</v>
      </c>
      <c r="L475" s="2" t="s">
        <v>305</v>
      </c>
      <c r="N475" s="2" t="s">
        <v>305</v>
      </c>
    </row>
    <row r="476" spans="1:14" ht="13">
      <c r="A476" s="2" t="s">
        <v>14388</v>
      </c>
      <c r="C476" s="2" t="s">
        <v>15988</v>
      </c>
      <c r="D476" s="2">
        <v>132714</v>
      </c>
      <c r="E476" s="2">
        <v>84362</v>
      </c>
      <c r="F476" s="2">
        <v>5798</v>
      </c>
      <c r="G476" s="2" t="s">
        <v>15989</v>
      </c>
      <c r="H476" s="2" t="s">
        <v>15990</v>
      </c>
      <c r="I476" s="2" t="s">
        <v>23</v>
      </c>
      <c r="J476" s="2" t="s">
        <v>15987</v>
      </c>
      <c r="K476" s="2">
        <v>5</v>
      </c>
      <c r="L476" s="2" t="s">
        <v>305</v>
      </c>
      <c r="N476" s="2" t="s">
        <v>305</v>
      </c>
    </row>
    <row r="477" spans="1:14" ht="13">
      <c r="A477" s="2" t="s">
        <v>14388</v>
      </c>
      <c r="C477" s="2" t="s">
        <v>15991</v>
      </c>
      <c r="D477" s="2">
        <v>129591</v>
      </c>
      <c r="E477" s="2">
        <v>83936</v>
      </c>
      <c r="F477" s="2">
        <v>5799</v>
      </c>
      <c r="G477" s="2" t="s">
        <v>15992</v>
      </c>
      <c r="H477" s="2" t="s">
        <v>15993</v>
      </c>
      <c r="I477" s="2" t="s">
        <v>16</v>
      </c>
      <c r="J477" s="2" t="s">
        <v>15994</v>
      </c>
      <c r="K477" s="2">
        <v>5</v>
      </c>
      <c r="L477" s="2" t="s">
        <v>305</v>
      </c>
      <c r="N477" s="2" t="s">
        <v>305</v>
      </c>
    </row>
    <row r="478" spans="1:14" ht="13">
      <c r="A478" s="2" t="s">
        <v>14388</v>
      </c>
      <c r="C478" s="2" t="s">
        <v>15995</v>
      </c>
      <c r="D478" s="2">
        <v>132711</v>
      </c>
      <c r="E478" s="2">
        <v>84482</v>
      </c>
      <c r="F478" s="2">
        <v>5798</v>
      </c>
      <c r="G478" s="2" t="s">
        <v>15996</v>
      </c>
      <c r="H478" s="2" t="s">
        <v>15997</v>
      </c>
      <c r="I478" s="2" t="s">
        <v>23</v>
      </c>
      <c r="J478" s="2" t="s">
        <v>15994</v>
      </c>
      <c r="K478" s="2">
        <v>5</v>
      </c>
      <c r="L478" s="2" t="s">
        <v>305</v>
      </c>
      <c r="N478" s="2" t="s">
        <v>305</v>
      </c>
    </row>
    <row r="479" spans="1:14" ht="13">
      <c r="A479" s="2" t="s">
        <v>14388</v>
      </c>
      <c r="C479" s="2" t="s">
        <v>15998</v>
      </c>
      <c r="D479" s="2">
        <v>129338</v>
      </c>
      <c r="E479" s="2">
        <v>83764</v>
      </c>
      <c r="F479" s="2">
        <v>5798</v>
      </c>
      <c r="G479" s="2" t="s">
        <v>15999</v>
      </c>
      <c r="H479" s="2" t="s">
        <v>16000</v>
      </c>
      <c r="I479" s="2" t="s">
        <v>16</v>
      </c>
      <c r="J479" s="2" t="s">
        <v>16001</v>
      </c>
      <c r="K479" s="2">
        <v>5</v>
      </c>
      <c r="L479" s="2" t="s">
        <v>305</v>
      </c>
      <c r="N479" s="2" t="s">
        <v>305</v>
      </c>
    </row>
    <row r="480" spans="1:14" ht="13">
      <c r="A480" s="2" t="s">
        <v>14388</v>
      </c>
      <c r="C480" s="2" t="s">
        <v>16002</v>
      </c>
      <c r="D480" s="2">
        <v>133213</v>
      </c>
      <c r="E480" s="2">
        <v>84641</v>
      </c>
      <c r="F480" s="2">
        <v>5798</v>
      </c>
      <c r="G480" s="2" t="s">
        <v>16003</v>
      </c>
      <c r="H480" s="2" t="s">
        <v>16004</v>
      </c>
      <c r="I480" s="2" t="s">
        <v>23</v>
      </c>
      <c r="J480" s="2" t="s">
        <v>16001</v>
      </c>
      <c r="K480" s="2">
        <v>5</v>
      </c>
      <c r="L480" s="2" t="s">
        <v>305</v>
      </c>
      <c r="N480" s="2" t="s">
        <v>305</v>
      </c>
    </row>
    <row r="481" spans="1:14" ht="13">
      <c r="A481" s="2" t="s">
        <v>14388</v>
      </c>
      <c r="C481" s="2" t="s">
        <v>16005</v>
      </c>
      <c r="D481" s="2">
        <v>127026</v>
      </c>
      <c r="E481" s="2">
        <v>82729</v>
      </c>
      <c r="F481" s="2">
        <v>5799</v>
      </c>
      <c r="G481" s="2" t="s">
        <v>16006</v>
      </c>
      <c r="H481" s="2" t="s">
        <v>16007</v>
      </c>
      <c r="I481" s="2" t="s">
        <v>16</v>
      </c>
      <c r="J481" s="2" t="s">
        <v>16008</v>
      </c>
      <c r="K481" s="2">
        <v>5</v>
      </c>
      <c r="L481" s="2" t="s">
        <v>305</v>
      </c>
      <c r="N481" s="2" t="s">
        <v>305</v>
      </c>
    </row>
    <row r="482" spans="1:14" ht="13">
      <c r="A482" s="2" t="s">
        <v>14388</v>
      </c>
      <c r="C482" s="2" t="s">
        <v>16009</v>
      </c>
      <c r="D482" s="2">
        <v>137000</v>
      </c>
      <c r="E482" s="2">
        <v>83053</v>
      </c>
      <c r="F482" s="2">
        <v>5798</v>
      </c>
      <c r="G482" s="2" t="s">
        <v>16010</v>
      </c>
      <c r="H482" s="2" t="s">
        <v>16011</v>
      </c>
      <c r="I482" s="2" t="s">
        <v>23</v>
      </c>
      <c r="J482" s="2" t="s">
        <v>16008</v>
      </c>
      <c r="K482" s="2">
        <v>5</v>
      </c>
      <c r="L482" s="2" t="s">
        <v>305</v>
      </c>
      <c r="N482" s="2" t="s">
        <v>305</v>
      </c>
    </row>
    <row r="483" spans="1:14" ht="13">
      <c r="A483" s="2" t="s">
        <v>14388</v>
      </c>
      <c r="C483" s="2" t="s">
        <v>16012</v>
      </c>
      <c r="D483" s="2">
        <v>127721</v>
      </c>
      <c r="E483" s="2">
        <v>81403</v>
      </c>
      <c r="F483" s="2">
        <v>5798</v>
      </c>
      <c r="G483" s="2" t="s">
        <v>16013</v>
      </c>
      <c r="H483" s="2" t="s">
        <v>16014</v>
      </c>
      <c r="I483" s="2" t="s">
        <v>16</v>
      </c>
      <c r="J483" s="2" t="s">
        <v>16015</v>
      </c>
      <c r="K483" s="2">
        <v>5</v>
      </c>
      <c r="L483" s="2" t="s">
        <v>305</v>
      </c>
      <c r="N483" s="2" t="s">
        <v>305</v>
      </c>
    </row>
    <row r="484" spans="1:14" ht="13">
      <c r="A484" s="2" t="s">
        <v>14388</v>
      </c>
      <c r="C484" s="2" t="s">
        <v>16016</v>
      </c>
      <c r="D484" s="2">
        <v>136400</v>
      </c>
      <c r="E484" s="2">
        <v>81985</v>
      </c>
      <c r="F484" s="2">
        <v>5798</v>
      </c>
      <c r="G484" s="2" t="s">
        <v>16017</v>
      </c>
      <c r="H484" s="2" t="s">
        <v>16018</v>
      </c>
      <c r="I484" s="2" t="s">
        <v>23</v>
      </c>
      <c r="J484" s="2" t="s">
        <v>16015</v>
      </c>
      <c r="K484" s="2">
        <v>5</v>
      </c>
      <c r="L484" s="2" t="s">
        <v>305</v>
      </c>
      <c r="N484" s="2" t="s">
        <v>305</v>
      </c>
    </row>
    <row r="485" spans="1:14" ht="13">
      <c r="A485" s="2" t="s">
        <v>14388</v>
      </c>
      <c r="C485" s="2" t="s">
        <v>16019</v>
      </c>
      <c r="D485" s="2">
        <v>135334</v>
      </c>
      <c r="E485" s="2">
        <v>74006</v>
      </c>
      <c r="F485" s="2">
        <v>5773</v>
      </c>
      <c r="G485" s="2" t="s">
        <v>16020</v>
      </c>
      <c r="H485" s="2" t="s">
        <v>16021</v>
      </c>
      <c r="I485" s="2" t="s">
        <v>23</v>
      </c>
      <c r="J485" s="2" t="s">
        <v>16022</v>
      </c>
      <c r="K485" s="2">
        <v>5</v>
      </c>
      <c r="L485" s="2" t="s">
        <v>305</v>
      </c>
      <c r="N485" s="2" t="s">
        <v>305</v>
      </c>
    </row>
    <row r="486" spans="1:14" ht="13">
      <c r="A486" s="2" t="s">
        <v>14388</v>
      </c>
      <c r="C486" s="2" t="s">
        <v>16023</v>
      </c>
      <c r="D486" s="2">
        <v>127177</v>
      </c>
      <c r="E486" s="2">
        <v>72837</v>
      </c>
      <c r="F486" s="2">
        <v>5421</v>
      </c>
      <c r="G486" s="2" t="s">
        <v>16024</v>
      </c>
      <c r="H486" s="2" t="s">
        <v>16025</v>
      </c>
      <c r="I486" s="2" t="s">
        <v>16</v>
      </c>
      <c r="J486" s="2" t="s">
        <v>16022</v>
      </c>
      <c r="K486" s="2">
        <v>5</v>
      </c>
      <c r="L486" s="2" t="s">
        <v>305</v>
      </c>
      <c r="N486" s="2" t="s">
        <v>305</v>
      </c>
    </row>
    <row r="487" spans="1:14" ht="13">
      <c r="A487" s="2" t="s">
        <v>14388</v>
      </c>
      <c r="C487" s="2" t="s">
        <v>16026</v>
      </c>
      <c r="D487" s="2">
        <v>127663</v>
      </c>
      <c r="E487" s="2">
        <v>81569</v>
      </c>
      <c r="F487" s="2">
        <v>5798</v>
      </c>
      <c r="G487" s="2" t="s">
        <v>16027</v>
      </c>
      <c r="H487" s="2" t="s">
        <v>16028</v>
      </c>
      <c r="I487" s="2" t="s">
        <v>16</v>
      </c>
      <c r="J487" s="2" t="s">
        <v>16029</v>
      </c>
      <c r="K487" s="2">
        <v>5</v>
      </c>
      <c r="L487" s="2" t="s">
        <v>305</v>
      </c>
      <c r="N487" s="2" t="s">
        <v>305</v>
      </c>
    </row>
    <row r="488" spans="1:14" ht="13">
      <c r="A488" s="2" t="s">
        <v>14388</v>
      </c>
      <c r="C488" s="2" t="s">
        <v>16030</v>
      </c>
      <c r="D488" s="2">
        <v>136575</v>
      </c>
      <c r="E488" s="2">
        <v>82210</v>
      </c>
      <c r="F488" s="2">
        <v>5798</v>
      </c>
      <c r="G488" s="2" t="s">
        <v>16031</v>
      </c>
      <c r="H488" s="2" t="s">
        <v>16032</v>
      </c>
      <c r="I488" s="2" t="s">
        <v>23</v>
      </c>
      <c r="J488" s="2" t="s">
        <v>16029</v>
      </c>
      <c r="K488" s="2">
        <v>5</v>
      </c>
      <c r="L488" s="2" t="s">
        <v>305</v>
      </c>
      <c r="N488" s="2" t="s">
        <v>305</v>
      </c>
    </row>
    <row r="489" spans="1:14" ht="13">
      <c r="A489" s="2" t="s">
        <v>14388</v>
      </c>
      <c r="C489" s="2" t="s">
        <v>16033</v>
      </c>
      <c r="D489" s="2">
        <v>129321</v>
      </c>
      <c r="E489" s="2">
        <v>81742</v>
      </c>
      <c r="F489" s="2">
        <v>5798</v>
      </c>
      <c r="G489" s="2" t="s">
        <v>16034</v>
      </c>
      <c r="H489" s="2" t="s">
        <v>16035</v>
      </c>
      <c r="I489" s="2" t="s">
        <v>16</v>
      </c>
      <c r="J489" s="2" t="s">
        <v>16036</v>
      </c>
      <c r="K489" s="2">
        <v>5</v>
      </c>
      <c r="L489" s="2" t="s">
        <v>305</v>
      </c>
      <c r="N489" s="2" t="s">
        <v>305</v>
      </c>
    </row>
    <row r="490" spans="1:14" ht="13">
      <c r="A490" s="2" t="s">
        <v>14388</v>
      </c>
      <c r="C490" s="2" t="s">
        <v>16037</v>
      </c>
      <c r="D490" s="2">
        <v>129437</v>
      </c>
      <c r="E490" s="2">
        <v>81795</v>
      </c>
      <c r="F490" s="2">
        <v>5798</v>
      </c>
      <c r="G490" s="2" t="s">
        <v>16038</v>
      </c>
      <c r="H490" s="2" t="s">
        <v>16039</v>
      </c>
      <c r="I490" s="2" t="s">
        <v>16</v>
      </c>
      <c r="J490" s="2" t="s">
        <v>16036</v>
      </c>
      <c r="K490" s="2">
        <v>5</v>
      </c>
      <c r="L490" s="2" t="s">
        <v>305</v>
      </c>
      <c r="N490" s="2" t="s">
        <v>305</v>
      </c>
    </row>
    <row r="491" spans="1:14" ht="13">
      <c r="A491" s="2" t="s">
        <v>14388</v>
      </c>
      <c r="C491" s="2" t="s">
        <v>16040</v>
      </c>
      <c r="D491" s="2">
        <v>133744</v>
      </c>
      <c r="E491" s="2">
        <v>81615</v>
      </c>
      <c r="F491" s="2">
        <v>5798</v>
      </c>
      <c r="G491" s="2" t="s">
        <v>16041</v>
      </c>
      <c r="H491" s="2" t="s">
        <v>16042</v>
      </c>
      <c r="I491" s="2" t="s">
        <v>23</v>
      </c>
      <c r="J491" s="2" t="s">
        <v>16036</v>
      </c>
      <c r="K491" s="2">
        <v>5</v>
      </c>
      <c r="L491" s="2" t="s">
        <v>305</v>
      </c>
      <c r="N491" s="2" t="s">
        <v>305</v>
      </c>
    </row>
    <row r="492" spans="1:14" ht="13">
      <c r="A492" s="2" t="s">
        <v>14388</v>
      </c>
      <c r="C492" s="2" t="s">
        <v>16043</v>
      </c>
      <c r="D492" s="2">
        <v>134779</v>
      </c>
      <c r="E492" s="2">
        <v>81902</v>
      </c>
      <c r="F492" s="2">
        <v>5798</v>
      </c>
      <c r="G492" s="2" t="s">
        <v>16044</v>
      </c>
      <c r="H492" s="2" t="s">
        <v>16045</v>
      </c>
      <c r="I492" s="2" t="s">
        <v>23</v>
      </c>
      <c r="J492" s="2" t="s">
        <v>16036</v>
      </c>
      <c r="K492" s="2">
        <v>5</v>
      </c>
      <c r="L492" s="2" t="s">
        <v>305</v>
      </c>
      <c r="N492" s="2" t="s">
        <v>305</v>
      </c>
    </row>
    <row r="493" spans="1:14" ht="13">
      <c r="A493" s="2" t="s">
        <v>14388</v>
      </c>
      <c r="C493" s="2" t="s">
        <v>16046</v>
      </c>
      <c r="D493" s="2">
        <v>126487</v>
      </c>
      <c r="E493" s="2">
        <v>80510</v>
      </c>
      <c r="F493" s="2">
        <v>5798</v>
      </c>
      <c r="G493" s="2" t="s">
        <v>16047</v>
      </c>
      <c r="H493" s="2" t="s">
        <v>16048</v>
      </c>
      <c r="I493" s="2" t="s">
        <v>16</v>
      </c>
      <c r="J493" s="2" t="s">
        <v>16049</v>
      </c>
      <c r="K493" s="2">
        <v>5</v>
      </c>
      <c r="L493" s="2" t="s">
        <v>305</v>
      </c>
      <c r="N493" s="2" t="s">
        <v>305</v>
      </c>
    </row>
    <row r="494" spans="1:14" ht="13">
      <c r="A494" s="2" t="s">
        <v>14388</v>
      </c>
      <c r="C494" s="2" t="s">
        <v>16050</v>
      </c>
      <c r="D494" s="2">
        <v>137110</v>
      </c>
      <c r="E494" s="2">
        <v>82584</v>
      </c>
      <c r="F494" s="2">
        <v>5798</v>
      </c>
      <c r="G494" s="2" t="s">
        <v>16051</v>
      </c>
      <c r="H494" s="2" t="s">
        <v>16052</v>
      </c>
      <c r="I494" s="2" t="s">
        <v>23</v>
      </c>
      <c r="J494" s="2" t="s">
        <v>16049</v>
      </c>
      <c r="K494" s="2">
        <v>5</v>
      </c>
      <c r="L494" s="2" t="s">
        <v>305</v>
      </c>
      <c r="N494" s="2" t="s">
        <v>305</v>
      </c>
    </row>
    <row r="495" spans="1:14" ht="13">
      <c r="A495" s="2" t="s">
        <v>14388</v>
      </c>
      <c r="C495" s="2" t="s">
        <v>16053</v>
      </c>
      <c r="D495" s="2">
        <v>129435</v>
      </c>
      <c r="E495" s="2">
        <v>83029</v>
      </c>
      <c r="F495" s="2">
        <v>5798</v>
      </c>
      <c r="G495" s="2" t="s">
        <v>16054</v>
      </c>
      <c r="H495" s="2" t="s">
        <v>16055</v>
      </c>
      <c r="I495" s="2" t="s">
        <v>16</v>
      </c>
      <c r="J495" s="2" t="s">
        <v>16056</v>
      </c>
      <c r="K495" s="2">
        <v>5</v>
      </c>
      <c r="L495" s="2" t="s">
        <v>305</v>
      </c>
      <c r="N495" s="2" t="s">
        <v>305</v>
      </c>
    </row>
    <row r="496" spans="1:14" ht="13">
      <c r="A496" s="2" t="s">
        <v>14388</v>
      </c>
      <c r="C496" s="2" t="s">
        <v>16057</v>
      </c>
      <c r="D496" s="2">
        <v>134310</v>
      </c>
      <c r="E496" s="2">
        <v>83979</v>
      </c>
      <c r="F496" s="2">
        <v>5798</v>
      </c>
      <c r="G496" s="2" t="s">
        <v>16058</v>
      </c>
      <c r="H496" s="2" t="s">
        <v>16059</v>
      </c>
      <c r="I496" s="2" t="s">
        <v>23</v>
      </c>
      <c r="J496" s="2" t="s">
        <v>16056</v>
      </c>
      <c r="K496" s="2">
        <v>5</v>
      </c>
      <c r="L496" s="2" t="s">
        <v>305</v>
      </c>
      <c r="N496" s="2" t="s">
        <v>305</v>
      </c>
    </row>
    <row r="497" spans="1:14" ht="13">
      <c r="A497" s="2" t="s">
        <v>14388</v>
      </c>
      <c r="C497" s="2" t="s">
        <v>16060</v>
      </c>
      <c r="D497" s="2">
        <v>130270</v>
      </c>
      <c r="E497" s="2">
        <v>76578</v>
      </c>
      <c r="F497" s="2">
        <v>5798</v>
      </c>
      <c r="G497" s="2" t="s">
        <v>16061</v>
      </c>
      <c r="H497" s="2" t="s">
        <v>16062</v>
      </c>
      <c r="I497" s="2" t="s">
        <v>16</v>
      </c>
      <c r="J497" s="2" t="s">
        <v>16063</v>
      </c>
      <c r="K497" s="2">
        <v>5</v>
      </c>
      <c r="L497" s="2" t="s">
        <v>305</v>
      </c>
      <c r="N497" s="2" t="s">
        <v>305</v>
      </c>
    </row>
    <row r="498" spans="1:14" ht="13">
      <c r="A498" s="2" t="s">
        <v>14388</v>
      </c>
      <c r="C498" s="2" t="s">
        <v>16064</v>
      </c>
      <c r="D498" s="2">
        <v>130336</v>
      </c>
      <c r="E498" s="2">
        <v>77537</v>
      </c>
      <c r="F498" s="2">
        <v>5798</v>
      </c>
      <c r="G498" s="2" t="s">
        <v>16065</v>
      </c>
      <c r="H498" s="2" t="s">
        <v>16066</v>
      </c>
      <c r="I498" s="2" t="s">
        <v>16</v>
      </c>
      <c r="J498" s="2" t="s">
        <v>16063</v>
      </c>
      <c r="K498" s="2">
        <v>5</v>
      </c>
      <c r="L498" s="2" t="s">
        <v>305</v>
      </c>
      <c r="N498" s="2" t="s">
        <v>305</v>
      </c>
    </row>
    <row r="499" spans="1:14" ht="13">
      <c r="A499" s="2" t="s">
        <v>14388</v>
      </c>
      <c r="C499" s="2" t="s">
        <v>16067</v>
      </c>
      <c r="D499" s="2">
        <v>133735</v>
      </c>
      <c r="E499" s="2">
        <v>77107</v>
      </c>
      <c r="F499" s="2">
        <v>5798</v>
      </c>
      <c r="G499" s="2" t="s">
        <v>16068</v>
      </c>
      <c r="H499" s="2" t="s">
        <v>16069</v>
      </c>
      <c r="I499" s="2" t="s">
        <v>23</v>
      </c>
      <c r="J499" s="2" t="s">
        <v>16063</v>
      </c>
      <c r="K499" s="2">
        <v>5</v>
      </c>
      <c r="L499" s="2" t="s">
        <v>305</v>
      </c>
      <c r="N499" s="2" t="s">
        <v>305</v>
      </c>
    </row>
    <row r="500" spans="1:14" ht="13">
      <c r="A500" s="2" t="s">
        <v>14388</v>
      </c>
      <c r="C500" s="2" t="s">
        <v>16070</v>
      </c>
      <c r="D500" s="2">
        <v>124209</v>
      </c>
      <c r="E500" s="2">
        <v>84931</v>
      </c>
      <c r="F500" s="2">
        <v>5411</v>
      </c>
      <c r="G500" s="2" t="s">
        <v>16071</v>
      </c>
      <c r="H500" s="2" t="s">
        <v>16072</v>
      </c>
      <c r="I500" s="2" t="s">
        <v>16</v>
      </c>
      <c r="J500" s="2" t="s">
        <v>16073</v>
      </c>
      <c r="K500" s="2">
        <v>4</v>
      </c>
      <c r="L500" s="2" t="s">
        <v>305</v>
      </c>
      <c r="N500" s="2" t="s">
        <v>305</v>
      </c>
    </row>
    <row r="501" spans="1:14" ht="13">
      <c r="A501" s="2" t="s">
        <v>14388</v>
      </c>
      <c r="C501" s="2" t="s">
        <v>16074</v>
      </c>
      <c r="D501" s="2">
        <v>124808</v>
      </c>
      <c r="E501" s="2">
        <v>84272</v>
      </c>
      <c r="F501" s="2">
        <v>5418</v>
      </c>
      <c r="G501" s="2" t="s">
        <v>16075</v>
      </c>
      <c r="H501" s="2" t="s">
        <v>16076</v>
      </c>
      <c r="I501" s="2" t="s">
        <v>16</v>
      </c>
      <c r="J501" s="2" t="s">
        <v>16073</v>
      </c>
      <c r="K501" s="2">
        <v>4</v>
      </c>
      <c r="L501" s="2" t="s">
        <v>305</v>
      </c>
      <c r="N501" s="2" t="s">
        <v>305</v>
      </c>
    </row>
    <row r="502" spans="1:14" ht="13">
      <c r="A502" s="2" t="s">
        <v>14388</v>
      </c>
      <c r="C502" s="2" t="s">
        <v>16077</v>
      </c>
      <c r="D502" s="2">
        <v>125989</v>
      </c>
      <c r="E502" s="2">
        <v>82333</v>
      </c>
      <c r="F502" s="2">
        <v>5799</v>
      </c>
      <c r="G502" s="2" t="s">
        <v>16078</v>
      </c>
      <c r="H502" s="2" t="s">
        <v>16079</v>
      </c>
      <c r="I502" s="2" t="s">
        <v>16</v>
      </c>
      <c r="J502" s="2" t="s">
        <v>16073</v>
      </c>
      <c r="K502" s="2">
        <v>4</v>
      </c>
      <c r="L502" s="2" t="s">
        <v>305</v>
      </c>
      <c r="N502" s="2" t="s">
        <v>305</v>
      </c>
    </row>
    <row r="503" spans="1:14" ht="13">
      <c r="A503" s="2" t="s">
        <v>14388</v>
      </c>
      <c r="C503" s="2" t="s">
        <v>16080</v>
      </c>
      <c r="D503" s="2">
        <v>126118</v>
      </c>
      <c r="E503" s="2">
        <v>82314</v>
      </c>
      <c r="F503" s="2">
        <v>5799</v>
      </c>
      <c r="G503" s="2" t="s">
        <v>16081</v>
      </c>
      <c r="H503" s="2" t="s">
        <v>16082</v>
      </c>
      <c r="I503" s="2" t="s">
        <v>16</v>
      </c>
      <c r="J503" s="2" t="s">
        <v>16073</v>
      </c>
      <c r="K503" s="2">
        <v>4</v>
      </c>
      <c r="L503" s="2" t="s">
        <v>305</v>
      </c>
      <c r="N503" s="2" t="s">
        <v>305</v>
      </c>
    </row>
    <row r="504" spans="1:14" ht="13">
      <c r="A504" s="2" t="s">
        <v>14388</v>
      </c>
      <c r="C504" s="2" t="s">
        <v>16083</v>
      </c>
      <c r="D504" s="2">
        <v>137126</v>
      </c>
      <c r="E504" s="2">
        <v>84698</v>
      </c>
      <c r="F504" s="2">
        <v>5798</v>
      </c>
      <c r="G504" s="2" t="s">
        <v>16084</v>
      </c>
      <c r="H504" s="2" t="s">
        <v>16085</v>
      </c>
      <c r="I504" s="2" t="s">
        <v>23</v>
      </c>
      <c r="J504" s="2" t="s">
        <v>16073</v>
      </c>
      <c r="K504" s="2">
        <v>4</v>
      </c>
      <c r="L504" s="2" t="s">
        <v>305</v>
      </c>
      <c r="N504" s="2" t="s">
        <v>305</v>
      </c>
    </row>
    <row r="505" spans="1:14" ht="13">
      <c r="A505" s="2" t="s">
        <v>14388</v>
      </c>
      <c r="C505" s="2" t="s">
        <v>16086</v>
      </c>
      <c r="D505" s="2">
        <v>137256</v>
      </c>
      <c r="E505" s="2">
        <v>84680</v>
      </c>
      <c r="F505" s="2">
        <v>5798</v>
      </c>
      <c r="G505" s="2" t="s">
        <v>16087</v>
      </c>
      <c r="H505" s="2" t="s">
        <v>16088</v>
      </c>
      <c r="I505" s="2" t="s">
        <v>23</v>
      </c>
      <c r="J505" s="2" t="s">
        <v>16073</v>
      </c>
      <c r="K505" s="2">
        <v>4</v>
      </c>
      <c r="L505" s="2" t="s">
        <v>305</v>
      </c>
      <c r="N505" s="2" t="s">
        <v>305</v>
      </c>
    </row>
    <row r="506" spans="1:14" ht="13">
      <c r="A506" s="2" t="s">
        <v>14388</v>
      </c>
      <c r="C506" s="2" t="s">
        <v>16089</v>
      </c>
      <c r="D506" s="2">
        <v>137330</v>
      </c>
      <c r="E506" s="2">
        <v>84757</v>
      </c>
      <c r="F506" s="2">
        <v>5798</v>
      </c>
      <c r="G506" s="2" t="s">
        <v>16090</v>
      </c>
      <c r="H506" s="2" t="s">
        <v>16091</v>
      </c>
      <c r="I506" s="2" t="s">
        <v>23</v>
      </c>
      <c r="J506" s="2" t="s">
        <v>16073</v>
      </c>
      <c r="K506" s="2">
        <v>4</v>
      </c>
      <c r="L506" s="2" t="s">
        <v>305</v>
      </c>
      <c r="N506" s="2" t="s">
        <v>305</v>
      </c>
    </row>
    <row r="507" spans="1:14" ht="13">
      <c r="A507" s="2" t="s">
        <v>14388</v>
      </c>
      <c r="C507" s="2" t="s">
        <v>16092</v>
      </c>
      <c r="D507" s="2">
        <v>137395</v>
      </c>
      <c r="E507" s="2">
        <v>84664</v>
      </c>
      <c r="F507" s="2">
        <v>5798</v>
      </c>
      <c r="G507" s="2" t="s">
        <v>16093</v>
      </c>
      <c r="H507" s="2" t="s">
        <v>16094</v>
      </c>
      <c r="I507" s="2" t="s">
        <v>23</v>
      </c>
      <c r="J507" s="2" t="s">
        <v>16073</v>
      </c>
      <c r="K507" s="2">
        <v>4</v>
      </c>
      <c r="L507" s="2" t="s">
        <v>305</v>
      </c>
      <c r="N507" s="2" t="s">
        <v>305</v>
      </c>
    </row>
    <row r="508" spans="1:14" ht="13">
      <c r="A508" s="2" t="s">
        <v>14388</v>
      </c>
      <c r="C508" s="2" t="s">
        <v>16095</v>
      </c>
      <c r="D508" s="2">
        <v>126690</v>
      </c>
      <c r="E508" s="2">
        <v>80396</v>
      </c>
      <c r="F508" s="2">
        <v>5798</v>
      </c>
      <c r="G508" s="2" t="s">
        <v>16096</v>
      </c>
      <c r="H508" s="2" t="s">
        <v>16097</v>
      </c>
      <c r="I508" s="2" t="s">
        <v>16</v>
      </c>
      <c r="J508" s="2" t="s">
        <v>16098</v>
      </c>
      <c r="K508" s="2">
        <v>4</v>
      </c>
      <c r="L508" s="2" t="s">
        <v>305</v>
      </c>
      <c r="N508" s="2" t="s">
        <v>305</v>
      </c>
    </row>
    <row r="509" spans="1:14" ht="13">
      <c r="A509" s="2" t="s">
        <v>14388</v>
      </c>
      <c r="C509" s="2" t="s">
        <v>16099</v>
      </c>
      <c r="D509" s="2">
        <v>126705</v>
      </c>
      <c r="E509" s="2">
        <v>80118</v>
      </c>
      <c r="F509" s="2">
        <v>5798</v>
      </c>
      <c r="G509" s="2" t="s">
        <v>16100</v>
      </c>
      <c r="H509" s="2" t="s">
        <v>16101</v>
      </c>
      <c r="I509" s="2" t="s">
        <v>16</v>
      </c>
      <c r="J509" s="2" t="s">
        <v>16098</v>
      </c>
      <c r="K509" s="2">
        <v>4</v>
      </c>
      <c r="L509" s="2" t="s">
        <v>305</v>
      </c>
      <c r="N509" s="2" t="s">
        <v>305</v>
      </c>
    </row>
    <row r="510" spans="1:14" ht="13">
      <c r="A510" s="2" t="s">
        <v>14388</v>
      </c>
      <c r="C510" s="2" t="s">
        <v>16102</v>
      </c>
      <c r="D510" s="2">
        <v>126839</v>
      </c>
      <c r="E510" s="2">
        <v>80538</v>
      </c>
      <c r="F510" s="2">
        <v>5798</v>
      </c>
      <c r="G510" s="2" t="s">
        <v>16103</v>
      </c>
      <c r="H510" s="2" t="s">
        <v>16104</v>
      </c>
      <c r="I510" s="2" t="s">
        <v>16</v>
      </c>
      <c r="J510" s="2" t="s">
        <v>16098</v>
      </c>
      <c r="K510" s="2">
        <v>4</v>
      </c>
      <c r="L510" s="2" t="s">
        <v>305</v>
      </c>
      <c r="N510" s="2" t="s">
        <v>305</v>
      </c>
    </row>
    <row r="511" spans="1:14" ht="13">
      <c r="A511" s="2" t="s">
        <v>14388</v>
      </c>
      <c r="C511" s="2" t="s">
        <v>16105</v>
      </c>
      <c r="D511" s="2">
        <v>138104</v>
      </c>
      <c r="E511" s="2">
        <v>81578</v>
      </c>
      <c r="F511" s="2">
        <v>5798</v>
      </c>
      <c r="G511" s="2" t="s">
        <v>16106</v>
      </c>
      <c r="H511" s="2" t="s">
        <v>16107</v>
      </c>
      <c r="I511" s="2" t="s">
        <v>23</v>
      </c>
      <c r="J511" s="2" t="s">
        <v>16098</v>
      </c>
      <c r="K511" s="2">
        <v>4</v>
      </c>
      <c r="L511" s="2" t="s">
        <v>305</v>
      </c>
      <c r="N511" s="2" t="s">
        <v>305</v>
      </c>
    </row>
    <row r="512" spans="1:14" ht="13">
      <c r="A512" s="2" t="s">
        <v>14388</v>
      </c>
      <c r="C512" s="2" t="s">
        <v>16108</v>
      </c>
      <c r="D512" s="2">
        <v>138138</v>
      </c>
      <c r="E512" s="2">
        <v>81762</v>
      </c>
      <c r="F512" s="2">
        <v>5798</v>
      </c>
      <c r="G512" s="2" t="s">
        <v>16109</v>
      </c>
      <c r="H512" s="2" t="s">
        <v>16110</v>
      </c>
      <c r="I512" s="2" t="s">
        <v>23</v>
      </c>
      <c r="J512" s="2" t="s">
        <v>16098</v>
      </c>
      <c r="K512" s="2">
        <v>4</v>
      </c>
      <c r="L512" s="2" t="s">
        <v>305</v>
      </c>
      <c r="N512" s="2" t="s">
        <v>305</v>
      </c>
    </row>
    <row r="513" spans="1:14" ht="13">
      <c r="A513" s="2" t="s">
        <v>14388</v>
      </c>
      <c r="C513" s="2" t="s">
        <v>16111</v>
      </c>
      <c r="D513" s="2">
        <v>138220</v>
      </c>
      <c r="E513" s="2">
        <v>81631</v>
      </c>
      <c r="F513" s="2">
        <v>5798</v>
      </c>
      <c r="G513" s="2" t="s">
        <v>16112</v>
      </c>
      <c r="H513" s="2" t="s">
        <v>16113</v>
      </c>
      <c r="I513" s="2" t="s">
        <v>23</v>
      </c>
      <c r="J513" s="2" t="s">
        <v>16098</v>
      </c>
      <c r="K513" s="2">
        <v>4</v>
      </c>
      <c r="L513" s="2" t="s">
        <v>305</v>
      </c>
      <c r="N513" s="2" t="s">
        <v>305</v>
      </c>
    </row>
    <row r="514" spans="1:14" ht="13">
      <c r="A514" s="2" t="s">
        <v>14388</v>
      </c>
      <c r="C514" s="2" t="s">
        <v>16114</v>
      </c>
      <c r="D514" s="2">
        <v>138234</v>
      </c>
      <c r="E514" s="2">
        <v>81523</v>
      </c>
      <c r="F514" s="2">
        <v>5798</v>
      </c>
      <c r="G514" s="2" t="s">
        <v>16115</v>
      </c>
      <c r="H514" s="2" t="s">
        <v>16116</v>
      </c>
      <c r="I514" s="2" t="s">
        <v>23</v>
      </c>
      <c r="J514" s="2" t="s">
        <v>16098</v>
      </c>
      <c r="K514" s="2">
        <v>4</v>
      </c>
      <c r="L514" s="2" t="s">
        <v>305</v>
      </c>
      <c r="N514" s="2" t="s">
        <v>305</v>
      </c>
    </row>
    <row r="515" spans="1:14" ht="13">
      <c r="A515" s="2" t="s">
        <v>14388</v>
      </c>
      <c r="C515" s="2" t="s">
        <v>16117</v>
      </c>
      <c r="D515" s="2">
        <v>130277</v>
      </c>
      <c r="E515" s="2">
        <v>81561</v>
      </c>
      <c r="F515" s="2">
        <v>5798</v>
      </c>
      <c r="G515" s="2" t="s">
        <v>16118</v>
      </c>
      <c r="H515" s="2" t="s">
        <v>16119</v>
      </c>
      <c r="I515" s="2" t="s">
        <v>16</v>
      </c>
      <c r="J515" s="2" t="s">
        <v>16120</v>
      </c>
      <c r="K515" s="2">
        <v>4</v>
      </c>
      <c r="L515" s="2" t="s">
        <v>305</v>
      </c>
      <c r="N515" s="2" t="s">
        <v>305</v>
      </c>
    </row>
    <row r="516" spans="1:14" ht="13">
      <c r="A516" s="2" t="s">
        <v>14388</v>
      </c>
      <c r="C516" s="2" t="s">
        <v>16121</v>
      </c>
      <c r="D516" s="2">
        <v>130343</v>
      </c>
      <c r="E516" s="2">
        <v>81540</v>
      </c>
      <c r="F516" s="2">
        <v>5798</v>
      </c>
      <c r="G516" s="2" t="s">
        <v>16122</v>
      </c>
      <c r="H516" s="2" t="s">
        <v>16123</v>
      </c>
      <c r="I516" s="2" t="s">
        <v>16</v>
      </c>
      <c r="J516" s="2" t="s">
        <v>16120</v>
      </c>
      <c r="K516" s="2">
        <v>4</v>
      </c>
      <c r="L516" s="2" t="s">
        <v>305</v>
      </c>
      <c r="N516" s="2" t="s">
        <v>305</v>
      </c>
    </row>
    <row r="517" spans="1:14" ht="13">
      <c r="A517" s="2" t="s">
        <v>14388</v>
      </c>
      <c r="C517" s="2" t="s">
        <v>16124</v>
      </c>
      <c r="D517" s="2">
        <v>130397</v>
      </c>
      <c r="E517" s="2">
        <v>81453</v>
      </c>
      <c r="F517" s="2">
        <v>5798</v>
      </c>
      <c r="G517" s="2" t="s">
        <v>16125</v>
      </c>
      <c r="H517" s="2" t="s">
        <v>16126</v>
      </c>
      <c r="I517" s="2" t="s">
        <v>16</v>
      </c>
      <c r="J517" s="2" t="s">
        <v>16120</v>
      </c>
      <c r="K517" s="2">
        <v>4</v>
      </c>
      <c r="L517" s="2" t="s">
        <v>305</v>
      </c>
      <c r="N517" s="2" t="s">
        <v>305</v>
      </c>
    </row>
    <row r="518" spans="1:14" ht="13">
      <c r="A518" s="2" t="s">
        <v>14388</v>
      </c>
      <c r="C518" s="2" t="s">
        <v>16127</v>
      </c>
      <c r="D518" s="2">
        <v>130493</v>
      </c>
      <c r="E518" s="2">
        <v>81524</v>
      </c>
      <c r="F518" s="2">
        <v>5798</v>
      </c>
      <c r="G518" s="2" t="s">
        <v>16128</v>
      </c>
      <c r="H518" s="2" t="s">
        <v>16129</v>
      </c>
      <c r="I518" s="2" t="s">
        <v>16</v>
      </c>
      <c r="J518" s="2" t="s">
        <v>16120</v>
      </c>
      <c r="K518" s="2">
        <v>4</v>
      </c>
      <c r="L518" s="2" t="s">
        <v>305</v>
      </c>
      <c r="N518" s="2" t="s">
        <v>305</v>
      </c>
    </row>
    <row r="519" spans="1:14" ht="13">
      <c r="A519" s="2" t="s">
        <v>14388</v>
      </c>
      <c r="C519" s="2" t="s">
        <v>16130</v>
      </c>
      <c r="D519" s="2">
        <v>130577</v>
      </c>
      <c r="E519" s="2">
        <v>81498</v>
      </c>
      <c r="F519" s="2">
        <v>5798</v>
      </c>
      <c r="G519" s="2" t="s">
        <v>16131</v>
      </c>
      <c r="H519" s="2" t="s">
        <v>16132</v>
      </c>
      <c r="I519" s="2" t="s">
        <v>16</v>
      </c>
      <c r="J519" s="2" t="s">
        <v>16120</v>
      </c>
      <c r="K519" s="2">
        <v>4</v>
      </c>
      <c r="L519" s="2" t="s">
        <v>305</v>
      </c>
      <c r="N519" s="2" t="s">
        <v>305</v>
      </c>
    </row>
    <row r="520" spans="1:14" ht="13">
      <c r="A520" s="2" t="s">
        <v>14388</v>
      </c>
      <c r="C520" s="2" t="s">
        <v>16133</v>
      </c>
      <c r="D520" s="2">
        <v>133693</v>
      </c>
      <c r="E520" s="2">
        <v>82047</v>
      </c>
      <c r="F520" s="2">
        <v>5798</v>
      </c>
      <c r="G520" s="2" t="s">
        <v>16134</v>
      </c>
      <c r="H520" s="2" t="s">
        <v>16135</v>
      </c>
      <c r="I520" s="2" t="s">
        <v>23</v>
      </c>
      <c r="J520" s="2" t="s">
        <v>16120</v>
      </c>
      <c r="K520" s="2">
        <v>4</v>
      </c>
      <c r="L520" s="2" t="s">
        <v>305</v>
      </c>
      <c r="N520" s="2" t="s">
        <v>305</v>
      </c>
    </row>
    <row r="521" spans="1:14" ht="13">
      <c r="A521" s="2" t="s">
        <v>14388</v>
      </c>
      <c r="C521" s="2" t="s">
        <v>16136</v>
      </c>
      <c r="D521" s="2">
        <v>133709</v>
      </c>
      <c r="E521" s="2">
        <v>81979</v>
      </c>
      <c r="F521" s="2">
        <v>5798</v>
      </c>
      <c r="G521" s="2" t="s">
        <v>16137</v>
      </c>
      <c r="H521" s="2" t="s">
        <v>16138</v>
      </c>
      <c r="I521" s="2" t="s">
        <v>23</v>
      </c>
      <c r="J521" s="2" t="s">
        <v>16120</v>
      </c>
      <c r="K521" s="2">
        <v>4</v>
      </c>
      <c r="L521" s="2" t="s">
        <v>305</v>
      </c>
      <c r="N521" s="2" t="s">
        <v>305</v>
      </c>
    </row>
    <row r="522" spans="1:14" ht="13">
      <c r="A522" s="2" t="s">
        <v>14388</v>
      </c>
      <c r="C522" s="2" t="s">
        <v>16139</v>
      </c>
      <c r="D522" s="2">
        <v>133804</v>
      </c>
      <c r="E522" s="2">
        <v>81968</v>
      </c>
      <c r="F522" s="2">
        <v>5798</v>
      </c>
      <c r="G522" s="2" t="s">
        <v>16140</v>
      </c>
      <c r="H522" s="2" t="s">
        <v>16141</v>
      </c>
      <c r="I522" s="2" t="s">
        <v>23</v>
      </c>
      <c r="J522" s="2" t="s">
        <v>16120</v>
      </c>
      <c r="K522" s="2">
        <v>4</v>
      </c>
      <c r="L522" s="2" t="s">
        <v>305</v>
      </c>
      <c r="N522" s="2" t="s">
        <v>305</v>
      </c>
    </row>
    <row r="523" spans="1:14" ht="13">
      <c r="A523" s="2" t="s">
        <v>14388</v>
      </c>
      <c r="C523" s="2" t="s">
        <v>16142</v>
      </c>
      <c r="D523" s="2">
        <v>133909</v>
      </c>
      <c r="E523" s="2">
        <v>81823</v>
      </c>
      <c r="F523" s="2">
        <v>5798</v>
      </c>
      <c r="G523" s="2" t="s">
        <v>16143</v>
      </c>
      <c r="H523" s="2" t="s">
        <v>16144</v>
      </c>
      <c r="I523" s="2" t="s">
        <v>23</v>
      </c>
      <c r="J523" s="2" t="s">
        <v>16120</v>
      </c>
      <c r="K523" s="2">
        <v>4</v>
      </c>
      <c r="L523" s="2" t="s">
        <v>305</v>
      </c>
      <c r="N523" s="2" t="s">
        <v>305</v>
      </c>
    </row>
    <row r="524" spans="1:14" ht="13">
      <c r="A524" s="2" t="s">
        <v>14388</v>
      </c>
      <c r="C524" s="2" t="s">
        <v>16145</v>
      </c>
      <c r="D524" s="2">
        <v>134055</v>
      </c>
      <c r="E524" s="2">
        <v>82137</v>
      </c>
      <c r="F524" s="2">
        <v>5798</v>
      </c>
      <c r="G524" s="2" t="s">
        <v>16146</v>
      </c>
      <c r="H524" s="2" t="s">
        <v>16147</v>
      </c>
      <c r="I524" s="2" t="s">
        <v>23</v>
      </c>
      <c r="J524" s="2" t="s">
        <v>16120</v>
      </c>
      <c r="K524" s="2">
        <v>4</v>
      </c>
      <c r="L524" s="2" t="s">
        <v>305</v>
      </c>
      <c r="N524" s="2" t="s">
        <v>305</v>
      </c>
    </row>
    <row r="525" spans="1:14" ht="13">
      <c r="A525" s="2" t="s">
        <v>14388</v>
      </c>
      <c r="C525" s="2" t="s">
        <v>16148</v>
      </c>
      <c r="D525" s="2">
        <v>134277</v>
      </c>
      <c r="E525" s="2">
        <v>82283</v>
      </c>
      <c r="F525" s="2">
        <v>5798</v>
      </c>
      <c r="G525" s="2" t="s">
        <v>16149</v>
      </c>
      <c r="H525" s="2" t="s">
        <v>16150</v>
      </c>
      <c r="I525" s="2" t="s">
        <v>23</v>
      </c>
      <c r="J525" s="2" t="s">
        <v>16120</v>
      </c>
      <c r="K525" s="2">
        <v>4</v>
      </c>
      <c r="L525" s="2" t="s">
        <v>305</v>
      </c>
      <c r="N525" s="2" t="s">
        <v>305</v>
      </c>
    </row>
    <row r="526" spans="1:14" ht="13">
      <c r="A526" s="2" t="s">
        <v>14388</v>
      </c>
      <c r="C526" s="2" t="s">
        <v>16151</v>
      </c>
      <c r="D526" s="2">
        <v>129772</v>
      </c>
      <c r="E526" s="2">
        <v>82087</v>
      </c>
      <c r="F526" s="2">
        <v>5798</v>
      </c>
      <c r="G526" s="2" t="s">
        <v>16152</v>
      </c>
      <c r="H526" s="2" t="s">
        <v>16153</v>
      </c>
      <c r="I526" s="2" t="s">
        <v>16</v>
      </c>
      <c r="J526" s="2" t="s">
        <v>16154</v>
      </c>
      <c r="K526" s="2">
        <v>2</v>
      </c>
      <c r="L526" s="2" t="s">
        <v>305</v>
      </c>
      <c r="N526" s="2" t="s">
        <v>305</v>
      </c>
    </row>
    <row r="527" spans="1:14" ht="13">
      <c r="A527" s="2" t="s">
        <v>14388</v>
      </c>
      <c r="C527" s="2" t="s">
        <v>16155</v>
      </c>
      <c r="D527" s="2">
        <v>129788</v>
      </c>
      <c r="E527" s="2">
        <v>82356</v>
      </c>
      <c r="F527" s="2">
        <v>5798</v>
      </c>
      <c r="G527" s="2" t="s">
        <v>16156</v>
      </c>
      <c r="H527" s="2" t="s">
        <v>16157</v>
      </c>
      <c r="I527" s="2" t="s">
        <v>16</v>
      </c>
      <c r="J527" s="2" t="s">
        <v>16154</v>
      </c>
      <c r="K527" s="2">
        <v>2</v>
      </c>
      <c r="L527" s="2" t="s">
        <v>305</v>
      </c>
      <c r="N527" s="2" t="s">
        <v>305</v>
      </c>
    </row>
    <row r="528" spans="1:14" ht="13">
      <c r="A528" s="2" t="s">
        <v>14388</v>
      </c>
      <c r="C528" s="2" t="s">
        <v>16158</v>
      </c>
      <c r="D528" s="2">
        <v>129822</v>
      </c>
      <c r="E528" s="2">
        <v>82090</v>
      </c>
      <c r="F528" s="2">
        <v>5798</v>
      </c>
      <c r="G528" s="2" t="s">
        <v>16159</v>
      </c>
      <c r="H528" s="2" t="s">
        <v>16160</v>
      </c>
      <c r="I528" s="2" t="s">
        <v>16</v>
      </c>
      <c r="J528" s="2" t="s">
        <v>16154</v>
      </c>
      <c r="K528" s="2">
        <v>2</v>
      </c>
      <c r="L528" s="2" t="s">
        <v>305</v>
      </c>
      <c r="N528" s="2" t="s">
        <v>305</v>
      </c>
    </row>
    <row r="529" spans="1:14" ht="13">
      <c r="A529" s="2" t="s">
        <v>14388</v>
      </c>
      <c r="C529" s="2" t="s">
        <v>16161</v>
      </c>
      <c r="D529" s="2">
        <v>129902</v>
      </c>
      <c r="E529" s="2">
        <v>81874</v>
      </c>
      <c r="F529" s="2">
        <v>5798</v>
      </c>
      <c r="G529" s="2" t="s">
        <v>16162</v>
      </c>
      <c r="H529" s="2" t="s">
        <v>16163</v>
      </c>
      <c r="I529" s="2" t="s">
        <v>16</v>
      </c>
      <c r="J529" s="2" t="s">
        <v>16154</v>
      </c>
      <c r="K529" s="2">
        <v>2</v>
      </c>
      <c r="L529" s="2" t="s">
        <v>305</v>
      </c>
      <c r="N529" s="2" t="s">
        <v>305</v>
      </c>
    </row>
    <row r="530" spans="1:14" ht="13">
      <c r="A530" s="2" t="s">
        <v>14388</v>
      </c>
      <c r="C530" s="2" t="s">
        <v>16164</v>
      </c>
      <c r="D530" s="2">
        <v>129907</v>
      </c>
      <c r="E530" s="2">
        <v>82057</v>
      </c>
      <c r="F530" s="2">
        <v>5798</v>
      </c>
      <c r="G530" s="2" t="s">
        <v>16165</v>
      </c>
      <c r="H530" s="2" t="s">
        <v>16166</v>
      </c>
      <c r="I530" s="2" t="s">
        <v>16</v>
      </c>
      <c r="J530" s="2" t="s">
        <v>16154</v>
      </c>
      <c r="K530" s="2">
        <v>2</v>
      </c>
      <c r="L530" s="2" t="s">
        <v>305</v>
      </c>
      <c r="N530" s="2" t="s">
        <v>305</v>
      </c>
    </row>
    <row r="531" spans="1:14" ht="13">
      <c r="A531" s="2" t="s">
        <v>14388</v>
      </c>
      <c r="C531" s="2" t="s">
        <v>16167</v>
      </c>
      <c r="D531" s="2">
        <v>129910</v>
      </c>
      <c r="E531" s="2">
        <v>82220</v>
      </c>
      <c r="F531" s="2">
        <v>5798</v>
      </c>
      <c r="G531" s="2" t="s">
        <v>16168</v>
      </c>
      <c r="H531" s="2" t="s">
        <v>16169</v>
      </c>
      <c r="I531" s="2" t="s">
        <v>16</v>
      </c>
      <c r="J531" s="2" t="s">
        <v>16154</v>
      </c>
      <c r="K531" s="2">
        <v>2</v>
      </c>
      <c r="L531" s="2" t="s">
        <v>305</v>
      </c>
      <c r="N531" s="2" t="s">
        <v>305</v>
      </c>
    </row>
    <row r="532" spans="1:14" ht="13">
      <c r="A532" s="2" t="s">
        <v>14388</v>
      </c>
      <c r="C532" s="2" t="s">
        <v>16170</v>
      </c>
      <c r="D532" s="2">
        <v>129952</v>
      </c>
      <c r="E532" s="2">
        <v>81978</v>
      </c>
      <c r="F532" s="2">
        <v>5798</v>
      </c>
      <c r="G532" s="2" t="s">
        <v>16171</v>
      </c>
      <c r="H532" s="2" t="s">
        <v>16172</v>
      </c>
      <c r="I532" s="2" t="s">
        <v>16</v>
      </c>
      <c r="J532" s="2" t="s">
        <v>16154</v>
      </c>
      <c r="K532" s="2">
        <v>2</v>
      </c>
      <c r="L532" s="2" t="s">
        <v>305</v>
      </c>
      <c r="N532" s="2" t="s">
        <v>305</v>
      </c>
    </row>
    <row r="533" spans="1:14" ht="13">
      <c r="A533" s="2" t="s">
        <v>14388</v>
      </c>
      <c r="C533" s="2" t="s">
        <v>16173</v>
      </c>
      <c r="D533" s="2">
        <v>129960</v>
      </c>
      <c r="E533" s="2">
        <v>82221</v>
      </c>
      <c r="F533" s="2">
        <v>5798</v>
      </c>
      <c r="G533" s="2" t="s">
        <v>16174</v>
      </c>
      <c r="H533" s="2" t="s">
        <v>16175</v>
      </c>
      <c r="I533" s="2" t="s">
        <v>16</v>
      </c>
      <c r="J533" s="2" t="s">
        <v>16154</v>
      </c>
      <c r="K533" s="2">
        <v>2</v>
      </c>
      <c r="L533" s="2" t="s">
        <v>305</v>
      </c>
      <c r="N533" s="2" t="s">
        <v>305</v>
      </c>
    </row>
    <row r="534" spans="1:14" ht="13">
      <c r="A534" s="2" t="s">
        <v>14388</v>
      </c>
      <c r="C534" s="2" t="s">
        <v>16176</v>
      </c>
      <c r="D534" s="2">
        <v>129966</v>
      </c>
      <c r="E534" s="2">
        <v>82163</v>
      </c>
      <c r="F534" s="2">
        <v>5798</v>
      </c>
      <c r="G534" s="2" t="s">
        <v>16177</v>
      </c>
      <c r="H534" s="2" t="s">
        <v>16178</v>
      </c>
      <c r="I534" s="2" t="s">
        <v>16</v>
      </c>
      <c r="J534" s="2" t="s">
        <v>16154</v>
      </c>
      <c r="K534" s="2">
        <v>2</v>
      </c>
      <c r="L534" s="2" t="s">
        <v>305</v>
      </c>
      <c r="N534" s="2" t="s">
        <v>305</v>
      </c>
    </row>
    <row r="535" spans="1:14" ht="13">
      <c r="A535" s="2" t="s">
        <v>14388</v>
      </c>
      <c r="C535" s="2" t="s">
        <v>16179</v>
      </c>
      <c r="D535" s="2">
        <v>130006</v>
      </c>
      <c r="E535" s="2">
        <v>82189</v>
      </c>
      <c r="F535" s="2">
        <v>5798</v>
      </c>
      <c r="G535" s="2" t="s">
        <v>16180</v>
      </c>
      <c r="H535" s="2" t="s">
        <v>16181</v>
      </c>
      <c r="I535" s="2" t="s">
        <v>16</v>
      </c>
      <c r="J535" s="2" t="s">
        <v>16154</v>
      </c>
      <c r="K535" s="2">
        <v>2</v>
      </c>
      <c r="L535" s="2" t="s">
        <v>305</v>
      </c>
      <c r="N535" s="2" t="s">
        <v>305</v>
      </c>
    </row>
    <row r="536" spans="1:14" ht="13">
      <c r="A536" s="2" t="s">
        <v>14388</v>
      </c>
      <c r="C536" s="2" t="s">
        <v>16182</v>
      </c>
      <c r="D536" s="2">
        <v>130153</v>
      </c>
      <c r="E536" s="2">
        <v>82355</v>
      </c>
      <c r="F536" s="2">
        <v>5798</v>
      </c>
      <c r="G536" s="2" t="s">
        <v>16183</v>
      </c>
      <c r="H536" s="2" t="s">
        <v>16184</v>
      </c>
      <c r="I536" s="2" t="s">
        <v>16</v>
      </c>
      <c r="J536" s="2" t="s">
        <v>16154</v>
      </c>
      <c r="K536" s="2">
        <v>2</v>
      </c>
      <c r="L536" s="2" t="s">
        <v>305</v>
      </c>
      <c r="N536" s="2" t="s">
        <v>305</v>
      </c>
    </row>
    <row r="537" spans="1:14" ht="13">
      <c r="A537" s="2" t="s">
        <v>14388</v>
      </c>
      <c r="C537" s="2" t="s">
        <v>16185</v>
      </c>
      <c r="D537" s="2">
        <v>130339</v>
      </c>
      <c r="E537" s="2">
        <v>82166</v>
      </c>
      <c r="F537" s="2">
        <v>5798</v>
      </c>
      <c r="G537" s="2" t="s">
        <v>16186</v>
      </c>
      <c r="H537" s="2" t="s">
        <v>16187</v>
      </c>
      <c r="I537" s="2" t="s">
        <v>16</v>
      </c>
      <c r="J537" s="2" t="s">
        <v>16154</v>
      </c>
      <c r="K537" s="2">
        <v>2</v>
      </c>
      <c r="L537" s="2" t="s">
        <v>305</v>
      </c>
      <c r="N537" s="2" t="s">
        <v>305</v>
      </c>
    </row>
    <row r="538" spans="1:14" ht="13">
      <c r="A538" s="2" t="s">
        <v>14388</v>
      </c>
      <c r="C538" s="2" t="s">
        <v>16188</v>
      </c>
      <c r="D538" s="2">
        <v>130368</v>
      </c>
      <c r="E538" s="2">
        <v>82077</v>
      </c>
      <c r="F538" s="2">
        <v>5798</v>
      </c>
      <c r="G538" s="2" t="s">
        <v>16189</v>
      </c>
      <c r="H538" s="2" t="s">
        <v>16190</v>
      </c>
      <c r="I538" s="2" t="s">
        <v>16</v>
      </c>
      <c r="J538" s="2" t="s">
        <v>16154</v>
      </c>
      <c r="K538" s="2">
        <v>2</v>
      </c>
      <c r="L538" s="2" t="s">
        <v>305</v>
      </c>
      <c r="N538" s="2" t="s">
        <v>305</v>
      </c>
    </row>
    <row r="539" spans="1:14" ht="13">
      <c r="A539" s="2" t="s">
        <v>14388</v>
      </c>
      <c r="C539" s="2" t="s">
        <v>16191</v>
      </c>
      <c r="D539" s="2">
        <v>130377</v>
      </c>
      <c r="E539" s="2">
        <v>82229</v>
      </c>
      <c r="F539" s="2">
        <v>5798</v>
      </c>
      <c r="G539" s="2" t="s">
        <v>16192</v>
      </c>
      <c r="H539" s="2" t="s">
        <v>16193</v>
      </c>
      <c r="I539" s="2" t="s">
        <v>16</v>
      </c>
      <c r="J539" s="2" t="s">
        <v>16154</v>
      </c>
      <c r="K539" s="2">
        <v>2</v>
      </c>
      <c r="L539" s="2" t="s">
        <v>305</v>
      </c>
      <c r="N539" s="2" t="s">
        <v>305</v>
      </c>
    </row>
    <row r="540" spans="1:14" ht="13">
      <c r="A540" s="2" t="s">
        <v>14388</v>
      </c>
      <c r="C540" s="2" t="s">
        <v>16194</v>
      </c>
      <c r="D540" s="2">
        <v>130392</v>
      </c>
      <c r="E540" s="2">
        <v>82165</v>
      </c>
      <c r="F540" s="2">
        <v>5798</v>
      </c>
      <c r="G540" s="2" t="s">
        <v>16195</v>
      </c>
      <c r="H540" s="2" t="s">
        <v>16196</v>
      </c>
      <c r="I540" s="2" t="s">
        <v>16</v>
      </c>
      <c r="J540" s="2" t="s">
        <v>16154</v>
      </c>
      <c r="K540" s="2">
        <v>2</v>
      </c>
      <c r="L540" s="2" t="s">
        <v>305</v>
      </c>
      <c r="N540" s="2" t="s">
        <v>305</v>
      </c>
    </row>
    <row r="541" spans="1:14" ht="13">
      <c r="A541" s="2" t="s">
        <v>14388</v>
      </c>
      <c r="C541" s="2" t="s">
        <v>16197</v>
      </c>
      <c r="D541" s="2">
        <v>130458</v>
      </c>
      <c r="E541" s="2">
        <v>82228</v>
      </c>
      <c r="F541" s="2">
        <v>5798</v>
      </c>
      <c r="G541" s="2" t="s">
        <v>16198</v>
      </c>
      <c r="H541" s="2" t="s">
        <v>16199</v>
      </c>
      <c r="I541" s="2" t="s">
        <v>16</v>
      </c>
      <c r="J541" s="2" t="s">
        <v>16154</v>
      </c>
      <c r="K541" s="2">
        <v>2</v>
      </c>
      <c r="L541" s="2" t="s">
        <v>305</v>
      </c>
      <c r="N541" s="2" t="s">
        <v>305</v>
      </c>
    </row>
    <row r="542" spans="1:14" ht="13">
      <c r="A542" s="2" t="s">
        <v>14388</v>
      </c>
      <c r="C542" s="2" t="s">
        <v>16200</v>
      </c>
      <c r="D542" s="2">
        <v>134418</v>
      </c>
      <c r="E542" s="2">
        <v>82961</v>
      </c>
      <c r="F542" s="2">
        <v>5798</v>
      </c>
      <c r="G542" s="2" t="s">
        <v>16201</v>
      </c>
      <c r="H542" s="2" t="s">
        <v>16202</v>
      </c>
      <c r="I542" s="2" t="s">
        <v>23</v>
      </c>
      <c r="J542" s="2" t="s">
        <v>16154</v>
      </c>
      <c r="K542" s="2">
        <v>2</v>
      </c>
      <c r="L542" s="2" t="s">
        <v>305</v>
      </c>
      <c r="N542" s="2" t="s">
        <v>305</v>
      </c>
    </row>
    <row r="543" spans="1:14" ht="13">
      <c r="A543" s="2" t="s">
        <v>14388</v>
      </c>
      <c r="C543" s="2" t="s">
        <v>16203</v>
      </c>
      <c r="D543" s="2">
        <v>134434</v>
      </c>
      <c r="E543" s="2">
        <v>82847</v>
      </c>
      <c r="F543" s="2">
        <v>5798</v>
      </c>
      <c r="G543" s="2" t="s">
        <v>16204</v>
      </c>
      <c r="H543" s="2" t="s">
        <v>16205</v>
      </c>
      <c r="I543" s="2" t="s">
        <v>23</v>
      </c>
      <c r="J543" s="2" t="s">
        <v>16154</v>
      </c>
      <c r="K543" s="2">
        <v>2</v>
      </c>
      <c r="L543" s="2" t="s">
        <v>305</v>
      </c>
      <c r="N543" s="2" t="s">
        <v>305</v>
      </c>
    </row>
    <row r="544" spans="1:14" ht="13">
      <c r="A544" s="2" t="s">
        <v>14388</v>
      </c>
      <c r="C544" s="2" t="s">
        <v>16206</v>
      </c>
      <c r="D544" s="2">
        <v>134467</v>
      </c>
      <c r="E544" s="2">
        <v>82885</v>
      </c>
      <c r="F544" s="2">
        <v>5798</v>
      </c>
      <c r="G544" s="2" t="s">
        <v>16207</v>
      </c>
      <c r="H544" s="2" t="s">
        <v>16208</v>
      </c>
      <c r="I544" s="2" t="s">
        <v>23</v>
      </c>
      <c r="J544" s="2" t="s">
        <v>16154</v>
      </c>
      <c r="K544" s="2">
        <v>2</v>
      </c>
      <c r="L544" s="2" t="s">
        <v>305</v>
      </c>
      <c r="N544" s="2" t="s">
        <v>305</v>
      </c>
    </row>
    <row r="545" spans="1:14" ht="13">
      <c r="A545" s="2" t="s">
        <v>14388</v>
      </c>
      <c r="C545" s="2" t="s">
        <v>16209</v>
      </c>
      <c r="D545" s="2">
        <v>134493</v>
      </c>
      <c r="E545" s="2">
        <v>82943</v>
      </c>
      <c r="F545" s="2">
        <v>5798</v>
      </c>
      <c r="G545" s="2" t="s">
        <v>16210</v>
      </c>
      <c r="H545" s="2" t="s">
        <v>16211</v>
      </c>
      <c r="I545" s="2" t="s">
        <v>23</v>
      </c>
      <c r="J545" s="2" t="s">
        <v>16154</v>
      </c>
      <c r="K545" s="2">
        <v>2</v>
      </c>
      <c r="L545" s="2" t="s">
        <v>305</v>
      </c>
      <c r="N545" s="2" t="s">
        <v>305</v>
      </c>
    </row>
    <row r="546" spans="1:14" ht="13">
      <c r="A546" s="2" t="s">
        <v>14388</v>
      </c>
      <c r="C546" s="2" t="s">
        <v>16212</v>
      </c>
      <c r="D546" s="2">
        <v>134495</v>
      </c>
      <c r="E546" s="2">
        <v>83064</v>
      </c>
      <c r="F546" s="2">
        <v>5798</v>
      </c>
      <c r="G546" s="2" t="s">
        <v>16213</v>
      </c>
      <c r="H546" s="2" t="s">
        <v>16214</v>
      </c>
      <c r="I546" s="2" t="s">
        <v>23</v>
      </c>
      <c r="J546" s="2" t="s">
        <v>16154</v>
      </c>
      <c r="K546" s="2">
        <v>2</v>
      </c>
      <c r="L546" s="2" t="s">
        <v>305</v>
      </c>
      <c r="N546" s="2" t="s">
        <v>305</v>
      </c>
    </row>
    <row r="547" spans="1:14" ht="13">
      <c r="A547" s="2" t="s">
        <v>14388</v>
      </c>
      <c r="C547" s="2" t="s">
        <v>16215</v>
      </c>
      <c r="D547" s="2">
        <v>134533</v>
      </c>
      <c r="E547" s="2">
        <v>82891</v>
      </c>
      <c r="F547" s="2">
        <v>5798</v>
      </c>
      <c r="G547" s="2" t="s">
        <v>16216</v>
      </c>
      <c r="H547" s="2" t="s">
        <v>16217</v>
      </c>
      <c r="I547" s="2" t="s">
        <v>23</v>
      </c>
      <c r="J547" s="2" t="s">
        <v>16154</v>
      </c>
      <c r="K547" s="2">
        <v>2</v>
      </c>
      <c r="L547" s="2" t="s">
        <v>305</v>
      </c>
      <c r="N547" s="2" t="s">
        <v>305</v>
      </c>
    </row>
    <row r="548" spans="1:14" ht="13">
      <c r="A548" s="2" t="s">
        <v>14388</v>
      </c>
      <c r="C548" s="2" t="s">
        <v>16218</v>
      </c>
      <c r="D548" s="2">
        <v>134547</v>
      </c>
      <c r="E548" s="2">
        <v>83024</v>
      </c>
      <c r="F548" s="2">
        <v>5798</v>
      </c>
      <c r="G548" s="2" t="s">
        <v>16219</v>
      </c>
      <c r="H548" s="2" t="s">
        <v>16220</v>
      </c>
      <c r="I548" s="2" t="s">
        <v>23</v>
      </c>
      <c r="J548" s="2" t="s">
        <v>16154</v>
      </c>
      <c r="K548" s="2">
        <v>2</v>
      </c>
      <c r="L548" s="2" t="s">
        <v>305</v>
      </c>
      <c r="N548" s="2" t="s">
        <v>305</v>
      </c>
    </row>
    <row r="549" spans="1:14" ht="13">
      <c r="A549" s="2" t="s">
        <v>14388</v>
      </c>
      <c r="C549" s="2" t="s">
        <v>16221</v>
      </c>
      <c r="D549" s="2">
        <v>134573</v>
      </c>
      <c r="E549" s="2">
        <v>82935</v>
      </c>
      <c r="F549" s="2">
        <v>5798</v>
      </c>
      <c r="G549" s="2" t="s">
        <v>16222</v>
      </c>
      <c r="H549" s="2" t="s">
        <v>16223</v>
      </c>
      <c r="I549" s="2" t="s">
        <v>23</v>
      </c>
      <c r="J549" s="2" t="s">
        <v>16154</v>
      </c>
      <c r="K549" s="2">
        <v>2</v>
      </c>
      <c r="L549" s="2" t="s">
        <v>305</v>
      </c>
      <c r="N549" s="2" t="s">
        <v>305</v>
      </c>
    </row>
    <row r="550" spans="1:14" ht="13">
      <c r="A550" s="2" t="s">
        <v>14388</v>
      </c>
      <c r="C550" s="2" t="s">
        <v>16224</v>
      </c>
      <c r="D550" s="2">
        <v>134592</v>
      </c>
      <c r="E550" s="2">
        <v>82891</v>
      </c>
      <c r="F550" s="2">
        <v>5798</v>
      </c>
      <c r="G550" s="2" t="s">
        <v>16225</v>
      </c>
      <c r="H550" s="2" t="s">
        <v>16226</v>
      </c>
      <c r="I550" s="2" t="s">
        <v>23</v>
      </c>
      <c r="J550" s="2" t="s">
        <v>16154</v>
      </c>
      <c r="K550" s="2">
        <v>2</v>
      </c>
      <c r="L550" s="2" t="s">
        <v>305</v>
      </c>
      <c r="N550" s="2" t="s">
        <v>305</v>
      </c>
    </row>
    <row r="551" spans="1:14" ht="13">
      <c r="A551" s="2" t="s">
        <v>14388</v>
      </c>
      <c r="C551" s="2" t="s">
        <v>16227</v>
      </c>
      <c r="D551" s="2">
        <v>134712</v>
      </c>
      <c r="E551" s="2">
        <v>82829</v>
      </c>
      <c r="F551" s="2">
        <v>5798</v>
      </c>
      <c r="G551" s="2" t="s">
        <v>16228</v>
      </c>
      <c r="H551" s="2" t="s">
        <v>16229</v>
      </c>
      <c r="I551" s="2" t="s">
        <v>23</v>
      </c>
      <c r="J551" s="2" t="s">
        <v>16154</v>
      </c>
      <c r="K551" s="2">
        <v>2</v>
      </c>
      <c r="L551" s="2" t="s">
        <v>305</v>
      </c>
      <c r="N551" s="2" t="s">
        <v>305</v>
      </c>
    </row>
    <row r="552" spans="1:14" ht="13">
      <c r="A552" s="2" t="s">
        <v>14388</v>
      </c>
      <c r="C552" s="2" t="s">
        <v>16230</v>
      </c>
      <c r="D552" s="2">
        <v>134799</v>
      </c>
      <c r="E552" s="2">
        <v>82897</v>
      </c>
      <c r="F552" s="2">
        <v>5798</v>
      </c>
      <c r="G552" s="2" t="s">
        <v>16231</v>
      </c>
      <c r="H552" s="2" t="s">
        <v>16232</v>
      </c>
      <c r="I552" s="2" t="s">
        <v>23</v>
      </c>
      <c r="J552" s="2" t="s">
        <v>16154</v>
      </c>
      <c r="K552" s="2">
        <v>2</v>
      </c>
      <c r="L552" s="2" t="s">
        <v>305</v>
      </c>
      <c r="N552" s="2" t="s">
        <v>305</v>
      </c>
    </row>
    <row r="553" spans="1:14" ht="13">
      <c r="A553" s="2" t="s">
        <v>14388</v>
      </c>
      <c r="C553" s="2" t="s">
        <v>16233</v>
      </c>
      <c r="D553" s="2">
        <v>134810</v>
      </c>
      <c r="E553" s="2">
        <v>82944</v>
      </c>
      <c r="F553" s="2">
        <v>5798</v>
      </c>
      <c r="G553" s="2" t="s">
        <v>16234</v>
      </c>
      <c r="H553" s="2" t="s">
        <v>16235</v>
      </c>
      <c r="I553" s="2" t="s">
        <v>23</v>
      </c>
      <c r="J553" s="2" t="s">
        <v>16154</v>
      </c>
      <c r="K553" s="2">
        <v>2</v>
      </c>
      <c r="L553" s="2" t="s">
        <v>305</v>
      </c>
      <c r="N553" s="2" t="s">
        <v>305</v>
      </c>
    </row>
    <row r="554" spans="1:14" ht="13">
      <c r="A554" s="2" t="s">
        <v>14388</v>
      </c>
      <c r="C554" s="2" t="s">
        <v>16236</v>
      </c>
      <c r="D554" s="2">
        <v>134825</v>
      </c>
      <c r="E554" s="2">
        <v>83192</v>
      </c>
      <c r="F554" s="2">
        <v>5798</v>
      </c>
      <c r="G554" s="2" t="s">
        <v>16237</v>
      </c>
      <c r="H554" s="2" t="s">
        <v>16238</v>
      </c>
      <c r="I554" s="2" t="s">
        <v>23</v>
      </c>
      <c r="J554" s="2" t="s">
        <v>16154</v>
      </c>
      <c r="K554" s="2">
        <v>2</v>
      </c>
      <c r="L554" s="2" t="s">
        <v>305</v>
      </c>
      <c r="N554" s="2" t="s">
        <v>305</v>
      </c>
    </row>
    <row r="555" spans="1:14" ht="13">
      <c r="A555" s="2" t="s">
        <v>14388</v>
      </c>
      <c r="C555" s="2" t="s">
        <v>16239</v>
      </c>
      <c r="D555" s="2">
        <v>134862</v>
      </c>
      <c r="E555" s="2">
        <v>82939</v>
      </c>
      <c r="F555" s="2">
        <v>5798</v>
      </c>
      <c r="G555" s="2" t="s">
        <v>16240</v>
      </c>
      <c r="H555" s="2" t="s">
        <v>16241</v>
      </c>
      <c r="I555" s="2" t="s">
        <v>23</v>
      </c>
      <c r="J555" s="2" t="s">
        <v>16154</v>
      </c>
      <c r="K555" s="2">
        <v>2</v>
      </c>
      <c r="L555" s="2" t="s">
        <v>305</v>
      </c>
      <c r="N555" s="2" t="s">
        <v>305</v>
      </c>
    </row>
    <row r="556" spans="1:14" ht="13">
      <c r="A556" s="2" t="s">
        <v>14388</v>
      </c>
      <c r="C556" s="2" t="s">
        <v>16242</v>
      </c>
      <c r="D556" s="2">
        <v>134865</v>
      </c>
      <c r="E556" s="2">
        <v>82897</v>
      </c>
      <c r="F556" s="2">
        <v>5798</v>
      </c>
      <c r="G556" s="2" t="s">
        <v>16243</v>
      </c>
      <c r="H556" s="2" t="s">
        <v>16244</v>
      </c>
      <c r="I556" s="2" t="s">
        <v>23</v>
      </c>
      <c r="J556" s="2" t="s">
        <v>16154</v>
      </c>
      <c r="K556" s="2">
        <v>2</v>
      </c>
      <c r="L556" s="2" t="s">
        <v>305</v>
      </c>
      <c r="N556" s="2" t="s">
        <v>305</v>
      </c>
    </row>
    <row r="557" spans="1:14" ht="13">
      <c r="A557" s="2" t="s">
        <v>14388</v>
      </c>
      <c r="C557" s="2" t="s">
        <v>16245</v>
      </c>
      <c r="D557" s="2">
        <v>134871</v>
      </c>
      <c r="E557" s="2">
        <v>82983</v>
      </c>
      <c r="F557" s="2">
        <v>5798</v>
      </c>
      <c r="G557" s="2" t="s">
        <v>16246</v>
      </c>
      <c r="H557" s="2" t="s">
        <v>16247</v>
      </c>
      <c r="I557" s="2" t="s">
        <v>23</v>
      </c>
      <c r="J557" s="2" t="s">
        <v>16154</v>
      </c>
      <c r="K557" s="2">
        <v>2</v>
      </c>
      <c r="L557" s="2" t="s">
        <v>305</v>
      </c>
      <c r="N557" s="2" t="s">
        <v>305</v>
      </c>
    </row>
    <row r="558" spans="1:14" ht="13">
      <c r="A558" s="2" t="s">
        <v>14388</v>
      </c>
      <c r="C558" s="2" t="s">
        <v>16248</v>
      </c>
      <c r="D558" s="2">
        <v>134874</v>
      </c>
      <c r="E558" s="2">
        <v>83176</v>
      </c>
      <c r="F558" s="2">
        <v>5798</v>
      </c>
      <c r="G558" s="2" t="s">
        <v>16249</v>
      </c>
      <c r="H558" s="2" t="s">
        <v>16250</v>
      </c>
      <c r="I558" s="2" t="s">
        <v>23</v>
      </c>
      <c r="J558" s="2" t="s">
        <v>16154</v>
      </c>
      <c r="K558" s="2">
        <v>2</v>
      </c>
      <c r="L558" s="2" t="s">
        <v>305</v>
      </c>
      <c r="N558" s="2" t="s">
        <v>305</v>
      </c>
    </row>
    <row r="559" spans="1:14" ht="13">
      <c r="A559" s="2" t="s">
        <v>14388</v>
      </c>
      <c r="C559" s="2" t="s">
        <v>16251</v>
      </c>
      <c r="D559" s="2">
        <v>134878</v>
      </c>
      <c r="E559" s="2">
        <v>82852</v>
      </c>
      <c r="F559" s="2">
        <v>5798</v>
      </c>
      <c r="G559" s="2" t="s">
        <v>16252</v>
      </c>
      <c r="H559" s="2" t="s">
        <v>16253</v>
      </c>
      <c r="I559" s="2" t="s">
        <v>23</v>
      </c>
      <c r="J559" s="2" t="s">
        <v>16154</v>
      </c>
      <c r="K559" s="2">
        <v>2</v>
      </c>
      <c r="L559" s="2" t="s">
        <v>305</v>
      </c>
      <c r="N559" s="2" t="s">
        <v>305</v>
      </c>
    </row>
    <row r="560" spans="1:14" ht="13">
      <c r="A560" s="2" t="s">
        <v>14388</v>
      </c>
      <c r="C560" s="2" t="s">
        <v>16254</v>
      </c>
      <c r="D560" s="2">
        <v>134929</v>
      </c>
      <c r="E560" s="2">
        <v>83150</v>
      </c>
      <c r="F560" s="2">
        <v>5798</v>
      </c>
      <c r="G560" s="2" t="s">
        <v>16255</v>
      </c>
      <c r="H560" s="2" t="s">
        <v>16256</v>
      </c>
      <c r="I560" s="2" t="s">
        <v>23</v>
      </c>
      <c r="J560" s="2" t="s">
        <v>16154</v>
      </c>
      <c r="K560" s="2">
        <v>2</v>
      </c>
      <c r="L560" s="2" t="s">
        <v>305</v>
      </c>
      <c r="N560" s="2" t="s">
        <v>305</v>
      </c>
    </row>
    <row r="561" spans="1:14" ht="13">
      <c r="A561" s="2" t="s">
        <v>14388</v>
      </c>
      <c r="C561" s="2" t="s">
        <v>16257</v>
      </c>
      <c r="D561" s="2">
        <v>134942</v>
      </c>
      <c r="E561" s="2">
        <v>83009</v>
      </c>
      <c r="F561" s="2">
        <v>5798</v>
      </c>
      <c r="G561" s="2" t="s">
        <v>16258</v>
      </c>
      <c r="H561" s="2" t="s">
        <v>16259</v>
      </c>
      <c r="I561" s="2" t="s">
        <v>23</v>
      </c>
      <c r="J561" s="2" t="s">
        <v>16154</v>
      </c>
      <c r="K561" s="2">
        <v>2</v>
      </c>
      <c r="L561" s="2" t="s">
        <v>305</v>
      </c>
      <c r="N561" s="2" t="s">
        <v>305</v>
      </c>
    </row>
    <row r="562" spans="1:14" ht="13">
      <c r="A562" s="2" t="s">
        <v>14388</v>
      </c>
      <c r="C562" s="2" t="s">
        <v>16260</v>
      </c>
      <c r="D562" s="2">
        <v>134974</v>
      </c>
      <c r="E562" s="2">
        <v>83173</v>
      </c>
      <c r="F562" s="2">
        <v>5798</v>
      </c>
      <c r="G562" s="2" t="s">
        <v>16261</v>
      </c>
      <c r="H562" s="2" t="s">
        <v>16262</v>
      </c>
      <c r="I562" s="2" t="s">
        <v>23</v>
      </c>
      <c r="J562" s="2" t="s">
        <v>16154</v>
      </c>
      <c r="K562" s="2">
        <v>2</v>
      </c>
      <c r="L562" s="2" t="s">
        <v>305</v>
      </c>
      <c r="N562" s="2" t="s">
        <v>305</v>
      </c>
    </row>
    <row r="563" spans="1:14" ht="13">
      <c r="A563" s="2" t="s">
        <v>14388</v>
      </c>
      <c r="C563" s="2" t="s">
        <v>16263</v>
      </c>
      <c r="D563" s="2">
        <v>135064</v>
      </c>
      <c r="E563" s="2">
        <v>82524</v>
      </c>
      <c r="F563" s="2">
        <v>5798</v>
      </c>
      <c r="G563" s="2" t="s">
        <v>16264</v>
      </c>
      <c r="H563" s="2" t="s">
        <v>16265</v>
      </c>
      <c r="I563" s="2" t="s">
        <v>23</v>
      </c>
      <c r="J563" s="2" t="s">
        <v>16154</v>
      </c>
      <c r="K563" s="2">
        <v>2</v>
      </c>
      <c r="L563" s="2" t="s">
        <v>305</v>
      </c>
      <c r="N563" s="2" t="s">
        <v>305</v>
      </c>
    </row>
    <row r="564" spans="1:14" ht="13">
      <c r="A564" s="2" t="s">
        <v>14388</v>
      </c>
      <c r="C564" s="2" t="s">
        <v>16266</v>
      </c>
      <c r="D564" s="2">
        <v>129090</v>
      </c>
      <c r="E564" s="2">
        <v>82381</v>
      </c>
      <c r="F564" s="2">
        <v>5798</v>
      </c>
      <c r="G564" s="2" t="s">
        <v>16267</v>
      </c>
      <c r="H564" s="2" t="s">
        <v>16268</v>
      </c>
      <c r="I564" s="2" t="s">
        <v>16</v>
      </c>
      <c r="J564" s="2" t="s">
        <v>16269</v>
      </c>
      <c r="K564" s="2">
        <v>2</v>
      </c>
      <c r="L564" s="2" t="s">
        <v>305</v>
      </c>
      <c r="N564" s="2" t="s">
        <v>305</v>
      </c>
    </row>
    <row r="565" spans="1:14" ht="13">
      <c r="A565" s="2" t="s">
        <v>14388</v>
      </c>
      <c r="C565" s="2" t="s">
        <v>16270</v>
      </c>
      <c r="D565" s="2">
        <v>129729</v>
      </c>
      <c r="E565" s="2">
        <v>82193</v>
      </c>
      <c r="F565" s="2">
        <v>5798</v>
      </c>
      <c r="G565" s="2" t="s">
        <v>16271</v>
      </c>
      <c r="H565" s="2" t="s">
        <v>16272</v>
      </c>
      <c r="I565" s="2" t="s">
        <v>16</v>
      </c>
      <c r="J565" s="2" t="s">
        <v>16269</v>
      </c>
      <c r="K565" s="2">
        <v>2</v>
      </c>
      <c r="L565" s="2" t="s">
        <v>305</v>
      </c>
      <c r="N565" s="2" t="s">
        <v>305</v>
      </c>
    </row>
    <row r="566" spans="1:14" ht="13">
      <c r="A566" s="2" t="s">
        <v>14388</v>
      </c>
      <c r="C566" s="2" t="s">
        <v>16273</v>
      </c>
      <c r="D566" s="2">
        <v>129866</v>
      </c>
      <c r="E566" s="2">
        <v>82208</v>
      </c>
      <c r="F566" s="2">
        <v>5798</v>
      </c>
      <c r="G566" s="2" t="s">
        <v>16274</v>
      </c>
      <c r="H566" s="2" t="s">
        <v>16275</v>
      </c>
      <c r="I566" s="2" t="s">
        <v>16</v>
      </c>
      <c r="J566" s="2" t="s">
        <v>16269</v>
      </c>
      <c r="K566" s="2">
        <v>2</v>
      </c>
      <c r="L566" s="2" t="s">
        <v>305</v>
      </c>
      <c r="N566" s="2" t="s">
        <v>305</v>
      </c>
    </row>
    <row r="567" spans="1:14" ht="13">
      <c r="A567" s="2" t="s">
        <v>14388</v>
      </c>
      <c r="C567" s="2" t="s">
        <v>16276</v>
      </c>
      <c r="D567" s="2">
        <v>130029</v>
      </c>
      <c r="E567" s="2">
        <v>82108</v>
      </c>
      <c r="F567" s="2">
        <v>5798</v>
      </c>
      <c r="G567" s="2" t="s">
        <v>16277</v>
      </c>
      <c r="H567" s="2" t="s">
        <v>16278</v>
      </c>
      <c r="I567" s="2" t="s">
        <v>16</v>
      </c>
      <c r="J567" s="2" t="s">
        <v>16269</v>
      </c>
      <c r="K567" s="2">
        <v>2</v>
      </c>
      <c r="L567" s="2" t="s">
        <v>305</v>
      </c>
      <c r="N567" s="2" t="s">
        <v>305</v>
      </c>
    </row>
    <row r="568" spans="1:14" ht="13">
      <c r="A568" s="2" t="s">
        <v>14388</v>
      </c>
      <c r="C568" s="2" t="s">
        <v>16279</v>
      </c>
      <c r="D568" s="2">
        <v>134513</v>
      </c>
      <c r="E568" s="2">
        <v>82986</v>
      </c>
      <c r="F568" s="2">
        <v>5798</v>
      </c>
      <c r="G568" s="2" t="s">
        <v>16280</v>
      </c>
      <c r="H568" s="2" t="s">
        <v>16281</v>
      </c>
      <c r="I568" s="2" t="s">
        <v>23</v>
      </c>
      <c r="J568" s="2" t="s">
        <v>16269</v>
      </c>
      <c r="K568" s="2">
        <v>2</v>
      </c>
      <c r="L568" s="2" t="s">
        <v>305</v>
      </c>
      <c r="N568" s="2" t="s">
        <v>305</v>
      </c>
    </row>
    <row r="569" spans="1:14" ht="13">
      <c r="A569" s="2" t="s">
        <v>14388</v>
      </c>
      <c r="C569" s="2" t="s">
        <v>16282</v>
      </c>
      <c r="D569" s="2">
        <v>134579</v>
      </c>
      <c r="E569" s="2">
        <v>82995</v>
      </c>
      <c r="F569" s="2">
        <v>5798</v>
      </c>
      <c r="G569" s="2" t="s">
        <v>16283</v>
      </c>
      <c r="H569" s="2" t="s">
        <v>16284</v>
      </c>
      <c r="I569" s="2" t="s">
        <v>23</v>
      </c>
      <c r="J569" s="2" t="s">
        <v>16269</v>
      </c>
      <c r="K569" s="2">
        <v>2</v>
      </c>
      <c r="L569" s="2" t="s">
        <v>305</v>
      </c>
      <c r="N569" s="2" t="s">
        <v>305</v>
      </c>
    </row>
    <row r="570" spans="1:14" ht="13">
      <c r="A570" s="2" t="s">
        <v>14388</v>
      </c>
      <c r="C570" s="2" t="s">
        <v>16285</v>
      </c>
      <c r="D570" s="2">
        <v>135010</v>
      </c>
      <c r="E570" s="2">
        <v>83654</v>
      </c>
      <c r="F570" s="2">
        <v>5798</v>
      </c>
      <c r="G570" s="2" t="s">
        <v>16286</v>
      </c>
      <c r="H570" s="2" t="s">
        <v>16287</v>
      </c>
      <c r="I570" s="2" t="s">
        <v>23</v>
      </c>
      <c r="J570" s="2" t="s">
        <v>16269</v>
      </c>
      <c r="K570" s="2">
        <v>2</v>
      </c>
      <c r="L570" s="2" t="s">
        <v>305</v>
      </c>
      <c r="N570" s="2" t="s">
        <v>305</v>
      </c>
    </row>
    <row r="571" spans="1:14" ht="13">
      <c r="A571" s="2" t="s">
        <v>14388</v>
      </c>
      <c r="C571" s="2" t="s">
        <v>16288</v>
      </c>
      <c r="D571" s="2">
        <v>135019</v>
      </c>
      <c r="E571" s="2">
        <v>83023</v>
      </c>
      <c r="F571" s="2">
        <v>5798</v>
      </c>
      <c r="G571" s="2" t="s">
        <v>16289</v>
      </c>
      <c r="H571" s="2" t="s">
        <v>16290</v>
      </c>
      <c r="I571" s="2" t="s">
        <v>23</v>
      </c>
      <c r="J571" s="2" t="s">
        <v>16269</v>
      </c>
      <c r="K571" s="2">
        <v>2</v>
      </c>
      <c r="L571" s="2" t="s">
        <v>305</v>
      </c>
      <c r="N571" s="2" t="s">
        <v>305</v>
      </c>
    </row>
    <row r="572" spans="1:14" ht="13">
      <c r="A572" s="2" t="s">
        <v>14388</v>
      </c>
      <c r="C572" s="2" t="s">
        <v>16291</v>
      </c>
      <c r="D572" s="2">
        <v>135200</v>
      </c>
      <c r="E572" s="2">
        <v>82839</v>
      </c>
      <c r="F572" s="2">
        <v>5798</v>
      </c>
      <c r="G572" s="2" t="s">
        <v>16292</v>
      </c>
      <c r="H572" s="2" t="s">
        <v>16293</v>
      </c>
      <c r="I572" s="2" t="s">
        <v>23</v>
      </c>
      <c r="J572" s="2" t="s">
        <v>16269</v>
      </c>
      <c r="K572" s="2">
        <v>2</v>
      </c>
      <c r="L572" s="2" t="s">
        <v>305</v>
      </c>
      <c r="N572" s="2" t="s">
        <v>305</v>
      </c>
    </row>
    <row r="573" spans="1:14" ht="13">
      <c r="A573" s="2" t="s">
        <v>14388</v>
      </c>
      <c r="C573" s="2" t="s">
        <v>16294</v>
      </c>
      <c r="D573" s="2">
        <v>135303</v>
      </c>
      <c r="E573" s="2">
        <v>82831</v>
      </c>
      <c r="F573" s="2">
        <v>5798</v>
      </c>
      <c r="G573" s="2" t="s">
        <v>16295</v>
      </c>
      <c r="H573" s="2" t="s">
        <v>16296</v>
      </c>
      <c r="I573" s="2" t="s">
        <v>23</v>
      </c>
      <c r="J573" s="2" t="s">
        <v>16269</v>
      </c>
      <c r="K573" s="2">
        <v>2</v>
      </c>
      <c r="L573" s="2" t="s">
        <v>305</v>
      </c>
      <c r="N573" s="2" t="s">
        <v>305</v>
      </c>
    </row>
    <row r="574" spans="1:14" ht="13">
      <c r="A574" s="2" t="s">
        <v>14388</v>
      </c>
      <c r="C574" s="2" t="s">
        <v>16297</v>
      </c>
      <c r="D574" s="2">
        <v>135389</v>
      </c>
      <c r="E574" s="2">
        <v>82841</v>
      </c>
      <c r="F574" s="2">
        <v>5798</v>
      </c>
      <c r="G574" s="2" t="s">
        <v>16298</v>
      </c>
      <c r="H574" s="2" t="s">
        <v>16299</v>
      </c>
      <c r="I574" s="2" t="s">
        <v>23</v>
      </c>
      <c r="J574" s="2" t="s">
        <v>16269</v>
      </c>
      <c r="K574" s="2">
        <v>2</v>
      </c>
      <c r="L574" s="2" t="s">
        <v>305</v>
      </c>
      <c r="N574" s="2" t="s">
        <v>305</v>
      </c>
    </row>
    <row r="575" spans="1:14" ht="13">
      <c r="A575" s="2" t="s">
        <v>14388</v>
      </c>
      <c r="C575" s="2" t="s">
        <v>16300</v>
      </c>
      <c r="D575" s="2">
        <v>130279</v>
      </c>
      <c r="E575" s="2">
        <v>83730</v>
      </c>
      <c r="F575" s="2">
        <v>5798</v>
      </c>
      <c r="G575" s="2" t="s">
        <v>16301</v>
      </c>
      <c r="H575" s="2" t="s">
        <v>16302</v>
      </c>
      <c r="I575" s="2" t="s">
        <v>16</v>
      </c>
      <c r="J575" s="2" t="s">
        <v>16303</v>
      </c>
      <c r="K575" s="2">
        <v>4</v>
      </c>
      <c r="L575" s="2" t="s">
        <v>305</v>
      </c>
      <c r="N575" s="2" t="s">
        <v>305</v>
      </c>
    </row>
    <row r="576" spans="1:14" ht="13">
      <c r="A576" s="2" t="s">
        <v>14388</v>
      </c>
      <c r="C576" s="2" t="s">
        <v>16304</v>
      </c>
      <c r="D576" s="2">
        <v>130340</v>
      </c>
      <c r="E576" s="2">
        <v>83612</v>
      </c>
      <c r="F576" s="2">
        <v>5798</v>
      </c>
      <c r="G576" s="2" t="s">
        <v>16305</v>
      </c>
      <c r="H576" s="2" t="s">
        <v>16306</v>
      </c>
      <c r="I576" s="2" t="s">
        <v>16</v>
      </c>
      <c r="J576" s="2" t="s">
        <v>16303</v>
      </c>
      <c r="K576" s="2">
        <v>4</v>
      </c>
      <c r="L576" s="2" t="s">
        <v>305</v>
      </c>
      <c r="N576" s="2" t="s">
        <v>305</v>
      </c>
    </row>
    <row r="577" spans="1:14" ht="13">
      <c r="A577" s="2" t="s">
        <v>14388</v>
      </c>
      <c r="C577" s="2" t="s">
        <v>16307</v>
      </c>
      <c r="D577" s="2">
        <v>130349</v>
      </c>
      <c r="E577" s="2">
        <v>83841</v>
      </c>
      <c r="F577" s="2">
        <v>5798</v>
      </c>
      <c r="G577" s="2" t="s">
        <v>16308</v>
      </c>
      <c r="H577" s="2" t="s">
        <v>16309</v>
      </c>
      <c r="I577" s="2" t="s">
        <v>16</v>
      </c>
      <c r="J577" s="2" t="s">
        <v>16303</v>
      </c>
      <c r="K577" s="2">
        <v>4</v>
      </c>
      <c r="L577" s="2" t="s">
        <v>305</v>
      </c>
      <c r="N577" s="2" t="s">
        <v>305</v>
      </c>
    </row>
    <row r="578" spans="1:14" ht="13">
      <c r="A578" s="2" t="s">
        <v>14388</v>
      </c>
      <c r="C578" s="2" t="s">
        <v>16310</v>
      </c>
      <c r="D578" s="2">
        <v>130572</v>
      </c>
      <c r="E578" s="2">
        <v>82752</v>
      </c>
      <c r="F578" s="2">
        <v>5798</v>
      </c>
      <c r="G578" s="2" t="s">
        <v>16311</v>
      </c>
      <c r="H578" s="2" t="s">
        <v>16312</v>
      </c>
      <c r="I578" s="2" t="s">
        <v>16</v>
      </c>
      <c r="J578" s="2" t="s">
        <v>16303</v>
      </c>
      <c r="K578" s="2">
        <v>4</v>
      </c>
      <c r="L578" s="2" t="s">
        <v>305</v>
      </c>
      <c r="N578" s="2" t="s">
        <v>305</v>
      </c>
    </row>
    <row r="579" spans="1:14" ht="13">
      <c r="A579" s="2" t="s">
        <v>14388</v>
      </c>
      <c r="C579" s="2" t="s">
        <v>16313</v>
      </c>
      <c r="D579" s="2">
        <v>130680</v>
      </c>
      <c r="E579" s="2">
        <v>82782</v>
      </c>
      <c r="F579" s="2">
        <v>5798</v>
      </c>
      <c r="G579" s="2" t="s">
        <v>16314</v>
      </c>
      <c r="H579" s="2" t="s">
        <v>16315</v>
      </c>
      <c r="I579" s="2" t="s">
        <v>16</v>
      </c>
      <c r="J579" s="2" t="s">
        <v>16303</v>
      </c>
      <c r="K579" s="2">
        <v>4</v>
      </c>
      <c r="L579" s="2" t="s">
        <v>305</v>
      </c>
      <c r="N579" s="2" t="s">
        <v>305</v>
      </c>
    </row>
    <row r="580" spans="1:14" ht="13">
      <c r="A580" s="2" t="s">
        <v>14388</v>
      </c>
      <c r="C580" s="2" t="s">
        <v>16316</v>
      </c>
      <c r="D580" s="2">
        <v>131926</v>
      </c>
      <c r="E580" s="2">
        <v>84378</v>
      </c>
      <c r="F580" s="2">
        <v>5798</v>
      </c>
      <c r="G580" s="2" t="s">
        <v>16317</v>
      </c>
      <c r="H580" s="2" t="s">
        <v>16318</v>
      </c>
      <c r="I580" s="2" t="s">
        <v>23</v>
      </c>
      <c r="J580" s="2" t="s">
        <v>16303</v>
      </c>
      <c r="K580" s="2">
        <v>4</v>
      </c>
      <c r="L580" s="2" t="s">
        <v>305</v>
      </c>
      <c r="N580" s="2" t="s">
        <v>305</v>
      </c>
    </row>
    <row r="581" spans="1:14" ht="13">
      <c r="A581" s="2" t="s">
        <v>14388</v>
      </c>
      <c r="C581" s="2" t="s">
        <v>16319</v>
      </c>
      <c r="D581" s="2">
        <v>132910</v>
      </c>
      <c r="E581" s="2">
        <v>82833</v>
      </c>
      <c r="F581" s="2">
        <v>5798</v>
      </c>
      <c r="G581" s="2" t="s">
        <v>16320</v>
      </c>
      <c r="H581" s="2" t="s">
        <v>16321</v>
      </c>
      <c r="I581" s="2" t="s">
        <v>23</v>
      </c>
      <c r="J581" s="2" t="s">
        <v>16303</v>
      </c>
      <c r="K581" s="2">
        <v>4</v>
      </c>
      <c r="L581" s="2" t="s">
        <v>305</v>
      </c>
      <c r="N581" s="2" t="s">
        <v>305</v>
      </c>
    </row>
    <row r="582" spans="1:14" ht="13">
      <c r="A582" s="2" t="s">
        <v>14388</v>
      </c>
      <c r="C582" s="2" t="s">
        <v>16322</v>
      </c>
      <c r="D582" s="2">
        <v>133038</v>
      </c>
      <c r="E582" s="2">
        <v>84022</v>
      </c>
      <c r="F582" s="2">
        <v>5798</v>
      </c>
      <c r="G582" s="2" t="s">
        <v>16323</v>
      </c>
      <c r="H582" s="2" t="s">
        <v>16324</v>
      </c>
      <c r="I582" s="2" t="s">
        <v>23</v>
      </c>
      <c r="J582" s="2" t="s">
        <v>16303</v>
      </c>
      <c r="K582" s="2">
        <v>4</v>
      </c>
      <c r="L582" s="2" t="s">
        <v>305</v>
      </c>
      <c r="N582" s="2" t="s">
        <v>305</v>
      </c>
    </row>
    <row r="583" spans="1:14" ht="13">
      <c r="A583" s="2" t="s">
        <v>14388</v>
      </c>
      <c r="C583" s="2" t="s">
        <v>16325</v>
      </c>
      <c r="D583" s="2">
        <v>133140</v>
      </c>
      <c r="E583" s="2">
        <v>83927</v>
      </c>
      <c r="F583" s="2">
        <v>5798</v>
      </c>
      <c r="G583" s="2" t="s">
        <v>16326</v>
      </c>
      <c r="H583" s="2" t="s">
        <v>16327</v>
      </c>
      <c r="I583" s="2" t="s">
        <v>23</v>
      </c>
      <c r="J583" s="2" t="s">
        <v>16303</v>
      </c>
      <c r="K583" s="2">
        <v>4</v>
      </c>
      <c r="L583" s="2" t="s">
        <v>305</v>
      </c>
      <c r="N583" s="2" t="s">
        <v>305</v>
      </c>
    </row>
    <row r="584" spans="1:14" ht="13">
      <c r="A584" s="2" t="s">
        <v>14388</v>
      </c>
      <c r="C584" s="2" t="s">
        <v>16328</v>
      </c>
      <c r="D584" s="2">
        <v>133560</v>
      </c>
      <c r="E584" s="2">
        <v>83427</v>
      </c>
      <c r="F584" s="2">
        <v>5798</v>
      </c>
      <c r="G584" s="2" t="s">
        <v>16329</v>
      </c>
      <c r="H584" s="2" t="s">
        <v>16330</v>
      </c>
      <c r="I584" s="2" t="s">
        <v>23</v>
      </c>
      <c r="J584" s="2" t="s">
        <v>16303</v>
      </c>
      <c r="K584" s="2">
        <v>4</v>
      </c>
      <c r="L584" s="2" t="s">
        <v>305</v>
      </c>
      <c r="N584" s="2" t="s">
        <v>305</v>
      </c>
    </row>
    <row r="585" spans="1:14" ht="13">
      <c r="A585" s="2" t="s">
        <v>14388</v>
      </c>
      <c r="C585" s="2" t="s">
        <v>16331</v>
      </c>
      <c r="D585" s="2">
        <v>130352</v>
      </c>
      <c r="E585" s="2">
        <v>83676</v>
      </c>
      <c r="F585" s="2">
        <v>5798</v>
      </c>
      <c r="G585" s="2" t="s">
        <v>16332</v>
      </c>
      <c r="H585" s="2" t="s">
        <v>16333</v>
      </c>
      <c r="I585" s="2" t="s">
        <v>16</v>
      </c>
      <c r="J585" s="2" t="s">
        <v>16334</v>
      </c>
      <c r="K585" s="2">
        <v>4</v>
      </c>
      <c r="L585" s="2" t="s">
        <v>305</v>
      </c>
      <c r="N585" s="2" t="s">
        <v>305</v>
      </c>
    </row>
    <row r="586" spans="1:14" ht="13">
      <c r="A586" s="2" t="s">
        <v>14388</v>
      </c>
      <c r="C586" s="2" t="s">
        <v>16335</v>
      </c>
      <c r="D586" s="2">
        <v>130854</v>
      </c>
      <c r="E586" s="2">
        <v>83461</v>
      </c>
      <c r="F586" s="2">
        <v>5798</v>
      </c>
      <c r="G586" s="2" t="s">
        <v>16336</v>
      </c>
      <c r="H586" s="2" t="s">
        <v>16337</v>
      </c>
      <c r="I586" s="2" t="s">
        <v>16</v>
      </c>
      <c r="J586" s="2" t="s">
        <v>16334</v>
      </c>
      <c r="K586" s="2">
        <v>4</v>
      </c>
      <c r="L586" s="2" t="s">
        <v>305</v>
      </c>
      <c r="N586" s="2" t="s">
        <v>305</v>
      </c>
    </row>
    <row r="587" spans="1:14" ht="13">
      <c r="A587" s="2" t="s">
        <v>14388</v>
      </c>
      <c r="C587" s="2" t="s">
        <v>16338</v>
      </c>
      <c r="D587" s="2">
        <v>133049</v>
      </c>
      <c r="E587" s="2">
        <v>83943</v>
      </c>
      <c r="F587" s="2">
        <v>5798</v>
      </c>
      <c r="G587" s="2" t="s">
        <v>16339</v>
      </c>
      <c r="H587" s="2" t="s">
        <v>16340</v>
      </c>
      <c r="I587" s="2" t="s">
        <v>23</v>
      </c>
      <c r="J587" s="2" t="s">
        <v>16334</v>
      </c>
      <c r="K587" s="2">
        <v>4</v>
      </c>
      <c r="L587" s="2" t="s">
        <v>305</v>
      </c>
      <c r="N587" s="2" t="s">
        <v>305</v>
      </c>
    </row>
    <row r="588" spans="1:14" ht="13">
      <c r="A588" s="2" t="s">
        <v>14388</v>
      </c>
      <c r="C588" s="2" t="s">
        <v>16341</v>
      </c>
      <c r="D588" s="2">
        <v>126285</v>
      </c>
      <c r="E588" s="2">
        <v>82624</v>
      </c>
      <c r="F588" s="2">
        <v>5799</v>
      </c>
      <c r="G588" s="2" t="s">
        <v>16342</v>
      </c>
      <c r="H588" s="2" t="s">
        <v>16343</v>
      </c>
      <c r="I588" s="2" t="s">
        <v>16</v>
      </c>
      <c r="J588" s="2" t="s">
        <v>16344</v>
      </c>
      <c r="K588" s="2">
        <v>4</v>
      </c>
      <c r="L588" s="2" t="s">
        <v>305</v>
      </c>
      <c r="N588" s="2" t="s">
        <v>305</v>
      </c>
    </row>
    <row r="589" spans="1:14" ht="13">
      <c r="A589" s="2" t="s">
        <v>14388</v>
      </c>
      <c r="C589" s="2" t="s">
        <v>16345</v>
      </c>
      <c r="D589" s="2">
        <v>126483</v>
      </c>
      <c r="E589" s="2">
        <v>82767</v>
      </c>
      <c r="F589" s="2">
        <v>5799</v>
      </c>
      <c r="G589" s="2" t="s">
        <v>16346</v>
      </c>
      <c r="H589" s="2" t="s">
        <v>16347</v>
      </c>
      <c r="I589" s="2" t="s">
        <v>16</v>
      </c>
      <c r="J589" s="2" t="s">
        <v>16344</v>
      </c>
      <c r="K589" s="2">
        <v>4</v>
      </c>
      <c r="L589" s="2" t="s">
        <v>305</v>
      </c>
      <c r="N589" s="2" t="s">
        <v>305</v>
      </c>
    </row>
    <row r="590" spans="1:14" ht="13">
      <c r="A590" s="2" t="s">
        <v>14388</v>
      </c>
      <c r="C590" s="2" t="s">
        <v>16348</v>
      </c>
      <c r="D590" s="2">
        <v>136837</v>
      </c>
      <c r="E590" s="2">
        <v>84684</v>
      </c>
      <c r="F590" s="2">
        <v>5798</v>
      </c>
      <c r="G590" s="2" t="s">
        <v>16349</v>
      </c>
      <c r="H590" s="2" t="s">
        <v>16350</v>
      </c>
      <c r="I590" s="2" t="s">
        <v>23</v>
      </c>
      <c r="J590" s="2" t="s">
        <v>16344</v>
      </c>
      <c r="K590" s="2">
        <v>4</v>
      </c>
      <c r="L590" s="2" t="s">
        <v>305</v>
      </c>
      <c r="N590" s="2" t="s">
        <v>305</v>
      </c>
    </row>
    <row r="591" spans="1:14" ht="13">
      <c r="A591" s="2" t="s">
        <v>14388</v>
      </c>
      <c r="C591" s="2" t="s">
        <v>16351</v>
      </c>
      <c r="D591" s="2">
        <v>136865</v>
      </c>
      <c r="E591" s="2">
        <v>84769</v>
      </c>
      <c r="F591" s="2">
        <v>5798</v>
      </c>
      <c r="G591" s="2" t="s">
        <v>16352</v>
      </c>
      <c r="H591" s="2" t="s">
        <v>16353</v>
      </c>
      <c r="I591" s="2" t="s">
        <v>23</v>
      </c>
      <c r="J591" s="2" t="s">
        <v>16344</v>
      </c>
      <c r="K591" s="2">
        <v>4</v>
      </c>
      <c r="L591" s="2" t="s">
        <v>305</v>
      </c>
      <c r="N591" s="2" t="s">
        <v>305</v>
      </c>
    </row>
    <row r="592" spans="1:14" ht="13">
      <c r="A592" s="2" t="s">
        <v>14388</v>
      </c>
      <c r="C592" s="2" t="s">
        <v>16354</v>
      </c>
      <c r="D592" s="2">
        <v>126397</v>
      </c>
      <c r="E592" s="2">
        <v>80391</v>
      </c>
      <c r="F592" s="2">
        <v>5798</v>
      </c>
      <c r="G592" s="2" t="s">
        <v>16355</v>
      </c>
      <c r="H592" s="2" t="s">
        <v>16356</v>
      </c>
      <c r="I592" s="2" t="s">
        <v>16</v>
      </c>
      <c r="J592" s="2" t="s">
        <v>16357</v>
      </c>
      <c r="K592" s="2">
        <v>4</v>
      </c>
      <c r="L592" s="2" t="s">
        <v>305</v>
      </c>
      <c r="N592" s="2" t="s">
        <v>305</v>
      </c>
    </row>
    <row r="593" spans="1:14" ht="13">
      <c r="A593" s="2" t="s">
        <v>14388</v>
      </c>
      <c r="C593" s="2" t="s">
        <v>16358</v>
      </c>
      <c r="D593" s="2">
        <v>137275</v>
      </c>
      <c r="E593" s="2">
        <v>82100</v>
      </c>
      <c r="F593" s="2">
        <v>5798</v>
      </c>
      <c r="G593" s="2" t="s">
        <v>16359</v>
      </c>
      <c r="H593" s="2" t="s">
        <v>16360</v>
      </c>
      <c r="I593" s="2" t="s">
        <v>23</v>
      </c>
      <c r="J593" s="2" t="s">
        <v>16357</v>
      </c>
      <c r="K593" s="2">
        <v>4</v>
      </c>
      <c r="L593" s="2" t="s">
        <v>305</v>
      </c>
      <c r="N593" s="2" t="s">
        <v>305</v>
      </c>
    </row>
    <row r="594" spans="1:14" ht="13">
      <c r="A594" s="2" t="s">
        <v>14388</v>
      </c>
      <c r="C594" s="2" t="s">
        <v>16361</v>
      </c>
      <c r="D594" s="2">
        <v>126936</v>
      </c>
      <c r="E594" s="2">
        <v>80828</v>
      </c>
      <c r="F594" s="2">
        <v>5798</v>
      </c>
      <c r="G594" s="2" t="s">
        <v>16362</v>
      </c>
      <c r="H594" s="2" t="s">
        <v>16363</v>
      </c>
      <c r="I594" s="2" t="s">
        <v>16</v>
      </c>
      <c r="J594" s="2" t="s">
        <v>16364</v>
      </c>
      <c r="K594" s="2">
        <v>4</v>
      </c>
      <c r="L594" s="2" t="s">
        <v>305</v>
      </c>
      <c r="N594" s="2" t="s">
        <v>305</v>
      </c>
    </row>
    <row r="595" spans="1:14" ht="13">
      <c r="A595" s="2" t="s">
        <v>14388</v>
      </c>
      <c r="C595" s="2" t="s">
        <v>16365</v>
      </c>
      <c r="D595" s="2">
        <v>138462</v>
      </c>
      <c r="E595" s="2">
        <v>82206</v>
      </c>
      <c r="F595" s="2">
        <v>5798</v>
      </c>
      <c r="G595" s="2" t="s">
        <v>16366</v>
      </c>
      <c r="H595" s="2" t="s">
        <v>16367</v>
      </c>
      <c r="I595" s="2" t="s">
        <v>23</v>
      </c>
      <c r="J595" s="2" t="s">
        <v>16364</v>
      </c>
      <c r="K595" s="2">
        <v>4</v>
      </c>
      <c r="L595" s="2" t="s">
        <v>305</v>
      </c>
      <c r="N595" s="2" t="s">
        <v>305</v>
      </c>
    </row>
    <row r="596" spans="1:14" ht="13">
      <c r="A596" s="2" t="s">
        <v>14388</v>
      </c>
      <c r="C596" s="2" t="s">
        <v>16368</v>
      </c>
      <c r="D596" s="2">
        <v>124322</v>
      </c>
      <c r="E596" s="2">
        <v>79287</v>
      </c>
      <c r="F596" s="2">
        <v>5798</v>
      </c>
      <c r="G596" s="2" t="s">
        <v>16369</v>
      </c>
      <c r="H596" s="2" t="s">
        <v>16370</v>
      </c>
      <c r="I596" s="2" t="s">
        <v>16</v>
      </c>
      <c r="J596" s="2" t="s">
        <v>16371</v>
      </c>
      <c r="K596" s="2">
        <v>4</v>
      </c>
      <c r="L596" s="2" t="s">
        <v>305</v>
      </c>
      <c r="N596" s="2" t="s">
        <v>305</v>
      </c>
    </row>
    <row r="597" spans="1:14" ht="13">
      <c r="A597" s="2" t="s">
        <v>14388</v>
      </c>
      <c r="C597" s="2" t="s">
        <v>16372</v>
      </c>
      <c r="D597" s="2">
        <v>125028</v>
      </c>
      <c r="E597" s="2">
        <v>80098</v>
      </c>
      <c r="F597" s="2">
        <v>5798</v>
      </c>
      <c r="G597" s="2" t="s">
        <v>16373</v>
      </c>
      <c r="H597" s="2" t="s">
        <v>16374</v>
      </c>
      <c r="I597" s="2" t="s">
        <v>16</v>
      </c>
      <c r="J597" s="2" t="s">
        <v>16371</v>
      </c>
      <c r="K597" s="2">
        <v>4</v>
      </c>
      <c r="L597" s="2" t="s">
        <v>305</v>
      </c>
      <c r="N597" s="2" t="s">
        <v>305</v>
      </c>
    </row>
    <row r="598" spans="1:14" ht="13">
      <c r="A598" s="2" t="s">
        <v>14388</v>
      </c>
      <c r="C598" s="2" t="s">
        <v>16375</v>
      </c>
      <c r="D598" s="2">
        <v>138951</v>
      </c>
      <c r="E598" s="2">
        <v>81600</v>
      </c>
      <c r="F598" s="2">
        <v>5798</v>
      </c>
      <c r="G598" s="2" t="s">
        <v>16376</v>
      </c>
      <c r="H598" s="2" t="s">
        <v>16377</v>
      </c>
      <c r="I598" s="2" t="s">
        <v>23</v>
      </c>
      <c r="J598" s="2" t="s">
        <v>16371</v>
      </c>
      <c r="K598" s="2">
        <v>4</v>
      </c>
      <c r="L598" s="2" t="s">
        <v>305</v>
      </c>
      <c r="N598" s="2" t="s">
        <v>305</v>
      </c>
    </row>
    <row r="599" spans="1:14" ht="13">
      <c r="A599" s="2" t="s">
        <v>14388</v>
      </c>
      <c r="C599" s="2" t="s">
        <v>16378</v>
      </c>
      <c r="D599" s="2">
        <v>139313</v>
      </c>
      <c r="E599" s="2">
        <v>82591</v>
      </c>
      <c r="F599" s="2">
        <v>5798</v>
      </c>
      <c r="G599" s="32" t="s">
        <v>16379</v>
      </c>
      <c r="H599" s="2" t="s">
        <v>16380</v>
      </c>
      <c r="I599" s="2" t="s">
        <v>23</v>
      </c>
      <c r="J599" s="2" t="s">
        <v>16371</v>
      </c>
      <c r="K599" s="2">
        <v>4</v>
      </c>
      <c r="L599" s="2" t="s">
        <v>305</v>
      </c>
      <c r="N599" s="2" t="s">
        <v>305</v>
      </c>
    </row>
    <row r="600" spans="1:14" ht="13">
      <c r="A600" s="2" t="s">
        <v>14388</v>
      </c>
      <c r="C600" s="2" t="s">
        <v>16381</v>
      </c>
      <c r="D600" s="2">
        <v>125172</v>
      </c>
      <c r="E600" s="2">
        <v>79193</v>
      </c>
      <c r="F600" s="2">
        <v>5798</v>
      </c>
      <c r="G600" s="2" t="s">
        <v>16382</v>
      </c>
      <c r="H600" s="2" t="s">
        <v>16383</v>
      </c>
      <c r="I600" s="2" t="s">
        <v>16</v>
      </c>
      <c r="J600" s="2" t="s">
        <v>16384</v>
      </c>
      <c r="K600" s="2">
        <v>4</v>
      </c>
      <c r="L600" s="2" t="s">
        <v>305</v>
      </c>
      <c r="N600" s="2" t="s">
        <v>305</v>
      </c>
    </row>
    <row r="601" spans="1:14" ht="13">
      <c r="A601" s="2" t="s">
        <v>14388</v>
      </c>
      <c r="C601" s="2" t="s">
        <v>16385</v>
      </c>
      <c r="D601" s="2">
        <v>125213</v>
      </c>
      <c r="E601" s="2">
        <v>79131</v>
      </c>
      <c r="F601" s="2">
        <v>5798</v>
      </c>
      <c r="G601" s="2" t="s">
        <v>16386</v>
      </c>
      <c r="H601" s="2" t="s">
        <v>16387</v>
      </c>
      <c r="I601" s="2" t="s">
        <v>16</v>
      </c>
      <c r="J601" s="2" t="s">
        <v>16384</v>
      </c>
      <c r="K601" s="2">
        <v>4</v>
      </c>
      <c r="L601" s="2" t="s">
        <v>305</v>
      </c>
      <c r="N601" s="2" t="s">
        <v>305</v>
      </c>
    </row>
    <row r="602" spans="1:14" ht="13">
      <c r="A602" s="2" t="s">
        <v>14388</v>
      </c>
      <c r="C602" s="2" t="s">
        <v>16388</v>
      </c>
      <c r="D602" s="2">
        <v>125430</v>
      </c>
      <c r="E602" s="2">
        <v>79174</v>
      </c>
      <c r="F602" s="2">
        <v>5798</v>
      </c>
      <c r="G602" s="2" t="s">
        <v>16389</v>
      </c>
      <c r="H602" s="2" t="s">
        <v>16390</v>
      </c>
      <c r="I602" s="2" t="s">
        <v>16</v>
      </c>
      <c r="J602" s="2" t="s">
        <v>16384</v>
      </c>
      <c r="K602" s="2">
        <v>4</v>
      </c>
      <c r="L602" s="2" t="s">
        <v>305</v>
      </c>
      <c r="N602" s="2" t="s">
        <v>305</v>
      </c>
    </row>
    <row r="603" spans="1:14" ht="13">
      <c r="A603" s="2" t="s">
        <v>14388</v>
      </c>
      <c r="C603" s="2" t="s">
        <v>16391</v>
      </c>
      <c r="D603" s="2">
        <v>125433</v>
      </c>
      <c r="E603" s="2">
        <v>79522</v>
      </c>
      <c r="F603" s="2">
        <v>5798</v>
      </c>
      <c r="G603" s="2" t="s">
        <v>16392</v>
      </c>
      <c r="H603" s="2" t="s">
        <v>16393</v>
      </c>
      <c r="I603" s="2" t="s">
        <v>16</v>
      </c>
      <c r="J603" s="2" t="s">
        <v>16384</v>
      </c>
      <c r="K603" s="2">
        <v>4</v>
      </c>
      <c r="L603" s="2" t="s">
        <v>305</v>
      </c>
      <c r="N603" s="2" t="s">
        <v>305</v>
      </c>
    </row>
    <row r="604" spans="1:14" ht="13">
      <c r="A604" s="2" t="s">
        <v>14388</v>
      </c>
      <c r="C604" s="2" t="s">
        <v>16394</v>
      </c>
      <c r="D604" s="2">
        <v>125439</v>
      </c>
      <c r="E604" s="2">
        <v>79102</v>
      </c>
      <c r="F604" s="2">
        <v>5798</v>
      </c>
      <c r="G604" s="2" t="s">
        <v>16395</v>
      </c>
      <c r="H604" s="2" t="s">
        <v>16396</v>
      </c>
      <c r="I604" s="2" t="s">
        <v>16</v>
      </c>
      <c r="J604" s="2" t="s">
        <v>16384</v>
      </c>
      <c r="K604" s="2">
        <v>4</v>
      </c>
      <c r="L604" s="2" t="s">
        <v>305</v>
      </c>
      <c r="N604" s="2" t="s">
        <v>305</v>
      </c>
    </row>
    <row r="605" spans="1:14" ht="13">
      <c r="A605" s="2" t="s">
        <v>14388</v>
      </c>
      <c r="C605" s="2" t="s">
        <v>16397</v>
      </c>
      <c r="D605" s="2">
        <v>125894</v>
      </c>
      <c r="E605" s="2">
        <v>79736</v>
      </c>
      <c r="F605" s="2">
        <v>5798</v>
      </c>
      <c r="G605" s="2" t="s">
        <v>16398</v>
      </c>
      <c r="H605" s="2" t="s">
        <v>16399</v>
      </c>
      <c r="I605" s="2" t="s">
        <v>16</v>
      </c>
      <c r="J605" s="2" t="s">
        <v>16384</v>
      </c>
      <c r="K605" s="2">
        <v>4</v>
      </c>
      <c r="L605" s="2" t="s">
        <v>305</v>
      </c>
      <c r="N605" s="2" t="s">
        <v>305</v>
      </c>
    </row>
    <row r="606" spans="1:14" ht="13">
      <c r="A606" s="2" t="s">
        <v>14388</v>
      </c>
      <c r="C606" s="2" t="s">
        <v>16400</v>
      </c>
      <c r="D606" s="2">
        <v>126189</v>
      </c>
      <c r="E606" s="2">
        <v>79841</v>
      </c>
      <c r="F606" s="2">
        <v>5798</v>
      </c>
      <c r="G606" s="2" t="s">
        <v>16401</v>
      </c>
      <c r="H606" s="2" t="s">
        <v>16402</v>
      </c>
      <c r="I606" s="2" t="s">
        <v>16</v>
      </c>
      <c r="J606" s="2" t="s">
        <v>16384</v>
      </c>
      <c r="K606" s="2">
        <v>4</v>
      </c>
      <c r="L606" s="2" t="s">
        <v>305</v>
      </c>
      <c r="N606" s="2" t="s">
        <v>305</v>
      </c>
    </row>
    <row r="607" spans="1:14" ht="13">
      <c r="A607" s="2" t="s">
        <v>14388</v>
      </c>
      <c r="C607" s="2" t="s">
        <v>16403</v>
      </c>
      <c r="D607" s="2">
        <v>126291</v>
      </c>
      <c r="E607" s="2">
        <v>79904</v>
      </c>
      <c r="F607" s="2">
        <v>5798</v>
      </c>
      <c r="G607" s="2" t="s">
        <v>16404</v>
      </c>
      <c r="H607" s="2" t="s">
        <v>16405</v>
      </c>
      <c r="I607" s="2" t="s">
        <v>16</v>
      </c>
      <c r="J607" s="2" t="s">
        <v>16384</v>
      </c>
      <c r="K607" s="2">
        <v>4</v>
      </c>
      <c r="L607" s="2" t="s">
        <v>305</v>
      </c>
      <c r="N607" s="2" t="s">
        <v>305</v>
      </c>
    </row>
    <row r="608" spans="1:14" ht="13">
      <c r="A608" s="2" t="s">
        <v>14388</v>
      </c>
      <c r="C608" s="2" t="s">
        <v>16406</v>
      </c>
      <c r="D608" s="2">
        <v>126390</v>
      </c>
      <c r="E608" s="2">
        <v>79978</v>
      </c>
      <c r="F608" s="2">
        <v>5798</v>
      </c>
      <c r="G608" s="2" t="s">
        <v>16407</v>
      </c>
      <c r="H608" s="2" t="s">
        <v>16408</v>
      </c>
      <c r="I608" s="2" t="s">
        <v>16</v>
      </c>
      <c r="J608" s="2" t="s">
        <v>16384</v>
      </c>
      <c r="K608" s="2">
        <v>4</v>
      </c>
      <c r="L608" s="2" t="s">
        <v>305</v>
      </c>
      <c r="N608" s="2" t="s">
        <v>305</v>
      </c>
    </row>
    <row r="609" spans="1:14" ht="13">
      <c r="A609" s="2" t="s">
        <v>14388</v>
      </c>
      <c r="C609" s="2" t="s">
        <v>16409</v>
      </c>
      <c r="D609" s="2">
        <v>126497</v>
      </c>
      <c r="E609" s="2">
        <v>79887</v>
      </c>
      <c r="F609" s="2">
        <v>5798</v>
      </c>
      <c r="G609" s="2" t="s">
        <v>16410</v>
      </c>
      <c r="H609" s="2" t="s">
        <v>16411</v>
      </c>
      <c r="I609" s="2" t="s">
        <v>16</v>
      </c>
      <c r="J609" s="2" t="s">
        <v>16384</v>
      </c>
      <c r="K609" s="2">
        <v>4</v>
      </c>
      <c r="L609" s="2" t="s">
        <v>305</v>
      </c>
      <c r="N609" s="2" t="s">
        <v>305</v>
      </c>
    </row>
    <row r="610" spans="1:14" ht="13">
      <c r="A610" s="2" t="s">
        <v>14388</v>
      </c>
      <c r="C610" s="2" t="s">
        <v>16412</v>
      </c>
      <c r="D610" s="2">
        <v>126703</v>
      </c>
      <c r="E610" s="2">
        <v>80189</v>
      </c>
      <c r="F610" s="2">
        <v>5798</v>
      </c>
      <c r="G610" s="32" t="s">
        <v>16413</v>
      </c>
      <c r="H610" s="2" t="s">
        <v>16414</v>
      </c>
      <c r="I610" s="2" t="s">
        <v>16</v>
      </c>
      <c r="J610" s="2" t="s">
        <v>16384</v>
      </c>
      <c r="K610" s="2">
        <v>4</v>
      </c>
      <c r="L610" s="2" t="s">
        <v>305</v>
      </c>
      <c r="N610" s="2" t="s">
        <v>305</v>
      </c>
    </row>
    <row r="611" spans="1:14" ht="13">
      <c r="A611" s="2" t="s">
        <v>14388</v>
      </c>
      <c r="C611" s="2" t="s">
        <v>16415</v>
      </c>
      <c r="D611" s="2">
        <v>137935</v>
      </c>
      <c r="E611" s="2">
        <v>81025</v>
      </c>
      <c r="F611" s="2">
        <v>5798</v>
      </c>
      <c r="G611" s="2" t="s">
        <v>16416</v>
      </c>
      <c r="H611" s="2" t="s">
        <v>16417</v>
      </c>
      <c r="I611" s="2" t="s">
        <v>23</v>
      </c>
      <c r="J611" s="2" t="s">
        <v>16384</v>
      </c>
      <c r="K611" s="2">
        <v>4</v>
      </c>
      <c r="L611" s="2" t="s">
        <v>305</v>
      </c>
      <c r="N611" s="2" t="s">
        <v>305</v>
      </c>
    </row>
    <row r="612" spans="1:14" ht="13">
      <c r="A612" s="2" t="s">
        <v>14388</v>
      </c>
      <c r="C612" s="2" t="s">
        <v>16418</v>
      </c>
      <c r="D612" s="2">
        <v>138056</v>
      </c>
      <c r="E612" s="2">
        <v>81121</v>
      </c>
      <c r="F612" s="2">
        <v>5798</v>
      </c>
      <c r="G612" s="2" t="s">
        <v>16419</v>
      </c>
      <c r="H612" s="2" t="s">
        <v>16420</v>
      </c>
      <c r="I612" s="2" t="s">
        <v>23</v>
      </c>
      <c r="J612" s="2" t="s">
        <v>16384</v>
      </c>
      <c r="K612" s="2">
        <v>4</v>
      </c>
      <c r="L612" s="2" t="s">
        <v>305</v>
      </c>
      <c r="N612" s="2" t="s">
        <v>305</v>
      </c>
    </row>
    <row r="613" spans="1:14" ht="13">
      <c r="A613" s="2" t="s">
        <v>14388</v>
      </c>
      <c r="C613" s="2" t="s">
        <v>16421</v>
      </c>
      <c r="D613" s="2">
        <v>138163</v>
      </c>
      <c r="E613" s="2">
        <v>81155</v>
      </c>
      <c r="F613" s="2">
        <v>5798</v>
      </c>
      <c r="G613" s="2" t="s">
        <v>16422</v>
      </c>
      <c r="H613" s="2" t="s">
        <v>16423</v>
      </c>
      <c r="I613" s="2" t="s">
        <v>23</v>
      </c>
      <c r="J613" s="2" t="s">
        <v>16384</v>
      </c>
      <c r="K613" s="2">
        <v>4</v>
      </c>
      <c r="L613" s="2" t="s">
        <v>305</v>
      </c>
      <c r="N613" s="2" t="s">
        <v>305</v>
      </c>
    </row>
    <row r="614" spans="1:14" ht="13">
      <c r="A614" s="2" t="s">
        <v>14388</v>
      </c>
      <c r="C614" s="2" t="s">
        <v>16424</v>
      </c>
      <c r="D614" s="2">
        <v>138211</v>
      </c>
      <c r="E614" s="2">
        <v>81758</v>
      </c>
      <c r="F614" s="2">
        <v>5798</v>
      </c>
      <c r="G614" s="2" t="s">
        <v>16425</v>
      </c>
      <c r="H614" s="2" t="s">
        <v>16426</v>
      </c>
      <c r="I614" s="2" t="s">
        <v>23</v>
      </c>
      <c r="J614" s="2" t="s">
        <v>16384</v>
      </c>
      <c r="K614" s="2">
        <v>4</v>
      </c>
      <c r="L614" s="2" t="s">
        <v>305</v>
      </c>
      <c r="N614" s="2" t="s">
        <v>305</v>
      </c>
    </row>
    <row r="615" spans="1:14" ht="13">
      <c r="A615" s="2" t="s">
        <v>14388</v>
      </c>
      <c r="C615" s="2" t="s">
        <v>16427</v>
      </c>
      <c r="D615" s="2">
        <v>138242</v>
      </c>
      <c r="E615" s="2">
        <v>81057</v>
      </c>
      <c r="F615" s="2">
        <v>5798</v>
      </c>
      <c r="G615" s="2" t="s">
        <v>16428</v>
      </c>
      <c r="H615" s="2" t="s">
        <v>16429</v>
      </c>
      <c r="I615" s="2" t="s">
        <v>23</v>
      </c>
      <c r="J615" s="2" t="s">
        <v>16384</v>
      </c>
      <c r="K615" s="2">
        <v>4</v>
      </c>
      <c r="L615" s="2" t="s">
        <v>305</v>
      </c>
      <c r="N615" s="2" t="s">
        <v>305</v>
      </c>
    </row>
    <row r="616" spans="1:14" ht="13">
      <c r="A616" s="2" t="s">
        <v>14388</v>
      </c>
      <c r="C616" s="2" t="s">
        <v>16430</v>
      </c>
      <c r="D616" s="2">
        <v>125985</v>
      </c>
      <c r="E616" s="2">
        <v>79761</v>
      </c>
      <c r="F616" s="2">
        <v>5798</v>
      </c>
      <c r="G616" s="2" t="s">
        <v>16431</v>
      </c>
      <c r="H616" s="2" t="s">
        <v>16432</v>
      </c>
      <c r="I616" s="2" t="s">
        <v>16</v>
      </c>
      <c r="J616" s="2" t="s">
        <v>16433</v>
      </c>
      <c r="K616" s="2">
        <v>4</v>
      </c>
      <c r="L616" s="2" t="s">
        <v>305</v>
      </c>
      <c r="N616" s="2" t="s">
        <v>305</v>
      </c>
    </row>
    <row r="617" spans="1:14" ht="13">
      <c r="A617" s="2" t="s">
        <v>14388</v>
      </c>
      <c r="C617" s="2" t="s">
        <v>16434</v>
      </c>
      <c r="D617" s="2">
        <v>126102</v>
      </c>
      <c r="E617" s="2">
        <v>79870</v>
      </c>
      <c r="F617" s="2">
        <v>5798</v>
      </c>
      <c r="G617" s="2" t="s">
        <v>16435</v>
      </c>
      <c r="H617" s="2" t="s">
        <v>16436</v>
      </c>
      <c r="I617" s="2" t="s">
        <v>16</v>
      </c>
      <c r="J617" s="2" t="s">
        <v>16433</v>
      </c>
      <c r="K617" s="2">
        <v>4</v>
      </c>
      <c r="L617" s="2" t="s">
        <v>305</v>
      </c>
      <c r="N617" s="2" t="s">
        <v>305</v>
      </c>
    </row>
    <row r="618" spans="1:14" ht="13">
      <c r="A618" s="2" t="s">
        <v>14388</v>
      </c>
      <c r="C618" s="2" t="s">
        <v>16437</v>
      </c>
      <c r="D618" s="2">
        <v>138053</v>
      </c>
      <c r="E618" s="2">
        <v>81630</v>
      </c>
      <c r="F618" s="2">
        <v>5798</v>
      </c>
      <c r="G618" s="2" t="s">
        <v>16438</v>
      </c>
      <c r="H618" s="2" t="s">
        <v>16439</v>
      </c>
      <c r="I618" s="2" t="s">
        <v>23</v>
      </c>
      <c r="J618" s="2" t="s">
        <v>16433</v>
      </c>
      <c r="K618" s="2">
        <v>4</v>
      </c>
      <c r="L618" s="2" t="s">
        <v>305</v>
      </c>
      <c r="N618" s="2" t="s">
        <v>305</v>
      </c>
    </row>
    <row r="619" spans="1:14" ht="13">
      <c r="A619" s="2" t="s">
        <v>14388</v>
      </c>
      <c r="C619" s="2" t="s">
        <v>16440</v>
      </c>
      <c r="D619" s="2">
        <v>138238</v>
      </c>
      <c r="E619" s="2">
        <v>81471</v>
      </c>
      <c r="F619" s="2">
        <v>5798</v>
      </c>
      <c r="G619" s="2" t="s">
        <v>16441</v>
      </c>
      <c r="H619" s="2" t="s">
        <v>16442</v>
      </c>
      <c r="I619" s="2" t="s">
        <v>23</v>
      </c>
      <c r="J619" s="2" t="s">
        <v>16433</v>
      </c>
      <c r="K619" s="2">
        <v>4</v>
      </c>
      <c r="L619" s="2" t="s">
        <v>305</v>
      </c>
      <c r="N619" s="2" t="s">
        <v>305</v>
      </c>
    </row>
    <row r="620" spans="1:14" ht="13">
      <c r="A620" s="2" t="s">
        <v>14388</v>
      </c>
      <c r="C620" s="2" t="s">
        <v>16443</v>
      </c>
      <c r="D620" s="2">
        <v>126643</v>
      </c>
      <c r="E620" s="2">
        <v>80016</v>
      </c>
      <c r="F620" s="2">
        <v>5798</v>
      </c>
      <c r="G620" s="2" t="s">
        <v>16444</v>
      </c>
      <c r="H620" s="2" t="s">
        <v>16445</v>
      </c>
      <c r="I620" s="2" t="s">
        <v>16</v>
      </c>
      <c r="J620" s="2" t="s">
        <v>16446</v>
      </c>
      <c r="K620" s="2">
        <v>4</v>
      </c>
      <c r="L620" s="2" t="s">
        <v>305</v>
      </c>
      <c r="N620" s="2" t="s">
        <v>305</v>
      </c>
    </row>
    <row r="621" spans="1:14" ht="13">
      <c r="A621" s="2" t="s">
        <v>14388</v>
      </c>
      <c r="C621" s="2" t="s">
        <v>16447</v>
      </c>
      <c r="D621" s="2">
        <v>138179</v>
      </c>
      <c r="E621" s="2">
        <v>81950</v>
      </c>
      <c r="F621" s="2">
        <v>5798</v>
      </c>
      <c r="G621" s="2" t="s">
        <v>16448</v>
      </c>
      <c r="H621" s="2" t="s">
        <v>16449</v>
      </c>
      <c r="I621" s="2" t="s">
        <v>23</v>
      </c>
      <c r="J621" s="2" t="s">
        <v>16446</v>
      </c>
      <c r="K621" s="2">
        <v>4</v>
      </c>
      <c r="L621" s="2" t="s">
        <v>305</v>
      </c>
      <c r="N621" s="2" t="s">
        <v>305</v>
      </c>
    </row>
    <row r="622" spans="1:14" ht="13">
      <c r="A622" s="2" t="s">
        <v>14388</v>
      </c>
      <c r="C622" s="2" t="s">
        <v>16450</v>
      </c>
      <c r="D622" s="2">
        <v>124559</v>
      </c>
      <c r="E622" s="2">
        <v>77933</v>
      </c>
      <c r="F622" s="2">
        <v>5798</v>
      </c>
      <c r="G622" s="2" t="s">
        <v>16451</v>
      </c>
      <c r="H622" s="2" t="s">
        <v>16452</v>
      </c>
      <c r="I622" s="2" t="s">
        <v>16</v>
      </c>
      <c r="J622" s="2" t="s">
        <v>16453</v>
      </c>
      <c r="K622" s="2">
        <v>4</v>
      </c>
      <c r="L622" s="2" t="s">
        <v>305</v>
      </c>
      <c r="N622" s="2" t="s">
        <v>305</v>
      </c>
    </row>
    <row r="623" spans="1:14" ht="13">
      <c r="A623" s="2" t="s">
        <v>14388</v>
      </c>
      <c r="C623" s="2" t="s">
        <v>16454</v>
      </c>
      <c r="D623" s="2">
        <v>124602</v>
      </c>
      <c r="E623" s="2">
        <v>77797</v>
      </c>
      <c r="F623" s="2">
        <v>5798</v>
      </c>
      <c r="G623" s="2" t="s">
        <v>16455</v>
      </c>
      <c r="H623" s="2" t="s">
        <v>16456</v>
      </c>
      <c r="I623" s="2" t="s">
        <v>16</v>
      </c>
      <c r="J623" s="2" t="s">
        <v>16453</v>
      </c>
      <c r="K623" s="2">
        <v>4</v>
      </c>
      <c r="L623" s="2" t="s">
        <v>305</v>
      </c>
      <c r="N623" s="2" t="s">
        <v>305</v>
      </c>
    </row>
    <row r="624" spans="1:14" ht="13">
      <c r="A624" s="2" t="s">
        <v>14388</v>
      </c>
      <c r="C624" s="2" t="s">
        <v>16457</v>
      </c>
      <c r="D624" s="2">
        <v>124650</v>
      </c>
      <c r="E624" s="2">
        <v>78603</v>
      </c>
      <c r="F624" s="2">
        <v>5798</v>
      </c>
      <c r="G624" s="2" t="s">
        <v>16458</v>
      </c>
      <c r="H624" s="2" t="s">
        <v>16459</v>
      </c>
      <c r="I624" s="2" t="s">
        <v>16</v>
      </c>
      <c r="J624" s="2" t="s">
        <v>16453</v>
      </c>
      <c r="K624" s="2">
        <v>4</v>
      </c>
      <c r="L624" s="2" t="s">
        <v>305</v>
      </c>
      <c r="N624" s="2" t="s">
        <v>305</v>
      </c>
    </row>
    <row r="625" spans="1:14" ht="13">
      <c r="A625" s="2" t="s">
        <v>14388</v>
      </c>
      <c r="C625" s="2" t="s">
        <v>16460</v>
      </c>
      <c r="D625" s="2">
        <v>124678</v>
      </c>
      <c r="E625" s="2">
        <v>78094</v>
      </c>
      <c r="F625" s="2">
        <v>5798</v>
      </c>
      <c r="G625" s="2" t="s">
        <v>16461</v>
      </c>
      <c r="H625" s="2" t="s">
        <v>16462</v>
      </c>
      <c r="I625" s="2" t="s">
        <v>16</v>
      </c>
      <c r="J625" s="2" t="s">
        <v>16453</v>
      </c>
      <c r="K625" s="2">
        <v>4</v>
      </c>
      <c r="L625" s="2" t="s">
        <v>305</v>
      </c>
      <c r="N625" s="2" t="s">
        <v>305</v>
      </c>
    </row>
    <row r="626" spans="1:14" ht="13">
      <c r="A626" s="2" t="s">
        <v>14388</v>
      </c>
      <c r="C626" s="2" t="s">
        <v>16463</v>
      </c>
      <c r="D626" s="2">
        <v>124681</v>
      </c>
      <c r="E626" s="2">
        <v>77349</v>
      </c>
      <c r="F626" s="2">
        <v>5798</v>
      </c>
      <c r="G626" s="2" t="s">
        <v>16464</v>
      </c>
      <c r="H626" s="2" t="s">
        <v>16465</v>
      </c>
      <c r="I626" s="2" t="s">
        <v>16</v>
      </c>
      <c r="J626" s="2" t="s">
        <v>16453</v>
      </c>
      <c r="K626" s="2">
        <v>4</v>
      </c>
      <c r="L626" s="2" t="s">
        <v>305</v>
      </c>
      <c r="N626" s="2" t="s">
        <v>305</v>
      </c>
    </row>
    <row r="627" spans="1:14" ht="13">
      <c r="A627" s="2" t="s">
        <v>14388</v>
      </c>
      <c r="C627" s="2" t="s">
        <v>16466</v>
      </c>
      <c r="D627" s="2">
        <v>124975</v>
      </c>
      <c r="E627" s="2">
        <v>77429</v>
      </c>
      <c r="F627" s="2">
        <v>5798</v>
      </c>
      <c r="G627" s="2" t="s">
        <v>16467</v>
      </c>
      <c r="H627" s="2" t="s">
        <v>16468</v>
      </c>
      <c r="I627" s="2" t="s">
        <v>16</v>
      </c>
      <c r="J627" s="2" t="s">
        <v>16453</v>
      </c>
      <c r="K627" s="2">
        <v>4</v>
      </c>
      <c r="L627" s="2" t="s">
        <v>305</v>
      </c>
      <c r="N627" s="2" t="s">
        <v>305</v>
      </c>
    </row>
    <row r="628" spans="1:14" ht="13">
      <c r="A628" s="2" t="s">
        <v>14388</v>
      </c>
      <c r="C628" s="2" t="s">
        <v>16469</v>
      </c>
      <c r="D628" s="2">
        <v>125278</v>
      </c>
      <c r="E628" s="2">
        <v>76848</v>
      </c>
      <c r="F628" s="2">
        <v>5798</v>
      </c>
      <c r="G628" s="2" t="s">
        <v>16470</v>
      </c>
      <c r="H628" s="2" t="s">
        <v>16471</v>
      </c>
      <c r="I628" s="2" t="s">
        <v>16</v>
      </c>
      <c r="J628" s="2" t="s">
        <v>16453</v>
      </c>
      <c r="K628" s="2">
        <v>4</v>
      </c>
      <c r="L628" s="2" t="s">
        <v>305</v>
      </c>
      <c r="N628" s="2" t="s">
        <v>305</v>
      </c>
    </row>
    <row r="629" spans="1:14" ht="13">
      <c r="A629" s="2" t="s">
        <v>14388</v>
      </c>
      <c r="C629" s="2" t="s">
        <v>16472</v>
      </c>
      <c r="D629" s="2">
        <v>125303</v>
      </c>
      <c r="E629" s="2">
        <v>77044</v>
      </c>
      <c r="F629" s="2">
        <v>5798</v>
      </c>
      <c r="G629" s="2" t="s">
        <v>16473</v>
      </c>
      <c r="H629" s="2" t="s">
        <v>16474</v>
      </c>
      <c r="I629" s="2" t="s">
        <v>16</v>
      </c>
      <c r="J629" s="2" t="s">
        <v>16453</v>
      </c>
      <c r="K629" s="2">
        <v>4</v>
      </c>
      <c r="L629" s="2" t="s">
        <v>305</v>
      </c>
      <c r="N629" s="2" t="s">
        <v>305</v>
      </c>
    </row>
    <row r="630" spans="1:14" ht="13">
      <c r="A630" s="2" t="s">
        <v>14388</v>
      </c>
      <c r="C630" s="2" t="s">
        <v>16475</v>
      </c>
      <c r="D630" s="2">
        <v>125413</v>
      </c>
      <c r="E630" s="2">
        <v>76700</v>
      </c>
      <c r="F630" s="2">
        <v>5798</v>
      </c>
      <c r="G630" s="32" t="s">
        <v>16476</v>
      </c>
      <c r="H630" s="2" t="s">
        <v>16477</v>
      </c>
      <c r="I630" s="2" t="s">
        <v>16</v>
      </c>
      <c r="J630" s="2" t="s">
        <v>16453</v>
      </c>
      <c r="K630" s="2">
        <v>4</v>
      </c>
      <c r="L630" s="2" t="s">
        <v>305</v>
      </c>
      <c r="N630" s="2" t="s">
        <v>305</v>
      </c>
    </row>
    <row r="631" spans="1:14" ht="13">
      <c r="A631" s="2" t="s">
        <v>14388</v>
      </c>
      <c r="C631" s="2" t="s">
        <v>16478</v>
      </c>
      <c r="D631" s="2">
        <v>125529</v>
      </c>
      <c r="E631" s="2">
        <v>79524</v>
      </c>
      <c r="F631" s="2">
        <v>5798</v>
      </c>
      <c r="G631" s="2" t="s">
        <v>16479</v>
      </c>
      <c r="H631" s="2" t="s">
        <v>16480</v>
      </c>
      <c r="I631" s="2" t="s">
        <v>16</v>
      </c>
      <c r="J631" s="2" t="s">
        <v>16453</v>
      </c>
      <c r="K631" s="2">
        <v>4</v>
      </c>
      <c r="L631" s="2" t="s">
        <v>305</v>
      </c>
      <c r="N631" s="2" t="s">
        <v>305</v>
      </c>
    </row>
    <row r="632" spans="1:14" ht="13">
      <c r="A632" s="2" t="s">
        <v>14388</v>
      </c>
      <c r="C632" s="2" t="s">
        <v>16481</v>
      </c>
      <c r="D632" s="2">
        <v>126712</v>
      </c>
      <c r="E632" s="2">
        <v>80047</v>
      </c>
      <c r="F632" s="2">
        <v>5798</v>
      </c>
      <c r="G632" s="2" t="s">
        <v>16482</v>
      </c>
      <c r="H632" s="2" t="s">
        <v>16483</v>
      </c>
      <c r="I632" s="2" t="s">
        <v>16</v>
      </c>
      <c r="J632" s="2" t="s">
        <v>16453</v>
      </c>
      <c r="K632" s="2">
        <v>4</v>
      </c>
      <c r="L632" s="2" t="s">
        <v>305</v>
      </c>
      <c r="N632" s="2" t="s">
        <v>305</v>
      </c>
    </row>
    <row r="633" spans="1:14" ht="13">
      <c r="A633" s="2" t="s">
        <v>14388</v>
      </c>
      <c r="C633" s="2" t="s">
        <v>16484</v>
      </c>
      <c r="D633" s="2">
        <v>137290</v>
      </c>
      <c r="E633" s="2">
        <v>76796</v>
      </c>
      <c r="F633" s="2">
        <v>5798</v>
      </c>
      <c r="G633" s="2" t="s">
        <v>16485</v>
      </c>
      <c r="H633" s="2" t="s">
        <v>16486</v>
      </c>
      <c r="I633" s="2" t="s">
        <v>23</v>
      </c>
      <c r="J633" s="2" t="s">
        <v>16453</v>
      </c>
      <c r="K633" s="2">
        <v>4</v>
      </c>
      <c r="L633" s="2" t="s">
        <v>305</v>
      </c>
      <c r="N633" s="2" t="s">
        <v>305</v>
      </c>
    </row>
    <row r="634" spans="1:14" ht="13">
      <c r="A634" s="2" t="s">
        <v>14388</v>
      </c>
      <c r="C634" s="2" t="s">
        <v>16487</v>
      </c>
      <c r="D634" s="2">
        <v>137798</v>
      </c>
      <c r="E634" s="2">
        <v>80837</v>
      </c>
      <c r="F634" s="2">
        <v>5798</v>
      </c>
      <c r="G634" s="2" t="s">
        <v>16488</v>
      </c>
      <c r="H634" s="2" t="s">
        <v>16489</v>
      </c>
      <c r="I634" s="2" t="s">
        <v>23</v>
      </c>
      <c r="J634" s="2" t="s">
        <v>16453</v>
      </c>
      <c r="K634" s="2">
        <v>4</v>
      </c>
      <c r="L634" s="2" t="s">
        <v>305</v>
      </c>
      <c r="N634" s="2" t="s">
        <v>305</v>
      </c>
    </row>
    <row r="635" spans="1:14" ht="13">
      <c r="A635" s="2" t="s">
        <v>14388</v>
      </c>
      <c r="C635" s="2" t="s">
        <v>16490</v>
      </c>
      <c r="D635" s="2">
        <v>137906</v>
      </c>
      <c r="E635" s="2">
        <v>82119</v>
      </c>
      <c r="F635" s="2">
        <v>5798</v>
      </c>
      <c r="G635" s="2" t="s">
        <v>16491</v>
      </c>
      <c r="H635" s="2" t="s">
        <v>16492</v>
      </c>
      <c r="I635" s="2" t="s">
        <v>23</v>
      </c>
      <c r="J635" s="2" t="s">
        <v>16453</v>
      </c>
      <c r="K635" s="2">
        <v>4</v>
      </c>
      <c r="L635" s="2" t="s">
        <v>305</v>
      </c>
      <c r="N635" s="2" t="s">
        <v>305</v>
      </c>
    </row>
    <row r="636" spans="1:14" ht="13">
      <c r="A636" s="2" t="s">
        <v>14388</v>
      </c>
      <c r="C636" s="2" t="s">
        <v>16493</v>
      </c>
      <c r="D636" s="2">
        <v>138011</v>
      </c>
      <c r="E636" s="2">
        <v>81048</v>
      </c>
      <c r="F636" s="2">
        <v>5798</v>
      </c>
      <c r="G636" s="2" t="s">
        <v>16494</v>
      </c>
      <c r="H636" s="2" t="s">
        <v>16495</v>
      </c>
      <c r="I636" s="2" t="s">
        <v>23</v>
      </c>
      <c r="J636" s="2" t="s">
        <v>16453</v>
      </c>
      <c r="K636" s="2">
        <v>4</v>
      </c>
      <c r="L636" s="2" t="s">
        <v>305</v>
      </c>
      <c r="N636" s="2" t="s">
        <v>305</v>
      </c>
    </row>
    <row r="637" spans="1:14" ht="13">
      <c r="A637" s="2" t="s">
        <v>14388</v>
      </c>
      <c r="C637" s="2" t="s">
        <v>16496</v>
      </c>
      <c r="D637" s="2">
        <v>138265</v>
      </c>
      <c r="E637" s="2">
        <v>81544</v>
      </c>
      <c r="F637" s="2">
        <v>5798</v>
      </c>
      <c r="G637" s="2" t="s">
        <v>16497</v>
      </c>
      <c r="H637" s="2" t="s">
        <v>16498</v>
      </c>
      <c r="I637" s="2" t="s">
        <v>23</v>
      </c>
      <c r="J637" s="2" t="s">
        <v>16453</v>
      </c>
      <c r="K637" s="2">
        <v>4</v>
      </c>
      <c r="L637" s="2" t="s">
        <v>305</v>
      </c>
      <c r="N637" s="2" t="s">
        <v>305</v>
      </c>
    </row>
    <row r="638" spans="1:14" ht="13">
      <c r="A638" s="2" t="s">
        <v>14388</v>
      </c>
      <c r="C638" s="2" t="s">
        <v>16499</v>
      </c>
      <c r="D638" s="2">
        <v>138330</v>
      </c>
      <c r="E638" s="2">
        <v>81551</v>
      </c>
      <c r="F638" s="2">
        <v>5798</v>
      </c>
      <c r="G638" s="2" t="s">
        <v>16500</v>
      </c>
      <c r="H638" s="2" t="s">
        <v>16501</v>
      </c>
      <c r="I638" s="2" t="s">
        <v>23</v>
      </c>
      <c r="J638" s="2" t="s">
        <v>16453</v>
      </c>
      <c r="K638" s="2">
        <v>4</v>
      </c>
      <c r="L638" s="2" t="s">
        <v>305</v>
      </c>
      <c r="N638" s="2" t="s">
        <v>305</v>
      </c>
    </row>
    <row r="639" spans="1:14" ht="13">
      <c r="A639" s="2" t="s">
        <v>14388</v>
      </c>
      <c r="C639" s="2" t="s">
        <v>16502</v>
      </c>
      <c r="D639" s="2">
        <v>138352</v>
      </c>
      <c r="E639" s="2">
        <v>80767</v>
      </c>
      <c r="F639" s="2">
        <v>5798</v>
      </c>
      <c r="G639" s="2" t="s">
        <v>16503</v>
      </c>
      <c r="H639" s="2" t="s">
        <v>16504</v>
      </c>
      <c r="I639" s="2" t="s">
        <v>23</v>
      </c>
      <c r="J639" s="2" t="s">
        <v>16453</v>
      </c>
      <c r="K639" s="2">
        <v>4</v>
      </c>
      <c r="L639" s="2" t="s">
        <v>305</v>
      </c>
      <c r="N639" s="2" t="s">
        <v>305</v>
      </c>
    </row>
    <row r="640" spans="1:14" ht="13">
      <c r="A640" s="2" t="s">
        <v>14388</v>
      </c>
      <c r="C640" s="2" t="s">
        <v>16505</v>
      </c>
      <c r="D640" s="2">
        <v>138492</v>
      </c>
      <c r="E640" s="2">
        <v>81002</v>
      </c>
      <c r="F640" s="2">
        <v>5798</v>
      </c>
      <c r="G640" s="2" t="s">
        <v>16506</v>
      </c>
      <c r="H640" s="2" t="s">
        <v>16507</v>
      </c>
      <c r="I640" s="2" t="s">
        <v>23</v>
      </c>
      <c r="J640" s="2" t="s">
        <v>16453</v>
      </c>
      <c r="K640" s="2">
        <v>4</v>
      </c>
      <c r="L640" s="2" t="s">
        <v>305</v>
      </c>
      <c r="N640" s="2" t="s">
        <v>305</v>
      </c>
    </row>
    <row r="641" spans="1:14" ht="13">
      <c r="A641" s="2" t="s">
        <v>14388</v>
      </c>
      <c r="C641" s="2" t="s">
        <v>16508</v>
      </c>
      <c r="D641" s="2">
        <v>138537</v>
      </c>
      <c r="E641" s="2">
        <v>80532</v>
      </c>
      <c r="F641" s="2">
        <v>5798</v>
      </c>
      <c r="G641" s="2" t="s">
        <v>16509</v>
      </c>
      <c r="H641" s="2" t="s">
        <v>16510</v>
      </c>
      <c r="I641" s="2" t="s">
        <v>23</v>
      </c>
      <c r="J641" s="2" t="s">
        <v>16453</v>
      </c>
      <c r="K641" s="2">
        <v>4</v>
      </c>
      <c r="L641" s="2" t="s">
        <v>305</v>
      </c>
      <c r="N641" s="2" t="s">
        <v>305</v>
      </c>
    </row>
    <row r="642" spans="1:14" ht="13">
      <c r="A642" s="2" t="s">
        <v>14388</v>
      </c>
      <c r="C642" s="2" t="s">
        <v>16511</v>
      </c>
      <c r="D642" s="2">
        <v>138579</v>
      </c>
      <c r="E642" s="2">
        <v>81809</v>
      </c>
      <c r="F642" s="2">
        <v>5798</v>
      </c>
      <c r="G642" s="2" t="s">
        <v>16512</v>
      </c>
      <c r="H642" s="2" t="s">
        <v>16513</v>
      </c>
      <c r="I642" s="2" t="s">
        <v>23</v>
      </c>
      <c r="J642" s="2" t="s">
        <v>16453</v>
      </c>
      <c r="K642" s="2">
        <v>4</v>
      </c>
      <c r="L642" s="2" t="s">
        <v>305</v>
      </c>
      <c r="N642" s="2" t="s">
        <v>305</v>
      </c>
    </row>
    <row r="643" spans="1:14" ht="13">
      <c r="A643" s="2" t="s">
        <v>14388</v>
      </c>
      <c r="C643" s="2" t="s">
        <v>16514</v>
      </c>
      <c r="D643" s="2">
        <v>138589</v>
      </c>
      <c r="E643" s="2">
        <v>80163</v>
      </c>
      <c r="F643" s="2">
        <v>5798</v>
      </c>
      <c r="G643" s="2" t="s">
        <v>16515</v>
      </c>
      <c r="H643" s="2" t="s">
        <v>16516</v>
      </c>
      <c r="I643" s="2" t="s">
        <v>23</v>
      </c>
      <c r="J643" s="2" t="s">
        <v>16453</v>
      </c>
      <c r="K643" s="2">
        <v>4</v>
      </c>
      <c r="L643" s="2" t="s">
        <v>305</v>
      </c>
      <c r="N643" s="2" t="s">
        <v>305</v>
      </c>
    </row>
    <row r="644" spans="1:14" ht="13">
      <c r="A644" s="2" t="s">
        <v>14388</v>
      </c>
      <c r="C644" s="2" t="s">
        <v>16517</v>
      </c>
      <c r="D644" s="2">
        <v>138702</v>
      </c>
      <c r="E644" s="2">
        <v>80616</v>
      </c>
      <c r="F644" s="2">
        <v>5798</v>
      </c>
      <c r="G644" s="2" t="s">
        <v>16518</v>
      </c>
      <c r="H644" s="2" t="s">
        <v>16519</v>
      </c>
      <c r="I644" s="2" t="s">
        <v>23</v>
      </c>
      <c r="J644" s="2" t="s">
        <v>16453</v>
      </c>
      <c r="K644" s="2">
        <v>4</v>
      </c>
      <c r="L644" s="2" t="s">
        <v>305</v>
      </c>
      <c r="N644" s="2" t="s">
        <v>305</v>
      </c>
    </row>
    <row r="645" spans="1:14" ht="13">
      <c r="A645" s="2" t="s">
        <v>14388</v>
      </c>
      <c r="C645" s="2" t="s">
        <v>16520</v>
      </c>
      <c r="D645" s="2">
        <v>138763</v>
      </c>
      <c r="E645" s="2">
        <v>80713</v>
      </c>
      <c r="F645" s="2">
        <v>5798</v>
      </c>
      <c r="G645" s="2" t="s">
        <v>16521</v>
      </c>
      <c r="H645" s="2" t="s">
        <v>16522</v>
      </c>
      <c r="I645" s="2" t="s">
        <v>23</v>
      </c>
      <c r="J645" s="2" t="s">
        <v>16453</v>
      </c>
      <c r="K645" s="2">
        <v>4</v>
      </c>
      <c r="L645" s="2" t="s">
        <v>305</v>
      </c>
      <c r="N645" s="2" t="s">
        <v>305</v>
      </c>
    </row>
    <row r="646" spans="1:14" ht="13">
      <c r="A646" s="2" t="s">
        <v>14388</v>
      </c>
      <c r="C646" s="2" t="s">
        <v>16523</v>
      </c>
      <c r="D646" s="2">
        <v>138782</v>
      </c>
      <c r="E646" s="2">
        <v>80555</v>
      </c>
      <c r="F646" s="2">
        <v>5798</v>
      </c>
      <c r="G646" s="2" t="s">
        <v>16524</v>
      </c>
      <c r="H646" s="2" t="s">
        <v>16525</v>
      </c>
      <c r="I646" s="2" t="s">
        <v>23</v>
      </c>
      <c r="J646" s="2" t="s">
        <v>16453</v>
      </c>
      <c r="K646" s="2">
        <v>4</v>
      </c>
      <c r="L646" s="2" t="s">
        <v>305</v>
      </c>
      <c r="N646" s="2" t="s">
        <v>305</v>
      </c>
    </row>
    <row r="647" spans="1:14" ht="13">
      <c r="A647" s="2" t="s">
        <v>14388</v>
      </c>
      <c r="C647" s="2" t="s">
        <v>16526</v>
      </c>
      <c r="D647" s="2">
        <v>138900</v>
      </c>
      <c r="E647" s="2">
        <v>80462</v>
      </c>
      <c r="F647" s="2">
        <v>5798</v>
      </c>
      <c r="G647" s="2" t="s">
        <v>16527</v>
      </c>
      <c r="H647" s="2" t="s">
        <v>16528</v>
      </c>
      <c r="I647" s="2" t="s">
        <v>23</v>
      </c>
      <c r="J647" s="2" t="s">
        <v>16453</v>
      </c>
      <c r="K647" s="2">
        <v>4</v>
      </c>
      <c r="L647" s="2" t="s">
        <v>305</v>
      </c>
      <c r="N647" s="2" t="s">
        <v>305</v>
      </c>
    </row>
    <row r="648" spans="1:14" ht="13">
      <c r="A648" s="2" t="s">
        <v>14388</v>
      </c>
      <c r="C648" s="2" t="s">
        <v>16529</v>
      </c>
      <c r="D648" s="2">
        <v>139195</v>
      </c>
      <c r="E648" s="2">
        <v>80351</v>
      </c>
      <c r="F648" s="2">
        <v>5798</v>
      </c>
      <c r="G648" s="2" t="s">
        <v>16530</v>
      </c>
      <c r="H648" s="2" t="s">
        <v>16531</v>
      </c>
      <c r="I648" s="2" t="s">
        <v>23</v>
      </c>
      <c r="J648" s="2" t="s">
        <v>16453</v>
      </c>
      <c r="K648" s="2">
        <v>4</v>
      </c>
      <c r="L648" s="2" t="s">
        <v>305</v>
      </c>
      <c r="N648" s="2" t="s">
        <v>305</v>
      </c>
    </row>
    <row r="649" spans="1:14" ht="13">
      <c r="A649" s="2" t="s">
        <v>14388</v>
      </c>
      <c r="C649" s="2" t="s">
        <v>16532</v>
      </c>
      <c r="D649" s="2">
        <v>137497</v>
      </c>
      <c r="E649" s="2">
        <v>80760</v>
      </c>
      <c r="F649" s="2">
        <v>5798</v>
      </c>
      <c r="G649" s="2" t="s">
        <v>16533</v>
      </c>
      <c r="H649" s="2" t="s">
        <v>16534</v>
      </c>
      <c r="I649" s="2" t="s">
        <v>23</v>
      </c>
      <c r="J649" s="2" t="s">
        <v>16535</v>
      </c>
      <c r="K649" s="2">
        <v>4</v>
      </c>
      <c r="L649" s="2" t="s">
        <v>305</v>
      </c>
      <c r="N649" s="2" t="s">
        <v>305</v>
      </c>
    </row>
    <row r="650" spans="1:14" ht="13">
      <c r="A650" s="2" t="s">
        <v>14388</v>
      </c>
      <c r="C650" s="2" t="s">
        <v>16536</v>
      </c>
      <c r="D650" s="2">
        <v>137863</v>
      </c>
      <c r="E650" s="2">
        <v>78645</v>
      </c>
      <c r="F650" s="2">
        <v>5798</v>
      </c>
      <c r="G650" s="2" t="s">
        <v>16537</v>
      </c>
      <c r="H650" s="2" t="s">
        <v>16538</v>
      </c>
      <c r="I650" s="2" t="s">
        <v>23</v>
      </c>
      <c r="J650" s="2" t="s">
        <v>16535</v>
      </c>
      <c r="K650" s="2">
        <v>4</v>
      </c>
      <c r="L650" s="2" t="s">
        <v>305</v>
      </c>
      <c r="N650" s="2" t="s">
        <v>305</v>
      </c>
    </row>
    <row r="651" spans="1:14" ht="13">
      <c r="A651" s="2" t="s">
        <v>14388</v>
      </c>
      <c r="C651" s="2" t="s">
        <v>16539</v>
      </c>
      <c r="D651" s="2">
        <v>138067</v>
      </c>
      <c r="E651" s="2">
        <v>81178</v>
      </c>
      <c r="F651" s="2">
        <v>5798</v>
      </c>
      <c r="G651" s="2" t="s">
        <v>16540</v>
      </c>
      <c r="H651" s="2" t="s">
        <v>16541</v>
      </c>
      <c r="I651" s="2" t="s">
        <v>23</v>
      </c>
      <c r="J651" s="2" t="s">
        <v>16535</v>
      </c>
      <c r="K651" s="2">
        <v>4</v>
      </c>
      <c r="L651" s="2" t="s">
        <v>305</v>
      </c>
      <c r="N651" s="2" t="s">
        <v>305</v>
      </c>
    </row>
    <row r="652" spans="1:14" ht="13">
      <c r="A652" s="2" t="s">
        <v>14388</v>
      </c>
      <c r="C652" s="2" t="s">
        <v>16542</v>
      </c>
      <c r="D652" s="2">
        <v>125158</v>
      </c>
      <c r="E652" s="2">
        <v>75857</v>
      </c>
      <c r="F652" s="2">
        <v>5798</v>
      </c>
      <c r="G652" s="2" t="s">
        <v>16543</v>
      </c>
      <c r="H652" s="2" t="s">
        <v>16544</v>
      </c>
      <c r="I652" s="2" t="s">
        <v>16</v>
      </c>
      <c r="J652" s="2" t="s">
        <v>16545</v>
      </c>
      <c r="K652" s="2">
        <v>4</v>
      </c>
      <c r="L652" s="2" t="s">
        <v>305</v>
      </c>
      <c r="N652" s="2" t="s">
        <v>305</v>
      </c>
    </row>
    <row r="653" spans="1:14" ht="13">
      <c r="A653" s="2" t="s">
        <v>14388</v>
      </c>
      <c r="C653" s="2" t="s">
        <v>16546</v>
      </c>
      <c r="D653" s="2">
        <v>125545</v>
      </c>
      <c r="E653" s="2">
        <v>77954</v>
      </c>
      <c r="F653" s="2">
        <v>5798</v>
      </c>
      <c r="G653" s="2" t="s">
        <v>16547</v>
      </c>
      <c r="H653" s="2" t="s">
        <v>16548</v>
      </c>
      <c r="I653" s="2" t="s">
        <v>16</v>
      </c>
      <c r="J653" s="2" t="s">
        <v>16545</v>
      </c>
      <c r="K653" s="2">
        <v>4</v>
      </c>
      <c r="L653" s="2" t="s">
        <v>305</v>
      </c>
      <c r="N653" s="2" t="s">
        <v>305</v>
      </c>
    </row>
    <row r="654" spans="1:14" ht="13">
      <c r="A654" s="2" t="s">
        <v>14388</v>
      </c>
      <c r="C654" s="2" t="s">
        <v>16549</v>
      </c>
      <c r="D654" s="2">
        <v>125846</v>
      </c>
      <c r="E654" s="2">
        <v>79708</v>
      </c>
      <c r="F654" s="2">
        <v>5798</v>
      </c>
      <c r="G654" s="2" t="s">
        <v>16550</v>
      </c>
      <c r="H654" s="2" t="s">
        <v>16551</v>
      </c>
      <c r="I654" s="2" t="s">
        <v>16</v>
      </c>
      <c r="J654" s="2" t="s">
        <v>16545</v>
      </c>
      <c r="K654" s="2">
        <v>4</v>
      </c>
      <c r="L654" s="2" t="s">
        <v>305</v>
      </c>
      <c r="N654" s="2" t="s">
        <v>305</v>
      </c>
    </row>
    <row r="655" spans="1:14" ht="13">
      <c r="A655" s="2" t="s">
        <v>14388</v>
      </c>
      <c r="C655" s="2" t="s">
        <v>16552</v>
      </c>
      <c r="D655" s="2">
        <v>138394</v>
      </c>
      <c r="E655" s="2">
        <v>80958</v>
      </c>
      <c r="F655" s="2">
        <v>5798</v>
      </c>
      <c r="G655" s="2" t="s">
        <v>16553</v>
      </c>
      <c r="H655" s="2" t="s">
        <v>16554</v>
      </c>
      <c r="I655" s="2" t="s">
        <v>23</v>
      </c>
      <c r="J655" s="2" t="s">
        <v>16545</v>
      </c>
      <c r="K655" s="2">
        <v>4</v>
      </c>
      <c r="L655" s="2" t="s">
        <v>305</v>
      </c>
      <c r="N655" s="2" t="s">
        <v>305</v>
      </c>
    </row>
    <row r="656" spans="1:14" ht="13">
      <c r="A656" s="2" t="s">
        <v>14388</v>
      </c>
      <c r="C656" s="2" t="s">
        <v>16555</v>
      </c>
      <c r="D656" s="2">
        <v>138810</v>
      </c>
      <c r="E656" s="2">
        <v>80642</v>
      </c>
      <c r="F656" s="2">
        <v>5798</v>
      </c>
      <c r="G656" s="2" t="s">
        <v>16556</v>
      </c>
      <c r="H656" s="2" t="s">
        <v>16557</v>
      </c>
      <c r="I656" s="2" t="s">
        <v>23</v>
      </c>
      <c r="J656" s="2" t="s">
        <v>16545</v>
      </c>
      <c r="K656" s="2">
        <v>4</v>
      </c>
      <c r="L656" s="2" t="s">
        <v>305</v>
      </c>
      <c r="N656" s="2" t="s">
        <v>305</v>
      </c>
    </row>
    <row r="657" spans="1:14" ht="13">
      <c r="A657" s="2" t="s">
        <v>14388</v>
      </c>
      <c r="C657" s="2" t="s">
        <v>16558</v>
      </c>
      <c r="D657" s="2">
        <v>128338</v>
      </c>
      <c r="E657" s="2">
        <v>81285</v>
      </c>
      <c r="F657" s="2">
        <v>5798</v>
      </c>
      <c r="G657" s="2" t="s">
        <v>16559</v>
      </c>
      <c r="H657" s="2" t="s">
        <v>16560</v>
      </c>
      <c r="I657" s="2" t="s">
        <v>16</v>
      </c>
      <c r="J657" s="2" t="s">
        <v>16561</v>
      </c>
      <c r="K657" s="2">
        <v>4</v>
      </c>
      <c r="L657" s="2" t="s">
        <v>305</v>
      </c>
      <c r="N657" s="2" t="s">
        <v>305</v>
      </c>
    </row>
    <row r="658" spans="1:14" ht="13">
      <c r="A658" s="2" t="s">
        <v>14388</v>
      </c>
      <c r="C658" s="2" t="s">
        <v>16562</v>
      </c>
      <c r="D658" s="2">
        <v>128667</v>
      </c>
      <c r="E658" s="2">
        <v>81275</v>
      </c>
      <c r="F658" s="2">
        <v>5798</v>
      </c>
      <c r="G658" s="2" t="s">
        <v>16563</v>
      </c>
      <c r="H658" s="2" t="s">
        <v>16564</v>
      </c>
      <c r="I658" s="2" t="s">
        <v>16</v>
      </c>
      <c r="J658" s="2" t="s">
        <v>16561</v>
      </c>
      <c r="K658" s="2">
        <v>4</v>
      </c>
      <c r="L658" s="2" t="s">
        <v>305</v>
      </c>
      <c r="N658" s="2" t="s">
        <v>305</v>
      </c>
    </row>
    <row r="659" spans="1:14" ht="13">
      <c r="A659" s="2" t="s">
        <v>14388</v>
      </c>
      <c r="C659" s="2" t="s">
        <v>16565</v>
      </c>
      <c r="D659" s="2">
        <v>128747</v>
      </c>
      <c r="E659" s="2">
        <v>81376</v>
      </c>
      <c r="F659" s="2">
        <v>5798</v>
      </c>
      <c r="G659" s="2" t="s">
        <v>16566</v>
      </c>
      <c r="H659" s="2" t="s">
        <v>16567</v>
      </c>
      <c r="I659" s="2" t="s">
        <v>16</v>
      </c>
      <c r="J659" s="2" t="s">
        <v>16561</v>
      </c>
      <c r="K659" s="2">
        <v>4</v>
      </c>
      <c r="L659" s="2" t="s">
        <v>305</v>
      </c>
      <c r="N659" s="2" t="s">
        <v>305</v>
      </c>
    </row>
    <row r="660" spans="1:14" ht="13">
      <c r="A660" s="2" t="s">
        <v>14388</v>
      </c>
      <c r="C660" s="2" t="s">
        <v>16568</v>
      </c>
      <c r="D660" s="2">
        <v>136409</v>
      </c>
      <c r="E660" s="2">
        <v>81727</v>
      </c>
      <c r="F660" s="2">
        <v>5798</v>
      </c>
      <c r="G660" s="2" t="s">
        <v>16569</v>
      </c>
      <c r="H660" s="2" t="s">
        <v>16570</v>
      </c>
      <c r="I660" s="2" t="s">
        <v>23</v>
      </c>
      <c r="J660" s="2" t="s">
        <v>16561</v>
      </c>
      <c r="K660" s="2">
        <v>4</v>
      </c>
      <c r="L660" s="2" t="s">
        <v>305</v>
      </c>
      <c r="N660" s="2" t="s">
        <v>305</v>
      </c>
    </row>
    <row r="661" spans="1:14" ht="13">
      <c r="A661" s="2" t="s">
        <v>14388</v>
      </c>
      <c r="C661" s="2" t="s">
        <v>16571</v>
      </c>
      <c r="D661" s="2">
        <v>136532</v>
      </c>
      <c r="E661" s="2">
        <v>81878</v>
      </c>
      <c r="F661" s="2">
        <v>5798</v>
      </c>
      <c r="G661" s="2" t="s">
        <v>16572</v>
      </c>
      <c r="H661" s="2" t="s">
        <v>16573</v>
      </c>
      <c r="I661" s="2" t="s">
        <v>23</v>
      </c>
      <c r="J661" s="2" t="s">
        <v>16561</v>
      </c>
      <c r="K661" s="2">
        <v>4</v>
      </c>
      <c r="L661" s="2" t="s">
        <v>305</v>
      </c>
      <c r="N661" s="2" t="s">
        <v>305</v>
      </c>
    </row>
    <row r="662" spans="1:14" ht="13">
      <c r="A662" s="2" t="s">
        <v>14388</v>
      </c>
      <c r="C662" s="2" t="s">
        <v>16574</v>
      </c>
      <c r="D662" s="2">
        <v>136847</v>
      </c>
      <c r="E662" s="2">
        <v>81757</v>
      </c>
      <c r="F662" s="2">
        <v>5798</v>
      </c>
      <c r="G662" s="2" t="s">
        <v>16575</v>
      </c>
      <c r="H662" s="2" t="s">
        <v>16576</v>
      </c>
      <c r="I662" s="2" t="s">
        <v>23</v>
      </c>
      <c r="J662" s="2" t="s">
        <v>16561</v>
      </c>
      <c r="K662" s="2">
        <v>4</v>
      </c>
      <c r="L662" s="2" t="s">
        <v>305</v>
      </c>
      <c r="N662" s="2" t="s">
        <v>305</v>
      </c>
    </row>
    <row r="663" spans="1:14" ht="13">
      <c r="A663" s="2" t="s">
        <v>14388</v>
      </c>
      <c r="C663" s="2" t="s">
        <v>16577</v>
      </c>
      <c r="D663" s="2">
        <v>128457</v>
      </c>
      <c r="E663" s="2">
        <v>81331</v>
      </c>
      <c r="F663" s="2">
        <v>5798</v>
      </c>
      <c r="G663" s="2" t="s">
        <v>16578</v>
      </c>
      <c r="H663" s="2" t="s">
        <v>16579</v>
      </c>
      <c r="I663" s="2" t="s">
        <v>16</v>
      </c>
      <c r="J663" s="2" t="s">
        <v>16580</v>
      </c>
      <c r="K663" s="2">
        <v>4</v>
      </c>
      <c r="L663" s="2" t="s">
        <v>305</v>
      </c>
      <c r="N663" s="2" t="s">
        <v>305</v>
      </c>
    </row>
    <row r="664" spans="1:14" ht="13">
      <c r="A664" s="2" t="s">
        <v>14388</v>
      </c>
      <c r="C664" s="2" t="s">
        <v>16581</v>
      </c>
      <c r="D664" s="2">
        <v>128784</v>
      </c>
      <c r="E664" s="2">
        <v>81195</v>
      </c>
      <c r="F664" s="2">
        <v>5798</v>
      </c>
      <c r="G664" s="2" t="s">
        <v>16582</v>
      </c>
      <c r="H664" s="2" t="s">
        <v>16583</v>
      </c>
      <c r="I664" s="2" t="s">
        <v>16</v>
      </c>
      <c r="J664" s="2" t="s">
        <v>16580</v>
      </c>
      <c r="K664" s="2">
        <v>4</v>
      </c>
      <c r="L664" s="2" t="s">
        <v>305</v>
      </c>
      <c r="N664" s="2" t="s">
        <v>305</v>
      </c>
    </row>
    <row r="665" spans="1:14" ht="13">
      <c r="A665" s="2" t="s">
        <v>14388</v>
      </c>
      <c r="C665" s="2" t="s">
        <v>16584</v>
      </c>
      <c r="D665" s="2">
        <v>128883</v>
      </c>
      <c r="E665" s="2">
        <v>81125</v>
      </c>
      <c r="F665" s="2">
        <v>5798</v>
      </c>
      <c r="G665" s="2" t="s">
        <v>16585</v>
      </c>
      <c r="H665" s="2" t="s">
        <v>16586</v>
      </c>
      <c r="I665" s="2" t="s">
        <v>16</v>
      </c>
      <c r="J665" s="2" t="s">
        <v>16580</v>
      </c>
      <c r="K665" s="2">
        <v>4</v>
      </c>
      <c r="L665" s="2" t="s">
        <v>305</v>
      </c>
      <c r="N665" s="2" t="s">
        <v>305</v>
      </c>
    </row>
    <row r="666" spans="1:14" ht="13">
      <c r="A666" s="2" t="s">
        <v>14388</v>
      </c>
      <c r="C666" s="2" t="s">
        <v>16587</v>
      </c>
      <c r="D666" s="2">
        <v>128893</v>
      </c>
      <c r="E666" s="2">
        <v>80993</v>
      </c>
      <c r="F666" s="2">
        <v>5798</v>
      </c>
      <c r="G666" s="2" t="s">
        <v>16588</v>
      </c>
      <c r="H666" s="2" t="s">
        <v>16589</v>
      </c>
      <c r="I666" s="2" t="s">
        <v>16</v>
      </c>
      <c r="J666" s="2" t="s">
        <v>16580</v>
      </c>
      <c r="K666" s="2">
        <v>4</v>
      </c>
      <c r="L666" s="2" t="s">
        <v>305</v>
      </c>
      <c r="N666" s="2" t="s">
        <v>305</v>
      </c>
    </row>
    <row r="667" spans="1:14" ht="13">
      <c r="A667" s="2" t="s">
        <v>14388</v>
      </c>
      <c r="C667" s="2" t="s">
        <v>16590</v>
      </c>
      <c r="D667" s="2">
        <v>135934</v>
      </c>
      <c r="E667" s="2">
        <v>81484</v>
      </c>
      <c r="F667" s="2">
        <v>5798</v>
      </c>
      <c r="G667" s="2" t="s">
        <v>16591</v>
      </c>
      <c r="H667" s="2" t="s">
        <v>16592</v>
      </c>
      <c r="I667" s="2" t="s">
        <v>23</v>
      </c>
      <c r="J667" s="2" t="s">
        <v>16580</v>
      </c>
      <c r="K667" s="2">
        <v>4</v>
      </c>
      <c r="L667" s="2" t="s">
        <v>305</v>
      </c>
      <c r="N667" s="2" t="s">
        <v>305</v>
      </c>
    </row>
    <row r="668" spans="1:14" ht="13">
      <c r="A668" s="2" t="s">
        <v>14388</v>
      </c>
      <c r="C668" s="2" t="s">
        <v>16593</v>
      </c>
      <c r="D668" s="2">
        <v>136235</v>
      </c>
      <c r="E668" s="2">
        <v>81581</v>
      </c>
      <c r="F668" s="2">
        <v>5798</v>
      </c>
      <c r="G668" s="2" t="s">
        <v>16594</v>
      </c>
      <c r="H668" s="2" t="s">
        <v>16595</v>
      </c>
      <c r="I668" s="2" t="s">
        <v>23</v>
      </c>
      <c r="J668" s="2" t="s">
        <v>16580</v>
      </c>
      <c r="K668" s="2">
        <v>4</v>
      </c>
      <c r="L668" s="2" t="s">
        <v>305</v>
      </c>
      <c r="N668" s="2" t="s">
        <v>305</v>
      </c>
    </row>
    <row r="669" spans="1:14" ht="13">
      <c r="A669" s="2" t="s">
        <v>14388</v>
      </c>
      <c r="C669" s="2" t="s">
        <v>16596</v>
      </c>
      <c r="D669" s="2">
        <v>136894</v>
      </c>
      <c r="E669" s="2">
        <v>81895</v>
      </c>
      <c r="F669" s="2">
        <v>5798</v>
      </c>
      <c r="G669" s="2" t="s">
        <v>16597</v>
      </c>
      <c r="H669" s="2" t="s">
        <v>16598</v>
      </c>
      <c r="I669" s="2" t="s">
        <v>23</v>
      </c>
      <c r="J669" s="2" t="s">
        <v>16580</v>
      </c>
      <c r="K669" s="2">
        <v>4</v>
      </c>
      <c r="L669" s="2" t="s">
        <v>305</v>
      </c>
      <c r="N669" s="2" t="s">
        <v>305</v>
      </c>
    </row>
    <row r="670" spans="1:14" ht="13">
      <c r="A670" s="2" t="s">
        <v>14388</v>
      </c>
      <c r="C670" s="2" t="s">
        <v>16599</v>
      </c>
      <c r="D670" s="2">
        <v>137001</v>
      </c>
      <c r="E670" s="2">
        <v>81960</v>
      </c>
      <c r="F670" s="2">
        <v>5798</v>
      </c>
      <c r="G670" s="2" t="s">
        <v>16600</v>
      </c>
      <c r="H670" s="2" t="s">
        <v>16601</v>
      </c>
      <c r="I670" s="2" t="s">
        <v>23</v>
      </c>
      <c r="J670" s="2" t="s">
        <v>16580</v>
      </c>
      <c r="K670" s="2">
        <v>4</v>
      </c>
      <c r="L670" s="2" t="s">
        <v>305</v>
      </c>
      <c r="N670" s="2" t="s">
        <v>305</v>
      </c>
    </row>
    <row r="671" spans="1:14" ht="13">
      <c r="A671" s="2" t="s">
        <v>14388</v>
      </c>
      <c r="C671" s="2" t="s">
        <v>16602</v>
      </c>
      <c r="D671" s="2">
        <v>126263</v>
      </c>
      <c r="E671" s="2">
        <v>80577</v>
      </c>
      <c r="F671" s="2">
        <v>5798</v>
      </c>
      <c r="G671" s="2" t="s">
        <v>16603</v>
      </c>
      <c r="H671" s="2" t="s">
        <v>16604</v>
      </c>
      <c r="I671" s="2" t="s">
        <v>16</v>
      </c>
      <c r="J671" s="2" t="s">
        <v>16605</v>
      </c>
      <c r="K671" s="2">
        <v>4</v>
      </c>
      <c r="L671" s="2" t="s">
        <v>305</v>
      </c>
      <c r="N671" s="2" t="s">
        <v>305</v>
      </c>
    </row>
    <row r="672" spans="1:14" ht="13">
      <c r="A672" s="2" t="s">
        <v>14388</v>
      </c>
      <c r="C672" s="2" t="s">
        <v>16606</v>
      </c>
      <c r="D672" s="2">
        <v>138429</v>
      </c>
      <c r="E672" s="2">
        <v>82397</v>
      </c>
      <c r="F672" s="2">
        <v>5798</v>
      </c>
      <c r="G672" s="2" t="s">
        <v>16607</v>
      </c>
      <c r="H672" s="2" t="s">
        <v>16608</v>
      </c>
      <c r="I672" s="2" t="s">
        <v>23</v>
      </c>
      <c r="J672" s="2" t="s">
        <v>16605</v>
      </c>
      <c r="K672" s="2">
        <v>4</v>
      </c>
      <c r="L672" s="2" t="s">
        <v>305</v>
      </c>
      <c r="N672" s="2" t="s">
        <v>305</v>
      </c>
    </row>
    <row r="673" spans="1:14" ht="13">
      <c r="A673" s="2" t="s">
        <v>14388</v>
      </c>
      <c r="C673" s="2" t="s">
        <v>16609</v>
      </c>
      <c r="D673" s="2">
        <v>129193</v>
      </c>
      <c r="E673" s="2">
        <v>81518</v>
      </c>
      <c r="F673" s="2">
        <v>5798</v>
      </c>
      <c r="G673" s="2" t="s">
        <v>16610</v>
      </c>
      <c r="H673" s="2" t="s">
        <v>16611</v>
      </c>
      <c r="I673" s="2" t="s">
        <v>16</v>
      </c>
      <c r="J673" s="2" t="s">
        <v>16612</v>
      </c>
      <c r="K673" s="2">
        <v>4</v>
      </c>
      <c r="L673" s="2" t="s">
        <v>305</v>
      </c>
      <c r="N673" s="2" t="s">
        <v>305</v>
      </c>
    </row>
    <row r="674" spans="1:14" ht="13">
      <c r="A674" s="2" t="s">
        <v>14388</v>
      </c>
      <c r="C674" s="2" t="s">
        <v>16613</v>
      </c>
      <c r="D674" s="2">
        <v>130604</v>
      </c>
      <c r="E674" s="2">
        <v>81105</v>
      </c>
      <c r="F674" s="2">
        <v>5798</v>
      </c>
      <c r="G674" s="2" t="s">
        <v>16614</v>
      </c>
      <c r="H674" s="2" t="s">
        <v>16615</v>
      </c>
      <c r="I674" s="2" t="s">
        <v>16</v>
      </c>
      <c r="J674" s="2" t="s">
        <v>16612</v>
      </c>
      <c r="K674" s="2">
        <v>4</v>
      </c>
      <c r="L674" s="2" t="s">
        <v>305</v>
      </c>
      <c r="N674" s="2" t="s">
        <v>305</v>
      </c>
    </row>
    <row r="675" spans="1:14" ht="13">
      <c r="A675" s="2" t="s">
        <v>14388</v>
      </c>
      <c r="C675" s="2" t="s">
        <v>16616</v>
      </c>
      <c r="D675" s="2">
        <v>135216</v>
      </c>
      <c r="E675" s="2">
        <v>82119</v>
      </c>
      <c r="F675" s="2">
        <v>5798</v>
      </c>
      <c r="G675" s="2" t="s">
        <v>16617</v>
      </c>
      <c r="H675" s="2" t="s">
        <v>16618</v>
      </c>
      <c r="I675" s="2" t="s">
        <v>23</v>
      </c>
      <c r="J675" s="2" t="s">
        <v>16612</v>
      </c>
      <c r="K675" s="2">
        <v>4</v>
      </c>
      <c r="L675" s="2" t="s">
        <v>305</v>
      </c>
      <c r="N675" s="2" t="s">
        <v>305</v>
      </c>
    </row>
    <row r="676" spans="1:14" ht="13">
      <c r="A676" s="2" t="s">
        <v>14388</v>
      </c>
      <c r="C676" s="2" t="s">
        <v>16619</v>
      </c>
      <c r="D676" s="2">
        <v>135252</v>
      </c>
      <c r="E676" s="2">
        <v>81772</v>
      </c>
      <c r="F676" s="2">
        <v>5798</v>
      </c>
      <c r="G676" s="2" t="s">
        <v>16620</v>
      </c>
      <c r="H676" s="2" t="s">
        <v>16621</v>
      </c>
      <c r="I676" s="2" t="s">
        <v>23</v>
      </c>
      <c r="J676" s="2" t="s">
        <v>16612</v>
      </c>
      <c r="K676" s="2">
        <v>4</v>
      </c>
      <c r="L676" s="2" t="s">
        <v>305</v>
      </c>
      <c r="N676" s="2" t="s">
        <v>305</v>
      </c>
    </row>
    <row r="677" spans="1:14" ht="13">
      <c r="A677" s="2" t="s">
        <v>14388</v>
      </c>
      <c r="C677" s="2" t="s">
        <v>16622</v>
      </c>
      <c r="D677" s="2">
        <v>128629</v>
      </c>
      <c r="E677" s="2">
        <v>81072</v>
      </c>
      <c r="F677" s="2">
        <v>5798</v>
      </c>
      <c r="G677" s="2" t="s">
        <v>16623</v>
      </c>
      <c r="H677" s="2" t="s">
        <v>16624</v>
      </c>
      <c r="I677" s="2" t="s">
        <v>16</v>
      </c>
      <c r="J677" s="2" t="s">
        <v>16625</v>
      </c>
      <c r="K677" s="2">
        <v>4</v>
      </c>
      <c r="L677" s="2" t="s">
        <v>305</v>
      </c>
      <c r="N677" s="2" t="s">
        <v>305</v>
      </c>
    </row>
    <row r="678" spans="1:14" ht="13">
      <c r="A678" s="2" t="s">
        <v>14388</v>
      </c>
      <c r="C678" s="2" t="s">
        <v>16626</v>
      </c>
      <c r="D678" s="2">
        <v>129596</v>
      </c>
      <c r="E678" s="2">
        <v>80495</v>
      </c>
      <c r="F678" s="2">
        <v>5798</v>
      </c>
      <c r="G678" s="2" t="s">
        <v>16627</v>
      </c>
      <c r="H678" s="2" t="s">
        <v>16628</v>
      </c>
      <c r="I678" s="2" t="s">
        <v>16</v>
      </c>
      <c r="J678" s="2" t="s">
        <v>16625</v>
      </c>
      <c r="K678" s="2">
        <v>4</v>
      </c>
      <c r="L678" s="2" t="s">
        <v>305</v>
      </c>
      <c r="N678" s="2" t="s">
        <v>305</v>
      </c>
    </row>
    <row r="679" spans="1:14" ht="13">
      <c r="A679" s="2" t="s">
        <v>14388</v>
      </c>
      <c r="C679" s="2" t="s">
        <v>16629</v>
      </c>
      <c r="D679" s="2">
        <v>135309</v>
      </c>
      <c r="E679" s="2">
        <v>80707</v>
      </c>
      <c r="F679" s="2">
        <v>5798</v>
      </c>
      <c r="G679" s="32" t="s">
        <v>16630</v>
      </c>
      <c r="H679" s="2" t="s">
        <v>16631</v>
      </c>
      <c r="I679" s="2" t="s">
        <v>23</v>
      </c>
      <c r="J679" s="2" t="s">
        <v>16625</v>
      </c>
      <c r="K679" s="2">
        <v>4</v>
      </c>
      <c r="L679" s="2" t="s">
        <v>305</v>
      </c>
      <c r="N679" s="2" t="s">
        <v>305</v>
      </c>
    </row>
    <row r="680" spans="1:14" ht="13">
      <c r="A680" s="2" t="s">
        <v>14388</v>
      </c>
      <c r="C680" s="2" t="s">
        <v>16632</v>
      </c>
      <c r="D680" s="2">
        <v>135973</v>
      </c>
      <c r="E680" s="2">
        <v>81269</v>
      </c>
      <c r="F680" s="2">
        <v>5798</v>
      </c>
      <c r="G680" s="2" t="s">
        <v>16633</v>
      </c>
      <c r="H680" s="2" t="s">
        <v>16634</v>
      </c>
      <c r="I680" s="2" t="s">
        <v>23</v>
      </c>
      <c r="J680" s="2" t="s">
        <v>16625</v>
      </c>
      <c r="K680" s="2">
        <v>4</v>
      </c>
      <c r="L680" s="2" t="s">
        <v>305</v>
      </c>
      <c r="N680" s="2" t="s">
        <v>305</v>
      </c>
    </row>
    <row r="681" spans="1:14" ht="13">
      <c r="A681" s="2" t="s">
        <v>14388</v>
      </c>
      <c r="C681" s="2" t="s">
        <v>16635</v>
      </c>
      <c r="D681" s="2">
        <v>129575</v>
      </c>
      <c r="E681" s="2">
        <v>81596</v>
      </c>
      <c r="F681" s="2">
        <v>5798</v>
      </c>
      <c r="G681" s="2" t="s">
        <v>16636</v>
      </c>
      <c r="H681" s="2" t="s">
        <v>16637</v>
      </c>
      <c r="I681" s="2" t="s">
        <v>16</v>
      </c>
      <c r="J681" s="2" t="s">
        <v>16638</v>
      </c>
      <c r="K681" s="2">
        <v>4</v>
      </c>
      <c r="L681" s="2" t="s">
        <v>305</v>
      </c>
      <c r="N681" s="2" t="s">
        <v>305</v>
      </c>
    </row>
    <row r="682" spans="1:14" ht="13">
      <c r="A682" s="2" t="s">
        <v>14388</v>
      </c>
      <c r="C682" s="2" t="s">
        <v>16639</v>
      </c>
      <c r="D682" s="2">
        <v>133940</v>
      </c>
      <c r="E682" s="2">
        <v>82160</v>
      </c>
      <c r="F682" s="2">
        <v>5798</v>
      </c>
      <c r="G682" s="2" t="s">
        <v>16640</v>
      </c>
      <c r="H682" s="2" t="s">
        <v>16641</v>
      </c>
      <c r="I682" s="2" t="s">
        <v>23</v>
      </c>
      <c r="J682" s="2" t="s">
        <v>16638</v>
      </c>
      <c r="K682" s="2">
        <v>4</v>
      </c>
      <c r="L682" s="2" t="s">
        <v>305</v>
      </c>
      <c r="N682" s="2" t="s">
        <v>305</v>
      </c>
    </row>
    <row r="683" spans="1:14" ht="13">
      <c r="A683" s="2" t="s">
        <v>14388</v>
      </c>
      <c r="C683" s="2" t="s">
        <v>16642</v>
      </c>
      <c r="D683" s="2">
        <v>134194</v>
      </c>
      <c r="E683" s="2">
        <v>81803</v>
      </c>
      <c r="F683" s="2">
        <v>5798</v>
      </c>
      <c r="G683" s="2" t="s">
        <v>16643</v>
      </c>
      <c r="H683" s="2" t="s">
        <v>16644</v>
      </c>
      <c r="I683" s="2" t="s">
        <v>23</v>
      </c>
      <c r="J683" s="2" t="s">
        <v>16638</v>
      </c>
      <c r="K683" s="2">
        <v>4</v>
      </c>
      <c r="L683" s="2" t="s">
        <v>305</v>
      </c>
      <c r="N683" s="2" t="s">
        <v>305</v>
      </c>
    </row>
    <row r="684" spans="1:14" ht="13">
      <c r="A684" s="2" t="s">
        <v>14388</v>
      </c>
      <c r="C684" s="2" t="s">
        <v>16645</v>
      </c>
      <c r="D684" s="2">
        <v>134384</v>
      </c>
      <c r="E684" s="2">
        <v>81694</v>
      </c>
      <c r="F684" s="2">
        <v>5798</v>
      </c>
      <c r="G684" s="2" t="s">
        <v>16646</v>
      </c>
      <c r="H684" s="2" t="s">
        <v>16647</v>
      </c>
      <c r="I684" s="2" t="s">
        <v>23</v>
      </c>
      <c r="J684" s="2" t="s">
        <v>16638</v>
      </c>
      <c r="K684" s="2">
        <v>4</v>
      </c>
      <c r="L684" s="2" t="s">
        <v>305</v>
      </c>
      <c r="N684" s="2" t="s">
        <v>305</v>
      </c>
    </row>
    <row r="685" spans="1:14" ht="13">
      <c r="A685" s="2" t="s">
        <v>14388</v>
      </c>
      <c r="C685" s="2" t="s">
        <v>16648</v>
      </c>
      <c r="D685" s="2">
        <v>134437</v>
      </c>
      <c r="E685" s="2">
        <v>81594</v>
      </c>
      <c r="F685" s="2">
        <v>5798</v>
      </c>
      <c r="G685" s="2" t="s">
        <v>16649</v>
      </c>
      <c r="H685" s="2" t="s">
        <v>16650</v>
      </c>
      <c r="I685" s="2" t="s">
        <v>23</v>
      </c>
      <c r="J685" s="2" t="s">
        <v>16638</v>
      </c>
      <c r="K685" s="2">
        <v>4</v>
      </c>
      <c r="L685" s="2" t="s">
        <v>305</v>
      </c>
      <c r="N685" s="2" t="s">
        <v>305</v>
      </c>
    </row>
    <row r="686" spans="1:14" ht="13">
      <c r="A686" s="2" t="s">
        <v>14388</v>
      </c>
      <c r="C686" s="2" t="s">
        <v>16651</v>
      </c>
      <c r="D686" s="2">
        <v>130446</v>
      </c>
      <c r="E686" s="2">
        <v>81518</v>
      </c>
      <c r="F686" s="2">
        <v>5798</v>
      </c>
      <c r="G686" s="2" t="s">
        <v>16652</v>
      </c>
      <c r="H686" s="2" t="s">
        <v>16653</v>
      </c>
      <c r="I686" s="2" t="s">
        <v>16</v>
      </c>
      <c r="J686" s="2" t="s">
        <v>16654</v>
      </c>
      <c r="K686" s="2">
        <v>4</v>
      </c>
      <c r="L686" s="2" t="s">
        <v>305</v>
      </c>
      <c r="N686" s="2" t="s">
        <v>305</v>
      </c>
    </row>
    <row r="687" spans="1:14" ht="13">
      <c r="A687" s="2" t="s">
        <v>14388</v>
      </c>
      <c r="C687" s="2" t="s">
        <v>16655</v>
      </c>
      <c r="D687" s="2">
        <v>133901</v>
      </c>
      <c r="E687" s="2">
        <v>81669</v>
      </c>
      <c r="F687" s="2">
        <v>5798</v>
      </c>
      <c r="G687" s="2" t="s">
        <v>16656</v>
      </c>
      <c r="H687" s="2" t="s">
        <v>16657</v>
      </c>
      <c r="I687" s="2" t="s">
        <v>23</v>
      </c>
      <c r="J687" s="2" t="s">
        <v>16654</v>
      </c>
      <c r="K687" s="2">
        <v>4</v>
      </c>
      <c r="L687" s="2" t="s">
        <v>305</v>
      </c>
      <c r="N687" s="2" t="s">
        <v>305</v>
      </c>
    </row>
    <row r="688" spans="1:14" ht="13">
      <c r="A688" s="2" t="s">
        <v>14388</v>
      </c>
      <c r="C688" s="2" t="s">
        <v>16658</v>
      </c>
      <c r="D688" s="2">
        <v>134504</v>
      </c>
      <c r="E688" s="2">
        <v>82749</v>
      </c>
      <c r="F688" s="2">
        <v>5798</v>
      </c>
      <c r="G688" s="2" t="s">
        <v>16659</v>
      </c>
      <c r="H688" s="2" t="s">
        <v>16660</v>
      </c>
      <c r="I688" s="2" t="s">
        <v>23</v>
      </c>
      <c r="J688" s="2" t="s">
        <v>16654</v>
      </c>
      <c r="K688" s="2">
        <v>4</v>
      </c>
      <c r="L688" s="2" t="s">
        <v>305</v>
      </c>
      <c r="N688" s="2" t="s">
        <v>305</v>
      </c>
    </row>
    <row r="689" spans="1:14" ht="13">
      <c r="A689" s="2" t="s">
        <v>14388</v>
      </c>
      <c r="C689" s="2" t="s">
        <v>16661</v>
      </c>
      <c r="D689" s="2">
        <v>134726</v>
      </c>
      <c r="E689" s="2">
        <v>82025</v>
      </c>
      <c r="F689" s="2">
        <v>5798</v>
      </c>
      <c r="G689" s="2" t="s">
        <v>16662</v>
      </c>
      <c r="H689" s="2" t="s">
        <v>16663</v>
      </c>
      <c r="I689" s="2" t="s">
        <v>23</v>
      </c>
      <c r="J689" s="2" t="s">
        <v>16654</v>
      </c>
      <c r="K689" s="2">
        <v>4</v>
      </c>
      <c r="L689" s="2" t="s">
        <v>305</v>
      </c>
      <c r="N689" s="2" t="s">
        <v>305</v>
      </c>
    </row>
    <row r="690" spans="1:14" ht="13">
      <c r="A690" s="2" t="s">
        <v>14388</v>
      </c>
      <c r="C690" s="2" t="s">
        <v>16664</v>
      </c>
      <c r="D690" s="2">
        <v>129546</v>
      </c>
      <c r="E690" s="2">
        <v>81753</v>
      </c>
      <c r="F690" s="2">
        <v>5798</v>
      </c>
      <c r="G690" s="2" t="s">
        <v>16665</v>
      </c>
      <c r="H690" s="2" t="s">
        <v>16666</v>
      </c>
      <c r="I690" s="2" t="s">
        <v>16</v>
      </c>
      <c r="J690" s="2" t="s">
        <v>16667</v>
      </c>
      <c r="K690" s="2">
        <v>4</v>
      </c>
      <c r="L690" s="2" t="s">
        <v>305</v>
      </c>
      <c r="N690" s="2" t="s">
        <v>305</v>
      </c>
    </row>
    <row r="691" spans="1:14" ht="13">
      <c r="A691" s="2" t="s">
        <v>14388</v>
      </c>
      <c r="C691" s="2" t="s">
        <v>16668</v>
      </c>
      <c r="D691" s="2">
        <v>129588</v>
      </c>
      <c r="E691" s="2">
        <v>81726</v>
      </c>
      <c r="F691" s="2">
        <v>5798</v>
      </c>
      <c r="G691" s="2" t="s">
        <v>16669</v>
      </c>
      <c r="H691" s="2" t="s">
        <v>16670</v>
      </c>
      <c r="I691" s="2" t="s">
        <v>16</v>
      </c>
      <c r="J691" s="2" t="s">
        <v>16667</v>
      </c>
      <c r="K691" s="2">
        <v>4</v>
      </c>
      <c r="L691" s="2" t="s">
        <v>305</v>
      </c>
      <c r="N691" s="2" t="s">
        <v>305</v>
      </c>
    </row>
    <row r="692" spans="1:14" ht="13">
      <c r="A692" s="2" t="s">
        <v>14388</v>
      </c>
      <c r="C692" s="2" t="s">
        <v>16671</v>
      </c>
      <c r="D692" s="2">
        <v>130008</v>
      </c>
      <c r="E692" s="2">
        <v>82142</v>
      </c>
      <c r="F692" s="2">
        <v>5798</v>
      </c>
      <c r="G692" s="2" t="s">
        <v>16672</v>
      </c>
      <c r="H692" s="2" t="s">
        <v>16673</v>
      </c>
      <c r="I692" s="2" t="s">
        <v>16</v>
      </c>
      <c r="J692" s="2" t="s">
        <v>16667</v>
      </c>
      <c r="K692" s="2">
        <v>4</v>
      </c>
      <c r="L692" s="2" t="s">
        <v>305</v>
      </c>
      <c r="N692" s="2" t="s">
        <v>305</v>
      </c>
    </row>
    <row r="693" spans="1:14" ht="13">
      <c r="A693" s="2" t="s">
        <v>14388</v>
      </c>
      <c r="C693" s="2" t="s">
        <v>16674</v>
      </c>
      <c r="D693" s="2">
        <v>133876</v>
      </c>
      <c r="E693" s="2">
        <v>81717</v>
      </c>
      <c r="F693" s="2">
        <v>5798</v>
      </c>
      <c r="G693" s="2" t="s">
        <v>16675</v>
      </c>
      <c r="H693" s="2" t="s">
        <v>16676</v>
      </c>
      <c r="I693" s="2" t="s">
        <v>23</v>
      </c>
      <c r="J693" s="2" t="s">
        <v>16667</v>
      </c>
      <c r="K693" s="2">
        <v>4</v>
      </c>
      <c r="L693" s="2" t="s">
        <v>305</v>
      </c>
      <c r="N693" s="2" t="s">
        <v>305</v>
      </c>
    </row>
    <row r="694" spans="1:14" ht="13">
      <c r="A694" s="2" t="s">
        <v>14388</v>
      </c>
      <c r="C694" s="2" t="s">
        <v>16677</v>
      </c>
      <c r="D694" s="2">
        <v>134117</v>
      </c>
      <c r="E694" s="2">
        <v>81779</v>
      </c>
      <c r="F694" s="2">
        <v>5798</v>
      </c>
      <c r="G694" s="2" t="s">
        <v>16678</v>
      </c>
      <c r="H694" s="2" t="s">
        <v>16679</v>
      </c>
      <c r="I694" s="2" t="s">
        <v>23</v>
      </c>
      <c r="J694" s="2" t="s">
        <v>16667</v>
      </c>
      <c r="K694" s="2">
        <v>4</v>
      </c>
      <c r="L694" s="2" t="s">
        <v>305</v>
      </c>
      <c r="N694" s="2" t="s">
        <v>305</v>
      </c>
    </row>
    <row r="695" spans="1:14" ht="13">
      <c r="A695" s="2" t="s">
        <v>14388</v>
      </c>
      <c r="C695" s="2" t="s">
        <v>16680</v>
      </c>
      <c r="D695" s="2">
        <v>134146</v>
      </c>
      <c r="E695" s="2">
        <v>82137</v>
      </c>
      <c r="F695" s="2">
        <v>5798</v>
      </c>
      <c r="G695" s="2" t="s">
        <v>16681</v>
      </c>
      <c r="H695" s="2" t="s">
        <v>16682</v>
      </c>
      <c r="I695" s="2" t="s">
        <v>23</v>
      </c>
      <c r="J695" s="2" t="s">
        <v>16667</v>
      </c>
      <c r="K695" s="2">
        <v>4</v>
      </c>
      <c r="L695" s="2" t="s">
        <v>305</v>
      </c>
      <c r="N695" s="2" t="s">
        <v>305</v>
      </c>
    </row>
    <row r="696" spans="1:14" ht="13">
      <c r="A696" s="2" t="s">
        <v>14388</v>
      </c>
      <c r="C696" s="2" t="s">
        <v>16683</v>
      </c>
      <c r="D696" s="2">
        <v>134501</v>
      </c>
      <c r="E696" s="2">
        <v>81914</v>
      </c>
      <c r="F696" s="2">
        <v>5798</v>
      </c>
      <c r="G696" s="2" t="s">
        <v>16684</v>
      </c>
      <c r="H696" s="2" t="s">
        <v>16685</v>
      </c>
      <c r="I696" s="2" t="s">
        <v>23</v>
      </c>
      <c r="J696" s="2" t="s">
        <v>16667</v>
      </c>
      <c r="K696" s="2">
        <v>4</v>
      </c>
      <c r="L696" s="2" t="s">
        <v>305</v>
      </c>
      <c r="N696" s="2" t="s">
        <v>305</v>
      </c>
    </row>
    <row r="697" spans="1:14" ht="13">
      <c r="A697" s="2" t="s">
        <v>14388</v>
      </c>
      <c r="C697" s="2" t="s">
        <v>16686</v>
      </c>
      <c r="D697" s="2">
        <v>134030</v>
      </c>
      <c r="E697" s="2">
        <v>81895</v>
      </c>
      <c r="F697" s="2">
        <v>5798</v>
      </c>
      <c r="G697" s="2" t="s">
        <v>16687</v>
      </c>
      <c r="H697" s="2" t="s">
        <v>16688</v>
      </c>
      <c r="I697" s="2" t="s">
        <v>23</v>
      </c>
      <c r="J697" s="2" t="s">
        <v>16689</v>
      </c>
      <c r="K697" s="2">
        <v>5</v>
      </c>
      <c r="L697" s="2" t="s">
        <v>305</v>
      </c>
      <c r="N697" s="2" t="s">
        <v>305</v>
      </c>
    </row>
    <row r="698" spans="1:14" ht="13">
      <c r="A698" s="2" t="s">
        <v>14388</v>
      </c>
      <c r="C698" s="2" t="s">
        <v>16690</v>
      </c>
      <c r="D698" s="2">
        <v>134163</v>
      </c>
      <c r="E698" s="2">
        <v>81986</v>
      </c>
      <c r="F698" s="2">
        <v>5798</v>
      </c>
      <c r="G698" s="2" t="s">
        <v>16691</v>
      </c>
      <c r="H698" s="2" t="s">
        <v>16692</v>
      </c>
      <c r="I698" s="2" t="s">
        <v>23</v>
      </c>
      <c r="J698" s="2" t="s">
        <v>16689</v>
      </c>
      <c r="K698" s="2">
        <v>5</v>
      </c>
      <c r="L698" s="2" t="s">
        <v>305</v>
      </c>
      <c r="N698" s="2" t="s">
        <v>305</v>
      </c>
    </row>
    <row r="699" spans="1:14" ht="13">
      <c r="A699" s="2" t="s">
        <v>14388</v>
      </c>
      <c r="C699" s="2" t="s">
        <v>16693</v>
      </c>
      <c r="D699" s="2">
        <v>134477</v>
      </c>
      <c r="E699" s="2">
        <v>81963</v>
      </c>
      <c r="F699" s="2">
        <v>5798</v>
      </c>
      <c r="G699" s="2" t="s">
        <v>16694</v>
      </c>
      <c r="H699" s="2" t="s">
        <v>16695</v>
      </c>
      <c r="I699" s="2" t="s">
        <v>23</v>
      </c>
      <c r="J699" s="2" t="s">
        <v>16689</v>
      </c>
      <c r="K699" s="2">
        <v>5</v>
      </c>
      <c r="L699" s="2" t="s">
        <v>305</v>
      </c>
      <c r="N699" s="2" t="s">
        <v>305</v>
      </c>
    </row>
    <row r="700" spans="1:14" ht="13">
      <c r="A700" s="2" t="s">
        <v>14388</v>
      </c>
      <c r="C700" s="2" t="s">
        <v>16696</v>
      </c>
      <c r="D700" s="2">
        <v>134665</v>
      </c>
      <c r="E700" s="2">
        <v>81796</v>
      </c>
      <c r="F700" s="2">
        <v>5798</v>
      </c>
      <c r="G700" s="2" t="s">
        <v>16697</v>
      </c>
      <c r="H700" s="2" t="s">
        <v>16698</v>
      </c>
      <c r="I700" s="2" t="s">
        <v>23</v>
      </c>
      <c r="J700" s="2" t="s">
        <v>16689</v>
      </c>
      <c r="K700" s="2">
        <v>5</v>
      </c>
      <c r="L700" s="2" t="s">
        <v>305</v>
      </c>
      <c r="N700" s="2" t="s">
        <v>305</v>
      </c>
    </row>
    <row r="701" spans="1:14" ht="13">
      <c r="A701" s="2" t="s">
        <v>14388</v>
      </c>
      <c r="C701" s="2" t="s">
        <v>16699</v>
      </c>
      <c r="D701" s="2">
        <v>129641</v>
      </c>
      <c r="E701" s="2">
        <v>81618</v>
      </c>
      <c r="F701" s="2">
        <v>5798</v>
      </c>
      <c r="G701" s="2" t="s">
        <v>16700</v>
      </c>
      <c r="H701" s="2" t="s">
        <v>16701</v>
      </c>
      <c r="I701" s="2" t="s">
        <v>16</v>
      </c>
      <c r="J701" s="2" t="s">
        <v>16702</v>
      </c>
      <c r="K701" s="2">
        <v>5</v>
      </c>
      <c r="L701" s="2" t="s">
        <v>305</v>
      </c>
      <c r="N701" s="2" t="s">
        <v>305</v>
      </c>
    </row>
    <row r="702" spans="1:14" ht="13">
      <c r="A702" s="2" t="s">
        <v>14388</v>
      </c>
      <c r="C702" s="2" t="s">
        <v>16703</v>
      </c>
      <c r="D702" s="2">
        <v>129726</v>
      </c>
      <c r="E702" s="2">
        <v>81445</v>
      </c>
      <c r="F702" s="2">
        <v>5798</v>
      </c>
      <c r="G702" s="2" t="s">
        <v>16704</v>
      </c>
      <c r="H702" s="2" t="s">
        <v>16705</v>
      </c>
      <c r="I702" s="2" t="s">
        <v>16</v>
      </c>
      <c r="J702" s="2" t="s">
        <v>16702</v>
      </c>
      <c r="K702" s="2">
        <v>5</v>
      </c>
      <c r="L702" s="2" t="s">
        <v>305</v>
      </c>
      <c r="N702" s="2" t="s">
        <v>305</v>
      </c>
    </row>
    <row r="703" spans="1:14" ht="13">
      <c r="A703" s="2" t="s">
        <v>14388</v>
      </c>
      <c r="C703" s="2" t="s">
        <v>16706</v>
      </c>
      <c r="D703" s="2">
        <v>134519</v>
      </c>
      <c r="E703" s="2">
        <v>82253</v>
      </c>
      <c r="F703" s="2">
        <v>5798</v>
      </c>
      <c r="G703" s="2" t="s">
        <v>16707</v>
      </c>
      <c r="H703" s="2" t="s">
        <v>16708</v>
      </c>
      <c r="I703" s="2" t="s">
        <v>23</v>
      </c>
      <c r="J703" s="2" t="s">
        <v>16702</v>
      </c>
      <c r="K703" s="2">
        <v>5</v>
      </c>
      <c r="L703" s="2" t="s">
        <v>305</v>
      </c>
      <c r="N703" s="2" t="s">
        <v>305</v>
      </c>
    </row>
    <row r="704" spans="1:14" ht="13">
      <c r="A704" s="2" t="s">
        <v>14388</v>
      </c>
      <c r="C704" s="2" t="s">
        <v>16709</v>
      </c>
      <c r="D704" s="2">
        <v>135254</v>
      </c>
      <c r="E704" s="2">
        <v>82296</v>
      </c>
      <c r="F704" s="2">
        <v>5798</v>
      </c>
      <c r="G704" s="2" t="s">
        <v>16710</v>
      </c>
      <c r="H704" s="2" t="s">
        <v>16711</v>
      </c>
      <c r="I704" s="2" t="s">
        <v>23</v>
      </c>
      <c r="J704" s="2" t="s">
        <v>16702</v>
      </c>
      <c r="K704" s="2">
        <v>5</v>
      </c>
      <c r="L704" s="2" t="s">
        <v>305</v>
      </c>
      <c r="N704" s="2" t="s">
        <v>305</v>
      </c>
    </row>
    <row r="705" spans="1:14" ht="13">
      <c r="A705" s="2" t="s">
        <v>14388</v>
      </c>
      <c r="C705" s="2" t="s">
        <v>16712</v>
      </c>
      <c r="D705" s="2">
        <v>134126</v>
      </c>
      <c r="E705" s="2">
        <v>82059</v>
      </c>
      <c r="F705" s="2">
        <v>5798</v>
      </c>
      <c r="G705" s="2" t="s">
        <v>16713</v>
      </c>
      <c r="H705" s="2" t="s">
        <v>16714</v>
      </c>
      <c r="I705" s="2" t="s">
        <v>23</v>
      </c>
      <c r="J705" s="2" t="s">
        <v>16715</v>
      </c>
      <c r="K705" s="2">
        <v>5</v>
      </c>
      <c r="L705" s="2" t="s">
        <v>305</v>
      </c>
      <c r="N705" s="2" t="s">
        <v>305</v>
      </c>
    </row>
    <row r="706" spans="1:14" ht="13">
      <c r="A706" s="2" t="s">
        <v>14388</v>
      </c>
      <c r="C706" s="2" t="s">
        <v>16716</v>
      </c>
      <c r="D706" s="2">
        <v>134182</v>
      </c>
      <c r="E706" s="2">
        <v>81933</v>
      </c>
      <c r="F706" s="2">
        <v>5798</v>
      </c>
      <c r="G706" s="2" t="s">
        <v>16717</v>
      </c>
      <c r="H706" s="2" t="s">
        <v>16718</v>
      </c>
      <c r="I706" s="2" t="s">
        <v>23</v>
      </c>
      <c r="J706" s="2" t="s">
        <v>16715</v>
      </c>
      <c r="K706" s="2">
        <v>5</v>
      </c>
      <c r="L706" s="2" t="s">
        <v>305</v>
      </c>
      <c r="N706" s="2" t="s">
        <v>305</v>
      </c>
    </row>
    <row r="707" spans="1:14" ht="13">
      <c r="A707" s="2" t="s">
        <v>14388</v>
      </c>
      <c r="C707" s="2" t="s">
        <v>16719</v>
      </c>
      <c r="D707" s="2">
        <v>134254</v>
      </c>
      <c r="E707" s="2">
        <v>81917</v>
      </c>
      <c r="F707" s="2">
        <v>5798</v>
      </c>
      <c r="G707" s="2" t="s">
        <v>16720</v>
      </c>
      <c r="H707" s="2" t="s">
        <v>16721</v>
      </c>
      <c r="I707" s="2" t="s">
        <v>23</v>
      </c>
      <c r="J707" s="2" t="s">
        <v>16715</v>
      </c>
      <c r="K707" s="2">
        <v>5</v>
      </c>
      <c r="L707" s="2" t="s">
        <v>305</v>
      </c>
      <c r="N707" s="2" t="s">
        <v>305</v>
      </c>
    </row>
    <row r="708" spans="1:14" ht="13">
      <c r="A708" s="2" t="s">
        <v>14388</v>
      </c>
      <c r="C708" s="2" t="s">
        <v>16722</v>
      </c>
      <c r="D708" s="2">
        <v>134256</v>
      </c>
      <c r="E708" s="2">
        <v>82127</v>
      </c>
      <c r="F708" s="2">
        <v>5798</v>
      </c>
      <c r="G708" s="2" t="s">
        <v>16723</v>
      </c>
      <c r="H708" s="2" t="s">
        <v>16724</v>
      </c>
      <c r="I708" s="2" t="s">
        <v>23</v>
      </c>
      <c r="J708" s="2" t="s">
        <v>16715</v>
      </c>
      <c r="K708" s="2">
        <v>5</v>
      </c>
      <c r="L708" s="2" t="s">
        <v>305</v>
      </c>
      <c r="N708" s="2" t="s">
        <v>305</v>
      </c>
    </row>
    <row r="709" spans="1:14" ht="13">
      <c r="A709" s="2" t="s">
        <v>14388</v>
      </c>
      <c r="C709" s="2" t="s">
        <v>16725</v>
      </c>
      <c r="D709" s="2">
        <v>134392</v>
      </c>
      <c r="E709" s="2">
        <v>81910</v>
      </c>
      <c r="F709" s="2">
        <v>5798</v>
      </c>
      <c r="G709" s="2" t="s">
        <v>16726</v>
      </c>
      <c r="H709" s="2" t="s">
        <v>16727</v>
      </c>
      <c r="I709" s="2" t="s">
        <v>23</v>
      </c>
      <c r="J709" s="2" t="s">
        <v>16715</v>
      </c>
      <c r="K709" s="2">
        <v>5</v>
      </c>
      <c r="L709" s="2" t="s">
        <v>305</v>
      </c>
      <c r="N709" s="2" t="s">
        <v>305</v>
      </c>
    </row>
    <row r="710" spans="1:14" ht="13">
      <c r="A710" s="2" t="s">
        <v>14388</v>
      </c>
      <c r="C710" s="2" t="s">
        <v>16728</v>
      </c>
      <c r="D710" s="2">
        <v>134565</v>
      </c>
      <c r="E710" s="2">
        <v>82046</v>
      </c>
      <c r="F710" s="2">
        <v>5798</v>
      </c>
      <c r="G710" s="2" t="s">
        <v>16729</v>
      </c>
      <c r="H710" s="2" t="s">
        <v>16730</v>
      </c>
      <c r="I710" s="2" t="s">
        <v>23</v>
      </c>
      <c r="J710" s="2" t="s">
        <v>16715</v>
      </c>
      <c r="K710" s="2">
        <v>5</v>
      </c>
      <c r="L710" s="2" t="s">
        <v>305</v>
      </c>
      <c r="N710" s="2" t="s">
        <v>305</v>
      </c>
    </row>
    <row r="711" spans="1:14" ht="13">
      <c r="A711" s="2" t="s">
        <v>14388</v>
      </c>
      <c r="C711" s="2" t="s">
        <v>16731</v>
      </c>
      <c r="D711" s="2">
        <v>134621</v>
      </c>
      <c r="E711" s="2">
        <v>82164</v>
      </c>
      <c r="F711" s="2">
        <v>5798</v>
      </c>
      <c r="G711" s="2" t="s">
        <v>16732</v>
      </c>
      <c r="H711" s="2" t="s">
        <v>16733</v>
      </c>
      <c r="I711" s="2" t="s">
        <v>23</v>
      </c>
      <c r="J711" s="2" t="s">
        <v>16715</v>
      </c>
      <c r="K711" s="2">
        <v>5</v>
      </c>
      <c r="L711" s="2" t="s">
        <v>305</v>
      </c>
      <c r="N711" s="2" t="s">
        <v>305</v>
      </c>
    </row>
    <row r="712" spans="1:14" ht="13">
      <c r="A712" s="2" t="s">
        <v>14388</v>
      </c>
      <c r="C712" s="2" t="s">
        <v>16734</v>
      </c>
      <c r="D712" s="2">
        <v>134634</v>
      </c>
      <c r="E712" s="2">
        <v>82114</v>
      </c>
      <c r="F712" s="2">
        <v>5798</v>
      </c>
      <c r="G712" s="2" t="s">
        <v>16735</v>
      </c>
      <c r="H712" s="2" t="s">
        <v>16736</v>
      </c>
      <c r="I712" s="2" t="s">
        <v>23</v>
      </c>
      <c r="J712" s="2" t="s">
        <v>16715</v>
      </c>
      <c r="K712" s="2">
        <v>5</v>
      </c>
      <c r="L712" s="2" t="s">
        <v>305</v>
      </c>
      <c r="N712" s="2" t="s">
        <v>305</v>
      </c>
    </row>
    <row r="713" spans="1:14" ht="13">
      <c r="A713" s="2" t="s">
        <v>14388</v>
      </c>
      <c r="C713" s="2" t="s">
        <v>16737</v>
      </c>
      <c r="D713" s="2">
        <v>134857</v>
      </c>
      <c r="E713" s="2">
        <v>82121</v>
      </c>
      <c r="F713" s="2">
        <v>5798</v>
      </c>
      <c r="G713" s="2" t="s">
        <v>16738</v>
      </c>
      <c r="H713" s="2" t="s">
        <v>16739</v>
      </c>
      <c r="I713" s="2" t="s">
        <v>23</v>
      </c>
      <c r="J713" s="2" t="s">
        <v>16715</v>
      </c>
      <c r="K713" s="2">
        <v>5</v>
      </c>
      <c r="L713" s="2" t="s">
        <v>305</v>
      </c>
      <c r="N713" s="2" t="s">
        <v>305</v>
      </c>
    </row>
    <row r="714" spans="1:14" ht="13">
      <c r="A714" s="2" t="s">
        <v>14388</v>
      </c>
      <c r="C714" s="2" t="s">
        <v>16740</v>
      </c>
      <c r="D714" s="2">
        <v>127552</v>
      </c>
      <c r="E714" s="2">
        <v>83088</v>
      </c>
      <c r="F714" s="2">
        <v>5799</v>
      </c>
      <c r="G714" s="2" t="s">
        <v>16741</v>
      </c>
      <c r="H714" s="2" t="s">
        <v>16742</v>
      </c>
      <c r="I714" s="2" t="s">
        <v>16</v>
      </c>
      <c r="J714" s="2" t="s">
        <v>16743</v>
      </c>
      <c r="K714" s="2">
        <v>5</v>
      </c>
      <c r="L714" s="2" t="s">
        <v>305</v>
      </c>
      <c r="N714" s="2" t="s">
        <v>305</v>
      </c>
    </row>
    <row r="715" spans="1:14" ht="13">
      <c r="A715" s="2" t="s">
        <v>14388</v>
      </c>
      <c r="C715" s="2" t="s">
        <v>16744</v>
      </c>
      <c r="D715" s="2">
        <v>127859</v>
      </c>
      <c r="E715" s="2">
        <v>82958</v>
      </c>
      <c r="F715" s="2">
        <v>5799</v>
      </c>
      <c r="G715" s="2" t="s">
        <v>16745</v>
      </c>
      <c r="H715" s="2" t="s">
        <v>16746</v>
      </c>
      <c r="I715" s="2" t="s">
        <v>16</v>
      </c>
      <c r="J715" s="2" t="s">
        <v>16743</v>
      </c>
      <c r="K715" s="2">
        <v>5</v>
      </c>
      <c r="L715" s="2" t="s">
        <v>305</v>
      </c>
      <c r="N715" s="2" t="s">
        <v>305</v>
      </c>
    </row>
    <row r="716" spans="1:14" ht="13">
      <c r="A716" s="2" t="s">
        <v>14388</v>
      </c>
      <c r="C716" s="2" t="s">
        <v>16747</v>
      </c>
      <c r="D716" s="2">
        <v>135025</v>
      </c>
      <c r="E716" s="2">
        <v>84983</v>
      </c>
      <c r="F716" s="2">
        <v>5798</v>
      </c>
      <c r="G716" s="2" t="s">
        <v>16748</v>
      </c>
      <c r="H716" s="2" t="s">
        <v>16749</v>
      </c>
      <c r="I716" s="2" t="s">
        <v>23</v>
      </c>
      <c r="J716" s="2" t="s">
        <v>16743</v>
      </c>
      <c r="K716" s="2">
        <v>5</v>
      </c>
      <c r="L716" s="2" t="s">
        <v>305</v>
      </c>
      <c r="N716" s="2" t="s">
        <v>305</v>
      </c>
    </row>
    <row r="717" spans="1:14" ht="13">
      <c r="A717" s="2" t="s">
        <v>14388</v>
      </c>
      <c r="C717" s="2" t="s">
        <v>16750</v>
      </c>
      <c r="D717" s="2">
        <v>135258</v>
      </c>
      <c r="E717" s="2">
        <v>84885</v>
      </c>
      <c r="F717" s="2">
        <v>5798</v>
      </c>
      <c r="G717" s="2" t="s">
        <v>16751</v>
      </c>
      <c r="H717" s="2" t="s">
        <v>16752</v>
      </c>
      <c r="I717" s="2" t="s">
        <v>23</v>
      </c>
      <c r="J717" s="2" t="s">
        <v>16743</v>
      </c>
      <c r="K717" s="2">
        <v>5</v>
      </c>
      <c r="L717" s="2" t="s">
        <v>305</v>
      </c>
      <c r="N717" s="2" t="s">
        <v>305</v>
      </c>
    </row>
    <row r="718" spans="1:14" ht="13">
      <c r="A718" s="2" t="s">
        <v>14388</v>
      </c>
      <c r="C718" s="2" t="s">
        <v>16753</v>
      </c>
      <c r="D718" s="2">
        <v>135750</v>
      </c>
      <c r="E718" s="2">
        <v>83947</v>
      </c>
      <c r="F718" s="2">
        <v>5798</v>
      </c>
      <c r="G718" s="2" t="s">
        <v>16754</v>
      </c>
      <c r="H718" s="2" t="s">
        <v>16755</v>
      </c>
      <c r="I718" s="2" t="s">
        <v>23</v>
      </c>
      <c r="J718" s="2" t="s">
        <v>16743</v>
      </c>
      <c r="K718" s="2">
        <v>5</v>
      </c>
      <c r="L718" s="2" t="s">
        <v>305</v>
      </c>
      <c r="N718" s="2" t="s">
        <v>305</v>
      </c>
    </row>
    <row r="719" spans="1:14" ht="13">
      <c r="A719" s="2" t="s">
        <v>14388</v>
      </c>
      <c r="C719" s="2" t="s">
        <v>16756</v>
      </c>
      <c r="D719" s="2">
        <v>127385</v>
      </c>
      <c r="E719" s="2">
        <v>83186</v>
      </c>
      <c r="F719" s="2">
        <v>5799</v>
      </c>
      <c r="G719" s="2" t="s">
        <v>16757</v>
      </c>
      <c r="H719" s="2" t="s">
        <v>16758</v>
      </c>
      <c r="I719" s="2" t="s">
        <v>16</v>
      </c>
      <c r="J719" s="2" t="s">
        <v>16759</v>
      </c>
      <c r="K719" s="2">
        <v>5</v>
      </c>
      <c r="L719" s="2" t="s">
        <v>305</v>
      </c>
      <c r="N719" s="2" t="s">
        <v>305</v>
      </c>
    </row>
    <row r="720" spans="1:14" ht="13">
      <c r="A720" s="2" t="s">
        <v>14388</v>
      </c>
      <c r="C720" s="2" t="s">
        <v>16760</v>
      </c>
      <c r="D720" s="2">
        <v>127850</v>
      </c>
      <c r="E720" s="2">
        <v>83020</v>
      </c>
      <c r="F720" s="2">
        <v>5799</v>
      </c>
      <c r="G720" s="2" t="s">
        <v>16761</v>
      </c>
      <c r="H720" s="2" t="s">
        <v>16762</v>
      </c>
      <c r="I720" s="2" t="s">
        <v>16</v>
      </c>
      <c r="J720" s="2" t="s">
        <v>16759</v>
      </c>
      <c r="K720" s="2">
        <v>5</v>
      </c>
      <c r="L720" s="2" t="s">
        <v>305</v>
      </c>
      <c r="N720" s="2" t="s">
        <v>305</v>
      </c>
    </row>
    <row r="721" spans="1:14" ht="13">
      <c r="A721" s="2" t="s">
        <v>14388</v>
      </c>
      <c r="C721" s="2" t="s">
        <v>16763</v>
      </c>
      <c r="D721" s="2">
        <v>126477</v>
      </c>
      <c r="E721" s="2">
        <v>80892</v>
      </c>
      <c r="F721" s="2">
        <v>5798</v>
      </c>
      <c r="G721" s="2" t="s">
        <v>16764</v>
      </c>
      <c r="H721" s="2" t="s">
        <v>16765</v>
      </c>
      <c r="I721" s="2" t="s">
        <v>16</v>
      </c>
      <c r="J721" s="2" t="s">
        <v>16766</v>
      </c>
      <c r="K721" s="2">
        <v>5</v>
      </c>
      <c r="L721" s="2" t="s">
        <v>305</v>
      </c>
      <c r="N721" s="2" t="s">
        <v>305</v>
      </c>
    </row>
    <row r="722" spans="1:14" ht="13">
      <c r="A722" s="2" t="s">
        <v>14388</v>
      </c>
      <c r="C722" s="2" t="s">
        <v>16767</v>
      </c>
      <c r="D722" s="2">
        <v>138871</v>
      </c>
      <c r="E722" s="2">
        <v>82152</v>
      </c>
      <c r="F722" s="2">
        <v>5798</v>
      </c>
      <c r="G722" s="2" t="s">
        <v>16768</v>
      </c>
      <c r="H722" s="2" t="s">
        <v>16769</v>
      </c>
      <c r="I722" s="2" t="s">
        <v>23</v>
      </c>
      <c r="J722" s="2" t="s">
        <v>16766</v>
      </c>
      <c r="K722" s="2">
        <v>5</v>
      </c>
      <c r="L722" s="2" t="s">
        <v>305</v>
      </c>
      <c r="N722" s="2" t="s">
        <v>305</v>
      </c>
    </row>
    <row r="723" spans="1:14" ht="13">
      <c r="A723" s="2" t="s">
        <v>14388</v>
      </c>
      <c r="C723" s="2" t="s">
        <v>16770</v>
      </c>
      <c r="D723" s="2">
        <v>129984</v>
      </c>
      <c r="E723" s="2">
        <v>83110</v>
      </c>
      <c r="F723" s="2">
        <v>5798</v>
      </c>
      <c r="G723" s="2" t="s">
        <v>16771</v>
      </c>
      <c r="H723" s="2" t="s">
        <v>16772</v>
      </c>
      <c r="I723" s="2" t="s">
        <v>16</v>
      </c>
      <c r="J723" s="2" t="s">
        <v>16773</v>
      </c>
      <c r="K723" s="2">
        <v>5</v>
      </c>
      <c r="L723" s="2" t="s">
        <v>305</v>
      </c>
      <c r="N723" s="2" t="s">
        <v>305</v>
      </c>
    </row>
    <row r="724" spans="1:14" ht="13">
      <c r="A724" s="2" t="s">
        <v>14388</v>
      </c>
      <c r="C724" s="2" t="s">
        <v>16774</v>
      </c>
      <c r="D724" s="2">
        <v>130498</v>
      </c>
      <c r="E724" s="2">
        <v>82804</v>
      </c>
      <c r="F724" s="2">
        <v>5798</v>
      </c>
      <c r="G724" s="2" t="s">
        <v>16775</v>
      </c>
      <c r="H724" s="2" t="s">
        <v>16776</v>
      </c>
      <c r="I724" s="2" t="s">
        <v>16</v>
      </c>
      <c r="J724" s="2" t="s">
        <v>16773</v>
      </c>
      <c r="K724" s="2">
        <v>5</v>
      </c>
      <c r="L724" s="2" t="s">
        <v>305</v>
      </c>
      <c r="N724" s="2" t="s">
        <v>305</v>
      </c>
    </row>
    <row r="725" spans="1:14" ht="13">
      <c r="A725" s="2" t="s">
        <v>14388</v>
      </c>
      <c r="C725" s="2" t="s">
        <v>16777</v>
      </c>
      <c r="D725" s="2">
        <v>130726</v>
      </c>
      <c r="E725" s="2">
        <v>82112</v>
      </c>
      <c r="F725" s="2">
        <v>5798</v>
      </c>
      <c r="G725" s="2" t="s">
        <v>16778</v>
      </c>
      <c r="H725" s="2" t="s">
        <v>16779</v>
      </c>
      <c r="I725" s="2" t="s">
        <v>16</v>
      </c>
      <c r="J725" s="2" t="s">
        <v>16773</v>
      </c>
      <c r="K725" s="2">
        <v>5</v>
      </c>
      <c r="L725" s="2" t="s">
        <v>305</v>
      </c>
      <c r="N725" s="2" t="s">
        <v>305</v>
      </c>
    </row>
    <row r="726" spans="1:14" ht="13">
      <c r="A726" s="2" t="s">
        <v>14388</v>
      </c>
      <c r="C726" s="2" t="s">
        <v>16780</v>
      </c>
      <c r="D726" s="2">
        <v>133336</v>
      </c>
      <c r="E726" s="2">
        <v>83480</v>
      </c>
      <c r="F726" s="2">
        <v>5798</v>
      </c>
      <c r="G726" s="2" t="s">
        <v>16781</v>
      </c>
      <c r="H726" s="2" t="s">
        <v>16782</v>
      </c>
      <c r="I726" s="2" t="s">
        <v>23</v>
      </c>
      <c r="J726" s="2" t="s">
        <v>16773</v>
      </c>
      <c r="K726" s="2">
        <v>5</v>
      </c>
      <c r="L726" s="2" t="s">
        <v>305</v>
      </c>
      <c r="N726" s="2" t="s">
        <v>305</v>
      </c>
    </row>
    <row r="727" spans="1:14" ht="13">
      <c r="A727" s="2" t="s">
        <v>14388</v>
      </c>
      <c r="C727" s="2" t="s">
        <v>16783</v>
      </c>
      <c r="D727" s="2">
        <v>133631</v>
      </c>
      <c r="E727" s="2">
        <v>83432</v>
      </c>
      <c r="F727" s="2">
        <v>5798</v>
      </c>
      <c r="G727" s="2" t="s">
        <v>16784</v>
      </c>
      <c r="H727" s="2" t="s">
        <v>16785</v>
      </c>
      <c r="I727" s="2" t="s">
        <v>23</v>
      </c>
      <c r="J727" s="2" t="s">
        <v>16773</v>
      </c>
      <c r="K727" s="2">
        <v>5</v>
      </c>
      <c r="L727" s="2" t="s">
        <v>305</v>
      </c>
      <c r="N727" s="2" t="s">
        <v>305</v>
      </c>
    </row>
    <row r="728" spans="1:14" ht="13">
      <c r="A728" s="2" t="s">
        <v>14388</v>
      </c>
      <c r="C728" s="2" t="s">
        <v>16786</v>
      </c>
      <c r="D728" s="2">
        <v>130444</v>
      </c>
      <c r="E728" s="2">
        <v>83014</v>
      </c>
      <c r="F728" s="2">
        <v>5798</v>
      </c>
      <c r="G728" s="2" t="s">
        <v>16787</v>
      </c>
      <c r="H728" s="2" t="s">
        <v>16788</v>
      </c>
      <c r="I728" s="2" t="s">
        <v>16</v>
      </c>
      <c r="J728" s="2" t="s">
        <v>16789</v>
      </c>
      <c r="K728" s="2">
        <v>5</v>
      </c>
      <c r="L728" s="2" t="s">
        <v>305</v>
      </c>
      <c r="N728" s="2" t="s">
        <v>305</v>
      </c>
    </row>
    <row r="729" spans="1:14" ht="13">
      <c r="A729" s="2" t="s">
        <v>14388</v>
      </c>
      <c r="C729" s="2" t="s">
        <v>16790</v>
      </c>
      <c r="D729" s="2">
        <v>130527</v>
      </c>
      <c r="E729" s="2">
        <v>83024</v>
      </c>
      <c r="F729" s="2">
        <v>5798</v>
      </c>
      <c r="G729" s="2" t="s">
        <v>16791</v>
      </c>
      <c r="H729" s="2" t="s">
        <v>16792</v>
      </c>
      <c r="I729" s="2" t="s">
        <v>16</v>
      </c>
      <c r="J729" s="2" t="s">
        <v>16789</v>
      </c>
      <c r="K729" s="2">
        <v>5</v>
      </c>
      <c r="L729" s="2" t="s">
        <v>305</v>
      </c>
      <c r="N729" s="2" t="s">
        <v>305</v>
      </c>
    </row>
    <row r="730" spans="1:14" ht="13">
      <c r="A730" s="2" t="s">
        <v>14388</v>
      </c>
      <c r="C730" s="2" t="s">
        <v>16793</v>
      </c>
      <c r="D730" s="2">
        <v>130796</v>
      </c>
      <c r="E730" s="2">
        <v>82932</v>
      </c>
      <c r="F730" s="2">
        <v>5798</v>
      </c>
      <c r="G730" s="2" t="s">
        <v>16794</v>
      </c>
      <c r="H730" s="2" t="s">
        <v>16795</v>
      </c>
      <c r="I730" s="2" t="s">
        <v>16</v>
      </c>
      <c r="J730" s="2" t="s">
        <v>16789</v>
      </c>
      <c r="K730" s="2">
        <v>5</v>
      </c>
      <c r="L730" s="2" t="s">
        <v>305</v>
      </c>
      <c r="N730" s="2" t="s">
        <v>305</v>
      </c>
    </row>
    <row r="731" spans="1:14" ht="13">
      <c r="A731" s="2" t="s">
        <v>14388</v>
      </c>
      <c r="C731" s="2" t="s">
        <v>16796</v>
      </c>
      <c r="D731" s="2">
        <v>133341</v>
      </c>
      <c r="E731" s="2">
        <v>82859</v>
      </c>
      <c r="F731" s="2">
        <v>5798</v>
      </c>
      <c r="G731" s="32" t="s">
        <v>16797</v>
      </c>
      <c r="H731" s="2" t="s">
        <v>16798</v>
      </c>
      <c r="I731" s="2" t="s">
        <v>23</v>
      </c>
      <c r="J731" s="2" t="s">
        <v>16789</v>
      </c>
      <c r="K731" s="2">
        <v>5</v>
      </c>
      <c r="L731" s="2" t="s">
        <v>305</v>
      </c>
      <c r="N731" s="2" t="s">
        <v>305</v>
      </c>
    </row>
    <row r="732" spans="1:14" ht="13">
      <c r="A732" s="2" t="s">
        <v>14388</v>
      </c>
      <c r="C732" s="2" t="s">
        <v>16799</v>
      </c>
      <c r="D732" s="2">
        <v>133549</v>
      </c>
      <c r="E732" s="2">
        <v>83653</v>
      </c>
      <c r="F732" s="2">
        <v>5798</v>
      </c>
      <c r="G732" s="2" t="s">
        <v>16800</v>
      </c>
      <c r="H732" s="2" t="s">
        <v>16801</v>
      </c>
      <c r="I732" s="2" t="s">
        <v>23</v>
      </c>
      <c r="J732" s="2" t="s">
        <v>16789</v>
      </c>
      <c r="K732" s="2">
        <v>5</v>
      </c>
      <c r="L732" s="2" t="s">
        <v>305</v>
      </c>
      <c r="N732" s="2" t="s">
        <v>305</v>
      </c>
    </row>
    <row r="733" spans="1:14" ht="13">
      <c r="A733" s="2" t="s">
        <v>14388</v>
      </c>
      <c r="C733" s="2" t="s">
        <v>16802</v>
      </c>
      <c r="D733" s="2">
        <v>130886</v>
      </c>
      <c r="E733" s="2">
        <v>83410</v>
      </c>
      <c r="F733" s="2">
        <v>5798</v>
      </c>
      <c r="G733" s="2" t="s">
        <v>16803</v>
      </c>
      <c r="H733" s="2" t="s">
        <v>16804</v>
      </c>
      <c r="I733" s="2" t="s">
        <v>16</v>
      </c>
      <c r="J733" s="2" t="s">
        <v>16805</v>
      </c>
      <c r="K733" s="2">
        <v>5</v>
      </c>
      <c r="L733" s="2" t="s">
        <v>305</v>
      </c>
      <c r="N733" s="2" t="s">
        <v>305</v>
      </c>
    </row>
    <row r="734" spans="1:14" ht="13">
      <c r="A734" s="2" t="s">
        <v>14388</v>
      </c>
      <c r="C734" s="2" t="s">
        <v>16806</v>
      </c>
      <c r="D734" s="2">
        <v>130920</v>
      </c>
      <c r="E734" s="2">
        <v>83472</v>
      </c>
      <c r="F734" s="2">
        <v>5798</v>
      </c>
      <c r="G734" s="2" t="s">
        <v>16807</v>
      </c>
      <c r="H734" s="2" t="s">
        <v>16808</v>
      </c>
      <c r="I734" s="2" t="s">
        <v>16</v>
      </c>
      <c r="J734" s="2" t="s">
        <v>16805</v>
      </c>
      <c r="K734" s="2">
        <v>5</v>
      </c>
      <c r="L734" s="2" t="s">
        <v>305</v>
      </c>
      <c r="N734" s="2" t="s">
        <v>305</v>
      </c>
    </row>
    <row r="735" spans="1:14" ht="13">
      <c r="A735" s="2" t="s">
        <v>14388</v>
      </c>
      <c r="C735" s="2" t="s">
        <v>16809</v>
      </c>
      <c r="D735" s="2">
        <v>132557</v>
      </c>
      <c r="E735" s="2">
        <v>83517</v>
      </c>
      <c r="F735" s="2">
        <v>5798</v>
      </c>
      <c r="G735" s="2" t="s">
        <v>16810</v>
      </c>
      <c r="H735" s="2" t="s">
        <v>16811</v>
      </c>
      <c r="I735" s="2" t="s">
        <v>23</v>
      </c>
      <c r="J735" s="2" t="s">
        <v>16805</v>
      </c>
      <c r="K735" s="2">
        <v>5</v>
      </c>
      <c r="L735" s="2" t="s">
        <v>305</v>
      </c>
      <c r="N735" s="2" t="s">
        <v>305</v>
      </c>
    </row>
    <row r="736" spans="1:14" ht="13">
      <c r="A736" s="2" t="s">
        <v>14388</v>
      </c>
      <c r="C736" s="2" t="s">
        <v>16812</v>
      </c>
      <c r="D736" s="2">
        <v>132849</v>
      </c>
      <c r="E736" s="2">
        <v>83583</v>
      </c>
      <c r="F736" s="2">
        <v>5798</v>
      </c>
      <c r="G736" s="2" t="s">
        <v>16813</v>
      </c>
      <c r="H736" s="2" t="s">
        <v>16814</v>
      </c>
      <c r="I736" s="2" t="s">
        <v>23</v>
      </c>
      <c r="J736" s="2" t="s">
        <v>16805</v>
      </c>
      <c r="K736" s="2">
        <v>5</v>
      </c>
      <c r="L736" s="2" t="s">
        <v>305</v>
      </c>
      <c r="N736" s="2" t="s">
        <v>305</v>
      </c>
    </row>
    <row r="737" spans="1:14" ht="13">
      <c r="A737" s="2" t="s">
        <v>14388</v>
      </c>
      <c r="C737" s="2" t="s">
        <v>16815</v>
      </c>
      <c r="D737" s="2">
        <v>132863</v>
      </c>
      <c r="E737" s="2">
        <v>84003</v>
      </c>
      <c r="F737" s="2">
        <v>5798</v>
      </c>
      <c r="G737" s="2" t="s">
        <v>16816</v>
      </c>
      <c r="H737" s="2" t="s">
        <v>16817</v>
      </c>
      <c r="I737" s="2" t="s">
        <v>23</v>
      </c>
      <c r="J737" s="2" t="s">
        <v>16805</v>
      </c>
      <c r="K737" s="2">
        <v>5</v>
      </c>
      <c r="L737" s="2" t="s">
        <v>305</v>
      </c>
      <c r="N737" s="2" t="s">
        <v>305</v>
      </c>
    </row>
    <row r="738" spans="1:14" ht="13">
      <c r="A738" s="2" t="s">
        <v>14388</v>
      </c>
      <c r="C738" s="2" t="s">
        <v>16818</v>
      </c>
      <c r="D738" s="2">
        <v>132903</v>
      </c>
      <c r="E738" s="2">
        <v>83912</v>
      </c>
      <c r="F738" s="2">
        <v>5798</v>
      </c>
      <c r="G738" s="2" t="s">
        <v>16819</v>
      </c>
      <c r="H738" s="2" t="s">
        <v>16820</v>
      </c>
      <c r="I738" s="2" t="s">
        <v>23</v>
      </c>
      <c r="J738" s="2" t="s">
        <v>16805</v>
      </c>
      <c r="K738" s="2">
        <v>5</v>
      </c>
      <c r="L738" s="2" t="s">
        <v>305</v>
      </c>
      <c r="N738" s="2" t="s">
        <v>305</v>
      </c>
    </row>
    <row r="739" spans="1:14" ht="13">
      <c r="A739" s="2" t="s">
        <v>14388</v>
      </c>
      <c r="C739" s="2" t="s">
        <v>16821</v>
      </c>
      <c r="D739" s="2">
        <v>129522</v>
      </c>
      <c r="E739" s="2">
        <v>83617</v>
      </c>
      <c r="F739" s="2">
        <v>5798</v>
      </c>
      <c r="G739" s="2" t="s">
        <v>16822</v>
      </c>
      <c r="H739" s="2" t="s">
        <v>16823</v>
      </c>
      <c r="I739" s="2" t="s">
        <v>16</v>
      </c>
      <c r="J739" s="2" t="s">
        <v>16824</v>
      </c>
      <c r="K739" s="2">
        <v>5</v>
      </c>
      <c r="L739" s="2" t="s">
        <v>305</v>
      </c>
      <c r="N739" s="2" t="s">
        <v>305</v>
      </c>
    </row>
    <row r="740" spans="1:14" ht="13">
      <c r="A740" s="2" t="s">
        <v>14388</v>
      </c>
      <c r="C740" s="2" t="s">
        <v>16825</v>
      </c>
      <c r="D740" s="2">
        <v>130798</v>
      </c>
      <c r="E740" s="2">
        <v>83330</v>
      </c>
      <c r="F740" s="2">
        <v>5798</v>
      </c>
      <c r="G740" s="2" t="s">
        <v>16826</v>
      </c>
      <c r="H740" s="2" t="s">
        <v>16827</v>
      </c>
      <c r="I740" s="2" t="s">
        <v>16</v>
      </c>
      <c r="J740" s="2" t="s">
        <v>16824</v>
      </c>
      <c r="K740" s="2">
        <v>5</v>
      </c>
      <c r="L740" s="2" t="s">
        <v>305</v>
      </c>
      <c r="N740" s="2" t="s">
        <v>305</v>
      </c>
    </row>
    <row r="741" spans="1:14" ht="13">
      <c r="A741" s="2" t="s">
        <v>14388</v>
      </c>
      <c r="C741" s="2" t="s">
        <v>16828</v>
      </c>
      <c r="D741" s="2">
        <v>132109</v>
      </c>
      <c r="E741" s="2">
        <v>84189</v>
      </c>
      <c r="F741" s="2">
        <v>5798</v>
      </c>
      <c r="G741" s="2" t="s">
        <v>16829</v>
      </c>
      <c r="H741" s="2" t="s">
        <v>16830</v>
      </c>
      <c r="I741" s="2" t="s">
        <v>23</v>
      </c>
      <c r="J741" s="2" t="s">
        <v>16824</v>
      </c>
      <c r="K741" s="2">
        <v>5</v>
      </c>
      <c r="L741" s="2" t="s">
        <v>305</v>
      </c>
      <c r="N741" s="2" t="s">
        <v>305</v>
      </c>
    </row>
    <row r="742" spans="1:14" ht="13">
      <c r="A742" s="2" t="s">
        <v>14388</v>
      </c>
      <c r="C742" s="2" t="s">
        <v>16831</v>
      </c>
      <c r="D742" s="2">
        <v>132635</v>
      </c>
      <c r="E742" s="2">
        <v>82796</v>
      </c>
      <c r="F742" s="2">
        <v>5798</v>
      </c>
      <c r="G742" s="2" t="s">
        <v>16832</v>
      </c>
      <c r="H742" s="2" t="s">
        <v>16833</v>
      </c>
      <c r="I742" s="2" t="s">
        <v>23</v>
      </c>
      <c r="J742" s="2" t="s">
        <v>16824</v>
      </c>
      <c r="K742" s="2">
        <v>5</v>
      </c>
      <c r="L742" s="2" t="s">
        <v>305</v>
      </c>
      <c r="N742" s="2" t="s">
        <v>305</v>
      </c>
    </row>
    <row r="743" spans="1:14" ht="13">
      <c r="A743" s="2" t="s">
        <v>14388</v>
      </c>
      <c r="C743" s="2" t="s">
        <v>16834</v>
      </c>
      <c r="D743" s="2">
        <v>133063</v>
      </c>
      <c r="E743" s="2">
        <v>83550</v>
      </c>
      <c r="F743" s="2">
        <v>5798</v>
      </c>
      <c r="G743" s="2" t="s">
        <v>16835</v>
      </c>
      <c r="H743" s="2" t="s">
        <v>16836</v>
      </c>
      <c r="I743" s="2" t="s">
        <v>23</v>
      </c>
      <c r="J743" s="2" t="s">
        <v>16824</v>
      </c>
      <c r="K743" s="2">
        <v>5</v>
      </c>
      <c r="L743" s="2" t="s">
        <v>305</v>
      </c>
      <c r="N743" s="2" t="s">
        <v>305</v>
      </c>
    </row>
    <row r="744" spans="1:14" ht="13">
      <c r="A744" s="2" t="s">
        <v>14388</v>
      </c>
      <c r="C744" s="2" t="s">
        <v>16837</v>
      </c>
      <c r="D744" s="2">
        <v>132231</v>
      </c>
      <c r="E744" s="2">
        <v>79311</v>
      </c>
      <c r="F744" s="2">
        <v>5798</v>
      </c>
      <c r="G744" s="2" t="s">
        <v>16838</v>
      </c>
      <c r="H744" s="2" t="s">
        <v>16839</v>
      </c>
      <c r="I744" s="2" t="s">
        <v>23</v>
      </c>
      <c r="J744" s="2" t="s">
        <v>16840</v>
      </c>
      <c r="K744" s="2">
        <v>5</v>
      </c>
      <c r="L744" s="2" t="s">
        <v>305</v>
      </c>
      <c r="N744" s="2" t="s">
        <v>305</v>
      </c>
    </row>
    <row r="745" spans="1:14" ht="13">
      <c r="A745" s="2" t="s">
        <v>14388</v>
      </c>
      <c r="C745" s="2" t="s">
        <v>16841</v>
      </c>
      <c r="D745" s="2">
        <v>132289</v>
      </c>
      <c r="E745" s="2">
        <v>79359</v>
      </c>
      <c r="F745" s="2">
        <v>5798</v>
      </c>
      <c r="G745" s="2" t="s">
        <v>16842</v>
      </c>
      <c r="H745" s="2" t="s">
        <v>16843</v>
      </c>
      <c r="I745" s="2" t="s">
        <v>23</v>
      </c>
      <c r="J745" s="2" t="s">
        <v>16840</v>
      </c>
      <c r="K745" s="2">
        <v>5</v>
      </c>
      <c r="L745" s="2" t="s">
        <v>305</v>
      </c>
      <c r="N745" s="2" t="s">
        <v>305</v>
      </c>
    </row>
    <row r="746" spans="1:14" ht="13">
      <c r="A746" s="2" t="s">
        <v>14388</v>
      </c>
      <c r="C746" s="2" t="s">
        <v>16844</v>
      </c>
      <c r="D746" s="2">
        <v>133131</v>
      </c>
      <c r="E746" s="2">
        <v>79856</v>
      </c>
      <c r="F746" s="2">
        <v>5798</v>
      </c>
      <c r="G746" s="2" t="s">
        <v>16845</v>
      </c>
      <c r="H746" s="2" t="s">
        <v>16846</v>
      </c>
      <c r="I746" s="2" t="s">
        <v>23</v>
      </c>
      <c r="J746" s="2" t="s">
        <v>16840</v>
      </c>
      <c r="K746" s="2">
        <v>5</v>
      </c>
      <c r="L746" s="2" t="s">
        <v>305</v>
      </c>
      <c r="N746" s="2" t="s">
        <v>305</v>
      </c>
    </row>
    <row r="747" spans="1:14" ht="13">
      <c r="A747" s="2" t="s">
        <v>14388</v>
      </c>
      <c r="C747" s="2" t="s">
        <v>16847</v>
      </c>
      <c r="D747" s="2">
        <v>129514</v>
      </c>
      <c r="E747" s="2">
        <v>84149</v>
      </c>
      <c r="F747" s="2">
        <v>5799</v>
      </c>
      <c r="G747" s="2" t="s">
        <v>16848</v>
      </c>
      <c r="H747" s="2" t="s">
        <v>16849</v>
      </c>
      <c r="I747" s="2" t="s">
        <v>16</v>
      </c>
      <c r="J747" s="2" t="s">
        <v>16850</v>
      </c>
      <c r="K747" s="2">
        <v>5</v>
      </c>
      <c r="L747" s="2" t="s">
        <v>305</v>
      </c>
      <c r="N747" s="2" t="s">
        <v>305</v>
      </c>
    </row>
    <row r="748" spans="1:14" ht="13">
      <c r="A748" s="2" t="s">
        <v>14388</v>
      </c>
      <c r="C748" s="2" t="s">
        <v>16851</v>
      </c>
      <c r="D748" s="2">
        <v>132203</v>
      </c>
      <c r="E748" s="2">
        <v>84152</v>
      </c>
      <c r="F748" s="2">
        <v>5798</v>
      </c>
      <c r="G748" s="2" t="s">
        <v>16852</v>
      </c>
      <c r="H748" s="2" t="s">
        <v>16853</v>
      </c>
      <c r="I748" s="2" t="s">
        <v>23</v>
      </c>
      <c r="J748" s="2" t="s">
        <v>16850</v>
      </c>
      <c r="K748" s="2">
        <v>5</v>
      </c>
      <c r="L748" s="2" t="s">
        <v>305</v>
      </c>
      <c r="N748" s="2" t="s">
        <v>305</v>
      </c>
    </row>
    <row r="749" spans="1:14" ht="13">
      <c r="A749" s="2" t="s">
        <v>14388</v>
      </c>
      <c r="C749" s="2" t="s">
        <v>16854</v>
      </c>
      <c r="D749" s="2">
        <v>129118</v>
      </c>
      <c r="E749" s="2">
        <v>83966</v>
      </c>
      <c r="F749" s="2">
        <v>5798</v>
      </c>
      <c r="G749" s="2" t="s">
        <v>16855</v>
      </c>
      <c r="H749" s="2" t="s">
        <v>16856</v>
      </c>
      <c r="I749" s="2" t="s">
        <v>16</v>
      </c>
      <c r="J749" s="2" t="s">
        <v>16857</v>
      </c>
      <c r="K749" s="2">
        <v>4</v>
      </c>
      <c r="L749" s="2" t="s">
        <v>305</v>
      </c>
      <c r="N749" s="2" t="s">
        <v>305</v>
      </c>
    </row>
    <row r="750" spans="1:14" ht="13">
      <c r="A750" s="2" t="s">
        <v>14388</v>
      </c>
      <c r="C750" s="2" t="s">
        <v>16858</v>
      </c>
      <c r="D750" s="2">
        <v>129181</v>
      </c>
      <c r="E750" s="2">
        <v>83193</v>
      </c>
      <c r="F750" s="2">
        <v>5798</v>
      </c>
      <c r="G750" s="2" t="s">
        <v>16859</v>
      </c>
      <c r="H750" s="2" t="s">
        <v>16860</v>
      </c>
      <c r="I750" s="2" t="s">
        <v>16</v>
      </c>
      <c r="J750" s="2" t="s">
        <v>16857</v>
      </c>
      <c r="K750" s="2">
        <v>4</v>
      </c>
      <c r="L750" s="2" t="s">
        <v>305</v>
      </c>
      <c r="N750" s="2" t="s">
        <v>305</v>
      </c>
    </row>
    <row r="751" spans="1:14" ht="13">
      <c r="A751" s="2" t="s">
        <v>14388</v>
      </c>
      <c r="C751" s="2" t="s">
        <v>16861</v>
      </c>
      <c r="D751" s="2">
        <v>133290</v>
      </c>
      <c r="E751" s="2">
        <v>84749</v>
      </c>
      <c r="F751" s="2">
        <v>5798</v>
      </c>
      <c r="G751" s="2" t="s">
        <v>16862</v>
      </c>
      <c r="H751" s="2" t="s">
        <v>16863</v>
      </c>
      <c r="I751" s="2" t="s">
        <v>23</v>
      </c>
      <c r="J751" s="2" t="s">
        <v>16857</v>
      </c>
      <c r="K751" s="2">
        <v>4</v>
      </c>
      <c r="L751" s="2" t="s">
        <v>305</v>
      </c>
      <c r="N751" s="2" t="s">
        <v>305</v>
      </c>
    </row>
    <row r="752" spans="1:14" ht="13">
      <c r="A752" s="2" t="s">
        <v>14388</v>
      </c>
      <c r="C752" s="2" t="s">
        <v>16864</v>
      </c>
      <c r="D752" s="2">
        <v>133344</v>
      </c>
      <c r="E752" s="2">
        <v>84810</v>
      </c>
      <c r="F752" s="2">
        <v>5798</v>
      </c>
      <c r="G752" s="2" t="s">
        <v>16865</v>
      </c>
      <c r="H752" s="2" t="s">
        <v>16866</v>
      </c>
      <c r="I752" s="2" t="s">
        <v>23</v>
      </c>
      <c r="J752" s="2" t="s">
        <v>16857</v>
      </c>
      <c r="K752" s="2">
        <v>4</v>
      </c>
      <c r="L752" s="2" t="s">
        <v>305</v>
      </c>
      <c r="N752" s="2" t="s">
        <v>305</v>
      </c>
    </row>
    <row r="753" spans="1:14" ht="13">
      <c r="A753" s="2" t="s">
        <v>14388</v>
      </c>
      <c r="C753" s="2" t="s">
        <v>16867</v>
      </c>
      <c r="D753" s="2">
        <v>134146</v>
      </c>
      <c r="E753" s="2">
        <v>84050</v>
      </c>
      <c r="F753" s="2">
        <v>5798</v>
      </c>
      <c r="G753" s="2" t="s">
        <v>16868</v>
      </c>
      <c r="H753" s="2" t="s">
        <v>16869</v>
      </c>
      <c r="I753" s="2" t="s">
        <v>23</v>
      </c>
      <c r="J753" s="2" t="s">
        <v>16857</v>
      </c>
      <c r="K753" s="2">
        <v>4</v>
      </c>
      <c r="L753" s="2" t="s">
        <v>305</v>
      </c>
      <c r="N753" s="2" t="s">
        <v>305</v>
      </c>
    </row>
    <row r="754" spans="1:14" ht="13">
      <c r="A754" s="2" t="s">
        <v>14388</v>
      </c>
      <c r="C754" s="2" t="s">
        <v>16870</v>
      </c>
      <c r="D754" s="2">
        <v>134223</v>
      </c>
      <c r="E754" s="2">
        <v>83983</v>
      </c>
      <c r="F754" s="2">
        <v>5798</v>
      </c>
      <c r="G754" s="2" t="s">
        <v>16871</v>
      </c>
      <c r="H754" s="2" t="s">
        <v>16872</v>
      </c>
      <c r="I754" s="2" t="s">
        <v>23</v>
      </c>
      <c r="J754" s="2" t="s">
        <v>16857</v>
      </c>
      <c r="K754" s="2">
        <v>4</v>
      </c>
      <c r="L754" s="2" t="s">
        <v>305</v>
      </c>
      <c r="N754" s="2" t="s">
        <v>305</v>
      </c>
    </row>
    <row r="755" spans="1:14" ht="13">
      <c r="A755" s="2" t="s">
        <v>14388</v>
      </c>
      <c r="C755" s="2" t="s">
        <v>16873</v>
      </c>
      <c r="D755" s="2">
        <v>128622</v>
      </c>
      <c r="E755" s="2">
        <v>83510</v>
      </c>
      <c r="F755" s="2">
        <v>5798</v>
      </c>
      <c r="G755" s="2" t="s">
        <v>16874</v>
      </c>
      <c r="H755" s="2" t="s">
        <v>16875</v>
      </c>
      <c r="I755" s="2" t="s">
        <v>16</v>
      </c>
      <c r="J755" s="2" t="s">
        <v>16876</v>
      </c>
      <c r="K755" s="2">
        <v>4</v>
      </c>
      <c r="L755" s="2" t="s">
        <v>305</v>
      </c>
      <c r="N755" s="2" t="s">
        <v>305</v>
      </c>
    </row>
    <row r="756" spans="1:14" ht="13">
      <c r="A756" s="2" t="s">
        <v>14388</v>
      </c>
      <c r="C756" s="2" t="s">
        <v>16877</v>
      </c>
      <c r="D756" s="2">
        <v>129231</v>
      </c>
      <c r="E756" s="2">
        <v>83365</v>
      </c>
      <c r="F756" s="2">
        <v>5798</v>
      </c>
      <c r="G756" s="2" t="s">
        <v>16878</v>
      </c>
      <c r="H756" s="2" t="s">
        <v>16879</v>
      </c>
      <c r="I756" s="2" t="s">
        <v>16</v>
      </c>
      <c r="J756" s="2" t="s">
        <v>16876</v>
      </c>
      <c r="K756" s="2">
        <v>4</v>
      </c>
      <c r="L756" s="2" t="s">
        <v>305</v>
      </c>
      <c r="N756" s="2" t="s">
        <v>305</v>
      </c>
    </row>
    <row r="757" spans="1:14" ht="13">
      <c r="A757" s="2" t="s">
        <v>14388</v>
      </c>
      <c r="C757" s="2" t="s">
        <v>16880</v>
      </c>
      <c r="D757" s="2">
        <v>129468</v>
      </c>
      <c r="E757" s="2">
        <v>83439</v>
      </c>
      <c r="F757" s="2">
        <v>5798</v>
      </c>
      <c r="G757" s="2" t="s">
        <v>16881</v>
      </c>
      <c r="H757" s="2" t="s">
        <v>16882</v>
      </c>
      <c r="I757" s="2" t="s">
        <v>16</v>
      </c>
      <c r="J757" s="2" t="s">
        <v>16876</v>
      </c>
      <c r="K757" s="2">
        <v>4</v>
      </c>
      <c r="L757" s="2" t="s">
        <v>305</v>
      </c>
      <c r="N757" s="2" t="s">
        <v>305</v>
      </c>
    </row>
    <row r="758" spans="1:14" ht="13">
      <c r="A758" s="2" t="s">
        <v>14388</v>
      </c>
      <c r="C758" s="2" t="s">
        <v>16883</v>
      </c>
      <c r="D758" s="2">
        <v>129471</v>
      </c>
      <c r="E758" s="2">
        <v>83267</v>
      </c>
      <c r="F758" s="2">
        <v>5798</v>
      </c>
      <c r="G758" s="2" t="s">
        <v>16884</v>
      </c>
      <c r="H758" s="2" t="s">
        <v>16885</v>
      </c>
      <c r="I758" s="2" t="s">
        <v>16</v>
      </c>
      <c r="J758" s="2" t="s">
        <v>16876</v>
      </c>
      <c r="K758" s="2">
        <v>4</v>
      </c>
      <c r="L758" s="2" t="s">
        <v>305</v>
      </c>
      <c r="N758" s="2" t="s">
        <v>305</v>
      </c>
    </row>
    <row r="759" spans="1:14" ht="13">
      <c r="A759" s="2" t="s">
        <v>14388</v>
      </c>
      <c r="C759" s="2" t="s">
        <v>16886</v>
      </c>
      <c r="D759" s="2">
        <v>129540</v>
      </c>
      <c r="E759" s="2">
        <v>83493</v>
      </c>
      <c r="F759" s="2">
        <v>5798</v>
      </c>
      <c r="G759" s="2" t="s">
        <v>16887</v>
      </c>
      <c r="H759" s="2" t="s">
        <v>16888</v>
      </c>
      <c r="I759" s="2" t="s">
        <v>16</v>
      </c>
      <c r="J759" s="2" t="s">
        <v>16876</v>
      </c>
      <c r="K759" s="2">
        <v>4</v>
      </c>
      <c r="L759" s="2" t="s">
        <v>305</v>
      </c>
      <c r="N759" s="2" t="s">
        <v>305</v>
      </c>
    </row>
    <row r="760" spans="1:14" ht="13">
      <c r="A760" s="2" t="s">
        <v>14388</v>
      </c>
      <c r="C760" s="2" t="s">
        <v>16889</v>
      </c>
      <c r="D760" s="2">
        <v>129555</v>
      </c>
      <c r="E760" s="2">
        <v>83285</v>
      </c>
      <c r="F760" s="2">
        <v>5798</v>
      </c>
      <c r="G760" s="2" t="s">
        <v>16890</v>
      </c>
      <c r="H760" s="2" t="s">
        <v>16891</v>
      </c>
      <c r="I760" s="2" t="s">
        <v>16</v>
      </c>
      <c r="J760" s="2" t="s">
        <v>16876</v>
      </c>
      <c r="K760" s="2">
        <v>4</v>
      </c>
      <c r="L760" s="2" t="s">
        <v>305</v>
      </c>
      <c r="N760" s="2" t="s">
        <v>305</v>
      </c>
    </row>
    <row r="761" spans="1:14" ht="13">
      <c r="A761" s="2" t="s">
        <v>14388</v>
      </c>
      <c r="C761" s="2" t="s">
        <v>16892</v>
      </c>
      <c r="D761" s="2">
        <v>133428</v>
      </c>
      <c r="E761" s="2">
        <v>84534</v>
      </c>
      <c r="F761" s="2">
        <v>5798</v>
      </c>
      <c r="G761" s="2" t="s">
        <v>16893</v>
      </c>
      <c r="H761" s="2" t="s">
        <v>16894</v>
      </c>
      <c r="I761" s="2" t="s">
        <v>23</v>
      </c>
      <c r="J761" s="2" t="s">
        <v>16876</v>
      </c>
      <c r="K761" s="2">
        <v>4</v>
      </c>
      <c r="L761" s="2" t="s">
        <v>305</v>
      </c>
      <c r="N761" s="2" t="s">
        <v>305</v>
      </c>
    </row>
    <row r="762" spans="1:14" ht="13">
      <c r="A762" s="2" t="s">
        <v>14388</v>
      </c>
      <c r="C762" s="2" t="s">
        <v>16895</v>
      </c>
      <c r="D762" s="2">
        <v>133433</v>
      </c>
      <c r="E762" s="2">
        <v>84171</v>
      </c>
      <c r="F762" s="2">
        <v>5798</v>
      </c>
      <c r="G762" s="2" t="s">
        <v>16896</v>
      </c>
      <c r="H762" s="2" t="s">
        <v>16897</v>
      </c>
      <c r="I762" s="2" t="s">
        <v>23</v>
      </c>
      <c r="J762" s="2" t="s">
        <v>16876</v>
      </c>
      <c r="K762" s="2">
        <v>4</v>
      </c>
      <c r="L762" s="2" t="s">
        <v>305</v>
      </c>
      <c r="N762" s="2" t="s">
        <v>305</v>
      </c>
    </row>
    <row r="763" spans="1:14" ht="13">
      <c r="A763" s="2" t="s">
        <v>14388</v>
      </c>
      <c r="C763" s="2" t="s">
        <v>16898</v>
      </c>
      <c r="D763" s="2">
        <v>133465</v>
      </c>
      <c r="E763" s="2">
        <v>84684</v>
      </c>
      <c r="F763" s="2">
        <v>5798</v>
      </c>
      <c r="G763" s="2" t="s">
        <v>16899</v>
      </c>
      <c r="H763" s="2" t="s">
        <v>16900</v>
      </c>
      <c r="I763" s="2" t="s">
        <v>23</v>
      </c>
      <c r="J763" s="2" t="s">
        <v>16876</v>
      </c>
      <c r="K763" s="2">
        <v>4</v>
      </c>
      <c r="L763" s="2" t="s">
        <v>305</v>
      </c>
      <c r="N763" s="2" t="s">
        <v>305</v>
      </c>
    </row>
    <row r="764" spans="1:14" ht="13">
      <c r="A764" s="2" t="s">
        <v>14388</v>
      </c>
      <c r="C764" s="2" t="s">
        <v>16901</v>
      </c>
      <c r="D764" s="2">
        <v>133509</v>
      </c>
      <c r="E764" s="2">
        <v>84292</v>
      </c>
      <c r="F764" s="2">
        <v>5798</v>
      </c>
      <c r="G764" s="2" t="s">
        <v>16902</v>
      </c>
      <c r="H764" s="2" t="s">
        <v>16903</v>
      </c>
      <c r="I764" s="2" t="s">
        <v>23</v>
      </c>
      <c r="J764" s="2" t="s">
        <v>16876</v>
      </c>
      <c r="K764" s="2">
        <v>4</v>
      </c>
      <c r="L764" s="2" t="s">
        <v>305</v>
      </c>
      <c r="N764" s="2" t="s">
        <v>305</v>
      </c>
    </row>
    <row r="765" spans="1:14" ht="13">
      <c r="A765" s="2" t="s">
        <v>14388</v>
      </c>
      <c r="C765" s="2" t="s">
        <v>16904</v>
      </c>
      <c r="D765" s="2">
        <v>133517</v>
      </c>
      <c r="E765" s="2">
        <v>84362</v>
      </c>
      <c r="F765" s="2">
        <v>5798</v>
      </c>
      <c r="G765" s="2" t="s">
        <v>16905</v>
      </c>
      <c r="H765" s="2" t="s">
        <v>16906</v>
      </c>
      <c r="I765" s="2" t="s">
        <v>23</v>
      </c>
      <c r="J765" s="2" t="s">
        <v>16876</v>
      </c>
      <c r="K765" s="2">
        <v>4</v>
      </c>
      <c r="L765" s="2" t="s">
        <v>305</v>
      </c>
      <c r="N765" s="2" t="s">
        <v>305</v>
      </c>
    </row>
    <row r="766" spans="1:14" ht="13">
      <c r="A766" s="2" t="s">
        <v>14388</v>
      </c>
      <c r="C766" s="2" t="s">
        <v>16907</v>
      </c>
      <c r="D766" s="2">
        <v>133535</v>
      </c>
      <c r="E766" s="2">
        <v>84706</v>
      </c>
      <c r="F766" s="2">
        <v>5798</v>
      </c>
      <c r="G766" s="2" t="s">
        <v>16908</v>
      </c>
      <c r="H766" s="2" t="s">
        <v>16909</v>
      </c>
      <c r="I766" s="2" t="s">
        <v>23</v>
      </c>
      <c r="J766" s="2" t="s">
        <v>16876</v>
      </c>
      <c r="K766" s="2">
        <v>4</v>
      </c>
      <c r="L766" s="2" t="s">
        <v>305</v>
      </c>
      <c r="N766" s="2" t="s">
        <v>305</v>
      </c>
    </row>
    <row r="767" spans="1:14" ht="13">
      <c r="A767" s="2" t="s">
        <v>14388</v>
      </c>
      <c r="C767" s="2" t="s">
        <v>16910</v>
      </c>
      <c r="D767" s="2">
        <v>133689</v>
      </c>
      <c r="E767" s="2">
        <v>84265</v>
      </c>
      <c r="F767" s="2">
        <v>5798</v>
      </c>
      <c r="G767" s="2" t="s">
        <v>16911</v>
      </c>
      <c r="H767" s="2" t="s">
        <v>16912</v>
      </c>
      <c r="I767" s="2" t="s">
        <v>23</v>
      </c>
      <c r="J767" s="2" t="s">
        <v>16876</v>
      </c>
      <c r="K767" s="2">
        <v>4</v>
      </c>
      <c r="L767" s="2" t="s">
        <v>305</v>
      </c>
      <c r="N767" s="2" t="s">
        <v>305</v>
      </c>
    </row>
    <row r="768" spans="1:14" ht="13">
      <c r="A768" s="2" t="s">
        <v>14388</v>
      </c>
      <c r="C768" s="2" t="s">
        <v>16913</v>
      </c>
      <c r="D768" s="2">
        <v>133758</v>
      </c>
      <c r="E768" s="2">
        <v>84460</v>
      </c>
      <c r="F768" s="2">
        <v>5798</v>
      </c>
      <c r="G768" s="2" t="s">
        <v>16914</v>
      </c>
      <c r="H768" s="2" t="s">
        <v>16915</v>
      </c>
      <c r="I768" s="2" t="s">
        <v>23</v>
      </c>
      <c r="J768" s="2" t="s">
        <v>16876</v>
      </c>
      <c r="K768" s="2">
        <v>4</v>
      </c>
      <c r="L768" s="2" t="s">
        <v>305</v>
      </c>
      <c r="N768" s="2" t="s">
        <v>305</v>
      </c>
    </row>
    <row r="769" spans="1:14" ht="13">
      <c r="A769" s="2" t="s">
        <v>14388</v>
      </c>
      <c r="C769" s="2" t="s">
        <v>16916</v>
      </c>
      <c r="D769" s="2">
        <v>133900</v>
      </c>
      <c r="E769" s="2">
        <v>83871</v>
      </c>
      <c r="F769" s="2">
        <v>5798</v>
      </c>
      <c r="G769" s="2" t="s">
        <v>16917</v>
      </c>
      <c r="H769" s="2" t="s">
        <v>16918</v>
      </c>
      <c r="I769" s="2" t="s">
        <v>23</v>
      </c>
      <c r="J769" s="2" t="s">
        <v>16876</v>
      </c>
      <c r="K769" s="2">
        <v>4</v>
      </c>
      <c r="L769" s="2" t="s">
        <v>305</v>
      </c>
      <c r="N769" s="2" t="s">
        <v>305</v>
      </c>
    </row>
    <row r="770" spans="1:14" ht="13">
      <c r="A770" s="2" t="s">
        <v>14388</v>
      </c>
      <c r="C770" s="2" t="s">
        <v>16919</v>
      </c>
      <c r="D770" s="2">
        <v>128956</v>
      </c>
      <c r="E770" s="2">
        <v>83727</v>
      </c>
      <c r="F770" s="2">
        <v>5798</v>
      </c>
      <c r="G770" s="2" t="s">
        <v>16920</v>
      </c>
      <c r="H770" s="2" t="s">
        <v>16921</v>
      </c>
      <c r="I770" s="2" t="s">
        <v>16</v>
      </c>
      <c r="J770" s="2" t="s">
        <v>16922</v>
      </c>
      <c r="K770" s="2">
        <v>4</v>
      </c>
      <c r="L770" s="2" t="s">
        <v>305</v>
      </c>
      <c r="N770" s="2" t="s">
        <v>305</v>
      </c>
    </row>
    <row r="771" spans="1:14" ht="13">
      <c r="A771" s="2" t="s">
        <v>14388</v>
      </c>
      <c r="C771" s="2" t="s">
        <v>16923</v>
      </c>
      <c r="D771" s="2">
        <v>129002</v>
      </c>
      <c r="E771" s="2">
        <v>83835</v>
      </c>
      <c r="F771" s="2">
        <v>5798</v>
      </c>
      <c r="G771" s="2" t="s">
        <v>16924</v>
      </c>
      <c r="H771" s="2" t="s">
        <v>16925</v>
      </c>
      <c r="I771" s="2" t="s">
        <v>16</v>
      </c>
      <c r="J771" s="2" t="s">
        <v>16922</v>
      </c>
      <c r="K771" s="2">
        <v>4</v>
      </c>
      <c r="L771" s="2" t="s">
        <v>305</v>
      </c>
      <c r="N771" s="2" t="s">
        <v>305</v>
      </c>
    </row>
    <row r="772" spans="1:14" ht="13">
      <c r="A772" s="2" t="s">
        <v>14388</v>
      </c>
      <c r="C772" s="2" t="s">
        <v>16926</v>
      </c>
      <c r="D772" s="2">
        <v>133589</v>
      </c>
      <c r="E772" s="2">
        <v>84471</v>
      </c>
      <c r="F772" s="2">
        <v>5798</v>
      </c>
      <c r="G772" s="2" t="s">
        <v>16927</v>
      </c>
      <c r="H772" s="2" t="s">
        <v>16928</v>
      </c>
      <c r="I772" s="2" t="s">
        <v>23</v>
      </c>
      <c r="J772" s="2" t="s">
        <v>16922</v>
      </c>
      <c r="K772" s="2">
        <v>4</v>
      </c>
      <c r="L772" s="2" t="s">
        <v>305</v>
      </c>
      <c r="N772" s="2" t="s">
        <v>305</v>
      </c>
    </row>
    <row r="773" spans="1:14" ht="13">
      <c r="A773" s="2" t="s">
        <v>14388</v>
      </c>
      <c r="C773" s="2" t="s">
        <v>16929</v>
      </c>
      <c r="D773" s="2">
        <v>133937</v>
      </c>
      <c r="E773" s="2">
        <v>84702</v>
      </c>
      <c r="F773" s="2">
        <v>5798</v>
      </c>
      <c r="G773" s="2" t="s">
        <v>16930</v>
      </c>
      <c r="H773" s="2" t="s">
        <v>16931</v>
      </c>
      <c r="I773" s="2" t="s">
        <v>23</v>
      </c>
      <c r="J773" s="2" t="s">
        <v>16922</v>
      </c>
      <c r="K773" s="2">
        <v>4</v>
      </c>
      <c r="L773" s="2" t="s">
        <v>305</v>
      </c>
      <c r="N773" s="2" t="s">
        <v>305</v>
      </c>
    </row>
    <row r="774" spans="1:14" ht="13">
      <c r="A774" s="2" t="s">
        <v>14388</v>
      </c>
      <c r="C774" s="2" t="s">
        <v>16932</v>
      </c>
      <c r="D774" s="2">
        <v>126126</v>
      </c>
      <c r="E774" s="2">
        <v>74316</v>
      </c>
      <c r="F774" s="2">
        <v>5798</v>
      </c>
      <c r="G774" s="2" t="s">
        <v>16933</v>
      </c>
      <c r="H774" s="2" t="s">
        <v>16934</v>
      </c>
      <c r="I774" s="2" t="s">
        <v>16</v>
      </c>
      <c r="J774" s="2" t="s">
        <v>16935</v>
      </c>
      <c r="K774" s="2">
        <v>4</v>
      </c>
      <c r="L774" s="2" t="s">
        <v>305</v>
      </c>
      <c r="N774" s="2" t="s">
        <v>305</v>
      </c>
    </row>
    <row r="775" spans="1:14" ht="13">
      <c r="A775" s="2" t="s">
        <v>14388</v>
      </c>
      <c r="C775" s="2" t="s">
        <v>16936</v>
      </c>
      <c r="D775" s="2">
        <v>135574</v>
      </c>
      <c r="E775" s="2">
        <v>84829</v>
      </c>
      <c r="F775" s="2">
        <v>5798</v>
      </c>
      <c r="G775" s="2" t="s">
        <v>16937</v>
      </c>
      <c r="H775" s="2" t="s">
        <v>16938</v>
      </c>
      <c r="I775" s="2" t="s">
        <v>23</v>
      </c>
      <c r="J775" s="2" t="s">
        <v>16935</v>
      </c>
      <c r="K775" s="2">
        <v>4</v>
      </c>
      <c r="L775" s="2" t="s">
        <v>305</v>
      </c>
      <c r="N775" s="2" t="s">
        <v>305</v>
      </c>
    </row>
    <row r="776" spans="1:14" ht="13">
      <c r="A776" s="2" t="s">
        <v>14388</v>
      </c>
      <c r="C776" s="2" t="s">
        <v>16939</v>
      </c>
      <c r="D776" s="2">
        <v>135610</v>
      </c>
      <c r="E776" s="2">
        <v>75215</v>
      </c>
      <c r="F776" s="2">
        <v>5798</v>
      </c>
      <c r="G776" s="2" t="s">
        <v>16940</v>
      </c>
      <c r="H776" s="2" t="s">
        <v>16941</v>
      </c>
      <c r="I776" s="2" t="s">
        <v>23</v>
      </c>
      <c r="J776" s="2" t="s">
        <v>16935</v>
      </c>
      <c r="K776" s="2">
        <v>4</v>
      </c>
      <c r="L776" s="2" t="s">
        <v>305</v>
      </c>
      <c r="N776" s="2" t="s">
        <v>305</v>
      </c>
    </row>
    <row r="777" spans="1:14" ht="13">
      <c r="A777" s="2" t="s">
        <v>14388</v>
      </c>
      <c r="C777" s="2" t="s">
        <v>16942</v>
      </c>
      <c r="D777" s="2">
        <v>135905</v>
      </c>
      <c r="E777" s="2">
        <v>75589</v>
      </c>
      <c r="F777" s="2">
        <v>5798</v>
      </c>
      <c r="G777" s="2" t="s">
        <v>16943</v>
      </c>
      <c r="H777" s="2" t="s">
        <v>16944</v>
      </c>
      <c r="I777" s="2" t="s">
        <v>23</v>
      </c>
      <c r="J777" s="2" t="s">
        <v>16935</v>
      </c>
      <c r="K777" s="2">
        <v>4</v>
      </c>
      <c r="L777" s="2" t="s">
        <v>305</v>
      </c>
      <c r="N777" s="2" t="s">
        <v>305</v>
      </c>
    </row>
    <row r="778" spans="1:14" ht="13">
      <c r="A778" s="2" t="s">
        <v>14388</v>
      </c>
      <c r="C778" s="2" t="s">
        <v>16945</v>
      </c>
      <c r="D778" s="2">
        <v>123830</v>
      </c>
      <c r="E778" s="2">
        <v>78487</v>
      </c>
      <c r="F778" s="2">
        <v>5798</v>
      </c>
      <c r="G778" s="2" t="s">
        <v>16946</v>
      </c>
      <c r="H778" s="2" t="s">
        <v>16947</v>
      </c>
      <c r="I778" s="2" t="s">
        <v>16</v>
      </c>
      <c r="J778" s="2" t="s">
        <v>16948</v>
      </c>
      <c r="K778" s="2">
        <v>5</v>
      </c>
      <c r="L778" s="2" t="s">
        <v>305</v>
      </c>
      <c r="N778" s="2" t="s">
        <v>305</v>
      </c>
    </row>
    <row r="779" spans="1:14" ht="13">
      <c r="A779" s="2" t="s">
        <v>14388</v>
      </c>
      <c r="C779" s="2" t="s">
        <v>16949</v>
      </c>
      <c r="D779" s="2">
        <v>139970</v>
      </c>
      <c r="E779" s="2">
        <v>79353</v>
      </c>
      <c r="F779" s="2">
        <v>5798</v>
      </c>
      <c r="G779" s="2" t="s">
        <v>16950</v>
      </c>
      <c r="H779" s="2" t="s">
        <v>16951</v>
      </c>
      <c r="I779" s="2" t="s">
        <v>23</v>
      </c>
      <c r="J779" s="2" t="s">
        <v>16948</v>
      </c>
      <c r="K779" s="2">
        <v>5</v>
      </c>
      <c r="L779" s="2" t="s">
        <v>305</v>
      </c>
      <c r="N779" s="2" t="s">
        <v>305</v>
      </c>
    </row>
    <row r="780" spans="1:14" ht="13">
      <c r="A780" s="2" t="s">
        <v>14388</v>
      </c>
      <c r="C780" s="2" t="s">
        <v>16952</v>
      </c>
      <c r="D780" s="2">
        <v>126658</v>
      </c>
      <c r="E780" s="2">
        <v>82130</v>
      </c>
      <c r="F780" s="2">
        <v>5798</v>
      </c>
      <c r="G780" s="2" t="s">
        <v>16953</v>
      </c>
      <c r="H780" s="2" t="s">
        <v>16954</v>
      </c>
      <c r="I780" s="2" t="s">
        <v>16</v>
      </c>
      <c r="J780" s="2" t="s">
        <v>16955</v>
      </c>
      <c r="K780" s="2">
        <v>5</v>
      </c>
      <c r="L780" s="2" t="s">
        <v>305</v>
      </c>
      <c r="N780" s="2" t="s">
        <v>305</v>
      </c>
    </row>
    <row r="781" spans="1:14" ht="13">
      <c r="A781" s="2" t="s">
        <v>14388</v>
      </c>
      <c r="C781" s="2" t="s">
        <v>16956</v>
      </c>
      <c r="D781" s="2">
        <v>137253</v>
      </c>
      <c r="E781" s="2">
        <v>83884</v>
      </c>
      <c r="F781" s="2">
        <v>5798</v>
      </c>
      <c r="G781" s="2" t="s">
        <v>16957</v>
      </c>
      <c r="H781" s="2" t="s">
        <v>16958</v>
      </c>
      <c r="I781" s="2" t="s">
        <v>23</v>
      </c>
      <c r="J781" s="2" t="s">
        <v>16955</v>
      </c>
      <c r="K781" s="2">
        <v>5</v>
      </c>
      <c r="L781" s="2" t="s">
        <v>305</v>
      </c>
      <c r="N781" s="2" t="s">
        <v>305</v>
      </c>
    </row>
    <row r="782" spans="1:14" ht="13">
      <c r="A782" s="2" t="s">
        <v>14388</v>
      </c>
      <c r="C782" s="2" t="s">
        <v>16959</v>
      </c>
      <c r="D782" s="2">
        <v>127432</v>
      </c>
      <c r="E782" s="2">
        <v>83137</v>
      </c>
      <c r="F782" s="2">
        <v>5799</v>
      </c>
      <c r="G782" s="2" t="s">
        <v>16960</v>
      </c>
      <c r="H782" s="2" t="s">
        <v>16961</v>
      </c>
      <c r="I782" s="2" t="s">
        <v>16</v>
      </c>
      <c r="J782" s="2" t="s">
        <v>16962</v>
      </c>
      <c r="K782" s="2">
        <v>4</v>
      </c>
      <c r="L782" s="2" t="s">
        <v>305</v>
      </c>
      <c r="N782" s="2" t="s">
        <v>305</v>
      </c>
    </row>
    <row r="783" spans="1:14" ht="13">
      <c r="A783" s="2" t="s">
        <v>14388</v>
      </c>
      <c r="C783" s="2" t="s">
        <v>16963</v>
      </c>
      <c r="D783" s="2">
        <v>127485</v>
      </c>
      <c r="E783" s="2">
        <v>83102</v>
      </c>
      <c r="F783" s="2">
        <v>5799</v>
      </c>
      <c r="G783" s="2" t="s">
        <v>16964</v>
      </c>
      <c r="H783" s="2" t="s">
        <v>16965</v>
      </c>
      <c r="I783" s="2" t="s">
        <v>16</v>
      </c>
      <c r="J783" s="2" t="s">
        <v>16962</v>
      </c>
      <c r="K783" s="2">
        <v>4</v>
      </c>
      <c r="L783" s="2" t="s">
        <v>305</v>
      </c>
      <c r="N783" s="2" t="s">
        <v>305</v>
      </c>
    </row>
    <row r="784" spans="1:14" ht="13">
      <c r="A784" s="2" t="s">
        <v>14388</v>
      </c>
      <c r="C784" s="2" t="s">
        <v>16966</v>
      </c>
      <c r="D784" s="2">
        <v>127616</v>
      </c>
      <c r="E784" s="2">
        <v>83091</v>
      </c>
      <c r="F784" s="2">
        <v>5799</v>
      </c>
      <c r="G784" s="2" t="s">
        <v>16967</v>
      </c>
      <c r="H784" s="2" t="s">
        <v>16968</v>
      </c>
      <c r="I784" s="2" t="s">
        <v>16</v>
      </c>
      <c r="J784" s="2" t="s">
        <v>16962</v>
      </c>
      <c r="K784" s="2">
        <v>4</v>
      </c>
      <c r="L784" s="2" t="s">
        <v>305</v>
      </c>
      <c r="N784" s="2" t="s">
        <v>305</v>
      </c>
    </row>
    <row r="785" spans="1:14" ht="13">
      <c r="A785" s="2" t="s">
        <v>14388</v>
      </c>
      <c r="C785" s="2" t="s">
        <v>16969</v>
      </c>
      <c r="D785" s="2">
        <v>135589</v>
      </c>
      <c r="E785" s="2">
        <v>84886</v>
      </c>
      <c r="F785" s="2">
        <v>5798</v>
      </c>
      <c r="G785" s="2" t="s">
        <v>16970</v>
      </c>
      <c r="H785" s="2" t="s">
        <v>16971</v>
      </c>
      <c r="I785" s="2" t="s">
        <v>23</v>
      </c>
      <c r="J785" s="2" t="s">
        <v>16962</v>
      </c>
      <c r="K785" s="2">
        <v>4</v>
      </c>
      <c r="L785" s="2" t="s">
        <v>305</v>
      </c>
      <c r="N785" s="2" t="s">
        <v>305</v>
      </c>
    </row>
    <row r="786" spans="1:14" ht="13">
      <c r="A786" s="2" t="s">
        <v>14388</v>
      </c>
      <c r="C786" s="2" t="s">
        <v>16972</v>
      </c>
      <c r="D786" s="2">
        <v>135598</v>
      </c>
      <c r="E786" s="2">
        <v>84770</v>
      </c>
      <c r="F786" s="2">
        <v>5798</v>
      </c>
      <c r="G786" s="2" t="s">
        <v>16973</v>
      </c>
      <c r="H786" s="2" t="s">
        <v>16974</v>
      </c>
      <c r="I786" s="2" t="s">
        <v>23</v>
      </c>
      <c r="J786" s="2" t="s">
        <v>16962</v>
      </c>
      <c r="K786" s="2">
        <v>4</v>
      </c>
      <c r="L786" s="2" t="s">
        <v>305</v>
      </c>
      <c r="N786" s="2" t="s">
        <v>305</v>
      </c>
    </row>
    <row r="787" spans="1:14" ht="13">
      <c r="A787" s="2" t="s">
        <v>14388</v>
      </c>
      <c r="C787" s="2" t="s">
        <v>16975</v>
      </c>
      <c r="D787" s="2">
        <v>127494</v>
      </c>
      <c r="E787" s="2">
        <v>82242</v>
      </c>
      <c r="F787" s="2">
        <v>5798</v>
      </c>
      <c r="G787" s="2" t="s">
        <v>16976</v>
      </c>
      <c r="H787" s="2" t="s">
        <v>16977</v>
      </c>
      <c r="I787" s="2" t="s">
        <v>16</v>
      </c>
      <c r="J787" s="2" t="s">
        <v>16978</v>
      </c>
      <c r="K787" s="2">
        <v>4</v>
      </c>
      <c r="L787" s="2" t="s">
        <v>305</v>
      </c>
      <c r="N787" s="2" t="s">
        <v>305</v>
      </c>
    </row>
    <row r="788" spans="1:14" ht="13">
      <c r="A788" s="2" t="s">
        <v>14388</v>
      </c>
      <c r="C788" s="2" t="s">
        <v>16979</v>
      </c>
      <c r="D788" s="2">
        <v>136092</v>
      </c>
      <c r="E788" s="2">
        <v>84523</v>
      </c>
      <c r="F788" s="2">
        <v>5798</v>
      </c>
      <c r="G788" s="2" t="s">
        <v>16980</v>
      </c>
      <c r="H788" s="2" t="s">
        <v>16981</v>
      </c>
      <c r="I788" s="2" t="s">
        <v>23</v>
      </c>
      <c r="J788" s="2" t="s">
        <v>16978</v>
      </c>
      <c r="K788" s="2">
        <v>4</v>
      </c>
      <c r="L788" s="2" t="s">
        <v>305</v>
      </c>
      <c r="N788" s="2" t="s">
        <v>305</v>
      </c>
    </row>
    <row r="789" spans="1:14" ht="13">
      <c r="A789" s="2" t="s">
        <v>14388</v>
      </c>
      <c r="C789" s="2" t="s">
        <v>16982</v>
      </c>
      <c r="D789" s="2">
        <v>136858</v>
      </c>
      <c r="E789" s="2">
        <v>83593</v>
      </c>
      <c r="F789" s="2">
        <v>5798</v>
      </c>
      <c r="G789" s="2" t="s">
        <v>16983</v>
      </c>
      <c r="H789" s="2" t="s">
        <v>16984</v>
      </c>
      <c r="I789" s="2" t="s">
        <v>23</v>
      </c>
      <c r="J789" s="2" t="s">
        <v>16978</v>
      </c>
      <c r="K789" s="2">
        <v>4</v>
      </c>
      <c r="L789" s="2" t="s">
        <v>305</v>
      </c>
      <c r="N789" s="2" t="s">
        <v>305</v>
      </c>
    </row>
    <row r="790" spans="1:14" ht="13">
      <c r="A790" s="2" t="s">
        <v>14388</v>
      </c>
      <c r="C790" s="2" t="s">
        <v>16985</v>
      </c>
      <c r="D790" s="2">
        <v>130285</v>
      </c>
      <c r="E790" s="2">
        <v>77633</v>
      </c>
      <c r="F790" s="2">
        <v>5798</v>
      </c>
      <c r="G790" s="2" t="s">
        <v>16986</v>
      </c>
      <c r="H790" s="2" t="s">
        <v>16987</v>
      </c>
      <c r="I790" s="2" t="s">
        <v>16</v>
      </c>
      <c r="J790" s="2" t="s">
        <v>16988</v>
      </c>
      <c r="K790" s="2">
        <v>5</v>
      </c>
      <c r="L790" s="2" t="s">
        <v>305</v>
      </c>
      <c r="N790" s="2" t="s">
        <v>305</v>
      </c>
    </row>
    <row r="791" spans="1:14" ht="13">
      <c r="A791" s="2" t="s">
        <v>14388</v>
      </c>
      <c r="C791" s="2" t="s">
        <v>16989</v>
      </c>
      <c r="D791" s="2">
        <v>134093</v>
      </c>
      <c r="E791" s="2">
        <v>78117</v>
      </c>
      <c r="F791" s="2">
        <v>5798</v>
      </c>
      <c r="G791" s="32" t="s">
        <v>16990</v>
      </c>
      <c r="H791" s="2" t="s">
        <v>16991</v>
      </c>
      <c r="I791" s="2" t="s">
        <v>23</v>
      </c>
      <c r="J791" s="2" t="s">
        <v>16988</v>
      </c>
      <c r="K791" s="2">
        <v>5</v>
      </c>
      <c r="L791" s="2" t="s">
        <v>305</v>
      </c>
      <c r="N791" s="2" t="s">
        <v>305</v>
      </c>
    </row>
    <row r="792" spans="1:14" ht="13">
      <c r="A792" s="2" t="s">
        <v>14388</v>
      </c>
      <c r="C792" s="2" t="s">
        <v>16992</v>
      </c>
      <c r="D792" s="2">
        <v>126161</v>
      </c>
      <c r="E792" s="2">
        <v>80940</v>
      </c>
      <c r="F792" s="2">
        <v>5798</v>
      </c>
      <c r="G792" s="2" t="s">
        <v>16993</v>
      </c>
      <c r="H792" s="2" t="s">
        <v>16994</v>
      </c>
      <c r="I792" s="2" t="s">
        <v>16</v>
      </c>
      <c r="J792" s="2" t="s">
        <v>16995</v>
      </c>
      <c r="K792" s="2">
        <v>5</v>
      </c>
      <c r="L792" s="2" t="s">
        <v>305</v>
      </c>
      <c r="N792" s="2" t="s">
        <v>305</v>
      </c>
    </row>
    <row r="793" spans="1:14" ht="13">
      <c r="A793" s="2" t="s">
        <v>14388</v>
      </c>
      <c r="C793" s="2" t="s">
        <v>16996</v>
      </c>
      <c r="D793" s="2">
        <v>139407</v>
      </c>
      <c r="E793" s="2">
        <v>83044</v>
      </c>
      <c r="F793" s="2">
        <v>5798</v>
      </c>
      <c r="G793" s="2" t="s">
        <v>16997</v>
      </c>
      <c r="H793" s="2" t="s">
        <v>16998</v>
      </c>
      <c r="I793" s="2" t="s">
        <v>23</v>
      </c>
      <c r="J793" s="2" t="s">
        <v>16995</v>
      </c>
      <c r="K793" s="2">
        <v>5</v>
      </c>
      <c r="L793" s="2" t="s">
        <v>305</v>
      </c>
      <c r="N793" s="2" t="s">
        <v>305</v>
      </c>
    </row>
    <row r="794" spans="1:14" ht="13">
      <c r="A794" s="2" t="s">
        <v>14388</v>
      </c>
      <c r="C794" s="2" t="s">
        <v>16999</v>
      </c>
      <c r="D794" s="2">
        <v>139447</v>
      </c>
      <c r="E794" s="2">
        <v>83085</v>
      </c>
      <c r="F794" s="2">
        <v>5798</v>
      </c>
      <c r="G794" s="2" t="s">
        <v>17000</v>
      </c>
      <c r="H794" s="2" t="s">
        <v>17001</v>
      </c>
      <c r="I794" s="2" t="s">
        <v>23</v>
      </c>
      <c r="J794" s="2" t="s">
        <v>16995</v>
      </c>
      <c r="K794" s="2">
        <v>5</v>
      </c>
      <c r="L794" s="2" t="s">
        <v>305</v>
      </c>
      <c r="N794" s="2" t="s">
        <v>305</v>
      </c>
    </row>
    <row r="795" spans="1:14" ht="13">
      <c r="A795" s="2" t="s">
        <v>14388</v>
      </c>
      <c r="C795" s="2" t="s">
        <v>17002</v>
      </c>
      <c r="D795" s="2">
        <v>131679</v>
      </c>
      <c r="E795" s="2">
        <v>78189</v>
      </c>
      <c r="F795" s="2">
        <v>5798</v>
      </c>
      <c r="G795" s="2" t="s">
        <v>17003</v>
      </c>
      <c r="H795" s="2" t="s">
        <v>17004</v>
      </c>
      <c r="I795" s="2" t="s">
        <v>16</v>
      </c>
      <c r="J795" s="2" t="s">
        <v>17005</v>
      </c>
      <c r="K795" s="2">
        <v>5</v>
      </c>
      <c r="L795" s="2" t="s">
        <v>305</v>
      </c>
      <c r="N795" s="2" t="s">
        <v>305</v>
      </c>
    </row>
    <row r="796" spans="1:14" ht="13">
      <c r="A796" s="2" t="s">
        <v>14388</v>
      </c>
      <c r="C796" s="2" t="s">
        <v>17006</v>
      </c>
      <c r="D796" s="2">
        <v>131717</v>
      </c>
      <c r="E796" s="2">
        <v>78159</v>
      </c>
      <c r="F796" s="2">
        <v>5798</v>
      </c>
      <c r="G796" s="2" t="s">
        <v>17007</v>
      </c>
      <c r="H796" s="2" t="s">
        <v>17008</v>
      </c>
      <c r="I796" s="2" t="s">
        <v>16</v>
      </c>
      <c r="J796" s="2" t="s">
        <v>17005</v>
      </c>
      <c r="K796" s="2">
        <v>5</v>
      </c>
      <c r="L796" s="2" t="s">
        <v>305</v>
      </c>
      <c r="N796" s="2" t="s">
        <v>305</v>
      </c>
    </row>
    <row r="797" spans="1:14" ht="13">
      <c r="A797" s="2" t="s">
        <v>14388</v>
      </c>
      <c r="C797" s="2" t="s">
        <v>17009</v>
      </c>
      <c r="D797" s="2">
        <v>131725</v>
      </c>
      <c r="E797" s="2">
        <v>78527</v>
      </c>
      <c r="F797" s="2">
        <v>5798</v>
      </c>
      <c r="G797" s="2" t="s">
        <v>17010</v>
      </c>
      <c r="H797" s="2" t="s">
        <v>17011</v>
      </c>
      <c r="I797" s="2" t="s">
        <v>16</v>
      </c>
      <c r="J797" s="2" t="s">
        <v>17005</v>
      </c>
      <c r="K797" s="2">
        <v>5</v>
      </c>
      <c r="L797" s="2" t="s">
        <v>305</v>
      </c>
      <c r="N797" s="2" t="s">
        <v>305</v>
      </c>
    </row>
    <row r="798" spans="1:14" ht="13">
      <c r="A798" s="2" t="s">
        <v>14388</v>
      </c>
      <c r="C798" s="2" t="s">
        <v>17012</v>
      </c>
      <c r="D798" s="2">
        <v>131796</v>
      </c>
      <c r="E798" s="2">
        <v>78021</v>
      </c>
      <c r="F798" s="2">
        <v>5798</v>
      </c>
      <c r="G798" s="2" t="s">
        <v>17013</v>
      </c>
      <c r="H798" s="2" t="s">
        <v>17014</v>
      </c>
      <c r="I798" s="2" t="s">
        <v>16</v>
      </c>
      <c r="J798" s="2" t="s">
        <v>17005</v>
      </c>
      <c r="K798" s="2">
        <v>5</v>
      </c>
      <c r="L798" s="2" t="s">
        <v>305</v>
      </c>
      <c r="N798" s="2" t="s">
        <v>305</v>
      </c>
    </row>
    <row r="799" spans="1:14" ht="13">
      <c r="A799" s="2" t="s">
        <v>14388</v>
      </c>
      <c r="C799" s="2" t="s">
        <v>17015</v>
      </c>
      <c r="D799" s="2">
        <v>132098</v>
      </c>
      <c r="E799" s="2">
        <v>78030</v>
      </c>
      <c r="F799" s="2">
        <v>5798</v>
      </c>
      <c r="G799" s="2" t="s">
        <v>17016</v>
      </c>
      <c r="H799" s="2" t="s">
        <v>17017</v>
      </c>
      <c r="I799" s="2" t="s">
        <v>23</v>
      </c>
      <c r="J799" s="2" t="s">
        <v>17005</v>
      </c>
      <c r="K799" s="2">
        <v>5</v>
      </c>
      <c r="L799" s="2" t="s">
        <v>305</v>
      </c>
      <c r="N799" s="2" t="s">
        <v>305</v>
      </c>
    </row>
    <row r="800" spans="1:14" ht="13">
      <c r="A800" s="2" t="s">
        <v>14388</v>
      </c>
      <c r="C800" s="2" t="s">
        <v>17018</v>
      </c>
      <c r="D800" s="2">
        <v>132108</v>
      </c>
      <c r="E800" s="2">
        <v>77966</v>
      </c>
      <c r="F800" s="2">
        <v>5798</v>
      </c>
      <c r="G800" s="2" t="s">
        <v>17019</v>
      </c>
      <c r="H800" s="2" t="s">
        <v>17020</v>
      </c>
      <c r="I800" s="2" t="s">
        <v>23</v>
      </c>
      <c r="J800" s="2" t="s">
        <v>17005</v>
      </c>
      <c r="K800" s="2">
        <v>5</v>
      </c>
      <c r="L800" s="2" t="s">
        <v>305</v>
      </c>
      <c r="N800" s="2" t="s">
        <v>305</v>
      </c>
    </row>
    <row r="801" spans="1:14" ht="13">
      <c r="A801" s="2" t="s">
        <v>14388</v>
      </c>
      <c r="C801" s="2" t="s">
        <v>17021</v>
      </c>
      <c r="D801" s="2">
        <v>132149</v>
      </c>
      <c r="E801" s="2">
        <v>78404</v>
      </c>
      <c r="F801" s="2">
        <v>5798</v>
      </c>
      <c r="G801" s="2" t="s">
        <v>17022</v>
      </c>
      <c r="H801" s="2" t="s">
        <v>17023</v>
      </c>
      <c r="I801" s="2" t="s">
        <v>23</v>
      </c>
      <c r="J801" s="2" t="s">
        <v>17005</v>
      </c>
      <c r="K801" s="2">
        <v>5</v>
      </c>
      <c r="L801" s="2" t="s">
        <v>305</v>
      </c>
      <c r="N801" s="2" t="s">
        <v>305</v>
      </c>
    </row>
    <row r="802" spans="1:14" ht="13">
      <c r="A802" s="2" t="s">
        <v>14388</v>
      </c>
      <c r="C802" s="2" t="s">
        <v>17024</v>
      </c>
      <c r="D802" s="2">
        <v>132415</v>
      </c>
      <c r="E802" s="2">
        <v>78349</v>
      </c>
      <c r="F802" s="2">
        <v>5798</v>
      </c>
      <c r="G802" s="2" t="s">
        <v>17025</v>
      </c>
      <c r="H802" s="2" t="s">
        <v>17026</v>
      </c>
      <c r="I802" s="2" t="s">
        <v>23</v>
      </c>
      <c r="J802" s="2" t="s">
        <v>17005</v>
      </c>
      <c r="K802" s="2">
        <v>5</v>
      </c>
      <c r="L802" s="2" t="s">
        <v>305</v>
      </c>
      <c r="N802" s="2" t="s">
        <v>305</v>
      </c>
    </row>
    <row r="803" spans="1:14" ht="13">
      <c r="A803" s="2" t="s">
        <v>14388</v>
      </c>
      <c r="C803" s="2" t="s">
        <v>17027</v>
      </c>
      <c r="D803" s="2">
        <v>126330</v>
      </c>
      <c r="E803" s="2">
        <v>82548</v>
      </c>
      <c r="F803" s="2">
        <v>5799</v>
      </c>
      <c r="G803" s="2" t="s">
        <v>17028</v>
      </c>
      <c r="H803" s="2" t="s">
        <v>17029</v>
      </c>
      <c r="I803" s="2" t="s">
        <v>16</v>
      </c>
      <c r="J803" s="2" t="s">
        <v>17030</v>
      </c>
      <c r="K803" s="2">
        <v>5</v>
      </c>
      <c r="L803" s="2" t="s">
        <v>305</v>
      </c>
      <c r="N803" s="2" t="s">
        <v>305</v>
      </c>
    </row>
    <row r="804" spans="1:14" ht="13">
      <c r="A804" s="2" t="s">
        <v>14388</v>
      </c>
      <c r="C804" s="2" t="s">
        <v>17031</v>
      </c>
      <c r="D804" s="2">
        <v>137327</v>
      </c>
      <c r="E804" s="2">
        <v>84899</v>
      </c>
      <c r="F804" s="2">
        <v>5798</v>
      </c>
      <c r="G804" s="2" t="s">
        <v>17032</v>
      </c>
      <c r="H804" s="2" t="s">
        <v>17033</v>
      </c>
      <c r="I804" s="2" t="s">
        <v>23</v>
      </c>
      <c r="J804" s="2" t="s">
        <v>17030</v>
      </c>
      <c r="K804" s="2">
        <v>5</v>
      </c>
      <c r="L804" s="2" t="s">
        <v>305</v>
      </c>
      <c r="N804" s="2" t="s">
        <v>305</v>
      </c>
    </row>
    <row r="805" spans="1:14" ht="13">
      <c r="A805" s="2" t="s">
        <v>14388</v>
      </c>
      <c r="C805" s="2" t="s">
        <v>17034</v>
      </c>
      <c r="D805" s="2">
        <v>126670</v>
      </c>
      <c r="E805" s="2">
        <v>82314</v>
      </c>
      <c r="F805" s="2">
        <v>5798</v>
      </c>
      <c r="G805" s="2" t="s">
        <v>17035</v>
      </c>
      <c r="H805" s="2" t="s">
        <v>17036</v>
      </c>
      <c r="I805" s="2" t="s">
        <v>16</v>
      </c>
      <c r="J805" s="2" t="s">
        <v>17037</v>
      </c>
      <c r="K805" s="2">
        <v>4</v>
      </c>
      <c r="L805" s="2" t="s">
        <v>305</v>
      </c>
      <c r="N805" s="2" t="s">
        <v>305</v>
      </c>
    </row>
    <row r="806" spans="1:14" ht="13">
      <c r="A806" s="2" t="s">
        <v>14388</v>
      </c>
      <c r="C806" s="2" t="s">
        <v>17038</v>
      </c>
      <c r="D806" s="2">
        <v>126815</v>
      </c>
      <c r="E806" s="2">
        <v>82361</v>
      </c>
      <c r="F806" s="2">
        <v>5798</v>
      </c>
      <c r="G806" s="2" t="s">
        <v>17039</v>
      </c>
      <c r="H806" s="2" t="s">
        <v>17040</v>
      </c>
      <c r="I806" s="2" t="s">
        <v>16</v>
      </c>
      <c r="J806" s="2" t="s">
        <v>17037</v>
      </c>
      <c r="K806" s="2">
        <v>4</v>
      </c>
      <c r="L806" s="2" t="s">
        <v>305</v>
      </c>
      <c r="N806" s="2" t="s">
        <v>305</v>
      </c>
    </row>
    <row r="807" spans="1:14" ht="13">
      <c r="A807" s="2" t="s">
        <v>14388</v>
      </c>
      <c r="C807" s="2" t="s">
        <v>17041</v>
      </c>
      <c r="D807" s="2">
        <v>137231</v>
      </c>
      <c r="E807" s="2">
        <v>84289</v>
      </c>
      <c r="F807" s="2">
        <v>5798</v>
      </c>
      <c r="G807" s="2" t="s">
        <v>17042</v>
      </c>
      <c r="H807" s="2" t="s">
        <v>17043</v>
      </c>
      <c r="I807" s="2" t="s">
        <v>23</v>
      </c>
      <c r="J807" s="2" t="s">
        <v>17037</v>
      </c>
      <c r="K807" s="2">
        <v>4</v>
      </c>
      <c r="L807" s="2" t="s">
        <v>305</v>
      </c>
      <c r="N807" s="2" t="s">
        <v>305</v>
      </c>
    </row>
    <row r="808" spans="1:14" ht="13">
      <c r="A808" s="2" t="s">
        <v>14388</v>
      </c>
      <c r="C808" s="2" t="s">
        <v>17044</v>
      </c>
      <c r="D808" s="2">
        <v>137378</v>
      </c>
      <c r="E808" s="2">
        <v>84194</v>
      </c>
      <c r="F808" s="2">
        <v>5798</v>
      </c>
      <c r="G808" s="2" t="s">
        <v>17045</v>
      </c>
      <c r="H808" s="2" t="s">
        <v>17046</v>
      </c>
      <c r="I808" s="2" t="s">
        <v>23</v>
      </c>
      <c r="J808" s="2" t="s">
        <v>17037</v>
      </c>
      <c r="K808" s="2">
        <v>4</v>
      </c>
      <c r="L808" s="2" t="s">
        <v>305</v>
      </c>
      <c r="N808" s="2" t="s">
        <v>305</v>
      </c>
    </row>
    <row r="809" spans="1:14" ht="13">
      <c r="A809" s="2" t="s">
        <v>14388</v>
      </c>
      <c r="C809" s="2" t="s">
        <v>17047</v>
      </c>
      <c r="D809" s="2">
        <v>126143</v>
      </c>
      <c r="E809" s="2">
        <v>82536</v>
      </c>
      <c r="F809" s="2">
        <v>5799</v>
      </c>
      <c r="G809" s="2" t="s">
        <v>17048</v>
      </c>
      <c r="H809" s="2" t="s">
        <v>17049</v>
      </c>
      <c r="I809" s="2" t="s">
        <v>16</v>
      </c>
      <c r="J809" s="2" t="s">
        <v>17050</v>
      </c>
      <c r="K809" s="2">
        <v>5</v>
      </c>
      <c r="L809" s="2" t="s">
        <v>305</v>
      </c>
      <c r="N809" s="2" t="s">
        <v>305</v>
      </c>
    </row>
    <row r="810" spans="1:14" ht="13">
      <c r="A810" s="2" t="s">
        <v>14388</v>
      </c>
      <c r="C810" s="2" t="s">
        <v>17051</v>
      </c>
      <c r="D810" s="2">
        <v>137015</v>
      </c>
      <c r="E810" s="2">
        <v>84686</v>
      </c>
      <c r="F810" s="2">
        <v>5798</v>
      </c>
      <c r="G810" s="2" t="s">
        <v>17052</v>
      </c>
      <c r="H810" s="2" t="s">
        <v>17053</v>
      </c>
      <c r="I810" s="2" t="s">
        <v>23</v>
      </c>
      <c r="J810" s="2" t="s">
        <v>17050</v>
      </c>
      <c r="K810" s="2">
        <v>5</v>
      </c>
      <c r="L810" s="2" t="s">
        <v>305</v>
      </c>
      <c r="N810" s="2" t="s">
        <v>305</v>
      </c>
    </row>
    <row r="811" spans="1:14" ht="13">
      <c r="A811" s="2" t="s">
        <v>14388</v>
      </c>
      <c r="C811" s="2" t="s">
        <v>17054</v>
      </c>
      <c r="D811" s="2">
        <v>126891</v>
      </c>
      <c r="E811" s="2">
        <v>81826</v>
      </c>
      <c r="F811" s="2">
        <v>5798</v>
      </c>
      <c r="G811" s="2" t="s">
        <v>17055</v>
      </c>
      <c r="H811" s="2" t="s">
        <v>17056</v>
      </c>
      <c r="I811" s="2" t="s">
        <v>16</v>
      </c>
      <c r="J811" s="2" t="s">
        <v>17057</v>
      </c>
      <c r="K811" s="2">
        <v>4</v>
      </c>
      <c r="L811" s="2" t="s">
        <v>305</v>
      </c>
      <c r="N811" s="2" t="s">
        <v>305</v>
      </c>
    </row>
    <row r="812" spans="1:14" ht="13">
      <c r="A812" s="2" t="s">
        <v>14388</v>
      </c>
      <c r="C812" s="2" t="s">
        <v>17058</v>
      </c>
      <c r="D812" s="2">
        <v>137138</v>
      </c>
      <c r="E812" s="2">
        <v>83419</v>
      </c>
      <c r="F812" s="2">
        <v>5798</v>
      </c>
      <c r="G812" s="2" t="s">
        <v>17059</v>
      </c>
      <c r="H812" s="2" t="s">
        <v>17060</v>
      </c>
      <c r="I812" s="2" t="s">
        <v>23</v>
      </c>
      <c r="J812" s="2" t="s">
        <v>17057</v>
      </c>
      <c r="K812" s="2">
        <v>4</v>
      </c>
      <c r="L812" s="2" t="s">
        <v>305</v>
      </c>
      <c r="N812" s="2" t="s">
        <v>305</v>
      </c>
    </row>
    <row r="813" spans="1:14" ht="13">
      <c r="A813" s="2" t="s">
        <v>14388</v>
      </c>
      <c r="C813" s="2" t="s">
        <v>17061</v>
      </c>
      <c r="D813" s="2">
        <v>126511</v>
      </c>
      <c r="E813" s="2">
        <v>81707</v>
      </c>
      <c r="F813" s="2">
        <v>5798</v>
      </c>
      <c r="G813" s="2" t="s">
        <v>17062</v>
      </c>
      <c r="H813" s="2" t="s">
        <v>17063</v>
      </c>
      <c r="I813" s="2" t="s">
        <v>16</v>
      </c>
      <c r="J813" s="2" t="s">
        <v>17064</v>
      </c>
      <c r="K813" s="2">
        <v>4</v>
      </c>
      <c r="L813" s="2" t="s">
        <v>305</v>
      </c>
      <c r="N813" s="2" t="s">
        <v>305</v>
      </c>
    </row>
    <row r="814" spans="1:14" ht="13">
      <c r="A814" s="2" t="s">
        <v>14388</v>
      </c>
      <c r="C814" s="2" t="s">
        <v>17065</v>
      </c>
      <c r="D814" s="2">
        <v>137473</v>
      </c>
      <c r="E814" s="2">
        <v>83223</v>
      </c>
      <c r="F814" s="2">
        <v>5798</v>
      </c>
      <c r="G814" s="2" t="s">
        <v>17066</v>
      </c>
      <c r="H814" s="2" t="s">
        <v>17067</v>
      </c>
      <c r="I814" s="2" t="s">
        <v>23</v>
      </c>
      <c r="J814" s="2" t="s">
        <v>17064</v>
      </c>
      <c r="K814" s="2">
        <v>4</v>
      </c>
      <c r="L814" s="2" t="s">
        <v>305</v>
      </c>
      <c r="N814" s="2" t="s">
        <v>305</v>
      </c>
    </row>
    <row r="815" spans="1:14" ht="13">
      <c r="A815" s="2" t="s">
        <v>14388</v>
      </c>
      <c r="C815" s="2" t="s">
        <v>17068</v>
      </c>
      <c r="D815" s="2">
        <v>126339</v>
      </c>
      <c r="E815" s="2">
        <v>82712</v>
      </c>
      <c r="F815" s="2">
        <v>5799</v>
      </c>
      <c r="G815" s="2" t="s">
        <v>17069</v>
      </c>
      <c r="H815" s="2" t="s">
        <v>17070</v>
      </c>
      <c r="I815" s="2" t="s">
        <v>16</v>
      </c>
      <c r="J815" s="2" t="s">
        <v>17071</v>
      </c>
      <c r="K815" s="2">
        <v>4</v>
      </c>
      <c r="L815" s="2" t="s">
        <v>305</v>
      </c>
      <c r="N815" s="2" t="s">
        <v>305</v>
      </c>
    </row>
    <row r="816" spans="1:14" ht="13">
      <c r="A816" s="2" t="s">
        <v>14388</v>
      </c>
      <c r="C816" s="2" t="s">
        <v>17072</v>
      </c>
      <c r="D816" s="2">
        <v>136796</v>
      </c>
      <c r="E816" s="2">
        <v>84919</v>
      </c>
      <c r="F816" s="2">
        <v>5798</v>
      </c>
      <c r="G816" s="2" t="s">
        <v>17073</v>
      </c>
      <c r="H816" s="2" t="s">
        <v>17074</v>
      </c>
      <c r="I816" s="2" t="s">
        <v>23</v>
      </c>
      <c r="J816" s="2" t="s">
        <v>17071</v>
      </c>
      <c r="K816" s="2">
        <v>4</v>
      </c>
      <c r="L816" s="2" t="s">
        <v>305</v>
      </c>
      <c r="N816" s="2" t="s">
        <v>305</v>
      </c>
    </row>
    <row r="817" spans="1:14" ht="13">
      <c r="A817" s="2" t="s">
        <v>14388</v>
      </c>
      <c r="C817" s="2" t="s">
        <v>17075</v>
      </c>
      <c r="D817" s="2">
        <v>126559</v>
      </c>
      <c r="E817" s="2">
        <v>82712</v>
      </c>
      <c r="F817" s="2">
        <v>5799</v>
      </c>
      <c r="G817" s="2" t="s">
        <v>17076</v>
      </c>
      <c r="H817" s="2" t="s">
        <v>17077</v>
      </c>
      <c r="I817" s="2" t="s">
        <v>16</v>
      </c>
      <c r="J817" s="2" t="s">
        <v>17078</v>
      </c>
      <c r="K817" s="2">
        <v>4</v>
      </c>
      <c r="L817" s="2" t="s">
        <v>305</v>
      </c>
      <c r="N817" s="2" t="s">
        <v>305</v>
      </c>
    </row>
    <row r="818" spans="1:14" ht="13">
      <c r="A818" s="2" t="s">
        <v>14388</v>
      </c>
      <c r="C818" s="2" t="s">
        <v>17079</v>
      </c>
      <c r="D818" s="2">
        <v>136733</v>
      </c>
      <c r="E818" s="2">
        <v>84564</v>
      </c>
      <c r="F818" s="2">
        <v>5798</v>
      </c>
      <c r="G818" s="2" t="s">
        <v>17080</v>
      </c>
      <c r="H818" s="2" t="s">
        <v>17081</v>
      </c>
      <c r="I818" s="2" t="s">
        <v>23</v>
      </c>
      <c r="J818" s="2" t="s">
        <v>17078</v>
      </c>
      <c r="K818" s="2">
        <v>4</v>
      </c>
      <c r="L818" s="2" t="s">
        <v>305</v>
      </c>
      <c r="N818" s="2" t="s">
        <v>305</v>
      </c>
    </row>
    <row r="819" spans="1:14" ht="13">
      <c r="A819" s="2" t="s">
        <v>14388</v>
      </c>
      <c r="C819" s="2" t="s">
        <v>17082</v>
      </c>
      <c r="D819" s="2">
        <v>126762</v>
      </c>
      <c r="E819" s="2">
        <v>82747</v>
      </c>
      <c r="F819" s="2">
        <v>5799</v>
      </c>
      <c r="G819" s="2" t="s">
        <v>17083</v>
      </c>
      <c r="H819" s="2" t="s">
        <v>17084</v>
      </c>
      <c r="I819" s="2" t="s">
        <v>16</v>
      </c>
      <c r="J819" s="2" t="s">
        <v>17085</v>
      </c>
      <c r="K819" s="2">
        <v>4</v>
      </c>
      <c r="L819" s="2" t="s">
        <v>305</v>
      </c>
      <c r="N819" s="2" t="s">
        <v>305</v>
      </c>
    </row>
    <row r="820" spans="1:14" ht="13">
      <c r="A820" s="2" t="s">
        <v>14388</v>
      </c>
      <c r="C820" s="2" t="s">
        <v>17086</v>
      </c>
      <c r="D820" s="2">
        <v>136546</v>
      </c>
      <c r="E820" s="2">
        <v>84415</v>
      </c>
      <c r="F820" s="2">
        <v>5798</v>
      </c>
      <c r="G820" s="2" t="s">
        <v>17087</v>
      </c>
      <c r="H820" s="2" t="s">
        <v>17088</v>
      </c>
      <c r="I820" s="2" t="s">
        <v>23</v>
      </c>
      <c r="J820" s="2" t="s">
        <v>17085</v>
      </c>
      <c r="K820" s="2">
        <v>4</v>
      </c>
      <c r="L820" s="2" t="s">
        <v>305</v>
      </c>
      <c r="N820" s="2" t="s">
        <v>305</v>
      </c>
    </row>
    <row r="821" spans="1:14" ht="13">
      <c r="A821" s="2" t="s">
        <v>14388</v>
      </c>
      <c r="C821" s="2" t="s">
        <v>17089</v>
      </c>
      <c r="D821" s="2">
        <v>126427</v>
      </c>
      <c r="E821" s="2">
        <v>82710</v>
      </c>
      <c r="F821" s="2">
        <v>5799</v>
      </c>
      <c r="G821" s="2" t="s">
        <v>17090</v>
      </c>
      <c r="H821" s="2" t="s">
        <v>17091</v>
      </c>
      <c r="I821" s="2" t="s">
        <v>16</v>
      </c>
      <c r="J821" s="2" t="s">
        <v>17092</v>
      </c>
      <c r="K821" s="2">
        <v>4</v>
      </c>
      <c r="L821" s="2" t="s">
        <v>305</v>
      </c>
      <c r="N821" s="2" t="s">
        <v>305</v>
      </c>
    </row>
    <row r="822" spans="1:14" ht="13">
      <c r="A822" s="2" t="s">
        <v>14388</v>
      </c>
      <c r="C822" s="2" t="s">
        <v>17093</v>
      </c>
      <c r="D822" s="2">
        <v>136782</v>
      </c>
      <c r="E822" s="2">
        <v>84806</v>
      </c>
      <c r="F822" s="2">
        <v>5798</v>
      </c>
      <c r="G822" s="2" t="s">
        <v>17094</v>
      </c>
      <c r="H822" s="2" t="s">
        <v>17095</v>
      </c>
      <c r="I822" s="2" t="s">
        <v>23</v>
      </c>
      <c r="J822" s="2" t="s">
        <v>17092</v>
      </c>
      <c r="K822" s="2">
        <v>4</v>
      </c>
      <c r="L822" s="2" t="s">
        <v>305</v>
      </c>
      <c r="N822" s="2" t="s">
        <v>305</v>
      </c>
    </row>
    <row r="823" spans="1:14" ht="13">
      <c r="A823" s="2" t="s">
        <v>14388</v>
      </c>
      <c r="C823" s="2" t="s">
        <v>17096</v>
      </c>
      <c r="D823" s="2">
        <v>124704</v>
      </c>
      <c r="E823" s="2">
        <v>79434</v>
      </c>
      <c r="F823" s="2">
        <v>5798</v>
      </c>
      <c r="G823" s="2" t="s">
        <v>17097</v>
      </c>
      <c r="H823" s="2" t="s">
        <v>17098</v>
      </c>
      <c r="I823" s="2" t="s">
        <v>16</v>
      </c>
      <c r="J823" s="2" t="s">
        <v>17099</v>
      </c>
      <c r="K823" s="2">
        <v>4</v>
      </c>
      <c r="L823" s="2" t="s">
        <v>305</v>
      </c>
      <c r="N823" s="2" t="s">
        <v>305</v>
      </c>
    </row>
    <row r="824" spans="1:14" ht="13">
      <c r="A824" s="2" t="s">
        <v>14388</v>
      </c>
      <c r="C824" s="2" t="s">
        <v>17100</v>
      </c>
      <c r="D824" s="2">
        <v>139215</v>
      </c>
      <c r="E824" s="2">
        <v>81789</v>
      </c>
      <c r="F824" s="2">
        <v>5798</v>
      </c>
      <c r="G824" s="2" t="s">
        <v>17101</v>
      </c>
      <c r="H824" s="2" t="s">
        <v>17102</v>
      </c>
      <c r="I824" s="2" t="s">
        <v>23</v>
      </c>
      <c r="J824" s="2" t="s">
        <v>17099</v>
      </c>
      <c r="K824" s="2">
        <v>4</v>
      </c>
      <c r="L824" s="2" t="s">
        <v>305</v>
      </c>
      <c r="N824" s="2" t="s">
        <v>305</v>
      </c>
    </row>
    <row r="825" spans="1:14" ht="13">
      <c r="A825" s="2" t="s">
        <v>14388</v>
      </c>
      <c r="C825" s="2" t="s">
        <v>17103</v>
      </c>
      <c r="D825" s="2">
        <v>126651</v>
      </c>
      <c r="E825" s="2">
        <v>82751</v>
      </c>
      <c r="F825" s="2">
        <v>5799</v>
      </c>
      <c r="G825" s="2" t="s">
        <v>17104</v>
      </c>
      <c r="H825" s="2" t="s">
        <v>17105</v>
      </c>
      <c r="I825" s="2" t="s">
        <v>16</v>
      </c>
      <c r="J825" s="2" t="s">
        <v>17106</v>
      </c>
      <c r="K825" s="2">
        <v>4</v>
      </c>
      <c r="L825" s="2" t="s">
        <v>305</v>
      </c>
      <c r="N825" s="2" t="s">
        <v>305</v>
      </c>
    </row>
    <row r="826" spans="1:14" ht="13">
      <c r="A826" s="2" t="s">
        <v>14388</v>
      </c>
      <c r="C826" s="2" t="s">
        <v>17107</v>
      </c>
      <c r="D826" s="2">
        <v>136426</v>
      </c>
      <c r="E826" s="2">
        <v>84923</v>
      </c>
      <c r="F826" s="2">
        <v>5807</v>
      </c>
      <c r="G826" s="2" t="s">
        <v>17108</v>
      </c>
      <c r="H826" s="2" t="s">
        <v>17109</v>
      </c>
      <c r="I826" s="2" t="s">
        <v>23</v>
      </c>
      <c r="J826" s="2" t="s">
        <v>17106</v>
      </c>
      <c r="K826" s="2">
        <v>4</v>
      </c>
      <c r="L826" s="2" t="s">
        <v>305</v>
      </c>
      <c r="N826" s="2" t="s">
        <v>305</v>
      </c>
    </row>
    <row r="827" spans="1:14" ht="13">
      <c r="A827" s="2" t="s">
        <v>14388</v>
      </c>
      <c r="C827" s="2" t="s">
        <v>17110</v>
      </c>
      <c r="D827" s="2">
        <v>126932</v>
      </c>
      <c r="E827" s="2">
        <v>80439</v>
      </c>
      <c r="F827" s="2">
        <v>5798</v>
      </c>
      <c r="G827" s="2" t="s">
        <v>17111</v>
      </c>
      <c r="H827" s="2" t="s">
        <v>17112</v>
      </c>
      <c r="I827" s="2" t="s">
        <v>16</v>
      </c>
      <c r="J827" s="2" t="s">
        <v>17113</v>
      </c>
      <c r="K827" s="2">
        <v>4</v>
      </c>
      <c r="L827" s="2" t="s">
        <v>305</v>
      </c>
      <c r="N827" s="2" t="s">
        <v>305</v>
      </c>
    </row>
    <row r="828" spans="1:14" ht="13">
      <c r="A828" s="2" t="s">
        <v>14388</v>
      </c>
      <c r="C828" s="2" t="s">
        <v>17114</v>
      </c>
      <c r="D828" s="2">
        <v>138175</v>
      </c>
      <c r="E828" s="2">
        <v>81526</v>
      </c>
      <c r="F828" s="2">
        <v>5798</v>
      </c>
      <c r="G828" s="2" t="s">
        <v>17115</v>
      </c>
      <c r="H828" s="2" t="s">
        <v>17116</v>
      </c>
      <c r="I828" s="2" t="s">
        <v>23</v>
      </c>
      <c r="J828" s="2" t="s">
        <v>17113</v>
      </c>
      <c r="K828" s="2">
        <v>4</v>
      </c>
      <c r="L828" s="2" t="s">
        <v>305</v>
      </c>
      <c r="N828" s="2" t="s">
        <v>305</v>
      </c>
    </row>
    <row r="829" spans="1:14" ht="13">
      <c r="A829" s="2" t="s">
        <v>14388</v>
      </c>
      <c r="C829" s="2" t="s">
        <v>17117</v>
      </c>
      <c r="D829" s="2">
        <v>127044</v>
      </c>
      <c r="E829" s="2">
        <v>81093</v>
      </c>
      <c r="F829" s="2">
        <v>5798</v>
      </c>
      <c r="G829" s="2" t="s">
        <v>17118</v>
      </c>
      <c r="H829" s="2" t="s">
        <v>17119</v>
      </c>
      <c r="I829" s="2" t="s">
        <v>16</v>
      </c>
      <c r="J829" s="2" t="s">
        <v>17120</v>
      </c>
      <c r="K829" s="2">
        <v>4</v>
      </c>
      <c r="L829" s="2" t="s">
        <v>305</v>
      </c>
      <c r="N829" s="2" t="s">
        <v>305</v>
      </c>
    </row>
    <row r="830" spans="1:14" ht="13">
      <c r="A830" s="2" t="s">
        <v>14388</v>
      </c>
      <c r="C830" s="2" t="s">
        <v>17121</v>
      </c>
      <c r="D830" s="2">
        <v>138711</v>
      </c>
      <c r="E830" s="2">
        <v>81306</v>
      </c>
      <c r="F830" s="2">
        <v>5798</v>
      </c>
      <c r="G830" s="2" t="s">
        <v>17122</v>
      </c>
      <c r="H830" s="2" t="s">
        <v>17123</v>
      </c>
      <c r="I830" s="2" t="s">
        <v>23</v>
      </c>
      <c r="J830" s="2" t="s">
        <v>17120</v>
      </c>
      <c r="K830" s="2">
        <v>4</v>
      </c>
      <c r="L830" s="2" t="s">
        <v>305</v>
      </c>
      <c r="N830" s="2" t="s">
        <v>305</v>
      </c>
    </row>
    <row r="831" spans="1:14" ht="13">
      <c r="A831" s="2" t="s">
        <v>14388</v>
      </c>
      <c r="C831" s="2" t="s">
        <v>17124</v>
      </c>
      <c r="D831" s="2">
        <v>127009</v>
      </c>
      <c r="E831" s="2">
        <v>82528</v>
      </c>
      <c r="F831" s="2">
        <v>5799</v>
      </c>
      <c r="G831" s="2" t="s">
        <v>17125</v>
      </c>
      <c r="H831" s="2" t="s">
        <v>17126</v>
      </c>
      <c r="I831" s="2" t="s">
        <v>16</v>
      </c>
      <c r="J831" s="2" t="s">
        <v>17127</v>
      </c>
      <c r="K831" s="2">
        <v>4</v>
      </c>
      <c r="L831" s="2" t="s">
        <v>305</v>
      </c>
      <c r="N831" s="2" t="s">
        <v>305</v>
      </c>
    </row>
    <row r="832" spans="1:14" ht="13">
      <c r="A832" s="2" t="s">
        <v>14388</v>
      </c>
      <c r="C832" s="2" t="s">
        <v>17128</v>
      </c>
      <c r="D832" s="2">
        <v>136480</v>
      </c>
      <c r="E832" s="2">
        <v>83490</v>
      </c>
      <c r="F832" s="2">
        <v>5798</v>
      </c>
      <c r="G832" s="2" t="s">
        <v>17129</v>
      </c>
      <c r="H832" s="2" t="s">
        <v>17130</v>
      </c>
      <c r="I832" s="2" t="s">
        <v>23</v>
      </c>
      <c r="J832" s="2" t="s">
        <v>17127</v>
      </c>
      <c r="K832" s="2">
        <v>4</v>
      </c>
      <c r="L832" s="2" t="s">
        <v>305</v>
      </c>
      <c r="N832" s="2" t="s">
        <v>305</v>
      </c>
    </row>
    <row r="833" spans="1:14" ht="13">
      <c r="A833" s="2" t="s">
        <v>14388</v>
      </c>
      <c r="C833" s="2" t="s">
        <v>17131</v>
      </c>
      <c r="D833" s="2">
        <v>127110</v>
      </c>
      <c r="E833" s="2">
        <v>81858</v>
      </c>
      <c r="F833" s="2">
        <v>5798</v>
      </c>
      <c r="G833" s="2" t="s">
        <v>17132</v>
      </c>
      <c r="H833" s="2" t="s">
        <v>17133</v>
      </c>
      <c r="I833" s="2" t="s">
        <v>16</v>
      </c>
      <c r="J833" s="2" t="s">
        <v>17134</v>
      </c>
      <c r="K833" s="2">
        <v>4</v>
      </c>
      <c r="L833" s="2" t="s">
        <v>305</v>
      </c>
      <c r="N833" s="2" t="s">
        <v>305</v>
      </c>
    </row>
    <row r="834" spans="1:14" ht="13">
      <c r="A834" s="2" t="s">
        <v>14388</v>
      </c>
      <c r="C834" s="2" t="s">
        <v>17135</v>
      </c>
      <c r="D834" s="2">
        <v>137175</v>
      </c>
      <c r="E834" s="2">
        <v>83188</v>
      </c>
      <c r="F834" s="2">
        <v>5798</v>
      </c>
      <c r="G834" s="2" t="s">
        <v>17136</v>
      </c>
      <c r="H834" s="2" t="s">
        <v>17137</v>
      </c>
      <c r="I834" s="2" t="s">
        <v>23</v>
      </c>
      <c r="J834" s="2" t="s">
        <v>17134</v>
      </c>
      <c r="K834" s="2">
        <v>4</v>
      </c>
      <c r="L834" s="2" t="s">
        <v>305</v>
      </c>
      <c r="N834" s="2" t="s">
        <v>305</v>
      </c>
    </row>
    <row r="835" spans="1:14" ht="13">
      <c r="A835" s="2" t="s">
        <v>14388</v>
      </c>
      <c r="C835" s="2" t="s">
        <v>17138</v>
      </c>
      <c r="D835" s="2">
        <v>127310</v>
      </c>
      <c r="E835" s="2">
        <v>82203</v>
      </c>
      <c r="F835" s="2">
        <v>5798</v>
      </c>
      <c r="G835" s="2" t="s">
        <v>17139</v>
      </c>
      <c r="H835" s="2" t="s">
        <v>17140</v>
      </c>
      <c r="I835" s="2" t="s">
        <v>16</v>
      </c>
      <c r="J835" s="2" t="s">
        <v>17141</v>
      </c>
      <c r="K835" s="2">
        <v>4</v>
      </c>
      <c r="L835" s="2" t="s">
        <v>305</v>
      </c>
      <c r="N835" s="2" t="s">
        <v>305</v>
      </c>
    </row>
    <row r="836" spans="1:14" ht="13">
      <c r="A836" s="2" t="s">
        <v>14388</v>
      </c>
      <c r="C836" s="2" t="s">
        <v>17142</v>
      </c>
      <c r="D836" s="2">
        <v>134129</v>
      </c>
      <c r="E836" s="2">
        <v>84972</v>
      </c>
      <c r="F836" s="2">
        <v>5810</v>
      </c>
      <c r="G836" s="2" t="s">
        <v>17143</v>
      </c>
      <c r="H836" s="2" t="s">
        <v>17144</v>
      </c>
      <c r="I836" s="2" t="s">
        <v>23</v>
      </c>
      <c r="J836" s="2" t="s">
        <v>17141</v>
      </c>
      <c r="K836" s="2">
        <v>4</v>
      </c>
      <c r="L836" s="2" t="s">
        <v>305</v>
      </c>
      <c r="N836" s="2" t="s">
        <v>305</v>
      </c>
    </row>
    <row r="837" spans="1:14" ht="13">
      <c r="A837" s="2" t="s">
        <v>14388</v>
      </c>
      <c r="C837" s="2" t="s">
        <v>17145</v>
      </c>
      <c r="D837" s="2">
        <v>127004</v>
      </c>
      <c r="E837" s="2">
        <v>81883</v>
      </c>
      <c r="F837" s="2">
        <v>5798</v>
      </c>
      <c r="G837" s="2" t="s">
        <v>17146</v>
      </c>
      <c r="H837" s="2" t="s">
        <v>17147</v>
      </c>
      <c r="I837" s="2" t="s">
        <v>16</v>
      </c>
      <c r="J837" s="2" t="s">
        <v>17148</v>
      </c>
      <c r="K837" s="2">
        <v>4</v>
      </c>
      <c r="L837" s="2" t="s">
        <v>305</v>
      </c>
      <c r="N837" s="2" t="s">
        <v>305</v>
      </c>
    </row>
    <row r="838" spans="1:14" ht="13">
      <c r="A838" s="2" t="s">
        <v>14388</v>
      </c>
      <c r="C838" s="2" t="s">
        <v>17149</v>
      </c>
      <c r="D838" s="2">
        <v>137317</v>
      </c>
      <c r="E838" s="2">
        <v>83343</v>
      </c>
      <c r="F838" s="2">
        <v>5798</v>
      </c>
      <c r="G838" s="2" t="s">
        <v>17150</v>
      </c>
      <c r="H838" s="2" t="s">
        <v>17151</v>
      </c>
      <c r="I838" s="2" t="s">
        <v>23</v>
      </c>
      <c r="J838" s="2" t="s">
        <v>17148</v>
      </c>
      <c r="K838" s="2">
        <v>4</v>
      </c>
      <c r="L838" s="2" t="s">
        <v>305</v>
      </c>
      <c r="N838" s="2" t="s">
        <v>305</v>
      </c>
    </row>
    <row r="839" spans="1:14" ht="13">
      <c r="A839" s="2" t="s">
        <v>14388</v>
      </c>
      <c r="C839" s="2" t="s">
        <v>17152</v>
      </c>
      <c r="D839" s="2">
        <v>127439</v>
      </c>
      <c r="E839" s="2">
        <v>82135</v>
      </c>
      <c r="F839" s="2">
        <v>5798</v>
      </c>
      <c r="G839" s="2" t="s">
        <v>17153</v>
      </c>
      <c r="H839" s="2" t="s">
        <v>17154</v>
      </c>
      <c r="I839" s="2" t="s">
        <v>16</v>
      </c>
      <c r="J839" s="2" t="s">
        <v>17155</v>
      </c>
      <c r="K839" s="2">
        <v>4</v>
      </c>
      <c r="L839" s="2" t="s">
        <v>305</v>
      </c>
      <c r="N839" s="2" t="s">
        <v>305</v>
      </c>
    </row>
    <row r="840" spans="1:14" ht="13">
      <c r="A840" s="2" t="s">
        <v>14388</v>
      </c>
      <c r="C840" s="2" t="s">
        <v>17156</v>
      </c>
      <c r="D840" s="2">
        <v>136494</v>
      </c>
      <c r="E840" s="2">
        <v>84276</v>
      </c>
      <c r="F840" s="2">
        <v>5798</v>
      </c>
      <c r="G840" s="2" t="s">
        <v>17157</v>
      </c>
      <c r="H840" s="2" t="s">
        <v>17158</v>
      </c>
      <c r="I840" s="2" t="s">
        <v>23</v>
      </c>
      <c r="J840" s="2" t="s">
        <v>17155</v>
      </c>
      <c r="K840" s="2">
        <v>4</v>
      </c>
      <c r="L840" s="2" t="s">
        <v>305</v>
      </c>
      <c r="N840" s="2" t="s">
        <v>305</v>
      </c>
    </row>
    <row r="841" spans="1:14" ht="13">
      <c r="A841" s="2" t="s">
        <v>14388</v>
      </c>
      <c r="C841" s="2" t="s">
        <v>17159</v>
      </c>
      <c r="D841" s="2">
        <v>127280</v>
      </c>
      <c r="E841" s="2">
        <v>81965</v>
      </c>
      <c r="F841" s="2">
        <v>5798</v>
      </c>
      <c r="G841" s="2" t="s">
        <v>17160</v>
      </c>
      <c r="H841" s="2" t="s">
        <v>17161</v>
      </c>
      <c r="I841" s="2" t="s">
        <v>16</v>
      </c>
      <c r="J841" s="2" t="s">
        <v>17162</v>
      </c>
      <c r="K841" s="2">
        <v>4</v>
      </c>
      <c r="L841" s="2" t="s">
        <v>305</v>
      </c>
      <c r="N841" s="2" t="s">
        <v>305</v>
      </c>
    </row>
    <row r="842" spans="1:14" ht="13">
      <c r="A842" s="2" t="s">
        <v>14388</v>
      </c>
      <c r="C842" s="2" t="s">
        <v>17163</v>
      </c>
      <c r="D842" s="2">
        <v>137142</v>
      </c>
      <c r="E842" s="2">
        <v>83542</v>
      </c>
      <c r="F842" s="2">
        <v>5798</v>
      </c>
      <c r="G842" s="2" t="s">
        <v>17164</v>
      </c>
      <c r="H842" s="2" t="s">
        <v>17165</v>
      </c>
      <c r="I842" s="2" t="s">
        <v>23</v>
      </c>
      <c r="J842" s="2" t="s">
        <v>17162</v>
      </c>
      <c r="K842" s="2">
        <v>4</v>
      </c>
      <c r="L842" s="2" t="s">
        <v>305</v>
      </c>
      <c r="N842" s="2" t="s">
        <v>305</v>
      </c>
    </row>
    <row r="843" spans="1:14" ht="13">
      <c r="A843" s="2" t="s">
        <v>14388</v>
      </c>
      <c r="C843" s="2" t="s">
        <v>17166</v>
      </c>
      <c r="D843" s="2">
        <v>127630</v>
      </c>
      <c r="E843" s="2">
        <v>82847</v>
      </c>
      <c r="F843" s="2">
        <v>5799</v>
      </c>
      <c r="G843" s="2" t="s">
        <v>17167</v>
      </c>
      <c r="H843" s="2" t="s">
        <v>17168</v>
      </c>
      <c r="I843" s="2" t="s">
        <v>16</v>
      </c>
      <c r="J843" s="2" t="s">
        <v>17169</v>
      </c>
      <c r="K843" s="2">
        <v>4</v>
      </c>
      <c r="L843" s="2" t="s">
        <v>305</v>
      </c>
      <c r="N843" s="2" t="s">
        <v>305</v>
      </c>
    </row>
    <row r="844" spans="1:14" ht="13">
      <c r="A844" s="2" t="s">
        <v>14388</v>
      </c>
      <c r="C844" s="2" t="s">
        <v>17170</v>
      </c>
      <c r="D844" s="2">
        <v>136184</v>
      </c>
      <c r="E844" s="2">
        <v>82184</v>
      </c>
      <c r="F844" s="2">
        <v>5798</v>
      </c>
      <c r="G844" s="2" t="s">
        <v>17171</v>
      </c>
      <c r="H844" s="2" t="s">
        <v>17172</v>
      </c>
      <c r="I844" s="2" t="s">
        <v>23</v>
      </c>
      <c r="J844" s="2" t="s">
        <v>17169</v>
      </c>
      <c r="K844" s="2">
        <v>4</v>
      </c>
      <c r="L844" s="2" t="s">
        <v>305</v>
      </c>
      <c r="N844" s="2" t="s">
        <v>305</v>
      </c>
    </row>
    <row r="845" spans="1:14" ht="13">
      <c r="A845" s="2" t="s">
        <v>14388</v>
      </c>
      <c r="C845" s="2" t="s">
        <v>17173</v>
      </c>
      <c r="D845" s="2">
        <v>124480</v>
      </c>
      <c r="E845" s="2">
        <v>79375</v>
      </c>
      <c r="F845" s="2">
        <v>5798</v>
      </c>
      <c r="G845" s="2" t="s">
        <v>17174</v>
      </c>
      <c r="H845" s="2" t="s">
        <v>17175</v>
      </c>
      <c r="I845" s="2" t="s">
        <v>16</v>
      </c>
      <c r="J845" s="2" t="s">
        <v>17176</v>
      </c>
      <c r="K845" s="2">
        <v>4</v>
      </c>
      <c r="L845" s="2" t="s">
        <v>305</v>
      </c>
      <c r="N845" s="2" t="s">
        <v>305</v>
      </c>
    </row>
    <row r="846" spans="1:14" ht="13">
      <c r="A846" s="2" t="s">
        <v>14388</v>
      </c>
      <c r="C846" s="2" t="s">
        <v>17177</v>
      </c>
      <c r="D846" s="2">
        <v>139434</v>
      </c>
      <c r="E846" s="2">
        <v>81070</v>
      </c>
      <c r="F846" s="2">
        <v>5798</v>
      </c>
      <c r="G846" s="2" t="s">
        <v>17178</v>
      </c>
      <c r="H846" s="2" t="s">
        <v>17179</v>
      </c>
      <c r="I846" s="2" t="s">
        <v>23</v>
      </c>
      <c r="J846" s="2" t="s">
        <v>17176</v>
      </c>
      <c r="K846" s="2">
        <v>4</v>
      </c>
      <c r="L846" s="2" t="s">
        <v>305</v>
      </c>
      <c r="N846" s="2" t="s">
        <v>305</v>
      </c>
    </row>
    <row r="847" spans="1:14" ht="13">
      <c r="A847" s="2" t="s">
        <v>14388</v>
      </c>
      <c r="C847" s="2" t="s">
        <v>17180</v>
      </c>
      <c r="D847" s="2">
        <v>126959</v>
      </c>
      <c r="E847" s="2">
        <v>82598</v>
      </c>
      <c r="F847" s="2">
        <v>5799</v>
      </c>
      <c r="G847" s="2" t="s">
        <v>17181</v>
      </c>
      <c r="H847" s="2" t="s">
        <v>17182</v>
      </c>
      <c r="I847" s="2" t="s">
        <v>16</v>
      </c>
      <c r="J847" s="2" t="s">
        <v>17183</v>
      </c>
      <c r="K847" s="2">
        <v>4</v>
      </c>
      <c r="L847" s="2" t="s">
        <v>305</v>
      </c>
      <c r="N847" s="2" t="s">
        <v>305</v>
      </c>
    </row>
    <row r="848" spans="1:14" ht="13">
      <c r="A848" s="2" t="s">
        <v>14388</v>
      </c>
      <c r="C848" s="2" t="s">
        <v>17184</v>
      </c>
      <c r="D848" s="2">
        <v>136343</v>
      </c>
      <c r="E848" s="2">
        <v>84197</v>
      </c>
      <c r="F848" s="2">
        <v>5798</v>
      </c>
      <c r="G848" s="2" t="s">
        <v>17185</v>
      </c>
      <c r="H848" s="2" t="s">
        <v>17186</v>
      </c>
      <c r="I848" s="2" t="s">
        <v>23</v>
      </c>
      <c r="J848" s="2" t="s">
        <v>17183</v>
      </c>
      <c r="K848" s="2">
        <v>4</v>
      </c>
      <c r="L848" s="2" t="s">
        <v>305</v>
      </c>
      <c r="N848" s="2" t="s">
        <v>305</v>
      </c>
    </row>
    <row r="849" spans="1:14" ht="13">
      <c r="A849" s="2" t="s">
        <v>14388</v>
      </c>
      <c r="C849" s="2" t="s">
        <v>17187</v>
      </c>
      <c r="D849" s="2">
        <v>126898</v>
      </c>
      <c r="E849" s="2">
        <v>82842</v>
      </c>
      <c r="F849" s="2">
        <v>5799</v>
      </c>
      <c r="G849" s="2" t="s">
        <v>17188</v>
      </c>
      <c r="H849" s="2" t="s">
        <v>17189</v>
      </c>
      <c r="I849" s="2" t="s">
        <v>16</v>
      </c>
      <c r="J849" s="2" t="s">
        <v>17190</v>
      </c>
      <c r="K849" s="2">
        <v>4</v>
      </c>
      <c r="L849" s="2" t="s">
        <v>305</v>
      </c>
      <c r="N849" s="2" t="s">
        <v>305</v>
      </c>
    </row>
    <row r="850" spans="1:14" ht="13">
      <c r="A850" s="2" t="s">
        <v>14388</v>
      </c>
      <c r="C850" s="2" t="s">
        <v>17191</v>
      </c>
      <c r="D850" s="2">
        <v>136430</v>
      </c>
      <c r="E850" s="2">
        <v>84494</v>
      </c>
      <c r="F850" s="2">
        <v>5798</v>
      </c>
      <c r="G850" s="2" t="s">
        <v>17192</v>
      </c>
      <c r="H850" s="2" t="s">
        <v>17193</v>
      </c>
      <c r="I850" s="2" t="s">
        <v>23</v>
      </c>
      <c r="J850" s="2" t="s">
        <v>17190</v>
      </c>
      <c r="K850" s="2">
        <v>4</v>
      </c>
      <c r="L850" s="2" t="s">
        <v>305</v>
      </c>
      <c r="N850" s="2" t="s">
        <v>305</v>
      </c>
    </row>
    <row r="851" spans="1:14" ht="13">
      <c r="A851" s="2" t="s">
        <v>14388</v>
      </c>
      <c r="C851" s="2" t="s">
        <v>17194</v>
      </c>
      <c r="D851" s="2">
        <v>127927</v>
      </c>
      <c r="E851" s="2">
        <v>81231</v>
      </c>
      <c r="F851" s="2">
        <v>5798</v>
      </c>
      <c r="G851" s="2" t="s">
        <v>17195</v>
      </c>
      <c r="H851" s="2" t="s">
        <v>17196</v>
      </c>
      <c r="I851" s="2" t="s">
        <v>16</v>
      </c>
      <c r="J851" s="2" t="s">
        <v>17197</v>
      </c>
      <c r="K851" s="2">
        <v>4</v>
      </c>
      <c r="L851" s="2" t="s">
        <v>305</v>
      </c>
      <c r="N851" s="2" t="s">
        <v>305</v>
      </c>
    </row>
    <row r="852" spans="1:14" ht="13">
      <c r="A852" s="2" t="s">
        <v>14388</v>
      </c>
      <c r="C852" s="2" t="s">
        <v>17198</v>
      </c>
      <c r="D852" s="2">
        <v>135791</v>
      </c>
      <c r="E852" s="2">
        <v>81218</v>
      </c>
      <c r="F852" s="2">
        <v>5798</v>
      </c>
      <c r="G852" s="2" t="s">
        <v>17199</v>
      </c>
      <c r="H852" s="2" t="s">
        <v>17200</v>
      </c>
      <c r="I852" s="2" t="s">
        <v>23</v>
      </c>
      <c r="J852" s="2" t="s">
        <v>17197</v>
      </c>
      <c r="K852" s="2">
        <v>4</v>
      </c>
      <c r="L852" s="2" t="s">
        <v>305</v>
      </c>
      <c r="N852" s="2" t="s">
        <v>305</v>
      </c>
    </row>
    <row r="853" spans="1:14" ht="13">
      <c r="A853" s="2" t="s">
        <v>14388</v>
      </c>
      <c r="C853" s="2" t="s">
        <v>17201</v>
      </c>
      <c r="D853" s="2">
        <v>128585</v>
      </c>
      <c r="E853" s="2">
        <v>81155</v>
      </c>
      <c r="F853" s="2">
        <v>5798</v>
      </c>
      <c r="G853" s="2" t="s">
        <v>17202</v>
      </c>
      <c r="H853" s="2" t="s">
        <v>17203</v>
      </c>
      <c r="I853" s="2" t="s">
        <v>16</v>
      </c>
      <c r="J853" s="2" t="s">
        <v>17204</v>
      </c>
      <c r="K853" s="2">
        <v>4</v>
      </c>
      <c r="L853" s="2" t="s">
        <v>305</v>
      </c>
      <c r="N853" s="2" t="s">
        <v>305</v>
      </c>
    </row>
    <row r="854" spans="1:14" ht="13">
      <c r="A854" s="2" t="s">
        <v>14388</v>
      </c>
      <c r="C854" s="2" t="s">
        <v>17205</v>
      </c>
      <c r="D854" s="2">
        <v>136849</v>
      </c>
      <c r="E854" s="2">
        <v>81993</v>
      </c>
      <c r="F854" s="2">
        <v>5798</v>
      </c>
      <c r="G854" s="2" t="s">
        <v>17206</v>
      </c>
      <c r="H854" s="2" t="s">
        <v>17207</v>
      </c>
      <c r="I854" s="2" t="s">
        <v>23</v>
      </c>
      <c r="J854" s="2" t="s">
        <v>17204</v>
      </c>
      <c r="K854" s="2">
        <v>4</v>
      </c>
      <c r="L854" s="2" t="s">
        <v>305</v>
      </c>
      <c r="N854" s="2" t="s">
        <v>305</v>
      </c>
    </row>
    <row r="855" spans="1:14" ht="13">
      <c r="A855" s="2" t="s">
        <v>14388</v>
      </c>
      <c r="C855" s="2" t="s">
        <v>17208</v>
      </c>
      <c r="D855" s="2">
        <v>137199</v>
      </c>
      <c r="E855" s="2">
        <v>81969</v>
      </c>
      <c r="F855" s="2">
        <v>5798</v>
      </c>
      <c r="G855" s="2" t="s">
        <v>17209</v>
      </c>
      <c r="H855" s="2" t="s">
        <v>17210</v>
      </c>
      <c r="I855" s="2" t="s">
        <v>23</v>
      </c>
      <c r="J855" s="2" t="s">
        <v>17204</v>
      </c>
      <c r="K855" s="2">
        <v>4</v>
      </c>
      <c r="L855" s="2" t="s">
        <v>305</v>
      </c>
      <c r="N855" s="2" t="s">
        <v>305</v>
      </c>
    </row>
    <row r="856" spans="1:14" ht="13">
      <c r="A856" s="2" t="s">
        <v>14388</v>
      </c>
      <c r="C856" s="2" t="s">
        <v>17211</v>
      </c>
      <c r="D856" s="2">
        <v>127980</v>
      </c>
      <c r="E856" s="2">
        <v>81297</v>
      </c>
      <c r="F856" s="2">
        <v>5798</v>
      </c>
      <c r="G856" s="2" t="s">
        <v>17212</v>
      </c>
      <c r="H856" s="2" t="s">
        <v>17213</v>
      </c>
      <c r="I856" s="2" t="s">
        <v>16</v>
      </c>
      <c r="J856" s="2" t="s">
        <v>17214</v>
      </c>
      <c r="K856" s="2">
        <v>4</v>
      </c>
      <c r="L856" s="2" t="s">
        <v>305</v>
      </c>
      <c r="N856" s="2" t="s">
        <v>305</v>
      </c>
    </row>
    <row r="857" spans="1:14" ht="13">
      <c r="A857" s="2" t="s">
        <v>14388</v>
      </c>
      <c r="C857" s="2" t="s">
        <v>17215</v>
      </c>
      <c r="D857" s="2">
        <v>136833</v>
      </c>
      <c r="E857" s="2">
        <v>82114</v>
      </c>
      <c r="F857" s="2">
        <v>5798</v>
      </c>
      <c r="G857" s="2" t="s">
        <v>17216</v>
      </c>
      <c r="H857" s="2" t="s">
        <v>17217</v>
      </c>
      <c r="I857" s="2" t="s">
        <v>23</v>
      </c>
      <c r="J857" s="2" t="s">
        <v>17214</v>
      </c>
      <c r="K857" s="2">
        <v>4</v>
      </c>
      <c r="L857" s="2" t="s">
        <v>305</v>
      </c>
      <c r="N857" s="2" t="s">
        <v>305</v>
      </c>
    </row>
    <row r="858" spans="1:14" ht="13">
      <c r="A858" s="2" t="s">
        <v>14388</v>
      </c>
      <c r="C858" s="2" t="s">
        <v>17218</v>
      </c>
      <c r="D858" s="2">
        <v>128326</v>
      </c>
      <c r="E858" s="2">
        <v>81398</v>
      </c>
      <c r="F858" s="2">
        <v>5798</v>
      </c>
      <c r="G858" s="2" t="s">
        <v>17219</v>
      </c>
      <c r="H858" s="2" t="s">
        <v>17220</v>
      </c>
      <c r="I858" s="2" t="s">
        <v>16</v>
      </c>
      <c r="J858" s="2" t="s">
        <v>17221</v>
      </c>
      <c r="K858" s="2">
        <v>4</v>
      </c>
      <c r="L858" s="2" t="s">
        <v>305</v>
      </c>
      <c r="N858" s="2" t="s">
        <v>305</v>
      </c>
    </row>
    <row r="859" spans="1:14" ht="13">
      <c r="A859" s="2" t="s">
        <v>14388</v>
      </c>
      <c r="C859" s="2" t="s">
        <v>17222</v>
      </c>
      <c r="D859" s="2">
        <v>136544</v>
      </c>
      <c r="E859" s="2">
        <v>81646</v>
      </c>
      <c r="F859" s="2">
        <v>5798</v>
      </c>
      <c r="G859" s="2" t="s">
        <v>17223</v>
      </c>
      <c r="H859" s="2" t="s">
        <v>17224</v>
      </c>
      <c r="I859" s="2" t="s">
        <v>23</v>
      </c>
      <c r="J859" s="2" t="s">
        <v>17221</v>
      </c>
      <c r="K859" s="2">
        <v>4</v>
      </c>
      <c r="L859" s="2" t="s">
        <v>305</v>
      </c>
      <c r="N859" s="2" t="s">
        <v>305</v>
      </c>
    </row>
    <row r="860" spans="1:14" ht="13">
      <c r="A860" s="2" t="s">
        <v>14388</v>
      </c>
      <c r="C860" s="2" t="s">
        <v>17225</v>
      </c>
      <c r="D860" s="2">
        <v>128438</v>
      </c>
      <c r="E860" s="2">
        <v>81889</v>
      </c>
      <c r="F860" s="2">
        <v>5798</v>
      </c>
      <c r="G860" s="2" t="s">
        <v>17226</v>
      </c>
      <c r="H860" s="2" t="s">
        <v>17227</v>
      </c>
      <c r="I860" s="2" t="s">
        <v>16</v>
      </c>
      <c r="J860" s="2" t="s">
        <v>17228</v>
      </c>
      <c r="K860" s="2">
        <v>4</v>
      </c>
      <c r="L860" s="2" t="s">
        <v>305</v>
      </c>
      <c r="N860" s="2" t="s">
        <v>305</v>
      </c>
    </row>
    <row r="861" spans="1:14" ht="13">
      <c r="A861" s="2" t="s">
        <v>14388</v>
      </c>
      <c r="C861" s="2" t="s">
        <v>17229</v>
      </c>
      <c r="D861" s="2">
        <v>135073</v>
      </c>
      <c r="E861" s="2">
        <v>81853</v>
      </c>
      <c r="F861" s="2">
        <v>5798</v>
      </c>
      <c r="G861" s="2" t="s">
        <v>17230</v>
      </c>
      <c r="H861" s="2" t="s">
        <v>17231</v>
      </c>
      <c r="I861" s="2" t="s">
        <v>23</v>
      </c>
      <c r="J861" s="2" t="s">
        <v>17228</v>
      </c>
      <c r="K861" s="2">
        <v>4</v>
      </c>
      <c r="L861" s="2" t="s">
        <v>305</v>
      </c>
      <c r="N861" s="2" t="s">
        <v>305</v>
      </c>
    </row>
    <row r="862" spans="1:14" ht="13">
      <c r="A862" s="2" t="s">
        <v>14388</v>
      </c>
      <c r="C862" s="2" t="s">
        <v>17232</v>
      </c>
      <c r="D862" s="2">
        <v>127946</v>
      </c>
      <c r="E862" s="2">
        <v>82142</v>
      </c>
      <c r="F862" s="2">
        <v>5798</v>
      </c>
      <c r="G862" s="2" t="s">
        <v>17233</v>
      </c>
      <c r="H862" s="2" t="s">
        <v>17234</v>
      </c>
      <c r="I862" s="2" t="s">
        <v>16</v>
      </c>
      <c r="J862" s="2" t="s">
        <v>17235</v>
      </c>
      <c r="K862" s="2">
        <v>4</v>
      </c>
      <c r="L862" s="2" t="s">
        <v>305</v>
      </c>
      <c r="N862" s="2" t="s">
        <v>305</v>
      </c>
    </row>
    <row r="863" spans="1:14" ht="13">
      <c r="A863" s="2" t="s">
        <v>14388</v>
      </c>
      <c r="C863" s="2" t="s">
        <v>17236</v>
      </c>
      <c r="D863" s="2">
        <v>136532</v>
      </c>
      <c r="E863" s="2">
        <v>82716</v>
      </c>
      <c r="F863" s="2">
        <v>5798</v>
      </c>
      <c r="G863" s="2" t="s">
        <v>17237</v>
      </c>
      <c r="H863" s="2" t="s">
        <v>17238</v>
      </c>
      <c r="I863" s="2" t="s">
        <v>23</v>
      </c>
      <c r="J863" s="2" t="s">
        <v>17235</v>
      </c>
      <c r="K863" s="2">
        <v>4</v>
      </c>
      <c r="L863" s="2" t="s">
        <v>305</v>
      </c>
      <c r="N863" s="2" t="s">
        <v>305</v>
      </c>
    </row>
    <row r="864" spans="1:14" ht="13">
      <c r="A864" s="2" t="s">
        <v>14388</v>
      </c>
      <c r="C864" s="2" t="s">
        <v>17239</v>
      </c>
      <c r="D864" s="2">
        <v>128815</v>
      </c>
      <c r="E864" s="2">
        <v>83478</v>
      </c>
      <c r="F864" s="2">
        <v>5798</v>
      </c>
      <c r="G864" s="2" t="s">
        <v>17240</v>
      </c>
      <c r="H864" s="2" t="s">
        <v>17241</v>
      </c>
      <c r="I864" s="2" t="s">
        <v>16</v>
      </c>
      <c r="J864" s="2" t="s">
        <v>17242</v>
      </c>
      <c r="K864" s="2">
        <v>4</v>
      </c>
      <c r="L864" s="2" t="s">
        <v>305</v>
      </c>
      <c r="N864" s="2" t="s">
        <v>305</v>
      </c>
    </row>
    <row r="865" spans="1:14" ht="13">
      <c r="A865" s="2" t="s">
        <v>14388</v>
      </c>
      <c r="C865" s="2" t="s">
        <v>17243</v>
      </c>
      <c r="D865" s="2">
        <v>133597</v>
      </c>
      <c r="E865" s="2">
        <v>84590</v>
      </c>
      <c r="F865" s="2">
        <v>5798</v>
      </c>
      <c r="G865" s="2" t="s">
        <v>17244</v>
      </c>
      <c r="H865" s="2" t="s">
        <v>17245</v>
      </c>
      <c r="I865" s="2" t="s">
        <v>23</v>
      </c>
      <c r="J865" s="2" t="s">
        <v>17242</v>
      </c>
      <c r="K865" s="2">
        <v>4</v>
      </c>
      <c r="L865" s="2" t="s">
        <v>305</v>
      </c>
      <c r="N865" s="2" t="s">
        <v>305</v>
      </c>
    </row>
    <row r="866" spans="1:14" ht="13">
      <c r="A866" s="2" t="s">
        <v>14388</v>
      </c>
      <c r="C866" s="2" t="s">
        <v>17246</v>
      </c>
      <c r="D866" s="2">
        <v>128682</v>
      </c>
      <c r="E866" s="2">
        <v>83642</v>
      </c>
      <c r="F866" s="2">
        <v>5798</v>
      </c>
      <c r="G866" s="2" t="s">
        <v>17247</v>
      </c>
      <c r="H866" s="2" t="s">
        <v>17248</v>
      </c>
      <c r="I866" s="2" t="s">
        <v>16</v>
      </c>
      <c r="J866" s="2" t="s">
        <v>17249</v>
      </c>
      <c r="K866" s="2">
        <v>4</v>
      </c>
      <c r="L866" s="2" t="s">
        <v>305</v>
      </c>
      <c r="N866" s="2" t="s">
        <v>305</v>
      </c>
    </row>
    <row r="867" spans="1:14" ht="13">
      <c r="A867" s="2" t="s">
        <v>14388</v>
      </c>
      <c r="C867" s="2" t="s">
        <v>17250</v>
      </c>
      <c r="D867" s="2">
        <v>133937</v>
      </c>
      <c r="E867" s="2">
        <v>84580</v>
      </c>
      <c r="F867" s="2">
        <v>5798</v>
      </c>
      <c r="G867" s="2" t="s">
        <v>17251</v>
      </c>
      <c r="H867" s="2" t="s">
        <v>17252</v>
      </c>
      <c r="I867" s="2" t="s">
        <v>23</v>
      </c>
      <c r="J867" s="2" t="s">
        <v>17249</v>
      </c>
      <c r="K867" s="2">
        <v>4</v>
      </c>
      <c r="L867" s="2" t="s">
        <v>305</v>
      </c>
      <c r="N867" s="2" t="s">
        <v>305</v>
      </c>
    </row>
    <row r="868" spans="1:14" ht="13">
      <c r="A868" s="2" t="s">
        <v>14388</v>
      </c>
      <c r="C868" s="2" t="s">
        <v>17253</v>
      </c>
      <c r="D868" s="2">
        <v>124279</v>
      </c>
      <c r="E868" s="2">
        <v>85519</v>
      </c>
      <c r="F868" s="2">
        <v>5368</v>
      </c>
      <c r="G868" s="2" t="s">
        <v>17254</v>
      </c>
      <c r="H868" s="2" t="s">
        <v>17255</v>
      </c>
      <c r="I868" s="2" t="s">
        <v>16</v>
      </c>
      <c r="J868" s="2" t="s">
        <v>17256</v>
      </c>
      <c r="K868" s="2">
        <v>4</v>
      </c>
      <c r="L868" s="2" t="s">
        <v>305</v>
      </c>
      <c r="N868" s="2" t="s">
        <v>305</v>
      </c>
    </row>
    <row r="869" spans="1:14" ht="13">
      <c r="A869" s="2" t="s">
        <v>14388</v>
      </c>
      <c r="C869" s="2" t="s">
        <v>17257</v>
      </c>
      <c r="D869" s="2">
        <v>136745</v>
      </c>
      <c r="E869" s="2">
        <v>84753</v>
      </c>
      <c r="F869" s="2">
        <v>5798</v>
      </c>
      <c r="G869" s="2" t="s">
        <v>17258</v>
      </c>
      <c r="H869" s="2" t="s">
        <v>17259</v>
      </c>
      <c r="I869" s="2" t="s">
        <v>23</v>
      </c>
      <c r="J869" s="2" t="s">
        <v>17256</v>
      </c>
      <c r="K869" s="2">
        <v>4</v>
      </c>
      <c r="L869" s="2" t="s">
        <v>305</v>
      </c>
      <c r="N869" s="2" t="s">
        <v>305</v>
      </c>
    </row>
    <row r="870" spans="1:14" ht="13">
      <c r="A870" s="2" t="s">
        <v>14388</v>
      </c>
      <c r="C870" s="2" t="s">
        <v>17260</v>
      </c>
      <c r="D870" s="2">
        <v>128190</v>
      </c>
      <c r="E870" s="2">
        <v>83592</v>
      </c>
      <c r="F870" s="2">
        <v>5798</v>
      </c>
      <c r="G870" s="2" t="s">
        <v>17261</v>
      </c>
      <c r="H870" s="2" t="s">
        <v>17262</v>
      </c>
      <c r="I870" s="2" t="s">
        <v>16</v>
      </c>
      <c r="J870" s="2" t="s">
        <v>17263</v>
      </c>
      <c r="K870" s="2">
        <v>4</v>
      </c>
      <c r="L870" s="2" t="s">
        <v>305</v>
      </c>
      <c r="N870" s="2" t="s">
        <v>305</v>
      </c>
    </row>
    <row r="871" spans="1:14" ht="13">
      <c r="A871" s="2" t="s">
        <v>14388</v>
      </c>
      <c r="C871" s="2" t="s">
        <v>17264</v>
      </c>
      <c r="D871" s="2">
        <v>134275</v>
      </c>
      <c r="E871" s="2">
        <v>84907</v>
      </c>
      <c r="F871" s="2">
        <v>5798</v>
      </c>
      <c r="G871" s="2" t="s">
        <v>17265</v>
      </c>
      <c r="H871" s="2" t="s">
        <v>17266</v>
      </c>
      <c r="I871" s="2" t="s">
        <v>23</v>
      </c>
      <c r="J871" s="2" t="s">
        <v>17263</v>
      </c>
      <c r="K871" s="2">
        <v>4</v>
      </c>
      <c r="L871" s="2" t="s">
        <v>305</v>
      </c>
      <c r="N871" s="2" t="s">
        <v>305</v>
      </c>
    </row>
    <row r="872" spans="1:14" ht="13">
      <c r="A872" s="2" t="s">
        <v>14388</v>
      </c>
      <c r="C872" s="2" t="s">
        <v>17267</v>
      </c>
      <c r="D872" s="2">
        <v>129362</v>
      </c>
      <c r="E872" s="2">
        <v>73092</v>
      </c>
      <c r="F872" s="2">
        <v>5791</v>
      </c>
      <c r="G872" s="2" t="s">
        <v>17268</v>
      </c>
      <c r="H872" s="2" t="s">
        <v>17269</v>
      </c>
      <c r="I872" s="2" t="s">
        <v>16</v>
      </c>
      <c r="J872" s="2" t="s">
        <v>17270</v>
      </c>
      <c r="K872" s="2">
        <v>4</v>
      </c>
      <c r="L872" s="2" t="s">
        <v>305</v>
      </c>
      <c r="N872" s="2" t="s">
        <v>305</v>
      </c>
    </row>
    <row r="873" spans="1:14" ht="13">
      <c r="A873" s="2" t="s">
        <v>14388</v>
      </c>
      <c r="C873" s="2" t="s">
        <v>17271</v>
      </c>
      <c r="D873" s="2">
        <v>134704</v>
      </c>
      <c r="E873" s="2">
        <v>74007</v>
      </c>
      <c r="F873" s="2">
        <v>5798</v>
      </c>
      <c r="G873" s="2" t="s">
        <v>17272</v>
      </c>
      <c r="H873" s="2" t="s">
        <v>17273</v>
      </c>
      <c r="I873" s="2" t="s">
        <v>23</v>
      </c>
      <c r="J873" s="2" t="s">
        <v>17270</v>
      </c>
      <c r="K873" s="2">
        <v>4</v>
      </c>
      <c r="L873" s="2" t="s">
        <v>305</v>
      </c>
      <c r="N873" s="2" t="s">
        <v>305</v>
      </c>
    </row>
    <row r="874" spans="1:14" ht="13">
      <c r="A874" s="2" t="s">
        <v>14388</v>
      </c>
      <c r="C874" s="2" t="s">
        <v>17274</v>
      </c>
      <c r="D874" s="2">
        <v>129233</v>
      </c>
      <c r="E874" s="2">
        <v>73046</v>
      </c>
      <c r="F874" s="2">
        <v>5793</v>
      </c>
      <c r="G874" s="2" t="s">
        <v>17275</v>
      </c>
      <c r="H874" s="2" t="s">
        <v>17276</v>
      </c>
      <c r="I874" s="2" t="s">
        <v>16</v>
      </c>
      <c r="J874" s="2" t="s">
        <v>17277</v>
      </c>
      <c r="K874" s="2">
        <v>4</v>
      </c>
      <c r="L874" s="2" t="s">
        <v>305</v>
      </c>
      <c r="N874" s="2" t="s">
        <v>305</v>
      </c>
    </row>
    <row r="875" spans="1:14" ht="13">
      <c r="A875" s="2" t="s">
        <v>14388</v>
      </c>
      <c r="C875" s="2" t="s">
        <v>17278</v>
      </c>
      <c r="D875" s="2">
        <v>133591</v>
      </c>
      <c r="E875" s="2">
        <v>74229</v>
      </c>
      <c r="F875" s="2">
        <v>5798</v>
      </c>
      <c r="G875" s="2" t="s">
        <v>17279</v>
      </c>
      <c r="H875" s="2" t="s">
        <v>17280</v>
      </c>
      <c r="I875" s="2" t="s">
        <v>23</v>
      </c>
      <c r="J875" s="2" t="s">
        <v>17277</v>
      </c>
      <c r="K875" s="2">
        <v>4</v>
      </c>
      <c r="L875" s="2" t="s">
        <v>305</v>
      </c>
      <c r="N875" s="2" t="s">
        <v>305</v>
      </c>
    </row>
    <row r="876" spans="1:14" ht="13">
      <c r="A876" s="2" t="s">
        <v>14388</v>
      </c>
      <c r="C876" s="2" t="s">
        <v>17281</v>
      </c>
      <c r="D876" s="2">
        <v>128944</v>
      </c>
      <c r="E876" s="2">
        <v>72999</v>
      </c>
      <c r="F876" s="2">
        <v>5798</v>
      </c>
      <c r="G876" s="2" t="s">
        <v>17282</v>
      </c>
      <c r="H876" s="2" t="s">
        <v>17283</v>
      </c>
      <c r="I876" s="2" t="s">
        <v>16</v>
      </c>
      <c r="J876" s="2" t="s">
        <v>17284</v>
      </c>
      <c r="K876" s="2">
        <v>4</v>
      </c>
      <c r="L876" s="2" t="s">
        <v>305</v>
      </c>
      <c r="N876" s="2" t="s">
        <v>305</v>
      </c>
    </row>
    <row r="877" spans="1:14" ht="13">
      <c r="A877" s="2" t="s">
        <v>14388</v>
      </c>
      <c r="C877" s="2" t="s">
        <v>17285</v>
      </c>
      <c r="D877" s="2">
        <v>134525</v>
      </c>
      <c r="E877" s="2">
        <v>74155</v>
      </c>
      <c r="F877" s="2">
        <v>5798</v>
      </c>
      <c r="G877" s="2" t="s">
        <v>17286</v>
      </c>
      <c r="H877" s="2" t="s">
        <v>17287</v>
      </c>
      <c r="I877" s="2" t="s">
        <v>23</v>
      </c>
      <c r="J877" s="2" t="s">
        <v>17284</v>
      </c>
      <c r="K877" s="2">
        <v>4</v>
      </c>
      <c r="L877" s="2" t="s">
        <v>305</v>
      </c>
      <c r="N877" s="2" t="s">
        <v>305</v>
      </c>
    </row>
    <row r="878" spans="1:14" ht="13">
      <c r="A878" s="2" t="s">
        <v>14388</v>
      </c>
      <c r="C878" s="2" t="s">
        <v>17288</v>
      </c>
      <c r="D878" s="2">
        <v>129467</v>
      </c>
      <c r="E878" s="2">
        <v>73074</v>
      </c>
      <c r="F878" s="2">
        <v>5800</v>
      </c>
      <c r="G878" s="2" t="s">
        <v>17289</v>
      </c>
      <c r="H878" s="2" t="s">
        <v>17290</v>
      </c>
      <c r="I878" s="2" t="s">
        <v>16</v>
      </c>
      <c r="J878" s="2" t="s">
        <v>17291</v>
      </c>
      <c r="K878" s="2">
        <v>4</v>
      </c>
      <c r="L878" s="2" t="s">
        <v>305</v>
      </c>
      <c r="N878" s="2" t="s">
        <v>305</v>
      </c>
    </row>
    <row r="879" spans="1:14" ht="13">
      <c r="A879" s="2" t="s">
        <v>14388</v>
      </c>
      <c r="C879" s="2" t="s">
        <v>17292</v>
      </c>
      <c r="D879" s="2">
        <v>133664</v>
      </c>
      <c r="E879" s="2">
        <v>74056</v>
      </c>
      <c r="F879" s="2">
        <v>5798</v>
      </c>
      <c r="G879" s="2" t="s">
        <v>17293</v>
      </c>
      <c r="H879" s="2" t="s">
        <v>17294</v>
      </c>
      <c r="I879" s="2" t="s">
        <v>23</v>
      </c>
      <c r="J879" s="2" t="s">
        <v>17291</v>
      </c>
      <c r="K879" s="2">
        <v>4</v>
      </c>
      <c r="L879" s="2" t="s">
        <v>305</v>
      </c>
      <c r="N879" s="2" t="s">
        <v>305</v>
      </c>
    </row>
    <row r="880" spans="1:14" ht="13">
      <c r="A880" s="2" t="s">
        <v>14388</v>
      </c>
      <c r="C880" s="2" t="s">
        <v>17295</v>
      </c>
      <c r="D880" s="2">
        <v>129552</v>
      </c>
      <c r="E880" s="2">
        <v>73058</v>
      </c>
      <c r="F880" s="2">
        <v>5800</v>
      </c>
      <c r="G880" s="2" t="s">
        <v>17296</v>
      </c>
      <c r="H880" s="2" t="s">
        <v>17297</v>
      </c>
      <c r="I880" s="2" t="s">
        <v>16</v>
      </c>
      <c r="J880" s="2" t="s">
        <v>17298</v>
      </c>
      <c r="K880" s="2">
        <v>4</v>
      </c>
      <c r="L880" s="2" t="s">
        <v>305</v>
      </c>
      <c r="N880" s="2" t="s">
        <v>305</v>
      </c>
    </row>
    <row r="881" spans="1:14" ht="13">
      <c r="A881" s="2" t="s">
        <v>14388</v>
      </c>
      <c r="C881" s="2" t="s">
        <v>17299</v>
      </c>
      <c r="D881" s="2">
        <v>134778</v>
      </c>
      <c r="E881" s="2">
        <v>74429</v>
      </c>
      <c r="F881" s="2">
        <v>5798</v>
      </c>
      <c r="G881" s="2" t="s">
        <v>17300</v>
      </c>
      <c r="H881" s="2" t="s">
        <v>17301</v>
      </c>
      <c r="I881" s="2" t="s">
        <v>23</v>
      </c>
      <c r="J881" s="2" t="s">
        <v>17298</v>
      </c>
      <c r="K881" s="2">
        <v>4</v>
      </c>
      <c r="L881" s="2" t="s">
        <v>305</v>
      </c>
      <c r="N881" s="2" t="s">
        <v>305</v>
      </c>
    </row>
    <row r="882" spans="1:14" ht="13">
      <c r="A882" s="2" t="s">
        <v>14388</v>
      </c>
      <c r="C882" s="2" t="s">
        <v>17302</v>
      </c>
      <c r="D882" s="2">
        <v>129915</v>
      </c>
      <c r="E882" s="2">
        <v>80115</v>
      </c>
      <c r="F882" s="2">
        <v>5798</v>
      </c>
      <c r="G882" s="2" t="s">
        <v>17303</v>
      </c>
      <c r="H882" s="2" t="s">
        <v>17304</v>
      </c>
      <c r="I882" s="2" t="s">
        <v>16</v>
      </c>
      <c r="J882" s="2" t="s">
        <v>17305</v>
      </c>
      <c r="K882" s="2">
        <v>4</v>
      </c>
      <c r="L882" s="2" t="s">
        <v>305</v>
      </c>
      <c r="N882" s="2" t="s">
        <v>305</v>
      </c>
    </row>
    <row r="883" spans="1:14" ht="13">
      <c r="A883" s="2" t="s">
        <v>14388</v>
      </c>
      <c r="C883" s="2" t="s">
        <v>17306</v>
      </c>
      <c r="D883" s="2">
        <v>134953</v>
      </c>
      <c r="E883" s="2">
        <v>80422</v>
      </c>
      <c r="F883" s="2">
        <v>5798</v>
      </c>
      <c r="G883" s="2" t="s">
        <v>17307</v>
      </c>
      <c r="H883" s="2" t="s">
        <v>17308</v>
      </c>
      <c r="I883" s="2" t="s">
        <v>23</v>
      </c>
      <c r="J883" s="2" t="s">
        <v>17305</v>
      </c>
      <c r="K883" s="2">
        <v>4</v>
      </c>
      <c r="L883" s="2" t="s">
        <v>305</v>
      </c>
      <c r="N883" s="2" t="s">
        <v>305</v>
      </c>
    </row>
    <row r="884" spans="1:14" ht="13">
      <c r="A884" s="2" t="s">
        <v>14388</v>
      </c>
      <c r="C884" s="2" t="s">
        <v>17309</v>
      </c>
      <c r="D884" s="2">
        <v>129212</v>
      </c>
      <c r="E884" s="2">
        <v>80936</v>
      </c>
      <c r="F884" s="2">
        <v>5798</v>
      </c>
      <c r="G884" s="2" t="s">
        <v>17310</v>
      </c>
      <c r="H884" s="2" t="s">
        <v>17311</v>
      </c>
      <c r="I884" s="2" t="s">
        <v>16</v>
      </c>
      <c r="J884" s="2" t="s">
        <v>17312</v>
      </c>
      <c r="K884" s="2">
        <v>4</v>
      </c>
      <c r="L884" s="2" t="s">
        <v>305</v>
      </c>
      <c r="N884" s="2" t="s">
        <v>305</v>
      </c>
    </row>
    <row r="885" spans="1:14" ht="13">
      <c r="A885" s="2" t="s">
        <v>14388</v>
      </c>
      <c r="C885" s="2" t="s">
        <v>17313</v>
      </c>
      <c r="D885" s="2">
        <v>138016</v>
      </c>
      <c r="E885" s="2">
        <v>81370</v>
      </c>
      <c r="F885" s="2">
        <v>5798</v>
      </c>
      <c r="G885" s="2" t="s">
        <v>17314</v>
      </c>
      <c r="H885" s="2" t="s">
        <v>17315</v>
      </c>
      <c r="I885" s="2" t="s">
        <v>23</v>
      </c>
      <c r="J885" s="2" t="s">
        <v>17312</v>
      </c>
      <c r="K885" s="2">
        <v>4</v>
      </c>
      <c r="L885" s="2" t="s">
        <v>305</v>
      </c>
      <c r="N885" s="2" t="s">
        <v>305</v>
      </c>
    </row>
    <row r="886" spans="1:14" ht="13">
      <c r="A886" s="2" t="s">
        <v>14388</v>
      </c>
      <c r="C886" s="2" t="s">
        <v>17316</v>
      </c>
      <c r="D886" s="2">
        <v>129089</v>
      </c>
      <c r="E886" s="2">
        <v>80934</v>
      </c>
      <c r="F886" s="2">
        <v>5798</v>
      </c>
      <c r="G886" s="2" t="s">
        <v>17317</v>
      </c>
      <c r="H886" s="2" t="s">
        <v>17318</v>
      </c>
      <c r="I886" s="2" t="s">
        <v>16</v>
      </c>
      <c r="J886" s="2" t="s">
        <v>17319</v>
      </c>
      <c r="K886" s="2">
        <v>4</v>
      </c>
      <c r="L886" s="2" t="s">
        <v>305</v>
      </c>
      <c r="N886" s="2" t="s">
        <v>305</v>
      </c>
    </row>
    <row r="887" spans="1:14" ht="13">
      <c r="A887" s="2" t="s">
        <v>14388</v>
      </c>
      <c r="C887" s="2" t="s">
        <v>17320</v>
      </c>
      <c r="D887" s="2">
        <v>136085</v>
      </c>
      <c r="E887" s="2">
        <v>81565</v>
      </c>
      <c r="F887" s="2">
        <v>5798</v>
      </c>
      <c r="G887" s="2" t="s">
        <v>17321</v>
      </c>
      <c r="H887" s="2" t="s">
        <v>17322</v>
      </c>
      <c r="I887" s="2" t="s">
        <v>23</v>
      </c>
      <c r="J887" s="2" t="s">
        <v>17319</v>
      </c>
      <c r="K887" s="2">
        <v>4</v>
      </c>
      <c r="L887" s="2" t="s">
        <v>305</v>
      </c>
      <c r="N887" s="2" t="s">
        <v>305</v>
      </c>
    </row>
    <row r="888" spans="1:14" ht="13">
      <c r="A888" s="2" t="s">
        <v>14388</v>
      </c>
      <c r="C888" s="2" t="s">
        <v>17323</v>
      </c>
      <c r="D888" s="2">
        <v>136228</v>
      </c>
      <c r="E888" s="2">
        <v>81677</v>
      </c>
      <c r="F888" s="2">
        <v>5798</v>
      </c>
      <c r="G888" s="2" t="s">
        <v>17324</v>
      </c>
      <c r="H888" s="2" t="s">
        <v>17325</v>
      </c>
      <c r="I888" s="2" t="s">
        <v>23</v>
      </c>
      <c r="J888" s="2" t="s">
        <v>17319</v>
      </c>
      <c r="K888" s="2">
        <v>4</v>
      </c>
      <c r="L888" s="2" t="s">
        <v>305</v>
      </c>
      <c r="N888" s="2" t="s">
        <v>305</v>
      </c>
    </row>
    <row r="889" spans="1:14" ht="13">
      <c r="A889" s="2" t="s">
        <v>14388</v>
      </c>
      <c r="C889" s="2" t="s">
        <v>17326</v>
      </c>
      <c r="D889" s="2">
        <v>124983</v>
      </c>
      <c r="E889" s="2">
        <v>76920</v>
      </c>
      <c r="F889" s="2">
        <v>5798</v>
      </c>
      <c r="G889" s="2" t="s">
        <v>17327</v>
      </c>
      <c r="H889" s="2" t="s">
        <v>17328</v>
      </c>
      <c r="I889" s="2" t="s">
        <v>16</v>
      </c>
      <c r="J889" s="2" t="s">
        <v>17329</v>
      </c>
      <c r="K889" s="2">
        <v>4</v>
      </c>
      <c r="L889" s="2" t="s">
        <v>305</v>
      </c>
      <c r="N889" s="2" t="s">
        <v>305</v>
      </c>
    </row>
    <row r="890" spans="1:14" ht="13">
      <c r="A890" s="2" t="s">
        <v>14388</v>
      </c>
      <c r="C890" s="2" t="s">
        <v>17330</v>
      </c>
      <c r="D890" s="2">
        <v>139404</v>
      </c>
      <c r="E890" s="2">
        <v>79755</v>
      </c>
      <c r="F890" s="2">
        <v>5798</v>
      </c>
      <c r="G890" s="2" t="s">
        <v>17331</v>
      </c>
      <c r="H890" s="2" t="s">
        <v>17332</v>
      </c>
      <c r="I890" s="2" t="s">
        <v>23</v>
      </c>
      <c r="J890" s="2" t="s">
        <v>17329</v>
      </c>
      <c r="K890" s="2">
        <v>4</v>
      </c>
      <c r="L890" s="2" t="s">
        <v>305</v>
      </c>
      <c r="N890" s="2" t="s">
        <v>305</v>
      </c>
    </row>
    <row r="891" spans="1:14" ht="13">
      <c r="A891" s="2" t="s">
        <v>14388</v>
      </c>
      <c r="C891" s="2" t="s">
        <v>17333</v>
      </c>
      <c r="D891" s="2">
        <v>129475</v>
      </c>
      <c r="E891" s="2">
        <v>81408</v>
      </c>
      <c r="F891" s="2">
        <v>5798</v>
      </c>
      <c r="G891" s="2" t="s">
        <v>17334</v>
      </c>
      <c r="H891" s="2" t="s">
        <v>17335</v>
      </c>
      <c r="I891" s="2" t="s">
        <v>16</v>
      </c>
      <c r="J891" s="2" t="s">
        <v>17336</v>
      </c>
      <c r="K891" s="2">
        <v>4</v>
      </c>
      <c r="L891" s="2" t="s">
        <v>305</v>
      </c>
      <c r="N891" s="2" t="s">
        <v>305</v>
      </c>
    </row>
    <row r="892" spans="1:14" ht="13">
      <c r="A892" s="2" t="s">
        <v>14388</v>
      </c>
      <c r="C892" s="2" t="s">
        <v>17337</v>
      </c>
      <c r="D892" s="2">
        <v>130763</v>
      </c>
      <c r="E892" s="2">
        <v>76904</v>
      </c>
      <c r="F892" s="2">
        <v>5798</v>
      </c>
      <c r="G892" s="2" t="s">
        <v>17338</v>
      </c>
      <c r="H892" s="2" t="s">
        <v>17339</v>
      </c>
      <c r="I892" s="2" t="s">
        <v>16</v>
      </c>
      <c r="J892" s="2" t="s">
        <v>17336</v>
      </c>
      <c r="K892" s="2">
        <v>4</v>
      </c>
      <c r="L892" s="2" t="s">
        <v>305</v>
      </c>
      <c r="N892" s="2" t="s">
        <v>305</v>
      </c>
    </row>
    <row r="893" spans="1:14" ht="13">
      <c r="A893" s="2" t="s">
        <v>14388</v>
      </c>
      <c r="C893" s="2" t="s">
        <v>17340</v>
      </c>
      <c r="D893" s="2">
        <v>134397</v>
      </c>
      <c r="E893" s="2">
        <v>80508</v>
      </c>
      <c r="F893" s="2">
        <v>5798</v>
      </c>
      <c r="G893" s="2" t="s">
        <v>17341</v>
      </c>
      <c r="H893" s="2" t="s">
        <v>17342</v>
      </c>
      <c r="I893" s="2" t="s">
        <v>23</v>
      </c>
      <c r="J893" s="2" t="s">
        <v>17336</v>
      </c>
      <c r="K893" s="2">
        <v>4</v>
      </c>
      <c r="L893" s="2" t="s">
        <v>305</v>
      </c>
      <c r="N893" s="2" t="s">
        <v>305</v>
      </c>
    </row>
    <row r="894" spans="1:14" ht="13">
      <c r="A894" s="2" t="s">
        <v>14388</v>
      </c>
      <c r="C894" s="2" t="s">
        <v>17343</v>
      </c>
      <c r="D894" s="2">
        <v>134827</v>
      </c>
      <c r="E894" s="2">
        <v>80690</v>
      </c>
      <c r="F894" s="2">
        <v>5798</v>
      </c>
      <c r="G894" s="2" t="s">
        <v>17344</v>
      </c>
      <c r="H894" s="2" t="s">
        <v>17345</v>
      </c>
      <c r="I894" s="2" t="s">
        <v>23</v>
      </c>
      <c r="J894" s="2" t="s">
        <v>17336</v>
      </c>
      <c r="K894" s="2">
        <v>4</v>
      </c>
      <c r="L894" s="2" t="s">
        <v>305</v>
      </c>
      <c r="N894" s="2" t="s">
        <v>305</v>
      </c>
    </row>
    <row r="895" spans="1:14" ht="13">
      <c r="A895" s="2" t="s">
        <v>14388</v>
      </c>
      <c r="C895" s="2" t="s">
        <v>17346</v>
      </c>
      <c r="D895" s="2">
        <v>129947</v>
      </c>
      <c r="E895" s="2">
        <v>81475</v>
      </c>
      <c r="F895" s="2">
        <v>5798</v>
      </c>
      <c r="G895" s="2" t="s">
        <v>17347</v>
      </c>
      <c r="H895" s="2" t="s">
        <v>17348</v>
      </c>
      <c r="I895" s="2" t="s">
        <v>16</v>
      </c>
      <c r="J895" s="2" t="s">
        <v>17349</v>
      </c>
      <c r="K895" s="2">
        <v>4</v>
      </c>
      <c r="L895" s="2" t="s">
        <v>305</v>
      </c>
      <c r="N895" s="2" t="s">
        <v>305</v>
      </c>
    </row>
    <row r="896" spans="1:14" ht="13">
      <c r="A896" s="2" t="s">
        <v>14388</v>
      </c>
      <c r="C896" s="2" t="s">
        <v>17350</v>
      </c>
      <c r="D896" s="2">
        <v>134140</v>
      </c>
      <c r="E896" s="2">
        <v>82210</v>
      </c>
      <c r="F896" s="2">
        <v>5798</v>
      </c>
      <c r="G896" s="2" t="s">
        <v>17351</v>
      </c>
      <c r="H896" s="2" t="s">
        <v>17352</v>
      </c>
      <c r="I896" s="2" t="s">
        <v>23</v>
      </c>
      <c r="J896" s="2" t="s">
        <v>17349</v>
      </c>
      <c r="K896" s="2">
        <v>4</v>
      </c>
      <c r="L896" s="2" t="s">
        <v>305</v>
      </c>
      <c r="N896" s="2" t="s">
        <v>305</v>
      </c>
    </row>
    <row r="897" spans="1:14" ht="13">
      <c r="A897" s="2" t="s">
        <v>14388</v>
      </c>
      <c r="C897" s="2" t="s">
        <v>17353</v>
      </c>
      <c r="D897" s="2">
        <v>129173</v>
      </c>
      <c r="E897" s="2">
        <v>83544</v>
      </c>
      <c r="F897" s="2">
        <v>5798</v>
      </c>
      <c r="G897" s="2" t="s">
        <v>17354</v>
      </c>
      <c r="H897" s="2" t="s">
        <v>17355</v>
      </c>
      <c r="I897" s="2" t="s">
        <v>16</v>
      </c>
      <c r="J897" s="2" t="s">
        <v>17356</v>
      </c>
      <c r="K897" s="2">
        <v>4</v>
      </c>
      <c r="L897" s="2" t="s">
        <v>305</v>
      </c>
      <c r="N897" s="2" t="s">
        <v>305</v>
      </c>
    </row>
    <row r="898" spans="1:14" ht="13">
      <c r="A898" s="2" t="s">
        <v>14388</v>
      </c>
      <c r="C898" s="2" t="s">
        <v>17357</v>
      </c>
      <c r="D898" s="2">
        <v>133807</v>
      </c>
      <c r="E898" s="2">
        <v>84281</v>
      </c>
      <c r="F898" s="2">
        <v>5798</v>
      </c>
      <c r="G898" s="32" t="s">
        <v>17358</v>
      </c>
      <c r="H898" s="2" t="s">
        <v>17359</v>
      </c>
      <c r="I898" s="2" t="s">
        <v>23</v>
      </c>
      <c r="J898" s="2" t="s">
        <v>17356</v>
      </c>
      <c r="K898" s="2">
        <v>4</v>
      </c>
      <c r="L898" s="2" t="s">
        <v>305</v>
      </c>
      <c r="N898" s="2" t="s">
        <v>305</v>
      </c>
    </row>
    <row r="899" spans="1:14" ht="13">
      <c r="A899" s="2" t="s">
        <v>14388</v>
      </c>
      <c r="C899" s="2" t="s">
        <v>17360</v>
      </c>
      <c r="D899" s="2">
        <v>129255</v>
      </c>
      <c r="E899" s="2">
        <v>83569</v>
      </c>
      <c r="F899" s="2">
        <v>5798</v>
      </c>
      <c r="G899" s="2" t="s">
        <v>17361</v>
      </c>
      <c r="H899" s="2" t="s">
        <v>17362</v>
      </c>
      <c r="I899" s="2" t="s">
        <v>16</v>
      </c>
      <c r="J899" s="2" t="s">
        <v>17363</v>
      </c>
      <c r="K899" s="2">
        <v>4</v>
      </c>
      <c r="L899" s="2" t="s">
        <v>305</v>
      </c>
      <c r="N899" s="2" t="s">
        <v>305</v>
      </c>
    </row>
    <row r="900" spans="1:14" ht="13">
      <c r="A900" s="2" t="s">
        <v>14388</v>
      </c>
      <c r="C900" s="2" t="s">
        <v>17364</v>
      </c>
      <c r="D900" s="2">
        <v>133424</v>
      </c>
      <c r="E900" s="2">
        <v>83513</v>
      </c>
      <c r="F900" s="2">
        <v>5798</v>
      </c>
      <c r="G900" s="2" t="s">
        <v>17365</v>
      </c>
      <c r="H900" s="2" t="s">
        <v>17366</v>
      </c>
      <c r="I900" s="2" t="s">
        <v>23</v>
      </c>
      <c r="J900" s="2" t="s">
        <v>17363</v>
      </c>
      <c r="K900" s="2">
        <v>4</v>
      </c>
      <c r="L900" s="2" t="s">
        <v>305</v>
      </c>
      <c r="N900" s="2" t="s">
        <v>305</v>
      </c>
    </row>
    <row r="901" spans="1:14" ht="13">
      <c r="A901" s="2" t="s">
        <v>14388</v>
      </c>
      <c r="C901" s="2" t="s">
        <v>17367</v>
      </c>
      <c r="D901" s="2">
        <v>128995</v>
      </c>
      <c r="E901" s="2">
        <v>83497</v>
      </c>
      <c r="F901" s="2">
        <v>5798</v>
      </c>
      <c r="G901" s="2" t="s">
        <v>17368</v>
      </c>
      <c r="H901" s="2" t="s">
        <v>17369</v>
      </c>
      <c r="I901" s="2" t="s">
        <v>16</v>
      </c>
      <c r="J901" s="2" t="s">
        <v>17370</v>
      </c>
      <c r="K901" s="2">
        <v>4</v>
      </c>
      <c r="L901" s="2" t="s">
        <v>305</v>
      </c>
      <c r="N901" s="2" t="s">
        <v>305</v>
      </c>
    </row>
    <row r="902" spans="1:14" ht="13">
      <c r="A902" s="2" t="s">
        <v>14388</v>
      </c>
      <c r="C902" s="2" t="s">
        <v>17371</v>
      </c>
      <c r="D902" s="2">
        <v>134172</v>
      </c>
      <c r="E902" s="2">
        <v>84762</v>
      </c>
      <c r="F902" s="2">
        <v>5798</v>
      </c>
      <c r="G902" s="2" t="s">
        <v>17372</v>
      </c>
      <c r="H902" s="2" t="s">
        <v>17373</v>
      </c>
      <c r="I902" s="2" t="s">
        <v>23</v>
      </c>
      <c r="J902" s="2" t="s">
        <v>17370</v>
      </c>
      <c r="K902" s="2">
        <v>4</v>
      </c>
      <c r="L902" s="2" t="s">
        <v>305</v>
      </c>
      <c r="N902" s="2" t="s">
        <v>305</v>
      </c>
    </row>
    <row r="903" spans="1:14" ht="13">
      <c r="A903" s="2" t="s">
        <v>14388</v>
      </c>
      <c r="C903" s="2" t="s">
        <v>17374</v>
      </c>
      <c r="D903" s="2">
        <v>129332</v>
      </c>
      <c r="E903" s="2">
        <v>83428</v>
      </c>
      <c r="F903" s="2">
        <v>5798</v>
      </c>
      <c r="G903" s="2" t="s">
        <v>17375</v>
      </c>
      <c r="H903" s="2" t="s">
        <v>17376</v>
      </c>
      <c r="I903" s="2" t="s">
        <v>16</v>
      </c>
      <c r="J903" s="2" t="s">
        <v>17377</v>
      </c>
      <c r="K903" s="2">
        <v>4</v>
      </c>
      <c r="L903" s="2" t="s">
        <v>305</v>
      </c>
      <c r="N903" s="2" t="s">
        <v>305</v>
      </c>
    </row>
    <row r="904" spans="1:14" ht="13">
      <c r="A904" s="2" t="s">
        <v>14388</v>
      </c>
      <c r="C904" s="2" t="s">
        <v>17378</v>
      </c>
      <c r="D904" s="2">
        <v>133722</v>
      </c>
      <c r="E904" s="2">
        <v>84770</v>
      </c>
      <c r="F904" s="2">
        <v>5798</v>
      </c>
      <c r="G904" s="2" t="s">
        <v>17379</v>
      </c>
      <c r="H904" s="2" t="s">
        <v>17380</v>
      </c>
      <c r="I904" s="2" t="s">
        <v>23</v>
      </c>
      <c r="J904" s="2" t="s">
        <v>17377</v>
      </c>
      <c r="K904" s="2">
        <v>4</v>
      </c>
      <c r="L904" s="2" t="s">
        <v>305</v>
      </c>
      <c r="N904" s="2" t="s">
        <v>305</v>
      </c>
    </row>
    <row r="905" spans="1:14" ht="13">
      <c r="A905" s="2" t="s">
        <v>14388</v>
      </c>
      <c r="C905" s="2" t="s">
        <v>17381</v>
      </c>
      <c r="D905" s="2">
        <v>129134</v>
      </c>
      <c r="E905" s="2">
        <v>83425</v>
      </c>
      <c r="F905" s="2">
        <v>5798</v>
      </c>
      <c r="G905" s="2" t="s">
        <v>17382</v>
      </c>
      <c r="H905" s="2" t="s">
        <v>17383</v>
      </c>
      <c r="I905" s="2" t="s">
        <v>16</v>
      </c>
      <c r="J905" s="2" t="s">
        <v>17384</v>
      </c>
      <c r="K905" s="2">
        <v>4</v>
      </c>
      <c r="L905" s="2" t="s">
        <v>305</v>
      </c>
      <c r="N905" s="2" t="s">
        <v>305</v>
      </c>
    </row>
    <row r="906" spans="1:14" ht="13">
      <c r="A906" s="2" t="s">
        <v>14388</v>
      </c>
      <c r="C906" s="2" t="s">
        <v>17385</v>
      </c>
      <c r="D906" s="2">
        <v>133619</v>
      </c>
      <c r="E906" s="2">
        <v>84651</v>
      </c>
      <c r="F906" s="2">
        <v>5798</v>
      </c>
      <c r="G906" s="2" t="s">
        <v>17386</v>
      </c>
      <c r="H906" s="2" t="s">
        <v>17387</v>
      </c>
      <c r="I906" s="2" t="s">
        <v>23</v>
      </c>
      <c r="J906" s="2" t="s">
        <v>17384</v>
      </c>
      <c r="K906" s="2">
        <v>4</v>
      </c>
      <c r="L906" s="2" t="s">
        <v>305</v>
      </c>
      <c r="N906" s="2" t="s">
        <v>305</v>
      </c>
    </row>
    <row r="907" spans="1:14" ht="13">
      <c r="A907" s="2" t="s">
        <v>14388</v>
      </c>
      <c r="C907" s="2" t="s">
        <v>17388</v>
      </c>
      <c r="D907" s="2">
        <v>129384</v>
      </c>
      <c r="E907" s="2">
        <v>83563</v>
      </c>
      <c r="F907" s="2">
        <v>5798</v>
      </c>
      <c r="G907" s="2" t="s">
        <v>17389</v>
      </c>
      <c r="H907" s="2" t="s">
        <v>17390</v>
      </c>
      <c r="I907" s="2" t="s">
        <v>16</v>
      </c>
      <c r="J907" s="2" t="s">
        <v>17391</v>
      </c>
      <c r="K907" s="2">
        <v>4</v>
      </c>
      <c r="L907" s="2" t="s">
        <v>305</v>
      </c>
      <c r="N907" s="2" t="s">
        <v>305</v>
      </c>
    </row>
    <row r="908" spans="1:14" ht="13">
      <c r="A908" s="2" t="s">
        <v>14388</v>
      </c>
      <c r="C908" s="2" t="s">
        <v>17392</v>
      </c>
      <c r="D908" s="2">
        <v>133413</v>
      </c>
      <c r="E908" s="2">
        <v>84934</v>
      </c>
      <c r="F908" s="2">
        <v>5798</v>
      </c>
      <c r="G908" s="2" t="s">
        <v>17393</v>
      </c>
      <c r="H908" s="2" t="s">
        <v>17394</v>
      </c>
      <c r="I908" s="2" t="s">
        <v>23</v>
      </c>
      <c r="J908" s="2" t="s">
        <v>17391</v>
      </c>
      <c r="K908" s="2">
        <v>4</v>
      </c>
      <c r="L908" s="2" t="s">
        <v>305</v>
      </c>
      <c r="N908" s="2" t="s">
        <v>305</v>
      </c>
    </row>
    <row r="909" spans="1:14" ht="13">
      <c r="A909" s="2" t="s">
        <v>14388</v>
      </c>
      <c r="C909" s="2" t="s">
        <v>17395</v>
      </c>
      <c r="D909" s="2">
        <v>129540</v>
      </c>
      <c r="E909" s="2">
        <v>83695</v>
      </c>
      <c r="F909" s="2">
        <v>5798</v>
      </c>
      <c r="G909" s="2" t="s">
        <v>17396</v>
      </c>
      <c r="H909" s="2" t="s">
        <v>17397</v>
      </c>
      <c r="I909" s="2" t="s">
        <v>16</v>
      </c>
      <c r="J909" s="2" t="s">
        <v>17398</v>
      </c>
      <c r="K909" s="2">
        <v>4</v>
      </c>
      <c r="L909" s="2" t="s">
        <v>305</v>
      </c>
      <c r="N909" s="2" t="s">
        <v>305</v>
      </c>
    </row>
    <row r="910" spans="1:14" ht="13">
      <c r="A910" s="2" t="s">
        <v>14388</v>
      </c>
      <c r="C910" s="2" t="s">
        <v>17399</v>
      </c>
      <c r="D910" s="2">
        <v>132524</v>
      </c>
      <c r="E910" s="2">
        <v>84873</v>
      </c>
      <c r="F910" s="2">
        <v>5798</v>
      </c>
      <c r="G910" s="2" t="s">
        <v>17400</v>
      </c>
      <c r="H910" s="2" t="s">
        <v>17401</v>
      </c>
      <c r="I910" s="2" t="s">
        <v>23</v>
      </c>
      <c r="J910" s="2" t="s">
        <v>17398</v>
      </c>
      <c r="K910" s="2">
        <v>4</v>
      </c>
      <c r="L910" s="2" t="s">
        <v>305</v>
      </c>
      <c r="N910" s="2" t="s">
        <v>305</v>
      </c>
    </row>
    <row r="911" spans="1:14" ht="13">
      <c r="A911" s="2" t="s">
        <v>14388</v>
      </c>
      <c r="C911" s="2" t="s">
        <v>17402</v>
      </c>
      <c r="D911" s="2">
        <v>129092</v>
      </c>
      <c r="E911" s="2">
        <v>83619</v>
      </c>
      <c r="F911" s="2">
        <v>5798</v>
      </c>
      <c r="G911" s="2" t="s">
        <v>17403</v>
      </c>
      <c r="H911" s="2" t="s">
        <v>17404</v>
      </c>
      <c r="I911" s="2" t="s">
        <v>16</v>
      </c>
      <c r="J911" s="2" t="s">
        <v>17405</v>
      </c>
      <c r="K911" s="2">
        <v>4</v>
      </c>
      <c r="L911" s="2" t="s">
        <v>305</v>
      </c>
      <c r="N911" s="2" t="s">
        <v>305</v>
      </c>
    </row>
    <row r="912" spans="1:14" ht="13">
      <c r="A912" s="2" t="s">
        <v>14388</v>
      </c>
      <c r="C912" s="2" t="s">
        <v>17406</v>
      </c>
      <c r="D912" s="2">
        <v>129179</v>
      </c>
      <c r="E912" s="2">
        <v>83626</v>
      </c>
      <c r="F912" s="2">
        <v>5798</v>
      </c>
      <c r="G912" s="2" t="s">
        <v>17407</v>
      </c>
      <c r="H912" s="2" t="s">
        <v>17408</v>
      </c>
      <c r="I912" s="2" t="s">
        <v>16</v>
      </c>
      <c r="J912" s="2" t="s">
        <v>17405</v>
      </c>
      <c r="K912" s="2">
        <v>4</v>
      </c>
      <c r="L912" s="2" t="s">
        <v>305</v>
      </c>
      <c r="N912" s="2" t="s">
        <v>305</v>
      </c>
    </row>
    <row r="913" spans="1:14" ht="13">
      <c r="A913" s="2" t="s">
        <v>14388</v>
      </c>
      <c r="C913" s="2" t="s">
        <v>17409</v>
      </c>
      <c r="D913" s="2">
        <v>129233</v>
      </c>
      <c r="E913" s="2">
        <v>83688</v>
      </c>
      <c r="F913" s="2">
        <v>5798</v>
      </c>
      <c r="G913" s="2" t="s">
        <v>17410</v>
      </c>
      <c r="H913" s="2" t="s">
        <v>17411</v>
      </c>
      <c r="I913" s="2" t="s">
        <v>16</v>
      </c>
      <c r="J913" s="2" t="s">
        <v>17405</v>
      </c>
      <c r="K913" s="2">
        <v>4</v>
      </c>
      <c r="L913" s="2" t="s">
        <v>305</v>
      </c>
      <c r="N913" s="2" t="s">
        <v>305</v>
      </c>
    </row>
    <row r="914" spans="1:14" ht="13">
      <c r="A914" s="2" t="s">
        <v>14388</v>
      </c>
      <c r="C914" s="2" t="s">
        <v>17412</v>
      </c>
      <c r="D914" s="2">
        <v>129462</v>
      </c>
      <c r="E914" s="2">
        <v>83520</v>
      </c>
      <c r="F914" s="2">
        <v>5798</v>
      </c>
      <c r="G914" s="2" t="s">
        <v>17413</v>
      </c>
      <c r="H914" s="2" t="s">
        <v>17414</v>
      </c>
      <c r="I914" s="2" t="s">
        <v>16</v>
      </c>
      <c r="J914" s="2" t="s">
        <v>17405</v>
      </c>
      <c r="K914" s="2">
        <v>4</v>
      </c>
      <c r="L914" s="2" t="s">
        <v>305</v>
      </c>
      <c r="N914" s="2" t="s">
        <v>305</v>
      </c>
    </row>
    <row r="915" spans="1:14" ht="13">
      <c r="A915" s="2" t="s">
        <v>14388</v>
      </c>
      <c r="C915" s="2" t="s">
        <v>17415</v>
      </c>
      <c r="D915" s="2">
        <v>129517</v>
      </c>
      <c r="E915" s="2">
        <v>83198</v>
      </c>
      <c r="F915" s="2">
        <v>5798</v>
      </c>
      <c r="G915" s="2" t="s">
        <v>17416</v>
      </c>
      <c r="H915" s="2" t="s">
        <v>17417</v>
      </c>
      <c r="I915" s="2" t="s">
        <v>16</v>
      </c>
      <c r="J915" s="2" t="s">
        <v>17405</v>
      </c>
      <c r="K915" s="2">
        <v>4</v>
      </c>
      <c r="L915" s="2" t="s">
        <v>305</v>
      </c>
      <c r="N915" s="2" t="s">
        <v>305</v>
      </c>
    </row>
    <row r="916" spans="1:14" ht="13">
      <c r="A916" s="2" t="s">
        <v>14388</v>
      </c>
      <c r="C916" s="2" t="s">
        <v>17418</v>
      </c>
      <c r="D916" s="2">
        <v>132980</v>
      </c>
      <c r="E916" s="2">
        <v>84484</v>
      </c>
      <c r="F916" s="2">
        <v>5798</v>
      </c>
      <c r="G916" s="2" t="s">
        <v>17419</v>
      </c>
      <c r="H916" s="2" t="s">
        <v>17420</v>
      </c>
      <c r="I916" s="2" t="s">
        <v>23</v>
      </c>
      <c r="J916" s="2" t="s">
        <v>17405</v>
      </c>
      <c r="K916" s="2">
        <v>4</v>
      </c>
      <c r="L916" s="2" t="s">
        <v>305</v>
      </c>
      <c r="N916" s="2" t="s">
        <v>305</v>
      </c>
    </row>
    <row r="917" spans="1:14" ht="13">
      <c r="A917" s="2" t="s">
        <v>14388</v>
      </c>
      <c r="C917" s="2" t="s">
        <v>17421</v>
      </c>
      <c r="D917" s="2">
        <v>133085</v>
      </c>
      <c r="E917" s="2">
        <v>84335</v>
      </c>
      <c r="F917" s="2">
        <v>5798</v>
      </c>
      <c r="G917" s="2" t="s">
        <v>17422</v>
      </c>
      <c r="H917" s="2" t="s">
        <v>17423</v>
      </c>
      <c r="I917" s="2" t="s">
        <v>23</v>
      </c>
      <c r="J917" s="2" t="s">
        <v>17405</v>
      </c>
      <c r="K917" s="2">
        <v>4</v>
      </c>
      <c r="L917" s="2" t="s">
        <v>305</v>
      </c>
      <c r="N917" s="2" t="s">
        <v>305</v>
      </c>
    </row>
    <row r="918" spans="1:14" ht="13">
      <c r="A918" s="2" t="s">
        <v>14388</v>
      </c>
      <c r="C918" s="2" t="s">
        <v>17424</v>
      </c>
      <c r="D918" s="2">
        <v>133087</v>
      </c>
      <c r="E918" s="2">
        <v>84498</v>
      </c>
      <c r="F918" s="2">
        <v>5798</v>
      </c>
      <c r="G918" s="2" t="s">
        <v>17425</v>
      </c>
      <c r="H918" s="2" t="s">
        <v>17426</v>
      </c>
      <c r="I918" s="2" t="s">
        <v>23</v>
      </c>
      <c r="J918" s="2" t="s">
        <v>17405</v>
      </c>
      <c r="K918" s="2">
        <v>4</v>
      </c>
      <c r="L918" s="2" t="s">
        <v>305</v>
      </c>
      <c r="N918" s="2" t="s">
        <v>305</v>
      </c>
    </row>
    <row r="919" spans="1:14" ht="13">
      <c r="A919" s="2" t="s">
        <v>14388</v>
      </c>
      <c r="C919" s="2" t="s">
        <v>17427</v>
      </c>
      <c r="D919" s="2">
        <v>133310</v>
      </c>
      <c r="E919" s="2">
        <v>84638</v>
      </c>
      <c r="F919" s="2">
        <v>5798</v>
      </c>
      <c r="G919" s="2" t="s">
        <v>17428</v>
      </c>
      <c r="H919" s="2" t="s">
        <v>17429</v>
      </c>
      <c r="I919" s="2" t="s">
        <v>23</v>
      </c>
      <c r="J919" s="2" t="s">
        <v>17405</v>
      </c>
      <c r="K919" s="2">
        <v>4</v>
      </c>
      <c r="L919" s="2" t="s">
        <v>305</v>
      </c>
      <c r="N919" s="2" t="s">
        <v>305</v>
      </c>
    </row>
    <row r="920" spans="1:14" ht="13">
      <c r="A920" s="2" t="s">
        <v>14388</v>
      </c>
      <c r="C920" s="2" t="s">
        <v>17430</v>
      </c>
      <c r="D920" s="2">
        <v>133371</v>
      </c>
      <c r="E920" s="2">
        <v>84591</v>
      </c>
      <c r="F920" s="2">
        <v>5798</v>
      </c>
      <c r="G920" s="2" t="s">
        <v>17431</v>
      </c>
      <c r="H920" s="2" t="s">
        <v>17432</v>
      </c>
      <c r="I920" s="2" t="s">
        <v>23</v>
      </c>
      <c r="J920" s="2" t="s">
        <v>17405</v>
      </c>
      <c r="K920" s="2">
        <v>4</v>
      </c>
      <c r="L920" s="2" t="s">
        <v>305</v>
      </c>
      <c r="N920" s="2" t="s">
        <v>305</v>
      </c>
    </row>
    <row r="921" spans="1:14" ht="13">
      <c r="A921" s="2" t="s">
        <v>14388</v>
      </c>
      <c r="C921" s="2" t="s">
        <v>17433</v>
      </c>
      <c r="D921" s="2">
        <v>133707</v>
      </c>
      <c r="E921" s="2">
        <v>84552</v>
      </c>
      <c r="F921" s="2">
        <v>5798</v>
      </c>
      <c r="G921" s="2" t="s">
        <v>17434</v>
      </c>
      <c r="H921" s="2" t="s">
        <v>17435</v>
      </c>
      <c r="I921" s="2" t="s">
        <v>23</v>
      </c>
      <c r="J921" s="2" t="s">
        <v>17405</v>
      </c>
      <c r="K921" s="2">
        <v>4</v>
      </c>
      <c r="L921" s="2" t="s">
        <v>305</v>
      </c>
      <c r="N921" s="2" t="s">
        <v>305</v>
      </c>
    </row>
    <row r="922" spans="1:14" ht="13">
      <c r="A922" s="2" t="s">
        <v>14388</v>
      </c>
      <c r="C922" s="2" t="s">
        <v>17436</v>
      </c>
      <c r="D922" s="2">
        <v>124944</v>
      </c>
      <c r="E922" s="2">
        <v>80031</v>
      </c>
      <c r="F922" s="2">
        <v>5798</v>
      </c>
      <c r="G922" s="2" t="s">
        <v>17437</v>
      </c>
      <c r="H922" s="2" t="s">
        <v>17438</v>
      </c>
      <c r="I922" s="2" t="s">
        <v>16</v>
      </c>
      <c r="J922" s="2" t="s">
        <v>17439</v>
      </c>
      <c r="K922" s="2">
        <v>4</v>
      </c>
      <c r="L922" s="2" t="s">
        <v>305</v>
      </c>
      <c r="N922" s="2" t="s">
        <v>305</v>
      </c>
    </row>
    <row r="923" spans="1:14" ht="13">
      <c r="A923" s="2" t="s">
        <v>14388</v>
      </c>
      <c r="C923" s="2" t="s">
        <v>17440</v>
      </c>
      <c r="D923" s="2">
        <v>140155</v>
      </c>
      <c r="E923" s="2">
        <v>81436</v>
      </c>
      <c r="F923" s="2">
        <v>5798</v>
      </c>
      <c r="G923" s="2" t="s">
        <v>17441</v>
      </c>
      <c r="H923" s="2" t="s">
        <v>17442</v>
      </c>
      <c r="I923" s="2" t="s">
        <v>23</v>
      </c>
      <c r="J923" s="2" t="s">
        <v>17439</v>
      </c>
      <c r="K923" s="2">
        <v>4</v>
      </c>
      <c r="L923" s="2" t="s">
        <v>305</v>
      </c>
      <c r="N923" s="2" t="s">
        <v>305</v>
      </c>
    </row>
    <row r="924" spans="1:14" ht="13">
      <c r="A924" s="2" t="s">
        <v>14388</v>
      </c>
      <c r="C924" s="2" t="s">
        <v>17443</v>
      </c>
      <c r="D924" s="2">
        <v>129306</v>
      </c>
      <c r="E924" s="2">
        <v>84076</v>
      </c>
      <c r="F924" s="2">
        <v>5798</v>
      </c>
      <c r="G924" s="2" t="s">
        <v>17444</v>
      </c>
      <c r="H924" s="2" t="s">
        <v>17445</v>
      </c>
      <c r="I924" s="2" t="s">
        <v>16</v>
      </c>
      <c r="J924" s="2" t="s">
        <v>17446</v>
      </c>
      <c r="K924" s="2">
        <v>4</v>
      </c>
      <c r="L924" s="2" t="s">
        <v>305</v>
      </c>
      <c r="N924" s="2" t="s">
        <v>305</v>
      </c>
    </row>
    <row r="925" spans="1:14" ht="13">
      <c r="A925" s="2" t="s">
        <v>14388</v>
      </c>
      <c r="C925" s="2" t="s">
        <v>17447</v>
      </c>
      <c r="D925" s="2">
        <v>131710</v>
      </c>
      <c r="E925" s="2">
        <v>84277</v>
      </c>
      <c r="F925" s="2">
        <v>5798</v>
      </c>
      <c r="G925" s="2" t="s">
        <v>17448</v>
      </c>
      <c r="H925" s="2" t="s">
        <v>17449</v>
      </c>
      <c r="I925" s="2" t="s">
        <v>23</v>
      </c>
      <c r="J925" s="2" t="s">
        <v>17446</v>
      </c>
      <c r="K925" s="2">
        <v>4</v>
      </c>
      <c r="L925" s="2" t="s">
        <v>305</v>
      </c>
      <c r="N925" s="2" t="s">
        <v>305</v>
      </c>
    </row>
    <row r="926" spans="1:14" ht="13">
      <c r="A926" s="2" t="s">
        <v>14388</v>
      </c>
      <c r="C926" s="2" t="s">
        <v>17450</v>
      </c>
      <c r="D926" s="2">
        <v>129710</v>
      </c>
      <c r="E926" s="2">
        <v>84152</v>
      </c>
      <c r="F926" s="2">
        <v>5799</v>
      </c>
      <c r="G926" s="2" t="s">
        <v>17451</v>
      </c>
      <c r="H926" s="2" t="s">
        <v>17452</v>
      </c>
      <c r="I926" s="2" t="s">
        <v>16</v>
      </c>
      <c r="J926" s="2" t="s">
        <v>17453</v>
      </c>
      <c r="K926" s="2">
        <v>4</v>
      </c>
      <c r="L926" s="2" t="s">
        <v>305</v>
      </c>
      <c r="N926" s="2" t="s">
        <v>305</v>
      </c>
    </row>
    <row r="927" spans="1:14" ht="13">
      <c r="A927" s="2" t="s">
        <v>14388</v>
      </c>
      <c r="C927" s="2" t="s">
        <v>17454</v>
      </c>
      <c r="D927" s="2">
        <v>131840</v>
      </c>
      <c r="E927" s="2">
        <v>84247</v>
      </c>
      <c r="F927" s="2">
        <v>5798</v>
      </c>
      <c r="G927" s="2" t="s">
        <v>17455</v>
      </c>
      <c r="H927" s="2" t="s">
        <v>17456</v>
      </c>
      <c r="I927" s="2" t="s">
        <v>23</v>
      </c>
      <c r="J927" s="2" t="s">
        <v>17453</v>
      </c>
      <c r="K927" s="2">
        <v>4</v>
      </c>
      <c r="L927" s="2" t="s">
        <v>305</v>
      </c>
      <c r="N927" s="2" t="s">
        <v>305</v>
      </c>
    </row>
    <row r="928" spans="1:14" ht="13">
      <c r="A928" s="2" t="s">
        <v>14388</v>
      </c>
      <c r="C928" s="2" t="s">
        <v>17457</v>
      </c>
      <c r="D928" s="2">
        <v>129363</v>
      </c>
      <c r="E928" s="2">
        <v>84152</v>
      </c>
      <c r="F928" s="2">
        <v>5798</v>
      </c>
      <c r="G928" s="2" t="s">
        <v>17458</v>
      </c>
      <c r="H928" s="2" t="s">
        <v>17459</v>
      </c>
      <c r="I928" s="2" t="s">
        <v>16</v>
      </c>
      <c r="J928" s="2" t="s">
        <v>17460</v>
      </c>
      <c r="K928" s="2">
        <v>4</v>
      </c>
      <c r="L928" s="2" t="s">
        <v>305</v>
      </c>
      <c r="N928" s="2" t="s">
        <v>305</v>
      </c>
    </row>
    <row r="929" spans="1:14" ht="13">
      <c r="A929" s="2" t="s">
        <v>14388</v>
      </c>
      <c r="C929" s="2" t="s">
        <v>17461</v>
      </c>
      <c r="D929" s="2">
        <v>132385</v>
      </c>
      <c r="E929" s="2">
        <v>84950</v>
      </c>
      <c r="F929" s="2">
        <v>5805</v>
      </c>
      <c r="G929" s="2" t="s">
        <v>17462</v>
      </c>
      <c r="H929" s="2" t="s">
        <v>17463</v>
      </c>
      <c r="I929" s="2" t="s">
        <v>23</v>
      </c>
      <c r="J929" s="2" t="s">
        <v>17460</v>
      </c>
      <c r="K929" s="2">
        <v>4</v>
      </c>
      <c r="L929" s="2" t="s">
        <v>305</v>
      </c>
      <c r="N929" s="2" t="s">
        <v>305</v>
      </c>
    </row>
    <row r="930" spans="1:14" ht="13">
      <c r="A930" s="2" t="s">
        <v>14388</v>
      </c>
      <c r="C930" s="2" t="s">
        <v>17464</v>
      </c>
      <c r="D930" s="2">
        <v>129086</v>
      </c>
      <c r="E930" s="2">
        <v>83698</v>
      </c>
      <c r="F930" s="2">
        <v>5798</v>
      </c>
      <c r="G930" s="2" t="s">
        <v>17465</v>
      </c>
      <c r="H930" s="2" t="s">
        <v>17466</v>
      </c>
      <c r="I930" s="2" t="s">
        <v>16</v>
      </c>
      <c r="J930" s="2" t="s">
        <v>17467</v>
      </c>
      <c r="K930" s="2">
        <v>4</v>
      </c>
      <c r="L930" s="2" t="s">
        <v>305</v>
      </c>
      <c r="N930" s="2" t="s">
        <v>305</v>
      </c>
    </row>
    <row r="931" spans="1:14" ht="13">
      <c r="A931" s="2" t="s">
        <v>14388</v>
      </c>
      <c r="C931" s="2" t="s">
        <v>17468</v>
      </c>
      <c r="D931" s="2">
        <v>132930</v>
      </c>
      <c r="E931" s="2">
        <v>84382</v>
      </c>
      <c r="F931" s="2">
        <v>5798</v>
      </c>
      <c r="G931" s="2" t="s">
        <v>17469</v>
      </c>
      <c r="H931" s="2" t="s">
        <v>17470</v>
      </c>
      <c r="I931" s="2" t="s">
        <v>23</v>
      </c>
      <c r="J931" s="2" t="s">
        <v>17467</v>
      </c>
      <c r="K931" s="2">
        <v>4</v>
      </c>
      <c r="L931" s="2" t="s">
        <v>305</v>
      </c>
      <c r="N931" s="2" t="s">
        <v>305</v>
      </c>
    </row>
    <row r="932" spans="1:14" ht="13">
      <c r="A932" s="2" t="s">
        <v>14388</v>
      </c>
      <c r="C932" s="2" t="s">
        <v>17471</v>
      </c>
      <c r="D932" s="2">
        <v>129700</v>
      </c>
      <c r="E932" s="2">
        <v>83969</v>
      </c>
      <c r="F932" s="2">
        <v>5799</v>
      </c>
      <c r="G932" s="2" t="s">
        <v>17472</v>
      </c>
      <c r="H932" s="2" t="s">
        <v>17473</v>
      </c>
      <c r="I932" s="2" t="s">
        <v>16</v>
      </c>
      <c r="J932" s="2" t="s">
        <v>17474</v>
      </c>
      <c r="K932" s="2">
        <v>4</v>
      </c>
      <c r="L932" s="2" t="s">
        <v>305</v>
      </c>
      <c r="N932" s="2" t="s">
        <v>305</v>
      </c>
    </row>
    <row r="933" spans="1:14" ht="13">
      <c r="A933" s="2" t="s">
        <v>14388</v>
      </c>
      <c r="C933" s="2" t="s">
        <v>17475</v>
      </c>
      <c r="D933" s="2">
        <v>132544</v>
      </c>
      <c r="E933" s="2">
        <v>84220</v>
      </c>
      <c r="F933" s="2">
        <v>5798</v>
      </c>
      <c r="G933" s="2" t="s">
        <v>17476</v>
      </c>
      <c r="H933" s="2" t="s">
        <v>17477</v>
      </c>
      <c r="I933" s="2" t="s">
        <v>23</v>
      </c>
      <c r="J933" s="2" t="s">
        <v>17474</v>
      </c>
      <c r="K933" s="2">
        <v>4</v>
      </c>
      <c r="L933" s="2" t="s">
        <v>305</v>
      </c>
      <c r="N933" s="2" t="s">
        <v>305</v>
      </c>
    </row>
    <row r="934" spans="1:14" ht="13">
      <c r="A934" s="2" t="s">
        <v>14388</v>
      </c>
      <c r="C934" s="2" t="s">
        <v>17478</v>
      </c>
      <c r="D934" s="2">
        <v>129327</v>
      </c>
      <c r="E934" s="2">
        <v>83629</v>
      </c>
      <c r="F934" s="2">
        <v>5798</v>
      </c>
      <c r="G934" s="2" t="s">
        <v>17479</v>
      </c>
      <c r="H934" s="2" t="s">
        <v>17480</v>
      </c>
      <c r="I934" s="2" t="s">
        <v>16</v>
      </c>
      <c r="J934" s="2" t="s">
        <v>17481</v>
      </c>
      <c r="K934" s="2">
        <v>4</v>
      </c>
      <c r="L934" s="2" t="s">
        <v>305</v>
      </c>
      <c r="N934" s="2" t="s">
        <v>305</v>
      </c>
    </row>
    <row r="935" spans="1:14" ht="13">
      <c r="A935" s="2" t="s">
        <v>14388</v>
      </c>
      <c r="C935" s="2" t="s">
        <v>17482</v>
      </c>
      <c r="D935" s="2">
        <v>133096</v>
      </c>
      <c r="E935" s="2">
        <v>84396</v>
      </c>
      <c r="F935" s="2">
        <v>5798</v>
      </c>
      <c r="G935" s="2" t="s">
        <v>17483</v>
      </c>
      <c r="H935" s="2" t="s">
        <v>17484</v>
      </c>
      <c r="I935" s="2" t="s">
        <v>23</v>
      </c>
      <c r="J935" s="2" t="s">
        <v>17481</v>
      </c>
      <c r="K935" s="2">
        <v>4</v>
      </c>
      <c r="L935" s="2" t="s">
        <v>305</v>
      </c>
      <c r="N935" s="2" t="s">
        <v>305</v>
      </c>
    </row>
    <row r="936" spans="1:14" ht="13">
      <c r="A936" s="2" t="s">
        <v>14388</v>
      </c>
      <c r="C936" s="2" t="s">
        <v>17485</v>
      </c>
      <c r="D936" s="2">
        <v>130660</v>
      </c>
      <c r="E936" s="2">
        <v>73267</v>
      </c>
      <c r="F936" s="2">
        <v>5464</v>
      </c>
      <c r="G936" s="2" t="s">
        <v>17486</v>
      </c>
      <c r="H936" s="2" t="s">
        <v>17487</v>
      </c>
      <c r="I936" s="2" t="s">
        <v>16</v>
      </c>
      <c r="J936" s="2" t="s">
        <v>17488</v>
      </c>
      <c r="K936" s="2">
        <v>4</v>
      </c>
      <c r="L936" s="2" t="s">
        <v>305</v>
      </c>
      <c r="N936" s="2" t="s">
        <v>305</v>
      </c>
    </row>
    <row r="937" spans="1:14" ht="13">
      <c r="A937" s="2" t="s">
        <v>14388</v>
      </c>
      <c r="C937" s="2" t="s">
        <v>17489</v>
      </c>
      <c r="D937" s="2">
        <v>134097</v>
      </c>
      <c r="E937" s="2">
        <v>74089</v>
      </c>
      <c r="F937" s="2">
        <v>5798</v>
      </c>
      <c r="G937" s="2" t="s">
        <v>17490</v>
      </c>
      <c r="H937" s="2" t="s">
        <v>17491</v>
      </c>
      <c r="I937" s="2" t="s">
        <v>23</v>
      </c>
      <c r="J937" s="2" t="s">
        <v>17488</v>
      </c>
      <c r="K937" s="2">
        <v>4</v>
      </c>
      <c r="L937" s="2" t="s">
        <v>305</v>
      </c>
      <c r="N937" s="2" t="s">
        <v>305</v>
      </c>
    </row>
    <row r="938" spans="1:14" ht="13">
      <c r="A938" s="2" t="s">
        <v>14388</v>
      </c>
      <c r="C938" s="2" t="s">
        <v>17492</v>
      </c>
      <c r="D938" s="2">
        <v>130455</v>
      </c>
      <c r="E938" s="2">
        <v>76341</v>
      </c>
      <c r="F938" s="2">
        <v>5798</v>
      </c>
      <c r="G938" s="2" t="s">
        <v>17493</v>
      </c>
      <c r="H938" s="2" t="s">
        <v>17494</v>
      </c>
      <c r="I938" s="2" t="s">
        <v>16</v>
      </c>
      <c r="J938" s="2" t="s">
        <v>17495</v>
      </c>
      <c r="K938" s="2">
        <v>4</v>
      </c>
      <c r="L938" s="2" t="s">
        <v>305</v>
      </c>
      <c r="N938" s="2" t="s">
        <v>305</v>
      </c>
    </row>
    <row r="939" spans="1:14" ht="13">
      <c r="A939" s="2" t="s">
        <v>14388</v>
      </c>
      <c r="C939" s="2" t="s">
        <v>17496</v>
      </c>
      <c r="D939" s="2">
        <v>133675</v>
      </c>
      <c r="E939" s="2">
        <v>77183</v>
      </c>
      <c r="F939" s="2">
        <v>5798</v>
      </c>
      <c r="G939" s="2" t="s">
        <v>17497</v>
      </c>
      <c r="H939" s="2" t="s">
        <v>17498</v>
      </c>
      <c r="I939" s="2" t="s">
        <v>23</v>
      </c>
      <c r="J939" s="2" t="s">
        <v>17495</v>
      </c>
      <c r="K939" s="2">
        <v>4</v>
      </c>
      <c r="L939" s="2" t="s">
        <v>305</v>
      </c>
      <c r="N939" s="2" t="s">
        <v>305</v>
      </c>
    </row>
    <row r="940" spans="1:14" ht="13">
      <c r="A940" s="2" t="s">
        <v>14388</v>
      </c>
      <c r="C940" s="2" t="s">
        <v>17499</v>
      </c>
      <c r="D940" s="2">
        <v>130572</v>
      </c>
      <c r="E940" s="2">
        <v>77762</v>
      </c>
      <c r="F940" s="2">
        <v>5798</v>
      </c>
      <c r="G940" s="2" t="s">
        <v>17500</v>
      </c>
      <c r="H940" s="2" t="s">
        <v>17501</v>
      </c>
      <c r="I940" s="2" t="s">
        <v>16</v>
      </c>
      <c r="J940" s="2" t="s">
        <v>17502</v>
      </c>
      <c r="K940" s="2">
        <v>4</v>
      </c>
      <c r="L940" s="2" t="s">
        <v>305</v>
      </c>
      <c r="N940" s="2" t="s">
        <v>305</v>
      </c>
    </row>
    <row r="941" spans="1:14" ht="13">
      <c r="A941" s="2" t="s">
        <v>14388</v>
      </c>
      <c r="C941" s="2" t="s">
        <v>17503</v>
      </c>
      <c r="D941" s="2">
        <v>133349</v>
      </c>
      <c r="E941" s="2">
        <v>77367</v>
      </c>
      <c r="F941" s="2">
        <v>5798</v>
      </c>
      <c r="G941" s="2" t="s">
        <v>17504</v>
      </c>
      <c r="H941" s="2" t="s">
        <v>17505</v>
      </c>
      <c r="I941" s="2" t="s">
        <v>23</v>
      </c>
      <c r="J941" s="2" t="s">
        <v>17502</v>
      </c>
      <c r="K941" s="2">
        <v>4</v>
      </c>
      <c r="L941" s="2" t="s">
        <v>305</v>
      </c>
      <c r="N941" s="2" t="s">
        <v>305</v>
      </c>
    </row>
    <row r="942" spans="1:14" ht="13">
      <c r="A942" s="2" t="s">
        <v>14388</v>
      </c>
      <c r="C942" s="2" t="s">
        <v>17506</v>
      </c>
      <c r="D942" s="2">
        <v>130588</v>
      </c>
      <c r="E942" s="2">
        <v>78544</v>
      </c>
      <c r="F942" s="2">
        <v>5798</v>
      </c>
      <c r="G942" s="2" t="s">
        <v>17507</v>
      </c>
      <c r="H942" s="2" t="s">
        <v>17508</v>
      </c>
      <c r="I942" s="2" t="s">
        <v>16</v>
      </c>
      <c r="J942" s="2" t="s">
        <v>17509</v>
      </c>
      <c r="K942" s="2">
        <v>4</v>
      </c>
      <c r="L942" s="2" t="s">
        <v>305</v>
      </c>
      <c r="N942" s="2" t="s">
        <v>305</v>
      </c>
    </row>
    <row r="943" spans="1:14" ht="13">
      <c r="A943" s="2" t="s">
        <v>14388</v>
      </c>
      <c r="C943" s="2" t="s">
        <v>17510</v>
      </c>
      <c r="D943" s="2">
        <v>133499</v>
      </c>
      <c r="E943" s="2">
        <v>78125</v>
      </c>
      <c r="F943" s="2">
        <v>5798</v>
      </c>
      <c r="G943" s="2" t="s">
        <v>17511</v>
      </c>
      <c r="H943" s="2" t="s">
        <v>17512</v>
      </c>
      <c r="I943" s="2" t="s">
        <v>23</v>
      </c>
      <c r="J943" s="2" t="s">
        <v>17509</v>
      </c>
      <c r="K943" s="2">
        <v>4</v>
      </c>
      <c r="L943" s="2" t="s">
        <v>305</v>
      </c>
      <c r="N943" s="2" t="s">
        <v>305</v>
      </c>
    </row>
    <row r="944" spans="1:14" ht="13">
      <c r="A944" s="2" t="s">
        <v>14388</v>
      </c>
      <c r="C944" s="2" t="s">
        <v>17513</v>
      </c>
      <c r="D944" s="2">
        <v>125503</v>
      </c>
      <c r="E944" s="2">
        <v>80494</v>
      </c>
      <c r="F944" s="2">
        <v>5798</v>
      </c>
      <c r="G944" s="2" t="s">
        <v>17514</v>
      </c>
      <c r="H944" s="2" t="s">
        <v>17515</v>
      </c>
      <c r="I944" s="2" t="s">
        <v>16</v>
      </c>
      <c r="J944" s="2" t="s">
        <v>17516</v>
      </c>
      <c r="K944" s="2">
        <v>4</v>
      </c>
      <c r="L944" s="2" t="s">
        <v>305</v>
      </c>
      <c r="N944" s="2" t="s">
        <v>305</v>
      </c>
    </row>
    <row r="945" spans="1:14" ht="13">
      <c r="A945" s="2" t="s">
        <v>14388</v>
      </c>
      <c r="C945" s="2" t="s">
        <v>17517</v>
      </c>
      <c r="D945" s="2">
        <v>139424</v>
      </c>
      <c r="E945" s="2">
        <v>82989</v>
      </c>
      <c r="F945" s="2">
        <v>5798</v>
      </c>
      <c r="G945" s="2" t="s">
        <v>17518</v>
      </c>
      <c r="H945" s="2" t="s">
        <v>17519</v>
      </c>
      <c r="I945" s="2" t="s">
        <v>23</v>
      </c>
      <c r="J945" s="2" t="s">
        <v>17516</v>
      </c>
      <c r="K945" s="2">
        <v>4</v>
      </c>
      <c r="L945" s="2" t="s">
        <v>305</v>
      </c>
      <c r="N945" s="2" t="s">
        <v>305</v>
      </c>
    </row>
    <row r="946" spans="1:14" ht="14">
      <c r="A946" s="2" t="s">
        <v>14388</v>
      </c>
      <c r="C946" s="2" t="s">
        <v>17520</v>
      </c>
      <c r="D946" s="2">
        <v>130293</v>
      </c>
      <c r="E946" s="2">
        <v>79412</v>
      </c>
      <c r="F946" s="2">
        <v>5798</v>
      </c>
      <c r="G946" s="2" t="s">
        <v>17521</v>
      </c>
      <c r="H946" s="2" t="s">
        <v>17522</v>
      </c>
      <c r="I946" s="2" t="s">
        <v>16</v>
      </c>
      <c r="J946" s="2" t="s">
        <v>6822</v>
      </c>
      <c r="K946" s="2">
        <v>4</v>
      </c>
      <c r="L946" s="2" t="s">
        <v>305</v>
      </c>
      <c r="M946" s="16" t="s">
        <v>6819</v>
      </c>
      <c r="N946" s="2" t="s">
        <v>305</v>
      </c>
    </row>
    <row r="947" spans="1:14" ht="14">
      <c r="A947" s="2" t="s">
        <v>14388</v>
      </c>
      <c r="C947" s="2" t="s">
        <v>17523</v>
      </c>
      <c r="D947" s="2">
        <v>134372</v>
      </c>
      <c r="E947" s="2">
        <v>77625</v>
      </c>
      <c r="F947" s="2">
        <v>5798</v>
      </c>
      <c r="G947" s="2" t="s">
        <v>17524</v>
      </c>
      <c r="H947" s="2" t="s">
        <v>17525</v>
      </c>
      <c r="I947" s="2" t="s">
        <v>23</v>
      </c>
      <c r="J947" s="2" t="s">
        <v>6822</v>
      </c>
      <c r="K947" s="2">
        <v>4</v>
      </c>
      <c r="L947" s="2" t="s">
        <v>305</v>
      </c>
      <c r="M947" s="16" t="s">
        <v>6819</v>
      </c>
      <c r="N947" s="2" t="s">
        <v>305</v>
      </c>
    </row>
    <row r="948" spans="1:14" ht="13">
      <c r="A948" s="2" t="s">
        <v>14388</v>
      </c>
      <c r="C948" s="2" t="s">
        <v>17526</v>
      </c>
      <c r="D948" s="2">
        <v>130437</v>
      </c>
      <c r="E948" s="2">
        <v>78957</v>
      </c>
      <c r="F948" s="2">
        <v>5798</v>
      </c>
      <c r="G948" s="2" t="s">
        <v>17527</v>
      </c>
      <c r="H948" s="2" t="s">
        <v>17528</v>
      </c>
      <c r="I948" s="2" t="s">
        <v>16</v>
      </c>
      <c r="J948" s="2" t="s">
        <v>17529</v>
      </c>
      <c r="K948" s="2">
        <v>4</v>
      </c>
      <c r="L948" s="2" t="s">
        <v>305</v>
      </c>
      <c r="N948" s="2" t="s">
        <v>305</v>
      </c>
    </row>
    <row r="949" spans="1:14" ht="13">
      <c r="A949" s="2" t="s">
        <v>14388</v>
      </c>
      <c r="C949" s="2" t="s">
        <v>17530</v>
      </c>
      <c r="D949" s="2">
        <v>134401</v>
      </c>
      <c r="E949" s="2">
        <v>80021</v>
      </c>
      <c r="F949" s="2">
        <v>5798</v>
      </c>
      <c r="G949" s="2" t="s">
        <v>17531</v>
      </c>
      <c r="H949" s="2" t="s">
        <v>17532</v>
      </c>
      <c r="I949" s="2" t="s">
        <v>23</v>
      </c>
      <c r="J949" s="2" t="s">
        <v>17529</v>
      </c>
      <c r="K949" s="2">
        <v>4</v>
      </c>
      <c r="L949" s="2" t="s">
        <v>305</v>
      </c>
      <c r="N949" s="2" t="s">
        <v>305</v>
      </c>
    </row>
    <row r="950" spans="1:14" ht="13">
      <c r="A950" s="2" t="s">
        <v>14388</v>
      </c>
      <c r="C950" s="2" t="s">
        <v>17533</v>
      </c>
      <c r="D950" s="2">
        <v>130850</v>
      </c>
      <c r="E950" s="2">
        <v>78911</v>
      </c>
      <c r="F950" s="2">
        <v>5798</v>
      </c>
      <c r="G950" s="2" t="s">
        <v>17534</v>
      </c>
      <c r="H950" s="2" t="s">
        <v>17535</v>
      </c>
      <c r="I950" s="2" t="s">
        <v>16</v>
      </c>
      <c r="J950" s="2" t="s">
        <v>17536</v>
      </c>
      <c r="K950" s="2">
        <v>4</v>
      </c>
      <c r="L950" s="2" t="s">
        <v>305</v>
      </c>
      <c r="N950" s="2" t="s">
        <v>305</v>
      </c>
    </row>
    <row r="951" spans="1:14" ht="13">
      <c r="A951" s="2" t="s">
        <v>14388</v>
      </c>
      <c r="C951" s="2" t="s">
        <v>17537</v>
      </c>
      <c r="D951" s="2">
        <v>132908</v>
      </c>
      <c r="E951" s="2">
        <v>76509</v>
      </c>
      <c r="F951" s="2">
        <v>5798</v>
      </c>
      <c r="G951" s="2" t="s">
        <v>17538</v>
      </c>
      <c r="H951" s="2" t="s">
        <v>17539</v>
      </c>
      <c r="I951" s="2" t="s">
        <v>23</v>
      </c>
      <c r="J951" s="2" t="s">
        <v>17536</v>
      </c>
      <c r="K951" s="2">
        <v>4</v>
      </c>
      <c r="L951" s="2" t="s">
        <v>305</v>
      </c>
      <c r="N951" s="2" t="s">
        <v>305</v>
      </c>
    </row>
    <row r="952" spans="1:14" ht="13">
      <c r="A952" s="2" t="s">
        <v>14388</v>
      </c>
      <c r="C952" s="2" t="s">
        <v>17540</v>
      </c>
      <c r="D952" s="2">
        <v>130097</v>
      </c>
      <c r="E952" s="2">
        <v>80024</v>
      </c>
      <c r="F952" s="2">
        <v>5798</v>
      </c>
      <c r="G952" s="2" t="s">
        <v>17541</v>
      </c>
      <c r="H952" s="2" t="s">
        <v>17542</v>
      </c>
      <c r="I952" s="2" t="s">
        <v>16</v>
      </c>
      <c r="J952" s="2" t="s">
        <v>17543</v>
      </c>
      <c r="K952" s="2">
        <v>4</v>
      </c>
      <c r="L952" s="2" t="s">
        <v>305</v>
      </c>
      <c r="N952" s="2" t="s">
        <v>305</v>
      </c>
    </row>
    <row r="953" spans="1:14" ht="13">
      <c r="A953" s="2" t="s">
        <v>14388</v>
      </c>
      <c r="C953" s="2" t="s">
        <v>17544</v>
      </c>
      <c r="D953" s="2">
        <v>134128</v>
      </c>
      <c r="E953" s="2">
        <v>80106</v>
      </c>
      <c r="F953" s="2">
        <v>5798</v>
      </c>
      <c r="G953" s="2" t="s">
        <v>17545</v>
      </c>
      <c r="H953" s="2" t="s">
        <v>17546</v>
      </c>
      <c r="I953" s="2" t="s">
        <v>23</v>
      </c>
      <c r="J953" s="2" t="s">
        <v>17543</v>
      </c>
      <c r="K953" s="2">
        <v>4</v>
      </c>
      <c r="L953" s="2" t="s">
        <v>305</v>
      </c>
      <c r="N953" s="2" t="s">
        <v>305</v>
      </c>
    </row>
    <row r="954" spans="1:14" ht="13">
      <c r="A954" s="2" t="s">
        <v>14388</v>
      </c>
      <c r="C954" s="2" t="s">
        <v>17547</v>
      </c>
      <c r="D954" s="2">
        <v>130981</v>
      </c>
      <c r="E954" s="2">
        <v>80990</v>
      </c>
      <c r="F954" s="2">
        <v>5798</v>
      </c>
      <c r="G954" s="2" t="s">
        <v>17548</v>
      </c>
      <c r="H954" s="2" t="s">
        <v>17549</v>
      </c>
      <c r="I954" s="2" t="s">
        <v>16</v>
      </c>
      <c r="J954" s="2" t="s">
        <v>17550</v>
      </c>
      <c r="K954" s="2">
        <v>4</v>
      </c>
      <c r="L954" s="2" t="s">
        <v>305</v>
      </c>
      <c r="N954" s="2" t="s">
        <v>305</v>
      </c>
    </row>
    <row r="955" spans="1:14" ht="13">
      <c r="A955" s="2" t="s">
        <v>14388</v>
      </c>
      <c r="C955" s="2" t="s">
        <v>17551</v>
      </c>
      <c r="D955" s="2">
        <v>132209</v>
      </c>
      <c r="E955" s="2">
        <v>79365</v>
      </c>
      <c r="F955" s="2">
        <v>5798</v>
      </c>
      <c r="G955" s="2" t="s">
        <v>17552</v>
      </c>
      <c r="H955" s="2" t="s">
        <v>17553</v>
      </c>
      <c r="I955" s="2" t="s">
        <v>23</v>
      </c>
      <c r="J955" s="2" t="s">
        <v>17550</v>
      </c>
      <c r="K955" s="2">
        <v>4</v>
      </c>
      <c r="L955" s="2" t="s">
        <v>305</v>
      </c>
      <c r="N955" s="2" t="s">
        <v>305</v>
      </c>
    </row>
    <row r="956" spans="1:14" ht="13">
      <c r="A956" s="2" t="s">
        <v>14388</v>
      </c>
      <c r="C956" s="2" t="s">
        <v>17554</v>
      </c>
      <c r="D956" s="2">
        <v>130312</v>
      </c>
      <c r="E956" s="2">
        <v>81261</v>
      </c>
      <c r="F956" s="2">
        <v>5798</v>
      </c>
      <c r="G956" s="2" t="s">
        <v>17555</v>
      </c>
      <c r="H956" s="2" t="s">
        <v>17556</v>
      </c>
      <c r="I956" s="2" t="s">
        <v>16</v>
      </c>
      <c r="J956" s="2" t="s">
        <v>17557</v>
      </c>
      <c r="K956" s="2">
        <v>4</v>
      </c>
      <c r="L956" s="2" t="s">
        <v>305</v>
      </c>
      <c r="N956" s="2" t="s">
        <v>305</v>
      </c>
    </row>
    <row r="957" spans="1:14" ht="13">
      <c r="A957" s="2" t="s">
        <v>14388</v>
      </c>
      <c r="C957" s="2" t="s">
        <v>17558</v>
      </c>
      <c r="D957" s="2">
        <v>134378</v>
      </c>
      <c r="E957" s="2">
        <v>82162</v>
      </c>
      <c r="F957" s="2">
        <v>5798</v>
      </c>
      <c r="G957" s="2" t="s">
        <v>17559</v>
      </c>
      <c r="H957" s="2" t="s">
        <v>17560</v>
      </c>
      <c r="I957" s="2" t="s">
        <v>23</v>
      </c>
      <c r="J957" s="2" t="s">
        <v>17557</v>
      </c>
      <c r="K957" s="2">
        <v>4</v>
      </c>
      <c r="L957" s="2" t="s">
        <v>305</v>
      </c>
      <c r="N957" s="2" t="s">
        <v>305</v>
      </c>
    </row>
    <row r="958" spans="1:14" ht="13">
      <c r="A958" s="2" t="s">
        <v>14388</v>
      </c>
      <c r="C958" s="2" t="s">
        <v>17561</v>
      </c>
      <c r="D958" s="2">
        <v>130500</v>
      </c>
      <c r="E958" s="2">
        <v>81122</v>
      </c>
      <c r="F958" s="2">
        <v>5798</v>
      </c>
      <c r="G958" s="2" t="s">
        <v>17562</v>
      </c>
      <c r="H958" s="2" t="s">
        <v>17563</v>
      </c>
      <c r="I958" s="2" t="s">
        <v>16</v>
      </c>
      <c r="J958" s="2" t="s">
        <v>17564</v>
      </c>
      <c r="K958" s="2">
        <v>4</v>
      </c>
      <c r="L958" s="2" t="s">
        <v>305</v>
      </c>
      <c r="N958" s="2" t="s">
        <v>305</v>
      </c>
    </row>
    <row r="959" spans="1:14" ht="13">
      <c r="A959" s="2" t="s">
        <v>14388</v>
      </c>
      <c r="C959" s="2" t="s">
        <v>17565</v>
      </c>
      <c r="D959" s="2">
        <v>134087</v>
      </c>
      <c r="E959" s="2">
        <v>81981</v>
      </c>
      <c r="F959" s="2">
        <v>5798</v>
      </c>
      <c r="G959" s="2" t="s">
        <v>17566</v>
      </c>
      <c r="H959" s="2" t="s">
        <v>17567</v>
      </c>
      <c r="I959" s="2" t="s">
        <v>23</v>
      </c>
      <c r="J959" s="2" t="s">
        <v>17564</v>
      </c>
      <c r="K959" s="2">
        <v>4</v>
      </c>
      <c r="L959" s="2" t="s">
        <v>305</v>
      </c>
      <c r="N959" s="2" t="s">
        <v>305</v>
      </c>
    </row>
    <row r="960" spans="1:14" ht="13">
      <c r="A960" s="2" t="s">
        <v>14388</v>
      </c>
      <c r="C960" s="2" t="s">
        <v>17568</v>
      </c>
      <c r="D960" s="2">
        <v>130638</v>
      </c>
      <c r="E960" s="2">
        <v>82544</v>
      </c>
      <c r="F960" s="2">
        <v>5798</v>
      </c>
      <c r="G960" s="2" t="s">
        <v>17569</v>
      </c>
      <c r="H960" s="2" t="s">
        <v>17570</v>
      </c>
      <c r="I960" s="2" t="s">
        <v>16</v>
      </c>
      <c r="J960" s="2" t="s">
        <v>17571</v>
      </c>
      <c r="K960" s="2">
        <v>4</v>
      </c>
      <c r="L960" s="2" t="s">
        <v>305</v>
      </c>
      <c r="N960" s="2" t="s">
        <v>305</v>
      </c>
    </row>
    <row r="961" spans="1:14" ht="13">
      <c r="A961" s="2" t="s">
        <v>14388</v>
      </c>
      <c r="C961" s="2" t="s">
        <v>17572</v>
      </c>
      <c r="D961" s="2">
        <v>132785</v>
      </c>
      <c r="E961" s="2">
        <v>82799</v>
      </c>
      <c r="F961" s="2">
        <v>5798</v>
      </c>
      <c r="G961" s="2" t="s">
        <v>17573</v>
      </c>
      <c r="H961" s="2" t="s">
        <v>17574</v>
      </c>
      <c r="I961" s="2" t="s">
        <v>23</v>
      </c>
      <c r="J961" s="2" t="s">
        <v>17571</v>
      </c>
      <c r="K961" s="2">
        <v>4</v>
      </c>
      <c r="L961" s="2" t="s">
        <v>305</v>
      </c>
      <c r="N961" s="2" t="s">
        <v>305</v>
      </c>
    </row>
    <row r="962" spans="1:14" ht="13">
      <c r="A962" s="2" t="s">
        <v>14388</v>
      </c>
      <c r="C962" s="2" t="s">
        <v>17575</v>
      </c>
      <c r="D962" s="2">
        <v>129995</v>
      </c>
      <c r="E962" s="2">
        <v>82033</v>
      </c>
      <c r="F962" s="2">
        <v>5798</v>
      </c>
      <c r="G962" s="2" t="s">
        <v>17576</v>
      </c>
      <c r="H962" s="2" t="s">
        <v>17577</v>
      </c>
      <c r="I962" s="2" t="s">
        <v>16</v>
      </c>
      <c r="J962" s="2" t="s">
        <v>17578</v>
      </c>
      <c r="K962" s="2">
        <v>4</v>
      </c>
      <c r="L962" s="2" t="s">
        <v>305</v>
      </c>
      <c r="N962" s="2" t="s">
        <v>305</v>
      </c>
    </row>
    <row r="963" spans="1:14" ht="13">
      <c r="A963" s="2" t="s">
        <v>14388</v>
      </c>
      <c r="C963" s="2" t="s">
        <v>17579</v>
      </c>
      <c r="D963" s="2">
        <v>134753</v>
      </c>
      <c r="E963" s="2">
        <v>82866</v>
      </c>
      <c r="F963" s="2">
        <v>5798</v>
      </c>
      <c r="G963" s="2" t="s">
        <v>17580</v>
      </c>
      <c r="H963" s="2" t="s">
        <v>17581</v>
      </c>
      <c r="I963" s="2" t="s">
        <v>23</v>
      </c>
      <c r="J963" s="2" t="s">
        <v>17578</v>
      </c>
      <c r="K963" s="2">
        <v>4</v>
      </c>
      <c r="L963" s="2" t="s">
        <v>305</v>
      </c>
      <c r="N963" s="2" t="s">
        <v>305</v>
      </c>
    </row>
    <row r="964" spans="1:14" ht="13">
      <c r="A964" s="2" t="s">
        <v>14388</v>
      </c>
      <c r="C964" s="2" t="s">
        <v>17582</v>
      </c>
      <c r="D964" s="2">
        <v>130638</v>
      </c>
      <c r="E964" s="2">
        <v>82317</v>
      </c>
      <c r="F964" s="2">
        <v>5798</v>
      </c>
      <c r="G964" s="2" t="s">
        <v>17583</v>
      </c>
      <c r="H964" s="2" t="s">
        <v>17584</v>
      </c>
      <c r="I964" s="2" t="s">
        <v>16</v>
      </c>
      <c r="J964" s="2" t="s">
        <v>17585</v>
      </c>
      <c r="K964" s="2">
        <v>4</v>
      </c>
      <c r="L964" s="2" t="s">
        <v>305</v>
      </c>
      <c r="N964" s="2" t="s">
        <v>305</v>
      </c>
    </row>
    <row r="965" spans="1:14" ht="13">
      <c r="A965" s="2" t="s">
        <v>14388</v>
      </c>
      <c r="C965" s="2" t="s">
        <v>17586</v>
      </c>
      <c r="D965" s="2">
        <v>133552</v>
      </c>
      <c r="E965" s="2">
        <v>82415</v>
      </c>
      <c r="F965" s="2">
        <v>5798</v>
      </c>
      <c r="G965" s="2" t="s">
        <v>17587</v>
      </c>
      <c r="H965" s="2" t="s">
        <v>17588</v>
      </c>
      <c r="I965" s="2" t="s">
        <v>23</v>
      </c>
      <c r="J965" s="2" t="s">
        <v>17585</v>
      </c>
      <c r="K965" s="2">
        <v>4</v>
      </c>
      <c r="L965" s="2" t="s">
        <v>305</v>
      </c>
      <c r="N965" s="2" t="s">
        <v>305</v>
      </c>
    </row>
    <row r="966" spans="1:14" ht="13">
      <c r="A966" s="2" t="s">
        <v>14388</v>
      </c>
      <c r="C966" s="2" t="s">
        <v>17589</v>
      </c>
      <c r="D966" s="2">
        <v>125559</v>
      </c>
      <c r="E966" s="2">
        <v>79692</v>
      </c>
      <c r="F966" s="2">
        <v>5798</v>
      </c>
      <c r="G966" s="2" t="s">
        <v>17590</v>
      </c>
      <c r="H966" s="2" t="s">
        <v>17591</v>
      </c>
      <c r="I966" s="2" t="s">
        <v>16</v>
      </c>
      <c r="J966" s="2" t="s">
        <v>17592</v>
      </c>
      <c r="K966" s="2">
        <v>4</v>
      </c>
      <c r="L966" s="2" t="s">
        <v>305</v>
      </c>
      <c r="N966" s="2" t="s">
        <v>305</v>
      </c>
    </row>
    <row r="967" spans="1:14" ht="13">
      <c r="A967" s="2" t="s">
        <v>14388</v>
      </c>
      <c r="C967" s="2" t="s">
        <v>17593</v>
      </c>
      <c r="D967" s="2">
        <v>138279</v>
      </c>
      <c r="E967" s="2">
        <v>82295</v>
      </c>
      <c r="F967" s="2">
        <v>5798</v>
      </c>
      <c r="G967" s="2" t="s">
        <v>17594</v>
      </c>
      <c r="H967" s="2" t="s">
        <v>17595</v>
      </c>
      <c r="I967" s="2" t="s">
        <v>23</v>
      </c>
      <c r="J967" s="2" t="s">
        <v>17592</v>
      </c>
      <c r="K967" s="2">
        <v>4</v>
      </c>
      <c r="L967" s="2" t="s">
        <v>305</v>
      </c>
      <c r="N967" s="2" t="s">
        <v>305</v>
      </c>
    </row>
    <row r="968" spans="1:14" ht="13">
      <c r="A968" s="2" t="s">
        <v>14388</v>
      </c>
      <c r="C968" s="2" t="s">
        <v>17596</v>
      </c>
      <c r="D968" s="2">
        <v>130424</v>
      </c>
      <c r="E968" s="2">
        <v>82198</v>
      </c>
      <c r="F968" s="2">
        <v>5798</v>
      </c>
      <c r="G968" s="2" t="s">
        <v>17597</v>
      </c>
      <c r="H968" s="2" t="s">
        <v>17598</v>
      </c>
      <c r="I968" s="2" t="s">
        <v>16</v>
      </c>
      <c r="J968" s="2" t="s">
        <v>17599</v>
      </c>
      <c r="K968" s="2">
        <v>4</v>
      </c>
      <c r="L968" s="2" t="s">
        <v>305</v>
      </c>
      <c r="N968" s="2" t="s">
        <v>305</v>
      </c>
    </row>
    <row r="969" spans="1:14" ht="13">
      <c r="A969" s="2" t="s">
        <v>14388</v>
      </c>
      <c r="C969" s="2" t="s">
        <v>17600</v>
      </c>
      <c r="D969" s="2">
        <v>131419</v>
      </c>
      <c r="E969" s="2">
        <v>79221</v>
      </c>
      <c r="F969" s="2">
        <v>5798</v>
      </c>
      <c r="G969" s="2" t="s">
        <v>17601</v>
      </c>
      <c r="H969" s="2" t="s">
        <v>17602</v>
      </c>
      <c r="I969" s="2" t="s">
        <v>16</v>
      </c>
      <c r="J969" s="2" t="s">
        <v>17599</v>
      </c>
      <c r="K969" s="2">
        <v>4</v>
      </c>
      <c r="L969" s="2" t="s">
        <v>305</v>
      </c>
      <c r="N969" s="2" t="s">
        <v>305</v>
      </c>
    </row>
    <row r="970" spans="1:14" ht="13">
      <c r="A970" s="2" t="s">
        <v>14388</v>
      </c>
      <c r="C970" s="2" t="s">
        <v>17603</v>
      </c>
      <c r="D970" s="2">
        <v>133957</v>
      </c>
      <c r="E970" s="2">
        <v>81853</v>
      </c>
      <c r="F970" s="2">
        <v>5798</v>
      </c>
      <c r="G970" s="2" t="s">
        <v>17604</v>
      </c>
      <c r="H970" s="2" t="s">
        <v>17605</v>
      </c>
      <c r="I970" s="2" t="s">
        <v>23</v>
      </c>
      <c r="J970" s="2" t="s">
        <v>17599</v>
      </c>
      <c r="K970" s="2">
        <v>4</v>
      </c>
      <c r="L970" s="2" t="s">
        <v>305</v>
      </c>
      <c r="N970" s="2" t="s">
        <v>305</v>
      </c>
    </row>
    <row r="971" spans="1:14" ht="13">
      <c r="A971" s="2" t="s">
        <v>14388</v>
      </c>
      <c r="C971" s="2" t="s">
        <v>17606</v>
      </c>
      <c r="D971" s="2">
        <v>130207</v>
      </c>
      <c r="E971" s="2">
        <v>82446</v>
      </c>
      <c r="F971" s="2">
        <v>5798</v>
      </c>
      <c r="G971" s="2" t="s">
        <v>17607</v>
      </c>
      <c r="H971" s="2" t="s">
        <v>17608</v>
      </c>
      <c r="I971" s="2" t="s">
        <v>16</v>
      </c>
      <c r="J971" s="2" t="s">
        <v>17609</v>
      </c>
      <c r="K971" s="2">
        <v>4</v>
      </c>
      <c r="L971" s="2" t="s">
        <v>305</v>
      </c>
      <c r="N971" s="2" t="s">
        <v>305</v>
      </c>
    </row>
    <row r="972" spans="1:14" ht="13">
      <c r="A972" s="2" t="s">
        <v>14388</v>
      </c>
      <c r="C972" s="2" t="s">
        <v>17610</v>
      </c>
      <c r="D972" s="2">
        <v>133784</v>
      </c>
      <c r="E972" s="2">
        <v>82803</v>
      </c>
      <c r="F972" s="2">
        <v>5798</v>
      </c>
      <c r="G972" s="2" t="s">
        <v>17611</v>
      </c>
      <c r="H972" s="2" t="s">
        <v>17612</v>
      </c>
      <c r="I972" s="2" t="s">
        <v>23</v>
      </c>
      <c r="J972" s="2" t="s">
        <v>17609</v>
      </c>
      <c r="K972" s="2">
        <v>4</v>
      </c>
      <c r="L972" s="2" t="s">
        <v>305</v>
      </c>
      <c r="N972" s="2" t="s">
        <v>305</v>
      </c>
    </row>
    <row r="973" spans="1:14" ht="13">
      <c r="A973" s="2" t="s">
        <v>14388</v>
      </c>
      <c r="C973" s="2" t="s">
        <v>17613</v>
      </c>
      <c r="D973" s="2">
        <v>130622</v>
      </c>
      <c r="E973" s="2">
        <v>81603</v>
      </c>
      <c r="F973" s="2">
        <v>5798</v>
      </c>
      <c r="G973" s="2" t="s">
        <v>17614</v>
      </c>
      <c r="H973" s="2" t="s">
        <v>17615</v>
      </c>
      <c r="I973" s="2" t="s">
        <v>16</v>
      </c>
      <c r="J973" s="2" t="s">
        <v>17616</v>
      </c>
      <c r="K973" s="2">
        <v>4</v>
      </c>
      <c r="L973" s="2" t="s">
        <v>305</v>
      </c>
      <c r="N973" s="2" t="s">
        <v>305</v>
      </c>
    </row>
    <row r="974" spans="1:14" ht="13">
      <c r="A974" s="2" t="s">
        <v>14388</v>
      </c>
      <c r="C974" s="2" t="s">
        <v>17617</v>
      </c>
      <c r="D974" s="2">
        <v>130874</v>
      </c>
      <c r="E974" s="2">
        <v>81420</v>
      </c>
      <c r="F974" s="2">
        <v>5798</v>
      </c>
      <c r="G974" s="2" t="s">
        <v>17618</v>
      </c>
      <c r="H974" s="2" t="s">
        <v>17619</v>
      </c>
      <c r="I974" s="2" t="s">
        <v>16</v>
      </c>
      <c r="J974" s="2" t="s">
        <v>17616</v>
      </c>
      <c r="K974" s="2">
        <v>4</v>
      </c>
      <c r="L974" s="2" t="s">
        <v>305</v>
      </c>
      <c r="N974" s="2" t="s">
        <v>305</v>
      </c>
    </row>
    <row r="975" spans="1:14" ht="13">
      <c r="A975" s="2" t="s">
        <v>14388</v>
      </c>
      <c r="C975" s="2" t="s">
        <v>17620</v>
      </c>
      <c r="D975" s="2">
        <v>130902</v>
      </c>
      <c r="E975" s="2">
        <v>81495</v>
      </c>
      <c r="F975" s="2">
        <v>5798</v>
      </c>
      <c r="G975" s="2" t="s">
        <v>17621</v>
      </c>
      <c r="H975" s="2" t="s">
        <v>17622</v>
      </c>
      <c r="I975" s="2" t="s">
        <v>16</v>
      </c>
      <c r="J975" s="2" t="s">
        <v>17616</v>
      </c>
      <c r="K975" s="2">
        <v>4</v>
      </c>
      <c r="L975" s="2" t="s">
        <v>305</v>
      </c>
      <c r="N975" s="2" t="s">
        <v>305</v>
      </c>
    </row>
    <row r="976" spans="1:14" ht="13">
      <c r="A976" s="2" t="s">
        <v>14388</v>
      </c>
      <c r="C976" s="2" t="s">
        <v>17623</v>
      </c>
      <c r="D976" s="2">
        <v>130952</v>
      </c>
      <c r="E976" s="2">
        <v>81438</v>
      </c>
      <c r="F976" s="2">
        <v>5798</v>
      </c>
      <c r="G976" s="2" t="s">
        <v>17624</v>
      </c>
      <c r="H976" s="2" t="s">
        <v>17625</v>
      </c>
      <c r="I976" s="2" t="s">
        <v>16</v>
      </c>
      <c r="J976" s="2" t="s">
        <v>17616</v>
      </c>
      <c r="K976" s="2">
        <v>4</v>
      </c>
      <c r="L976" s="2" t="s">
        <v>305</v>
      </c>
      <c r="N976" s="2" t="s">
        <v>305</v>
      </c>
    </row>
    <row r="977" spans="1:14" ht="13">
      <c r="A977" s="2" t="s">
        <v>14388</v>
      </c>
      <c r="C977" s="2" t="s">
        <v>17626</v>
      </c>
      <c r="D977" s="2">
        <v>134410</v>
      </c>
      <c r="E977" s="2">
        <v>82784</v>
      </c>
      <c r="F977" s="2">
        <v>5798</v>
      </c>
      <c r="G977" s="2" t="s">
        <v>17627</v>
      </c>
      <c r="H977" s="2" t="s">
        <v>17628</v>
      </c>
      <c r="I977" s="2" t="s">
        <v>23</v>
      </c>
      <c r="J977" s="2" t="s">
        <v>17616</v>
      </c>
      <c r="K977" s="2">
        <v>4</v>
      </c>
      <c r="L977" s="2" t="s">
        <v>305</v>
      </c>
      <c r="N977" s="2" t="s">
        <v>305</v>
      </c>
    </row>
    <row r="978" spans="1:14" ht="13">
      <c r="A978" s="2" t="s">
        <v>14388</v>
      </c>
      <c r="C978" s="2" t="s">
        <v>17629</v>
      </c>
      <c r="D978" s="2">
        <v>134426</v>
      </c>
      <c r="E978" s="2">
        <v>82692</v>
      </c>
      <c r="F978" s="2">
        <v>5798</v>
      </c>
      <c r="G978" s="2" t="s">
        <v>17630</v>
      </c>
      <c r="H978" s="2" t="s">
        <v>17631</v>
      </c>
      <c r="I978" s="2" t="s">
        <v>23</v>
      </c>
      <c r="J978" s="2" t="s">
        <v>17616</v>
      </c>
      <c r="K978" s="2">
        <v>4</v>
      </c>
      <c r="L978" s="2" t="s">
        <v>305</v>
      </c>
      <c r="N978" s="2" t="s">
        <v>305</v>
      </c>
    </row>
    <row r="979" spans="1:14" ht="13">
      <c r="A979" s="2" t="s">
        <v>14388</v>
      </c>
      <c r="C979" s="2" t="s">
        <v>17632</v>
      </c>
      <c r="D979" s="2">
        <v>134493</v>
      </c>
      <c r="E979" s="2">
        <v>82824</v>
      </c>
      <c r="F979" s="2">
        <v>5798</v>
      </c>
      <c r="G979" s="2" t="s">
        <v>17633</v>
      </c>
      <c r="H979" s="2" t="s">
        <v>17634</v>
      </c>
      <c r="I979" s="2" t="s">
        <v>23</v>
      </c>
      <c r="J979" s="2" t="s">
        <v>17616</v>
      </c>
      <c r="K979" s="2">
        <v>4</v>
      </c>
      <c r="L979" s="2" t="s">
        <v>305</v>
      </c>
      <c r="N979" s="2" t="s">
        <v>305</v>
      </c>
    </row>
    <row r="980" spans="1:14" ht="13">
      <c r="A980" s="2" t="s">
        <v>14388</v>
      </c>
      <c r="C980" s="2" t="s">
        <v>17635</v>
      </c>
      <c r="D980" s="2">
        <v>130114</v>
      </c>
      <c r="E980" s="2">
        <v>83085</v>
      </c>
      <c r="F980" s="2">
        <v>5798</v>
      </c>
      <c r="G980" s="2" t="s">
        <v>17636</v>
      </c>
      <c r="H980" s="2" t="s">
        <v>17637</v>
      </c>
      <c r="I980" s="2" t="s">
        <v>16</v>
      </c>
      <c r="J980" s="2" t="s">
        <v>17638</v>
      </c>
      <c r="K980" s="2">
        <v>4</v>
      </c>
      <c r="L980" s="2" t="s">
        <v>305</v>
      </c>
      <c r="N980" s="2" t="s">
        <v>305</v>
      </c>
    </row>
    <row r="981" spans="1:14" ht="13">
      <c r="A981" s="2" t="s">
        <v>14388</v>
      </c>
      <c r="C981" s="2" t="s">
        <v>17639</v>
      </c>
      <c r="D981" s="2">
        <v>132920</v>
      </c>
      <c r="E981" s="2">
        <v>84297</v>
      </c>
      <c r="F981" s="2">
        <v>5798</v>
      </c>
      <c r="G981" s="2" t="s">
        <v>17640</v>
      </c>
      <c r="H981" s="2" t="s">
        <v>17641</v>
      </c>
      <c r="I981" s="2" t="s">
        <v>23</v>
      </c>
      <c r="J981" s="2" t="s">
        <v>17638</v>
      </c>
      <c r="K981" s="2">
        <v>4</v>
      </c>
      <c r="L981" s="2" t="s">
        <v>305</v>
      </c>
      <c r="N981" s="2" t="s">
        <v>305</v>
      </c>
    </row>
    <row r="982" spans="1:14" ht="13">
      <c r="A982" s="2" t="s">
        <v>14388</v>
      </c>
      <c r="C982" s="2" t="s">
        <v>17642</v>
      </c>
      <c r="D982" s="2">
        <v>130296</v>
      </c>
      <c r="E982" s="2">
        <v>82842</v>
      </c>
      <c r="F982" s="2">
        <v>5798</v>
      </c>
      <c r="G982" s="2" t="s">
        <v>17643</v>
      </c>
      <c r="H982" s="2" t="s">
        <v>17644</v>
      </c>
      <c r="I982" s="2" t="s">
        <v>16</v>
      </c>
      <c r="J982" s="2" t="s">
        <v>17645</v>
      </c>
      <c r="K982" s="2">
        <v>4</v>
      </c>
      <c r="L982" s="2" t="s">
        <v>305</v>
      </c>
      <c r="N982" s="2" t="s">
        <v>305</v>
      </c>
    </row>
    <row r="983" spans="1:14" ht="13">
      <c r="A983" s="2" t="s">
        <v>14388</v>
      </c>
      <c r="C983" s="2" t="s">
        <v>17646</v>
      </c>
      <c r="D983" s="2">
        <v>130404</v>
      </c>
      <c r="E983" s="2">
        <v>82693</v>
      </c>
      <c r="F983" s="2">
        <v>5798</v>
      </c>
      <c r="G983" s="2" t="s">
        <v>17647</v>
      </c>
      <c r="H983" s="2" t="s">
        <v>17648</v>
      </c>
      <c r="I983" s="2" t="s">
        <v>16</v>
      </c>
      <c r="J983" s="2" t="s">
        <v>17645</v>
      </c>
      <c r="K983" s="2">
        <v>4</v>
      </c>
      <c r="L983" s="2" t="s">
        <v>305</v>
      </c>
      <c r="N983" s="2" t="s">
        <v>305</v>
      </c>
    </row>
    <row r="984" spans="1:14" ht="13">
      <c r="A984" s="2" t="s">
        <v>14388</v>
      </c>
      <c r="C984" s="2" t="s">
        <v>17649</v>
      </c>
      <c r="D984" s="2">
        <v>133502</v>
      </c>
      <c r="E984" s="2">
        <v>83499</v>
      </c>
      <c r="F984" s="2">
        <v>5798</v>
      </c>
      <c r="G984" s="2" t="s">
        <v>17650</v>
      </c>
      <c r="H984" s="2" t="s">
        <v>17651</v>
      </c>
      <c r="I984" s="2" t="s">
        <v>23</v>
      </c>
      <c r="J984" s="2" t="s">
        <v>17645</v>
      </c>
      <c r="K984" s="2">
        <v>4</v>
      </c>
      <c r="L984" s="2" t="s">
        <v>305</v>
      </c>
      <c r="N984" s="2" t="s">
        <v>305</v>
      </c>
    </row>
    <row r="985" spans="1:14" ht="13">
      <c r="A985" s="2" t="s">
        <v>14388</v>
      </c>
      <c r="C985" s="2" t="s">
        <v>17652</v>
      </c>
      <c r="D985" s="2">
        <v>133639</v>
      </c>
      <c r="E985" s="2">
        <v>83541</v>
      </c>
      <c r="F985" s="2">
        <v>5798</v>
      </c>
      <c r="G985" s="2" t="s">
        <v>17653</v>
      </c>
      <c r="H985" s="2" t="s">
        <v>17654</v>
      </c>
      <c r="I985" s="2" t="s">
        <v>23</v>
      </c>
      <c r="J985" s="2" t="s">
        <v>17645</v>
      </c>
      <c r="K985" s="2">
        <v>4</v>
      </c>
      <c r="L985" s="2" t="s">
        <v>305</v>
      </c>
      <c r="N985" s="2" t="s">
        <v>305</v>
      </c>
    </row>
    <row r="986" spans="1:14" ht="13">
      <c r="A986" s="2" t="s">
        <v>14388</v>
      </c>
      <c r="C986" s="2" t="s">
        <v>17655</v>
      </c>
      <c r="D986" s="2">
        <v>130528</v>
      </c>
      <c r="E986" s="2">
        <v>82503</v>
      </c>
      <c r="F986" s="2">
        <v>5798</v>
      </c>
      <c r="G986" s="2" t="s">
        <v>17656</v>
      </c>
      <c r="H986" s="2" t="s">
        <v>17657</v>
      </c>
      <c r="I986" s="2" t="s">
        <v>16</v>
      </c>
      <c r="J986" s="2" t="s">
        <v>17658</v>
      </c>
      <c r="K986" s="2">
        <v>4</v>
      </c>
      <c r="L986" s="2" t="s">
        <v>305</v>
      </c>
      <c r="N986" s="2" t="s">
        <v>305</v>
      </c>
    </row>
    <row r="987" spans="1:14" ht="13">
      <c r="A987" s="2" t="s">
        <v>14388</v>
      </c>
      <c r="C987" s="2" t="s">
        <v>17659</v>
      </c>
      <c r="D987" s="2">
        <v>133452</v>
      </c>
      <c r="E987" s="2">
        <v>83614</v>
      </c>
      <c r="F987" s="2">
        <v>5798</v>
      </c>
      <c r="G987" s="2" t="s">
        <v>17660</v>
      </c>
      <c r="H987" s="2" t="s">
        <v>17661</v>
      </c>
      <c r="I987" s="2" t="s">
        <v>23</v>
      </c>
      <c r="J987" s="2" t="s">
        <v>17658</v>
      </c>
      <c r="K987" s="2">
        <v>4</v>
      </c>
      <c r="L987" s="2" t="s">
        <v>305</v>
      </c>
      <c r="N987" s="2" t="s">
        <v>305</v>
      </c>
    </row>
    <row r="988" spans="1:14" ht="13">
      <c r="A988" s="2" t="s">
        <v>14388</v>
      </c>
      <c r="C988" s="2" t="s">
        <v>17662</v>
      </c>
      <c r="D988" s="2">
        <v>130492</v>
      </c>
      <c r="E988" s="2">
        <v>83155</v>
      </c>
      <c r="F988" s="2">
        <v>5798</v>
      </c>
      <c r="G988" s="2" t="s">
        <v>17663</v>
      </c>
      <c r="H988" s="2" t="s">
        <v>17664</v>
      </c>
      <c r="I988" s="2" t="s">
        <v>16</v>
      </c>
      <c r="J988" s="2" t="s">
        <v>17665</v>
      </c>
      <c r="K988" s="2">
        <v>4</v>
      </c>
      <c r="L988" s="2" t="s">
        <v>305</v>
      </c>
      <c r="N988" s="2" t="s">
        <v>305</v>
      </c>
    </row>
    <row r="989" spans="1:14" ht="13">
      <c r="A989" s="2" t="s">
        <v>14388</v>
      </c>
      <c r="C989" s="2" t="s">
        <v>17666</v>
      </c>
      <c r="D989" s="2">
        <v>132676</v>
      </c>
      <c r="E989" s="2">
        <v>83587</v>
      </c>
      <c r="F989" s="2">
        <v>5798</v>
      </c>
      <c r="G989" s="2" t="s">
        <v>17667</v>
      </c>
      <c r="H989" s="2" t="s">
        <v>17668</v>
      </c>
      <c r="I989" s="2" t="s">
        <v>23</v>
      </c>
      <c r="J989" s="2" t="s">
        <v>17665</v>
      </c>
      <c r="K989" s="2">
        <v>4</v>
      </c>
      <c r="L989" s="2" t="s">
        <v>305</v>
      </c>
      <c r="N989" s="2" t="s">
        <v>305</v>
      </c>
    </row>
    <row r="990" spans="1:14" ht="13">
      <c r="A990" s="2" t="s">
        <v>14388</v>
      </c>
      <c r="C990" s="2" t="s">
        <v>17669</v>
      </c>
      <c r="D990" s="2">
        <v>130779</v>
      </c>
      <c r="E990" s="2">
        <v>83481</v>
      </c>
      <c r="F990" s="2">
        <v>5798</v>
      </c>
      <c r="G990" s="2" t="s">
        <v>17670</v>
      </c>
      <c r="H990" s="2" t="s">
        <v>17671</v>
      </c>
      <c r="I990" s="2" t="s">
        <v>16</v>
      </c>
      <c r="J990" s="2" t="s">
        <v>17672</v>
      </c>
      <c r="K990" s="2">
        <v>4</v>
      </c>
      <c r="L990" s="2" t="s">
        <v>305</v>
      </c>
      <c r="N990" s="2" t="s">
        <v>305</v>
      </c>
    </row>
    <row r="991" spans="1:14" ht="13">
      <c r="A991" s="2" t="s">
        <v>14388</v>
      </c>
      <c r="C991" s="2" t="s">
        <v>17673</v>
      </c>
      <c r="D991" s="2">
        <v>132825</v>
      </c>
      <c r="E991" s="2">
        <v>83333</v>
      </c>
      <c r="F991" s="2">
        <v>5798</v>
      </c>
      <c r="G991" s="2" t="s">
        <v>17674</v>
      </c>
      <c r="H991" s="2" t="s">
        <v>17675</v>
      </c>
      <c r="I991" s="2" t="s">
        <v>23</v>
      </c>
      <c r="J991" s="2" t="s">
        <v>17672</v>
      </c>
      <c r="K991" s="2">
        <v>4</v>
      </c>
      <c r="L991" s="2" t="s">
        <v>305</v>
      </c>
      <c r="N991" s="2" t="s">
        <v>305</v>
      </c>
    </row>
    <row r="992" spans="1:14" ht="13">
      <c r="A992" s="2" t="s">
        <v>14388</v>
      </c>
      <c r="C992" s="2" t="s">
        <v>17676</v>
      </c>
      <c r="D992" s="2">
        <v>130211</v>
      </c>
      <c r="E992" s="2">
        <v>83648</v>
      </c>
      <c r="F992" s="2">
        <v>5798</v>
      </c>
      <c r="G992" s="2" t="s">
        <v>17677</v>
      </c>
      <c r="H992" s="2" t="s">
        <v>17678</v>
      </c>
      <c r="I992" s="2" t="s">
        <v>16</v>
      </c>
      <c r="J992" s="2" t="s">
        <v>17679</v>
      </c>
      <c r="K992" s="2">
        <v>2</v>
      </c>
      <c r="L992" s="2" t="s">
        <v>305</v>
      </c>
      <c r="N992" s="2" t="s">
        <v>305</v>
      </c>
    </row>
    <row r="993" spans="1:14" ht="13">
      <c r="A993" s="2" t="s">
        <v>14388</v>
      </c>
      <c r="C993" s="2" t="s">
        <v>17680</v>
      </c>
      <c r="D993" s="2">
        <v>132866</v>
      </c>
      <c r="E993" s="2">
        <v>83190</v>
      </c>
      <c r="F993" s="2">
        <v>5798</v>
      </c>
      <c r="G993" s="2" t="s">
        <v>17681</v>
      </c>
      <c r="H993" s="2" t="s">
        <v>17682</v>
      </c>
      <c r="I993" s="2" t="s">
        <v>23</v>
      </c>
      <c r="J993" s="2" t="s">
        <v>17679</v>
      </c>
      <c r="K993" s="2">
        <v>2</v>
      </c>
      <c r="L993" s="2" t="s">
        <v>305</v>
      </c>
      <c r="N993" s="2" t="s">
        <v>305</v>
      </c>
    </row>
    <row r="994" spans="1:14" ht="13">
      <c r="A994" s="2" t="s">
        <v>14388</v>
      </c>
      <c r="C994" s="2" t="s">
        <v>17683</v>
      </c>
      <c r="D994" s="2">
        <v>130676</v>
      </c>
      <c r="E994" s="2">
        <v>84162</v>
      </c>
      <c r="F994" s="2">
        <v>5798</v>
      </c>
      <c r="G994" s="2" t="s">
        <v>17684</v>
      </c>
      <c r="H994" s="2" t="s">
        <v>17685</v>
      </c>
      <c r="I994" s="2" t="s">
        <v>16</v>
      </c>
      <c r="J994" s="2" t="s">
        <v>17686</v>
      </c>
      <c r="K994" s="2">
        <v>2</v>
      </c>
      <c r="L994" s="2" t="s">
        <v>305</v>
      </c>
      <c r="N994" s="2" t="s">
        <v>305</v>
      </c>
    </row>
    <row r="995" spans="1:14" ht="13">
      <c r="A995" s="2" t="s">
        <v>14388</v>
      </c>
      <c r="C995" s="2" t="s">
        <v>17687</v>
      </c>
      <c r="D995" s="2">
        <v>131461</v>
      </c>
      <c r="E995" s="2">
        <v>84000</v>
      </c>
      <c r="F995" s="2">
        <v>5798</v>
      </c>
      <c r="G995" s="2" t="s">
        <v>17688</v>
      </c>
      <c r="H995" s="2" t="s">
        <v>17689</v>
      </c>
      <c r="I995" s="2" t="s">
        <v>23</v>
      </c>
      <c r="J995" s="2" t="s">
        <v>17686</v>
      </c>
      <c r="K995" s="2">
        <v>2</v>
      </c>
      <c r="L995" s="2" t="s">
        <v>305</v>
      </c>
      <c r="N995" s="2" t="s">
        <v>305</v>
      </c>
    </row>
    <row r="996" spans="1:14" ht="13">
      <c r="A996" s="2" t="s">
        <v>14388</v>
      </c>
      <c r="C996" s="2" t="s">
        <v>17690</v>
      </c>
      <c r="D996" s="2">
        <v>131502</v>
      </c>
      <c r="E996" s="2">
        <v>84042</v>
      </c>
      <c r="F996" s="2">
        <v>5798</v>
      </c>
      <c r="G996" s="2" t="s">
        <v>17691</v>
      </c>
      <c r="H996" s="2" t="s">
        <v>17692</v>
      </c>
      <c r="I996" s="2" t="s">
        <v>23</v>
      </c>
      <c r="J996" s="2" t="s">
        <v>17686</v>
      </c>
      <c r="K996" s="2">
        <v>2</v>
      </c>
      <c r="L996" s="2" t="s">
        <v>305</v>
      </c>
      <c r="N996" s="2" t="s">
        <v>305</v>
      </c>
    </row>
    <row r="997" spans="1:14" ht="13">
      <c r="A997" s="2" t="s">
        <v>14388</v>
      </c>
      <c r="C997" s="2" t="s">
        <v>17693</v>
      </c>
      <c r="D997" s="2">
        <v>124064</v>
      </c>
      <c r="E997" s="2">
        <v>77462</v>
      </c>
      <c r="F997" s="2">
        <v>5798</v>
      </c>
      <c r="G997" s="2" t="s">
        <v>17694</v>
      </c>
      <c r="H997" s="2" t="s">
        <v>17695</v>
      </c>
      <c r="I997" s="2" t="s">
        <v>16</v>
      </c>
      <c r="J997" s="2" t="s">
        <v>17696</v>
      </c>
      <c r="K997" s="2">
        <v>0</v>
      </c>
      <c r="L997" s="2" t="s">
        <v>305</v>
      </c>
      <c r="N997" s="2" t="s">
        <v>305</v>
      </c>
    </row>
    <row r="998" spans="1:14" ht="13">
      <c r="A998" s="2" t="s">
        <v>14388</v>
      </c>
      <c r="C998" s="2" t="s">
        <v>17697</v>
      </c>
      <c r="D998" s="2">
        <v>124091</v>
      </c>
      <c r="E998" s="2">
        <v>76677</v>
      </c>
      <c r="F998" s="2">
        <v>5798</v>
      </c>
      <c r="G998" s="2" t="s">
        <v>17698</v>
      </c>
      <c r="H998" s="2" t="s">
        <v>17699</v>
      </c>
      <c r="I998" s="2" t="s">
        <v>16</v>
      </c>
      <c r="J998" s="2" t="s">
        <v>17696</v>
      </c>
      <c r="K998" s="2">
        <v>0</v>
      </c>
      <c r="L998" s="2" t="s">
        <v>305</v>
      </c>
      <c r="N998" s="2" t="s">
        <v>305</v>
      </c>
    </row>
    <row r="999" spans="1:14" ht="13">
      <c r="A999" s="2" t="s">
        <v>14388</v>
      </c>
      <c r="C999" s="2" t="s">
        <v>17700</v>
      </c>
      <c r="D999" s="2">
        <v>124563</v>
      </c>
      <c r="E999" s="2">
        <v>79625</v>
      </c>
      <c r="F999" s="2">
        <v>5798</v>
      </c>
      <c r="G999" s="2" t="s">
        <v>17701</v>
      </c>
      <c r="H999" s="2" t="s">
        <v>17702</v>
      </c>
      <c r="I999" s="2" t="s">
        <v>16</v>
      </c>
      <c r="J999" s="2" t="s">
        <v>17696</v>
      </c>
      <c r="K999" s="2">
        <v>0</v>
      </c>
      <c r="L999" s="2" t="s">
        <v>305</v>
      </c>
      <c r="N999" s="2" t="s">
        <v>305</v>
      </c>
    </row>
    <row r="1000" spans="1:14" ht="13">
      <c r="A1000" s="2" t="s">
        <v>14388</v>
      </c>
      <c r="C1000" s="2" t="s">
        <v>17703</v>
      </c>
      <c r="D1000" s="2">
        <v>133076</v>
      </c>
      <c r="E1000" s="2">
        <v>84869</v>
      </c>
      <c r="F1000" s="2">
        <v>5798</v>
      </c>
      <c r="G1000" s="2" t="s">
        <v>17704</v>
      </c>
      <c r="H1000" s="2" t="s">
        <v>17705</v>
      </c>
      <c r="I1000" s="2" t="s">
        <v>23</v>
      </c>
      <c r="J1000" s="2" t="s">
        <v>17696</v>
      </c>
      <c r="K1000" s="2">
        <v>0</v>
      </c>
      <c r="L1000" s="2" t="s">
        <v>305</v>
      </c>
      <c r="N1000" s="2" t="s">
        <v>305</v>
      </c>
    </row>
    <row r="1001" spans="1:14" ht="13">
      <c r="A1001" s="2" t="s">
        <v>14388</v>
      </c>
      <c r="C1001" s="2" t="s">
        <v>17706</v>
      </c>
      <c r="D1001" s="2">
        <v>124799</v>
      </c>
      <c r="E1001" s="2">
        <v>74609</v>
      </c>
      <c r="F1001" s="2">
        <v>5798</v>
      </c>
      <c r="G1001" s="2" t="s">
        <v>17707</v>
      </c>
      <c r="H1001" s="2" t="s">
        <v>17708</v>
      </c>
      <c r="I1001" s="2" t="s">
        <v>16</v>
      </c>
      <c r="J1001" s="2" t="s">
        <v>17696</v>
      </c>
      <c r="K1001" s="2">
        <v>0</v>
      </c>
      <c r="L1001" s="2" t="s">
        <v>305</v>
      </c>
      <c r="N1001" s="2" t="s">
        <v>305</v>
      </c>
    </row>
    <row r="1002" spans="1:14" ht="13">
      <c r="A1002" s="2" t="s">
        <v>14388</v>
      </c>
      <c r="C1002" s="2" t="s">
        <v>17709</v>
      </c>
      <c r="D1002" s="2">
        <v>125086</v>
      </c>
      <c r="E1002" s="2">
        <v>79026</v>
      </c>
      <c r="F1002" s="2">
        <v>5798</v>
      </c>
      <c r="G1002" s="2" t="s">
        <v>17710</v>
      </c>
      <c r="H1002" s="2" t="s">
        <v>17711</v>
      </c>
      <c r="I1002" s="2" t="s">
        <v>16</v>
      </c>
      <c r="J1002" s="2" t="s">
        <v>17696</v>
      </c>
      <c r="K1002" s="2">
        <v>0</v>
      </c>
      <c r="L1002" s="2" t="s">
        <v>305</v>
      </c>
      <c r="N1002" s="2" t="s">
        <v>305</v>
      </c>
    </row>
    <row r="1003" spans="1:14" ht="13">
      <c r="A1003" s="2" t="s">
        <v>14388</v>
      </c>
      <c r="C1003" s="2" t="s">
        <v>17712</v>
      </c>
      <c r="D1003" s="2">
        <v>125129</v>
      </c>
      <c r="E1003" s="2">
        <v>79639</v>
      </c>
      <c r="F1003" s="2">
        <v>5798</v>
      </c>
      <c r="G1003" s="2" t="s">
        <v>17713</v>
      </c>
      <c r="H1003" s="2" t="s">
        <v>17714</v>
      </c>
      <c r="I1003" s="2" t="s">
        <v>16</v>
      </c>
      <c r="J1003" s="2" t="s">
        <v>17696</v>
      </c>
      <c r="K1003" s="2">
        <v>0</v>
      </c>
      <c r="L1003" s="2" t="s">
        <v>305</v>
      </c>
      <c r="N1003" s="2" t="s">
        <v>305</v>
      </c>
    </row>
    <row r="1004" spans="1:14" ht="13">
      <c r="A1004" s="2" t="s">
        <v>14388</v>
      </c>
      <c r="C1004" s="2" t="s">
        <v>17715</v>
      </c>
      <c r="D1004" s="2">
        <v>126143</v>
      </c>
      <c r="E1004" s="2">
        <v>79823</v>
      </c>
      <c r="F1004" s="2">
        <v>5798</v>
      </c>
      <c r="G1004" s="2" t="s">
        <v>17716</v>
      </c>
      <c r="H1004" s="2" t="s">
        <v>17717</v>
      </c>
      <c r="I1004" s="2" t="s">
        <v>16</v>
      </c>
      <c r="J1004" s="2" t="s">
        <v>17696</v>
      </c>
      <c r="K1004" s="2">
        <v>0</v>
      </c>
      <c r="L1004" s="2" t="s">
        <v>305</v>
      </c>
      <c r="N1004" s="2" t="s">
        <v>305</v>
      </c>
    </row>
    <row r="1005" spans="1:14" ht="13">
      <c r="A1005" s="2" t="s">
        <v>14388</v>
      </c>
      <c r="C1005" s="2" t="s">
        <v>17718</v>
      </c>
      <c r="D1005" s="2">
        <v>126204</v>
      </c>
      <c r="E1005" s="2">
        <v>74143</v>
      </c>
      <c r="F1005" s="2">
        <v>5798</v>
      </c>
      <c r="G1005" s="2" t="s">
        <v>17719</v>
      </c>
      <c r="H1005" s="2" t="s">
        <v>17720</v>
      </c>
      <c r="I1005" s="2" t="s">
        <v>16</v>
      </c>
      <c r="J1005" s="2" t="s">
        <v>17696</v>
      </c>
      <c r="K1005" s="2">
        <v>0</v>
      </c>
      <c r="L1005" s="2" t="s">
        <v>305</v>
      </c>
      <c r="N1005" s="2" t="s">
        <v>305</v>
      </c>
    </row>
    <row r="1006" spans="1:14" ht="13">
      <c r="A1006" s="2" t="s">
        <v>14388</v>
      </c>
      <c r="C1006" s="2" t="s">
        <v>17721</v>
      </c>
      <c r="D1006" s="2">
        <v>126361</v>
      </c>
      <c r="E1006" s="2">
        <v>80455</v>
      </c>
      <c r="F1006" s="2">
        <v>5798</v>
      </c>
      <c r="G1006" s="2" t="s">
        <v>17722</v>
      </c>
      <c r="H1006" s="2" t="s">
        <v>17723</v>
      </c>
      <c r="I1006" s="2" t="s">
        <v>16</v>
      </c>
      <c r="J1006" s="2" t="s">
        <v>17696</v>
      </c>
      <c r="K1006" s="2">
        <v>0</v>
      </c>
      <c r="L1006" s="2" t="s">
        <v>305</v>
      </c>
      <c r="N1006" s="2" t="s">
        <v>305</v>
      </c>
    </row>
    <row r="1007" spans="1:14" ht="13">
      <c r="A1007" s="2" t="s">
        <v>14388</v>
      </c>
      <c r="C1007" s="2" t="s">
        <v>17724</v>
      </c>
      <c r="D1007" s="2">
        <v>126438</v>
      </c>
      <c r="E1007" s="2">
        <v>82845</v>
      </c>
      <c r="F1007" s="2">
        <v>5799</v>
      </c>
      <c r="G1007" s="2" t="s">
        <v>17725</v>
      </c>
      <c r="H1007" s="2" t="s">
        <v>17726</v>
      </c>
      <c r="I1007" s="2" t="s">
        <v>16</v>
      </c>
      <c r="J1007" s="2" t="s">
        <v>17696</v>
      </c>
      <c r="K1007" s="2">
        <v>0</v>
      </c>
      <c r="L1007" s="2" t="s">
        <v>305</v>
      </c>
      <c r="N1007" s="2" t="s">
        <v>305</v>
      </c>
    </row>
    <row r="1008" spans="1:14" ht="13">
      <c r="A1008" s="2" t="s">
        <v>14388</v>
      </c>
      <c r="C1008" s="2" t="s">
        <v>17727</v>
      </c>
      <c r="D1008" s="2">
        <v>127403</v>
      </c>
      <c r="E1008" s="2">
        <v>83305</v>
      </c>
      <c r="F1008" s="2">
        <v>5799</v>
      </c>
      <c r="G1008" s="2" t="s">
        <v>17728</v>
      </c>
      <c r="H1008" s="2" t="s">
        <v>17729</v>
      </c>
      <c r="I1008" s="2" t="s">
        <v>16</v>
      </c>
      <c r="J1008" s="2" t="s">
        <v>17696</v>
      </c>
      <c r="K1008" s="2">
        <v>0</v>
      </c>
      <c r="L1008" s="2" t="s">
        <v>305</v>
      </c>
      <c r="N1008" s="2" t="s">
        <v>305</v>
      </c>
    </row>
    <row r="1009" spans="1:14" ht="13">
      <c r="A1009" s="2" t="s">
        <v>14388</v>
      </c>
      <c r="C1009" s="2" t="s">
        <v>17730</v>
      </c>
      <c r="D1009" s="2">
        <v>127878</v>
      </c>
      <c r="E1009" s="2">
        <v>78859</v>
      </c>
      <c r="F1009" s="2">
        <v>5798</v>
      </c>
      <c r="G1009" s="2" t="s">
        <v>17731</v>
      </c>
      <c r="H1009" s="2" t="s">
        <v>17732</v>
      </c>
      <c r="I1009" s="2" t="s">
        <v>16</v>
      </c>
      <c r="J1009" s="2" t="s">
        <v>17696</v>
      </c>
      <c r="K1009" s="2">
        <v>0</v>
      </c>
      <c r="L1009" s="2" t="s">
        <v>305</v>
      </c>
      <c r="N1009" s="2" t="s">
        <v>305</v>
      </c>
    </row>
    <row r="1010" spans="1:14" ht="13">
      <c r="A1010" s="2" t="s">
        <v>14388</v>
      </c>
      <c r="C1010" s="2" t="s">
        <v>17733</v>
      </c>
      <c r="D1010" s="2">
        <v>128235</v>
      </c>
      <c r="E1010" s="2">
        <v>83652</v>
      </c>
      <c r="F1010" s="2">
        <v>5798</v>
      </c>
      <c r="G1010" s="2" t="s">
        <v>17734</v>
      </c>
      <c r="H1010" s="2" t="s">
        <v>17735</v>
      </c>
      <c r="I1010" s="2" t="s">
        <v>16</v>
      </c>
      <c r="J1010" s="2" t="s">
        <v>17696</v>
      </c>
      <c r="K1010" s="2">
        <v>0</v>
      </c>
      <c r="L1010" s="2" t="s">
        <v>305</v>
      </c>
      <c r="N1010" s="2" t="s">
        <v>305</v>
      </c>
    </row>
    <row r="1011" spans="1:14" ht="13">
      <c r="A1011" s="2" t="s">
        <v>14388</v>
      </c>
      <c r="C1011" s="2" t="s">
        <v>17736</v>
      </c>
      <c r="D1011" s="2">
        <v>128400</v>
      </c>
      <c r="E1011" s="2">
        <v>80986</v>
      </c>
      <c r="F1011" s="2">
        <v>5798</v>
      </c>
      <c r="G1011" s="2" t="s">
        <v>17737</v>
      </c>
      <c r="H1011" s="2" t="s">
        <v>17738</v>
      </c>
      <c r="I1011" s="2" t="s">
        <v>16</v>
      </c>
      <c r="J1011" s="2" t="s">
        <v>17696</v>
      </c>
      <c r="K1011" s="2">
        <v>0</v>
      </c>
      <c r="L1011" s="2" t="s">
        <v>305</v>
      </c>
      <c r="N1011" s="2" t="s">
        <v>305</v>
      </c>
    </row>
    <row r="1012" spans="1:14" ht="13">
      <c r="A1012" s="2" t="s">
        <v>14388</v>
      </c>
      <c r="C1012" s="2" t="s">
        <v>17739</v>
      </c>
      <c r="D1012" s="2">
        <v>128864</v>
      </c>
      <c r="E1012" s="2">
        <v>80909</v>
      </c>
      <c r="F1012" s="2">
        <v>5798</v>
      </c>
      <c r="G1012" s="2" t="s">
        <v>17740</v>
      </c>
      <c r="H1012" s="2" t="s">
        <v>17741</v>
      </c>
      <c r="I1012" s="2" t="s">
        <v>16</v>
      </c>
      <c r="J1012" s="2" t="s">
        <v>17696</v>
      </c>
      <c r="K1012" s="2">
        <v>0</v>
      </c>
      <c r="L1012" s="2" t="s">
        <v>305</v>
      </c>
      <c r="N1012" s="2" t="s">
        <v>305</v>
      </c>
    </row>
    <row r="1013" spans="1:14" ht="13">
      <c r="A1013" s="2" t="s">
        <v>14388</v>
      </c>
      <c r="C1013" s="2" t="s">
        <v>17742</v>
      </c>
      <c r="D1013" s="2">
        <v>129056</v>
      </c>
      <c r="E1013" s="2">
        <v>81040</v>
      </c>
      <c r="F1013" s="2">
        <v>5798</v>
      </c>
      <c r="G1013" s="2" t="s">
        <v>17743</v>
      </c>
      <c r="H1013" s="2" t="s">
        <v>17744</v>
      </c>
      <c r="I1013" s="2" t="s">
        <v>16</v>
      </c>
      <c r="J1013" s="2" t="s">
        <v>17696</v>
      </c>
      <c r="K1013" s="2">
        <v>0</v>
      </c>
      <c r="L1013" s="2" t="s">
        <v>305</v>
      </c>
      <c r="N1013" s="2" t="s">
        <v>305</v>
      </c>
    </row>
    <row r="1014" spans="1:14" ht="13">
      <c r="A1014" s="2" t="s">
        <v>14388</v>
      </c>
      <c r="C1014" s="2" t="s">
        <v>17745</v>
      </c>
      <c r="D1014" s="2">
        <v>129134</v>
      </c>
      <c r="E1014" s="2">
        <v>73766</v>
      </c>
      <c r="F1014" s="2">
        <v>5793</v>
      </c>
      <c r="G1014" s="2" t="s">
        <v>17746</v>
      </c>
      <c r="H1014" s="2" t="s">
        <v>17747</v>
      </c>
      <c r="I1014" s="2" t="s">
        <v>16</v>
      </c>
      <c r="J1014" s="2" t="s">
        <v>17696</v>
      </c>
      <c r="K1014" s="2">
        <v>0</v>
      </c>
      <c r="L1014" s="2" t="s">
        <v>305</v>
      </c>
      <c r="N1014" s="2" t="s">
        <v>305</v>
      </c>
    </row>
    <row r="1015" spans="1:14" ht="13">
      <c r="A1015" s="2" t="s">
        <v>14388</v>
      </c>
      <c r="C1015" s="2" t="s">
        <v>17748</v>
      </c>
      <c r="D1015" s="2">
        <v>129136</v>
      </c>
      <c r="E1015" s="2">
        <v>73591</v>
      </c>
      <c r="F1015" s="2">
        <v>5793</v>
      </c>
      <c r="G1015" s="2" t="s">
        <v>17749</v>
      </c>
      <c r="H1015" s="2" t="s">
        <v>17750</v>
      </c>
      <c r="I1015" s="2" t="s">
        <v>16</v>
      </c>
      <c r="J1015" s="2" t="s">
        <v>17696</v>
      </c>
      <c r="K1015" s="2">
        <v>0</v>
      </c>
      <c r="L1015" s="2" t="s">
        <v>305</v>
      </c>
      <c r="N1015" s="2" t="s">
        <v>305</v>
      </c>
    </row>
    <row r="1016" spans="1:14" ht="13">
      <c r="A1016" s="2" t="s">
        <v>14388</v>
      </c>
      <c r="C1016" s="2" t="s">
        <v>17751</v>
      </c>
      <c r="D1016" s="2">
        <v>129232</v>
      </c>
      <c r="E1016" s="2">
        <v>81866</v>
      </c>
      <c r="F1016" s="2">
        <v>5798</v>
      </c>
      <c r="G1016" s="2" t="s">
        <v>17752</v>
      </c>
      <c r="H1016" s="2" t="s">
        <v>17753</v>
      </c>
      <c r="I1016" s="2" t="s">
        <v>16</v>
      </c>
      <c r="J1016" s="2" t="s">
        <v>17696</v>
      </c>
      <c r="K1016" s="2">
        <v>0</v>
      </c>
      <c r="L1016" s="2" t="s">
        <v>305</v>
      </c>
      <c r="N1016" s="2" t="s">
        <v>305</v>
      </c>
    </row>
    <row r="1017" spans="1:14" ht="13">
      <c r="A1017" s="2" t="s">
        <v>14388</v>
      </c>
      <c r="C1017" s="2" t="s">
        <v>17754</v>
      </c>
      <c r="D1017" s="2">
        <v>129349</v>
      </c>
      <c r="E1017" s="2">
        <v>81896</v>
      </c>
      <c r="F1017" s="2">
        <v>5798</v>
      </c>
      <c r="G1017" s="2" t="s">
        <v>17755</v>
      </c>
      <c r="H1017" s="2" t="s">
        <v>17756</v>
      </c>
      <c r="I1017" s="2" t="s">
        <v>16</v>
      </c>
      <c r="J1017" s="2" t="s">
        <v>17696</v>
      </c>
      <c r="K1017" s="2">
        <v>0</v>
      </c>
      <c r="L1017" s="2" t="s">
        <v>305</v>
      </c>
      <c r="N1017" s="2" t="s">
        <v>305</v>
      </c>
    </row>
    <row r="1018" spans="1:14" ht="13">
      <c r="A1018" s="2" t="s">
        <v>14388</v>
      </c>
      <c r="C1018" s="2" t="s">
        <v>17757</v>
      </c>
      <c r="D1018" s="2">
        <v>129491</v>
      </c>
      <c r="E1018" s="2">
        <v>73011</v>
      </c>
      <c r="F1018" s="2">
        <v>5791</v>
      </c>
      <c r="G1018" s="2" t="s">
        <v>17758</v>
      </c>
      <c r="H1018" s="2" t="s">
        <v>17759</v>
      </c>
      <c r="I1018" s="2" t="s">
        <v>16</v>
      </c>
      <c r="J1018" s="2" t="s">
        <v>17696</v>
      </c>
      <c r="K1018" s="2">
        <v>0</v>
      </c>
      <c r="L1018" s="2" t="s">
        <v>305</v>
      </c>
      <c r="N1018" s="2" t="s">
        <v>305</v>
      </c>
    </row>
    <row r="1019" spans="1:14" ht="13">
      <c r="A1019" s="2" t="s">
        <v>14388</v>
      </c>
      <c r="C1019" s="2" t="s">
        <v>17760</v>
      </c>
      <c r="D1019" s="2">
        <v>129508</v>
      </c>
      <c r="E1019" s="2">
        <v>82933</v>
      </c>
      <c r="F1019" s="2">
        <v>5798</v>
      </c>
      <c r="G1019" s="2" t="s">
        <v>17761</v>
      </c>
      <c r="H1019" s="2" t="s">
        <v>17762</v>
      </c>
      <c r="I1019" s="2" t="s">
        <v>16</v>
      </c>
      <c r="J1019" s="2" t="s">
        <v>17696</v>
      </c>
      <c r="K1019" s="2">
        <v>0</v>
      </c>
      <c r="L1019" s="2" t="s">
        <v>305</v>
      </c>
      <c r="N1019" s="2" t="s">
        <v>305</v>
      </c>
    </row>
    <row r="1020" spans="1:14" ht="13">
      <c r="A1020" s="2" t="s">
        <v>14388</v>
      </c>
      <c r="C1020" s="2" t="s">
        <v>17763</v>
      </c>
      <c r="D1020" s="2">
        <v>129554</v>
      </c>
      <c r="E1020" s="2">
        <v>74525</v>
      </c>
      <c r="F1020" s="2">
        <v>5798</v>
      </c>
      <c r="G1020" s="2" t="s">
        <v>17764</v>
      </c>
      <c r="H1020" s="2" t="s">
        <v>17765</v>
      </c>
      <c r="I1020" s="2" t="s">
        <v>16</v>
      </c>
      <c r="J1020" s="2" t="s">
        <v>17696</v>
      </c>
      <c r="K1020" s="2">
        <v>0</v>
      </c>
      <c r="L1020" s="2" t="s">
        <v>305</v>
      </c>
      <c r="N1020" s="2" t="s">
        <v>305</v>
      </c>
    </row>
    <row r="1021" spans="1:14" ht="13">
      <c r="A1021" s="2" t="s">
        <v>14388</v>
      </c>
      <c r="C1021" s="2" t="s">
        <v>17766</v>
      </c>
      <c r="D1021" s="2">
        <v>129577</v>
      </c>
      <c r="E1021" s="2">
        <v>84024</v>
      </c>
      <c r="F1021" s="2">
        <v>5799</v>
      </c>
      <c r="G1021" s="2" t="s">
        <v>17767</v>
      </c>
      <c r="H1021" s="2" t="s">
        <v>17768</v>
      </c>
      <c r="I1021" s="2" t="s">
        <v>16</v>
      </c>
      <c r="J1021" s="2" t="s">
        <v>17696</v>
      </c>
      <c r="K1021" s="2">
        <v>0</v>
      </c>
      <c r="L1021" s="2" t="s">
        <v>305</v>
      </c>
      <c r="N1021" s="2" t="s">
        <v>305</v>
      </c>
    </row>
    <row r="1022" spans="1:14" ht="13">
      <c r="A1022" s="2" t="s">
        <v>14388</v>
      </c>
      <c r="C1022" s="2" t="s">
        <v>17769</v>
      </c>
      <c r="D1022" s="2">
        <v>129618</v>
      </c>
      <c r="E1022" s="2">
        <v>81785</v>
      </c>
      <c r="F1022" s="2">
        <v>5798</v>
      </c>
      <c r="G1022" s="2" t="s">
        <v>17770</v>
      </c>
      <c r="H1022" s="2" t="s">
        <v>17771</v>
      </c>
      <c r="I1022" s="2" t="s">
        <v>16</v>
      </c>
      <c r="J1022" s="2" t="s">
        <v>17696</v>
      </c>
      <c r="K1022" s="2">
        <v>0</v>
      </c>
      <c r="L1022" s="2" t="s">
        <v>305</v>
      </c>
      <c r="N1022" s="2" t="s">
        <v>305</v>
      </c>
    </row>
    <row r="1023" spans="1:14" ht="13">
      <c r="A1023" s="2" t="s">
        <v>14388</v>
      </c>
      <c r="C1023" s="2" t="s">
        <v>17772</v>
      </c>
      <c r="D1023" s="2">
        <v>129796</v>
      </c>
      <c r="E1023" s="2">
        <v>83294</v>
      </c>
      <c r="F1023" s="2">
        <v>5798</v>
      </c>
      <c r="G1023" s="2" t="s">
        <v>17773</v>
      </c>
      <c r="H1023" s="2" t="s">
        <v>17774</v>
      </c>
      <c r="I1023" s="2" t="s">
        <v>16</v>
      </c>
      <c r="J1023" s="2" t="s">
        <v>17696</v>
      </c>
      <c r="K1023" s="2">
        <v>0</v>
      </c>
      <c r="L1023" s="2" t="s">
        <v>305</v>
      </c>
      <c r="N1023" s="2" t="s">
        <v>305</v>
      </c>
    </row>
    <row r="1024" spans="1:14" ht="13">
      <c r="A1024" s="2" t="s">
        <v>14388</v>
      </c>
      <c r="C1024" s="2" t="s">
        <v>17775</v>
      </c>
      <c r="D1024" s="2">
        <v>129818</v>
      </c>
      <c r="E1024" s="2">
        <v>82192</v>
      </c>
      <c r="F1024" s="2">
        <v>5798</v>
      </c>
      <c r="G1024" s="2" t="s">
        <v>17776</v>
      </c>
      <c r="H1024" s="2" t="s">
        <v>17777</v>
      </c>
      <c r="I1024" s="2" t="s">
        <v>16</v>
      </c>
      <c r="J1024" s="2" t="s">
        <v>17696</v>
      </c>
      <c r="K1024" s="2">
        <v>0</v>
      </c>
      <c r="L1024" s="2" t="s">
        <v>305</v>
      </c>
      <c r="N1024" s="2" t="s">
        <v>305</v>
      </c>
    </row>
    <row r="1025" spans="1:14" ht="13">
      <c r="A1025" s="2" t="s">
        <v>14388</v>
      </c>
      <c r="C1025" s="2" t="s">
        <v>17778</v>
      </c>
      <c r="D1025" s="2">
        <v>129821</v>
      </c>
      <c r="E1025" s="2">
        <v>82246</v>
      </c>
      <c r="F1025" s="2">
        <v>5798</v>
      </c>
      <c r="G1025" s="2" t="s">
        <v>17779</v>
      </c>
      <c r="H1025" s="2" t="s">
        <v>17780</v>
      </c>
      <c r="I1025" s="2" t="s">
        <v>16</v>
      </c>
      <c r="J1025" s="2" t="s">
        <v>17696</v>
      </c>
      <c r="K1025" s="2">
        <v>0</v>
      </c>
      <c r="L1025" s="2" t="s">
        <v>305</v>
      </c>
      <c r="N1025" s="2" t="s">
        <v>305</v>
      </c>
    </row>
    <row r="1026" spans="1:14" ht="13">
      <c r="A1026" s="2" t="s">
        <v>14388</v>
      </c>
      <c r="C1026" s="2" t="s">
        <v>17781</v>
      </c>
      <c r="D1026" s="2">
        <v>129865</v>
      </c>
      <c r="E1026" s="2">
        <v>81610</v>
      </c>
      <c r="F1026" s="2">
        <v>5798</v>
      </c>
      <c r="G1026" s="2" t="s">
        <v>17782</v>
      </c>
      <c r="H1026" s="2" t="s">
        <v>17783</v>
      </c>
      <c r="I1026" s="2" t="s">
        <v>16</v>
      </c>
      <c r="J1026" s="2" t="s">
        <v>17696</v>
      </c>
      <c r="K1026" s="2">
        <v>0</v>
      </c>
      <c r="L1026" s="2" t="s">
        <v>305</v>
      </c>
      <c r="N1026" s="2" t="s">
        <v>305</v>
      </c>
    </row>
    <row r="1027" spans="1:14" ht="13">
      <c r="A1027" s="2" t="s">
        <v>14388</v>
      </c>
      <c r="C1027" s="2" t="s">
        <v>17784</v>
      </c>
      <c r="D1027" s="2">
        <v>129876</v>
      </c>
      <c r="E1027" s="2">
        <v>82259</v>
      </c>
      <c r="F1027" s="2">
        <v>5798</v>
      </c>
      <c r="G1027" s="2" t="s">
        <v>17785</v>
      </c>
      <c r="H1027" s="2" t="s">
        <v>17786</v>
      </c>
      <c r="I1027" s="2" t="s">
        <v>16</v>
      </c>
      <c r="J1027" s="2" t="s">
        <v>17696</v>
      </c>
      <c r="K1027" s="2">
        <v>0</v>
      </c>
      <c r="L1027" s="2" t="s">
        <v>305</v>
      </c>
      <c r="N1027" s="2" t="s">
        <v>305</v>
      </c>
    </row>
    <row r="1028" spans="1:14" ht="13">
      <c r="A1028" s="2" t="s">
        <v>14388</v>
      </c>
      <c r="C1028" s="2" t="s">
        <v>17787</v>
      </c>
      <c r="D1028" s="2">
        <v>130121</v>
      </c>
      <c r="E1028" s="2">
        <v>79877</v>
      </c>
      <c r="F1028" s="2">
        <v>5798</v>
      </c>
      <c r="G1028" s="2" t="s">
        <v>17788</v>
      </c>
      <c r="H1028" s="2" t="s">
        <v>17789</v>
      </c>
      <c r="I1028" s="2" t="s">
        <v>16</v>
      </c>
      <c r="J1028" s="2" t="s">
        <v>17696</v>
      </c>
      <c r="K1028" s="2">
        <v>0</v>
      </c>
      <c r="L1028" s="2" t="s">
        <v>305</v>
      </c>
      <c r="N1028" s="2" t="s">
        <v>305</v>
      </c>
    </row>
    <row r="1029" spans="1:14" ht="13">
      <c r="A1029" s="2" t="s">
        <v>14388</v>
      </c>
      <c r="C1029" s="2" t="s">
        <v>17790</v>
      </c>
      <c r="D1029" s="2">
        <v>130315</v>
      </c>
      <c r="E1029" s="2">
        <v>81390</v>
      </c>
      <c r="F1029" s="2">
        <v>5798</v>
      </c>
      <c r="G1029" s="2" t="s">
        <v>17791</v>
      </c>
      <c r="H1029" s="2" t="s">
        <v>17792</v>
      </c>
      <c r="I1029" s="2" t="s">
        <v>16</v>
      </c>
      <c r="J1029" s="2" t="s">
        <v>17696</v>
      </c>
      <c r="K1029" s="2">
        <v>0</v>
      </c>
      <c r="L1029" s="2" t="s">
        <v>305</v>
      </c>
      <c r="N1029" s="2" t="s">
        <v>305</v>
      </c>
    </row>
    <row r="1030" spans="1:14" ht="13">
      <c r="A1030" s="2" t="s">
        <v>14388</v>
      </c>
      <c r="C1030" s="2" t="s">
        <v>17793</v>
      </c>
      <c r="D1030" s="2">
        <v>130370</v>
      </c>
      <c r="E1030" s="2">
        <v>81150</v>
      </c>
      <c r="F1030" s="2">
        <v>5798</v>
      </c>
      <c r="G1030" s="2" t="s">
        <v>17794</v>
      </c>
      <c r="H1030" s="2" t="s">
        <v>17795</v>
      </c>
      <c r="I1030" s="2" t="s">
        <v>16</v>
      </c>
      <c r="J1030" s="2" t="s">
        <v>17696</v>
      </c>
      <c r="K1030" s="2">
        <v>0</v>
      </c>
      <c r="L1030" s="2" t="s">
        <v>305</v>
      </c>
      <c r="N1030" s="2" t="s">
        <v>305</v>
      </c>
    </row>
    <row r="1031" spans="1:14" ht="13">
      <c r="A1031" s="2" t="s">
        <v>14388</v>
      </c>
      <c r="C1031" s="2" t="s">
        <v>17796</v>
      </c>
      <c r="D1031" s="2">
        <v>130374</v>
      </c>
      <c r="E1031" s="2">
        <v>82117</v>
      </c>
      <c r="F1031" s="2">
        <v>5798</v>
      </c>
      <c r="G1031" s="2" t="s">
        <v>17797</v>
      </c>
      <c r="H1031" s="2" t="s">
        <v>17798</v>
      </c>
      <c r="I1031" s="2" t="s">
        <v>16</v>
      </c>
      <c r="J1031" s="2" t="s">
        <v>17696</v>
      </c>
      <c r="K1031" s="2">
        <v>0</v>
      </c>
      <c r="L1031" s="2" t="s">
        <v>305</v>
      </c>
      <c r="N1031" s="2" t="s">
        <v>305</v>
      </c>
    </row>
    <row r="1032" spans="1:14" ht="13">
      <c r="A1032" s="2" t="s">
        <v>14388</v>
      </c>
      <c r="C1032" s="2" t="s">
        <v>17799</v>
      </c>
      <c r="D1032" s="2">
        <v>130381</v>
      </c>
      <c r="E1032" s="2">
        <v>83937</v>
      </c>
      <c r="F1032" s="2">
        <v>5798</v>
      </c>
      <c r="G1032" s="2" t="s">
        <v>17800</v>
      </c>
      <c r="H1032" s="2" t="s">
        <v>17801</v>
      </c>
      <c r="I1032" s="2" t="s">
        <v>16</v>
      </c>
      <c r="J1032" s="2" t="s">
        <v>17696</v>
      </c>
      <c r="K1032" s="2">
        <v>0</v>
      </c>
      <c r="L1032" s="2" t="s">
        <v>305</v>
      </c>
      <c r="N1032" s="2" t="s">
        <v>305</v>
      </c>
    </row>
    <row r="1033" spans="1:14" ht="13">
      <c r="A1033" s="2" t="s">
        <v>14388</v>
      </c>
      <c r="C1033" s="2" t="s">
        <v>17802</v>
      </c>
      <c r="D1033" s="2">
        <v>130429</v>
      </c>
      <c r="E1033" s="2">
        <v>76577</v>
      </c>
      <c r="F1033" s="2">
        <v>5798</v>
      </c>
      <c r="G1033" s="2" t="s">
        <v>17803</v>
      </c>
      <c r="H1033" s="2" t="s">
        <v>17804</v>
      </c>
      <c r="I1033" s="2" t="s">
        <v>16</v>
      </c>
      <c r="J1033" s="2" t="s">
        <v>17696</v>
      </c>
      <c r="K1033" s="2">
        <v>0</v>
      </c>
      <c r="L1033" s="2" t="s">
        <v>305</v>
      </c>
      <c r="N1033" s="2" t="s">
        <v>305</v>
      </c>
    </row>
    <row r="1034" spans="1:14" ht="13">
      <c r="A1034" s="2" t="s">
        <v>14388</v>
      </c>
      <c r="C1034" s="2" t="s">
        <v>17805</v>
      </c>
      <c r="D1034" s="2">
        <v>130433</v>
      </c>
      <c r="E1034" s="2">
        <v>81741</v>
      </c>
      <c r="F1034" s="2">
        <v>5798</v>
      </c>
      <c r="G1034" s="2" t="s">
        <v>17806</v>
      </c>
      <c r="H1034" s="2" t="s">
        <v>17807</v>
      </c>
      <c r="I1034" s="2" t="s">
        <v>16</v>
      </c>
      <c r="J1034" s="2" t="s">
        <v>17696</v>
      </c>
      <c r="K1034" s="2">
        <v>0</v>
      </c>
      <c r="L1034" s="2" t="s">
        <v>305</v>
      </c>
      <c r="N1034" s="2" t="s">
        <v>305</v>
      </c>
    </row>
    <row r="1035" spans="1:14" ht="13">
      <c r="A1035" s="2" t="s">
        <v>14388</v>
      </c>
      <c r="C1035" s="2" t="s">
        <v>17808</v>
      </c>
      <c r="D1035" s="2">
        <v>130504</v>
      </c>
      <c r="E1035" s="2">
        <v>74896</v>
      </c>
      <c r="F1035" s="2">
        <v>5798</v>
      </c>
      <c r="G1035" s="2" t="s">
        <v>17809</v>
      </c>
      <c r="H1035" s="2" t="s">
        <v>17810</v>
      </c>
      <c r="I1035" s="2" t="s">
        <v>16</v>
      </c>
      <c r="J1035" s="2" t="s">
        <v>17696</v>
      </c>
      <c r="K1035" s="2">
        <v>0</v>
      </c>
      <c r="L1035" s="2" t="s">
        <v>305</v>
      </c>
      <c r="N1035" s="2" t="s">
        <v>305</v>
      </c>
    </row>
    <row r="1036" spans="1:14" ht="13">
      <c r="A1036" s="2" t="s">
        <v>14388</v>
      </c>
      <c r="C1036" s="2" t="s">
        <v>17811</v>
      </c>
      <c r="D1036" s="2">
        <v>130512</v>
      </c>
      <c r="E1036" s="2">
        <v>79802</v>
      </c>
      <c r="F1036" s="2">
        <v>5798</v>
      </c>
      <c r="G1036" s="2" t="s">
        <v>17812</v>
      </c>
      <c r="H1036" s="2" t="s">
        <v>17813</v>
      </c>
      <c r="I1036" s="2" t="s">
        <v>16</v>
      </c>
      <c r="J1036" s="2" t="s">
        <v>17696</v>
      </c>
      <c r="K1036" s="2">
        <v>0</v>
      </c>
      <c r="L1036" s="2" t="s">
        <v>305</v>
      </c>
      <c r="N1036" s="2" t="s">
        <v>305</v>
      </c>
    </row>
    <row r="1037" spans="1:14" ht="13">
      <c r="A1037" s="2" t="s">
        <v>14388</v>
      </c>
      <c r="C1037" s="2" t="s">
        <v>17814</v>
      </c>
      <c r="D1037" s="2">
        <v>130598</v>
      </c>
      <c r="E1037" s="2">
        <v>80963</v>
      </c>
      <c r="F1037" s="2">
        <v>5798</v>
      </c>
      <c r="G1037" s="2" t="s">
        <v>17815</v>
      </c>
      <c r="H1037" s="2" t="s">
        <v>17816</v>
      </c>
      <c r="I1037" s="2" t="s">
        <v>16</v>
      </c>
      <c r="J1037" s="2" t="s">
        <v>17696</v>
      </c>
      <c r="K1037" s="2">
        <v>0</v>
      </c>
      <c r="L1037" s="2" t="s">
        <v>305</v>
      </c>
      <c r="N1037" s="2" t="s">
        <v>305</v>
      </c>
    </row>
    <row r="1038" spans="1:14" ht="13">
      <c r="A1038" s="2" t="s">
        <v>14388</v>
      </c>
      <c r="C1038" s="2" t="s">
        <v>17817</v>
      </c>
      <c r="D1038" s="2">
        <v>130775</v>
      </c>
      <c r="E1038" s="2">
        <v>74482</v>
      </c>
      <c r="F1038" s="2">
        <v>5798</v>
      </c>
      <c r="G1038" s="2" t="s">
        <v>17818</v>
      </c>
      <c r="H1038" s="2" t="s">
        <v>17819</v>
      </c>
      <c r="I1038" s="2" t="s">
        <v>16</v>
      </c>
      <c r="J1038" s="2" t="s">
        <v>17696</v>
      </c>
      <c r="K1038" s="2">
        <v>0</v>
      </c>
      <c r="L1038" s="2" t="s">
        <v>305</v>
      </c>
      <c r="N1038" s="2" t="s">
        <v>305</v>
      </c>
    </row>
    <row r="1039" spans="1:14" ht="13">
      <c r="A1039" s="2" t="s">
        <v>14388</v>
      </c>
      <c r="C1039" s="2" t="s">
        <v>17820</v>
      </c>
      <c r="D1039" s="2">
        <v>130781</v>
      </c>
      <c r="E1039" s="2">
        <v>81843</v>
      </c>
      <c r="F1039" s="2">
        <v>5798</v>
      </c>
      <c r="G1039" s="2" t="s">
        <v>17821</v>
      </c>
      <c r="H1039" s="2" t="s">
        <v>17822</v>
      </c>
      <c r="I1039" s="2" t="s">
        <v>16</v>
      </c>
      <c r="J1039" s="2" t="s">
        <v>17696</v>
      </c>
      <c r="K1039" s="2">
        <v>0</v>
      </c>
      <c r="L1039" s="2" t="s">
        <v>305</v>
      </c>
      <c r="N1039" s="2" t="s">
        <v>305</v>
      </c>
    </row>
    <row r="1040" spans="1:14" ht="13">
      <c r="A1040" s="2" t="s">
        <v>14388</v>
      </c>
      <c r="C1040" s="2" t="s">
        <v>17823</v>
      </c>
      <c r="D1040" s="2">
        <v>130808</v>
      </c>
      <c r="E1040" s="2">
        <v>81264</v>
      </c>
      <c r="F1040" s="2">
        <v>5798</v>
      </c>
      <c r="G1040" s="2" t="s">
        <v>17824</v>
      </c>
      <c r="H1040" s="2" t="s">
        <v>17825</v>
      </c>
      <c r="I1040" s="2" t="s">
        <v>16</v>
      </c>
      <c r="J1040" s="2" t="s">
        <v>17696</v>
      </c>
      <c r="K1040" s="2">
        <v>0</v>
      </c>
      <c r="L1040" s="2" t="s">
        <v>305</v>
      </c>
      <c r="N1040" s="2" t="s">
        <v>305</v>
      </c>
    </row>
    <row r="1041" spans="1:14" ht="13">
      <c r="A1041" s="2" t="s">
        <v>14388</v>
      </c>
      <c r="C1041" s="2" t="s">
        <v>17826</v>
      </c>
      <c r="D1041" s="2">
        <v>130890</v>
      </c>
      <c r="E1041" s="2">
        <v>74475</v>
      </c>
      <c r="F1041" s="2">
        <v>5798</v>
      </c>
      <c r="G1041" s="2" t="s">
        <v>17827</v>
      </c>
      <c r="H1041" s="2" t="s">
        <v>17828</v>
      </c>
      <c r="I1041" s="2" t="s">
        <v>16</v>
      </c>
      <c r="J1041" s="2" t="s">
        <v>17696</v>
      </c>
      <c r="K1041" s="2">
        <v>0</v>
      </c>
      <c r="L1041" s="2" t="s">
        <v>305</v>
      </c>
      <c r="N1041" s="2" t="s">
        <v>305</v>
      </c>
    </row>
    <row r="1042" spans="1:14" ht="13">
      <c r="A1042" s="2" t="s">
        <v>14388</v>
      </c>
      <c r="C1042" s="2" t="s">
        <v>17829</v>
      </c>
      <c r="D1042" s="2">
        <v>131039</v>
      </c>
      <c r="E1042" s="2">
        <v>83389</v>
      </c>
      <c r="F1042" s="2">
        <v>5798</v>
      </c>
      <c r="G1042" s="2" t="s">
        <v>17830</v>
      </c>
      <c r="H1042" s="2" t="s">
        <v>17831</v>
      </c>
      <c r="I1042" s="2" t="s">
        <v>16</v>
      </c>
      <c r="J1042" s="2" t="s">
        <v>17696</v>
      </c>
      <c r="K1042" s="2">
        <v>0</v>
      </c>
      <c r="L1042" s="2" t="s">
        <v>305</v>
      </c>
      <c r="N1042" s="2" t="s">
        <v>305</v>
      </c>
    </row>
    <row r="1043" spans="1:14" ht="13">
      <c r="A1043" s="2" t="s">
        <v>14388</v>
      </c>
      <c r="C1043" s="2" t="s">
        <v>17832</v>
      </c>
      <c r="D1043" s="2">
        <v>131100</v>
      </c>
      <c r="E1043" s="2">
        <v>79198</v>
      </c>
      <c r="F1043" s="2">
        <v>5798</v>
      </c>
      <c r="G1043" s="2" t="s">
        <v>17833</v>
      </c>
      <c r="H1043" s="2" t="s">
        <v>17834</v>
      </c>
      <c r="I1043" s="2" t="s">
        <v>16</v>
      </c>
      <c r="J1043" s="2" t="s">
        <v>17696</v>
      </c>
      <c r="K1043" s="2">
        <v>0</v>
      </c>
      <c r="L1043" s="2" t="s">
        <v>305</v>
      </c>
      <c r="N1043" s="2" t="s">
        <v>305</v>
      </c>
    </row>
    <row r="1044" spans="1:14" ht="13">
      <c r="A1044" s="2" t="s">
        <v>14388</v>
      </c>
      <c r="C1044" s="2" t="s">
        <v>17835</v>
      </c>
      <c r="D1044" s="2">
        <v>131167</v>
      </c>
      <c r="E1044" s="2">
        <v>76959</v>
      </c>
      <c r="F1044" s="2">
        <v>5798</v>
      </c>
      <c r="G1044" s="2" t="s">
        <v>17836</v>
      </c>
      <c r="H1044" s="2" t="s">
        <v>17837</v>
      </c>
      <c r="I1044" s="2" t="s">
        <v>16</v>
      </c>
      <c r="J1044" s="2" t="s">
        <v>17696</v>
      </c>
      <c r="K1044" s="2">
        <v>0</v>
      </c>
      <c r="L1044" s="2" t="s">
        <v>305</v>
      </c>
      <c r="N1044" s="2" t="s">
        <v>305</v>
      </c>
    </row>
    <row r="1045" spans="1:14" ht="13">
      <c r="A1045" s="2" t="s">
        <v>14388</v>
      </c>
      <c r="C1045" s="2" t="s">
        <v>17838</v>
      </c>
      <c r="D1045" s="2">
        <v>131248</v>
      </c>
      <c r="E1045" s="2">
        <v>79539</v>
      </c>
      <c r="F1045" s="2">
        <v>5798</v>
      </c>
      <c r="G1045" s="2" t="s">
        <v>17839</v>
      </c>
      <c r="H1045" s="2" t="s">
        <v>17840</v>
      </c>
      <c r="I1045" s="2" t="s">
        <v>16</v>
      </c>
      <c r="J1045" s="2" t="s">
        <v>17696</v>
      </c>
      <c r="K1045" s="2">
        <v>0</v>
      </c>
      <c r="L1045" s="2" t="s">
        <v>305</v>
      </c>
      <c r="N1045" s="2" t="s">
        <v>305</v>
      </c>
    </row>
    <row r="1046" spans="1:14" ht="13">
      <c r="A1046" s="2" t="s">
        <v>14388</v>
      </c>
      <c r="C1046" s="2" t="s">
        <v>17841</v>
      </c>
      <c r="D1046" s="2">
        <v>131309</v>
      </c>
      <c r="E1046" s="2">
        <v>81806</v>
      </c>
      <c r="F1046" s="2">
        <v>5798</v>
      </c>
      <c r="G1046" s="2" t="s">
        <v>17842</v>
      </c>
      <c r="H1046" s="2" t="s">
        <v>17843</v>
      </c>
      <c r="I1046" s="2" t="s">
        <v>16</v>
      </c>
      <c r="J1046" s="2" t="s">
        <v>17696</v>
      </c>
      <c r="K1046" s="2">
        <v>0</v>
      </c>
      <c r="L1046" s="2" t="s">
        <v>305</v>
      </c>
      <c r="N1046" s="2" t="s">
        <v>305</v>
      </c>
    </row>
    <row r="1047" spans="1:14" ht="13">
      <c r="A1047" s="2" t="s">
        <v>14388</v>
      </c>
      <c r="C1047" s="2" t="s">
        <v>17844</v>
      </c>
      <c r="D1047" s="2">
        <v>131667</v>
      </c>
      <c r="E1047" s="2">
        <v>76399</v>
      </c>
      <c r="F1047" s="2">
        <v>5798</v>
      </c>
      <c r="G1047" s="2" t="s">
        <v>17845</v>
      </c>
      <c r="H1047" s="2" t="s">
        <v>17846</v>
      </c>
      <c r="I1047" s="2" t="s">
        <v>16</v>
      </c>
      <c r="J1047" s="2" t="s">
        <v>17696</v>
      </c>
      <c r="K1047" s="2">
        <v>0</v>
      </c>
      <c r="L1047" s="2" t="s">
        <v>305</v>
      </c>
      <c r="N1047" s="2" t="s">
        <v>305</v>
      </c>
    </row>
    <row r="1048" spans="1:14" ht="13">
      <c r="A1048" s="2" t="s">
        <v>14388</v>
      </c>
      <c r="C1048" s="2" t="s">
        <v>17847</v>
      </c>
      <c r="D1048" s="2">
        <v>131699</v>
      </c>
      <c r="E1048" s="2">
        <v>83429</v>
      </c>
      <c r="F1048" s="2">
        <v>5798</v>
      </c>
      <c r="G1048" s="2" t="s">
        <v>17848</v>
      </c>
      <c r="H1048" s="2" t="s">
        <v>17849</v>
      </c>
      <c r="I1048" s="2" t="s">
        <v>23</v>
      </c>
      <c r="J1048" s="2" t="s">
        <v>17696</v>
      </c>
      <c r="K1048" s="2">
        <v>0</v>
      </c>
      <c r="L1048" s="2" t="s">
        <v>305</v>
      </c>
      <c r="N1048" s="2" t="s">
        <v>305</v>
      </c>
    </row>
    <row r="1049" spans="1:14" ht="13">
      <c r="A1049" s="2" t="s">
        <v>14388</v>
      </c>
      <c r="C1049" s="2" t="s">
        <v>17850</v>
      </c>
      <c r="D1049" s="2">
        <v>131875</v>
      </c>
      <c r="E1049" s="2">
        <v>82723</v>
      </c>
      <c r="F1049" s="2">
        <v>5798</v>
      </c>
      <c r="G1049" s="2" t="s">
        <v>17851</v>
      </c>
      <c r="H1049" s="2" t="s">
        <v>17852</v>
      </c>
      <c r="I1049" s="2" t="s">
        <v>23</v>
      </c>
      <c r="J1049" s="2" t="s">
        <v>17696</v>
      </c>
      <c r="K1049" s="2">
        <v>0</v>
      </c>
      <c r="L1049" s="2" t="s">
        <v>305</v>
      </c>
      <c r="N1049" s="2" t="s">
        <v>305</v>
      </c>
    </row>
    <row r="1050" spans="1:14" ht="13">
      <c r="A1050" s="2" t="s">
        <v>14388</v>
      </c>
      <c r="C1050" s="2" t="s">
        <v>17853</v>
      </c>
      <c r="D1050" s="2">
        <v>132015</v>
      </c>
      <c r="E1050" s="2">
        <v>83428</v>
      </c>
      <c r="F1050" s="2">
        <v>5798</v>
      </c>
      <c r="G1050" s="2" t="s">
        <v>17854</v>
      </c>
      <c r="H1050" s="2" t="s">
        <v>17855</v>
      </c>
      <c r="I1050" s="2" t="s">
        <v>23</v>
      </c>
      <c r="J1050" s="2" t="s">
        <v>17696</v>
      </c>
      <c r="K1050" s="2">
        <v>0</v>
      </c>
      <c r="L1050" s="2" t="s">
        <v>305</v>
      </c>
      <c r="N1050" s="2" t="s">
        <v>305</v>
      </c>
    </row>
    <row r="1051" spans="1:14" ht="13">
      <c r="A1051" s="2" t="s">
        <v>14388</v>
      </c>
      <c r="C1051" s="2" t="s">
        <v>17856</v>
      </c>
      <c r="D1051" s="2">
        <v>132425</v>
      </c>
      <c r="E1051" s="2">
        <v>83996</v>
      </c>
      <c r="F1051" s="2">
        <v>5798</v>
      </c>
      <c r="G1051" s="2" t="s">
        <v>17857</v>
      </c>
      <c r="H1051" s="2" t="s">
        <v>17858</v>
      </c>
      <c r="I1051" s="2" t="s">
        <v>23</v>
      </c>
      <c r="J1051" s="2" t="s">
        <v>17696</v>
      </c>
      <c r="K1051" s="2">
        <v>0</v>
      </c>
      <c r="L1051" s="2" t="s">
        <v>305</v>
      </c>
      <c r="N1051" s="2" t="s">
        <v>305</v>
      </c>
    </row>
    <row r="1052" spans="1:14" ht="13">
      <c r="A1052" s="2" t="s">
        <v>14388</v>
      </c>
      <c r="C1052" s="2" t="s">
        <v>17859</v>
      </c>
      <c r="D1052" s="2">
        <v>133035</v>
      </c>
      <c r="E1052" s="2">
        <v>81620</v>
      </c>
      <c r="F1052" s="2">
        <v>5798</v>
      </c>
      <c r="G1052" s="2" t="s">
        <v>17860</v>
      </c>
      <c r="H1052" s="2" t="s">
        <v>17861</v>
      </c>
      <c r="I1052" s="2" t="s">
        <v>23</v>
      </c>
      <c r="J1052" s="2" t="s">
        <v>17696</v>
      </c>
      <c r="K1052" s="2">
        <v>0</v>
      </c>
      <c r="L1052" s="2" t="s">
        <v>305</v>
      </c>
      <c r="N1052" s="2" t="s">
        <v>305</v>
      </c>
    </row>
    <row r="1053" spans="1:14" ht="13">
      <c r="A1053" s="2" t="s">
        <v>14388</v>
      </c>
      <c r="C1053" s="2" t="s">
        <v>17862</v>
      </c>
      <c r="D1053" s="2">
        <v>133202</v>
      </c>
      <c r="E1053" s="2">
        <v>84958</v>
      </c>
      <c r="F1053" s="2">
        <v>5798</v>
      </c>
      <c r="G1053" s="2" t="s">
        <v>17863</v>
      </c>
      <c r="H1053" s="2" t="s">
        <v>17864</v>
      </c>
      <c r="I1053" s="2" t="s">
        <v>23</v>
      </c>
      <c r="J1053" s="2" t="s">
        <v>17696</v>
      </c>
      <c r="K1053" s="2">
        <v>0</v>
      </c>
      <c r="L1053" s="2" t="s">
        <v>305</v>
      </c>
      <c r="N1053" s="2" t="s">
        <v>305</v>
      </c>
    </row>
    <row r="1054" spans="1:14" ht="13">
      <c r="A1054" s="2" t="s">
        <v>14388</v>
      </c>
      <c r="C1054" s="2" t="s">
        <v>17865</v>
      </c>
      <c r="D1054" s="2">
        <v>133245</v>
      </c>
      <c r="E1054" s="2">
        <v>83416</v>
      </c>
      <c r="F1054" s="2">
        <v>5798</v>
      </c>
      <c r="G1054" s="2" t="s">
        <v>17866</v>
      </c>
      <c r="H1054" s="2" t="s">
        <v>17867</v>
      </c>
      <c r="I1054" s="2" t="s">
        <v>23</v>
      </c>
      <c r="J1054" s="2" t="s">
        <v>17696</v>
      </c>
      <c r="K1054" s="2">
        <v>0</v>
      </c>
      <c r="L1054" s="2" t="s">
        <v>305</v>
      </c>
      <c r="N1054" s="2" t="s">
        <v>305</v>
      </c>
    </row>
    <row r="1055" spans="1:14" ht="13">
      <c r="A1055" s="2" t="s">
        <v>14388</v>
      </c>
      <c r="C1055" s="2" t="s">
        <v>17868</v>
      </c>
      <c r="D1055" s="2">
        <v>133346</v>
      </c>
      <c r="E1055" s="2">
        <v>79848</v>
      </c>
      <c r="F1055" s="2">
        <v>5798</v>
      </c>
      <c r="G1055" s="2" t="s">
        <v>17869</v>
      </c>
      <c r="H1055" s="2" t="s">
        <v>17870</v>
      </c>
      <c r="I1055" s="2" t="s">
        <v>23</v>
      </c>
      <c r="J1055" s="2" t="s">
        <v>17696</v>
      </c>
      <c r="K1055" s="2">
        <v>0</v>
      </c>
      <c r="L1055" s="2" t="s">
        <v>305</v>
      </c>
      <c r="N1055" s="2" t="s">
        <v>305</v>
      </c>
    </row>
    <row r="1056" spans="1:14" ht="13">
      <c r="A1056" s="2" t="s">
        <v>14388</v>
      </c>
      <c r="C1056" s="2" t="s">
        <v>17871</v>
      </c>
      <c r="D1056" s="2">
        <v>133656</v>
      </c>
      <c r="E1056" s="2">
        <v>81987</v>
      </c>
      <c r="F1056" s="2">
        <v>5798</v>
      </c>
      <c r="G1056" s="2" t="s">
        <v>17872</v>
      </c>
      <c r="H1056" s="2" t="s">
        <v>17873</v>
      </c>
      <c r="I1056" s="2" t="s">
        <v>23</v>
      </c>
      <c r="J1056" s="2" t="s">
        <v>17696</v>
      </c>
      <c r="K1056" s="2">
        <v>0</v>
      </c>
      <c r="L1056" s="2" t="s">
        <v>305</v>
      </c>
      <c r="N1056" s="2" t="s">
        <v>305</v>
      </c>
    </row>
    <row r="1057" spans="1:14" ht="13">
      <c r="A1057" s="2" t="s">
        <v>14388</v>
      </c>
      <c r="C1057" s="2" t="s">
        <v>17874</v>
      </c>
      <c r="D1057" s="2">
        <v>133666</v>
      </c>
      <c r="E1057" s="2">
        <v>81671</v>
      </c>
      <c r="F1057" s="2">
        <v>5798</v>
      </c>
      <c r="G1057" s="2" t="s">
        <v>17875</v>
      </c>
      <c r="H1057" s="2" t="s">
        <v>17876</v>
      </c>
      <c r="I1057" s="2" t="s">
        <v>23</v>
      </c>
      <c r="J1057" s="2" t="s">
        <v>17696</v>
      </c>
      <c r="K1057" s="2">
        <v>0</v>
      </c>
      <c r="L1057" s="2" t="s">
        <v>305</v>
      </c>
      <c r="N1057" s="2" t="s">
        <v>305</v>
      </c>
    </row>
    <row r="1058" spans="1:14" ht="13">
      <c r="A1058" s="2" t="s">
        <v>14388</v>
      </c>
      <c r="C1058" s="2" t="s">
        <v>17877</v>
      </c>
      <c r="D1058" s="2">
        <v>133749</v>
      </c>
      <c r="E1058" s="2">
        <v>84331</v>
      </c>
      <c r="F1058" s="2">
        <v>5798</v>
      </c>
      <c r="G1058" s="2" t="s">
        <v>17878</v>
      </c>
      <c r="H1058" s="2" t="s">
        <v>17879</v>
      </c>
      <c r="I1058" s="2" t="s">
        <v>23</v>
      </c>
      <c r="J1058" s="2" t="s">
        <v>17696</v>
      </c>
      <c r="K1058" s="2">
        <v>0</v>
      </c>
      <c r="L1058" s="2" t="s">
        <v>305</v>
      </c>
      <c r="N1058" s="2" t="s">
        <v>305</v>
      </c>
    </row>
    <row r="1059" spans="1:14" ht="13">
      <c r="A1059" s="2" t="s">
        <v>14388</v>
      </c>
      <c r="C1059" s="2" t="s">
        <v>17880</v>
      </c>
      <c r="D1059" s="2">
        <v>133886</v>
      </c>
      <c r="E1059" s="2">
        <v>82019</v>
      </c>
      <c r="F1059" s="2">
        <v>5798</v>
      </c>
      <c r="G1059" s="2" t="s">
        <v>17881</v>
      </c>
      <c r="H1059" s="2" t="s">
        <v>17882</v>
      </c>
      <c r="I1059" s="2" t="s">
        <v>23</v>
      </c>
      <c r="J1059" s="2" t="s">
        <v>17696</v>
      </c>
      <c r="K1059" s="2">
        <v>0</v>
      </c>
      <c r="L1059" s="2" t="s">
        <v>305</v>
      </c>
      <c r="N1059" s="2" t="s">
        <v>305</v>
      </c>
    </row>
    <row r="1060" spans="1:14" ht="13">
      <c r="A1060" s="2" t="s">
        <v>14388</v>
      </c>
      <c r="C1060" s="2" t="s">
        <v>17883</v>
      </c>
      <c r="D1060" s="2">
        <v>134016</v>
      </c>
      <c r="E1060" s="2">
        <v>83742</v>
      </c>
      <c r="F1060" s="2">
        <v>5798</v>
      </c>
      <c r="G1060" s="2" t="s">
        <v>17884</v>
      </c>
      <c r="H1060" s="2" t="s">
        <v>17885</v>
      </c>
      <c r="I1060" s="2" t="s">
        <v>23</v>
      </c>
      <c r="J1060" s="2" t="s">
        <v>17696</v>
      </c>
      <c r="K1060" s="2">
        <v>0</v>
      </c>
      <c r="L1060" s="2" t="s">
        <v>305</v>
      </c>
      <c r="N1060" s="2" t="s">
        <v>305</v>
      </c>
    </row>
    <row r="1061" spans="1:14" ht="13">
      <c r="A1061" s="2" t="s">
        <v>14388</v>
      </c>
      <c r="C1061" s="2" t="s">
        <v>17886</v>
      </c>
      <c r="D1061" s="2">
        <v>134120</v>
      </c>
      <c r="E1061" s="2">
        <v>81947</v>
      </c>
      <c r="F1061" s="2">
        <v>5798</v>
      </c>
      <c r="G1061" s="2" t="s">
        <v>17887</v>
      </c>
      <c r="H1061" s="2" t="s">
        <v>17888</v>
      </c>
      <c r="I1061" s="2" t="s">
        <v>23</v>
      </c>
      <c r="J1061" s="2" t="s">
        <v>17696</v>
      </c>
      <c r="K1061" s="2">
        <v>0</v>
      </c>
      <c r="L1061" s="2" t="s">
        <v>305</v>
      </c>
      <c r="N1061" s="2" t="s">
        <v>305</v>
      </c>
    </row>
    <row r="1062" spans="1:14" ht="13">
      <c r="A1062" s="2" t="s">
        <v>14388</v>
      </c>
      <c r="C1062" s="2" t="s">
        <v>17889</v>
      </c>
      <c r="D1062" s="2">
        <v>134152</v>
      </c>
      <c r="E1062" s="2">
        <v>84942</v>
      </c>
      <c r="F1062" s="2">
        <v>5806</v>
      </c>
      <c r="G1062" s="2" t="s">
        <v>17890</v>
      </c>
      <c r="H1062" s="2" t="s">
        <v>17891</v>
      </c>
      <c r="I1062" s="2" t="s">
        <v>23</v>
      </c>
      <c r="J1062" s="2" t="s">
        <v>17696</v>
      </c>
      <c r="K1062" s="2">
        <v>0</v>
      </c>
      <c r="L1062" s="2" t="s">
        <v>305</v>
      </c>
      <c r="N1062" s="2" t="s">
        <v>305</v>
      </c>
    </row>
    <row r="1063" spans="1:14" ht="13">
      <c r="A1063" s="2" t="s">
        <v>14388</v>
      </c>
      <c r="C1063" s="2" t="s">
        <v>17892</v>
      </c>
      <c r="D1063" s="2">
        <v>134234</v>
      </c>
      <c r="E1063" s="2">
        <v>82061</v>
      </c>
      <c r="F1063" s="2">
        <v>5798</v>
      </c>
      <c r="G1063" s="2" t="s">
        <v>17893</v>
      </c>
      <c r="H1063" s="2" t="s">
        <v>17894</v>
      </c>
      <c r="I1063" s="2" t="s">
        <v>23</v>
      </c>
      <c r="J1063" s="2" t="s">
        <v>17696</v>
      </c>
      <c r="K1063" s="2">
        <v>0</v>
      </c>
      <c r="L1063" s="2" t="s">
        <v>305</v>
      </c>
      <c r="N1063" s="2" t="s">
        <v>305</v>
      </c>
    </row>
    <row r="1064" spans="1:14" ht="13">
      <c r="A1064" s="2" t="s">
        <v>14388</v>
      </c>
      <c r="C1064" s="2" t="s">
        <v>17895</v>
      </c>
      <c r="D1064" s="2">
        <v>134302</v>
      </c>
      <c r="E1064" s="2">
        <v>81999</v>
      </c>
      <c r="F1064" s="2">
        <v>5798</v>
      </c>
      <c r="G1064" s="2" t="s">
        <v>17896</v>
      </c>
      <c r="H1064" s="2" t="s">
        <v>17897</v>
      </c>
      <c r="I1064" s="2" t="s">
        <v>23</v>
      </c>
      <c r="J1064" s="2" t="s">
        <v>17696</v>
      </c>
      <c r="K1064" s="2">
        <v>0</v>
      </c>
      <c r="L1064" s="2" t="s">
        <v>305</v>
      </c>
      <c r="N1064" s="2" t="s">
        <v>305</v>
      </c>
    </row>
    <row r="1065" spans="1:14" ht="13">
      <c r="A1065" s="2" t="s">
        <v>14388</v>
      </c>
      <c r="C1065" s="2" t="s">
        <v>17898</v>
      </c>
      <c r="D1065" s="2">
        <v>134308</v>
      </c>
      <c r="E1065" s="2">
        <v>82092</v>
      </c>
      <c r="F1065" s="2">
        <v>5798</v>
      </c>
      <c r="G1065" s="2" t="s">
        <v>17899</v>
      </c>
      <c r="H1065" s="2" t="s">
        <v>17900</v>
      </c>
      <c r="I1065" s="2" t="s">
        <v>23</v>
      </c>
      <c r="J1065" s="2" t="s">
        <v>17696</v>
      </c>
      <c r="K1065" s="2">
        <v>0</v>
      </c>
      <c r="L1065" s="2" t="s">
        <v>305</v>
      </c>
      <c r="N1065" s="2" t="s">
        <v>305</v>
      </c>
    </row>
    <row r="1066" spans="1:14" ht="13">
      <c r="A1066" s="2" t="s">
        <v>14388</v>
      </c>
      <c r="C1066" s="2" t="s">
        <v>17901</v>
      </c>
      <c r="D1066" s="2">
        <v>134311</v>
      </c>
      <c r="E1066" s="2">
        <v>81922</v>
      </c>
      <c r="F1066" s="2">
        <v>5798</v>
      </c>
      <c r="G1066" s="2" t="s">
        <v>17902</v>
      </c>
      <c r="H1066" s="2" t="s">
        <v>17903</v>
      </c>
      <c r="I1066" s="2" t="s">
        <v>23</v>
      </c>
      <c r="J1066" s="2" t="s">
        <v>17696</v>
      </c>
      <c r="K1066" s="2">
        <v>0</v>
      </c>
      <c r="L1066" s="2" t="s">
        <v>305</v>
      </c>
      <c r="N1066" s="2" t="s">
        <v>305</v>
      </c>
    </row>
    <row r="1067" spans="1:14" ht="13">
      <c r="A1067" s="2" t="s">
        <v>14388</v>
      </c>
      <c r="C1067" s="2" t="s">
        <v>17904</v>
      </c>
      <c r="D1067" s="2">
        <v>134323</v>
      </c>
      <c r="E1067" s="2">
        <v>82232</v>
      </c>
      <c r="F1067" s="2">
        <v>5798</v>
      </c>
      <c r="G1067" s="2" t="s">
        <v>17905</v>
      </c>
      <c r="H1067" s="2" t="s">
        <v>17906</v>
      </c>
      <c r="I1067" s="2" t="s">
        <v>23</v>
      </c>
      <c r="J1067" s="2" t="s">
        <v>17696</v>
      </c>
      <c r="K1067" s="2">
        <v>0</v>
      </c>
      <c r="L1067" s="2" t="s">
        <v>305</v>
      </c>
      <c r="N1067" s="2" t="s">
        <v>305</v>
      </c>
    </row>
    <row r="1068" spans="1:14" ht="13">
      <c r="A1068" s="2" t="s">
        <v>14388</v>
      </c>
      <c r="C1068" s="2" t="s">
        <v>17907</v>
      </c>
      <c r="D1068" s="2">
        <v>134370</v>
      </c>
      <c r="E1068" s="2">
        <v>82080</v>
      </c>
      <c r="F1068" s="2">
        <v>5798</v>
      </c>
      <c r="G1068" s="2" t="s">
        <v>17908</v>
      </c>
      <c r="H1068" s="2" t="s">
        <v>17909</v>
      </c>
      <c r="I1068" s="2" t="s">
        <v>23</v>
      </c>
      <c r="J1068" s="2" t="s">
        <v>17696</v>
      </c>
      <c r="K1068" s="2">
        <v>0</v>
      </c>
      <c r="L1068" s="2" t="s">
        <v>305</v>
      </c>
      <c r="N1068" s="2" t="s">
        <v>305</v>
      </c>
    </row>
    <row r="1069" spans="1:14" ht="13">
      <c r="A1069" s="2" t="s">
        <v>14388</v>
      </c>
      <c r="C1069" s="2" t="s">
        <v>17910</v>
      </c>
      <c r="D1069" s="2">
        <v>134406</v>
      </c>
      <c r="E1069" s="2">
        <v>82243</v>
      </c>
      <c r="F1069" s="2">
        <v>5798</v>
      </c>
      <c r="G1069" s="2" t="s">
        <v>17911</v>
      </c>
      <c r="H1069" s="2" t="s">
        <v>17912</v>
      </c>
      <c r="I1069" s="2" t="s">
        <v>23</v>
      </c>
      <c r="J1069" s="2" t="s">
        <v>17696</v>
      </c>
      <c r="K1069" s="2">
        <v>0</v>
      </c>
      <c r="L1069" s="2" t="s">
        <v>305</v>
      </c>
      <c r="N1069" s="2" t="s">
        <v>305</v>
      </c>
    </row>
    <row r="1070" spans="1:14" ht="13">
      <c r="A1070" s="2" t="s">
        <v>14388</v>
      </c>
      <c r="C1070" s="2" t="s">
        <v>17913</v>
      </c>
      <c r="D1070" s="2">
        <v>134422</v>
      </c>
      <c r="E1070" s="2">
        <v>81996</v>
      </c>
      <c r="F1070" s="2">
        <v>5798</v>
      </c>
      <c r="G1070" s="2" t="s">
        <v>17914</v>
      </c>
      <c r="H1070" s="2" t="s">
        <v>17915</v>
      </c>
      <c r="I1070" s="2" t="s">
        <v>23</v>
      </c>
      <c r="J1070" s="2" t="s">
        <v>17696</v>
      </c>
      <c r="K1070" s="2">
        <v>0</v>
      </c>
      <c r="L1070" s="2" t="s">
        <v>305</v>
      </c>
      <c r="N1070" s="2" t="s">
        <v>305</v>
      </c>
    </row>
    <row r="1071" spans="1:14" ht="13">
      <c r="A1071" s="2" t="s">
        <v>14388</v>
      </c>
      <c r="C1071" s="2" t="s">
        <v>17916</v>
      </c>
      <c r="D1071" s="2">
        <v>134426</v>
      </c>
      <c r="E1071" s="2">
        <v>82117</v>
      </c>
      <c r="F1071" s="2">
        <v>5798</v>
      </c>
      <c r="G1071" s="2" t="s">
        <v>17917</v>
      </c>
      <c r="H1071" s="2" t="s">
        <v>17918</v>
      </c>
      <c r="I1071" s="2" t="s">
        <v>23</v>
      </c>
      <c r="J1071" s="2" t="s">
        <v>17696</v>
      </c>
      <c r="K1071" s="2">
        <v>0</v>
      </c>
      <c r="L1071" s="2" t="s">
        <v>305</v>
      </c>
      <c r="N1071" s="2" t="s">
        <v>305</v>
      </c>
    </row>
    <row r="1072" spans="1:14" ht="13">
      <c r="A1072" s="2" t="s">
        <v>14388</v>
      </c>
      <c r="C1072" s="2" t="s">
        <v>17919</v>
      </c>
      <c r="D1072" s="2">
        <v>134430</v>
      </c>
      <c r="E1072" s="2">
        <v>82058</v>
      </c>
      <c r="F1072" s="2">
        <v>5798</v>
      </c>
      <c r="G1072" s="2" t="s">
        <v>17920</v>
      </c>
      <c r="H1072" s="2" t="s">
        <v>17921</v>
      </c>
      <c r="I1072" s="2" t="s">
        <v>23</v>
      </c>
      <c r="J1072" s="2" t="s">
        <v>17696</v>
      </c>
      <c r="K1072" s="2">
        <v>0</v>
      </c>
      <c r="L1072" s="2" t="s">
        <v>305</v>
      </c>
      <c r="N1072" s="2" t="s">
        <v>305</v>
      </c>
    </row>
    <row r="1073" spans="1:14" ht="13">
      <c r="A1073" s="2" t="s">
        <v>14388</v>
      </c>
      <c r="C1073" s="2" t="s">
        <v>17922</v>
      </c>
      <c r="D1073" s="2">
        <v>134457</v>
      </c>
      <c r="E1073" s="2">
        <v>82203</v>
      </c>
      <c r="F1073" s="2">
        <v>5798</v>
      </c>
      <c r="G1073" s="2" t="s">
        <v>17923</v>
      </c>
      <c r="H1073" s="2" t="s">
        <v>17924</v>
      </c>
      <c r="I1073" s="2" t="s">
        <v>23</v>
      </c>
      <c r="J1073" s="2" t="s">
        <v>17696</v>
      </c>
      <c r="K1073" s="2">
        <v>0</v>
      </c>
      <c r="L1073" s="2" t="s">
        <v>305</v>
      </c>
      <c r="N1073" s="2" t="s">
        <v>305</v>
      </c>
    </row>
    <row r="1074" spans="1:14" ht="13">
      <c r="A1074" s="2" t="s">
        <v>14388</v>
      </c>
      <c r="C1074" s="2" t="s">
        <v>17925</v>
      </c>
      <c r="D1074" s="2">
        <v>134458</v>
      </c>
      <c r="E1074" s="2">
        <v>82251</v>
      </c>
      <c r="F1074" s="2">
        <v>5798</v>
      </c>
      <c r="G1074" s="2" t="s">
        <v>17926</v>
      </c>
      <c r="H1074" s="2" t="s">
        <v>17927</v>
      </c>
      <c r="I1074" s="2" t="s">
        <v>23</v>
      </c>
      <c r="J1074" s="2" t="s">
        <v>17696</v>
      </c>
      <c r="K1074" s="2">
        <v>0</v>
      </c>
      <c r="L1074" s="2" t="s">
        <v>305</v>
      </c>
      <c r="N1074" s="2" t="s">
        <v>305</v>
      </c>
    </row>
    <row r="1075" spans="1:14" ht="13">
      <c r="A1075" s="2" t="s">
        <v>14388</v>
      </c>
      <c r="C1075" s="2" t="s">
        <v>17928</v>
      </c>
      <c r="D1075" s="2">
        <v>134466</v>
      </c>
      <c r="E1075" s="2">
        <v>82159</v>
      </c>
      <c r="F1075" s="2">
        <v>5798</v>
      </c>
      <c r="G1075" s="2" t="s">
        <v>17929</v>
      </c>
      <c r="H1075" s="2" t="s">
        <v>17930</v>
      </c>
      <c r="I1075" s="2" t="s">
        <v>23</v>
      </c>
      <c r="J1075" s="2" t="s">
        <v>17696</v>
      </c>
      <c r="K1075" s="2">
        <v>0</v>
      </c>
      <c r="L1075" s="2" t="s">
        <v>305</v>
      </c>
      <c r="N1075" s="2" t="s">
        <v>305</v>
      </c>
    </row>
    <row r="1076" spans="1:14" ht="13">
      <c r="A1076" s="2" t="s">
        <v>14388</v>
      </c>
      <c r="C1076" s="2" t="s">
        <v>17931</v>
      </c>
      <c r="D1076" s="2">
        <v>134489</v>
      </c>
      <c r="E1076" s="2">
        <v>82024</v>
      </c>
      <c r="F1076" s="2">
        <v>5798</v>
      </c>
      <c r="G1076" s="2" t="s">
        <v>17932</v>
      </c>
      <c r="H1076" s="2" t="s">
        <v>17933</v>
      </c>
      <c r="I1076" s="2" t="s">
        <v>23</v>
      </c>
      <c r="J1076" s="2" t="s">
        <v>17696</v>
      </c>
      <c r="K1076" s="2">
        <v>0</v>
      </c>
      <c r="L1076" s="2" t="s">
        <v>305</v>
      </c>
      <c r="N1076" s="2" t="s">
        <v>305</v>
      </c>
    </row>
    <row r="1077" spans="1:14" ht="13">
      <c r="A1077" s="2" t="s">
        <v>14388</v>
      </c>
      <c r="C1077" s="2" t="s">
        <v>17934</v>
      </c>
      <c r="D1077" s="2">
        <v>134493</v>
      </c>
      <c r="E1077" s="2">
        <v>82083</v>
      </c>
      <c r="F1077" s="2">
        <v>5798</v>
      </c>
      <c r="G1077" s="2" t="s">
        <v>17935</v>
      </c>
      <c r="H1077" s="2" t="s">
        <v>17936</v>
      </c>
      <c r="I1077" s="2" t="s">
        <v>23</v>
      </c>
      <c r="J1077" s="2" t="s">
        <v>17696</v>
      </c>
      <c r="K1077" s="2">
        <v>0</v>
      </c>
      <c r="L1077" s="2" t="s">
        <v>305</v>
      </c>
      <c r="N1077" s="2" t="s">
        <v>305</v>
      </c>
    </row>
    <row r="1078" spans="1:14" ht="13">
      <c r="A1078" s="2" t="s">
        <v>14388</v>
      </c>
      <c r="C1078" s="2" t="s">
        <v>17937</v>
      </c>
      <c r="D1078" s="2">
        <v>134561</v>
      </c>
      <c r="E1078" s="2">
        <v>77813</v>
      </c>
      <c r="F1078" s="2">
        <v>5798</v>
      </c>
      <c r="G1078" s="2" t="s">
        <v>17938</v>
      </c>
      <c r="H1078" s="2" t="s">
        <v>17939</v>
      </c>
      <c r="I1078" s="2" t="s">
        <v>23</v>
      </c>
      <c r="J1078" s="2" t="s">
        <v>17696</v>
      </c>
      <c r="K1078" s="2">
        <v>0</v>
      </c>
      <c r="L1078" s="2" t="s">
        <v>305</v>
      </c>
      <c r="N1078" s="2" t="s">
        <v>305</v>
      </c>
    </row>
    <row r="1079" spans="1:14" ht="13">
      <c r="A1079" s="2" t="s">
        <v>14388</v>
      </c>
      <c r="C1079" s="2" t="s">
        <v>17940</v>
      </c>
      <c r="D1079" s="2">
        <v>134613</v>
      </c>
      <c r="E1079" s="2">
        <v>84957</v>
      </c>
      <c r="F1079" s="2">
        <v>5819</v>
      </c>
      <c r="G1079" s="2" t="s">
        <v>17941</v>
      </c>
      <c r="H1079" s="2" t="s">
        <v>17942</v>
      </c>
      <c r="I1079" s="2" t="s">
        <v>23</v>
      </c>
      <c r="J1079" s="2" t="s">
        <v>17696</v>
      </c>
      <c r="K1079" s="2">
        <v>0</v>
      </c>
      <c r="L1079" s="2" t="s">
        <v>305</v>
      </c>
      <c r="N1079" s="2" t="s">
        <v>305</v>
      </c>
    </row>
    <row r="1080" spans="1:14" ht="13">
      <c r="A1080" s="2" t="s">
        <v>14388</v>
      </c>
      <c r="C1080" s="2" t="s">
        <v>17943</v>
      </c>
      <c r="D1080" s="2">
        <v>134645</v>
      </c>
      <c r="E1080" s="2">
        <v>82304</v>
      </c>
      <c r="F1080" s="2">
        <v>5798</v>
      </c>
      <c r="G1080" s="2" t="s">
        <v>17944</v>
      </c>
      <c r="H1080" s="2" t="s">
        <v>17945</v>
      </c>
      <c r="I1080" s="2" t="s">
        <v>23</v>
      </c>
      <c r="J1080" s="2" t="s">
        <v>17696</v>
      </c>
      <c r="K1080" s="2">
        <v>0</v>
      </c>
      <c r="L1080" s="2" t="s">
        <v>305</v>
      </c>
      <c r="N1080" s="2" t="s">
        <v>305</v>
      </c>
    </row>
    <row r="1081" spans="1:14" ht="13">
      <c r="A1081" s="2" t="s">
        <v>14388</v>
      </c>
      <c r="C1081" s="2" t="s">
        <v>17946</v>
      </c>
      <c r="D1081" s="2">
        <v>134646</v>
      </c>
      <c r="E1081" s="2">
        <v>77704</v>
      </c>
      <c r="F1081" s="2">
        <v>5798</v>
      </c>
      <c r="G1081" s="2" t="s">
        <v>17947</v>
      </c>
      <c r="H1081" s="2" t="s">
        <v>17948</v>
      </c>
      <c r="I1081" s="2" t="s">
        <v>23</v>
      </c>
      <c r="J1081" s="2" t="s">
        <v>17696</v>
      </c>
      <c r="K1081" s="2">
        <v>0</v>
      </c>
      <c r="L1081" s="2" t="s">
        <v>305</v>
      </c>
      <c r="N1081" s="2" t="s">
        <v>305</v>
      </c>
    </row>
    <row r="1082" spans="1:14" ht="13">
      <c r="A1082" s="2" t="s">
        <v>14388</v>
      </c>
      <c r="C1082" s="2" t="s">
        <v>17949</v>
      </c>
      <c r="D1082" s="2">
        <v>134689</v>
      </c>
      <c r="E1082" s="2">
        <v>84498</v>
      </c>
      <c r="F1082" s="2">
        <v>5798</v>
      </c>
      <c r="G1082" s="2" t="s">
        <v>17950</v>
      </c>
      <c r="H1082" s="2" t="s">
        <v>17951</v>
      </c>
      <c r="I1082" s="2" t="s">
        <v>23</v>
      </c>
      <c r="J1082" s="2" t="s">
        <v>17696</v>
      </c>
      <c r="K1082" s="2">
        <v>0</v>
      </c>
      <c r="L1082" s="2" t="s">
        <v>305</v>
      </c>
      <c r="N1082" s="2" t="s">
        <v>305</v>
      </c>
    </row>
    <row r="1083" spans="1:14" ht="13">
      <c r="A1083" s="2" t="s">
        <v>14388</v>
      </c>
      <c r="C1083" s="2" t="s">
        <v>17952</v>
      </c>
      <c r="D1083" s="2">
        <v>134710</v>
      </c>
      <c r="E1083" s="2">
        <v>82299</v>
      </c>
      <c r="F1083" s="2">
        <v>5798</v>
      </c>
      <c r="G1083" s="2" t="s">
        <v>17953</v>
      </c>
      <c r="H1083" s="2" t="s">
        <v>17954</v>
      </c>
      <c r="I1083" s="2" t="s">
        <v>23</v>
      </c>
      <c r="J1083" s="2" t="s">
        <v>17696</v>
      </c>
      <c r="K1083" s="2">
        <v>0</v>
      </c>
      <c r="L1083" s="2" t="s">
        <v>305</v>
      </c>
      <c r="N1083" s="2" t="s">
        <v>305</v>
      </c>
    </row>
    <row r="1084" spans="1:14" ht="13">
      <c r="A1084" s="2" t="s">
        <v>14388</v>
      </c>
      <c r="C1084" s="2" t="s">
        <v>17955</v>
      </c>
      <c r="D1084" s="2">
        <v>134925</v>
      </c>
      <c r="E1084" s="2">
        <v>73996</v>
      </c>
      <c r="F1084" s="2">
        <v>5775</v>
      </c>
      <c r="G1084" s="2" t="s">
        <v>17956</v>
      </c>
      <c r="H1084" s="2" t="s">
        <v>17957</v>
      </c>
      <c r="I1084" s="2" t="s">
        <v>23</v>
      </c>
      <c r="J1084" s="2" t="s">
        <v>17696</v>
      </c>
      <c r="K1084" s="2">
        <v>0</v>
      </c>
      <c r="L1084" s="2" t="s">
        <v>305</v>
      </c>
      <c r="N1084" s="2" t="s">
        <v>305</v>
      </c>
    </row>
    <row r="1085" spans="1:14" ht="13">
      <c r="A1085" s="2" t="s">
        <v>14388</v>
      </c>
      <c r="C1085" s="2" t="s">
        <v>17958</v>
      </c>
      <c r="D1085" s="2">
        <v>134973</v>
      </c>
      <c r="E1085" s="2">
        <v>82910</v>
      </c>
      <c r="F1085" s="2">
        <v>5798</v>
      </c>
      <c r="G1085" s="2" t="s">
        <v>17959</v>
      </c>
      <c r="H1085" s="2" t="s">
        <v>17960</v>
      </c>
      <c r="I1085" s="2" t="s">
        <v>23</v>
      </c>
      <c r="J1085" s="2" t="s">
        <v>17696</v>
      </c>
      <c r="K1085" s="2">
        <v>0</v>
      </c>
      <c r="L1085" s="2" t="s">
        <v>305</v>
      </c>
      <c r="N1085" s="2" t="s">
        <v>305</v>
      </c>
    </row>
    <row r="1086" spans="1:14" ht="13">
      <c r="A1086" s="2" t="s">
        <v>14388</v>
      </c>
      <c r="C1086" s="2" t="s">
        <v>17961</v>
      </c>
      <c r="D1086" s="2">
        <v>135027</v>
      </c>
      <c r="E1086" s="2">
        <v>82024</v>
      </c>
      <c r="F1086" s="2">
        <v>5798</v>
      </c>
      <c r="G1086" s="2" t="s">
        <v>17962</v>
      </c>
      <c r="H1086" s="2" t="s">
        <v>17963</v>
      </c>
      <c r="I1086" s="2" t="s">
        <v>23</v>
      </c>
      <c r="J1086" s="2" t="s">
        <v>17696</v>
      </c>
      <c r="K1086" s="2">
        <v>0</v>
      </c>
      <c r="L1086" s="2" t="s">
        <v>305</v>
      </c>
      <c r="N1086" s="2" t="s">
        <v>305</v>
      </c>
    </row>
    <row r="1087" spans="1:14" ht="13">
      <c r="A1087" s="2" t="s">
        <v>14388</v>
      </c>
      <c r="C1087" s="2" t="s">
        <v>17964</v>
      </c>
      <c r="D1087" s="2">
        <v>135517</v>
      </c>
      <c r="E1087" s="2">
        <v>84154</v>
      </c>
      <c r="F1087" s="2">
        <v>5798</v>
      </c>
      <c r="G1087" s="2" t="s">
        <v>17965</v>
      </c>
      <c r="H1087" s="2" t="s">
        <v>17966</v>
      </c>
      <c r="I1087" s="2" t="s">
        <v>23</v>
      </c>
      <c r="J1087" s="2" t="s">
        <v>17696</v>
      </c>
      <c r="K1087" s="2">
        <v>0</v>
      </c>
      <c r="L1087" s="2" t="s">
        <v>305</v>
      </c>
      <c r="N1087" s="2" t="s">
        <v>305</v>
      </c>
    </row>
    <row r="1088" spans="1:14" ht="13">
      <c r="A1088" s="2" t="s">
        <v>14388</v>
      </c>
      <c r="C1088" s="2" t="s">
        <v>17967</v>
      </c>
      <c r="D1088" s="2">
        <v>135661</v>
      </c>
      <c r="E1088" s="2">
        <v>84884</v>
      </c>
      <c r="F1088" s="2">
        <v>5798</v>
      </c>
      <c r="G1088" s="2" t="s">
        <v>17968</v>
      </c>
      <c r="H1088" s="2" t="s">
        <v>17969</v>
      </c>
      <c r="I1088" s="2" t="s">
        <v>23</v>
      </c>
      <c r="J1088" s="2" t="s">
        <v>17696</v>
      </c>
      <c r="K1088" s="2">
        <v>0</v>
      </c>
      <c r="L1088" s="2" t="s">
        <v>305</v>
      </c>
      <c r="N1088" s="2" t="s">
        <v>305</v>
      </c>
    </row>
    <row r="1089" spans="1:14" ht="13">
      <c r="A1089" s="2" t="s">
        <v>14388</v>
      </c>
      <c r="C1089" s="2" t="s">
        <v>17970</v>
      </c>
      <c r="D1089" s="2">
        <v>135672</v>
      </c>
      <c r="E1089" s="2">
        <v>84813</v>
      </c>
      <c r="F1089" s="2">
        <v>5798</v>
      </c>
      <c r="G1089" s="2" t="s">
        <v>17971</v>
      </c>
      <c r="H1089" s="2" t="s">
        <v>17972</v>
      </c>
      <c r="I1089" s="2" t="s">
        <v>23</v>
      </c>
      <c r="J1089" s="2" t="s">
        <v>17696</v>
      </c>
      <c r="K1089" s="2">
        <v>0</v>
      </c>
      <c r="L1089" s="2" t="s">
        <v>305</v>
      </c>
      <c r="N1089" s="2" t="s">
        <v>305</v>
      </c>
    </row>
    <row r="1090" spans="1:14" ht="13">
      <c r="A1090" s="2" t="s">
        <v>14388</v>
      </c>
      <c r="C1090" s="2" t="s">
        <v>17973</v>
      </c>
      <c r="D1090" s="2">
        <v>135719</v>
      </c>
      <c r="E1090" s="2">
        <v>75386</v>
      </c>
      <c r="F1090" s="2">
        <v>5798</v>
      </c>
      <c r="G1090" s="2" t="s">
        <v>17974</v>
      </c>
      <c r="H1090" s="2" t="s">
        <v>17975</v>
      </c>
      <c r="I1090" s="2" t="s">
        <v>23</v>
      </c>
      <c r="J1090" s="2" t="s">
        <v>17696</v>
      </c>
      <c r="K1090" s="2">
        <v>0</v>
      </c>
      <c r="L1090" s="2" t="s">
        <v>305</v>
      </c>
      <c r="N1090" s="2" t="s">
        <v>305</v>
      </c>
    </row>
    <row r="1091" spans="1:14" ht="13">
      <c r="A1091" s="2" t="s">
        <v>14388</v>
      </c>
      <c r="C1091" s="2" t="s">
        <v>17976</v>
      </c>
      <c r="D1091" s="2">
        <v>135728</v>
      </c>
      <c r="E1091" s="2">
        <v>83856</v>
      </c>
      <c r="F1091" s="2">
        <v>5798</v>
      </c>
      <c r="G1091" s="2" t="s">
        <v>17977</v>
      </c>
      <c r="H1091" s="2" t="s">
        <v>17978</v>
      </c>
      <c r="I1091" s="2" t="s">
        <v>23</v>
      </c>
      <c r="J1091" s="2" t="s">
        <v>17696</v>
      </c>
      <c r="K1091" s="2">
        <v>0</v>
      </c>
      <c r="L1091" s="2" t="s">
        <v>305</v>
      </c>
      <c r="N1091" s="2" t="s">
        <v>305</v>
      </c>
    </row>
    <row r="1092" spans="1:14" ht="13">
      <c r="A1092" s="2" t="s">
        <v>14388</v>
      </c>
      <c r="C1092" s="2" t="s">
        <v>17979</v>
      </c>
      <c r="D1092" s="2">
        <v>135966</v>
      </c>
      <c r="E1092" s="2">
        <v>75830</v>
      </c>
      <c r="F1092" s="2">
        <v>5798</v>
      </c>
      <c r="G1092" s="2" t="s">
        <v>17980</v>
      </c>
      <c r="H1092" s="2" t="s">
        <v>17981</v>
      </c>
      <c r="I1092" s="2" t="s">
        <v>23</v>
      </c>
      <c r="J1092" s="2" t="s">
        <v>17696</v>
      </c>
      <c r="K1092" s="2">
        <v>0</v>
      </c>
      <c r="L1092" s="2" t="s">
        <v>305</v>
      </c>
      <c r="N1092" s="2" t="s">
        <v>305</v>
      </c>
    </row>
    <row r="1093" spans="1:14" ht="13">
      <c r="A1093" s="2" t="s">
        <v>14388</v>
      </c>
      <c r="C1093" s="2" t="s">
        <v>17982</v>
      </c>
      <c r="D1093" s="2">
        <v>136473</v>
      </c>
      <c r="E1093" s="2">
        <v>83366</v>
      </c>
      <c r="F1093" s="2">
        <v>5798</v>
      </c>
      <c r="G1093" s="2" t="s">
        <v>17983</v>
      </c>
      <c r="H1093" s="2" t="s">
        <v>17984</v>
      </c>
      <c r="I1093" s="2" t="s">
        <v>23</v>
      </c>
      <c r="J1093" s="2" t="s">
        <v>17696</v>
      </c>
      <c r="K1093" s="2">
        <v>0</v>
      </c>
      <c r="L1093" s="2" t="s">
        <v>305</v>
      </c>
      <c r="N1093" s="2" t="s">
        <v>305</v>
      </c>
    </row>
    <row r="1094" spans="1:14" ht="13">
      <c r="A1094" s="2" t="s">
        <v>14388</v>
      </c>
      <c r="C1094" s="2" t="s">
        <v>17985</v>
      </c>
      <c r="D1094" s="2">
        <v>136700</v>
      </c>
      <c r="E1094" s="2">
        <v>81899</v>
      </c>
      <c r="F1094" s="2">
        <v>5798</v>
      </c>
      <c r="G1094" s="2" t="s">
        <v>17986</v>
      </c>
      <c r="H1094" s="2" t="s">
        <v>17987</v>
      </c>
      <c r="I1094" s="2" t="s">
        <v>23</v>
      </c>
      <c r="J1094" s="2" t="s">
        <v>17696</v>
      </c>
      <c r="K1094" s="2">
        <v>0</v>
      </c>
      <c r="L1094" s="2" t="s">
        <v>305</v>
      </c>
      <c r="N1094" s="2" t="s">
        <v>305</v>
      </c>
    </row>
    <row r="1095" spans="1:14" ht="13">
      <c r="A1095" s="2" t="s">
        <v>14388</v>
      </c>
      <c r="C1095" s="2" t="s">
        <v>17988</v>
      </c>
      <c r="D1095" s="2">
        <v>136784</v>
      </c>
      <c r="E1095" s="2">
        <v>81864</v>
      </c>
      <c r="F1095" s="2">
        <v>5798</v>
      </c>
      <c r="G1095" s="2" t="s">
        <v>17989</v>
      </c>
      <c r="H1095" s="2" t="s">
        <v>17990</v>
      </c>
      <c r="I1095" s="2" t="s">
        <v>23</v>
      </c>
      <c r="J1095" s="2" t="s">
        <v>17696</v>
      </c>
      <c r="K1095" s="2">
        <v>0</v>
      </c>
      <c r="L1095" s="2" t="s">
        <v>305</v>
      </c>
      <c r="N1095" s="2" t="s">
        <v>305</v>
      </c>
    </row>
    <row r="1096" spans="1:14" ht="13">
      <c r="A1096" s="2" t="s">
        <v>14388</v>
      </c>
      <c r="C1096" s="2" t="s">
        <v>17991</v>
      </c>
      <c r="D1096" s="2">
        <v>137992</v>
      </c>
      <c r="E1096" s="2">
        <v>80923</v>
      </c>
      <c r="F1096" s="2">
        <v>5798</v>
      </c>
      <c r="G1096" s="2" t="s">
        <v>17992</v>
      </c>
      <c r="H1096" s="2" t="s">
        <v>17993</v>
      </c>
      <c r="I1096" s="2" t="s">
        <v>23</v>
      </c>
      <c r="J1096" s="2" t="s">
        <v>17696</v>
      </c>
      <c r="K1096" s="2">
        <v>0</v>
      </c>
      <c r="L1096" s="2" t="s">
        <v>305</v>
      </c>
      <c r="N1096" s="2" t="s">
        <v>305</v>
      </c>
    </row>
    <row r="1097" spans="1:14" ht="13">
      <c r="A1097" s="2" t="s">
        <v>14388</v>
      </c>
      <c r="C1097" s="2" t="s">
        <v>17994</v>
      </c>
      <c r="D1097" s="2">
        <v>138364</v>
      </c>
      <c r="E1097" s="2">
        <v>82510</v>
      </c>
      <c r="F1097" s="2">
        <v>5798</v>
      </c>
      <c r="G1097" s="2" t="s">
        <v>17995</v>
      </c>
      <c r="H1097" s="2" t="s">
        <v>17996</v>
      </c>
      <c r="I1097" s="2" t="s">
        <v>23</v>
      </c>
      <c r="J1097" s="2" t="s">
        <v>17696</v>
      </c>
      <c r="K1097" s="2">
        <v>0</v>
      </c>
      <c r="L1097" s="2" t="s">
        <v>305</v>
      </c>
      <c r="N1097" s="2" t="s">
        <v>305</v>
      </c>
    </row>
    <row r="1098" spans="1:14" ht="13">
      <c r="A1098" s="2" t="s">
        <v>14388</v>
      </c>
      <c r="C1098" s="2" t="s">
        <v>17997</v>
      </c>
      <c r="D1098" s="2">
        <v>139078</v>
      </c>
      <c r="E1098" s="2">
        <v>82353</v>
      </c>
      <c r="F1098" s="2">
        <v>5798</v>
      </c>
      <c r="G1098" s="2" t="s">
        <v>17998</v>
      </c>
      <c r="H1098" s="2" t="s">
        <v>17999</v>
      </c>
      <c r="I1098" s="2" t="s">
        <v>23</v>
      </c>
      <c r="J1098" s="2" t="s">
        <v>17696</v>
      </c>
      <c r="K1098" s="2">
        <v>0</v>
      </c>
      <c r="L1098" s="2" t="s">
        <v>305</v>
      </c>
      <c r="N1098" s="2" t="s">
        <v>305</v>
      </c>
    </row>
    <row r="1099" spans="1:14" ht="13">
      <c r="A1099" s="2" t="s">
        <v>15356</v>
      </c>
      <c r="B1099" s="2" t="s">
        <v>18000</v>
      </c>
      <c r="C1099" s="2" t="s">
        <v>18001</v>
      </c>
      <c r="D1099" s="2">
        <v>128209</v>
      </c>
      <c r="E1099" s="2">
        <v>80592</v>
      </c>
      <c r="F1099" s="2">
        <v>5798</v>
      </c>
      <c r="G1099" s="2" t="s">
        <v>18002</v>
      </c>
      <c r="H1099" s="2" t="s">
        <v>18003</v>
      </c>
      <c r="I1099" s="2" t="s">
        <v>16</v>
      </c>
      <c r="J1099" s="2" t="s">
        <v>18004</v>
      </c>
      <c r="K1099" s="2">
        <v>5</v>
      </c>
      <c r="L1099" s="2" t="s">
        <v>305</v>
      </c>
      <c r="N1099" s="2" t="s">
        <v>305</v>
      </c>
    </row>
    <row r="1100" spans="1:14" ht="13">
      <c r="A1100" s="2" t="s">
        <v>15356</v>
      </c>
      <c r="B1100" s="2" t="s">
        <v>18000</v>
      </c>
      <c r="C1100" s="2" t="s">
        <v>18005</v>
      </c>
      <c r="D1100" s="2">
        <v>128250</v>
      </c>
      <c r="E1100" s="2">
        <v>80947</v>
      </c>
      <c r="F1100" s="2">
        <v>5798</v>
      </c>
      <c r="G1100" s="2" t="s">
        <v>18006</v>
      </c>
      <c r="H1100" s="2" t="s">
        <v>18007</v>
      </c>
      <c r="I1100" s="2" t="s">
        <v>16</v>
      </c>
      <c r="J1100" s="2" t="s">
        <v>18004</v>
      </c>
      <c r="K1100" s="2">
        <v>5</v>
      </c>
      <c r="L1100" s="2" t="s">
        <v>305</v>
      </c>
      <c r="N1100" s="2" t="s">
        <v>305</v>
      </c>
    </row>
    <row r="1101" spans="1:14" ht="13">
      <c r="A1101" s="2" t="s">
        <v>15356</v>
      </c>
      <c r="B1101" s="2" t="s">
        <v>18000</v>
      </c>
      <c r="C1101" s="2" t="s">
        <v>18008</v>
      </c>
      <c r="D1101" s="2">
        <v>128295</v>
      </c>
      <c r="E1101" s="2">
        <v>80724</v>
      </c>
      <c r="F1101" s="2">
        <v>5798</v>
      </c>
      <c r="G1101" s="2" t="s">
        <v>18009</v>
      </c>
      <c r="H1101" s="2" t="s">
        <v>18010</v>
      </c>
      <c r="I1101" s="2" t="s">
        <v>16</v>
      </c>
      <c r="J1101" s="2" t="s">
        <v>18004</v>
      </c>
      <c r="K1101" s="2">
        <v>4</v>
      </c>
      <c r="L1101" s="2" t="s">
        <v>305</v>
      </c>
      <c r="N1101" s="2" t="s">
        <v>305</v>
      </c>
    </row>
    <row r="1102" spans="1:14" ht="13">
      <c r="A1102" s="2" t="s">
        <v>15356</v>
      </c>
      <c r="B1102" s="2" t="s">
        <v>18000</v>
      </c>
      <c r="C1102" s="2" t="s">
        <v>18011</v>
      </c>
      <c r="D1102" s="2">
        <v>128593</v>
      </c>
      <c r="E1102" s="2">
        <v>80562</v>
      </c>
      <c r="F1102" s="2">
        <v>5798</v>
      </c>
      <c r="G1102" s="2" t="s">
        <v>18012</v>
      </c>
      <c r="H1102" s="2" t="s">
        <v>18013</v>
      </c>
      <c r="I1102" s="2" t="s">
        <v>16</v>
      </c>
      <c r="J1102" s="2" t="s">
        <v>18004</v>
      </c>
      <c r="K1102" s="2">
        <v>5</v>
      </c>
      <c r="L1102" s="2" t="s">
        <v>305</v>
      </c>
      <c r="N1102" s="2" t="s">
        <v>305</v>
      </c>
    </row>
    <row r="1103" spans="1:14" ht="13">
      <c r="A1103" s="2" t="s">
        <v>15356</v>
      </c>
      <c r="B1103" s="2" t="s">
        <v>18000</v>
      </c>
      <c r="C1103" s="2" t="s">
        <v>18014</v>
      </c>
      <c r="D1103" s="2">
        <v>136177</v>
      </c>
      <c r="E1103" s="2">
        <v>80920</v>
      </c>
      <c r="F1103" s="2">
        <v>5798</v>
      </c>
      <c r="G1103" s="2" t="s">
        <v>18015</v>
      </c>
      <c r="H1103" s="2" t="s">
        <v>18016</v>
      </c>
      <c r="I1103" s="2" t="s">
        <v>23</v>
      </c>
      <c r="J1103" s="2" t="s">
        <v>18004</v>
      </c>
      <c r="K1103" s="2">
        <v>5</v>
      </c>
      <c r="L1103" s="2" t="s">
        <v>305</v>
      </c>
      <c r="N1103" s="2" t="s">
        <v>305</v>
      </c>
    </row>
    <row r="1104" spans="1:14" ht="13">
      <c r="A1104" s="2" t="s">
        <v>15356</v>
      </c>
      <c r="B1104" s="2" t="s">
        <v>18000</v>
      </c>
      <c r="C1104" s="2" t="s">
        <v>18017</v>
      </c>
      <c r="D1104" s="2">
        <v>137409</v>
      </c>
      <c r="E1104" s="2">
        <v>81673</v>
      </c>
      <c r="F1104" s="2">
        <v>5798</v>
      </c>
      <c r="G1104" s="2" t="s">
        <v>18018</v>
      </c>
      <c r="H1104" s="2" t="s">
        <v>18019</v>
      </c>
      <c r="I1104" s="2" t="s">
        <v>23</v>
      </c>
      <c r="J1104" s="2" t="s">
        <v>18004</v>
      </c>
      <c r="K1104" s="2">
        <v>5</v>
      </c>
      <c r="L1104" s="2" t="s">
        <v>305</v>
      </c>
      <c r="N1104" s="2" t="s">
        <v>305</v>
      </c>
    </row>
    <row r="1105" spans="1:14" ht="13">
      <c r="A1105" s="2" t="s">
        <v>15356</v>
      </c>
      <c r="B1105" s="2" t="s">
        <v>18000</v>
      </c>
      <c r="C1105" s="2" t="s">
        <v>18020</v>
      </c>
      <c r="D1105" s="2">
        <v>127881</v>
      </c>
      <c r="E1105" s="2">
        <v>81050</v>
      </c>
      <c r="F1105" s="2">
        <v>5798</v>
      </c>
      <c r="G1105" s="2" t="s">
        <v>18021</v>
      </c>
      <c r="H1105" s="2" t="s">
        <v>18022</v>
      </c>
      <c r="I1105" s="2" t="s">
        <v>16</v>
      </c>
      <c r="J1105" s="2" t="s">
        <v>18023</v>
      </c>
      <c r="K1105" s="2">
        <v>5</v>
      </c>
      <c r="L1105" s="2" t="s">
        <v>305</v>
      </c>
      <c r="N1105" s="2" t="s">
        <v>305</v>
      </c>
    </row>
    <row r="1106" spans="1:14" ht="13">
      <c r="A1106" s="2" t="s">
        <v>15356</v>
      </c>
      <c r="B1106" s="2" t="s">
        <v>18000</v>
      </c>
      <c r="C1106" s="2" t="s">
        <v>18024</v>
      </c>
      <c r="D1106" s="2">
        <v>128462</v>
      </c>
      <c r="E1106" s="2">
        <v>80529</v>
      </c>
      <c r="F1106" s="2">
        <v>5798</v>
      </c>
      <c r="G1106" s="2" t="s">
        <v>18025</v>
      </c>
      <c r="H1106" s="2" t="s">
        <v>18026</v>
      </c>
      <c r="I1106" s="2" t="s">
        <v>16</v>
      </c>
      <c r="J1106" s="2" t="s">
        <v>18023</v>
      </c>
      <c r="K1106" s="2">
        <v>5</v>
      </c>
      <c r="L1106" s="2" t="s">
        <v>305</v>
      </c>
      <c r="N1106" s="2" t="s">
        <v>305</v>
      </c>
    </row>
    <row r="1107" spans="1:14" ht="13">
      <c r="A1107" s="2" t="s">
        <v>15356</v>
      </c>
      <c r="B1107" s="2" t="s">
        <v>18000</v>
      </c>
      <c r="C1107" s="2" t="s">
        <v>18027</v>
      </c>
      <c r="D1107" s="2">
        <v>129125</v>
      </c>
      <c r="E1107" s="2">
        <v>80417</v>
      </c>
      <c r="F1107" s="2">
        <v>5798</v>
      </c>
      <c r="G1107" s="2" t="s">
        <v>18028</v>
      </c>
      <c r="H1107" s="2" t="s">
        <v>18029</v>
      </c>
      <c r="I1107" s="2" t="s">
        <v>16</v>
      </c>
      <c r="J1107" s="2" t="s">
        <v>18023</v>
      </c>
      <c r="K1107" s="2">
        <v>5</v>
      </c>
      <c r="L1107" s="2" t="s">
        <v>305</v>
      </c>
      <c r="N1107" s="2" t="s">
        <v>305</v>
      </c>
    </row>
    <row r="1108" spans="1:14" ht="13">
      <c r="A1108" s="2" t="s">
        <v>15356</v>
      </c>
      <c r="B1108" s="2" t="s">
        <v>18000</v>
      </c>
      <c r="C1108" s="2" t="s">
        <v>18030</v>
      </c>
      <c r="D1108" s="2">
        <v>127117</v>
      </c>
      <c r="E1108" s="2">
        <v>80713</v>
      </c>
      <c r="F1108" s="2">
        <v>5798</v>
      </c>
      <c r="G1108" s="2" t="s">
        <v>18031</v>
      </c>
      <c r="H1108" s="2" t="s">
        <v>18032</v>
      </c>
      <c r="I1108" s="2" t="s">
        <v>16</v>
      </c>
      <c r="J1108" s="2" t="s">
        <v>18033</v>
      </c>
      <c r="K1108" s="2">
        <v>2</v>
      </c>
      <c r="L1108" s="2" t="s">
        <v>305</v>
      </c>
      <c r="N1108" s="2" t="s">
        <v>305</v>
      </c>
    </row>
    <row r="1109" spans="1:14" ht="13">
      <c r="A1109" s="2" t="s">
        <v>15356</v>
      </c>
      <c r="B1109" s="2" t="s">
        <v>18000</v>
      </c>
      <c r="C1109" s="2" t="s">
        <v>18034</v>
      </c>
      <c r="D1109" s="2">
        <v>127262</v>
      </c>
      <c r="E1109" s="2">
        <v>80740</v>
      </c>
      <c r="F1109" s="2">
        <v>5798</v>
      </c>
      <c r="G1109" s="2" t="s">
        <v>18035</v>
      </c>
      <c r="H1109" s="2" t="s">
        <v>18036</v>
      </c>
      <c r="I1109" s="2" t="s">
        <v>16</v>
      </c>
      <c r="J1109" s="2" t="s">
        <v>18033</v>
      </c>
      <c r="K1109" s="2">
        <v>2</v>
      </c>
      <c r="L1109" s="2" t="s">
        <v>305</v>
      </c>
      <c r="N1109" s="2" t="s">
        <v>305</v>
      </c>
    </row>
    <row r="1110" spans="1:14" ht="13">
      <c r="A1110" s="2" t="s">
        <v>15356</v>
      </c>
      <c r="B1110" s="2" t="s">
        <v>18000</v>
      </c>
      <c r="C1110" s="2" t="s">
        <v>18037</v>
      </c>
      <c r="D1110" s="2">
        <v>127389</v>
      </c>
      <c r="E1110" s="2">
        <v>80752</v>
      </c>
      <c r="F1110" s="2">
        <v>5798</v>
      </c>
      <c r="G1110" s="2" t="s">
        <v>18038</v>
      </c>
      <c r="H1110" s="2" t="s">
        <v>18039</v>
      </c>
      <c r="I1110" s="2" t="s">
        <v>16</v>
      </c>
      <c r="J1110" s="2" t="s">
        <v>18033</v>
      </c>
      <c r="K1110" s="2">
        <v>2</v>
      </c>
      <c r="L1110" s="2" t="s">
        <v>305</v>
      </c>
      <c r="N1110" s="2" t="s">
        <v>305</v>
      </c>
    </row>
    <row r="1111" spans="1:14" ht="13">
      <c r="A1111" s="2" t="s">
        <v>15356</v>
      </c>
      <c r="B1111" s="2" t="s">
        <v>18000</v>
      </c>
      <c r="C1111" s="2" t="s">
        <v>18040</v>
      </c>
      <c r="D1111" s="2">
        <v>127489</v>
      </c>
      <c r="E1111" s="2">
        <v>80787</v>
      </c>
      <c r="F1111" s="2">
        <v>5798</v>
      </c>
      <c r="G1111" s="2" t="s">
        <v>18041</v>
      </c>
      <c r="H1111" s="2" t="s">
        <v>18042</v>
      </c>
      <c r="I1111" s="2" t="s">
        <v>16</v>
      </c>
      <c r="J1111" s="2" t="s">
        <v>18033</v>
      </c>
      <c r="K1111" s="2">
        <v>2</v>
      </c>
      <c r="L1111" s="2" t="s">
        <v>305</v>
      </c>
      <c r="N1111" s="2" t="s">
        <v>305</v>
      </c>
    </row>
    <row r="1112" spans="1:14" ht="13">
      <c r="A1112" s="2" t="s">
        <v>15356</v>
      </c>
      <c r="B1112" s="2" t="s">
        <v>18000</v>
      </c>
      <c r="C1112" s="2" t="s">
        <v>18043</v>
      </c>
      <c r="D1112" s="2">
        <v>127692</v>
      </c>
      <c r="E1112" s="2">
        <v>80920</v>
      </c>
      <c r="F1112" s="2">
        <v>5798</v>
      </c>
      <c r="G1112" s="2" t="s">
        <v>18044</v>
      </c>
      <c r="H1112" s="2" t="s">
        <v>18045</v>
      </c>
      <c r="I1112" s="2" t="s">
        <v>16</v>
      </c>
      <c r="J1112" s="2" t="s">
        <v>18033</v>
      </c>
      <c r="K1112" s="2">
        <v>2</v>
      </c>
      <c r="L1112" s="2" t="s">
        <v>305</v>
      </c>
      <c r="N1112" s="2" t="s">
        <v>305</v>
      </c>
    </row>
    <row r="1113" spans="1:14" ht="13">
      <c r="A1113" s="2" t="s">
        <v>15356</v>
      </c>
      <c r="B1113" s="2" t="s">
        <v>18000</v>
      </c>
      <c r="C1113" s="2" t="s">
        <v>18046</v>
      </c>
      <c r="D1113" s="2">
        <v>127754</v>
      </c>
      <c r="E1113" s="2">
        <v>80690</v>
      </c>
      <c r="F1113" s="2">
        <v>5798</v>
      </c>
      <c r="G1113" s="2" t="s">
        <v>18047</v>
      </c>
      <c r="H1113" s="2" t="s">
        <v>18048</v>
      </c>
      <c r="I1113" s="2" t="s">
        <v>16</v>
      </c>
      <c r="J1113" s="2" t="s">
        <v>18033</v>
      </c>
      <c r="K1113" s="2">
        <v>2</v>
      </c>
      <c r="L1113" s="2" t="s">
        <v>305</v>
      </c>
      <c r="N1113" s="2" t="s">
        <v>305</v>
      </c>
    </row>
    <row r="1114" spans="1:14" ht="13">
      <c r="A1114" s="2" t="s">
        <v>15356</v>
      </c>
      <c r="B1114" s="2" t="s">
        <v>18000</v>
      </c>
      <c r="C1114" s="2" t="s">
        <v>18049</v>
      </c>
      <c r="D1114" s="2">
        <v>127864</v>
      </c>
      <c r="E1114" s="2">
        <v>80596</v>
      </c>
      <c r="F1114" s="2">
        <v>5798</v>
      </c>
      <c r="G1114" s="2" t="s">
        <v>18050</v>
      </c>
      <c r="H1114" s="2" t="s">
        <v>18051</v>
      </c>
      <c r="I1114" s="2" t="s">
        <v>16</v>
      </c>
      <c r="J1114" s="2" t="s">
        <v>18033</v>
      </c>
      <c r="K1114" s="2">
        <v>2</v>
      </c>
      <c r="L1114" s="2" t="s">
        <v>305</v>
      </c>
      <c r="N1114" s="2" t="s">
        <v>305</v>
      </c>
    </row>
    <row r="1115" spans="1:14" ht="13">
      <c r="A1115" s="2" t="s">
        <v>15356</v>
      </c>
      <c r="B1115" s="2" t="s">
        <v>18000</v>
      </c>
      <c r="C1115" s="2" t="s">
        <v>18052</v>
      </c>
      <c r="D1115" s="2">
        <v>127886</v>
      </c>
      <c r="E1115" s="2">
        <v>80669</v>
      </c>
      <c r="F1115" s="2">
        <v>5798</v>
      </c>
      <c r="G1115" s="2" t="s">
        <v>18053</v>
      </c>
      <c r="H1115" s="2" t="s">
        <v>18054</v>
      </c>
      <c r="I1115" s="2" t="s">
        <v>16</v>
      </c>
      <c r="J1115" s="2" t="s">
        <v>18033</v>
      </c>
      <c r="K1115" s="2">
        <v>2</v>
      </c>
      <c r="L1115" s="2" t="s">
        <v>305</v>
      </c>
      <c r="N1115" s="2" t="s">
        <v>305</v>
      </c>
    </row>
    <row r="1116" spans="1:14" ht="13">
      <c r="A1116" s="2" t="s">
        <v>15356</v>
      </c>
      <c r="B1116" s="2" t="s">
        <v>18000</v>
      </c>
      <c r="C1116" s="2" t="s">
        <v>18055</v>
      </c>
      <c r="D1116" s="2">
        <v>127947</v>
      </c>
      <c r="E1116" s="2">
        <v>81149</v>
      </c>
      <c r="F1116" s="2">
        <v>5798</v>
      </c>
      <c r="G1116" s="2" t="s">
        <v>18056</v>
      </c>
      <c r="H1116" s="2" t="s">
        <v>18057</v>
      </c>
      <c r="I1116" s="2" t="s">
        <v>16</v>
      </c>
      <c r="J1116" s="2" t="s">
        <v>18033</v>
      </c>
      <c r="K1116" s="2">
        <v>2</v>
      </c>
      <c r="L1116" s="2" t="s">
        <v>305</v>
      </c>
      <c r="N1116" s="2" t="s">
        <v>305</v>
      </c>
    </row>
    <row r="1117" spans="1:14" ht="13">
      <c r="A1117" s="2" t="s">
        <v>15356</v>
      </c>
      <c r="B1117" s="2" t="s">
        <v>18000</v>
      </c>
      <c r="C1117" s="2" t="s">
        <v>18058</v>
      </c>
      <c r="D1117" s="2">
        <v>136579</v>
      </c>
      <c r="E1117" s="2">
        <v>81102</v>
      </c>
      <c r="F1117" s="2">
        <v>5798</v>
      </c>
      <c r="G1117" s="2" t="s">
        <v>18059</v>
      </c>
      <c r="H1117" s="2" t="s">
        <v>18060</v>
      </c>
      <c r="I1117" s="2" t="s">
        <v>23</v>
      </c>
      <c r="J1117" s="2" t="s">
        <v>18033</v>
      </c>
      <c r="K1117" s="2">
        <v>2</v>
      </c>
      <c r="L1117" s="2" t="s">
        <v>305</v>
      </c>
      <c r="N1117" s="2" t="s">
        <v>305</v>
      </c>
    </row>
    <row r="1118" spans="1:14" ht="13">
      <c r="A1118" s="2" t="s">
        <v>15356</v>
      </c>
      <c r="B1118" s="2" t="s">
        <v>18000</v>
      </c>
      <c r="C1118" s="2" t="s">
        <v>18061</v>
      </c>
      <c r="D1118" s="2">
        <v>137311</v>
      </c>
      <c r="E1118" s="2">
        <v>81585</v>
      </c>
      <c r="F1118" s="2">
        <v>5798</v>
      </c>
      <c r="G1118" s="2" t="s">
        <v>18062</v>
      </c>
      <c r="H1118" s="2" t="s">
        <v>18063</v>
      </c>
      <c r="I1118" s="2" t="s">
        <v>23</v>
      </c>
      <c r="J1118" s="2" t="s">
        <v>18033</v>
      </c>
      <c r="K1118" s="2">
        <v>2</v>
      </c>
      <c r="L1118" s="2" t="s">
        <v>305</v>
      </c>
      <c r="N1118" s="2" t="s">
        <v>305</v>
      </c>
    </row>
    <row r="1119" spans="1:14" ht="13">
      <c r="A1119" s="2" t="s">
        <v>15356</v>
      </c>
      <c r="B1119" s="2" t="s">
        <v>18000</v>
      </c>
      <c r="C1119" s="2" t="s">
        <v>18064</v>
      </c>
      <c r="D1119" s="2">
        <v>137433</v>
      </c>
      <c r="E1119" s="2">
        <v>81446</v>
      </c>
      <c r="F1119" s="2">
        <v>5798</v>
      </c>
      <c r="G1119" s="2" t="s">
        <v>18065</v>
      </c>
      <c r="H1119" s="2" t="s">
        <v>18066</v>
      </c>
      <c r="I1119" s="2" t="s">
        <v>23</v>
      </c>
      <c r="J1119" s="2" t="s">
        <v>18033</v>
      </c>
      <c r="K1119" s="2">
        <v>2</v>
      </c>
      <c r="L1119" s="2" t="s">
        <v>305</v>
      </c>
      <c r="N1119" s="2" t="s">
        <v>305</v>
      </c>
    </row>
    <row r="1120" spans="1:14" ht="13">
      <c r="A1120" s="2" t="s">
        <v>15356</v>
      </c>
      <c r="B1120" s="2" t="s">
        <v>18000</v>
      </c>
      <c r="C1120" s="2" t="s">
        <v>18067</v>
      </c>
      <c r="D1120" s="2">
        <v>137438</v>
      </c>
      <c r="E1120" s="2">
        <v>81552</v>
      </c>
      <c r="F1120" s="2">
        <v>5798</v>
      </c>
      <c r="G1120" s="2" t="s">
        <v>18068</v>
      </c>
      <c r="H1120" s="2" t="s">
        <v>18069</v>
      </c>
      <c r="I1120" s="2" t="s">
        <v>23</v>
      </c>
      <c r="J1120" s="2" t="s">
        <v>18033</v>
      </c>
      <c r="K1120" s="2">
        <v>2</v>
      </c>
      <c r="L1120" s="2" t="s">
        <v>305</v>
      </c>
      <c r="N1120" s="2" t="s">
        <v>305</v>
      </c>
    </row>
    <row r="1121" spans="1:14" ht="13">
      <c r="A1121" s="2" t="s">
        <v>15356</v>
      </c>
      <c r="B1121" s="2" t="s">
        <v>18000</v>
      </c>
      <c r="C1121" s="2" t="s">
        <v>18070</v>
      </c>
      <c r="D1121" s="2">
        <v>137605</v>
      </c>
      <c r="E1121" s="2">
        <v>81543</v>
      </c>
      <c r="F1121" s="2">
        <v>5798</v>
      </c>
      <c r="G1121" s="2" t="s">
        <v>18071</v>
      </c>
      <c r="H1121" s="2" t="s">
        <v>18072</v>
      </c>
      <c r="I1121" s="2" t="s">
        <v>23</v>
      </c>
      <c r="J1121" s="2" t="s">
        <v>18033</v>
      </c>
      <c r="K1121" s="2">
        <v>2</v>
      </c>
      <c r="L1121" s="2" t="s">
        <v>305</v>
      </c>
      <c r="N1121" s="2" t="s">
        <v>305</v>
      </c>
    </row>
    <row r="1122" spans="1:14" ht="13">
      <c r="A1122" s="2" t="s">
        <v>15356</v>
      </c>
      <c r="B1122" s="2" t="s">
        <v>18000</v>
      </c>
      <c r="C1122" s="2" t="s">
        <v>18073</v>
      </c>
      <c r="D1122" s="2">
        <v>127641</v>
      </c>
      <c r="E1122" s="2">
        <v>80846</v>
      </c>
      <c r="F1122" s="2">
        <v>5798</v>
      </c>
      <c r="G1122" s="2" t="s">
        <v>18074</v>
      </c>
      <c r="H1122" s="2" t="s">
        <v>18075</v>
      </c>
      <c r="I1122" s="2" t="s">
        <v>16</v>
      </c>
      <c r="J1122" s="2" t="s">
        <v>18076</v>
      </c>
      <c r="K1122" s="2">
        <v>5</v>
      </c>
      <c r="L1122" s="2" t="s">
        <v>305</v>
      </c>
      <c r="N1122" s="2" t="s">
        <v>305</v>
      </c>
    </row>
    <row r="1123" spans="1:14" ht="13">
      <c r="A1123" s="2" t="s">
        <v>15356</v>
      </c>
      <c r="B1123" s="2" t="s">
        <v>18000</v>
      </c>
      <c r="C1123" s="2" t="s">
        <v>18077</v>
      </c>
      <c r="D1123" s="2">
        <v>127993</v>
      </c>
      <c r="E1123" s="2">
        <v>80957</v>
      </c>
      <c r="F1123" s="2">
        <v>5798</v>
      </c>
      <c r="G1123" s="2" t="s">
        <v>18078</v>
      </c>
      <c r="H1123" s="2" t="s">
        <v>18079</v>
      </c>
      <c r="I1123" s="2" t="s">
        <v>16</v>
      </c>
      <c r="J1123" s="2" t="s">
        <v>18076</v>
      </c>
      <c r="K1123" s="2">
        <v>5</v>
      </c>
      <c r="L1123" s="2" t="s">
        <v>305</v>
      </c>
      <c r="N1123" s="2" t="s">
        <v>305</v>
      </c>
    </row>
    <row r="1124" spans="1:14" ht="13">
      <c r="A1124" s="2" t="s">
        <v>15356</v>
      </c>
      <c r="B1124" s="2" t="s">
        <v>18000</v>
      </c>
      <c r="C1124" s="2" t="s">
        <v>18080</v>
      </c>
      <c r="D1124" s="2">
        <v>128113</v>
      </c>
      <c r="E1124" s="2">
        <v>80759</v>
      </c>
      <c r="F1124" s="2">
        <v>5798</v>
      </c>
      <c r="G1124" s="2" t="s">
        <v>18081</v>
      </c>
      <c r="H1124" s="2" t="s">
        <v>18082</v>
      </c>
      <c r="I1124" s="2" t="s">
        <v>16</v>
      </c>
      <c r="J1124" s="2" t="s">
        <v>18083</v>
      </c>
      <c r="K1124" s="2">
        <v>5</v>
      </c>
      <c r="L1124" s="2" t="s">
        <v>305</v>
      </c>
      <c r="N1124" s="2" t="s">
        <v>305</v>
      </c>
    </row>
    <row r="1125" spans="1:14" ht="13">
      <c r="A1125" s="2" t="s">
        <v>15356</v>
      </c>
      <c r="B1125" s="2" t="s">
        <v>18000</v>
      </c>
      <c r="C1125" s="2" t="s">
        <v>18084</v>
      </c>
      <c r="D1125" s="2">
        <v>127715</v>
      </c>
      <c r="E1125" s="2">
        <v>80750</v>
      </c>
      <c r="F1125" s="2">
        <v>5798</v>
      </c>
      <c r="G1125" s="2" t="s">
        <v>18085</v>
      </c>
      <c r="H1125" s="2" t="s">
        <v>18086</v>
      </c>
      <c r="I1125" s="2" t="s">
        <v>16</v>
      </c>
      <c r="J1125" s="2" t="s">
        <v>18087</v>
      </c>
      <c r="K1125" s="2">
        <v>5</v>
      </c>
      <c r="L1125" s="2" t="s">
        <v>305</v>
      </c>
      <c r="N1125" s="2" t="s">
        <v>305</v>
      </c>
    </row>
    <row r="1126" spans="1:14" ht="13">
      <c r="A1126" s="2" t="s">
        <v>15356</v>
      </c>
      <c r="B1126" s="2" t="s">
        <v>18000</v>
      </c>
      <c r="C1126" s="2" t="s">
        <v>18088</v>
      </c>
      <c r="D1126" s="2">
        <v>127810</v>
      </c>
      <c r="E1126" s="2">
        <v>80864</v>
      </c>
      <c r="F1126" s="2">
        <v>5798</v>
      </c>
      <c r="G1126" s="2" t="s">
        <v>18089</v>
      </c>
      <c r="H1126" s="2" t="s">
        <v>18090</v>
      </c>
      <c r="I1126" s="2" t="s">
        <v>16</v>
      </c>
      <c r="J1126" s="2" t="s">
        <v>18087</v>
      </c>
      <c r="K1126" s="2">
        <v>5</v>
      </c>
      <c r="L1126" s="2" t="s">
        <v>305</v>
      </c>
      <c r="N1126" s="2" t="s">
        <v>305</v>
      </c>
    </row>
    <row r="1127" spans="1:14" ht="13">
      <c r="A1127" s="2" t="s">
        <v>15356</v>
      </c>
      <c r="B1127" s="2" t="s">
        <v>18000</v>
      </c>
      <c r="C1127" s="2" t="s">
        <v>18091</v>
      </c>
      <c r="D1127" s="2">
        <v>136984</v>
      </c>
      <c r="E1127" s="2">
        <v>81509</v>
      </c>
      <c r="F1127" s="2">
        <v>5798</v>
      </c>
      <c r="G1127" s="2" t="s">
        <v>18092</v>
      </c>
      <c r="H1127" s="2" t="s">
        <v>18093</v>
      </c>
      <c r="I1127" s="2" t="s">
        <v>23</v>
      </c>
      <c r="J1127" s="2" t="s">
        <v>18087</v>
      </c>
      <c r="K1127" s="2">
        <v>5</v>
      </c>
      <c r="L1127" s="2" t="s">
        <v>305</v>
      </c>
      <c r="N1127" s="2" t="s">
        <v>305</v>
      </c>
    </row>
    <row r="1128" spans="1:14" ht="13">
      <c r="A1128" s="2" t="s">
        <v>15356</v>
      </c>
      <c r="B1128" s="2" t="s">
        <v>18000</v>
      </c>
      <c r="C1128" s="2" t="s">
        <v>18094</v>
      </c>
      <c r="D1128" s="2">
        <v>127664</v>
      </c>
      <c r="E1128" s="2">
        <v>80793</v>
      </c>
      <c r="F1128" s="2">
        <v>5798</v>
      </c>
      <c r="G1128" s="2" t="s">
        <v>18095</v>
      </c>
      <c r="H1128" s="2" t="s">
        <v>18096</v>
      </c>
      <c r="I1128" s="2" t="s">
        <v>16</v>
      </c>
      <c r="J1128" s="2" t="s">
        <v>18097</v>
      </c>
      <c r="K1128" s="2">
        <v>5</v>
      </c>
      <c r="L1128" s="2" t="s">
        <v>305</v>
      </c>
      <c r="N1128" s="2" t="s">
        <v>305</v>
      </c>
    </row>
    <row r="1129" spans="1:14" ht="13">
      <c r="A1129" s="2" t="s">
        <v>15356</v>
      </c>
      <c r="B1129" s="2" t="s">
        <v>18000</v>
      </c>
      <c r="C1129" s="2" t="s">
        <v>18098</v>
      </c>
      <c r="D1129" s="2">
        <v>136879</v>
      </c>
      <c r="E1129" s="2">
        <v>81487</v>
      </c>
      <c r="F1129" s="2">
        <v>5798</v>
      </c>
      <c r="G1129" s="2" t="s">
        <v>18099</v>
      </c>
      <c r="H1129" s="2" t="s">
        <v>18100</v>
      </c>
      <c r="I1129" s="2" t="s">
        <v>23</v>
      </c>
      <c r="J1129" s="2" t="s">
        <v>18097</v>
      </c>
      <c r="K1129" s="2">
        <v>4</v>
      </c>
      <c r="L1129" s="2" t="s">
        <v>305</v>
      </c>
      <c r="N1129" s="2" t="s">
        <v>305</v>
      </c>
    </row>
    <row r="1130" spans="1:14" ht="13">
      <c r="A1130" s="2" t="s">
        <v>15356</v>
      </c>
      <c r="B1130" s="2" t="s">
        <v>18000</v>
      </c>
      <c r="C1130" s="2" t="s">
        <v>18101</v>
      </c>
      <c r="D1130" s="2">
        <v>127177</v>
      </c>
      <c r="E1130" s="2">
        <v>80328</v>
      </c>
      <c r="F1130" s="2">
        <v>5798</v>
      </c>
      <c r="G1130" s="2" t="s">
        <v>18102</v>
      </c>
      <c r="H1130" s="2" t="s">
        <v>18103</v>
      </c>
      <c r="I1130" s="2" t="s">
        <v>16</v>
      </c>
      <c r="J1130" s="2" t="s">
        <v>18104</v>
      </c>
      <c r="K1130" s="2">
        <v>4</v>
      </c>
      <c r="L1130" s="2" t="s">
        <v>305</v>
      </c>
      <c r="N1130" s="2" t="s">
        <v>305</v>
      </c>
    </row>
    <row r="1131" spans="1:14" ht="13">
      <c r="A1131" s="2" t="s">
        <v>15356</v>
      </c>
      <c r="B1131" s="2" t="s">
        <v>18000</v>
      </c>
      <c r="C1131" s="2" t="s">
        <v>18105</v>
      </c>
      <c r="D1131" s="2">
        <v>127429</v>
      </c>
      <c r="E1131" s="2">
        <v>80840</v>
      </c>
      <c r="F1131" s="2">
        <v>5798</v>
      </c>
      <c r="G1131" s="2" t="s">
        <v>18106</v>
      </c>
      <c r="H1131" s="2" t="s">
        <v>18107</v>
      </c>
      <c r="I1131" s="2" t="s">
        <v>16</v>
      </c>
      <c r="J1131" s="2" t="s">
        <v>18104</v>
      </c>
      <c r="K1131" s="2">
        <v>4</v>
      </c>
      <c r="L1131" s="2" t="s">
        <v>305</v>
      </c>
      <c r="N1131" s="2" t="s">
        <v>305</v>
      </c>
    </row>
    <row r="1132" spans="1:14" ht="13">
      <c r="A1132" s="2" t="s">
        <v>15356</v>
      </c>
      <c r="B1132" s="2" t="s">
        <v>18000</v>
      </c>
      <c r="C1132" s="2" t="s">
        <v>18108</v>
      </c>
      <c r="D1132" s="2">
        <v>127489</v>
      </c>
      <c r="E1132" s="2">
        <v>80666</v>
      </c>
      <c r="F1132" s="2">
        <v>5798</v>
      </c>
      <c r="G1132" s="2" t="s">
        <v>18109</v>
      </c>
      <c r="H1132" s="2" t="s">
        <v>18110</v>
      </c>
      <c r="I1132" s="2" t="s">
        <v>16</v>
      </c>
      <c r="J1132" s="2" t="s">
        <v>18104</v>
      </c>
      <c r="K1132" s="2">
        <v>5</v>
      </c>
      <c r="L1132" s="2" t="s">
        <v>305</v>
      </c>
      <c r="N1132" s="2" t="s">
        <v>305</v>
      </c>
    </row>
    <row r="1133" spans="1:14" ht="13">
      <c r="A1133" s="2" t="s">
        <v>15356</v>
      </c>
      <c r="B1133" s="2" t="s">
        <v>18000</v>
      </c>
      <c r="C1133" s="2" t="s">
        <v>18111</v>
      </c>
      <c r="D1133" s="2">
        <v>127582</v>
      </c>
      <c r="E1133" s="2">
        <v>80752</v>
      </c>
      <c r="F1133" s="2">
        <v>5798</v>
      </c>
      <c r="G1133" s="2" t="s">
        <v>18112</v>
      </c>
      <c r="H1133" s="2" t="s">
        <v>18113</v>
      </c>
      <c r="I1133" s="2" t="s">
        <v>16</v>
      </c>
      <c r="J1133" s="2" t="s">
        <v>18104</v>
      </c>
      <c r="K1133" s="2">
        <v>4</v>
      </c>
      <c r="L1133" s="2" t="s">
        <v>305</v>
      </c>
      <c r="N1133" s="2" t="s">
        <v>305</v>
      </c>
    </row>
    <row r="1134" spans="1:14" ht="13">
      <c r="A1134" s="2" t="s">
        <v>15356</v>
      </c>
      <c r="B1134" s="2" t="s">
        <v>18000</v>
      </c>
      <c r="C1134" s="2" t="s">
        <v>18114</v>
      </c>
      <c r="D1134" s="2">
        <v>127598</v>
      </c>
      <c r="E1134" s="2">
        <v>80697</v>
      </c>
      <c r="F1134" s="2">
        <v>5798</v>
      </c>
      <c r="G1134" s="2" t="s">
        <v>18115</v>
      </c>
      <c r="H1134" s="2" t="s">
        <v>18116</v>
      </c>
      <c r="I1134" s="2" t="s">
        <v>16</v>
      </c>
      <c r="J1134" s="2" t="s">
        <v>18104</v>
      </c>
      <c r="K1134" s="2">
        <v>4</v>
      </c>
      <c r="L1134" s="2" t="s">
        <v>305</v>
      </c>
      <c r="N1134" s="2" t="s">
        <v>305</v>
      </c>
    </row>
    <row r="1135" spans="1:14" ht="13">
      <c r="A1135" s="2" t="s">
        <v>15356</v>
      </c>
      <c r="B1135" s="2" t="s">
        <v>18000</v>
      </c>
      <c r="C1135" s="2" t="s">
        <v>18117</v>
      </c>
      <c r="D1135" s="2">
        <v>128268</v>
      </c>
      <c r="E1135" s="2">
        <v>80827</v>
      </c>
      <c r="F1135" s="2">
        <v>5798</v>
      </c>
      <c r="G1135" s="2" t="s">
        <v>18118</v>
      </c>
      <c r="H1135" s="2" t="s">
        <v>18119</v>
      </c>
      <c r="I1135" s="2" t="s">
        <v>16</v>
      </c>
      <c r="J1135" s="2" t="s">
        <v>18104</v>
      </c>
      <c r="K1135" s="2">
        <v>4</v>
      </c>
      <c r="L1135" s="2" t="s">
        <v>305</v>
      </c>
      <c r="N1135" s="2" t="s">
        <v>305</v>
      </c>
    </row>
    <row r="1136" spans="1:14" ht="13">
      <c r="A1136" s="2" t="s">
        <v>15356</v>
      </c>
      <c r="B1136" s="2" t="s">
        <v>18000</v>
      </c>
      <c r="C1136" s="2" t="s">
        <v>18120</v>
      </c>
      <c r="D1136" s="2">
        <v>136619</v>
      </c>
      <c r="E1136" s="2">
        <v>81274</v>
      </c>
      <c r="F1136" s="2">
        <v>5798</v>
      </c>
      <c r="G1136" s="2" t="s">
        <v>18121</v>
      </c>
      <c r="H1136" s="2" t="s">
        <v>18122</v>
      </c>
      <c r="I1136" s="2" t="s">
        <v>23</v>
      </c>
      <c r="J1136" s="2" t="s">
        <v>18104</v>
      </c>
      <c r="K1136" s="2">
        <v>5</v>
      </c>
      <c r="L1136" s="2" t="s">
        <v>305</v>
      </c>
      <c r="N1136" s="2" t="s">
        <v>305</v>
      </c>
    </row>
    <row r="1137" spans="1:14" ht="13">
      <c r="A1137" s="2" t="s">
        <v>15356</v>
      </c>
      <c r="B1137" s="2" t="s">
        <v>18000</v>
      </c>
      <c r="C1137" s="2" t="s">
        <v>18123</v>
      </c>
      <c r="D1137" s="2">
        <v>136923</v>
      </c>
      <c r="E1137" s="2">
        <v>80955</v>
      </c>
      <c r="F1137" s="2">
        <v>5798</v>
      </c>
      <c r="G1137" s="2" t="s">
        <v>18124</v>
      </c>
      <c r="H1137" s="2" t="s">
        <v>18125</v>
      </c>
      <c r="I1137" s="2" t="s">
        <v>23</v>
      </c>
      <c r="J1137" s="2" t="s">
        <v>18104</v>
      </c>
      <c r="K1137" s="2">
        <v>4</v>
      </c>
      <c r="L1137" s="2" t="s">
        <v>305</v>
      </c>
      <c r="N1137" s="2" t="s">
        <v>305</v>
      </c>
    </row>
    <row r="1138" spans="1:14" ht="13">
      <c r="A1138" s="2" t="s">
        <v>15356</v>
      </c>
      <c r="B1138" s="2" t="s">
        <v>18000</v>
      </c>
      <c r="C1138" s="2" t="s">
        <v>18126</v>
      </c>
      <c r="D1138" s="2">
        <v>137007</v>
      </c>
      <c r="E1138" s="2">
        <v>81112</v>
      </c>
      <c r="F1138" s="2">
        <v>5798</v>
      </c>
      <c r="G1138" s="2" t="s">
        <v>18127</v>
      </c>
      <c r="H1138" s="2" t="s">
        <v>18128</v>
      </c>
      <c r="I1138" s="2" t="s">
        <v>23</v>
      </c>
      <c r="J1138" s="2" t="s">
        <v>18104</v>
      </c>
      <c r="K1138" s="2">
        <v>4</v>
      </c>
      <c r="L1138" s="2" t="s">
        <v>305</v>
      </c>
      <c r="N1138" s="2" t="s">
        <v>305</v>
      </c>
    </row>
    <row r="1139" spans="1:14" ht="13">
      <c r="A1139" s="2" t="s">
        <v>15356</v>
      </c>
      <c r="B1139" s="2" t="s">
        <v>18000</v>
      </c>
      <c r="C1139" s="2" t="s">
        <v>18129</v>
      </c>
      <c r="D1139" s="2">
        <v>137355</v>
      </c>
      <c r="E1139" s="2">
        <v>81168</v>
      </c>
      <c r="F1139" s="2">
        <v>5798</v>
      </c>
      <c r="G1139" s="2" t="s">
        <v>18130</v>
      </c>
      <c r="H1139" s="2" t="s">
        <v>18131</v>
      </c>
      <c r="I1139" s="2" t="s">
        <v>23</v>
      </c>
      <c r="J1139" s="2" t="s">
        <v>18104</v>
      </c>
      <c r="K1139" s="2">
        <v>4</v>
      </c>
      <c r="L1139" s="2" t="s">
        <v>305</v>
      </c>
      <c r="N1139" s="2" t="s">
        <v>305</v>
      </c>
    </row>
    <row r="1140" spans="1:14" ht="13">
      <c r="A1140" s="2" t="s">
        <v>15356</v>
      </c>
      <c r="B1140" s="2" t="s">
        <v>18000</v>
      </c>
      <c r="C1140" s="2" t="s">
        <v>18132</v>
      </c>
      <c r="D1140" s="2">
        <v>127924</v>
      </c>
      <c r="E1140" s="2">
        <v>80997</v>
      </c>
      <c r="F1140" s="2">
        <v>5798</v>
      </c>
      <c r="G1140" s="2" t="s">
        <v>18133</v>
      </c>
      <c r="H1140" s="2" t="s">
        <v>18134</v>
      </c>
      <c r="I1140" s="2" t="s">
        <v>16</v>
      </c>
      <c r="J1140" s="2" t="s">
        <v>18135</v>
      </c>
      <c r="K1140" s="2">
        <v>5</v>
      </c>
      <c r="L1140" s="2" t="s">
        <v>305</v>
      </c>
      <c r="N1140" s="2" t="s">
        <v>305</v>
      </c>
    </row>
    <row r="1141" spans="1:14" ht="13">
      <c r="A1141" s="2" t="s">
        <v>15356</v>
      </c>
      <c r="B1141" s="2" t="s">
        <v>18000</v>
      </c>
      <c r="C1141" s="2" t="s">
        <v>18136</v>
      </c>
      <c r="D1141" s="2">
        <v>128096</v>
      </c>
      <c r="E1141" s="2">
        <v>80907</v>
      </c>
      <c r="F1141" s="2">
        <v>5798</v>
      </c>
      <c r="G1141" s="2" t="s">
        <v>18137</v>
      </c>
      <c r="H1141" s="2" t="s">
        <v>18138</v>
      </c>
      <c r="I1141" s="2" t="s">
        <v>16</v>
      </c>
      <c r="J1141" s="2" t="s">
        <v>18135</v>
      </c>
      <c r="K1141" s="2">
        <v>5</v>
      </c>
      <c r="L1141" s="2" t="s">
        <v>305</v>
      </c>
      <c r="N1141" s="2" t="s">
        <v>305</v>
      </c>
    </row>
    <row r="1142" spans="1:14" ht="13">
      <c r="A1142" s="2" t="s">
        <v>15356</v>
      </c>
      <c r="B1142" s="2" t="s">
        <v>18000</v>
      </c>
      <c r="C1142" s="2" t="s">
        <v>18139</v>
      </c>
      <c r="D1142" s="2">
        <v>127496</v>
      </c>
      <c r="E1142" s="2">
        <v>80615</v>
      </c>
      <c r="F1142" s="2">
        <v>5798</v>
      </c>
      <c r="G1142" s="2" t="s">
        <v>18140</v>
      </c>
      <c r="H1142" s="2" t="s">
        <v>18141</v>
      </c>
      <c r="I1142" s="2" t="s">
        <v>16</v>
      </c>
      <c r="J1142" s="2" t="s">
        <v>18142</v>
      </c>
      <c r="K1142" s="2">
        <v>5</v>
      </c>
      <c r="L1142" s="2" t="s">
        <v>305</v>
      </c>
      <c r="N1142" s="2" t="s">
        <v>305</v>
      </c>
    </row>
    <row r="1143" spans="1:14" ht="13">
      <c r="A1143" s="2" t="s">
        <v>15356</v>
      </c>
      <c r="B1143" s="2" t="s">
        <v>18000</v>
      </c>
      <c r="C1143" s="2" t="s">
        <v>18143</v>
      </c>
      <c r="D1143" s="2">
        <v>127819</v>
      </c>
      <c r="E1143" s="2">
        <v>80462</v>
      </c>
      <c r="F1143" s="2">
        <v>5798</v>
      </c>
      <c r="G1143" s="2" t="s">
        <v>18144</v>
      </c>
      <c r="H1143" s="2" t="s">
        <v>18145</v>
      </c>
      <c r="I1143" s="2" t="s">
        <v>16</v>
      </c>
      <c r="J1143" s="2" t="s">
        <v>18142</v>
      </c>
      <c r="K1143" s="2">
        <v>5</v>
      </c>
      <c r="L1143" s="2" t="s">
        <v>305</v>
      </c>
      <c r="N1143" s="2" t="s">
        <v>305</v>
      </c>
    </row>
    <row r="1144" spans="1:14" ht="13">
      <c r="A1144" s="2" t="s">
        <v>15356</v>
      </c>
      <c r="B1144" s="2" t="s">
        <v>18000</v>
      </c>
      <c r="C1144" s="2" t="s">
        <v>18146</v>
      </c>
      <c r="D1144" s="2">
        <v>128089</v>
      </c>
      <c r="E1144" s="2">
        <v>80978</v>
      </c>
      <c r="F1144" s="2">
        <v>5798</v>
      </c>
      <c r="G1144" s="2" t="s">
        <v>18147</v>
      </c>
      <c r="H1144" s="2" t="s">
        <v>18148</v>
      </c>
      <c r="I1144" s="2" t="s">
        <v>16</v>
      </c>
      <c r="J1144" s="2" t="s">
        <v>18142</v>
      </c>
      <c r="K1144" s="2">
        <v>5</v>
      </c>
      <c r="L1144" s="2" t="s">
        <v>305</v>
      </c>
      <c r="N1144" s="2" t="s">
        <v>305</v>
      </c>
    </row>
    <row r="1145" spans="1:14" ht="13">
      <c r="A1145" s="2" t="s">
        <v>15356</v>
      </c>
      <c r="B1145" s="2" t="s">
        <v>18000</v>
      </c>
      <c r="C1145" s="2" t="s">
        <v>18149</v>
      </c>
      <c r="D1145" s="2">
        <v>137562</v>
      </c>
      <c r="E1145" s="2">
        <v>81242</v>
      </c>
      <c r="F1145" s="2">
        <v>5798</v>
      </c>
      <c r="G1145" s="2" t="s">
        <v>18150</v>
      </c>
      <c r="H1145" s="2" t="s">
        <v>18151</v>
      </c>
      <c r="I1145" s="2" t="s">
        <v>23</v>
      </c>
      <c r="J1145" s="2" t="s">
        <v>18142</v>
      </c>
      <c r="K1145" s="2">
        <v>5</v>
      </c>
      <c r="L1145" s="2" t="s">
        <v>305</v>
      </c>
      <c r="N1145" s="2" t="s">
        <v>305</v>
      </c>
    </row>
    <row r="1146" spans="1:14" ht="13">
      <c r="A1146" s="2" t="s">
        <v>15356</v>
      </c>
      <c r="B1146" s="2" t="s">
        <v>18000</v>
      </c>
      <c r="C1146" s="2" t="s">
        <v>18152</v>
      </c>
      <c r="D1146" s="2">
        <v>137610</v>
      </c>
      <c r="E1146" s="2">
        <v>81156</v>
      </c>
      <c r="F1146" s="2">
        <v>5798</v>
      </c>
      <c r="G1146" s="2" t="s">
        <v>18153</v>
      </c>
      <c r="H1146" s="2" t="s">
        <v>18154</v>
      </c>
      <c r="I1146" s="2" t="s">
        <v>23</v>
      </c>
      <c r="J1146" s="2" t="s">
        <v>18142</v>
      </c>
      <c r="K1146" s="2">
        <v>5</v>
      </c>
      <c r="L1146" s="2" t="s">
        <v>305</v>
      </c>
      <c r="N1146" s="2" t="s">
        <v>305</v>
      </c>
    </row>
    <row r="1147" spans="1:14" ht="13">
      <c r="A1147" s="2" t="s">
        <v>15356</v>
      </c>
      <c r="B1147" s="2" t="s">
        <v>18000</v>
      </c>
      <c r="C1147" s="2" t="s">
        <v>18155</v>
      </c>
      <c r="D1147" s="2">
        <v>137621</v>
      </c>
      <c r="E1147" s="2">
        <v>81395</v>
      </c>
      <c r="F1147" s="2">
        <v>5798</v>
      </c>
      <c r="G1147" s="2" t="s">
        <v>18156</v>
      </c>
      <c r="H1147" s="2" t="s">
        <v>18157</v>
      </c>
      <c r="I1147" s="2" t="s">
        <v>23</v>
      </c>
      <c r="J1147" s="2" t="s">
        <v>18142</v>
      </c>
      <c r="K1147" s="2">
        <v>5</v>
      </c>
      <c r="L1147" s="2" t="s">
        <v>305</v>
      </c>
      <c r="N1147" s="2" t="s">
        <v>305</v>
      </c>
    </row>
    <row r="1148" spans="1:14" ht="13">
      <c r="A1148" s="2" t="s">
        <v>15356</v>
      </c>
      <c r="B1148" s="2" t="s">
        <v>18000</v>
      </c>
      <c r="C1148" s="2" t="s">
        <v>18158</v>
      </c>
      <c r="D1148" s="2">
        <v>137635</v>
      </c>
      <c r="E1148" s="2">
        <v>81331</v>
      </c>
      <c r="F1148" s="2">
        <v>5798</v>
      </c>
      <c r="G1148" s="2" t="s">
        <v>18159</v>
      </c>
      <c r="H1148" s="2" t="s">
        <v>18160</v>
      </c>
      <c r="I1148" s="2" t="s">
        <v>23</v>
      </c>
      <c r="J1148" s="2" t="s">
        <v>18142</v>
      </c>
      <c r="K1148" s="2">
        <v>5</v>
      </c>
      <c r="L1148" s="2" t="s">
        <v>305</v>
      </c>
      <c r="N1148" s="2" t="s">
        <v>305</v>
      </c>
    </row>
    <row r="1149" spans="1:14" ht="13">
      <c r="A1149" s="2" t="s">
        <v>15356</v>
      </c>
      <c r="B1149" s="2" t="s">
        <v>18161</v>
      </c>
      <c r="C1149" s="2" t="s">
        <v>18162</v>
      </c>
      <c r="D1149" s="2">
        <v>126925</v>
      </c>
      <c r="E1149" s="2">
        <v>77785</v>
      </c>
      <c r="F1149" s="2">
        <v>5798</v>
      </c>
      <c r="G1149" s="2" t="s">
        <v>18163</v>
      </c>
      <c r="H1149" s="2" t="s">
        <v>18164</v>
      </c>
      <c r="I1149" s="2" t="s">
        <v>16</v>
      </c>
      <c r="J1149" s="2" t="s">
        <v>18165</v>
      </c>
      <c r="K1149" s="2">
        <v>4</v>
      </c>
      <c r="L1149" s="2" t="s">
        <v>305</v>
      </c>
      <c r="N1149" s="2" t="s">
        <v>305</v>
      </c>
    </row>
    <row r="1150" spans="1:14" ht="13">
      <c r="A1150" s="2" t="s">
        <v>15356</v>
      </c>
      <c r="B1150" s="2" t="s">
        <v>18161</v>
      </c>
      <c r="C1150" s="2" t="s">
        <v>18166</v>
      </c>
      <c r="D1150" s="2">
        <v>137305</v>
      </c>
      <c r="E1150" s="2">
        <v>78092</v>
      </c>
      <c r="F1150" s="2">
        <v>5798</v>
      </c>
      <c r="G1150" s="2" t="s">
        <v>18167</v>
      </c>
      <c r="H1150" s="2" t="s">
        <v>18168</v>
      </c>
      <c r="I1150" s="2" t="s">
        <v>23</v>
      </c>
      <c r="J1150" s="2" t="s">
        <v>18165</v>
      </c>
      <c r="K1150" s="2">
        <v>4</v>
      </c>
      <c r="L1150" s="2" t="s">
        <v>305</v>
      </c>
      <c r="N1150" s="2" t="s">
        <v>305</v>
      </c>
    </row>
    <row r="1151" spans="1:14" ht="13">
      <c r="A1151" s="2" t="s">
        <v>15356</v>
      </c>
      <c r="B1151" s="2" t="s">
        <v>18161</v>
      </c>
      <c r="C1151" s="2" t="s">
        <v>18169</v>
      </c>
      <c r="D1151" s="2">
        <v>128451</v>
      </c>
      <c r="E1151" s="2">
        <v>81064</v>
      </c>
      <c r="F1151" s="2">
        <v>5798</v>
      </c>
      <c r="G1151" s="2" t="s">
        <v>18170</v>
      </c>
      <c r="H1151" s="2" t="s">
        <v>18171</v>
      </c>
      <c r="I1151" s="2" t="s">
        <v>16</v>
      </c>
      <c r="J1151" s="2" t="s">
        <v>18172</v>
      </c>
      <c r="K1151" s="2">
        <v>4</v>
      </c>
      <c r="L1151" s="2" t="s">
        <v>305</v>
      </c>
      <c r="N1151" s="2" t="s">
        <v>305</v>
      </c>
    </row>
    <row r="1152" spans="1:14" ht="13">
      <c r="A1152" s="2" t="s">
        <v>15356</v>
      </c>
      <c r="B1152" s="2" t="s">
        <v>18161</v>
      </c>
      <c r="C1152" s="2" t="s">
        <v>18173</v>
      </c>
      <c r="D1152" s="2">
        <v>135225</v>
      </c>
      <c r="E1152" s="2">
        <v>80236</v>
      </c>
      <c r="F1152" s="2">
        <v>5798</v>
      </c>
      <c r="G1152" s="2" t="s">
        <v>18174</v>
      </c>
      <c r="H1152" s="2" t="s">
        <v>18175</v>
      </c>
      <c r="I1152" s="2" t="s">
        <v>23</v>
      </c>
      <c r="J1152" s="2" t="s">
        <v>18172</v>
      </c>
      <c r="K1152" s="2">
        <v>4</v>
      </c>
      <c r="L1152" s="2" t="s">
        <v>305</v>
      </c>
      <c r="N1152" s="2" t="s">
        <v>305</v>
      </c>
    </row>
    <row r="1153" spans="1:14" ht="13">
      <c r="A1153" s="2" t="s">
        <v>15356</v>
      </c>
      <c r="B1153" s="2" t="s">
        <v>18161</v>
      </c>
      <c r="C1153" s="2" t="s">
        <v>18176</v>
      </c>
      <c r="D1153" s="2">
        <v>126943</v>
      </c>
      <c r="E1153" s="2">
        <v>79334</v>
      </c>
      <c r="F1153" s="2">
        <v>5798</v>
      </c>
      <c r="G1153" s="2" t="s">
        <v>18177</v>
      </c>
      <c r="H1153" s="2" t="s">
        <v>18178</v>
      </c>
      <c r="I1153" s="2" t="s">
        <v>16</v>
      </c>
      <c r="J1153" s="2" t="s">
        <v>18179</v>
      </c>
      <c r="K1153" s="2">
        <v>2</v>
      </c>
      <c r="L1153" s="2" t="s">
        <v>305</v>
      </c>
      <c r="N1153" s="2" t="s">
        <v>305</v>
      </c>
    </row>
    <row r="1154" spans="1:14" ht="13">
      <c r="A1154" s="2" t="s">
        <v>15356</v>
      </c>
      <c r="B1154" s="2" t="s">
        <v>18161</v>
      </c>
      <c r="C1154" s="2" t="s">
        <v>18180</v>
      </c>
      <c r="D1154" s="2">
        <v>136765</v>
      </c>
      <c r="E1154" s="2">
        <v>79803</v>
      </c>
      <c r="F1154" s="2">
        <v>5798</v>
      </c>
      <c r="G1154" s="2" t="s">
        <v>18181</v>
      </c>
      <c r="H1154" s="2" t="s">
        <v>18182</v>
      </c>
      <c r="I1154" s="2" t="s">
        <v>23</v>
      </c>
      <c r="J1154" s="2" t="s">
        <v>18179</v>
      </c>
      <c r="K1154" s="2">
        <v>2</v>
      </c>
      <c r="L1154" s="2" t="s">
        <v>305</v>
      </c>
      <c r="N1154" s="2" t="s">
        <v>305</v>
      </c>
    </row>
    <row r="1155" spans="1:14" ht="13">
      <c r="A1155" s="2" t="s">
        <v>15356</v>
      </c>
      <c r="B1155" s="2" t="s">
        <v>18161</v>
      </c>
      <c r="C1155" s="2" t="s">
        <v>18183</v>
      </c>
      <c r="D1155" s="2">
        <v>124965</v>
      </c>
      <c r="E1155" s="2">
        <v>78238</v>
      </c>
      <c r="F1155" s="2">
        <v>5798</v>
      </c>
      <c r="G1155" s="2" t="s">
        <v>18184</v>
      </c>
      <c r="H1155" s="2" t="s">
        <v>18185</v>
      </c>
      <c r="I1155" s="2" t="s">
        <v>16</v>
      </c>
      <c r="J1155" s="2" t="s">
        <v>18186</v>
      </c>
      <c r="K1155" s="2">
        <v>2</v>
      </c>
      <c r="L1155" s="2" t="s">
        <v>305</v>
      </c>
      <c r="N1155" s="2" t="s">
        <v>305</v>
      </c>
    </row>
    <row r="1156" spans="1:14" ht="13">
      <c r="A1156" s="2" t="s">
        <v>15356</v>
      </c>
      <c r="B1156" s="2" t="s">
        <v>18161</v>
      </c>
      <c r="C1156" s="2" t="s">
        <v>18187</v>
      </c>
      <c r="D1156" s="2">
        <v>125108</v>
      </c>
      <c r="E1156" s="2">
        <v>78898</v>
      </c>
      <c r="F1156" s="2">
        <v>5798</v>
      </c>
      <c r="G1156" s="2" t="s">
        <v>18188</v>
      </c>
      <c r="H1156" s="2" t="s">
        <v>18189</v>
      </c>
      <c r="I1156" s="2" t="s">
        <v>16</v>
      </c>
      <c r="J1156" s="2" t="s">
        <v>18186</v>
      </c>
      <c r="K1156" s="2">
        <v>2</v>
      </c>
      <c r="L1156" s="2" t="s">
        <v>305</v>
      </c>
      <c r="N1156" s="2" t="s">
        <v>305</v>
      </c>
    </row>
    <row r="1157" spans="1:14" ht="13">
      <c r="A1157" s="2" t="s">
        <v>15356</v>
      </c>
      <c r="B1157" s="2" t="s">
        <v>18161</v>
      </c>
      <c r="C1157" s="2" t="s">
        <v>18190</v>
      </c>
      <c r="D1157" s="2">
        <v>125134</v>
      </c>
      <c r="E1157" s="2">
        <v>78554</v>
      </c>
      <c r="F1157" s="2">
        <v>5798</v>
      </c>
      <c r="G1157" s="2" t="s">
        <v>18191</v>
      </c>
      <c r="H1157" s="2" t="s">
        <v>18192</v>
      </c>
      <c r="I1157" s="2" t="s">
        <v>16</v>
      </c>
      <c r="J1157" s="2" t="s">
        <v>18186</v>
      </c>
      <c r="K1157" s="2">
        <v>2</v>
      </c>
      <c r="L1157" s="2" t="s">
        <v>305</v>
      </c>
      <c r="N1157" s="2" t="s">
        <v>305</v>
      </c>
    </row>
    <row r="1158" spans="1:14" ht="13">
      <c r="A1158" s="2" t="s">
        <v>15356</v>
      </c>
      <c r="B1158" s="2" t="s">
        <v>18161</v>
      </c>
      <c r="C1158" s="2" t="s">
        <v>18193</v>
      </c>
      <c r="D1158" s="2">
        <v>125212</v>
      </c>
      <c r="E1158" s="2">
        <v>78685</v>
      </c>
      <c r="F1158" s="2">
        <v>5798</v>
      </c>
      <c r="G1158" s="2" t="s">
        <v>18194</v>
      </c>
      <c r="H1158" s="2" t="s">
        <v>18195</v>
      </c>
      <c r="I1158" s="2" t="s">
        <v>16</v>
      </c>
      <c r="J1158" s="2" t="s">
        <v>18186</v>
      </c>
      <c r="K1158" s="2">
        <v>2</v>
      </c>
      <c r="L1158" s="2" t="s">
        <v>305</v>
      </c>
      <c r="N1158" s="2" t="s">
        <v>305</v>
      </c>
    </row>
    <row r="1159" spans="1:14" ht="13">
      <c r="A1159" s="2" t="s">
        <v>15356</v>
      </c>
      <c r="B1159" s="2" t="s">
        <v>18161</v>
      </c>
      <c r="C1159" s="2" t="s">
        <v>18196</v>
      </c>
      <c r="D1159" s="2">
        <v>125554</v>
      </c>
      <c r="E1159" s="2">
        <v>78262</v>
      </c>
      <c r="F1159" s="2">
        <v>5798</v>
      </c>
      <c r="G1159" s="2" t="s">
        <v>18197</v>
      </c>
      <c r="H1159" s="2" t="s">
        <v>18198</v>
      </c>
      <c r="I1159" s="2" t="s">
        <v>16</v>
      </c>
      <c r="J1159" s="2" t="s">
        <v>18186</v>
      </c>
      <c r="K1159" s="2">
        <v>2</v>
      </c>
      <c r="L1159" s="2" t="s">
        <v>305</v>
      </c>
      <c r="N1159" s="2" t="s">
        <v>305</v>
      </c>
    </row>
    <row r="1160" spans="1:14" ht="13">
      <c r="A1160" s="2" t="s">
        <v>15356</v>
      </c>
      <c r="B1160" s="2" t="s">
        <v>18161</v>
      </c>
      <c r="C1160" s="2" t="s">
        <v>18199</v>
      </c>
      <c r="D1160" s="2">
        <v>125588</v>
      </c>
      <c r="E1160" s="2">
        <v>78373</v>
      </c>
      <c r="F1160" s="2">
        <v>5798</v>
      </c>
      <c r="G1160" s="2" t="s">
        <v>18200</v>
      </c>
      <c r="H1160" s="2" t="s">
        <v>18201</v>
      </c>
      <c r="I1160" s="2" t="s">
        <v>16</v>
      </c>
      <c r="J1160" s="2" t="s">
        <v>18186</v>
      </c>
      <c r="K1160" s="2">
        <v>2</v>
      </c>
      <c r="L1160" s="2" t="s">
        <v>305</v>
      </c>
      <c r="N1160" s="2" t="s">
        <v>305</v>
      </c>
    </row>
    <row r="1161" spans="1:14" ht="13">
      <c r="A1161" s="2" t="s">
        <v>15356</v>
      </c>
      <c r="B1161" s="2" t="s">
        <v>18161</v>
      </c>
      <c r="C1161" s="2" t="s">
        <v>18202</v>
      </c>
      <c r="D1161" s="2">
        <v>125681</v>
      </c>
      <c r="E1161" s="2">
        <v>78474</v>
      </c>
      <c r="F1161" s="2">
        <v>5798</v>
      </c>
      <c r="G1161" s="2" t="s">
        <v>18203</v>
      </c>
      <c r="H1161" s="2" t="s">
        <v>18204</v>
      </c>
      <c r="I1161" s="2" t="s">
        <v>16</v>
      </c>
      <c r="J1161" s="2" t="s">
        <v>18186</v>
      </c>
      <c r="K1161" s="2">
        <v>2</v>
      </c>
      <c r="L1161" s="2" t="s">
        <v>305</v>
      </c>
      <c r="N1161" s="2" t="s">
        <v>305</v>
      </c>
    </row>
    <row r="1162" spans="1:14" ht="13">
      <c r="A1162" s="2" t="s">
        <v>15356</v>
      </c>
      <c r="B1162" s="2" t="s">
        <v>18161</v>
      </c>
      <c r="C1162" s="2" t="s">
        <v>18205</v>
      </c>
      <c r="D1162" s="2">
        <v>126072</v>
      </c>
      <c r="E1162" s="2">
        <v>79568</v>
      </c>
      <c r="F1162" s="2">
        <v>5798</v>
      </c>
      <c r="G1162" s="2" t="s">
        <v>18206</v>
      </c>
      <c r="H1162" s="2" t="s">
        <v>18207</v>
      </c>
      <c r="I1162" s="2" t="s">
        <v>16</v>
      </c>
      <c r="J1162" s="2" t="s">
        <v>18186</v>
      </c>
      <c r="K1162" s="2">
        <v>2</v>
      </c>
      <c r="L1162" s="2" t="s">
        <v>305</v>
      </c>
      <c r="N1162" s="2" t="s">
        <v>305</v>
      </c>
    </row>
    <row r="1163" spans="1:14" ht="13">
      <c r="A1163" s="2" t="s">
        <v>15356</v>
      </c>
      <c r="B1163" s="2" t="s">
        <v>18161</v>
      </c>
      <c r="C1163" s="2" t="s">
        <v>18208</v>
      </c>
      <c r="D1163" s="2">
        <v>126719</v>
      </c>
      <c r="E1163" s="2">
        <v>78908</v>
      </c>
      <c r="F1163" s="2">
        <v>5798</v>
      </c>
      <c r="G1163" s="2" t="s">
        <v>18209</v>
      </c>
      <c r="H1163" s="2" t="s">
        <v>18210</v>
      </c>
      <c r="I1163" s="2" t="s">
        <v>16</v>
      </c>
      <c r="J1163" s="2" t="s">
        <v>18186</v>
      </c>
      <c r="K1163" s="2">
        <v>2</v>
      </c>
      <c r="L1163" s="2" t="s">
        <v>305</v>
      </c>
      <c r="N1163" s="2" t="s">
        <v>305</v>
      </c>
    </row>
    <row r="1164" spans="1:14" ht="13">
      <c r="A1164" s="2" t="s">
        <v>15356</v>
      </c>
      <c r="B1164" s="2" t="s">
        <v>18161</v>
      </c>
      <c r="C1164" s="2" t="s">
        <v>18211</v>
      </c>
      <c r="D1164" s="2">
        <v>127163</v>
      </c>
      <c r="E1164" s="2">
        <v>79480</v>
      </c>
      <c r="F1164" s="2">
        <v>5798</v>
      </c>
      <c r="G1164" s="2" t="s">
        <v>18212</v>
      </c>
      <c r="H1164" s="2" t="s">
        <v>18213</v>
      </c>
      <c r="I1164" s="2" t="s">
        <v>16</v>
      </c>
      <c r="J1164" s="2" t="s">
        <v>18186</v>
      </c>
      <c r="K1164" s="2">
        <v>2</v>
      </c>
      <c r="L1164" s="2" t="s">
        <v>305</v>
      </c>
      <c r="N1164" s="2" t="s">
        <v>305</v>
      </c>
    </row>
    <row r="1165" spans="1:14" ht="13">
      <c r="A1165" s="2" t="s">
        <v>15356</v>
      </c>
      <c r="B1165" s="2" t="s">
        <v>18161</v>
      </c>
      <c r="C1165" s="2" t="s">
        <v>18214</v>
      </c>
      <c r="D1165" s="2">
        <v>127248</v>
      </c>
      <c r="E1165" s="2">
        <v>78057</v>
      </c>
      <c r="F1165" s="2">
        <v>5798</v>
      </c>
      <c r="G1165" s="2" t="s">
        <v>18215</v>
      </c>
      <c r="H1165" s="2" t="s">
        <v>18216</v>
      </c>
      <c r="I1165" s="2" t="s">
        <v>16</v>
      </c>
      <c r="J1165" s="2" t="s">
        <v>18186</v>
      </c>
      <c r="K1165" s="2">
        <v>2</v>
      </c>
      <c r="L1165" s="2" t="s">
        <v>305</v>
      </c>
      <c r="N1165" s="2" t="s">
        <v>305</v>
      </c>
    </row>
    <row r="1166" spans="1:14" ht="13">
      <c r="A1166" s="2" t="s">
        <v>15356</v>
      </c>
      <c r="B1166" s="2" t="s">
        <v>18161</v>
      </c>
      <c r="C1166" s="2" t="s">
        <v>18217</v>
      </c>
      <c r="D1166" s="2">
        <v>127570</v>
      </c>
      <c r="E1166" s="2">
        <v>77869</v>
      </c>
      <c r="F1166" s="2">
        <v>5798</v>
      </c>
      <c r="G1166" s="2" t="s">
        <v>18218</v>
      </c>
      <c r="H1166" s="2" t="s">
        <v>18219</v>
      </c>
      <c r="I1166" s="2" t="s">
        <v>16</v>
      </c>
      <c r="J1166" s="2" t="s">
        <v>18186</v>
      </c>
      <c r="K1166" s="2">
        <v>2</v>
      </c>
      <c r="L1166" s="2" t="s">
        <v>305</v>
      </c>
      <c r="N1166" s="2" t="s">
        <v>305</v>
      </c>
    </row>
    <row r="1167" spans="1:14" ht="13">
      <c r="A1167" s="2" t="s">
        <v>15356</v>
      </c>
      <c r="B1167" s="2" t="s">
        <v>18161</v>
      </c>
      <c r="C1167" s="2" t="s">
        <v>18220</v>
      </c>
      <c r="D1167" s="2">
        <v>128070</v>
      </c>
      <c r="E1167" s="2">
        <v>77796</v>
      </c>
      <c r="F1167" s="2">
        <v>5798</v>
      </c>
      <c r="G1167" s="2" t="s">
        <v>18221</v>
      </c>
      <c r="H1167" s="2" t="s">
        <v>18222</v>
      </c>
      <c r="I1167" s="2" t="s">
        <v>16</v>
      </c>
      <c r="J1167" s="2" t="s">
        <v>18186</v>
      </c>
      <c r="K1167" s="2">
        <v>2</v>
      </c>
      <c r="L1167" s="2" t="s">
        <v>305</v>
      </c>
      <c r="N1167" s="2" t="s">
        <v>305</v>
      </c>
    </row>
    <row r="1168" spans="1:14" ht="13">
      <c r="A1168" s="2" t="s">
        <v>15356</v>
      </c>
      <c r="B1168" s="2" t="s">
        <v>18161</v>
      </c>
      <c r="C1168" s="2" t="s">
        <v>18223</v>
      </c>
      <c r="D1168" s="2">
        <v>128338</v>
      </c>
      <c r="E1168" s="2">
        <v>77364</v>
      </c>
      <c r="F1168" s="2">
        <v>5798</v>
      </c>
      <c r="G1168" s="2" t="s">
        <v>18224</v>
      </c>
      <c r="H1168" s="2" t="s">
        <v>18225</v>
      </c>
      <c r="I1168" s="2" t="s">
        <v>16</v>
      </c>
      <c r="J1168" s="2" t="s">
        <v>18186</v>
      </c>
      <c r="K1168" s="2">
        <v>2</v>
      </c>
      <c r="L1168" s="2" t="s">
        <v>305</v>
      </c>
      <c r="N1168" s="2" t="s">
        <v>305</v>
      </c>
    </row>
    <row r="1169" spans="1:14" ht="13">
      <c r="A1169" s="2" t="s">
        <v>15356</v>
      </c>
      <c r="B1169" s="2" t="s">
        <v>18161</v>
      </c>
      <c r="C1169" s="2" t="s">
        <v>18226</v>
      </c>
      <c r="D1169" s="2">
        <v>128944</v>
      </c>
      <c r="E1169" s="2">
        <v>78492</v>
      </c>
      <c r="F1169" s="2">
        <v>5798</v>
      </c>
      <c r="G1169" s="2" t="s">
        <v>18227</v>
      </c>
      <c r="H1169" s="2" t="s">
        <v>18228</v>
      </c>
      <c r="I1169" s="2" t="s">
        <v>16</v>
      </c>
      <c r="J1169" s="2" t="s">
        <v>18186</v>
      </c>
      <c r="K1169" s="2">
        <v>2</v>
      </c>
      <c r="L1169" s="2" t="s">
        <v>305</v>
      </c>
      <c r="N1169" s="2" t="s">
        <v>305</v>
      </c>
    </row>
    <row r="1170" spans="1:14" ht="13">
      <c r="A1170" s="2" t="s">
        <v>15356</v>
      </c>
      <c r="B1170" s="2" t="s">
        <v>18161</v>
      </c>
      <c r="C1170" s="2" t="s">
        <v>18229</v>
      </c>
      <c r="D1170" s="2">
        <v>134475</v>
      </c>
      <c r="E1170" s="2">
        <v>78165</v>
      </c>
      <c r="F1170" s="2">
        <v>5798</v>
      </c>
      <c r="G1170" s="2" t="s">
        <v>18230</v>
      </c>
      <c r="H1170" s="2" t="s">
        <v>18231</v>
      </c>
      <c r="I1170" s="2" t="s">
        <v>23</v>
      </c>
      <c r="J1170" s="2" t="s">
        <v>18186</v>
      </c>
      <c r="K1170" s="2">
        <v>2</v>
      </c>
      <c r="L1170" s="2" t="s">
        <v>305</v>
      </c>
      <c r="N1170" s="2" t="s">
        <v>305</v>
      </c>
    </row>
    <row r="1171" spans="1:14" ht="13">
      <c r="A1171" s="2" t="s">
        <v>15356</v>
      </c>
      <c r="B1171" s="2" t="s">
        <v>18161</v>
      </c>
      <c r="C1171" s="2" t="s">
        <v>18232</v>
      </c>
      <c r="D1171" s="2">
        <v>134606</v>
      </c>
      <c r="E1171" s="2">
        <v>78749</v>
      </c>
      <c r="F1171" s="2">
        <v>5798</v>
      </c>
      <c r="G1171" s="2" t="s">
        <v>18233</v>
      </c>
      <c r="H1171" s="2" t="s">
        <v>18234</v>
      </c>
      <c r="I1171" s="2" t="s">
        <v>23</v>
      </c>
      <c r="J1171" s="2" t="s">
        <v>18186</v>
      </c>
      <c r="K1171" s="2">
        <v>2</v>
      </c>
      <c r="L1171" s="2" t="s">
        <v>305</v>
      </c>
      <c r="N1171" s="2" t="s">
        <v>305</v>
      </c>
    </row>
    <row r="1172" spans="1:14" ht="13">
      <c r="A1172" s="2" t="s">
        <v>15356</v>
      </c>
      <c r="B1172" s="2" t="s">
        <v>18161</v>
      </c>
      <c r="C1172" s="2" t="s">
        <v>18235</v>
      </c>
      <c r="D1172" s="2">
        <v>135073</v>
      </c>
      <c r="E1172" s="2">
        <v>78768</v>
      </c>
      <c r="F1172" s="2">
        <v>5798</v>
      </c>
      <c r="G1172" s="2" t="s">
        <v>18236</v>
      </c>
      <c r="H1172" s="2" t="s">
        <v>18237</v>
      </c>
      <c r="I1172" s="2" t="s">
        <v>23</v>
      </c>
      <c r="J1172" s="2" t="s">
        <v>18186</v>
      </c>
      <c r="K1172" s="2">
        <v>2</v>
      </c>
      <c r="L1172" s="2" t="s">
        <v>305</v>
      </c>
      <c r="N1172" s="2" t="s">
        <v>305</v>
      </c>
    </row>
    <row r="1173" spans="1:14" ht="13">
      <c r="A1173" s="2" t="s">
        <v>15356</v>
      </c>
      <c r="B1173" s="2" t="s">
        <v>18161</v>
      </c>
      <c r="C1173" s="2" t="s">
        <v>18238</v>
      </c>
      <c r="D1173" s="2">
        <v>135207</v>
      </c>
      <c r="E1173" s="2">
        <v>78413</v>
      </c>
      <c r="F1173" s="2">
        <v>5798</v>
      </c>
      <c r="G1173" s="2" t="s">
        <v>18239</v>
      </c>
      <c r="H1173" s="2" t="s">
        <v>18240</v>
      </c>
      <c r="I1173" s="2" t="s">
        <v>23</v>
      </c>
      <c r="J1173" s="2" t="s">
        <v>18186</v>
      </c>
      <c r="K1173" s="2">
        <v>2</v>
      </c>
      <c r="L1173" s="2" t="s">
        <v>305</v>
      </c>
      <c r="N1173" s="2" t="s">
        <v>305</v>
      </c>
    </row>
    <row r="1174" spans="1:14" ht="13">
      <c r="A1174" s="2" t="s">
        <v>15356</v>
      </c>
      <c r="B1174" s="2" t="s">
        <v>18161</v>
      </c>
      <c r="C1174" s="2" t="s">
        <v>18241</v>
      </c>
      <c r="D1174" s="2">
        <v>135207</v>
      </c>
      <c r="E1174" s="2">
        <v>78840</v>
      </c>
      <c r="F1174" s="2">
        <v>5798</v>
      </c>
      <c r="G1174" s="2" t="s">
        <v>18242</v>
      </c>
      <c r="H1174" s="2" t="s">
        <v>18243</v>
      </c>
      <c r="I1174" s="2" t="s">
        <v>23</v>
      </c>
      <c r="J1174" s="2" t="s">
        <v>18186</v>
      </c>
      <c r="K1174" s="2">
        <v>2</v>
      </c>
      <c r="L1174" s="2" t="s">
        <v>305</v>
      </c>
      <c r="N1174" s="2" t="s">
        <v>305</v>
      </c>
    </row>
    <row r="1175" spans="1:14" ht="13">
      <c r="A1175" s="2" t="s">
        <v>15356</v>
      </c>
      <c r="B1175" s="2" t="s">
        <v>18161</v>
      </c>
      <c r="C1175" s="2" t="s">
        <v>18244</v>
      </c>
      <c r="D1175" s="2">
        <v>135217</v>
      </c>
      <c r="E1175" s="2">
        <v>77900</v>
      </c>
      <c r="F1175" s="2">
        <v>5798</v>
      </c>
      <c r="G1175" s="2" t="s">
        <v>18245</v>
      </c>
      <c r="H1175" s="2" t="s">
        <v>18246</v>
      </c>
      <c r="I1175" s="2" t="s">
        <v>23</v>
      </c>
      <c r="J1175" s="2" t="s">
        <v>18186</v>
      </c>
      <c r="K1175" s="2">
        <v>2</v>
      </c>
      <c r="L1175" s="2" t="s">
        <v>305</v>
      </c>
      <c r="N1175" s="2" t="s">
        <v>305</v>
      </c>
    </row>
    <row r="1176" spans="1:14" ht="13">
      <c r="A1176" s="2" t="s">
        <v>15356</v>
      </c>
      <c r="B1176" s="2" t="s">
        <v>18161</v>
      </c>
      <c r="C1176" s="2" t="s">
        <v>18247</v>
      </c>
      <c r="D1176" s="2">
        <v>135370</v>
      </c>
      <c r="E1176" s="2">
        <v>80176</v>
      </c>
      <c r="F1176" s="2">
        <v>5798</v>
      </c>
      <c r="G1176" s="2" t="s">
        <v>18248</v>
      </c>
      <c r="H1176" s="2" t="s">
        <v>18249</v>
      </c>
      <c r="I1176" s="2" t="s">
        <v>23</v>
      </c>
      <c r="J1176" s="2" t="s">
        <v>18186</v>
      </c>
      <c r="K1176" s="2">
        <v>2</v>
      </c>
      <c r="L1176" s="2" t="s">
        <v>305</v>
      </c>
      <c r="N1176" s="2" t="s">
        <v>305</v>
      </c>
    </row>
    <row r="1177" spans="1:14" ht="13">
      <c r="A1177" s="2" t="s">
        <v>15356</v>
      </c>
      <c r="B1177" s="2" t="s">
        <v>18161</v>
      </c>
      <c r="C1177" s="2" t="s">
        <v>18250</v>
      </c>
      <c r="D1177" s="2">
        <v>135415</v>
      </c>
      <c r="E1177" s="2">
        <v>79989</v>
      </c>
      <c r="F1177" s="2">
        <v>5798</v>
      </c>
      <c r="G1177" s="2" t="s">
        <v>18251</v>
      </c>
      <c r="H1177" s="2" t="s">
        <v>18252</v>
      </c>
      <c r="I1177" s="2" t="s">
        <v>23</v>
      </c>
      <c r="J1177" s="2" t="s">
        <v>18186</v>
      </c>
      <c r="K1177" s="2">
        <v>2</v>
      </c>
      <c r="L1177" s="2" t="s">
        <v>305</v>
      </c>
      <c r="N1177" s="2" t="s">
        <v>305</v>
      </c>
    </row>
    <row r="1178" spans="1:14" ht="13">
      <c r="A1178" s="2" t="s">
        <v>15356</v>
      </c>
      <c r="B1178" s="2" t="s">
        <v>18161</v>
      </c>
      <c r="C1178" s="2" t="s">
        <v>18253</v>
      </c>
      <c r="D1178" s="2">
        <v>135434</v>
      </c>
      <c r="E1178" s="2">
        <v>80127</v>
      </c>
      <c r="F1178" s="2">
        <v>5798</v>
      </c>
      <c r="G1178" s="2" t="s">
        <v>18254</v>
      </c>
      <c r="H1178" s="2" t="s">
        <v>18255</v>
      </c>
      <c r="I1178" s="2" t="s">
        <v>23</v>
      </c>
      <c r="J1178" s="2" t="s">
        <v>18186</v>
      </c>
      <c r="K1178" s="2">
        <v>2</v>
      </c>
      <c r="L1178" s="2" t="s">
        <v>305</v>
      </c>
      <c r="N1178" s="2" t="s">
        <v>305</v>
      </c>
    </row>
    <row r="1179" spans="1:14" ht="13">
      <c r="A1179" s="2" t="s">
        <v>15356</v>
      </c>
      <c r="B1179" s="2" t="s">
        <v>18161</v>
      </c>
      <c r="C1179" s="2" t="s">
        <v>18256</v>
      </c>
      <c r="D1179" s="2">
        <v>135519</v>
      </c>
      <c r="E1179" s="2">
        <v>80238</v>
      </c>
      <c r="F1179" s="2">
        <v>5798</v>
      </c>
      <c r="G1179" s="2" t="s">
        <v>18257</v>
      </c>
      <c r="H1179" s="2" t="s">
        <v>18258</v>
      </c>
      <c r="I1179" s="2" t="s">
        <v>23</v>
      </c>
      <c r="J1179" s="2" t="s">
        <v>18186</v>
      </c>
      <c r="K1179" s="2">
        <v>2</v>
      </c>
      <c r="L1179" s="2" t="s">
        <v>305</v>
      </c>
      <c r="N1179" s="2" t="s">
        <v>305</v>
      </c>
    </row>
    <row r="1180" spans="1:14" ht="13">
      <c r="A1180" s="2" t="s">
        <v>15356</v>
      </c>
      <c r="B1180" s="2" t="s">
        <v>18161</v>
      </c>
      <c r="C1180" s="2" t="s">
        <v>18259</v>
      </c>
      <c r="D1180" s="2">
        <v>135608</v>
      </c>
      <c r="E1180" s="2">
        <v>77599</v>
      </c>
      <c r="F1180" s="2">
        <v>5798</v>
      </c>
      <c r="G1180" s="2" t="s">
        <v>18260</v>
      </c>
      <c r="H1180" s="2" t="s">
        <v>18261</v>
      </c>
      <c r="I1180" s="2" t="s">
        <v>23</v>
      </c>
      <c r="J1180" s="2" t="s">
        <v>18186</v>
      </c>
      <c r="K1180" s="2">
        <v>2</v>
      </c>
      <c r="L1180" s="2" t="s">
        <v>305</v>
      </c>
      <c r="N1180" s="2" t="s">
        <v>305</v>
      </c>
    </row>
    <row r="1181" spans="1:14" ht="13">
      <c r="A1181" s="2" t="s">
        <v>15356</v>
      </c>
      <c r="B1181" s="2" t="s">
        <v>18161</v>
      </c>
      <c r="C1181" s="2" t="s">
        <v>18262</v>
      </c>
      <c r="D1181" s="2">
        <v>135615</v>
      </c>
      <c r="E1181" s="2">
        <v>80317</v>
      </c>
      <c r="F1181" s="2">
        <v>5798</v>
      </c>
      <c r="G1181" s="2" t="s">
        <v>18263</v>
      </c>
      <c r="H1181" s="2" t="s">
        <v>18264</v>
      </c>
      <c r="I1181" s="2" t="s">
        <v>23</v>
      </c>
      <c r="J1181" s="2" t="s">
        <v>18186</v>
      </c>
      <c r="K1181" s="2">
        <v>2</v>
      </c>
      <c r="L1181" s="2" t="s">
        <v>305</v>
      </c>
      <c r="N1181" s="2" t="s">
        <v>305</v>
      </c>
    </row>
    <row r="1182" spans="1:14" ht="13">
      <c r="A1182" s="2" t="s">
        <v>15356</v>
      </c>
      <c r="B1182" s="2" t="s">
        <v>18161</v>
      </c>
      <c r="C1182" s="2" t="s">
        <v>18265</v>
      </c>
      <c r="D1182" s="2">
        <v>135632</v>
      </c>
      <c r="E1182" s="2">
        <v>80602</v>
      </c>
      <c r="F1182" s="2">
        <v>5798</v>
      </c>
      <c r="G1182" s="2" t="s">
        <v>18266</v>
      </c>
      <c r="H1182" s="2" t="s">
        <v>18267</v>
      </c>
      <c r="I1182" s="2" t="s">
        <v>23</v>
      </c>
      <c r="J1182" s="2" t="s">
        <v>18186</v>
      </c>
      <c r="K1182" s="2">
        <v>2</v>
      </c>
      <c r="L1182" s="2" t="s">
        <v>305</v>
      </c>
      <c r="N1182" s="2" t="s">
        <v>305</v>
      </c>
    </row>
    <row r="1183" spans="1:14" ht="13">
      <c r="A1183" s="2" t="s">
        <v>15356</v>
      </c>
      <c r="B1183" s="2" t="s">
        <v>18161</v>
      </c>
      <c r="C1183" s="2" t="s">
        <v>18268</v>
      </c>
      <c r="D1183" s="2">
        <v>135715</v>
      </c>
      <c r="E1183" s="2">
        <v>80463</v>
      </c>
      <c r="F1183" s="2">
        <v>5798</v>
      </c>
      <c r="G1183" s="2" t="s">
        <v>18269</v>
      </c>
      <c r="H1183" s="2" t="s">
        <v>18270</v>
      </c>
      <c r="I1183" s="2" t="s">
        <v>23</v>
      </c>
      <c r="J1183" s="2" t="s">
        <v>18186</v>
      </c>
      <c r="K1183" s="2">
        <v>2</v>
      </c>
      <c r="L1183" s="2" t="s">
        <v>305</v>
      </c>
      <c r="N1183" s="2" t="s">
        <v>305</v>
      </c>
    </row>
    <row r="1184" spans="1:14" ht="13">
      <c r="A1184" s="2" t="s">
        <v>15356</v>
      </c>
      <c r="B1184" s="2" t="s">
        <v>18161</v>
      </c>
      <c r="C1184" s="2" t="s">
        <v>18271</v>
      </c>
      <c r="D1184" s="2">
        <v>135899</v>
      </c>
      <c r="E1184" s="2">
        <v>80452</v>
      </c>
      <c r="F1184" s="2">
        <v>5798</v>
      </c>
      <c r="G1184" s="2" t="s">
        <v>18272</v>
      </c>
      <c r="H1184" s="2" t="s">
        <v>18273</v>
      </c>
      <c r="I1184" s="2" t="s">
        <v>23</v>
      </c>
      <c r="J1184" s="2" t="s">
        <v>18186</v>
      </c>
      <c r="K1184" s="2">
        <v>2</v>
      </c>
      <c r="L1184" s="2" t="s">
        <v>305</v>
      </c>
      <c r="N1184" s="2" t="s">
        <v>305</v>
      </c>
    </row>
    <row r="1185" spans="1:14" ht="13">
      <c r="A1185" s="2" t="s">
        <v>15356</v>
      </c>
      <c r="B1185" s="2" t="s">
        <v>18161</v>
      </c>
      <c r="C1185" s="2" t="s">
        <v>18274</v>
      </c>
      <c r="D1185" s="2">
        <v>135978</v>
      </c>
      <c r="E1185" s="2">
        <v>77665</v>
      </c>
      <c r="F1185" s="2">
        <v>5798</v>
      </c>
      <c r="G1185" s="2" t="s">
        <v>18275</v>
      </c>
      <c r="H1185" s="2" t="s">
        <v>18276</v>
      </c>
      <c r="I1185" s="2" t="s">
        <v>23</v>
      </c>
      <c r="J1185" s="2" t="s">
        <v>18186</v>
      </c>
      <c r="K1185" s="2">
        <v>2</v>
      </c>
      <c r="L1185" s="2" t="s">
        <v>305</v>
      </c>
      <c r="N1185" s="2" t="s">
        <v>305</v>
      </c>
    </row>
    <row r="1186" spans="1:14" ht="13">
      <c r="A1186" s="2" t="s">
        <v>15356</v>
      </c>
      <c r="B1186" s="2" t="s">
        <v>18161</v>
      </c>
      <c r="C1186" s="2" t="s">
        <v>18277</v>
      </c>
      <c r="D1186" s="2">
        <v>135998</v>
      </c>
      <c r="E1186" s="2">
        <v>80070</v>
      </c>
      <c r="F1186" s="2">
        <v>5798</v>
      </c>
      <c r="G1186" s="2" t="s">
        <v>18278</v>
      </c>
      <c r="H1186" s="2" t="s">
        <v>18279</v>
      </c>
      <c r="I1186" s="2" t="s">
        <v>23</v>
      </c>
      <c r="J1186" s="2" t="s">
        <v>18186</v>
      </c>
      <c r="K1186" s="2">
        <v>2</v>
      </c>
      <c r="L1186" s="2" t="s">
        <v>305</v>
      </c>
      <c r="N1186" s="2" t="s">
        <v>305</v>
      </c>
    </row>
    <row r="1187" spans="1:14" ht="13">
      <c r="A1187" s="2" t="s">
        <v>15356</v>
      </c>
      <c r="B1187" s="2" t="s">
        <v>18161</v>
      </c>
      <c r="C1187" s="2" t="s">
        <v>18280</v>
      </c>
      <c r="D1187" s="2">
        <v>136002</v>
      </c>
      <c r="E1187" s="2">
        <v>79873</v>
      </c>
      <c r="F1187" s="2">
        <v>5798</v>
      </c>
      <c r="G1187" s="2" t="s">
        <v>18281</v>
      </c>
      <c r="H1187" s="2" t="s">
        <v>18282</v>
      </c>
      <c r="I1187" s="2" t="s">
        <v>23</v>
      </c>
      <c r="J1187" s="2" t="s">
        <v>18186</v>
      </c>
      <c r="K1187" s="2">
        <v>2</v>
      </c>
      <c r="L1187" s="2" t="s">
        <v>305</v>
      </c>
      <c r="N1187" s="2" t="s">
        <v>305</v>
      </c>
    </row>
    <row r="1188" spans="1:14" ht="13">
      <c r="A1188" s="2" t="s">
        <v>15356</v>
      </c>
      <c r="B1188" s="2" t="s">
        <v>18161</v>
      </c>
      <c r="C1188" s="2" t="s">
        <v>18283</v>
      </c>
      <c r="D1188" s="2">
        <v>136022</v>
      </c>
      <c r="E1188" s="2">
        <v>78595</v>
      </c>
      <c r="F1188" s="2">
        <v>5798</v>
      </c>
      <c r="G1188" s="2" t="s">
        <v>18284</v>
      </c>
      <c r="H1188" s="2" t="s">
        <v>18285</v>
      </c>
      <c r="I1188" s="2" t="s">
        <v>23</v>
      </c>
      <c r="J1188" s="2" t="s">
        <v>18186</v>
      </c>
      <c r="K1188" s="2">
        <v>2</v>
      </c>
      <c r="L1188" s="2" t="s">
        <v>305</v>
      </c>
      <c r="N1188" s="2" t="s">
        <v>305</v>
      </c>
    </row>
    <row r="1189" spans="1:14" ht="13">
      <c r="A1189" s="2" t="s">
        <v>15356</v>
      </c>
      <c r="B1189" s="2" t="s">
        <v>18161</v>
      </c>
      <c r="C1189" s="2" t="s">
        <v>18286</v>
      </c>
      <c r="D1189" s="2">
        <v>136032</v>
      </c>
      <c r="E1189" s="2">
        <v>77404</v>
      </c>
      <c r="F1189" s="2">
        <v>5798</v>
      </c>
      <c r="G1189" s="2" t="s">
        <v>18287</v>
      </c>
      <c r="H1189" s="2" t="s">
        <v>18288</v>
      </c>
      <c r="I1189" s="2" t="s">
        <v>23</v>
      </c>
      <c r="J1189" s="2" t="s">
        <v>18186</v>
      </c>
      <c r="K1189" s="2">
        <v>2</v>
      </c>
      <c r="L1189" s="2" t="s">
        <v>305</v>
      </c>
      <c r="N1189" s="2" t="s">
        <v>305</v>
      </c>
    </row>
    <row r="1190" spans="1:14" ht="13">
      <c r="A1190" s="2" t="s">
        <v>15356</v>
      </c>
      <c r="B1190" s="2" t="s">
        <v>18161</v>
      </c>
      <c r="C1190" s="2" t="s">
        <v>18289</v>
      </c>
      <c r="D1190" s="2">
        <v>136232</v>
      </c>
      <c r="E1190" s="2">
        <v>80675</v>
      </c>
      <c r="F1190" s="2">
        <v>5798</v>
      </c>
      <c r="G1190" s="2" t="s">
        <v>18290</v>
      </c>
      <c r="H1190" s="2" t="s">
        <v>18291</v>
      </c>
      <c r="I1190" s="2" t="s">
        <v>23</v>
      </c>
      <c r="J1190" s="2" t="s">
        <v>18186</v>
      </c>
      <c r="K1190" s="2">
        <v>2</v>
      </c>
      <c r="L1190" s="2" t="s">
        <v>305</v>
      </c>
      <c r="N1190" s="2" t="s">
        <v>305</v>
      </c>
    </row>
    <row r="1191" spans="1:14" ht="13">
      <c r="A1191" s="2" t="s">
        <v>15356</v>
      </c>
      <c r="B1191" s="2" t="s">
        <v>18161</v>
      </c>
      <c r="C1191" s="2" t="s">
        <v>18292</v>
      </c>
      <c r="D1191" s="2">
        <v>136324</v>
      </c>
      <c r="E1191" s="2">
        <v>77994</v>
      </c>
      <c r="F1191" s="2">
        <v>5798</v>
      </c>
      <c r="G1191" s="2" t="s">
        <v>18293</v>
      </c>
      <c r="H1191" s="2" t="s">
        <v>18294</v>
      </c>
      <c r="I1191" s="2" t="s">
        <v>23</v>
      </c>
      <c r="J1191" s="2" t="s">
        <v>18186</v>
      </c>
      <c r="K1191" s="2">
        <v>2</v>
      </c>
      <c r="L1191" s="2" t="s">
        <v>305</v>
      </c>
      <c r="N1191" s="2" t="s">
        <v>305</v>
      </c>
    </row>
    <row r="1192" spans="1:14" ht="13">
      <c r="A1192" s="2" t="s">
        <v>15356</v>
      </c>
      <c r="B1192" s="2" t="s">
        <v>18161</v>
      </c>
      <c r="C1192" s="2" t="s">
        <v>18295</v>
      </c>
      <c r="D1192" s="2">
        <v>136359</v>
      </c>
      <c r="E1192" s="2">
        <v>77736</v>
      </c>
      <c r="F1192" s="2">
        <v>5798</v>
      </c>
      <c r="G1192" s="2" t="s">
        <v>18296</v>
      </c>
      <c r="H1192" s="2" t="s">
        <v>18297</v>
      </c>
      <c r="I1192" s="2" t="s">
        <v>23</v>
      </c>
      <c r="J1192" s="2" t="s">
        <v>18186</v>
      </c>
      <c r="K1192" s="2">
        <v>2</v>
      </c>
      <c r="L1192" s="2" t="s">
        <v>305</v>
      </c>
      <c r="N1192" s="2" t="s">
        <v>305</v>
      </c>
    </row>
    <row r="1193" spans="1:14" ht="13">
      <c r="A1193" s="2" t="s">
        <v>15356</v>
      </c>
      <c r="B1193" s="2" t="s">
        <v>18161</v>
      </c>
      <c r="C1193" s="2" t="s">
        <v>18298</v>
      </c>
      <c r="D1193" s="2">
        <v>136378</v>
      </c>
      <c r="E1193" s="2">
        <v>78128</v>
      </c>
      <c r="F1193" s="2">
        <v>5798</v>
      </c>
      <c r="G1193" s="2" t="s">
        <v>18299</v>
      </c>
      <c r="H1193" s="2" t="s">
        <v>18300</v>
      </c>
      <c r="I1193" s="2" t="s">
        <v>23</v>
      </c>
      <c r="J1193" s="2" t="s">
        <v>18186</v>
      </c>
      <c r="K1193" s="2">
        <v>2</v>
      </c>
      <c r="L1193" s="2" t="s">
        <v>305</v>
      </c>
      <c r="N1193" s="2" t="s">
        <v>305</v>
      </c>
    </row>
    <row r="1194" spans="1:14" ht="13">
      <c r="A1194" s="2" t="s">
        <v>15356</v>
      </c>
      <c r="B1194" s="2" t="s">
        <v>18161</v>
      </c>
      <c r="C1194" s="2" t="s">
        <v>18301</v>
      </c>
      <c r="D1194" s="2">
        <v>136419</v>
      </c>
      <c r="E1194" s="2">
        <v>78557</v>
      </c>
      <c r="F1194" s="2">
        <v>5798</v>
      </c>
      <c r="G1194" s="2" t="s">
        <v>18302</v>
      </c>
      <c r="H1194" s="2" t="s">
        <v>18303</v>
      </c>
      <c r="I1194" s="2" t="s">
        <v>23</v>
      </c>
      <c r="J1194" s="2" t="s">
        <v>18186</v>
      </c>
      <c r="K1194" s="2">
        <v>2</v>
      </c>
      <c r="L1194" s="2" t="s">
        <v>305</v>
      </c>
      <c r="N1194" s="2" t="s">
        <v>305</v>
      </c>
    </row>
    <row r="1195" spans="1:14" ht="13">
      <c r="A1195" s="2" t="s">
        <v>15356</v>
      </c>
      <c r="B1195" s="2" t="s">
        <v>18161</v>
      </c>
      <c r="C1195" s="2" t="s">
        <v>18304</v>
      </c>
      <c r="D1195" s="2">
        <v>136445</v>
      </c>
      <c r="E1195" s="2">
        <v>77050</v>
      </c>
      <c r="F1195" s="2">
        <v>5798</v>
      </c>
      <c r="G1195" s="2" t="s">
        <v>18305</v>
      </c>
      <c r="H1195" s="2" t="s">
        <v>18306</v>
      </c>
      <c r="I1195" s="2" t="s">
        <v>23</v>
      </c>
      <c r="J1195" s="2" t="s">
        <v>18186</v>
      </c>
      <c r="K1195" s="2">
        <v>2</v>
      </c>
      <c r="L1195" s="2" t="s">
        <v>305</v>
      </c>
      <c r="N1195" s="2" t="s">
        <v>305</v>
      </c>
    </row>
    <row r="1196" spans="1:14" ht="13">
      <c r="A1196" s="2" t="s">
        <v>15356</v>
      </c>
      <c r="B1196" s="2" t="s">
        <v>18161</v>
      </c>
      <c r="C1196" s="2" t="s">
        <v>18307</v>
      </c>
      <c r="D1196" s="2">
        <v>136453</v>
      </c>
      <c r="E1196" s="2">
        <v>78670</v>
      </c>
      <c r="F1196" s="2">
        <v>5798</v>
      </c>
      <c r="G1196" s="2" t="s">
        <v>18308</v>
      </c>
      <c r="H1196" s="2" t="s">
        <v>18309</v>
      </c>
      <c r="I1196" s="2" t="s">
        <v>23</v>
      </c>
      <c r="J1196" s="2" t="s">
        <v>18186</v>
      </c>
      <c r="K1196" s="2">
        <v>2</v>
      </c>
      <c r="L1196" s="2" t="s">
        <v>305</v>
      </c>
      <c r="N1196" s="2" t="s">
        <v>305</v>
      </c>
    </row>
    <row r="1197" spans="1:14" ht="13">
      <c r="A1197" s="2" t="s">
        <v>15356</v>
      </c>
      <c r="B1197" s="2" t="s">
        <v>18161</v>
      </c>
      <c r="C1197" s="2" t="s">
        <v>18310</v>
      </c>
      <c r="D1197" s="2">
        <v>136507</v>
      </c>
      <c r="E1197" s="2">
        <v>78439</v>
      </c>
      <c r="F1197" s="2">
        <v>5798</v>
      </c>
      <c r="G1197" s="2" t="s">
        <v>18311</v>
      </c>
      <c r="H1197" s="2" t="s">
        <v>18312</v>
      </c>
      <c r="I1197" s="2" t="s">
        <v>23</v>
      </c>
      <c r="J1197" s="2" t="s">
        <v>18186</v>
      </c>
      <c r="K1197" s="2">
        <v>2</v>
      </c>
      <c r="L1197" s="2" t="s">
        <v>305</v>
      </c>
      <c r="N1197" s="2" t="s">
        <v>305</v>
      </c>
    </row>
    <row r="1198" spans="1:14" ht="13">
      <c r="A1198" s="2" t="s">
        <v>15356</v>
      </c>
      <c r="B1198" s="2" t="s">
        <v>18161</v>
      </c>
      <c r="C1198" s="2" t="s">
        <v>18313</v>
      </c>
      <c r="D1198" s="2">
        <v>136654</v>
      </c>
      <c r="E1198" s="2">
        <v>80721</v>
      </c>
      <c r="F1198" s="2">
        <v>5798</v>
      </c>
      <c r="G1198" s="2" t="s">
        <v>18314</v>
      </c>
      <c r="H1198" s="2" t="s">
        <v>18315</v>
      </c>
      <c r="I1198" s="2" t="s">
        <v>23</v>
      </c>
      <c r="J1198" s="2" t="s">
        <v>18186</v>
      </c>
      <c r="K1198" s="2">
        <v>2</v>
      </c>
      <c r="L1198" s="2" t="s">
        <v>305</v>
      </c>
      <c r="N1198" s="2" t="s">
        <v>305</v>
      </c>
    </row>
    <row r="1199" spans="1:14" ht="13">
      <c r="A1199" s="2" t="s">
        <v>15356</v>
      </c>
      <c r="B1199" s="2" t="s">
        <v>18161</v>
      </c>
      <c r="C1199" s="2" t="s">
        <v>18316</v>
      </c>
      <c r="D1199" s="2">
        <v>136711</v>
      </c>
      <c r="E1199" s="2">
        <v>80541</v>
      </c>
      <c r="F1199" s="2">
        <v>5798</v>
      </c>
      <c r="G1199" s="2" t="s">
        <v>18317</v>
      </c>
      <c r="H1199" s="2" t="s">
        <v>18318</v>
      </c>
      <c r="I1199" s="2" t="s">
        <v>23</v>
      </c>
      <c r="J1199" s="2" t="s">
        <v>18186</v>
      </c>
      <c r="K1199" s="2">
        <v>2</v>
      </c>
      <c r="L1199" s="2" t="s">
        <v>305</v>
      </c>
      <c r="N1199" s="2" t="s">
        <v>305</v>
      </c>
    </row>
    <row r="1200" spans="1:14" ht="13">
      <c r="A1200" s="2" t="s">
        <v>15356</v>
      </c>
      <c r="B1200" s="2" t="s">
        <v>18161</v>
      </c>
      <c r="C1200" s="2" t="s">
        <v>18319</v>
      </c>
      <c r="D1200" s="2">
        <v>136741</v>
      </c>
      <c r="E1200" s="2">
        <v>80643</v>
      </c>
      <c r="F1200" s="2">
        <v>5798</v>
      </c>
      <c r="G1200" s="2" t="s">
        <v>18320</v>
      </c>
      <c r="H1200" s="2" t="s">
        <v>18321</v>
      </c>
      <c r="I1200" s="2" t="s">
        <v>23</v>
      </c>
      <c r="J1200" s="2" t="s">
        <v>18186</v>
      </c>
      <c r="K1200" s="2">
        <v>2</v>
      </c>
      <c r="L1200" s="2" t="s">
        <v>305</v>
      </c>
      <c r="N1200" s="2" t="s">
        <v>305</v>
      </c>
    </row>
    <row r="1201" spans="1:14" ht="13">
      <c r="A1201" s="2" t="s">
        <v>15356</v>
      </c>
      <c r="B1201" s="2" t="s">
        <v>18161</v>
      </c>
      <c r="C1201" s="2" t="s">
        <v>18322</v>
      </c>
      <c r="D1201" s="2">
        <v>136859</v>
      </c>
      <c r="E1201" s="2">
        <v>79217</v>
      </c>
      <c r="F1201" s="2">
        <v>5797</v>
      </c>
      <c r="G1201" s="2" t="s">
        <v>18323</v>
      </c>
      <c r="H1201" s="2" t="s">
        <v>18324</v>
      </c>
      <c r="I1201" s="2" t="s">
        <v>23</v>
      </c>
      <c r="J1201" s="2" t="s">
        <v>18186</v>
      </c>
      <c r="K1201" s="2">
        <v>2</v>
      </c>
      <c r="L1201" s="2" t="s">
        <v>305</v>
      </c>
      <c r="N1201" s="2" t="s">
        <v>305</v>
      </c>
    </row>
    <row r="1202" spans="1:14" ht="13">
      <c r="A1202" s="2" t="s">
        <v>15356</v>
      </c>
      <c r="B1202" s="2" t="s">
        <v>18161</v>
      </c>
      <c r="C1202" s="2" t="s">
        <v>18325</v>
      </c>
      <c r="D1202" s="2">
        <v>137048</v>
      </c>
      <c r="E1202" s="2">
        <v>80037</v>
      </c>
      <c r="F1202" s="2">
        <v>5798</v>
      </c>
      <c r="G1202" s="2" t="s">
        <v>18326</v>
      </c>
      <c r="H1202" s="2" t="s">
        <v>18327</v>
      </c>
      <c r="I1202" s="2" t="s">
        <v>23</v>
      </c>
      <c r="J1202" s="2" t="s">
        <v>18186</v>
      </c>
      <c r="K1202" s="2">
        <v>2</v>
      </c>
      <c r="L1202" s="2" t="s">
        <v>305</v>
      </c>
      <c r="N1202" s="2" t="s">
        <v>305</v>
      </c>
    </row>
    <row r="1203" spans="1:14" ht="13">
      <c r="A1203" s="2" t="s">
        <v>15356</v>
      </c>
      <c r="B1203" s="2" t="s">
        <v>18161</v>
      </c>
      <c r="C1203" s="2" t="s">
        <v>18328</v>
      </c>
      <c r="D1203" s="2">
        <v>137331</v>
      </c>
      <c r="E1203" s="2">
        <v>78720</v>
      </c>
      <c r="F1203" s="2">
        <v>5798</v>
      </c>
      <c r="G1203" s="2" t="s">
        <v>18329</v>
      </c>
      <c r="H1203" s="2" t="s">
        <v>18330</v>
      </c>
      <c r="I1203" s="2" t="s">
        <v>23</v>
      </c>
      <c r="J1203" s="2" t="s">
        <v>18186</v>
      </c>
      <c r="K1203" s="2">
        <v>2</v>
      </c>
      <c r="L1203" s="2" t="s">
        <v>305</v>
      </c>
      <c r="N1203" s="2" t="s">
        <v>305</v>
      </c>
    </row>
    <row r="1204" spans="1:14" ht="13">
      <c r="A1204" s="2" t="s">
        <v>15356</v>
      </c>
      <c r="B1204" s="2" t="s">
        <v>18161</v>
      </c>
      <c r="C1204" s="2" t="s">
        <v>18331</v>
      </c>
      <c r="D1204" s="2">
        <v>137378</v>
      </c>
      <c r="E1204" s="2">
        <v>78014</v>
      </c>
      <c r="F1204" s="2">
        <v>5798</v>
      </c>
      <c r="G1204" s="2" t="s">
        <v>18332</v>
      </c>
      <c r="H1204" s="2" t="s">
        <v>18333</v>
      </c>
      <c r="I1204" s="2" t="s">
        <v>23</v>
      </c>
      <c r="J1204" s="2" t="s">
        <v>18186</v>
      </c>
      <c r="K1204" s="2">
        <v>2</v>
      </c>
      <c r="L1204" s="2" t="s">
        <v>305</v>
      </c>
      <c r="N1204" s="2" t="s">
        <v>305</v>
      </c>
    </row>
    <row r="1205" spans="1:14" ht="13">
      <c r="A1205" s="2" t="s">
        <v>15356</v>
      </c>
      <c r="B1205" s="2" t="s">
        <v>18161</v>
      </c>
      <c r="C1205" s="2" t="s">
        <v>18334</v>
      </c>
      <c r="D1205" s="2">
        <v>137468</v>
      </c>
      <c r="E1205" s="2">
        <v>78089</v>
      </c>
      <c r="F1205" s="2">
        <v>5798</v>
      </c>
      <c r="G1205" s="2" t="s">
        <v>18335</v>
      </c>
      <c r="H1205" s="2" t="s">
        <v>18336</v>
      </c>
      <c r="I1205" s="2" t="s">
        <v>23</v>
      </c>
      <c r="J1205" s="2" t="s">
        <v>18186</v>
      </c>
      <c r="K1205" s="2">
        <v>2</v>
      </c>
      <c r="L1205" s="2" t="s">
        <v>305</v>
      </c>
      <c r="N1205" s="2" t="s">
        <v>305</v>
      </c>
    </row>
    <row r="1206" spans="1:14" ht="13">
      <c r="A1206" s="2" t="s">
        <v>15356</v>
      </c>
      <c r="B1206" s="2" t="s">
        <v>18161</v>
      </c>
      <c r="C1206" s="2" t="s">
        <v>18337</v>
      </c>
      <c r="D1206" s="2">
        <v>137470</v>
      </c>
      <c r="E1206" s="2">
        <v>78806</v>
      </c>
      <c r="F1206" s="2">
        <v>5798</v>
      </c>
      <c r="G1206" s="2" t="s">
        <v>18338</v>
      </c>
      <c r="H1206" s="2" t="s">
        <v>18339</v>
      </c>
      <c r="I1206" s="2" t="s">
        <v>23</v>
      </c>
      <c r="J1206" s="2" t="s">
        <v>18186</v>
      </c>
      <c r="K1206" s="2">
        <v>2</v>
      </c>
      <c r="L1206" s="2" t="s">
        <v>305</v>
      </c>
      <c r="N1206" s="2" t="s">
        <v>305</v>
      </c>
    </row>
    <row r="1207" spans="1:14" ht="13">
      <c r="A1207" s="2" t="s">
        <v>15356</v>
      </c>
      <c r="B1207" s="2" t="s">
        <v>18161</v>
      </c>
      <c r="C1207" s="2" t="s">
        <v>18340</v>
      </c>
      <c r="D1207" s="2">
        <v>137585</v>
      </c>
      <c r="E1207" s="2">
        <v>79518</v>
      </c>
      <c r="F1207" s="2">
        <v>5798</v>
      </c>
      <c r="G1207" s="2" t="s">
        <v>18341</v>
      </c>
      <c r="H1207" s="2" t="s">
        <v>18342</v>
      </c>
      <c r="I1207" s="2" t="s">
        <v>23</v>
      </c>
      <c r="J1207" s="2" t="s">
        <v>18186</v>
      </c>
      <c r="K1207" s="2">
        <v>2</v>
      </c>
      <c r="L1207" s="2" t="s">
        <v>305</v>
      </c>
      <c r="N1207" s="2" t="s">
        <v>305</v>
      </c>
    </row>
    <row r="1208" spans="1:14" ht="13">
      <c r="A1208" s="2" t="s">
        <v>15356</v>
      </c>
      <c r="B1208" s="2" t="s">
        <v>18161</v>
      </c>
      <c r="C1208" s="2" t="s">
        <v>18343</v>
      </c>
      <c r="D1208" s="2">
        <v>137841</v>
      </c>
      <c r="E1208" s="2">
        <v>79615</v>
      </c>
      <c r="F1208" s="2">
        <v>5798</v>
      </c>
      <c r="G1208" s="2" t="s">
        <v>18344</v>
      </c>
      <c r="H1208" s="2" t="s">
        <v>18345</v>
      </c>
      <c r="I1208" s="2" t="s">
        <v>23</v>
      </c>
      <c r="J1208" s="2" t="s">
        <v>18186</v>
      </c>
      <c r="K1208" s="2">
        <v>2</v>
      </c>
      <c r="L1208" s="2" t="s">
        <v>305</v>
      </c>
      <c r="N1208" s="2" t="s">
        <v>305</v>
      </c>
    </row>
    <row r="1209" spans="1:14" ht="13">
      <c r="A1209" s="2" t="s">
        <v>15356</v>
      </c>
      <c r="B1209" s="2" t="s">
        <v>18161</v>
      </c>
      <c r="C1209" s="2" t="s">
        <v>18346</v>
      </c>
      <c r="D1209" s="2">
        <v>138340</v>
      </c>
      <c r="E1209" s="2">
        <v>79411</v>
      </c>
      <c r="F1209" s="2">
        <v>5798</v>
      </c>
      <c r="G1209" s="2" t="s">
        <v>18347</v>
      </c>
      <c r="H1209" s="2" t="s">
        <v>18348</v>
      </c>
      <c r="I1209" s="2" t="s">
        <v>23</v>
      </c>
      <c r="J1209" s="2" t="s">
        <v>18186</v>
      </c>
      <c r="K1209" s="2">
        <v>2</v>
      </c>
      <c r="L1209" s="2" t="s">
        <v>305</v>
      </c>
      <c r="N1209" s="2" t="s">
        <v>305</v>
      </c>
    </row>
    <row r="1210" spans="1:14" ht="13">
      <c r="A1210" s="2" t="s">
        <v>15356</v>
      </c>
      <c r="B1210" s="2" t="s">
        <v>18161</v>
      </c>
      <c r="C1210" s="2" t="s">
        <v>18349</v>
      </c>
      <c r="D1210" s="2">
        <v>138664</v>
      </c>
      <c r="E1210" s="2">
        <v>78875</v>
      </c>
      <c r="F1210" s="2">
        <v>5798</v>
      </c>
      <c r="G1210" s="2" t="s">
        <v>18350</v>
      </c>
      <c r="H1210" s="2" t="s">
        <v>18351</v>
      </c>
      <c r="I1210" s="2" t="s">
        <v>23</v>
      </c>
      <c r="J1210" s="2" t="s">
        <v>18186</v>
      </c>
      <c r="K1210" s="2">
        <v>2</v>
      </c>
      <c r="L1210" s="2" t="s">
        <v>305</v>
      </c>
      <c r="N1210" s="2" t="s">
        <v>305</v>
      </c>
    </row>
    <row r="1211" spans="1:14" ht="13">
      <c r="A1211" s="2" t="s">
        <v>15356</v>
      </c>
      <c r="B1211" s="2" t="s">
        <v>18161</v>
      </c>
      <c r="C1211" s="2" t="s">
        <v>18352</v>
      </c>
      <c r="D1211" s="2">
        <v>138730</v>
      </c>
      <c r="E1211" s="2">
        <v>78710</v>
      </c>
      <c r="F1211" s="2">
        <v>5798</v>
      </c>
      <c r="G1211" s="2" t="s">
        <v>18353</v>
      </c>
      <c r="H1211" s="2" t="s">
        <v>18354</v>
      </c>
      <c r="I1211" s="2" t="s">
        <v>23</v>
      </c>
      <c r="J1211" s="2" t="s">
        <v>18186</v>
      </c>
      <c r="K1211" s="2">
        <v>2</v>
      </c>
      <c r="L1211" s="2" t="s">
        <v>305</v>
      </c>
      <c r="N1211" s="2" t="s">
        <v>305</v>
      </c>
    </row>
    <row r="1212" spans="1:14" ht="13">
      <c r="A1212" s="2" t="s">
        <v>15356</v>
      </c>
      <c r="B1212" s="2" t="s">
        <v>18161</v>
      </c>
      <c r="C1212" s="2" t="s">
        <v>18355</v>
      </c>
      <c r="D1212" s="2">
        <v>138892</v>
      </c>
      <c r="E1212" s="2">
        <v>78610</v>
      </c>
      <c r="F1212" s="2">
        <v>5798</v>
      </c>
      <c r="G1212" s="2" t="s">
        <v>18356</v>
      </c>
      <c r="H1212" s="2" t="s">
        <v>18357</v>
      </c>
      <c r="I1212" s="2" t="s">
        <v>23</v>
      </c>
      <c r="J1212" s="2" t="s">
        <v>18186</v>
      </c>
      <c r="K1212" s="2">
        <v>2</v>
      </c>
      <c r="L1212" s="2" t="s">
        <v>305</v>
      </c>
      <c r="N1212" s="2" t="s">
        <v>305</v>
      </c>
    </row>
    <row r="1213" spans="1:14" ht="13">
      <c r="A1213" s="2" t="s">
        <v>15356</v>
      </c>
      <c r="B1213" s="2" t="s">
        <v>18161</v>
      </c>
      <c r="C1213" s="2" t="s">
        <v>18358</v>
      </c>
      <c r="D1213" s="2">
        <v>138894</v>
      </c>
      <c r="E1213" s="2">
        <v>79189</v>
      </c>
      <c r="F1213" s="2">
        <v>5798</v>
      </c>
      <c r="G1213" s="2" t="s">
        <v>18359</v>
      </c>
      <c r="H1213" s="2" t="s">
        <v>18360</v>
      </c>
      <c r="I1213" s="2" t="s">
        <v>23</v>
      </c>
      <c r="J1213" s="2" t="s">
        <v>18186</v>
      </c>
      <c r="K1213" s="2">
        <v>2</v>
      </c>
      <c r="L1213" s="2" t="s">
        <v>305</v>
      </c>
      <c r="N1213" s="2" t="s">
        <v>305</v>
      </c>
    </row>
    <row r="1214" spans="1:14" ht="13">
      <c r="A1214" s="2" t="s">
        <v>15356</v>
      </c>
      <c r="B1214" s="2" t="s">
        <v>18161</v>
      </c>
      <c r="C1214" s="2" t="s">
        <v>18361</v>
      </c>
      <c r="D1214" s="2">
        <v>138974</v>
      </c>
      <c r="E1214" s="2">
        <v>78997</v>
      </c>
      <c r="F1214" s="2">
        <v>5798</v>
      </c>
      <c r="G1214" s="2" t="s">
        <v>18362</v>
      </c>
      <c r="H1214" s="2" t="s">
        <v>18363</v>
      </c>
      <c r="I1214" s="2" t="s">
        <v>23</v>
      </c>
      <c r="J1214" s="2" t="s">
        <v>18186</v>
      </c>
      <c r="K1214" s="2">
        <v>2</v>
      </c>
      <c r="L1214" s="2" t="s">
        <v>305</v>
      </c>
      <c r="N1214" s="2" t="s">
        <v>305</v>
      </c>
    </row>
    <row r="1215" spans="1:14" ht="13">
      <c r="A1215" s="2" t="s">
        <v>15356</v>
      </c>
      <c r="B1215" s="2" t="s">
        <v>18161</v>
      </c>
      <c r="C1215" s="2" t="s">
        <v>18364</v>
      </c>
      <c r="D1215" s="2">
        <v>139038</v>
      </c>
      <c r="E1215" s="2">
        <v>79362</v>
      </c>
      <c r="F1215" s="2">
        <v>5798</v>
      </c>
      <c r="G1215" s="2" t="s">
        <v>18365</v>
      </c>
      <c r="H1215" s="2" t="s">
        <v>18366</v>
      </c>
      <c r="I1215" s="2" t="s">
        <v>23</v>
      </c>
      <c r="J1215" s="2" t="s">
        <v>18186</v>
      </c>
      <c r="K1215" s="2">
        <v>2</v>
      </c>
      <c r="L1215" s="2" t="s">
        <v>305</v>
      </c>
      <c r="N1215" s="2" t="s">
        <v>305</v>
      </c>
    </row>
    <row r="1216" spans="1:14" ht="13">
      <c r="A1216" s="2" t="s">
        <v>15356</v>
      </c>
      <c r="B1216" s="2" t="s">
        <v>18161</v>
      </c>
      <c r="C1216" s="2" t="s">
        <v>18367</v>
      </c>
      <c r="D1216" s="2">
        <v>139124</v>
      </c>
      <c r="E1216" s="2">
        <v>79135</v>
      </c>
      <c r="F1216" s="2">
        <v>5798</v>
      </c>
      <c r="G1216" s="2" t="s">
        <v>18368</v>
      </c>
      <c r="H1216" s="2" t="s">
        <v>18369</v>
      </c>
      <c r="I1216" s="2" t="s">
        <v>23</v>
      </c>
      <c r="J1216" s="2" t="s">
        <v>18186</v>
      </c>
      <c r="K1216" s="2">
        <v>2</v>
      </c>
      <c r="L1216" s="2" t="s">
        <v>305</v>
      </c>
      <c r="N1216" s="2" t="s">
        <v>305</v>
      </c>
    </row>
    <row r="1217" spans="1:14" ht="13">
      <c r="A1217" s="2" t="s">
        <v>15356</v>
      </c>
      <c r="B1217" s="2" t="s">
        <v>18161</v>
      </c>
      <c r="C1217" s="2" t="s">
        <v>18370</v>
      </c>
      <c r="D1217" s="2">
        <v>129823</v>
      </c>
      <c r="E1217" s="2">
        <v>78726</v>
      </c>
      <c r="F1217" s="2">
        <v>5798</v>
      </c>
      <c r="G1217" s="2" t="s">
        <v>18371</v>
      </c>
      <c r="H1217" s="2" t="s">
        <v>18372</v>
      </c>
      <c r="I1217" s="2" t="s">
        <v>16</v>
      </c>
      <c r="J1217" s="2" t="s">
        <v>18373</v>
      </c>
      <c r="K1217" s="2">
        <v>4</v>
      </c>
      <c r="L1217" s="2" t="s">
        <v>305</v>
      </c>
      <c r="N1217" s="2" t="s">
        <v>305</v>
      </c>
    </row>
    <row r="1218" spans="1:14" ht="13">
      <c r="A1218" s="2" t="s">
        <v>15356</v>
      </c>
      <c r="B1218" s="2" t="s">
        <v>18161</v>
      </c>
      <c r="C1218" s="2" t="s">
        <v>18374</v>
      </c>
      <c r="D1218" s="2">
        <v>136440</v>
      </c>
      <c r="E1218" s="2">
        <v>79362</v>
      </c>
      <c r="F1218" s="2">
        <v>5798</v>
      </c>
      <c r="G1218" s="2" t="s">
        <v>18375</v>
      </c>
      <c r="H1218" s="2" t="s">
        <v>18376</v>
      </c>
      <c r="I1218" s="2" t="s">
        <v>23</v>
      </c>
      <c r="J1218" s="2" t="s">
        <v>18373</v>
      </c>
      <c r="K1218" s="2">
        <v>4</v>
      </c>
      <c r="L1218" s="2" t="s">
        <v>305</v>
      </c>
      <c r="N1218" s="2" t="s">
        <v>305</v>
      </c>
    </row>
    <row r="1219" spans="1:14" ht="13">
      <c r="A1219" s="2" t="s">
        <v>15356</v>
      </c>
      <c r="B1219" s="2" t="s">
        <v>18161</v>
      </c>
      <c r="C1219" s="2" t="s">
        <v>18377</v>
      </c>
      <c r="D1219" s="2">
        <v>124629</v>
      </c>
      <c r="E1219" s="2">
        <v>78683</v>
      </c>
      <c r="F1219" s="2">
        <v>5798</v>
      </c>
      <c r="G1219" s="2" t="s">
        <v>18378</v>
      </c>
      <c r="H1219" s="2" t="s">
        <v>18379</v>
      </c>
      <c r="I1219" s="2" t="s">
        <v>16</v>
      </c>
      <c r="J1219" s="2" t="s">
        <v>18380</v>
      </c>
      <c r="K1219" s="2">
        <v>5</v>
      </c>
      <c r="L1219" s="2" t="s">
        <v>305</v>
      </c>
      <c r="N1219" s="2" t="s">
        <v>305</v>
      </c>
    </row>
    <row r="1220" spans="1:14" ht="13">
      <c r="A1220" s="2" t="s">
        <v>15356</v>
      </c>
      <c r="B1220" s="2" t="s">
        <v>18161</v>
      </c>
      <c r="C1220" s="2" t="s">
        <v>18381</v>
      </c>
      <c r="D1220" s="2">
        <v>137863</v>
      </c>
      <c r="E1220" s="2">
        <v>80584</v>
      </c>
      <c r="F1220" s="2">
        <v>5798</v>
      </c>
      <c r="G1220" s="2" t="s">
        <v>18382</v>
      </c>
      <c r="H1220" s="2" t="s">
        <v>18383</v>
      </c>
      <c r="I1220" s="2" t="s">
        <v>23</v>
      </c>
      <c r="J1220" s="2" t="s">
        <v>18380</v>
      </c>
      <c r="K1220" s="2">
        <v>5</v>
      </c>
      <c r="L1220" s="2" t="s">
        <v>305</v>
      </c>
      <c r="N1220" s="2" t="s">
        <v>305</v>
      </c>
    </row>
    <row r="1221" spans="1:14" ht="13">
      <c r="A1221" s="2" t="s">
        <v>15356</v>
      </c>
      <c r="B1221" s="2" t="s">
        <v>18161</v>
      </c>
      <c r="C1221" s="2" t="s">
        <v>18384</v>
      </c>
      <c r="D1221" s="2">
        <v>137998</v>
      </c>
      <c r="E1221" s="2">
        <v>80789</v>
      </c>
      <c r="F1221" s="2">
        <v>5798</v>
      </c>
      <c r="G1221" s="2" t="s">
        <v>18385</v>
      </c>
      <c r="H1221" s="2" t="s">
        <v>18386</v>
      </c>
      <c r="I1221" s="2" t="s">
        <v>23</v>
      </c>
      <c r="J1221" s="2" t="s">
        <v>18380</v>
      </c>
      <c r="K1221" s="2">
        <v>5</v>
      </c>
      <c r="L1221" s="2" t="s">
        <v>305</v>
      </c>
      <c r="N1221" s="2" t="s">
        <v>305</v>
      </c>
    </row>
    <row r="1222" spans="1:14" ht="13">
      <c r="A1222" s="2" t="s">
        <v>15356</v>
      </c>
      <c r="B1222" s="2" t="s">
        <v>18161</v>
      </c>
      <c r="C1222" s="2" t="s">
        <v>18387</v>
      </c>
      <c r="D1222" s="2">
        <v>126902</v>
      </c>
      <c r="E1222" s="2">
        <v>79150</v>
      </c>
      <c r="F1222" s="2">
        <v>5798</v>
      </c>
      <c r="G1222" s="2" t="s">
        <v>18388</v>
      </c>
      <c r="H1222" s="2" t="s">
        <v>18389</v>
      </c>
      <c r="I1222" s="2" t="s">
        <v>16</v>
      </c>
      <c r="J1222" s="2" t="s">
        <v>18390</v>
      </c>
      <c r="K1222" s="2">
        <v>4</v>
      </c>
      <c r="L1222" s="2" t="s">
        <v>305</v>
      </c>
      <c r="N1222" s="2" t="s">
        <v>305</v>
      </c>
    </row>
    <row r="1223" spans="1:14" ht="13">
      <c r="A1223" s="2" t="s">
        <v>15356</v>
      </c>
      <c r="B1223" s="2" t="s">
        <v>18161</v>
      </c>
      <c r="C1223" s="2" t="s">
        <v>18391</v>
      </c>
      <c r="D1223" s="2">
        <v>127121</v>
      </c>
      <c r="E1223" s="2">
        <v>78723</v>
      </c>
      <c r="F1223" s="2">
        <v>5798</v>
      </c>
      <c r="G1223" s="2" t="s">
        <v>18392</v>
      </c>
      <c r="H1223" s="2" t="s">
        <v>18393</v>
      </c>
      <c r="I1223" s="2" t="s">
        <v>16</v>
      </c>
      <c r="J1223" s="2" t="s">
        <v>18390</v>
      </c>
      <c r="K1223" s="2">
        <v>4</v>
      </c>
      <c r="L1223" s="2" t="s">
        <v>305</v>
      </c>
      <c r="N1223" s="2" t="s">
        <v>305</v>
      </c>
    </row>
    <row r="1224" spans="1:14" ht="13">
      <c r="A1224" s="2" t="s">
        <v>15356</v>
      </c>
      <c r="B1224" s="2" t="s">
        <v>18161</v>
      </c>
      <c r="C1224" s="2" t="s">
        <v>18394</v>
      </c>
      <c r="D1224" s="2">
        <v>135517</v>
      </c>
      <c r="E1224" s="2">
        <v>80395</v>
      </c>
      <c r="F1224" s="2">
        <v>5798</v>
      </c>
      <c r="G1224" s="2" t="s">
        <v>18395</v>
      </c>
      <c r="H1224" s="2" t="s">
        <v>18396</v>
      </c>
      <c r="I1224" s="2" t="s">
        <v>23</v>
      </c>
      <c r="J1224" s="2" t="s">
        <v>18390</v>
      </c>
      <c r="K1224" s="2">
        <v>4</v>
      </c>
      <c r="L1224" s="2" t="s">
        <v>305</v>
      </c>
      <c r="N1224" s="2" t="s">
        <v>305</v>
      </c>
    </row>
    <row r="1225" spans="1:14" ht="13">
      <c r="A1225" s="2" t="s">
        <v>15356</v>
      </c>
      <c r="B1225" s="2" t="s">
        <v>18161</v>
      </c>
      <c r="C1225" s="2" t="s">
        <v>18397</v>
      </c>
      <c r="D1225" s="2">
        <v>135737</v>
      </c>
      <c r="E1225" s="2">
        <v>79835</v>
      </c>
      <c r="F1225" s="2">
        <v>5798</v>
      </c>
      <c r="G1225" s="2" t="s">
        <v>18398</v>
      </c>
      <c r="H1225" s="2" t="s">
        <v>18399</v>
      </c>
      <c r="I1225" s="2" t="s">
        <v>23</v>
      </c>
      <c r="J1225" s="2" t="s">
        <v>18390</v>
      </c>
      <c r="K1225" s="2">
        <v>4</v>
      </c>
      <c r="L1225" s="2" t="s">
        <v>305</v>
      </c>
      <c r="N1225" s="2" t="s">
        <v>305</v>
      </c>
    </row>
    <row r="1226" spans="1:14" ht="13">
      <c r="A1226" s="2" t="s">
        <v>15356</v>
      </c>
      <c r="B1226" s="2" t="s">
        <v>18161</v>
      </c>
      <c r="C1226" s="2" t="s">
        <v>18400</v>
      </c>
      <c r="D1226" s="2">
        <v>135917</v>
      </c>
      <c r="E1226" s="2">
        <v>79905</v>
      </c>
      <c r="F1226" s="2">
        <v>5798</v>
      </c>
      <c r="G1226" s="2" t="s">
        <v>18401</v>
      </c>
      <c r="H1226" s="2" t="s">
        <v>18402</v>
      </c>
      <c r="I1226" s="2" t="s">
        <v>23</v>
      </c>
      <c r="J1226" s="2" t="s">
        <v>18390</v>
      </c>
      <c r="K1226" s="2">
        <v>4</v>
      </c>
      <c r="L1226" s="2" t="s">
        <v>305</v>
      </c>
      <c r="N1226" s="2" t="s">
        <v>305</v>
      </c>
    </row>
    <row r="1227" spans="1:14" ht="13">
      <c r="A1227" s="2" t="s">
        <v>15356</v>
      </c>
      <c r="B1227" s="2" t="s">
        <v>18161</v>
      </c>
      <c r="C1227" s="2" t="s">
        <v>18403</v>
      </c>
      <c r="D1227" s="2">
        <v>125664</v>
      </c>
      <c r="E1227" s="2">
        <v>78349</v>
      </c>
      <c r="F1227" s="2">
        <v>5798</v>
      </c>
      <c r="G1227" s="2" t="s">
        <v>18404</v>
      </c>
      <c r="H1227" s="2" t="s">
        <v>18405</v>
      </c>
      <c r="I1227" s="2" t="s">
        <v>16</v>
      </c>
      <c r="J1227" s="2" t="s">
        <v>18406</v>
      </c>
      <c r="K1227" s="2">
        <v>4</v>
      </c>
      <c r="L1227" s="2" t="s">
        <v>305</v>
      </c>
      <c r="N1227" s="2" t="s">
        <v>305</v>
      </c>
    </row>
    <row r="1228" spans="1:14" ht="13">
      <c r="A1228" s="2" t="s">
        <v>15356</v>
      </c>
      <c r="B1228" s="2" t="s">
        <v>18161</v>
      </c>
      <c r="C1228" s="2" t="s">
        <v>18407</v>
      </c>
      <c r="D1228" s="2">
        <v>128407</v>
      </c>
      <c r="E1228" s="2">
        <v>79623</v>
      </c>
      <c r="F1228" s="2">
        <v>5798</v>
      </c>
      <c r="G1228" s="2" t="s">
        <v>18408</v>
      </c>
      <c r="H1228" s="2" t="s">
        <v>18409</v>
      </c>
      <c r="I1228" s="2" t="s">
        <v>16</v>
      </c>
      <c r="J1228" s="2" t="s">
        <v>18406</v>
      </c>
      <c r="K1228" s="2">
        <v>4</v>
      </c>
      <c r="L1228" s="2" t="s">
        <v>305</v>
      </c>
      <c r="N1228" s="2" t="s">
        <v>305</v>
      </c>
    </row>
    <row r="1229" spans="1:14" ht="13">
      <c r="A1229" s="2" t="s">
        <v>15356</v>
      </c>
      <c r="B1229" s="2" t="s">
        <v>18161</v>
      </c>
      <c r="C1229" s="2" t="s">
        <v>18410</v>
      </c>
      <c r="D1229" s="2">
        <v>136767</v>
      </c>
      <c r="E1229" s="2">
        <v>78754</v>
      </c>
      <c r="F1229" s="2">
        <v>5798</v>
      </c>
      <c r="G1229" s="2" t="s">
        <v>18411</v>
      </c>
      <c r="H1229" s="2" t="s">
        <v>18412</v>
      </c>
      <c r="I1229" s="2" t="s">
        <v>23</v>
      </c>
      <c r="J1229" s="2" t="s">
        <v>18406</v>
      </c>
      <c r="K1229" s="2">
        <v>4</v>
      </c>
      <c r="L1229" s="2" t="s">
        <v>305</v>
      </c>
      <c r="N1229" s="2" t="s">
        <v>305</v>
      </c>
    </row>
    <row r="1230" spans="1:14" ht="13">
      <c r="A1230" s="2" t="s">
        <v>15356</v>
      </c>
      <c r="B1230" s="2" t="s">
        <v>18161</v>
      </c>
      <c r="C1230" s="2" t="s">
        <v>18413</v>
      </c>
      <c r="D1230" s="2">
        <v>137145</v>
      </c>
      <c r="E1230" s="2">
        <v>78883</v>
      </c>
      <c r="F1230" s="2">
        <v>5798</v>
      </c>
      <c r="G1230" s="2" t="s">
        <v>18414</v>
      </c>
      <c r="H1230" s="2" t="s">
        <v>18415</v>
      </c>
      <c r="I1230" s="2" t="s">
        <v>23</v>
      </c>
      <c r="J1230" s="2" t="s">
        <v>18406</v>
      </c>
      <c r="K1230" s="2">
        <v>4</v>
      </c>
      <c r="L1230" s="2" t="s">
        <v>305</v>
      </c>
      <c r="N1230" s="2" t="s">
        <v>305</v>
      </c>
    </row>
    <row r="1231" spans="1:14" ht="13">
      <c r="A1231" s="2" t="s">
        <v>15356</v>
      </c>
      <c r="B1231" s="2" t="s">
        <v>18161</v>
      </c>
      <c r="C1231" s="2" t="s">
        <v>18416</v>
      </c>
      <c r="D1231" s="2">
        <v>129182</v>
      </c>
      <c r="E1231" s="2">
        <v>75490</v>
      </c>
      <c r="F1231" s="2">
        <v>5798</v>
      </c>
      <c r="G1231" s="2" t="s">
        <v>18417</v>
      </c>
      <c r="H1231" s="2" t="s">
        <v>18418</v>
      </c>
      <c r="I1231" s="2" t="s">
        <v>16</v>
      </c>
      <c r="J1231" s="2" t="s">
        <v>18419</v>
      </c>
      <c r="K1231" s="2">
        <v>4</v>
      </c>
      <c r="L1231" s="2" t="s">
        <v>305</v>
      </c>
      <c r="N1231" s="2" t="s">
        <v>305</v>
      </c>
    </row>
    <row r="1232" spans="1:14" ht="13">
      <c r="A1232" s="2" t="s">
        <v>15356</v>
      </c>
      <c r="B1232" s="2" t="s">
        <v>18161</v>
      </c>
      <c r="C1232" s="2" t="s">
        <v>18420</v>
      </c>
      <c r="D1232" s="2">
        <v>129410</v>
      </c>
      <c r="E1232" s="2">
        <v>76175</v>
      </c>
      <c r="F1232" s="2">
        <v>5798</v>
      </c>
      <c r="G1232" s="2" t="s">
        <v>18421</v>
      </c>
      <c r="H1232" s="2" t="s">
        <v>18422</v>
      </c>
      <c r="I1232" s="2" t="s">
        <v>16</v>
      </c>
      <c r="J1232" s="2" t="s">
        <v>18419</v>
      </c>
      <c r="K1232" s="2">
        <v>4</v>
      </c>
      <c r="L1232" s="2" t="s">
        <v>305</v>
      </c>
      <c r="N1232" s="2" t="s">
        <v>305</v>
      </c>
    </row>
    <row r="1233" spans="1:14" ht="13">
      <c r="A1233" s="2" t="s">
        <v>15356</v>
      </c>
      <c r="B1233" s="2" t="s">
        <v>18161</v>
      </c>
      <c r="C1233" s="2" t="s">
        <v>18423</v>
      </c>
      <c r="D1233" s="2">
        <v>129563</v>
      </c>
      <c r="E1233" s="2">
        <v>76818</v>
      </c>
      <c r="F1233" s="2">
        <v>5798</v>
      </c>
      <c r="G1233" s="2" t="s">
        <v>18424</v>
      </c>
      <c r="H1233" s="2" t="s">
        <v>18425</v>
      </c>
      <c r="I1233" s="2" t="s">
        <v>16</v>
      </c>
      <c r="J1233" s="2" t="s">
        <v>18419</v>
      </c>
      <c r="K1233" s="2">
        <v>4</v>
      </c>
      <c r="L1233" s="2" t="s">
        <v>305</v>
      </c>
      <c r="N1233" s="2" t="s">
        <v>305</v>
      </c>
    </row>
    <row r="1234" spans="1:14" ht="13">
      <c r="A1234" s="2" t="s">
        <v>15356</v>
      </c>
      <c r="B1234" s="2" t="s">
        <v>18161</v>
      </c>
      <c r="C1234" s="2" t="s">
        <v>18426</v>
      </c>
      <c r="D1234" s="2">
        <v>129611</v>
      </c>
      <c r="E1234" s="2">
        <v>77286</v>
      </c>
      <c r="F1234" s="2">
        <v>5798</v>
      </c>
      <c r="G1234" s="2" t="s">
        <v>18427</v>
      </c>
      <c r="H1234" s="2" t="s">
        <v>18428</v>
      </c>
      <c r="I1234" s="2" t="s">
        <v>16</v>
      </c>
      <c r="J1234" s="2" t="s">
        <v>18419</v>
      </c>
      <c r="K1234" s="2">
        <v>4</v>
      </c>
      <c r="L1234" s="2" t="s">
        <v>305</v>
      </c>
      <c r="N1234" s="2" t="s">
        <v>305</v>
      </c>
    </row>
    <row r="1235" spans="1:14" ht="13">
      <c r="A1235" s="2" t="s">
        <v>15356</v>
      </c>
      <c r="B1235" s="2" t="s">
        <v>18161</v>
      </c>
      <c r="C1235" s="2" t="s">
        <v>18429</v>
      </c>
      <c r="D1235" s="2">
        <v>129800</v>
      </c>
      <c r="E1235" s="2">
        <v>76734</v>
      </c>
      <c r="F1235" s="2">
        <v>5798</v>
      </c>
      <c r="G1235" s="2" t="s">
        <v>18430</v>
      </c>
      <c r="H1235" s="2" t="s">
        <v>18431</v>
      </c>
      <c r="I1235" s="2" t="s">
        <v>16</v>
      </c>
      <c r="J1235" s="2" t="s">
        <v>18419</v>
      </c>
      <c r="K1235" s="2">
        <v>4</v>
      </c>
      <c r="L1235" s="2" t="s">
        <v>305</v>
      </c>
      <c r="N1235" s="2" t="s">
        <v>305</v>
      </c>
    </row>
    <row r="1236" spans="1:14" ht="13">
      <c r="A1236" s="2" t="s">
        <v>15356</v>
      </c>
      <c r="B1236" s="2" t="s">
        <v>18161</v>
      </c>
      <c r="C1236" s="2" t="s">
        <v>18432</v>
      </c>
      <c r="D1236" s="2">
        <v>134211</v>
      </c>
      <c r="E1236" s="2">
        <v>77389</v>
      </c>
      <c r="F1236" s="2">
        <v>5798</v>
      </c>
      <c r="G1236" s="2" t="s">
        <v>18433</v>
      </c>
      <c r="H1236" s="2" t="s">
        <v>18434</v>
      </c>
      <c r="I1236" s="2" t="s">
        <v>23</v>
      </c>
      <c r="J1236" s="2" t="s">
        <v>18419</v>
      </c>
      <c r="K1236" s="2">
        <v>4</v>
      </c>
      <c r="L1236" s="2" t="s">
        <v>305</v>
      </c>
      <c r="N1236" s="2" t="s">
        <v>305</v>
      </c>
    </row>
    <row r="1237" spans="1:14" ht="13">
      <c r="A1237" s="2" t="s">
        <v>15356</v>
      </c>
      <c r="B1237" s="2" t="s">
        <v>18161</v>
      </c>
      <c r="C1237" s="2" t="s">
        <v>18435</v>
      </c>
      <c r="D1237" s="2">
        <v>134395</v>
      </c>
      <c r="E1237" s="2">
        <v>78825</v>
      </c>
      <c r="F1237" s="2">
        <v>5798</v>
      </c>
      <c r="G1237" s="2" t="s">
        <v>18436</v>
      </c>
      <c r="H1237" s="2" t="s">
        <v>18437</v>
      </c>
      <c r="I1237" s="2" t="s">
        <v>23</v>
      </c>
      <c r="J1237" s="2" t="s">
        <v>18419</v>
      </c>
      <c r="K1237" s="2">
        <v>4</v>
      </c>
      <c r="L1237" s="2" t="s">
        <v>305</v>
      </c>
      <c r="N1237" s="2" t="s">
        <v>305</v>
      </c>
    </row>
    <row r="1238" spans="1:14" ht="13">
      <c r="A1238" s="2" t="s">
        <v>15356</v>
      </c>
      <c r="B1238" s="2" t="s">
        <v>18161</v>
      </c>
      <c r="C1238" s="2" t="s">
        <v>18438</v>
      </c>
      <c r="D1238" s="2">
        <v>134423</v>
      </c>
      <c r="E1238" s="2">
        <v>77203</v>
      </c>
      <c r="F1238" s="2">
        <v>5798</v>
      </c>
      <c r="G1238" s="2" t="s">
        <v>18439</v>
      </c>
      <c r="H1238" s="2" t="s">
        <v>18440</v>
      </c>
      <c r="I1238" s="2" t="s">
        <v>23</v>
      </c>
      <c r="J1238" s="2" t="s">
        <v>18419</v>
      </c>
      <c r="K1238" s="2">
        <v>4</v>
      </c>
      <c r="L1238" s="2" t="s">
        <v>305</v>
      </c>
      <c r="N1238" s="2" t="s">
        <v>305</v>
      </c>
    </row>
    <row r="1239" spans="1:14" ht="13">
      <c r="A1239" s="2" t="s">
        <v>15356</v>
      </c>
      <c r="B1239" s="2" t="s">
        <v>18161</v>
      </c>
      <c r="C1239" s="2" t="s">
        <v>18441</v>
      </c>
      <c r="D1239" s="2">
        <v>134475</v>
      </c>
      <c r="E1239" s="2">
        <v>78783</v>
      </c>
      <c r="F1239" s="2">
        <v>5798</v>
      </c>
      <c r="G1239" s="2" t="s">
        <v>18442</v>
      </c>
      <c r="H1239" s="2" t="s">
        <v>18443</v>
      </c>
      <c r="I1239" s="2" t="s">
        <v>23</v>
      </c>
      <c r="J1239" s="2" t="s">
        <v>18419</v>
      </c>
      <c r="K1239" s="2">
        <v>4</v>
      </c>
      <c r="L1239" s="2" t="s">
        <v>305</v>
      </c>
      <c r="N1239" s="2" t="s">
        <v>305</v>
      </c>
    </row>
    <row r="1240" spans="1:14" ht="13">
      <c r="A1240" s="2" t="s">
        <v>15356</v>
      </c>
      <c r="B1240" s="2" t="s">
        <v>18161</v>
      </c>
      <c r="C1240" s="2" t="s">
        <v>18444</v>
      </c>
      <c r="D1240" s="2">
        <v>135001</v>
      </c>
      <c r="E1240" s="2">
        <v>79623</v>
      </c>
      <c r="F1240" s="2">
        <v>5798</v>
      </c>
      <c r="G1240" s="2" t="s">
        <v>18445</v>
      </c>
      <c r="H1240" s="2" t="s">
        <v>18446</v>
      </c>
      <c r="I1240" s="2" t="s">
        <v>23</v>
      </c>
      <c r="J1240" s="2" t="s">
        <v>18419</v>
      </c>
      <c r="K1240" s="2">
        <v>4</v>
      </c>
      <c r="L1240" s="2" t="s">
        <v>305</v>
      </c>
      <c r="N1240" s="2" t="s">
        <v>305</v>
      </c>
    </row>
    <row r="1241" spans="1:14" ht="13">
      <c r="A1241" s="2" t="s">
        <v>15356</v>
      </c>
      <c r="B1241" s="2" t="s">
        <v>18161</v>
      </c>
      <c r="C1241" s="2" t="s">
        <v>18447</v>
      </c>
      <c r="D1241" s="2">
        <v>129398</v>
      </c>
      <c r="E1241" s="2">
        <v>77883</v>
      </c>
      <c r="F1241" s="2">
        <v>5798</v>
      </c>
      <c r="G1241" s="2" t="s">
        <v>18448</v>
      </c>
      <c r="H1241" s="2" t="s">
        <v>18449</v>
      </c>
      <c r="I1241" s="2" t="s">
        <v>16</v>
      </c>
      <c r="J1241" s="2" t="s">
        <v>18450</v>
      </c>
      <c r="K1241" s="2">
        <v>5</v>
      </c>
      <c r="L1241" s="2" t="s">
        <v>305</v>
      </c>
      <c r="N1241" s="2" t="s">
        <v>305</v>
      </c>
    </row>
    <row r="1242" spans="1:14" ht="13">
      <c r="A1242" s="2" t="s">
        <v>15356</v>
      </c>
      <c r="B1242" s="2" t="s">
        <v>18161</v>
      </c>
      <c r="C1242" s="2" t="s">
        <v>18451</v>
      </c>
      <c r="D1242" s="2">
        <v>135190</v>
      </c>
      <c r="E1242" s="2">
        <v>79677</v>
      </c>
      <c r="F1242" s="2">
        <v>5798</v>
      </c>
      <c r="G1242" s="2" t="s">
        <v>18452</v>
      </c>
      <c r="H1242" s="2" t="s">
        <v>18453</v>
      </c>
      <c r="I1242" s="2" t="s">
        <v>23</v>
      </c>
      <c r="J1242" s="2" t="s">
        <v>18450</v>
      </c>
      <c r="K1242" s="2">
        <v>5</v>
      </c>
      <c r="L1242" s="2" t="s">
        <v>305</v>
      </c>
      <c r="N1242" s="2" t="s">
        <v>305</v>
      </c>
    </row>
    <row r="1243" spans="1:14" ht="13">
      <c r="A1243" s="2" t="s">
        <v>15356</v>
      </c>
      <c r="B1243" s="2" t="s">
        <v>18161</v>
      </c>
      <c r="C1243" s="2" t="s">
        <v>18454</v>
      </c>
      <c r="D1243" s="2">
        <v>124732</v>
      </c>
      <c r="E1243" s="2">
        <v>78667</v>
      </c>
      <c r="F1243" s="2">
        <v>5798</v>
      </c>
      <c r="G1243" s="2" t="s">
        <v>18455</v>
      </c>
      <c r="H1243" s="2" t="s">
        <v>18456</v>
      </c>
      <c r="I1243" s="2" t="s">
        <v>16</v>
      </c>
      <c r="J1243" s="2" t="s">
        <v>18457</v>
      </c>
      <c r="K1243" s="2">
        <v>2</v>
      </c>
      <c r="L1243" s="2" t="s">
        <v>305</v>
      </c>
      <c r="N1243" s="2" t="s">
        <v>305</v>
      </c>
    </row>
    <row r="1244" spans="1:14" ht="13">
      <c r="A1244" s="2" t="s">
        <v>15356</v>
      </c>
      <c r="B1244" s="2" t="s">
        <v>18161</v>
      </c>
      <c r="C1244" s="2" t="s">
        <v>18458</v>
      </c>
      <c r="D1244" s="2">
        <v>124749</v>
      </c>
      <c r="E1244" s="2">
        <v>78796</v>
      </c>
      <c r="F1244" s="2">
        <v>5798</v>
      </c>
      <c r="G1244" s="2" t="s">
        <v>18459</v>
      </c>
      <c r="H1244" s="2" t="s">
        <v>18460</v>
      </c>
      <c r="I1244" s="2" t="s">
        <v>16</v>
      </c>
      <c r="J1244" s="2" t="s">
        <v>18457</v>
      </c>
      <c r="K1244" s="2">
        <v>2</v>
      </c>
      <c r="L1244" s="2" t="s">
        <v>305</v>
      </c>
      <c r="N1244" s="2" t="s">
        <v>305</v>
      </c>
    </row>
    <row r="1245" spans="1:14" ht="13">
      <c r="A1245" s="2" t="s">
        <v>15356</v>
      </c>
      <c r="B1245" s="2" t="s">
        <v>18161</v>
      </c>
      <c r="C1245" s="2" t="s">
        <v>18461</v>
      </c>
      <c r="D1245" s="2">
        <v>124916</v>
      </c>
      <c r="E1245" s="2">
        <v>78767</v>
      </c>
      <c r="F1245" s="2">
        <v>5798</v>
      </c>
      <c r="G1245" s="2" t="s">
        <v>18462</v>
      </c>
      <c r="H1245" s="2" t="s">
        <v>18463</v>
      </c>
      <c r="I1245" s="2" t="s">
        <v>16</v>
      </c>
      <c r="J1245" s="2" t="s">
        <v>18457</v>
      </c>
      <c r="K1245" s="2">
        <v>2</v>
      </c>
      <c r="L1245" s="2" t="s">
        <v>305</v>
      </c>
      <c r="N1245" s="2" t="s">
        <v>305</v>
      </c>
    </row>
    <row r="1246" spans="1:14" ht="13">
      <c r="A1246" s="2" t="s">
        <v>15356</v>
      </c>
      <c r="B1246" s="2" t="s">
        <v>18161</v>
      </c>
      <c r="C1246" s="2" t="s">
        <v>18464</v>
      </c>
      <c r="D1246" s="2">
        <v>125298</v>
      </c>
      <c r="E1246" s="2">
        <v>77999</v>
      </c>
      <c r="F1246" s="2">
        <v>5798</v>
      </c>
      <c r="G1246" s="2" t="s">
        <v>18465</v>
      </c>
      <c r="H1246" s="2" t="s">
        <v>18466</v>
      </c>
      <c r="I1246" s="2" t="s">
        <v>16</v>
      </c>
      <c r="J1246" s="2" t="s">
        <v>18457</v>
      </c>
      <c r="K1246" s="2">
        <v>2</v>
      </c>
      <c r="L1246" s="2" t="s">
        <v>305</v>
      </c>
      <c r="N1246" s="2" t="s">
        <v>305</v>
      </c>
    </row>
    <row r="1247" spans="1:14" ht="13">
      <c r="A1247" s="2" t="s">
        <v>15356</v>
      </c>
      <c r="B1247" s="2" t="s">
        <v>18161</v>
      </c>
      <c r="C1247" s="2" t="s">
        <v>18467</v>
      </c>
      <c r="D1247" s="2">
        <v>125307</v>
      </c>
      <c r="E1247" s="2">
        <v>79064</v>
      </c>
      <c r="F1247" s="2">
        <v>5798</v>
      </c>
      <c r="G1247" s="2" t="s">
        <v>18468</v>
      </c>
      <c r="H1247" s="2" t="s">
        <v>18469</v>
      </c>
      <c r="I1247" s="2" t="s">
        <v>16</v>
      </c>
      <c r="J1247" s="2" t="s">
        <v>18457</v>
      </c>
      <c r="K1247" s="2">
        <v>2</v>
      </c>
      <c r="L1247" s="2" t="s">
        <v>305</v>
      </c>
      <c r="N1247" s="2" t="s">
        <v>305</v>
      </c>
    </row>
    <row r="1248" spans="1:14" ht="13">
      <c r="A1248" s="2" t="s">
        <v>15356</v>
      </c>
      <c r="B1248" s="2" t="s">
        <v>18161</v>
      </c>
      <c r="C1248" s="2" t="s">
        <v>18470</v>
      </c>
      <c r="D1248" s="2">
        <v>125389</v>
      </c>
      <c r="E1248" s="2">
        <v>77964</v>
      </c>
      <c r="F1248" s="2">
        <v>5798</v>
      </c>
      <c r="G1248" s="2" t="s">
        <v>18471</v>
      </c>
      <c r="H1248" s="2" t="s">
        <v>18472</v>
      </c>
      <c r="I1248" s="2" t="s">
        <v>16</v>
      </c>
      <c r="J1248" s="2" t="s">
        <v>18457</v>
      </c>
      <c r="K1248" s="2">
        <v>2</v>
      </c>
      <c r="L1248" s="2" t="s">
        <v>305</v>
      </c>
      <c r="N1248" s="2" t="s">
        <v>305</v>
      </c>
    </row>
    <row r="1249" spans="1:14" ht="13">
      <c r="A1249" s="2" t="s">
        <v>15356</v>
      </c>
      <c r="B1249" s="2" t="s">
        <v>18161</v>
      </c>
      <c r="C1249" s="2" t="s">
        <v>18473</v>
      </c>
      <c r="D1249" s="2">
        <v>138134</v>
      </c>
      <c r="E1249" s="2">
        <v>80843</v>
      </c>
      <c r="F1249" s="2">
        <v>5798</v>
      </c>
      <c r="G1249" s="2" t="s">
        <v>18474</v>
      </c>
      <c r="H1249" s="2" t="s">
        <v>18475</v>
      </c>
      <c r="I1249" s="2" t="s">
        <v>23</v>
      </c>
      <c r="J1249" s="2" t="s">
        <v>18457</v>
      </c>
      <c r="K1249" s="2">
        <v>2</v>
      </c>
      <c r="L1249" s="2" t="s">
        <v>305</v>
      </c>
      <c r="N1249" s="2" t="s">
        <v>305</v>
      </c>
    </row>
    <row r="1250" spans="1:14" ht="13">
      <c r="A1250" s="2" t="s">
        <v>15356</v>
      </c>
      <c r="B1250" s="2" t="s">
        <v>18161</v>
      </c>
      <c r="C1250" s="2" t="s">
        <v>18476</v>
      </c>
      <c r="D1250" s="2">
        <v>138151</v>
      </c>
      <c r="E1250" s="2">
        <v>80267</v>
      </c>
      <c r="F1250" s="2">
        <v>5798</v>
      </c>
      <c r="G1250" s="2" t="s">
        <v>18477</v>
      </c>
      <c r="H1250" s="2" t="s">
        <v>18478</v>
      </c>
      <c r="I1250" s="2" t="s">
        <v>23</v>
      </c>
      <c r="J1250" s="2" t="s">
        <v>18457</v>
      </c>
      <c r="K1250" s="2">
        <v>2</v>
      </c>
      <c r="L1250" s="2" t="s">
        <v>305</v>
      </c>
      <c r="N1250" s="2" t="s">
        <v>305</v>
      </c>
    </row>
    <row r="1251" spans="1:14" ht="13">
      <c r="A1251" s="2" t="s">
        <v>15356</v>
      </c>
      <c r="B1251" s="2" t="s">
        <v>18161</v>
      </c>
      <c r="C1251" s="2" t="s">
        <v>18479</v>
      </c>
      <c r="D1251" s="2">
        <v>138507</v>
      </c>
      <c r="E1251" s="2">
        <v>80316</v>
      </c>
      <c r="F1251" s="2">
        <v>5798</v>
      </c>
      <c r="G1251" s="2" t="s">
        <v>18480</v>
      </c>
      <c r="H1251" s="2" t="s">
        <v>18481</v>
      </c>
      <c r="I1251" s="2" t="s">
        <v>23</v>
      </c>
      <c r="J1251" s="2" t="s">
        <v>18457</v>
      </c>
      <c r="K1251" s="2">
        <v>2</v>
      </c>
      <c r="L1251" s="2" t="s">
        <v>305</v>
      </c>
      <c r="N1251" s="2" t="s">
        <v>305</v>
      </c>
    </row>
    <row r="1252" spans="1:14" ht="13">
      <c r="A1252" s="2" t="s">
        <v>15356</v>
      </c>
      <c r="B1252" s="2" t="s">
        <v>18161</v>
      </c>
      <c r="C1252" s="2" t="s">
        <v>18482</v>
      </c>
      <c r="D1252" s="2">
        <v>139091</v>
      </c>
      <c r="E1252" s="2">
        <v>79826</v>
      </c>
      <c r="F1252" s="2">
        <v>5798</v>
      </c>
      <c r="G1252" s="2" t="s">
        <v>18483</v>
      </c>
      <c r="H1252" s="2" t="s">
        <v>18484</v>
      </c>
      <c r="I1252" s="2" t="s">
        <v>23</v>
      </c>
      <c r="J1252" s="2" t="s">
        <v>18457</v>
      </c>
      <c r="K1252" s="2">
        <v>2</v>
      </c>
      <c r="L1252" s="2" t="s">
        <v>305</v>
      </c>
      <c r="N1252" s="2" t="s">
        <v>305</v>
      </c>
    </row>
    <row r="1253" spans="1:14" ht="13">
      <c r="A1253" s="2" t="s">
        <v>15356</v>
      </c>
      <c r="B1253" s="2" t="s">
        <v>18161</v>
      </c>
      <c r="C1253" s="2" t="s">
        <v>18485</v>
      </c>
      <c r="D1253" s="2">
        <v>139306</v>
      </c>
      <c r="E1253" s="2">
        <v>79339</v>
      </c>
      <c r="F1253" s="2">
        <v>5798</v>
      </c>
      <c r="G1253" s="2" t="s">
        <v>18486</v>
      </c>
      <c r="H1253" s="2" t="s">
        <v>18487</v>
      </c>
      <c r="I1253" s="2" t="s">
        <v>23</v>
      </c>
      <c r="J1253" s="2" t="s">
        <v>18457</v>
      </c>
      <c r="K1253" s="2">
        <v>2</v>
      </c>
      <c r="L1253" s="2" t="s">
        <v>305</v>
      </c>
      <c r="N1253" s="2" t="s">
        <v>305</v>
      </c>
    </row>
    <row r="1254" spans="1:14" ht="13">
      <c r="A1254" s="2" t="s">
        <v>15356</v>
      </c>
      <c r="B1254" s="2" t="s">
        <v>18161</v>
      </c>
      <c r="C1254" s="2" t="s">
        <v>18488</v>
      </c>
      <c r="D1254" s="2">
        <v>139397</v>
      </c>
      <c r="E1254" s="2">
        <v>79626</v>
      </c>
      <c r="F1254" s="2">
        <v>5798</v>
      </c>
      <c r="G1254" s="2" t="s">
        <v>18489</v>
      </c>
      <c r="H1254" s="2" t="s">
        <v>18490</v>
      </c>
      <c r="I1254" s="2" t="s">
        <v>23</v>
      </c>
      <c r="J1254" s="2" t="s">
        <v>18457</v>
      </c>
      <c r="K1254" s="2">
        <v>2</v>
      </c>
      <c r="L1254" s="2" t="s">
        <v>305</v>
      </c>
      <c r="N1254" s="2" t="s">
        <v>305</v>
      </c>
    </row>
    <row r="1255" spans="1:14" ht="13">
      <c r="A1255" s="2" t="s">
        <v>15356</v>
      </c>
      <c r="B1255" s="2" t="s">
        <v>18161</v>
      </c>
      <c r="C1255" s="2" t="s">
        <v>18491</v>
      </c>
      <c r="D1255" s="2">
        <v>125885</v>
      </c>
      <c r="E1255" s="2">
        <v>77546</v>
      </c>
      <c r="F1255" s="2">
        <v>5798</v>
      </c>
      <c r="G1255" s="2" t="s">
        <v>18492</v>
      </c>
      <c r="H1255" s="2" t="s">
        <v>18493</v>
      </c>
      <c r="I1255" s="2" t="s">
        <v>16</v>
      </c>
      <c r="J1255" s="2" t="s">
        <v>18494</v>
      </c>
      <c r="K1255" s="2">
        <v>4</v>
      </c>
      <c r="L1255" s="2" t="s">
        <v>305</v>
      </c>
      <c r="N1255" s="2" t="s">
        <v>305</v>
      </c>
    </row>
    <row r="1256" spans="1:14" ht="13">
      <c r="A1256" s="2" t="s">
        <v>15356</v>
      </c>
      <c r="B1256" s="2" t="s">
        <v>18161</v>
      </c>
      <c r="C1256" s="2" t="s">
        <v>18495</v>
      </c>
      <c r="D1256" s="2">
        <v>137116</v>
      </c>
      <c r="E1256" s="2">
        <v>80246</v>
      </c>
      <c r="F1256" s="2">
        <v>5798</v>
      </c>
      <c r="G1256" s="2" t="s">
        <v>18496</v>
      </c>
      <c r="H1256" s="2" t="s">
        <v>18497</v>
      </c>
      <c r="I1256" s="2" t="s">
        <v>23</v>
      </c>
      <c r="J1256" s="2" t="s">
        <v>18494</v>
      </c>
      <c r="K1256" s="2">
        <v>4</v>
      </c>
      <c r="L1256" s="2" t="s">
        <v>305</v>
      </c>
      <c r="N1256" s="2" t="s">
        <v>305</v>
      </c>
    </row>
    <row r="1257" spans="1:14" ht="13">
      <c r="A1257" s="2" t="s">
        <v>15356</v>
      </c>
      <c r="B1257" s="2" t="s">
        <v>18161</v>
      </c>
      <c r="C1257" s="2" t="s">
        <v>18498</v>
      </c>
      <c r="D1257" s="2">
        <v>137584</v>
      </c>
      <c r="E1257" s="2">
        <v>80562</v>
      </c>
      <c r="F1257" s="2">
        <v>5798</v>
      </c>
      <c r="G1257" s="2" t="s">
        <v>18499</v>
      </c>
      <c r="H1257" s="2" t="s">
        <v>18500</v>
      </c>
      <c r="I1257" s="2" t="s">
        <v>23</v>
      </c>
      <c r="J1257" s="2" t="s">
        <v>18494</v>
      </c>
      <c r="K1257" s="2">
        <v>4</v>
      </c>
      <c r="L1257" s="2" t="s">
        <v>305</v>
      </c>
      <c r="N1257" s="2" t="s">
        <v>305</v>
      </c>
    </row>
    <row r="1258" spans="1:14" ht="13">
      <c r="A1258" s="2" t="s">
        <v>15356</v>
      </c>
      <c r="B1258" s="2" t="s">
        <v>18161</v>
      </c>
      <c r="C1258" s="2" t="s">
        <v>18501</v>
      </c>
      <c r="D1258" s="2">
        <v>137587</v>
      </c>
      <c r="E1258" s="2">
        <v>80095</v>
      </c>
      <c r="F1258" s="2">
        <v>5798</v>
      </c>
      <c r="G1258" s="2" t="s">
        <v>18502</v>
      </c>
      <c r="H1258" s="2" t="s">
        <v>18503</v>
      </c>
      <c r="I1258" s="2" t="s">
        <v>23</v>
      </c>
      <c r="J1258" s="2" t="s">
        <v>18494</v>
      </c>
      <c r="K1258" s="2">
        <v>4</v>
      </c>
      <c r="L1258" s="2" t="s">
        <v>305</v>
      </c>
      <c r="N1258" s="2" t="s">
        <v>305</v>
      </c>
    </row>
    <row r="1259" spans="1:14" ht="13">
      <c r="A1259" s="2" t="s">
        <v>15356</v>
      </c>
      <c r="B1259" s="2" t="s">
        <v>18161</v>
      </c>
      <c r="C1259" s="2" t="s">
        <v>18504</v>
      </c>
      <c r="D1259" s="2">
        <v>137636</v>
      </c>
      <c r="E1259" s="2">
        <v>80478</v>
      </c>
      <c r="F1259" s="2">
        <v>5798</v>
      </c>
      <c r="G1259" s="2" t="s">
        <v>18505</v>
      </c>
      <c r="H1259" s="2" t="s">
        <v>18506</v>
      </c>
      <c r="I1259" s="2" t="s">
        <v>23</v>
      </c>
      <c r="J1259" s="2" t="s">
        <v>18494</v>
      </c>
      <c r="K1259" s="2">
        <v>4</v>
      </c>
      <c r="L1259" s="2" t="s">
        <v>305</v>
      </c>
      <c r="N1259" s="2" t="s">
        <v>305</v>
      </c>
    </row>
    <row r="1260" spans="1:14" ht="13">
      <c r="A1260" s="2" t="s">
        <v>15356</v>
      </c>
      <c r="B1260" s="2" t="s">
        <v>18161</v>
      </c>
      <c r="C1260" s="2" t="s">
        <v>18507</v>
      </c>
      <c r="D1260" s="2">
        <v>138191</v>
      </c>
      <c r="E1260" s="2">
        <v>80502</v>
      </c>
      <c r="F1260" s="2">
        <v>5798</v>
      </c>
      <c r="G1260" s="2" t="s">
        <v>18508</v>
      </c>
      <c r="H1260" s="2" t="s">
        <v>18509</v>
      </c>
      <c r="I1260" s="2" t="s">
        <v>23</v>
      </c>
      <c r="J1260" s="2" t="s">
        <v>18494</v>
      </c>
      <c r="K1260" s="2">
        <v>4</v>
      </c>
      <c r="L1260" s="2" t="s">
        <v>305</v>
      </c>
      <c r="N1260" s="2" t="s">
        <v>305</v>
      </c>
    </row>
    <row r="1261" spans="1:14" ht="13">
      <c r="A1261" s="2" t="s">
        <v>15356</v>
      </c>
      <c r="B1261" s="2" t="s">
        <v>18161</v>
      </c>
      <c r="C1261" s="2" t="s">
        <v>18510</v>
      </c>
      <c r="D1261" s="2">
        <v>138319</v>
      </c>
      <c r="E1261" s="2">
        <v>79895</v>
      </c>
      <c r="F1261" s="2">
        <v>5798</v>
      </c>
      <c r="G1261" s="2" t="s">
        <v>18511</v>
      </c>
      <c r="H1261" s="2" t="s">
        <v>18512</v>
      </c>
      <c r="I1261" s="2" t="s">
        <v>23</v>
      </c>
      <c r="J1261" s="2" t="s">
        <v>18494</v>
      </c>
      <c r="K1261" s="2">
        <v>4</v>
      </c>
      <c r="L1261" s="2" t="s">
        <v>305</v>
      </c>
      <c r="N1261" s="2" t="s">
        <v>305</v>
      </c>
    </row>
    <row r="1262" spans="1:14" ht="13">
      <c r="A1262" s="2" t="s">
        <v>15356</v>
      </c>
      <c r="B1262" s="2" t="s">
        <v>18513</v>
      </c>
      <c r="C1262" s="2" t="s">
        <v>18514</v>
      </c>
      <c r="D1262" s="2">
        <v>130593</v>
      </c>
      <c r="E1262" s="2">
        <v>83903</v>
      </c>
      <c r="F1262" s="2">
        <v>5798</v>
      </c>
      <c r="G1262" s="2" t="s">
        <v>18515</v>
      </c>
      <c r="H1262" s="2" t="s">
        <v>18516</v>
      </c>
      <c r="I1262" s="2" t="s">
        <v>16</v>
      </c>
      <c r="J1262" s="2" t="s">
        <v>18517</v>
      </c>
      <c r="K1262" s="2">
        <v>5</v>
      </c>
      <c r="L1262" s="2" t="s">
        <v>305</v>
      </c>
      <c r="N1262" s="2" t="s">
        <v>305</v>
      </c>
    </row>
    <row r="1263" spans="1:14" ht="13">
      <c r="A1263" s="2" t="s">
        <v>15356</v>
      </c>
      <c r="B1263" s="2" t="s">
        <v>18513</v>
      </c>
      <c r="C1263" s="2" t="s">
        <v>18518</v>
      </c>
      <c r="D1263" s="2">
        <v>130634</v>
      </c>
      <c r="E1263" s="2">
        <v>84011</v>
      </c>
      <c r="F1263" s="2">
        <v>5798</v>
      </c>
      <c r="G1263" s="2" t="s">
        <v>18519</v>
      </c>
      <c r="H1263" s="2" t="s">
        <v>18520</v>
      </c>
      <c r="I1263" s="2" t="s">
        <v>16</v>
      </c>
      <c r="J1263" s="2" t="s">
        <v>18517</v>
      </c>
      <c r="K1263" s="2">
        <v>5</v>
      </c>
      <c r="L1263" s="2" t="s">
        <v>305</v>
      </c>
      <c r="N1263" s="2" t="s">
        <v>305</v>
      </c>
    </row>
    <row r="1264" spans="1:14" ht="13">
      <c r="A1264" s="2" t="s">
        <v>15356</v>
      </c>
      <c r="B1264" s="2" t="s">
        <v>18513</v>
      </c>
      <c r="C1264" s="2" t="s">
        <v>18521</v>
      </c>
      <c r="D1264" s="2">
        <v>130763</v>
      </c>
      <c r="E1264" s="2">
        <v>84099</v>
      </c>
      <c r="F1264" s="2">
        <v>5798</v>
      </c>
      <c r="G1264" s="2" t="s">
        <v>18522</v>
      </c>
      <c r="H1264" s="2" t="s">
        <v>18523</v>
      </c>
      <c r="I1264" s="2" t="s">
        <v>16</v>
      </c>
      <c r="J1264" s="2" t="s">
        <v>18517</v>
      </c>
      <c r="K1264" s="2">
        <v>5</v>
      </c>
      <c r="L1264" s="2" t="s">
        <v>305</v>
      </c>
      <c r="N1264" s="2" t="s">
        <v>305</v>
      </c>
    </row>
    <row r="1265" spans="1:14" ht="13">
      <c r="A1265" s="2" t="s">
        <v>15356</v>
      </c>
      <c r="B1265" s="2" t="s">
        <v>18513</v>
      </c>
      <c r="C1265" s="2" t="s">
        <v>18524</v>
      </c>
      <c r="D1265" s="2">
        <v>130300</v>
      </c>
      <c r="E1265" s="2">
        <v>84167</v>
      </c>
      <c r="F1265" s="2">
        <v>5798</v>
      </c>
      <c r="G1265" s="2" t="s">
        <v>18525</v>
      </c>
      <c r="H1265" s="2" t="s">
        <v>18526</v>
      </c>
      <c r="I1265" s="2" t="s">
        <v>16</v>
      </c>
      <c r="J1265" s="2" t="s">
        <v>18527</v>
      </c>
      <c r="K1265" s="2">
        <v>5</v>
      </c>
      <c r="L1265" s="2" t="s">
        <v>305</v>
      </c>
      <c r="N1265" s="2" t="s">
        <v>305</v>
      </c>
    </row>
    <row r="1266" spans="1:14" ht="13">
      <c r="A1266" s="2" t="s">
        <v>15356</v>
      </c>
      <c r="B1266" s="2" t="s">
        <v>18513</v>
      </c>
      <c r="C1266" s="2" t="s">
        <v>18528</v>
      </c>
      <c r="D1266" s="2">
        <v>130505</v>
      </c>
      <c r="E1266" s="2">
        <v>83904</v>
      </c>
      <c r="F1266" s="2">
        <v>5798</v>
      </c>
      <c r="G1266" s="2" t="s">
        <v>18529</v>
      </c>
      <c r="H1266" s="2" t="s">
        <v>18530</v>
      </c>
      <c r="I1266" s="2" t="s">
        <v>16</v>
      </c>
      <c r="J1266" s="2" t="s">
        <v>18527</v>
      </c>
      <c r="K1266" s="2">
        <v>5</v>
      </c>
      <c r="L1266" s="2" t="s">
        <v>305</v>
      </c>
      <c r="N1266" s="2" t="s">
        <v>305</v>
      </c>
    </row>
    <row r="1267" spans="1:14" ht="13">
      <c r="A1267" s="2" t="s">
        <v>15356</v>
      </c>
      <c r="B1267" s="2" t="s">
        <v>18513</v>
      </c>
      <c r="C1267" s="2" t="s">
        <v>18531</v>
      </c>
      <c r="D1267" s="2">
        <v>130707</v>
      </c>
      <c r="E1267" s="2">
        <v>84059</v>
      </c>
      <c r="F1267" s="2">
        <v>5798</v>
      </c>
      <c r="G1267" s="2" t="s">
        <v>18532</v>
      </c>
      <c r="H1267" s="2" t="s">
        <v>18533</v>
      </c>
      <c r="I1267" s="2" t="s">
        <v>16</v>
      </c>
      <c r="J1267" s="2" t="s">
        <v>18527</v>
      </c>
      <c r="K1267" s="2">
        <v>5</v>
      </c>
      <c r="L1267" s="2" t="s">
        <v>305</v>
      </c>
      <c r="N1267" s="2" t="s">
        <v>305</v>
      </c>
    </row>
    <row r="1268" spans="1:14" ht="13">
      <c r="A1268" s="2" t="s">
        <v>15356</v>
      </c>
      <c r="B1268" s="2" t="s">
        <v>18513</v>
      </c>
      <c r="C1268" s="2" t="s">
        <v>18534</v>
      </c>
      <c r="D1268" s="2">
        <v>130731</v>
      </c>
      <c r="E1268" s="2">
        <v>83931</v>
      </c>
      <c r="F1268" s="2">
        <v>5798</v>
      </c>
      <c r="G1268" s="2" t="s">
        <v>18535</v>
      </c>
      <c r="H1268" s="2" t="s">
        <v>18536</v>
      </c>
      <c r="I1268" s="2" t="s">
        <v>16</v>
      </c>
      <c r="J1268" s="2" t="s">
        <v>18527</v>
      </c>
      <c r="K1268" s="2">
        <v>5</v>
      </c>
      <c r="L1268" s="2" t="s">
        <v>305</v>
      </c>
      <c r="N1268" s="2" t="s">
        <v>305</v>
      </c>
    </row>
    <row r="1269" spans="1:14" ht="13">
      <c r="A1269" s="2" t="s">
        <v>15356</v>
      </c>
      <c r="B1269" s="2" t="s">
        <v>18513</v>
      </c>
      <c r="C1269" s="2" t="s">
        <v>18537</v>
      </c>
      <c r="D1269" s="2">
        <v>131864</v>
      </c>
      <c r="E1269" s="2">
        <v>83766</v>
      </c>
      <c r="F1269" s="2">
        <v>5798</v>
      </c>
      <c r="G1269" s="2" t="s">
        <v>18538</v>
      </c>
      <c r="H1269" s="2" t="s">
        <v>18539</v>
      </c>
      <c r="I1269" s="2" t="s">
        <v>23</v>
      </c>
      <c r="J1269" s="2" t="s">
        <v>18527</v>
      </c>
      <c r="K1269" s="2">
        <v>5</v>
      </c>
      <c r="L1269" s="2" t="s">
        <v>305</v>
      </c>
      <c r="N1269" s="2" t="s">
        <v>305</v>
      </c>
    </row>
    <row r="1270" spans="1:14" ht="13">
      <c r="A1270" s="2" t="s">
        <v>15356</v>
      </c>
      <c r="B1270" s="2" t="s">
        <v>18513</v>
      </c>
      <c r="C1270" s="2" t="s">
        <v>18540</v>
      </c>
      <c r="D1270" s="2">
        <v>130057</v>
      </c>
      <c r="E1270" s="2">
        <v>84201</v>
      </c>
      <c r="F1270" s="2">
        <v>5799</v>
      </c>
      <c r="G1270" s="2" t="s">
        <v>18541</v>
      </c>
      <c r="H1270" s="2" t="s">
        <v>18542</v>
      </c>
      <c r="I1270" s="2" t="s">
        <v>16</v>
      </c>
      <c r="J1270" s="2" t="s">
        <v>18543</v>
      </c>
      <c r="K1270" s="2">
        <v>5</v>
      </c>
      <c r="L1270" s="2" t="s">
        <v>305</v>
      </c>
      <c r="N1270" s="2" t="s">
        <v>305</v>
      </c>
    </row>
    <row r="1271" spans="1:14" ht="13">
      <c r="A1271" s="2" t="s">
        <v>15356</v>
      </c>
      <c r="B1271" s="2" t="s">
        <v>18513</v>
      </c>
      <c r="C1271" s="2" t="s">
        <v>18544</v>
      </c>
      <c r="D1271" s="2">
        <v>130195</v>
      </c>
      <c r="E1271" s="2">
        <v>84234</v>
      </c>
      <c r="F1271" s="2">
        <v>5798</v>
      </c>
      <c r="G1271" s="2" t="s">
        <v>18545</v>
      </c>
      <c r="H1271" s="2" t="s">
        <v>18546</v>
      </c>
      <c r="I1271" s="2" t="s">
        <v>16</v>
      </c>
      <c r="J1271" s="2" t="s">
        <v>18543</v>
      </c>
      <c r="K1271" s="2">
        <v>5</v>
      </c>
      <c r="L1271" s="2" t="s">
        <v>305</v>
      </c>
      <c r="N1271" s="2" t="s">
        <v>305</v>
      </c>
    </row>
    <row r="1272" spans="1:14" ht="13">
      <c r="A1272" s="2" t="s">
        <v>15356</v>
      </c>
      <c r="B1272" s="2" t="s">
        <v>18513</v>
      </c>
      <c r="C1272" s="2" t="s">
        <v>18547</v>
      </c>
      <c r="D1272" s="2">
        <v>130494</v>
      </c>
      <c r="E1272" s="2">
        <v>83838</v>
      </c>
      <c r="F1272" s="2">
        <v>5798</v>
      </c>
      <c r="G1272" s="2" t="s">
        <v>18548</v>
      </c>
      <c r="H1272" s="2" t="s">
        <v>18549</v>
      </c>
      <c r="I1272" s="2" t="s">
        <v>16</v>
      </c>
      <c r="J1272" s="2" t="s">
        <v>18543</v>
      </c>
      <c r="K1272" s="2">
        <v>5</v>
      </c>
      <c r="L1272" s="2" t="s">
        <v>305</v>
      </c>
      <c r="N1272" s="2" t="s">
        <v>305</v>
      </c>
    </row>
    <row r="1273" spans="1:14" ht="13">
      <c r="A1273" s="2" t="s">
        <v>15356</v>
      </c>
      <c r="B1273" s="2" t="s">
        <v>18513</v>
      </c>
      <c r="C1273" s="2" t="s">
        <v>18550</v>
      </c>
      <c r="D1273" s="2">
        <v>130655</v>
      </c>
      <c r="E1273" s="2">
        <v>83597</v>
      </c>
      <c r="F1273" s="2">
        <v>5798</v>
      </c>
      <c r="G1273" s="2" t="s">
        <v>18551</v>
      </c>
      <c r="H1273" s="2" t="s">
        <v>18552</v>
      </c>
      <c r="I1273" s="2" t="s">
        <v>16</v>
      </c>
      <c r="J1273" s="2" t="s">
        <v>18543</v>
      </c>
      <c r="K1273" s="2">
        <v>5</v>
      </c>
      <c r="L1273" s="2" t="s">
        <v>305</v>
      </c>
      <c r="N1273" s="2" t="s">
        <v>305</v>
      </c>
    </row>
    <row r="1274" spans="1:14" ht="13">
      <c r="A1274" s="2" t="s">
        <v>15356</v>
      </c>
      <c r="B1274" s="2" t="s">
        <v>18513</v>
      </c>
      <c r="C1274" s="2" t="s">
        <v>18553</v>
      </c>
      <c r="D1274" s="2">
        <v>130703</v>
      </c>
      <c r="E1274" s="2">
        <v>83858</v>
      </c>
      <c r="F1274" s="2">
        <v>5798</v>
      </c>
      <c r="G1274" s="2" t="s">
        <v>18554</v>
      </c>
      <c r="H1274" s="2" t="s">
        <v>18555</v>
      </c>
      <c r="I1274" s="2" t="s">
        <v>16</v>
      </c>
      <c r="J1274" s="2" t="s">
        <v>18543</v>
      </c>
      <c r="K1274" s="2">
        <v>5</v>
      </c>
      <c r="L1274" s="2" t="s">
        <v>305</v>
      </c>
      <c r="N1274" s="2" t="s">
        <v>305</v>
      </c>
    </row>
    <row r="1275" spans="1:14" ht="13">
      <c r="A1275" s="2" t="s">
        <v>15356</v>
      </c>
      <c r="B1275" s="2" t="s">
        <v>18513</v>
      </c>
      <c r="C1275" s="2" t="s">
        <v>18556</v>
      </c>
      <c r="D1275" s="2">
        <v>130882</v>
      </c>
      <c r="E1275" s="2">
        <v>83832</v>
      </c>
      <c r="F1275" s="2">
        <v>5798</v>
      </c>
      <c r="G1275" s="2" t="s">
        <v>18557</v>
      </c>
      <c r="H1275" s="2" t="s">
        <v>18558</v>
      </c>
      <c r="I1275" s="2" t="s">
        <v>16</v>
      </c>
      <c r="J1275" s="2" t="s">
        <v>18543</v>
      </c>
      <c r="K1275" s="2">
        <v>5</v>
      </c>
      <c r="L1275" s="2" t="s">
        <v>305</v>
      </c>
      <c r="N1275" s="2" t="s">
        <v>305</v>
      </c>
    </row>
    <row r="1276" spans="1:14" ht="13">
      <c r="A1276" s="2" t="s">
        <v>15356</v>
      </c>
      <c r="B1276" s="2" t="s">
        <v>18513</v>
      </c>
      <c r="C1276" s="2" t="s">
        <v>18559</v>
      </c>
      <c r="D1276" s="2">
        <v>131469</v>
      </c>
      <c r="E1276" s="2">
        <v>84127</v>
      </c>
      <c r="F1276" s="2">
        <v>5798</v>
      </c>
      <c r="G1276" s="2" t="s">
        <v>18560</v>
      </c>
      <c r="H1276" s="2" t="s">
        <v>18561</v>
      </c>
      <c r="I1276" s="2" t="s">
        <v>23</v>
      </c>
      <c r="J1276" s="2" t="s">
        <v>18543</v>
      </c>
      <c r="K1276" s="2">
        <v>5</v>
      </c>
      <c r="L1276" s="2" t="s">
        <v>305</v>
      </c>
      <c r="N1276" s="2" t="s">
        <v>305</v>
      </c>
    </row>
    <row r="1277" spans="1:14" ht="13">
      <c r="A1277" s="2" t="s">
        <v>15356</v>
      </c>
      <c r="B1277" s="2" t="s">
        <v>18513</v>
      </c>
      <c r="C1277" s="2" t="s">
        <v>18562</v>
      </c>
      <c r="D1277" s="2">
        <v>131761</v>
      </c>
      <c r="E1277" s="2">
        <v>84202</v>
      </c>
      <c r="F1277" s="2">
        <v>5798</v>
      </c>
      <c r="G1277" s="2" t="s">
        <v>18563</v>
      </c>
      <c r="H1277" s="2" t="s">
        <v>18564</v>
      </c>
      <c r="I1277" s="2" t="s">
        <v>23</v>
      </c>
      <c r="J1277" s="2" t="s">
        <v>18543</v>
      </c>
      <c r="K1277" s="2">
        <v>5</v>
      </c>
      <c r="L1277" s="2" t="s">
        <v>305</v>
      </c>
      <c r="N1277" s="2" t="s">
        <v>305</v>
      </c>
    </row>
    <row r="1278" spans="1:14" ht="13">
      <c r="A1278" s="2" t="s">
        <v>15356</v>
      </c>
      <c r="B1278" s="2" t="s">
        <v>18513</v>
      </c>
      <c r="C1278" s="2" t="s">
        <v>18565</v>
      </c>
      <c r="D1278" s="2">
        <v>131822</v>
      </c>
      <c r="E1278" s="2">
        <v>84165</v>
      </c>
      <c r="F1278" s="2">
        <v>5798</v>
      </c>
      <c r="G1278" s="2" t="s">
        <v>18566</v>
      </c>
      <c r="H1278" s="2" t="s">
        <v>18567</v>
      </c>
      <c r="I1278" s="2" t="s">
        <v>23</v>
      </c>
      <c r="J1278" s="2" t="s">
        <v>18543</v>
      </c>
      <c r="K1278" s="2">
        <v>5</v>
      </c>
      <c r="L1278" s="2" t="s">
        <v>305</v>
      </c>
      <c r="N1278" s="2" t="s">
        <v>305</v>
      </c>
    </row>
    <row r="1279" spans="1:14" ht="13">
      <c r="A1279" s="2" t="s">
        <v>15356</v>
      </c>
      <c r="B1279" s="2" t="s">
        <v>18513</v>
      </c>
      <c r="C1279" s="2" t="s">
        <v>18568</v>
      </c>
      <c r="D1279" s="2">
        <v>131929</v>
      </c>
      <c r="E1279" s="2">
        <v>83960</v>
      </c>
      <c r="F1279" s="2">
        <v>5798</v>
      </c>
      <c r="G1279" s="2" t="s">
        <v>18569</v>
      </c>
      <c r="H1279" s="2" t="s">
        <v>18570</v>
      </c>
      <c r="I1279" s="2" t="s">
        <v>23</v>
      </c>
      <c r="J1279" s="2" t="s">
        <v>18543</v>
      </c>
      <c r="K1279" s="2">
        <v>5</v>
      </c>
      <c r="L1279" s="2" t="s">
        <v>305</v>
      </c>
      <c r="N1279" s="2" t="s">
        <v>305</v>
      </c>
    </row>
    <row r="1280" spans="1:14" ht="13">
      <c r="A1280" s="2" t="s">
        <v>15356</v>
      </c>
      <c r="B1280" s="2" t="s">
        <v>18513</v>
      </c>
      <c r="C1280" s="2" t="s">
        <v>18571</v>
      </c>
      <c r="D1280" s="2">
        <v>132064</v>
      </c>
      <c r="E1280" s="2">
        <v>83915</v>
      </c>
      <c r="F1280" s="2">
        <v>5798</v>
      </c>
      <c r="G1280" s="2" t="s">
        <v>18572</v>
      </c>
      <c r="H1280" s="2" t="s">
        <v>18573</v>
      </c>
      <c r="I1280" s="2" t="s">
        <v>23</v>
      </c>
      <c r="J1280" s="2" t="s">
        <v>18543</v>
      </c>
      <c r="K1280" s="2">
        <v>5</v>
      </c>
      <c r="L1280" s="2" t="s">
        <v>305</v>
      </c>
      <c r="N1280" s="2" t="s">
        <v>305</v>
      </c>
    </row>
    <row r="1281" spans="1:14" ht="13">
      <c r="A1281" s="2" t="s">
        <v>15356</v>
      </c>
      <c r="B1281" s="2" t="s">
        <v>18513</v>
      </c>
      <c r="C1281" s="2" t="s">
        <v>18574</v>
      </c>
      <c r="D1281" s="2">
        <v>132078</v>
      </c>
      <c r="E1281" s="2">
        <v>84003</v>
      </c>
      <c r="F1281" s="2">
        <v>5798</v>
      </c>
      <c r="G1281" s="2" t="s">
        <v>18575</v>
      </c>
      <c r="H1281" s="2" t="s">
        <v>18576</v>
      </c>
      <c r="I1281" s="2" t="s">
        <v>23</v>
      </c>
      <c r="J1281" s="2" t="s">
        <v>18543</v>
      </c>
      <c r="K1281" s="2">
        <v>5</v>
      </c>
      <c r="L1281" s="2" t="s">
        <v>305</v>
      </c>
      <c r="N1281" s="2" t="s">
        <v>305</v>
      </c>
    </row>
    <row r="1282" spans="1:14" ht="13">
      <c r="A1282" s="2" t="s">
        <v>15356</v>
      </c>
      <c r="B1282" s="2" t="s">
        <v>18161</v>
      </c>
      <c r="C1282" s="2" t="s">
        <v>18577</v>
      </c>
      <c r="D1282" s="2">
        <v>124854</v>
      </c>
      <c r="E1282" s="2">
        <v>78530</v>
      </c>
      <c r="F1282" s="2">
        <v>5798</v>
      </c>
      <c r="G1282" s="2" t="s">
        <v>18578</v>
      </c>
      <c r="H1282" s="2" t="s">
        <v>18579</v>
      </c>
      <c r="I1282" s="2" t="s">
        <v>16</v>
      </c>
      <c r="J1282" s="2" t="s">
        <v>18580</v>
      </c>
      <c r="K1282" s="2">
        <v>0</v>
      </c>
      <c r="L1282" s="2" t="s">
        <v>305</v>
      </c>
      <c r="N1282" s="2" t="s">
        <v>305</v>
      </c>
    </row>
    <row r="1283" spans="1:14" ht="13">
      <c r="A1283" s="2" t="s">
        <v>15356</v>
      </c>
      <c r="B1283" s="2" t="s">
        <v>18161</v>
      </c>
      <c r="C1283" s="2" t="s">
        <v>18581</v>
      </c>
      <c r="D1283" s="2">
        <v>124880</v>
      </c>
      <c r="E1283" s="2">
        <v>78126</v>
      </c>
      <c r="F1283" s="2">
        <v>5798</v>
      </c>
      <c r="G1283" s="2" t="s">
        <v>18582</v>
      </c>
      <c r="H1283" s="2" t="s">
        <v>18583</v>
      </c>
      <c r="I1283" s="2" t="s">
        <v>16</v>
      </c>
      <c r="J1283" s="2" t="s">
        <v>18580</v>
      </c>
      <c r="K1283" s="2">
        <v>0</v>
      </c>
      <c r="L1283" s="2" t="s">
        <v>305</v>
      </c>
      <c r="N1283" s="2" t="s">
        <v>305</v>
      </c>
    </row>
    <row r="1284" spans="1:14" ht="13">
      <c r="A1284" s="2" t="s">
        <v>15356</v>
      </c>
      <c r="B1284" s="2" t="s">
        <v>18161</v>
      </c>
      <c r="C1284" s="2" t="s">
        <v>18584</v>
      </c>
      <c r="D1284" s="2">
        <v>125111</v>
      </c>
      <c r="E1284" s="2">
        <v>77142</v>
      </c>
      <c r="F1284" s="2">
        <v>5798</v>
      </c>
      <c r="G1284" s="2" t="s">
        <v>18585</v>
      </c>
      <c r="H1284" s="2" t="s">
        <v>18586</v>
      </c>
      <c r="I1284" s="2" t="s">
        <v>16</v>
      </c>
      <c r="J1284" s="2" t="s">
        <v>18580</v>
      </c>
      <c r="K1284" s="2">
        <v>0</v>
      </c>
      <c r="L1284" s="2" t="s">
        <v>305</v>
      </c>
      <c r="N1284" s="2" t="s">
        <v>305</v>
      </c>
    </row>
    <row r="1285" spans="1:14" ht="13">
      <c r="A1285" s="2" t="s">
        <v>15356</v>
      </c>
      <c r="B1285" s="2" t="s">
        <v>18161</v>
      </c>
      <c r="C1285" s="2" t="s">
        <v>18587</v>
      </c>
      <c r="D1285" s="2">
        <v>125133</v>
      </c>
      <c r="E1285" s="2">
        <v>79134</v>
      </c>
      <c r="F1285" s="2">
        <v>5798</v>
      </c>
      <c r="G1285" s="2" t="s">
        <v>18588</v>
      </c>
      <c r="H1285" s="2" t="s">
        <v>18589</v>
      </c>
      <c r="I1285" s="2" t="s">
        <v>16</v>
      </c>
      <c r="J1285" s="2" t="s">
        <v>18580</v>
      </c>
      <c r="K1285" s="2">
        <v>0</v>
      </c>
      <c r="L1285" s="2" t="s">
        <v>305</v>
      </c>
      <c r="N1285" s="2" t="s">
        <v>305</v>
      </c>
    </row>
    <row r="1286" spans="1:14" ht="13">
      <c r="A1286" s="2" t="s">
        <v>15356</v>
      </c>
      <c r="B1286" s="2" t="s">
        <v>18161</v>
      </c>
      <c r="C1286" s="2" t="s">
        <v>18590</v>
      </c>
      <c r="D1286" s="2">
        <v>125134</v>
      </c>
      <c r="E1286" s="2">
        <v>78214</v>
      </c>
      <c r="F1286" s="2">
        <v>5798</v>
      </c>
      <c r="G1286" s="2" t="s">
        <v>18591</v>
      </c>
      <c r="H1286" s="2" t="s">
        <v>18592</v>
      </c>
      <c r="I1286" s="2" t="s">
        <v>16</v>
      </c>
      <c r="J1286" s="2" t="s">
        <v>18580</v>
      </c>
      <c r="K1286" s="2">
        <v>0</v>
      </c>
      <c r="L1286" s="2" t="s">
        <v>305</v>
      </c>
      <c r="N1286" s="2" t="s">
        <v>305</v>
      </c>
    </row>
    <row r="1287" spans="1:14" ht="13">
      <c r="A1287" s="2" t="s">
        <v>15356</v>
      </c>
      <c r="B1287" s="2" t="s">
        <v>18161</v>
      </c>
      <c r="C1287" s="2" t="s">
        <v>18593</v>
      </c>
      <c r="D1287" s="2">
        <v>125227</v>
      </c>
      <c r="E1287" s="2">
        <v>77705</v>
      </c>
      <c r="F1287" s="2">
        <v>5798</v>
      </c>
      <c r="G1287" s="2" t="s">
        <v>18594</v>
      </c>
      <c r="H1287" s="2" t="s">
        <v>18595</v>
      </c>
      <c r="I1287" s="2" t="s">
        <v>16</v>
      </c>
      <c r="J1287" s="2" t="s">
        <v>18580</v>
      </c>
      <c r="K1287" s="2">
        <v>0</v>
      </c>
      <c r="L1287" s="2" t="s">
        <v>305</v>
      </c>
      <c r="N1287" s="2" t="s">
        <v>305</v>
      </c>
    </row>
    <row r="1288" spans="1:14" ht="13">
      <c r="A1288" s="2" t="s">
        <v>15356</v>
      </c>
      <c r="B1288" s="2" t="s">
        <v>18161</v>
      </c>
      <c r="C1288" s="2" t="s">
        <v>18596</v>
      </c>
      <c r="D1288" s="2">
        <v>125398</v>
      </c>
      <c r="E1288" s="2">
        <v>77727</v>
      </c>
      <c r="F1288" s="2">
        <v>5798</v>
      </c>
      <c r="G1288" s="2" t="s">
        <v>18597</v>
      </c>
      <c r="H1288" s="2" t="s">
        <v>18598</v>
      </c>
      <c r="I1288" s="2" t="s">
        <v>16</v>
      </c>
      <c r="J1288" s="2" t="s">
        <v>18580</v>
      </c>
      <c r="K1288" s="2">
        <v>0</v>
      </c>
      <c r="L1288" s="2" t="s">
        <v>305</v>
      </c>
      <c r="N1288" s="2" t="s">
        <v>305</v>
      </c>
    </row>
    <row r="1289" spans="1:14" ht="13">
      <c r="A1289" s="2" t="s">
        <v>15356</v>
      </c>
      <c r="B1289" s="2" t="s">
        <v>18161</v>
      </c>
      <c r="C1289" s="2" t="s">
        <v>18599</v>
      </c>
      <c r="D1289" s="2">
        <v>125427</v>
      </c>
      <c r="E1289" s="2">
        <v>78616</v>
      </c>
      <c r="F1289" s="2">
        <v>5798</v>
      </c>
      <c r="G1289" s="2" t="s">
        <v>18600</v>
      </c>
      <c r="H1289" s="2" t="s">
        <v>18601</v>
      </c>
      <c r="I1289" s="2" t="s">
        <v>16</v>
      </c>
      <c r="J1289" s="2" t="s">
        <v>18580</v>
      </c>
      <c r="K1289" s="2">
        <v>0</v>
      </c>
      <c r="L1289" s="2" t="s">
        <v>305</v>
      </c>
      <c r="N1289" s="2" t="s">
        <v>305</v>
      </c>
    </row>
    <row r="1290" spans="1:14" ht="13">
      <c r="A1290" s="2" t="s">
        <v>15356</v>
      </c>
      <c r="B1290" s="2" t="s">
        <v>18161</v>
      </c>
      <c r="C1290" s="2" t="s">
        <v>18602</v>
      </c>
      <c r="D1290" s="2">
        <v>125477</v>
      </c>
      <c r="E1290" s="2">
        <v>76906</v>
      </c>
      <c r="F1290" s="2">
        <v>5798</v>
      </c>
      <c r="G1290" s="2" t="s">
        <v>18603</v>
      </c>
      <c r="H1290" s="2" t="s">
        <v>18604</v>
      </c>
      <c r="I1290" s="2" t="s">
        <v>16</v>
      </c>
      <c r="J1290" s="2" t="s">
        <v>18580</v>
      </c>
      <c r="K1290" s="2">
        <v>0</v>
      </c>
      <c r="L1290" s="2" t="s">
        <v>305</v>
      </c>
      <c r="N1290" s="2" t="s">
        <v>305</v>
      </c>
    </row>
    <row r="1291" spans="1:14" ht="13">
      <c r="A1291" s="2" t="s">
        <v>15356</v>
      </c>
      <c r="B1291" s="2" t="s">
        <v>18161</v>
      </c>
      <c r="C1291" s="2" t="s">
        <v>18605</v>
      </c>
      <c r="D1291" s="2">
        <v>125541</v>
      </c>
      <c r="E1291" s="2">
        <v>79612</v>
      </c>
      <c r="F1291" s="2">
        <v>5798</v>
      </c>
      <c r="G1291" s="2" t="s">
        <v>18606</v>
      </c>
      <c r="H1291" s="2" t="s">
        <v>18607</v>
      </c>
      <c r="I1291" s="2" t="s">
        <v>16</v>
      </c>
      <c r="J1291" s="2" t="s">
        <v>18580</v>
      </c>
      <c r="K1291" s="2">
        <v>0</v>
      </c>
      <c r="L1291" s="2" t="s">
        <v>305</v>
      </c>
      <c r="N1291" s="2" t="s">
        <v>305</v>
      </c>
    </row>
    <row r="1292" spans="1:14" ht="13">
      <c r="A1292" s="2" t="s">
        <v>15356</v>
      </c>
      <c r="B1292" s="2" t="s">
        <v>18161</v>
      </c>
      <c r="C1292" s="2" t="s">
        <v>18608</v>
      </c>
      <c r="D1292" s="2">
        <v>125544</v>
      </c>
      <c r="E1292" s="2">
        <v>76828</v>
      </c>
      <c r="F1292" s="2">
        <v>5798</v>
      </c>
      <c r="G1292" s="2" t="s">
        <v>18609</v>
      </c>
      <c r="H1292" s="2" t="s">
        <v>18610</v>
      </c>
      <c r="I1292" s="2" t="s">
        <v>16</v>
      </c>
      <c r="J1292" s="2" t="s">
        <v>18580</v>
      </c>
      <c r="K1292" s="2">
        <v>0</v>
      </c>
      <c r="L1292" s="2" t="s">
        <v>305</v>
      </c>
      <c r="N1292" s="2" t="s">
        <v>305</v>
      </c>
    </row>
    <row r="1293" spans="1:14" ht="13">
      <c r="A1293" s="2" t="s">
        <v>15356</v>
      </c>
      <c r="B1293" s="2" t="s">
        <v>18161</v>
      </c>
      <c r="C1293" s="2" t="s">
        <v>18611</v>
      </c>
      <c r="D1293" s="2">
        <v>125606</v>
      </c>
      <c r="E1293" s="2">
        <v>78010</v>
      </c>
      <c r="F1293" s="2">
        <v>5798</v>
      </c>
      <c r="G1293" s="2" t="s">
        <v>18612</v>
      </c>
      <c r="H1293" s="2" t="s">
        <v>18613</v>
      </c>
      <c r="I1293" s="2" t="s">
        <v>16</v>
      </c>
      <c r="J1293" s="2" t="s">
        <v>18580</v>
      </c>
      <c r="K1293" s="2">
        <v>0</v>
      </c>
      <c r="L1293" s="2" t="s">
        <v>305</v>
      </c>
      <c r="N1293" s="2" t="s">
        <v>305</v>
      </c>
    </row>
    <row r="1294" spans="1:14" ht="13">
      <c r="A1294" s="2" t="s">
        <v>15356</v>
      </c>
      <c r="B1294" s="2" t="s">
        <v>18161</v>
      </c>
      <c r="C1294" s="2" t="s">
        <v>18614</v>
      </c>
      <c r="D1294" s="2">
        <v>125646</v>
      </c>
      <c r="E1294" s="2">
        <v>79561</v>
      </c>
      <c r="F1294" s="2">
        <v>5798</v>
      </c>
      <c r="G1294" s="2" t="s">
        <v>18615</v>
      </c>
      <c r="H1294" s="2" t="s">
        <v>18616</v>
      </c>
      <c r="I1294" s="2" t="s">
        <v>16</v>
      </c>
      <c r="J1294" s="2" t="s">
        <v>18580</v>
      </c>
      <c r="K1294" s="2">
        <v>0</v>
      </c>
      <c r="L1294" s="2" t="s">
        <v>305</v>
      </c>
      <c r="N1294" s="2" t="s">
        <v>305</v>
      </c>
    </row>
    <row r="1295" spans="1:14" ht="13">
      <c r="A1295" s="2" t="s">
        <v>15356</v>
      </c>
      <c r="B1295" s="2" t="s">
        <v>18161</v>
      </c>
      <c r="C1295" s="2" t="s">
        <v>18617</v>
      </c>
      <c r="D1295" s="2">
        <v>125710</v>
      </c>
      <c r="E1295" s="2">
        <v>77998</v>
      </c>
      <c r="F1295" s="2">
        <v>5798</v>
      </c>
      <c r="G1295" s="2" t="s">
        <v>18618</v>
      </c>
      <c r="H1295" s="2" t="s">
        <v>18619</v>
      </c>
      <c r="I1295" s="2" t="s">
        <v>16</v>
      </c>
      <c r="J1295" s="2" t="s">
        <v>18580</v>
      </c>
      <c r="K1295" s="2">
        <v>0</v>
      </c>
      <c r="L1295" s="2" t="s">
        <v>305</v>
      </c>
      <c r="N1295" s="2" t="s">
        <v>305</v>
      </c>
    </row>
    <row r="1296" spans="1:14" ht="13">
      <c r="A1296" s="2" t="s">
        <v>15356</v>
      </c>
      <c r="B1296" s="2" t="s">
        <v>18161</v>
      </c>
      <c r="C1296" s="2" t="s">
        <v>18620</v>
      </c>
      <c r="D1296" s="2">
        <v>125818</v>
      </c>
      <c r="E1296" s="2">
        <v>79418</v>
      </c>
      <c r="F1296" s="2">
        <v>5798</v>
      </c>
      <c r="G1296" s="2" t="s">
        <v>18621</v>
      </c>
      <c r="H1296" s="2" t="s">
        <v>18622</v>
      </c>
      <c r="I1296" s="2" t="s">
        <v>16</v>
      </c>
      <c r="J1296" s="2" t="s">
        <v>18580</v>
      </c>
      <c r="K1296" s="2">
        <v>0</v>
      </c>
      <c r="L1296" s="2" t="s">
        <v>305</v>
      </c>
      <c r="N1296" s="2" t="s">
        <v>305</v>
      </c>
    </row>
    <row r="1297" spans="1:14" ht="13">
      <c r="A1297" s="2" t="s">
        <v>15356</v>
      </c>
      <c r="B1297" s="2" t="s">
        <v>18161</v>
      </c>
      <c r="C1297" s="2" t="s">
        <v>18623</v>
      </c>
      <c r="D1297" s="2">
        <v>125850</v>
      </c>
      <c r="E1297" s="2">
        <v>76878</v>
      </c>
      <c r="F1297" s="2">
        <v>5798</v>
      </c>
      <c r="G1297" s="2" t="s">
        <v>18624</v>
      </c>
      <c r="H1297" s="2" t="s">
        <v>18625</v>
      </c>
      <c r="I1297" s="2" t="s">
        <v>16</v>
      </c>
      <c r="J1297" s="2" t="s">
        <v>18580</v>
      </c>
      <c r="K1297" s="2">
        <v>0</v>
      </c>
      <c r="L1297" s="2" t="s">
        <v>305</v>
      </c>
      <c r="N1297" s="2" t="s">
        <v>305</v>
      </c>
    </row>
    <row r="1298" spans="1:14" ht="13">
      <c r="A1298" s="2" t="s">
        <v>15356</v>
      </c>
      <c r="B1298" s="2" t="s">
        <v>18161</v>
      </c>
      <c r="C1298" s="2" t="s">
        <v>18626</v>
      </c>
      <c r="D1298" s="2">
        <v>126113</v>
      </c>
      <c r="E1298" s="2">
        <v>79622</v>
      </c>
      <c r="F1298" s="2">
        <v>5798</v>
      </c>
      <c r="G1298" s="2" t="s">
        <v>18627</v>
      </c>
      <c r="H1298" s="2" t="s">
        <v>18628</v>
      </c>
      <c r="I1298" s="2" t="s">
        <v>16</v>
      </c>
      <c r="J1298" s="2" t="s">
        <v>18580</v>
      </c>
      <c r="K1298" s="2">
        <v>0</v>
      </c>
      <c r="L1298" s="2" t="s">
        <v>305</v>
      </c>
      <c r="N1298" s="2" t="s">
        <v>305</v>
      </c>
    </row>
    <row r="1299" spans="1:14" ht="13">
      <c r="A1299" s="2" t="s">
        <v>15356</v>
      </c>
      <c r="B1299" s="2" t="s">
        <v>18161</v>
      </c>
      <c r="C1299" s="2" t="s">
        <v>18629</v>
      </c>
      <c r="D1299" s="2">
        <v>126229</v>
      </c>
      <c r="E1299" s="2">
        <v>79572</v>
      </c>
      <c r="F1299" s="2">
        <v>5798</v>
      </c>
      <c r="G1299" s="2" t="s">
        <v>18630</v>
      </c>
      <c r="H1299" s="2" t="s">
        <v>18631</v>
      </c>
      <c r="I1299" s="2" t="s">
        <v>16</v>
      </c>
      <c r="J1299" s="2" t="s">
        <v>18580</v>
      </c>
      <c r="K1299" s="2">
        <v>0</v>
      </c>
      <c r="L1299" s="2" t="s">
        <v>305</v>
      </c>
      <c r="N1299" s="2" t="s">
        <v>305</v>
      </c>
    </row>
    <row r="1300" spans="1:14" ht="13">
      <c r="A1300" s="2" t="s">
        <v>15356</v>
      </c>
      <c r="B1300" s="2" t="s">
        <v>18161</v>
      </c>
      <c r="C1300" s="2" t="s">
        <v>18632</v>
      </c>
      <c r="D1300" s="2">
        <v>126279</v>
      </c>
      <c r="E1300" s="2">
        <v>78478</v>
      </c>
      <c r="F1300" s="2">
        <v>5798</v>
      </c>
      <c r="G1300" s="2" t="s">
        <v>18633</v>
      </c>
      <c r="H1300" s="2" t="s">
        <v>18634</v>
      </c>
      <c r="I1300" s="2" t="s">
        <v>16</v>
      </c>
      <c r="J1300" s="2" t="s">
        <v>18580</v>
      </c>
      <c r="K1300" s="2">
        <v>0</v>
      </c>
      <c r="L1300" s="2" t="s">
        <v>305</v>
      </c>
      <c r="N1300" s="2" t="s">
        <v>305</v>
      </c>
    </row>
    <row r="1301" spans="1:14" ht="13">
      <c r="A1301" s="2" t="s">
        <v>15356</v>
      </c>
      <c r="B1301" s="2" t="s">
        <v>18161</v>
      </c>
      <c r="C1301" s="2" t="s">
        <v>18635</v>
      </c>
      <c r="D1301" s="2">
        <v>126463</v>
      </c>
      <c r="E1301" s="2">
        <v>76413</v>
      </c>
      <c r="F1301" s="2">
        <v>5798</v>
      </c>
      <c r="G1301" s="2" t="s">
        <v>18636</v>
      </c>
      <c r="H1301" s="2" t="s">
        <v>18637</v>
      </c>
      <c r="I1301" s="2" t="s">
        <v>16</v>
      </c>
      <c r="J1301" s="2" t="s">
        <v>18580</v>
      </c>
      <c r="K1301" s="2">
        <v>0</v>
      </c>
      <c r="L1301" s="2" t="s">
        <v>305</v>
      </c>
      <c r="N1301" s="2" t="s">
        <v>305</v>
      </c>
    </row>
    <row r="1302" spans="1:14" ht="13">
      <c r="A1302" s="2" t="s">
        <v>15356</v>
      </c>
      <c r="B1302" s="2" t="s">
        <v>18161</v>
      </c>
      <c r="C1302" s="2" t="s">
        <v>18638</v>
      </c>
      <c r="D1302" s="2">
        <v>126527</v>
      </c>
      <c r="E1302" s="2">
        <v>79955</v>
      </c>
      <c r="F1302" s="2">
        <v>5798</v>
      </c>
      <c r="G1302" s="2" t="s">
        <v>18639</v>
      </c>
      <c r="H1302" s="2" t="s">
        <v>18640</v>
      </c>
      <c r="I1302" s="2" t="s">
        <v>16</v>
      </c>
      <c r="J1302" s="2" t="s">
        <v>18580</v>
      </c>
      <c r="K1302" s="2">
        <v>0</v>
      </c>
      <c r="L1302" s="2" t="s">
        <v>305</v>
      </c>
      <c r="N1302" s="2" t="s">
        <v>305</v>
      </c>
    </row>
    <row r="1303" spans="1:14" ht="13">
      <c r="A1303" s="2" t="s">
        <v>15356</v>
      </c>
      <c r="B1303" s="2" t="s">
        <v>18161</v>
      </c>
      <c r="C1303" s="2" t="s">
        <v>18641</v>
      </c>
      <c r="D1303" s="2">
        <v>126541</v>
      </c>
      <c r="E1303" s="2">
        <v>78344</v>
      </c>
      <c r="F1303" s="2">
        <v>5798</v>
      </c>
      <c r="G1303" s="2" t="s">
        <v>18642</v>
      </c>
      <c r="H1303" s="2" t="s">
        <v>18643</v>
      </c>
      <c r="I1303" s="2" t="s">
        <v>16</v>
      </c>
      <c r="J1303" s="2" t="s">
        <v>18580</v>
      </c>
      <c r="K1303" s="2">
        <v>0</v>
      </c>
      <c r="L1303" s="2" t="s">
        <v>305</v>
      </c>
      <c r="N1303" s="2" t="s">
        <v>305</v>
      </c>
    </row>
    <row r="1304" spans="1:14" ht="13">
      <c r="A1304" s="2" t="s">
        <v>15356</v>
      </c>
      <c r="B1304" s="2" t="s">
        <v>18161</v>
      </c>
      <c r="C1304" s="2" t="s">
        <v>18644</v>
      </c>
      <c r="D1304" s="2">
        <v>126621</v>
      </c>
      <c r="E1304" s="2">
        <v>77960</v>
      </c>
      <c r="F1304" s="2">
        <v>5798</v>
      </c>
      <c r="G1304" s="2" t="s">
        <v>18645</v>
      </c>
      <c r="H1304" s="2" t="s">
        <v>18646</v>
      </c>
      <c r="I1304" s="2" t="s">
        <v>16</v>
      </c>
      <c r="J1304" s="2" t="s">
        <v>18580</v>
      </c>
      <c r="K1304" s="2">
        <v>0</v>
      </c>
      <c r="L1304" s="2" t="s">
        <v>305</v>
      </c>
      <c r="N1304" s="2" t="s">
        <v>305</v>
      </c>
    </row>
    <row r="1305" spans="1:14" ht="13">
      <c r="A1305" s="2" t="s">
        <v>15356</v>
      </c>
      <c r="B1305" s="2" t="s">
        <v>18161</v>
      </c>
      <c r="C1305" s="2" t="s">
        <v>18647</v>
      </c>
      <c r="D1305" s="2">
        <v>126633</v>
      </c>
      <c r="E1305" s="2">
        <v>76202</v>
      </c>
      <c r="F1305" s="2">
        <v>5798</v>
      </c>
      <c r="G1305" s="2" t="s">
        <v>18648</v>
      </c>
      <c r="H1305" s="2" t="s">
        <v>18649</v>
      </c>
      <c r="I1305" s="2" t="s">
        <v>16</v>
      </c>
      <c r="J1305" s="2" t="s">
        <v>18580</v>
      </c>
      <c r="K1305" s="2">
        <v>0</v>
      </c>
      <c r="L1305" s="2" t="s">
        <v>305</v>
      </c>
      <c r="N1305" s="2" t="s">
        <v>305</v>
      </c>
    </row>
    <row r="1306" spans="1:14" ht="13">
      <c r="A1306" s="2" t="s">
        <v>15356</v>
      </c>
      <c r="B1306" s="2" t="s">
        <v>18161</v>
      </c>
      <c r="C1306" s="2" t="s">
        <v>18650</v>
      </c>
      <c r="D1306" s="2">
        <v>126634</v>
      </c>
      <c r="E1306" s="2">
        <v>77910</v>
      </c>
      <c r="F1306" s="2">
        <v>5798</v>
      </c>
      <c r="G1306" s="2" t="s">
        <v>18651</v>
      </c>
      <c r="H1306" s="2" t="s">
        <v>18652</v>
      </c>
      <c r="I1306" s="2" t="s">
        <v>16</v>
      </c>
      <c r="J1306" s="2" t="s">
        <v>18580</v>
      </c>
      <c r="K1306" s="2">
        <v>0</v>
      </c>
      <c r="L1306" s="2" t="s">
        <v>305</v>
      </c>
      <c r="N1306" s="2" t="s">
        <v>305</v>
      </c>
    </row>
    <row r="1307" spans="1:14" ht="13">
      <c r="A1307" s="2" t="s">
        <v>15356</v>
      </c>
      <c r="B1307" s="2" t="s">
        <v>18161</v>
      </c>
      <c r="C1307" s="2" t="s">
        <v>18653</v>
      </c>
      <c r="D1307" s="2">
        <v>126662</v>
      </c>
      <c r="E1307" s="2">
        <v>77858</v>
      </c>
      <c r="F1307" s="2">
        <v>5798</v>
      </c>
      <c r="G1307" s="2" t="s">
        <v>18654</v>
      </c>
      <c r="H1307" s="2" t="s">
        <v>18655</v>
      </c>
      <c r="I1307" s="2" t="s">
        <v>16</v>
      </c>
      <c r="J1307" s="2" t="s">
        <v>18580</v>
      </c>
      <c r="K1307" s="2">
        <v>0</v>
      </c>
      <c r="L1307" s="2" t="s">
        <v>305</v>
      </c>
      <c r="N1307" s="2" t="s">
        <v>305</v>
      </c>
    </row>
    <row r="1308" spans="1:14" ht="13">
      <c r="A1308" s="2" t="s">
        <v>15356</v>
      </c>
      <c r="B1308" s="2" t="s">
        <v>18161</v>
      </c>
      <c r="C1308" s="2" t="s">
        <v>18656</v>
      </c>
      <c r="D1308" s="2">
        <v>126670</v>
      </c>
      <c r="E1308" s="2">
        <v>78004</v>
      </c>
      <c r="F1308" s="2">
        <v>5798</v>
      </c>
      <c r="G1308" s="2" t="s">
        <v>18657</v>
      </c>
      <c r="H1308" s="2" t="s">
        <v>18658</v>
      </c>
      <c r="I1308" s="2" t="s">
        <v>16</v>
      </c>
      <c r="J1308" s="2" t="s">
        <v>18580</v>
      </c>
      <c r="K1308" s="2">
        <v>0</v>
      </c>
      <c r="L1308" s="2" t="s">
        <v>305</v>
      </c>
      <c r="N1308" s="2" t="s">
        <v>305</v>
      </c>
    </row>
    <row r="1309" spans="1:14" ht="13">
      <c r="A1309" s="2" t="s">
        <v>15356</v>
      </c>
      <c r="B1309" s="2" t="s">
        <v>18161</v>
      </c>
      <c r="C1309" s="2" t="s">
        <v>18659</v>
      </c>
      <c r="D1309" s="2">
        <v>126719</v>
      </c>
      <c r="E1309" s="2">
        <v>79486</v>
      </c>
      <c r="F1309" s="2">
        <v>5798</v>
      </c>
      <c r="G1309" s="2" t="s">
        <v>18660</v>
      </c>
      <c r="H1309" s="2" t="s">
        <v>18661</v>
      </c>
      <c r="I1309" s="2" t="s">
        <v>16</v>
      </c>
      <c r="J1309" s="2" t="s">
        <v>18580</v>
      </c>
      <c r="K1309" s="2">
        <v>0</v>
      </c>
      <c r="L1309" s="2" t="s">
        <v>305</v>
      </c>
      <c r="N1309" s="2" t="s">
        <v>305</v>
      </c>
    </row>
    <row r="1310" spans="1:14" ht="13">
      <c r="A1310" s="2" t="s">
        <v>15356</v>
      </c>
      <c r="B1310" s="2" t="s">
        <v>18161</v>
      </c>
      <c r="C1310" s="2" t="s">
        <v>18662</v>
      </c>
      <c r="D1310" s="2">
        <v>126824</v>
      </c>
      <c r="E1310" s="2">
        <v>77490</v>
      </c>
      <c r="F1310" s="2">
        <v>5798</v>
      </c>
      <c r="G1310" s="2" t="s">
        <v>18663</v>
      </c>
      <c r="H1310" s="2" t="s">
        <v>18664</v>
      </c>
      <c r="I1310" s="2" t="s">
        <v>16</v>
      </c>
      <c r="J1310" s="2" t="s">
        <v>18580</v>
      </c>
      <c r="K1310" s="2">
        <v>0</v>
      </c>
      <c r="L1310" s="2" t="s">
        <v>305</v>
      </c>
      <c r="N1310" s="2" t="s">
        <v>305</v>
      </c>
    </row>
    <row r="1311" spans="1:14" ht="13">
      <c r="A1311" s="2" t="s">
        <v>15356</v>
      </c>
      <c r="B1311" s="2" t="s">
        <v>18161</v>
      </c>
      <c r="C1311" s="2" t="s">
        <v>18665</v>
      </c>
      <c r="D1311" s="2">
        <v>126846</v>
      </c>
      <c r="E1311" s="2">
        <v>79423</v>
      </c>
      <c r="F1311" s="2">
        <v>5798</v>
      </c>
      <c r="G1311" s="2" t="s">
        <v>18666</v>
      </c>
      <c r="H1311" s="2" t="s">
        <v>18667</v>
      </c>
      <c r="I1311" s="2" t="s">
        <v>16</v>
      </c>
      <c r="J1311" s="2" t="s">
        <v>18580</v>
      </c>
      <c r="K1311" s="2">
        <v>0</v>
      </c>
      <c r="L1311" s="2" t="s">
        <v>305</v>
      </c>
      <c r="N1311" s="2" t="s">
        <v>305</v>
      </c>
    </row>
    <row r="1312" spans="1:14" ht="13">
      <c r="A1312" s="2" t="s">
        <v>15356</v>
      </c>
      <c r="B1312" s="2" t="s">
        <v>18161</v>
      </c>
      <c r="C1312" s="2" t="s">
        <v>18668</v>
      </c>
      <c r="D1312" s="2">
        <v>126851</v>
      </c>
      <c r="E1312" s="2">
        <v>76288</v>
      </c>
      <c r="F1312" s="2">
        <v>5798</v>
      </c>
      <c r="G1312" s="2" t="s">
        <v>18669</v>
      </c>
      <c r="H1312" s="2" t="s">
        <v>18670</v>
      </c>
      <c r="I1312" s="2" t="s">
        <v>16</v>
      </c>
      <c r="J1312" s="2" t="s">
        <v>18580</v>
      </c>
      <c r="K1312" s="2">
        <v>0</v>
      </c>
      <c r="L1312" s="2" t="s">
        <v>305</v>
      </c>
      <c r="N1312" s="2" t="s">
        <v>305</v>
      </c>
    </row>
    <row r="1313" spans="1:14" ht="13">
      <c r="A1313" s="2" t="s">
        <v>15356</v>
      </c>
      <c r="B1313" s="2" t="s">
        <v>18161</v>
      </c>
      <c r="C1313" s="2" t="s">
        <v>18671</v>
      </c>
      <c r="D1313" s="2">
        <v>126906</v>
      </c>
      <c r="E1313" s="2">
        <v>79639</v>
      </c>
      <c r="F1313" s="2">
        <v>5798</v>
      </c>
      <c r="G1313" s="2" t="s">
        <v>18672</v>
      </c>
      <c r="H1313" s="2" t="s">
        <v>18673</v>
      </c>
      <c r="I1313" s="2" t="s">
        <v>16</v>
      </c>
      <c r="J1313" s="2" t="s">
        <v>18580</v>
      </c>
      <c r="K1313" s="2">
        <v>0</v>
      </c>
      <c r="L1313" s="2" t="s">
        <v>305</v>
      </c>
      <c r="N1313" s="2" t="s">
        <v>305</v>
      </c>
    </row>
    <row r="1314" spans="1:14" ht="13">
      <c r="A1314" s="2" t="s">
        <v>15356</v>
      </c>
      <c r="B1314" s="2" t="s">
        <v>18161</v>
      </c>
      <c r="C1314" s="2" t="s">
        <v>18674</v>
      </c>
      <c r="D1314" s="2">
        <v>126914</v>
      </c>
      <c r="E1314" s="2">
        <v>79255</v>
      </c>
      <c r="F1314" s="2">
        <v>5798</v>
      </c>
      <c r="G1314" s="2" t="s">
        <v>18675</v>
      </c>
      <c r="H1314" s="2" t="s">
        <v>18676</v>
      </c>
      <c r="I1314" s="2" t="s">
        <v>16</v>
      </c>
      <c r="J1314" s="2" t="s">
        <v>18580</v>
      </c>
      <c r="K1314" s="2">
        <v>0</v>
      </c>
      <c r="L1314" s="2" t="s">
        <v>305</v>
      </c>
      <c r="N1314" s="2" t="s">
        <v>305</v>
      </c>
    </row>
    <row r="1315" spans="1:14" ht="13">
      <c r="A1315" s="2" t="s">
        <v>15356</v>
      </c>
      <c r="B1315" s="2" t="s">
        <v>18161</v>
      </c>
      <c r="C1315" s="2" t="s">
        <v>18677</v>
      </c>
      <c r="D1315" s="2">
        <v>126936</v>
      </c>
      <c r="E1315" s="2">
        <v>78823</v>
      </c>
      <c r="F1315" s="2">
        <v>5798</v>
      </c>
      <c r="G1315" s="2" t="s">
        <v>18678</v>
      </c>
      <c r="H1315" s="2" t="s">
        <v>18679</v>
      </c>
      <c r="I1315" s="2" t="s">
        <v>16</v>
      </c>
      <c r="J1315" s="2" t="s">
        <v>18580</v>
      </c>
      <c r="K1315" s="2">
        <v>0</v>
      </c>
      <c r="L1315" s="2" t="s">
        <v>305</v>
      </c>
      <c r="N1315" s="2" t="s">
        <v>305</v>
      </c>
    </row>
    <row r="1316" spans="1:14" ht="13">
      <c r="A1316" s="2" t="s">
        <v>15356</v>
      </c>
      <c r="B1316" s="2" t="s">
        <v>18161</v>
      </c>
      <c r="C1316" s="2" t="s">
        <v>18680</v>
      </c>
      <c r="D1316" s="2">
        <v>126970</v>
      </c>
      <c r="E1316" s="2">
        <v>77358</v>
      </c>
      <c r="F1316" s="2">
        <v>5798</v>
      </c>
      <c r="G1316" s="2" t="s">
        <v>18681</v>
      </c>
      <c r="H1316" s="2" t="s">
        <v>18682</v>
      </c>
      <c r="I1316" s="2" t="s">
        <v>16</v>
      </c>
      <c r="J1316" s="2" t="s">
        <v>18580</v>
      </c>
      <c r="K1316" s="2">
        <v>0</v>
      </c>
      <c r="L1316" s="2" t="s">
        <v>305</v>
      </c>
      <c r="N1316" s="2" t="s">
        <v>305</v>
      </c>
    </row>
    <row r="1317" spans="1:14" ht="13">
      <c r="A1317" s="2" t="s">
        <v>15356</v>
      </c>
      <c r="B1317" s="2" t="s">
        <v>18161</v>
      </c>
      <c r="C1317" s="2" t="s">
        <v>18683</v>
      </c>
      <c r="D1317" s="2">
        <v>127005</v>
      </c>
      <c r="E1317" s="2">
        <v>76079</v>
      </c>
      <c r="F1317" s="2">
        <v>5798</v>
      </c>
      <c r="G1317" s="2" t="s">
        <v>18684</v>
      </c>
      <c r="H1317" s="2" t="s">
        <v>18685</v>
      </c>
      <c r="I1317" s="2" t="s">
        <v>16</v>
      </c>
      <c r="J1317" s="2" t="s">
        <v>18580</v>
      </c>
      <c r="K1317" s="2">
        <v>0</v>
      </c>
      <c r="L1317" s="2" t="s">
        <v>305</v>
      </c>
      <c r="N1317" s="2" t="s">
        <v>305</v>
      </c>
    </row>
    <row r="1318" spans="1:14" ht="13">
      <c r="A1318" s="2" t="s">
        <v>15356</v>
      </c>
      <c r="B1318" s="2" t="s">
        <v>18161</v>
      </c>
      <c r="C1318" s="2" t="s">
        <v>18686</v>
      </c>
      <c r="D1318" s="2">
        <v>127006</v>
      </c>
      <c r="E1318" s="2">
        <v>79219</v>
      </c>
      <c r="F1318" s="2">
        <v>5798</v>
      </c>
      <c r="G1318" s="2" t="s">
        <v>18687</v>
      </c>
      <c r="H1318" s="2" t="s">
        <v>18688</v>
      </c>
      <c r="I1318" s="2" t="s">
        <v>16</v>
      </c>
      <c r="J1318" s="2" t="s">
        <v>18580</v>
      </c>
      <c r="K1318" s="2">
        <v>0</v>
      </c>
      <c r="L1318" s="2" t="s">
        <v>305</v>
      </c>
      <c r="N1318" s="2" t="s">
        <v>305</v>
      </c>
    </row>
    <row r="1319" spans="1:14" ht="13">
      <c r="A1319" s="2" t="s">
        <v>15356</v>
      </c>
      <c r="B1319" s="2" t="s">
        <v>18161</v>
      </c>
      <c r="C1319" s="2" t="s">
        <v>18689</v>
      </c>
      <c r="D1319" s="2">
        <v>127016</v>
      </c>
      <c r="E1319" s="2">
        <v>78732</v>
      </c>
      <c r="F1319" s="2">
        <v>5797</v>
      </c>
      <c r="G1319" s="2" t="s">
        <v>18690</v>
      </c>
      <c r="H1319" s="2" t="s">
        <v>18691</v>
      </c>
      <c r="I1319" s="2" t="s">
        <v>16</v>
      </c>
      <c r="J1319" s="2" t="s">
        <v>18580</v>
      </c>
      <c r="K1319" s="2">
        <v>0</v>
      </c>
      <c r="L1319" s="2" t="s">
        <v>305</v>
      </c>
      <c r="N1319" s="2" t="s">
        <v>305</v>
      </c>
    </row>
    <row r="1320" spans="1:14" ht="13">
      <c r="A1320" s="2" t="s">
        <v>15356</v>
      </c>
      <c r="B1320" s="2" t="s">
        <v>18161</v>
      </c>
      <c r="C1320" s="2" t="s">
        <v>18692</v>
      </c>
      <c r="D1320" s="2">
        <v>127042</v>
      </c>
      <c r="E1320" s="2">
        <v>79119</v>
      </c>
      <c r="F1320" s="2">
        <v>5798</v>
      </c>
      <c r="G1320" s="2" t="s">
        <v>18693</v>
      </c>
      <c r="H1320" s="2" t="s">
        <v>18694</v>
      </c>
      <c r="I1320" s="2" t="s">
        <v>16</v>
      </c>
      <c r="J1320" s="2" t="s">
        <v>18580</v>
      </c>
      <c r="K1320" s="2">
        <v>0</v>
      </c>
      <c r="L1320" s="2" t="s">
        <v>305</v>
      </c>
      <c r="N1320" s="2" t="s">
        <v>305</v>
      </c>
    </row>
    <row r="1321" spans="1:14" ht="13">
      <c r="A1321" s="2" t="s">
        <v>15356</v>
      </c>
      <c r="B1321" s="2" t="s">
        <v>18161</v>
      </c>
      <c r="C1321" s="2" t="s">
        <v>18695</v>
      </c>
      <c r="D1321" s="2">
        <v>127066</v>
      </c>
      <c r="E1321" s="2">
        <v>79444</v>
      </c>
      <c r="F1321" s="2">
        <v>5798</v>
      </c>
      <c r="G1321" s="2" t="s">
        <v>18696</v>
      </c>
      <c r="H1321" s="2" t="s">
        <v>18697</v>
      </c>
      <c r="I1321" s="2" t="s">
        <v>16</v>
      </c>
      <c r="J1321" s="2" t="s">
        <v>18580</v>
      </c>
      <c r="K1321" s="2">
        <v>0</v>
      </c>
      <c r="L1321" s="2" t="s">
        <v>305</v>
      </c>
      <c r="N1321" s="2" t="s">
        <v>305</v>
      </c>
    </row>
    <row r="1322" spans="1:14" ht="13">
      <c r="A1322" s="2" t="s">
        <v>15356</v>
      </c>
      <c r="B1322" s="2" t="s">
        <v>18161</v>
      </c>
      <c r="C1322" s="2" t="s">
        <v>18698</v>
      </c>
      <c r="D1322" s="2">
        <v>127140</v>
      </c>
      <c r="E1322" s="2">
        <v>77540</v>
      </c>
      <c r="F1322" s="2">
        <v>5798</v>
      </c>
      <c r="G1322" s="2" t="s">
        <v>18699</v>
      </c>
      <c r="H1322" s="2" t="s">
        <v>18700</v>
      </c>
      <c r="I1322" s="2" t="s">
        <v>16</v>
      </c>
      <c r="J1322" s="2" t="s">
        <v>18580</v>
      </c>
      <c r="K1322" s="2">
        <v>0</v>
      </c>
      <c r="L1322" s="2" t="s">
        <v>305</v>
      </c>
      <c r="N1322" s="2" t="s">
        <v>305</v>
      </c>
    </row>
    <row r="1323" spans="1:14" ht="13">
      <c r="A1323" s="2" t="s">
        <v>15356</v>
      </c>
      <c r="B1323" s="2" t="s">
        <v>18161</v>
      </c>
      <c r="C1323" s="2" t="s">
        <v>18701</v>
      </c>
      <c r="D1323" s="2">
        <v>127186</v>
      </c>
      <c r="E1323" s="2">
        <v>77815</v>
      </c>
      <c r="F1323" s="2">
        <v>5798</v>
      </c>
      <c r="G1323" s="2" t="s">
        <v>18702</v>
      </c>
      <c r="H1323" s="2" t="s">
        <v>18703</v>
      </c>
      <c r="I1323" s="2" t="s">
        <v>16</v>
      </c>
      <c r="J1323" s="2" t="s">
        <v>18580</v>
      </c>
      <c r="K1323" s="2">
        <v>0</v>
      </c>
      <c r="L1323" s="2" t="s">
        <v>305</v>
      </c>
      <c r="N1323" s="2" t="s">
        <v>305</v>
      </c>
    </row>
    <row r="1324" spans="1:14" ht="13">
      <c r="A1324" s="2" t="s">
        <v>15356</v>
      </c>
      <c r="B1324" s="2" t="s">
        <v>18161</v>
      </c>
      <c r="C1324" s="2" t="s">
        <v>18704</v>
      </c>
      <c r="D1324" s="2">
        <v>127189</v>
      </c>
      <c r="E1324" s="2">
        <v>78458</v>
      </c>
      <c r="F1324" s="2">
        <v>5797</v>
      </c>
      <c r="G1324" s="2" t="s">
        <v>18705</v>
      </c>
      <c r="H1324" s="2" t="s">
        <v>18706</v>
      </c>
      <c r="I1324" s="2" t="s">
        <v>16</v>
      </c>
      <c r="J1324" s="2" t="s">
        <v>18580</v>
      </c>
      <c r="K1324" s="2">
        <v>0</v>
      </c>
      <c r="L1324" s="2" t="s">
        <v>305</v>
      </c>
      <c r="N1324" s="2" t="s">
        <v>305</v>
      </c>
    </row>
    <row r="1325" spans="1:14" ht="13">
      <c r="A1325" s="2" t="s">
        <v>15356</v>
      </c>
      <c r="B1325" s="2" t="s">
        <v>18161</v>
      </c>
      <c r="C1325" s="2" t="s">
        <v>18707</v>
      </c>
      <c r="D1325" s="2">
        <v>127194</v>
      </c>
      <c r="E1325" s="2">
        <v>79280</v>
      </c>
      <c r="F1325" s="2">
        <v>5798</v>
      </c>
      <c r="G1325" s="2" t="s">
        <v>18708</v>
      </c>
      <c r="H1325" s="2" t="s">
        <v>18709</v>
      </c>
      <c r="I1325" s="2" t="s">
        <v>16</v>
      </c>
      <c r="J1325" s="2" t="s">
        <v>18580</v>
      </c>
      <c r="K1325" s="2">
        <v>0</v>
      </c>
      <c r="L1325" s="2" t="s">
        <v>305</v>
      </c>
      <c r="N1325" s="2" t="s">
        <v>305</v>
      </c>
    </row>
    <row r="1326" spans="1:14" ht="13">
      <c r="A1326" s="2" t="s">
        <v>15356</v>
      </c>
      <c r="B1326" s="2" t="s">
        <v>18161</v>
      </c>
      <c r="C1326" s="2" t="s">
        <v>18710</v>
      </c>
      <c r="D1326" s="2">
        <v>127209</v>
      </c>
      <c r="E1326" s="2">
        <v>77993</v>
      </c>
      <c r="F1326" s="2">
        <v>5798</v>
      </c>
      <c r="G1326" s="2" t="s">
        <v>18711</v>
      </c>
      <c r="H1326" s="2" t="s">
        <v>18712</v>
      </c>
      <c r="I1326" s="2" t="s">
        <v>16</v>
      </c>
      <c r="J1326" s="2" t="s">
        <v>18580</v>
      </c>
      <c r="K1326" s="2">
        <v>0</v>
      </c>
      <c r="L1326" s="2" t="s">
        <v>305</v>
      </c>
      <c r="N1326" s="2" t="s">
        <v>305</v>
      </c>
    </row>
    <row r="1327" spans="1:14" ht="13">
      <c r="A1327" s="2" t="s">
        <v>15356</v>
      </c>
      <c r="B1327" s="2" t="s">
        <v>18161</v>
      </c>
      <c r="C1327" s="2" t="s">
        <v>18713</v>
      </c>
      <c r="D1327" s="2">
        <v>127233</v>
      </c>
      <c r="E1327" s="2">
        <v>77868</v>
      </c>
      <c r="F1327" s="2">
        <v>5798</v>
      </c>
      <c r="G1327" s="2" t="s">
        <v>18714</v>
      </c>
      <c r="H1327" s="2" t="s">
        <v>18715</v>
      </c>
      <c r="I1327" s="2" t="s">
        <v>16</v>
      </c>
      <c r="J1327" s="2" t="s">
        <v>18580</v>
      </c>
      <c r="K1327" s="2">
        <v>0</v>
      </c>
      <c r="L1327" s="2" t="s">
        <v>305</v>
      </c>
      <c r="N1327" s="2" t="s">
        <v>305</v>
      </c>
    </row>
    <row r="1328" spans="1:14" ht="13">
      <c r="A1328" s="2" t="s">
        <v>15356</v>
      </c>
      <c r="B1328" s="2" t="s">
        <v>18161</v>
      </c>
      <c r="C1328" s="2" t="s">
        <v>18716</v>
      </c>
      <c r="D1328" s="2">
        <v>127244</v>
      </c>
      <c r="E1328" s="2">
        <v>77177</v>
      </c>
      <c r="F1328" s="2">
        <v>5798</v>
      </c>
      <c r="G1328" s="2" t="s">
        <v>18717</v>
      </c>
      <c r="H1328" s="2" t="s">
        <v>18718</v>
      </c>
      <c r="I1328" s="2" t="s">
        <v>16</v>
      </c>
      <c r="J1328" s="2" t="s">
        <v>18580</v>
      </c>
      <c r="K1328" s="2">
        <v>0</v>
      </c>
      <c r="L1328" s="2" t="s">
        <v>305</v>
      </c>
      <c r="N1328" s="2" t="s">
        <v>305</v>
      </c>
    </row>
    <row r="1329" spans="1:14" ht="13">
      <c r="A1329" s="2" t="s">
        <v>15356</v>
      </c>
      <c r="B1329" s="2" t="s">
        <v>18161</v>
      </c>
      <c r="C1329" s="2" t="s">
        <v>18719</v>
      </c>
      <c r="D1329" s="2">
        <v>127244</v>
      </c>
      <c r="E1329" s="2">
        <v>79337</v>
      </c>
      <c r="F1329" s="2">
        <v>5798</v>
      </c>
      <c r="G1329" s="2" t="s">
        <v>18720</v>
      </c>
      <c r="H1329" s="2" t="s">
        <v>18721</v>
      </c>
      <c r="I1329" s="2" t="s">
        <v>16</v>
      </c>
      <c r="J1329" s="2" t="s">
        <v>18580</v>
      </c>
      <c r="K1329" s="2">
        <v>0</v>
      </c>
      <c r="L1329" s="2" t="s">
        <v>305</v>
      </c>
      <c r="N1329" s="2" t="s">
        <v>305</v>
      </c>
    </row>
    <row r="1330" spans="1:14" ht="13">
      <c r="A1330" s="2" t="s">
        <v>15356</v>
      </c>
      <c r="B1330" s="2" t="s">
        <v>18161</v>
      </c>
      <c r="C1330" s="2" t="s">
        <v>18722</v>
      </c>
      <c r="D1330" s="2">
        <v>127254</v>
      </c>
      <c r="E1330" s="2">
        <v>78196</v>
      </c>
      <c r="F1330" s="2">
        <v>5798</v>
      </c>
      <c r="G1330" s="2" t="s">
        <v>18723</v>
      </c>
      <c r="H1330" s="2" t="s">
        <v>18724</v>
      </c>
      <c r="I1330" s="2" t="s">
        <v>16</v>
      </c>
      <c r="J1330" s="2" t="s">
        <v>18580</v>
      </c>
      <c r="K1330" s="2">
        <v>0</v>
      </c>
      <c r="L1330" s="2" t="s">
        <v>305</v>
      </c>
      <c r="N1330" s="2" t="s">
        <v>305</v>
      </c>
    </row>
    <row r="1331" spans="1:14" ht="13">
      <c r="A1331" s="2" t="s">
        <v>15356</v>
      </c>
      <c r="B1331" s="2" t="s">
        <v>18161</v>
      </c>
      <c r="C1331" s="2" t="s">
        <v>18725</v>
      </c>
      <c r="D1331" s="2">
        <v>127259</v>
      </c>
      <c r="E1331" s="2">
        <v>78717</v>
      </c>
      <c r="F1331" s="2">
        <v>5798</v>
      </c>
      <c r="G1331" s="2" t="s">
        <v>18726</v>
      </c>
      <c r="H1331" s="2" t="s">
        <v>18727</v>
      </c>
      <c r="I1331" s="2" t="s">
        <v>16</v>
      </c>
      <c r="J1331" s="2" t="s">
        <v>18580</v>
      </c>
      <c r="K1331" s="2">
        <v>0</v>
      </c>
      <c r="L1331" s="2" t="s">
        <v>305</v>
      </c>
      <c r="N1331" s="2" t="s">
        <v>305</v>
      </c>
    </row>
    <row r="1332" spans="1:14" ht="13">
      <c r="A1332" s="2" t="s">
        <v>15356</v>
      </c>
      <c r="B1332" s="2" t="s">
        <v>18161</v>
      </c>
      <c r="C1332" s="2" t="s">
        <v>18728</v>
      </c>
      <c r="D1332" s="2">
        <v>127305</v>
      </c>
      <c r="E1332" s="2">
        <v>80370</v>
      </c>
      <c r="F1332" s="2">
        <v>5798</v>
      </c>
      <c r="G1332" s="2" t="s">
        <v>18729</v>
      </c>
      <c r="H1332" s="2" t="s">
        <v>18730</v>
      </c>
      <c r="I1332" s="2" t="s">
        <v>16</v>
      </c>
      <c r="J1332" s="2" t="s">
        <v>18580</v>
      </c>
      <c r="K1332" s="2">
        <v>0</v>
      </c>
      <c r="L1332" s="2" t="s">
        <v>305</v>
      </c>
      <c r="N1332" s="2" t="s">
        <v>305</v>
      </c>
    </row>
    <row r="1333" spans="1:14" ht="13">
      <c r="A1333" s="2" t="s">
        <v>15356</v>
      </c>
      <c r="B1333" s="2" t="s">
        <v>18161</v>
      </c>
      <c r="C1333" s="2" t="s">
        <v>18731</v>
      </c>
      <c r="D1333" s="2">
        <v>127320</v>
      </c>
      <c r="E1333" s="2">
        <v>76688</v>
      </c>
      <c r="F1333" s="2">
        <v>5798</v>
      </c>
      <c r="G1333" s="2" t="s">
        <v>18732</v>
      </c>
      <c r="H1333" s="2" t="s">
        <v>18733</v>
      </c>
      <c r="I1333" s="2" t="s">
        <v>16</v>
      </c>
      <c r="J1333" s="2" t="s">
        <v>18580</v>
      </c>
      <c r="K1333" s="2">
        <v>0</v>
      </c>
      <c r="L1333" s="2" t="s">
        <v>305</v>
      </c>
      <c r="N1333" s="2" t="s">
        <v>305</v>
      </c>
    </row>
    <row r="1334" spans="1:14" ht="13">
      <c r="A1334" s="2" t="s">
        <v>15356</v>
      </c>
      <c r="B1334" s="2" t="s">
        <v>18161</v>
      </c>
      <c r="C1334" s="2" t="s">
        <v>18734</v>
      </c>
      <c r="D1334" s="2">
        <v>127357</v>
      </c>
      <c r="E1334" s="2">
        <v>79965</v>
      </c>
      <c r="F1334" s="2">
        <v>5798</v>
      </c>
      <c r="G1334" s="2" t="s">
        <v>18735</v>
      </c>
      <c r="H1334" s="2" t="s">
        <v>18736</v>
      </c>
      <c r="I1334" s="2" t="s">
        <v>16</v>
      </c>
      <c r="J1334" s="2" t="s">
        <v>18580</v>
      </c>
      <c r="K1334" s="2">
        <v>0</v>
      </c>
      <c r="L1334" s="2" t="s">
        <v>305</v>
      </c>
      <c r="N1334" s="2" t="s">
        <v>305</v>
      </c>
    </row>
    <row r="1335" spans="1:14" ht="13">
      <c r="A1335" s="2" t="s">
        <v>15356</v>
      </c>
      <c r="B1335" s="2" t="s">
        <v>18161</v>
      </c>
      <c r="C1335" s="2" t="s">
        <v>18737</v>
      </c>
      <c r="D1335" s="2">
        <v>127395</v>
      </c>
      <c r="E1335" s="2">
        <v>79614</v>
      </c>
      <c r="F1335" s="2">
        <v>5798</v>
      </c>
      <c r="G1335" s="2" t="s">
        <v>18738</v>
      </c>
      <c r="H1335" s="2" t="s">
        <v>18739</v>
      </c>
      <c r="I1335" s="2" t="s">
        <v>16</v>
      </c>
      <c r="J1335" s="2" t="s">
        <v>18580</v>
      </c>
      <c r="K1335" s="2">
        <v>0</v>
      </c>
      <c r="L1335" s="2" t="s">
        <v>305</v>
      </c>
      <c r="N1335" s="2" t="s">
        <v>305</v>
      </c>
    </row>
    <row r="1336" spans="1:14" ht="13">
      <c r="A1336" s="2" t="s">
        <v>15356</v>
      </c>
      <c r="B1336" s="2" t="s">
        <v>18161</v>
      </c>
      <c r="C1336" s="2" t="s">
        <v>18740</v>
      </c>
      <c r="D1336" s="2">
        <v>127458</v>
      </c>
      <c r="E1336" s="2">
        <v>78727</v>
      </c>
      <c r="F1336" s="2">
        <v>5798</v>
      </c>
      <c r="G1336" s="2" t="s">
        <v>18741</v>
      </c>
      <c r="H1336" s="2" t="s">
        <v>18742</v>
      </c>
      <c r="I1336" s="2" t="s">
        <v>16</v>
      </c>
      <c r="J1336" s="2" t="s">
        <v>18580</v>
      </c>
      <c r="K1336" s="2">
        <v>0</v>
      </c>
      <c r="L1336" s="2" t="s">
        <v>305</v>
      </c>
      <c r="N1336" s="2" t="s">
        <v>305</v>
      </c>
    </row>
    <row r="1337" spans="1:14" ht="13">
      <c r="A1337" s="2" t="s">
        <v>15356</v>
      </c>
      <c r="B1337" s="2" t="s">
        <v>18161</v>
      </c>
      <c r="C1337" s="2" t="s">
        <v>18743</v>
      </c>
      <c r="D1337" s="2">
        <v>127473</v>
      </c>
      <c r="E1337" s="2">
        <v>77980</v>
      </c>
      <c r="F1337" s="2">
        <v>5798</v>
      </c>
      <c r="G1337" s="2" t="s">
        <v>18744</v>
      </c>
      <c r="H1337" s="2" t="s">
        <v>18745</v>
      </c>
      <c r="I1337" s="2" t="s">
        <v>16</v>
      </c>
      <c r="J1337" s="2" t="s">
        <v>18580</v>
      </c>
      <c r="K1337" s="2">
        <v>0</v>
      </c>
      <c r="L1337" s="2" t="s">
        <v>305</v>
      </c>
      <c r="N1337" s="2" t="s">
        <v>305</v>
      </c>
    </row>
    <row r="1338" spans="1:14" ht="13">
      <c r="A1338" s="2" t="s">
        <v>15356</v>
      </c>
      <c r="B1338" s="2" t="s">
        <v>18161</v>
      </c>
      <c r="C1338" s="2" t="s">
        <v>18746</v>
      </c>
      <c r="D1338" s="2">
        <v>127479</v>
      </c>
      <c r="E1338" s="2">
        <v>79241</v>
      </c>
      <c r="F1338" s="2">
        <v>5798</v>
      </c>
      <c r="G1338" s="2" t="s">
        <v>18747</v>
      </c>
      <c r="H1338" s="2" t="s">
        <v>18748</v>
      </c>
      <c r="I1338" s="2" t="s">
        <v>16</v>
      </c>
      <c r="J1338" s="2" t="s">
        <v>18580</v>
      </c>
      <c r="K1338" s="2">
        <v>0</v>
      </c>
      <c r="L1338" s="2" t="s">
        <v>305</v>
      </c>
      <c r="N1338" s="2" t="s">
        <v>305</v>
      </c>
    </row>
    <row r="1339" spans="1:14" ht="13">
      <c r="A1339" s="2" t="s">
        <v>15356</v>
      </c>
      <c r="B1339" s="2" t="s">
        <v>18161</v>
      </c>
      <c r="C1339" s="2" t="s">
        <v>18749</v>
      </c>
      <c r="D1339" s="2">
        <v>127486</v>
      </c>
      <c r="E1339" s="2">
        <v>79992</v>
      </c>
      <c r="F1339" s="2">
        <v>5798</v>
      </c>
      <c r="G1339" s="2" t="s">
        <v>18750</v>
      </c>
      <c r="H1339" s="2" t="s">
        <v>18751</v>
      </c>
      <c r="I1339" s="2" t="s">
        <v>16</v>
      </c>
      <c r="J1339" s="2" t="s">
        <v>18580</v>
      </c>
      <c r="K1339" s="2">
        <v>0</v>
      </c>
      <c r="L1339" s="2" t="s">
        <v>305</v>
      </c>
      <c r="N1339" s="2" t="s">
        <v>305</v>
      </c>
    </row>
    <row r="1340" spans="1:14" ht="13">
      <c r="A1340" s="2" t="s">
        <v>15356</v>
      </c>
      <c r="B1340" s="2" t="s">
        <v>18161</v>
      </c>
      <c r="C1340" s="2" t="s">
        <v>18752</v>
      </c>
      <c r="D1340" s="2">
        <v>127491</v>
      </c>
      <c r="E1340" s="2">
        <v>79047</v>
      </c>
      <c r="F1340" s="2">
        <v>5798</v>
      </c>
      <c r="G1340" s="2" t="s">
        <v>18753</v>
      </c>
      <c r="H1340" s="2" t="s">
        <v>18754</v>
      </c>
      <c r="I1340" s="2" t="s">
        <v>16</v>
      </c>
      <c r="J1340" s="2" t="s">
        <v>18580</v>
      </c>
      <c r="K1340" s="2">
        <v>0</v>
      </c>
      <c r="L1340" s="2" t="s">
        <v>305</v>
      </c>
      <c r="N1340" s="2" t="s">
        <v>305</v>
      </c>
    </row>
    <row r="1341" spans="1:14" ht="13">
      <c r="A1341" s="2" t="s">
        <v>15356</v>
      </c>
      <c r="B1341" s="2" t="s">
        <v>18161</v>
      </c>
      <c r="C1341" s="2" t="s">
        <v>18755</v>
      </c>
      <c r="D1341" s="2">
        <v>127504</v>
      </c>
      <c r="E1341" s="2">
        <v>80503</v>
      </c>
      <c r="F1341" s="2">
        <v>5798</v>
      </c>
      <c r="G1341" s="2" t="s">
        <v>18756</v>
      </c>
      <c r="H1341" s="2" t="s">
        <v>18757</v>
      </c>
      <c r="I1341" s="2" t="s">
        <v>16</v>
      </c>
      <c r="J1341" s="2" t="s">
        <v>18580</v>
      </c>
      <c r="K1341" s="2">
        <v>0</v>
      </c>
      <c r="L1341" s="2" t="s">
        <v>305</v>
      </c>
      <c r="N1341" s="2" t="s">
        <v>305</v>
      </c>
    </row>
    <row r="1342" spans="1:14" ht="13">
      <c r="A1342" s="2" t="s">
        <v>15356</v>
      </c>
      <c r="B1342" s="2" t="s">
        <v>18161</v>
      </c>
      <c r="C1342" s="2" t="s">
        <v>18758</v>
      </c>
      <c r="D1342" s="2">
        <v>127511</v>
      </c>
      <c r="E1342" s="2">
        <v>78519</v>
      </c>
      <c r="F1342" s="2">
        <v>5798</v>
      </c>
      <c r="G1342" s="2" t="s">
        <v>18759</v>
      </c>
      <c r="H1342" s="2" t="s">
        <v>18760</v>
      </c>
      <c r="I1342" s="2" t="s">
        <v>16</v>
      </c>
      <c r="J1342" s="2" t="s">
        <v>18580</v>
      </c>
      <c r="K1342" s="2">
        <v>0</v>
      </c>
      <c r="L1342" s="2" t="s">
        <v>305</v>
      </c>
      <c r="N1342" s="2" t="s">
        <v>305</v>
      </c>
    </row>
    <row r="1343" spans="1:14" ht="13">
      <c r="A1343" s="2" t="s">
        <v>15356</v>
      </c>
      <c r="B1343" s="2" t="s">
        <v>18161</v>
      </c>
      <c r="C1343" s="2" t="s">
        <v>18761</v>
      </c>
      <c r="D1343" s="2">
        <v>127628</v>
      </c>
      <c r="E1343" s="2">
        <v>80661</v>
      </c>
      <c r="F1343" s="2">
        <v>5798</v>
      </c>
      <c r="G1343" s="2" t="s">
        <v>18762</v>
      </c>
      <c r="H1343" s="2" t="s">
        <v>18763</v>
      </c>
      <c r="I1343" s="2" t="s">
        <v>16</v>
      </c>
      <c r="J1343" s="2" t="s">
        <v>18580</v>
      </c>
      <c r="K1343" s="2">
        <v>0</v>
      </c>
      <c r="L1343" s="2" t="s">
        <v>305</v>
      </c>
      <c r="N1343" s="2" t="s">
        <v>305</v>
      </c>
    </row>
    <row r="1344" spans="1:14" ht="13">
      <c r="A1344" s="2" t="s">
        <v>15356</v>
      </c>
      <c r="B1344" s="2" t="s">
        <v>18161</v>
      </c>
      <c r="C1344" s="2" t="s">
        <v>18764</v>
      </c>
      <c r="D1344" s="2">
        <v>127668</v>
      </c>
      <c r="E1344" s="2">
        <v>78454</v>
      </c>
      <c r="F1344" s="2">
        <v>5798</v>
      </c>
      <c r="G1344" s="2" t="s">
        <v>18765</v>
      </c>
      <c r="H1344" s="2" t="s">
        <v>18766</v>
      </c>
      <c r="I1344" s="2" t="s">
        <v>16</v>
      </c>
      <c r="J1344" s="2" t="s">
        <v>18580</v>
      </c>
      <c r="K1344" s="2">
        <v>0</v>
      </c>
      <c r="L1344" s="2" t="s">
        <v>305</v>
      </c>
      <c r="N1344" s="2" t="s">
        <v>305</v>
      </c>
    </row>
    <row r="1345" spans="1:14" ht="13">
      <c r="A1345" s="2" t="s">
        <v>15356</v>
      </c>
      <c r="B1345" s="2" t="s">
        <v>18161</v>
      </c>
      <c r="C1345" s="2" t="s">
        <v>18767</v>
      </c>
      <c r="D1345" s="2">
        <v>127712</v>
      </c>
      <c r="E1345" s="2">
        <v>78974</v>
      </c>
      <c r="F1345" s="2">
        <v>5798</v>
      </c>
      <c r="G1345" s="2" t="s">
        <v>18768</v>
      </c>
      <c r="H1345" s="2" t="s">
        <v>18769</v>
      </c>
      <c r="I1345" s="2" t="s">
        <v>16</v>
      </c>
      <c r="J1345" s="2" t="s">
        <v>18580</v>
      </c>
      <c r="K1345" s="2">
        <v>0</v>
      </c>
      <c r="L1345" s="2" t="s">
        <v>305</v>
      </c>
      <c r="N1345" s="2" t="s">
        <v>305</v>
      </c>
    </row>
    <row r="1346" spans="1:14" ht="13">
      <c r="A1346" s="2" t="s">
        <v>15356</v>
      </c>
      <c r="B1346" s="2" t="s">
        <v>18161</v>
      </c>
      <c r="C1346" s="2" t="s">
        <v>18770</v>
      </c>
      <c r="D1346" s="2">
        <v>127796</v>
      </c>
      <c r="E1346" s="2">
        <v>76344</v>
      </c>
      <c r="F1346" s="2">
        <v>5798</v>
      </c>
      <c r="G1346" s="2" t="s">
        <v>18771</v>
      </c>
      <c r="H1346" s="2" t="s">
        <v>18772</v>
      </c>
      <c r="I1346" s="2" t="s">
        <v>16</v>
      </c>
      <c r="J1346" s="2" t="s">
        <v>18580</v>
      </c>
      <c r="K1346" s="2">
        <v>0</v>
      </c>
      <c r="L1346" s="2" t="s">
        <v>305</v>
      </c>
      <c r="N1346" s="2" t="s">
        <v>305</v>
      </c>
    </row>
    <row r="1347" spans="1:14" ht="13">
      <c r="A1347" s="2" t="s">
        <v>15356</v>
      </c>
      <c r="B1347" s="2" t="s">
        <v>18161</v>
      </c>
      <c r="C1347" s="2" t="s">
        <v>18773</v>
      </c>
      <c r="D1347" s="2">
        <v>127872</v>
      </c>
      <c r="E1347" s="2">
        <v>79485</v>
      </c>
      <c r="F1347" s="2">
        <v>5798</v>
      </c>
      <c r="G1347" s="2" t="s">
        <v>18774</v>
      </c>
      <c r="H1347" s="2" t="s">
        <v>18775</v>
      </c>
      <c r="I1347" s="2" t="s">
        <v>16</v>
      </c>
      <c r="J1347" s="2" t="s">
        <v>18580</v>
      </c>
      <c r="K1347" s="2">
        <v>0</v>
      </c>
      <c r="L1347" s="2" t="s">
        <v>305</v>
      </c>
      <c r="N1347" s="2" t="s">
        <v>305</v>
      </c>
    </row>
    <row r="1348" spans="1:14" ht="13">
      <c r="A1348" s="2" t="s">
        <v>15356</v>
      </c>
      <c r="B1348" s="2" t="s">
        <v>18161</v>
      </c>
      <c r="C1348" s="2" t="s">
        <v>18776</v>
      </c>
      <c r="D1348" s="2">
        <v>127912</v>
      </c>
      <c r="E1348" s="2">
        <v>78129</v>
      </c>
      <c r="F1348" s="2">
        <v>5798</v>
      </c>
      <c r="G1348" s="2" t="s">
        <v>18777</v>
      </c>
      <c r="H1348" s="2" t="s">
        <v>18778</v>
      </c>
      <c r="I1348" s="2" t="s">
        <v>16</v>
      </c>
      <c r="J1348" s="2" t="s">
        <v>18580</v>
      </c>
      <c r="K1348" s="2">
        <v>0</v>
      </c>
      <c r="L1348" s="2" t="s">
        <v>305</v>
      </c>
      <c r="N1348" s="2" t="s">
        <v>305</v>
      </c>
    </row>
    <row r="1349" spans="1:14" ht="13">
      <c r="A1349" s="2" t="s">
        <v>15356</v>
      </c>
      <c r="B1349" s="2" t="s">
        <v>18161</v>
      </c>
      <c r="C1349" s="2" t="s">
        <v>18779</v>
      </c>
      <c r="D1349" s="2">
        <v>127933</v>
      </c>
      <c r="E1349" s="2">
        <v>77126</v>
      </c>
      <c r="F1349" s="2">
        <v>5798</v>
      </c>
      <c r="G1349" s="2" t="s">
        <v>18780</v>
      </c>
      <c r="H1349" s="2" t="s">
        <v>18781</v>
      </c>
      <c r="I1349" s="2" t="s">
        <v>16</v>
      </c>
      <c r="J1349" s="2" t="s">
        <v>18580</v>
      </c>
      <c r="K1349" s="2">
        <v>0</v>
      </c>
      <c r="L1349" s="2" t="s">
        <v>305</v>
      </c>
      <c r="N1349" s="2" t="s">
        <v>305</v>
      </c>
    </row>
    <row r="1350" spans="1:14" ht="13">
      <c r="A1350" s="2" t="s">
        <v>15356</v>
      </c>
      <c r="B1350" s="2" t="s">
        <v>18161</v>
      </c>
      <c r="C1350" s="2" t="s">
        <v>18782</v>
      </c>
      <c r="D1350" s="2">
        <v>127933</v>
      </c>
      <c r="E1350" s="2">
        <v>77837</v>
      </c>
      <c r="F1350" s="2">
        <v>5798</v>
      </c>
      <c r="G1350" s="2" t="s">
        <v>18783</v>
      </c>
      <c r="H1350" s="2" t="s">
        <v>18784</v>
      </c>
      <c r="I1350" s="2" t="s">
        <v>16</v>
      </c>
      <c r="J1350" s="2" t="s">
        <v>18580</v>
      </c>
      <c r="K1350" s="2">
        <v>0</v>
      </c>
      <c r="L1350" s="2" t="s">
        <v>305</v>
      </c>
      <c r="N1350" s="2" t="s">
        <v>305</v>
      </c>
    </row>
    <row r="1351" spans="1:14" ht="13">
      <c r="A1351" s="2" t="s">
        <v>15356</v>
      </c>
      <c r="B1351" s="2" t="s">
        <v>18161</v>
      </c>
      <c r="C1351" s="2" t="s">
        <v>18785</v>
      </c>
      <c r="D1351" s="2">
        <v>127939</v>
      </c>
      <c r="E1351" s="2">
        <v>80329</v>
      </c>
      <c r="F1351" s="2">
        <v>5797</v>
      </c>
      <c r="G1351" s="2" t="s">
        <v>18786</v>
      </c>
      <c r="H1351" s="2" t="s">
        <v>18787</v>
      </c>
      <c r="I1351" s="2" t="s">
        <v>16</v>
      </c>
      <c r="J1351" s="2" t="s">
        <v>18580</v>
      </c>
      <c r="K1351" s="2">
        <v>0</v>
      </c>
      <c r="L1351" s="2" t="s">
        <v>305</v>
      </c>
      <c r="N1351" s="2" t="s">
        <v>305</v>
      </c>
    </row>
    <row r="1352" spans="1:14" ht="13">
      <c r="A1352" s="2" t="s">
        <v>15356</v>
      </c>
      <c r="B1352" s="2" t="s">
        <v>18161</v>
      </c>
      <c r="C1352" s="2" t="s">
        <v>18788</v>
      </c>
      <c r="D1352" s="2">
        <v>127973</v>
      </c>
      <c r="E1352" s="2">
        <v>78333</v>
      </c>
      <c r="F1352" s="2">
        <v>5798</v>
      </c>
      <c r="G1352" s="2" t="s">
        <v>18789</v>
      </c>
      <c r="H1352" s="2" t="s">
        <v>18790</v>
      </c>
      <c r="I1352" s="2" t="s">
        <v>16</v>
      </c>
      <c r="J1352" s="2" t="s">
        <v>18580</v>
      </c>
      <c r="K1352" s="2">
        <v>0</v>
      </c>
      <c r="L1352" s="2" t="s">
        <v>305</v>
      </c>
      <c r="N1352" s="2" t="s">
        <v>305</v>
      </c>
    </row>
    <row r="1353" spans="1:14" ht="13">
      <c r="A1353" s="2" t="s">
        <v>15356</v>
      </c>
      <c r="B1353" s="2" t="s">
        <v>18161</v>
      </c>
      <c r="C1353" s="2" t="s">
        <v>18791</v>
      </c>
      <c r="D1353" s="2">
        <v>127994</v>
      </c>
      <c r="E1353" s="2">
        <v>78720</v>
      </c>
      <c r="F1353" s="2">
        <v>5798</v>
      </c>
      <c r="G1353" s="2" t="s">
        <v>18792</v>
      </c>
      <c r="H1353" s="2" t="s">
        <v>18793</v>
      </c>
      <c r="I1353" s="2" t="s">
        <v>16</v>
      </c>
      <c r="J1353" s="2" t="s">
        <v>18580</v>
      </c>
      <c r="K1353" s="2">
        <v>0</v>
      </c>
      <c r="L1353" s="2" t="s">
        <v>305</v>
      </c>
      <c r="N1353" s="2" t="s">
        <v>305</v>
      </c>
    </row>
    <row r="1354" spans="1:14" ht="13">
      <c r="A1354" s="2" t="s">
        <v>15356</v>
      </c>
      <c r="B1354" s="2" t="s">
        <v>18161</v>
      </c>
      <c r="C1354" s="2" t="s">
        <v>18794</v>
      </c>
      <c r="D1354" s="2">
        <v>128011</v>
      </c>
      <c r="E1354" s="2">
        <v>77907</v>
      </c>
      <c r="F1354" s="2">
        <v>5798</v>
      </c>
      <c r="G1354" s="2" t="s">
        <v>18795</v>
      </c>
      <c r="H1354" s="2" t="s">
        <v>18796</v>
      </c>
      <c r="I1354" s="2" t="s">
        <v>16</v>
      </c>
      <c r="J1354" s="2" t="s">
        <v>18580</v>
      </c>
      <c r="K1354" s="2">
        <v>0</v>
      </c>
      <c r="L1354" s="2" t="s">
        <v>305</v>
      </c>
      <c r="N1354" s="2" t="s">
        <v>305</v>
      </c>
    </row>
    <row r="1355" spans="1:14" ht="13">
      <c r="A1355" s="2" t="s">
        <v>15356</v>
      </c>
      <c r="B1355" s="2" t="s">
        <v>18161</v>
      </c>
      <c r="C1355" s="2" t="s">
        <v>18797</v>
      </c>
      <c r="D1355" s="2">
        <v>128019</v>
      </c>
      <c r="E1355" s="2">
        <v>78612</v>
      </c>
      <c r="F1355" s="2">
        <v>5798</v>
      </c>
      <c r="G1355" s="2" t="s">
        <v>18798</v>
      </c>
      <c r="H1355" s="2" t="s">
        <v>18799</v>
      </c>
      <c r="I1355" s="2" t="s">
        <v>16</v>
      </c>
      <c r="J1355" s="2" t="s">
        <v>18580</v>
      </c>
      <c r="K1355" s="2">
        <v>0</v>
      </c>
      <c r="L1355" s="2" t="s">
        <v>305</v>
      </c>
      <c r="N1355" s="2" t="s">
        <v>305</v>
      </c>
    </row>
    <row r="1356" spans="1:14" ht="13">
      <c r="A1356" s="2" t="s">
        <v>15356</v>
      </c>
      <c r="B1356" s="2" t="s">
        <v>18161</v>
      </c>
      <c r="C1356" s="2" t="s">
        <v>18800</v>
      </c>
      <c r="D1356" s="2">
        <v>128064</v>
      </c>
      <c r="E1356" s="2">
        <v>78786</v>
      </c>
      <c r="F1356" s="2">
        <v>5798</v>
      </c>
      <c r="G1356" s="2" t="s">
        <v>18801</v>
      </c>
      <c r="H1356" s="2" t="s">
        <v>18802</v>
      </c>
      <c r="I1356" s="2" t="s">
        <v>16</v>
      </c>
      <c r="J1356" s="2" t="s">
        <v>18580</v>
      </c>
      <c r="K1356" s="2">
        <v>0</v>
      </c>
      <c r="L1356" s="2" t="s">
        <v>305</v>
      </c>
      <c r="N1356" s="2" t="s">
        <v>305</v>
      </c>
    </row>
    <row r="1357" spans="1:14" ht="13">
      <c r="A1357" s="2" t="s">
        <v>15356</v>
      </c>
      <c r="B1357" s="2" t="s">
        <v>18161</v>
      </c>
      <c r="C1357" s="2" t="s">
        <v>18803</v>
      </c>
      <c r="D1357" s="2">
        <v>128077</v>
      </c>
      <c r="E1357" s="2">
        <v>77834</v>
      </c>
      <c r="F1357" s="2">
        <v>5798</v>
      </c>
      <c r="G1357" s="2" t="s">
        <v>18804</v>
      </c>
      <c r="H1357" s="2" t="s">
        <v>18805</v>
      </c>
      <c r="I1357" s="2" t="s">
        <v>16</v>
      </c>
      <c r="J1357" s="2" t="s">
        <v>18580</v>
      </c>
      <c r="K1357" s="2">
        <v>0</v>
      </c>
      <c r="L1357" s="2" t="s">
        <v>305</v>
      </c>
      <c r="N1357" s="2" t="s">
        <v>305</v>
      </c>
    </row>
    <row r="1358" spans="1:14" ht="13">
      <c r="A1358" s="2" t="s">
        <v>15356</v>
      </c>
      <c r="B1358" s="2" t="s">
        <v>18161</v>
      </c>
      <c r="C1358" s="2" t="s">
        <v>18806</v>
      </c>
      <c r="D1358" s="2">
        <v>128118</v>
      </c>
      <c r="E1358" s="2">
        <v>78212</v>
      </c>
      <c r="F1358" s="2">
        <v>5798</v>
      </c>
      <c r="G1358" s="2" t="s">
        <v>18807</v>
      </c>
      <c r="H1358" s="2" t="s">
        <v>18808</v>
      </c>
      <c r="I1358" s="2" t="s">
        <v>16</v>
      </c>
      <c r="J1358" s="2" t="s">
        <v>18580</v>
      </c>
      <c r="K1358" s="2">
        <v>0</v>
      </c>
      <c r="L1358" s="2" t="s">
        <v>305</v>
      </c>
      <c r="N1358" s="2" t="s">
        <v>305</v>
      </c>
    </row>
    <row r="1359" spans="1:14" ht="13">
      <c r="A1359" s="2" t="s">
        <v>15356</v>
      </c>
      <c r="B1359" s="2" t="s">
        <v>18161</v>
      </c>
      <c r="C1359" s="2" t="s">
        <v>18809</v>
      </c>
      <c r="D1359" s="2">
        <v>128122</v>
      </c>
      <c r="E1359" s="2">
        <v>77329</v>
      </c>
      <c r="F1359" s="2">
        <v>5798</v>
      </c>
      <c r="G1359" s="2" t="s">
        <v>18810</v>
      </c>
      <c r="H1359" s="2" t="s">
        <v>18811</v>
      </c>
      <c r="I1359" s="2" t="s">
        <v>16</v>
      </c>
      <c r="J1359" s="2" t="s">
        <v>18580</v>
      </c>
      <c r="K1359" s="2">
        <v>0</v>
      </c>
      <c r="L1359" s="2" t="s">
        <v>305</v>
      </c>
      <c r="N1359" s="2" t="s">
        <v>305</v>
      </c>
    </row>
    <row r="1360" spans="1:14" ht="13">
      <c r="A1360" s="2" t="s">
        <v>15356</v>
      </c>
      <c r="B1360" s="2" t="s">
        <v>18161</v>
      </c>
      <c r="C1360" s="2" t="s">
        <v>18812</v>
      </c>
      <c r="D1360" s="2">
        <v>128179</v>
      </c>
      <c r="E1360" s="2">
        <v>78370</v>
      </c>
      <c r="F1360" s="2">
        <v>5798</v>
      </c>
      <c r="G1360" s="2" t="s">
        <v>18813</v>
      </c>
      <c r="H1360" s="2" t="s">
        <v>18814</v>
      </c>
      <c r="I1360" s="2" t="s">
        <v>16</v>
      </c>
      <c r="J1360" s="2" t="s">
        <v>18580</v>
      </c>
      <c r="K1360" s="2">
        <v>0</v>
      </c>
      <c r="L1360" s="2" t="s">
        <v>305</v>
      </c>
      <c r="N1360" s="2" t="s">
        <v>305</v>
      </c>
    </row>
    <row r="1361" spans="1:14" ht="13">
      <c r="A1361" s="2" t="s">
        <v>15356</v>
      </c>
      <c r="B1361" s="2" t="s">
        <v>18161</v>
      </c>
      <c r="C1361" s="2" t="s">
        <v>18815</v>
      </c>
      <c r="D1361" s="2">
        <v>128182</v>
      </c>
      <c r="E1361" s="2">
        <v>78757</v>
      </c>
      <c r="F1361" s="2">
        <v>5798</v>
      </c>
      <c r="G1361" s="2" t="s">
        <v>18816</v>
      </c>
      <c r="H1361" s="2" t="s">
        <v>18817</v>
      </c>
      <c r="I1361" s="2" t="s">
        <v>16</v>
      </c>
      <c r="J1361" s="2" t="s">
        <v>18580</v>
      </c>
      <c r="K1361" s="2">
        <v>0</v>
      </c>
      <c r="L1361" s="2" t="s">
        <v>305</v>
      </c>
      <c r="N1361" s="2" t="s">
        <v>305</v>
      </c>
    </row>
    <row r="1362" spans="1:14" ht="13">
      <c r="A1362" s="2" t="s">
        <v>15356</v>
      </c>
      <c r="B1362" s="2" t="s">
        <v>18161</v>
      </c>
      <c r="C1362" s="2" t="s">
        <v>18818</v>
      </c>
      <c r="D1362" s="2">
        <v>128248</v>
      </c>
      <c r="E1362" s="2">
        <v>76687</v>
      </c>
      <c r="F1362" s="2">
        <v>5798</v>
      </c>
      <c r="G1362" s="2" t="s">
        <v>18819</v>
      </c>
      <c r="H1362" s="2" t="s">
        <v>18820</v>
      </c>
      <c r="I1362" s="2" t="s">
        <v>16</v>
      </c>
      <c r="J1362" s="2" t="s">
        <v>18580</v>
      </c>
      <c r="K1362" s="2">
        <v>0</v>
      </c>
      <c r="L1362" s="2" t="s">
        <v>305</v>
      </c>
      <c r="N1362" s="2" t="s">
        <v>305</v>
      </c>
    </row>
    <row r="1363" spans="1:14" ht="13">
      <c r="A1363" s="2" t="s">
        <v>15356</v>
      </c>
      <c r="B1363" s="2" t="s">
        <v>18161</v>
      </c>
      <c r="C1363" s="2" t="s">
        <v>18821</v>
      </c>
      <c r="D1363" s="2">
        <v>128280</v>
      </c>
      <c r="E1363" s="2">
        <v>78505</v>
      </c>
      <c r="F1363" s="2">
        <v>5798</v>
      </c>
      <c r="G1363" s="2" t="s">
        <v>18822</v>
      </c>
      <c r="H1363" s="2" t="s">
        <v>18823</v>
      </c>
      <c r="I1363" s="2" t="s">
        <v>16</v>
      </c>
      <c r="J1363" s="2" t="s">
        <v>18580</v>
      </c>
      <c r="K1363" s="2">
        <v>0</v>
      </c>
      <c r="L1363" s="2" t="s">
        <v>305</v>
      </c>
      <c r="N1363" s="2" t="s">
        <v>305</v>
      </c>
    </row>
    <row r="1364" spans="1:14" ht="13">
      <c r="A1364" s="2" t="s">
        <v>15356</v>
      </c>
      <c r="B1364" s="2" t="s">
        <v>18161</v>
      </c>
      <c r="C1364" s="2" t="s">
        <v>18824</v>
      </c>
      <c r="D1364" s="2">
        <v>128322</v>
      </c>
      <c r="E1364" s="2">
        <v>77683</v>
      </c>
      <c r="F1364" s="2">
        <v>5798</v>
      </c>
      <c r="G1364" s="2" t="s">
        <v>18825</v>
      </c>
      <c r="H1364" s="2" t="s">
        <v>18826</v>
      </c>
      <c r="I1364" s="2" t="s">
        <v>16</v>
      </c>
      <c r="J1364" s="2" t="s">
        <v>18580</v>
      </c>
      <c r="K1364" s="2">
        <v>0</v>
      </c>
      <c r="L1364" s="2" t="s">
        <v>305</v>
      </c>
      <c r="N1364" s="2" t="s">
        <v>305</v>
      </c>
    </row>
    <row r="1365" spans="1:14" ht="13">
      <c r="A1365" s="2" t="s">
        <v>15356</v>
      </c>
      <c r="B1365" s="2" t="s">
        <v>18161</v>
      </c>
      <c r="C1365" s="2" t="s">
        <v>18827</v>
      </c>
      <c r="D1365" s="2">
        <v>128363</v>
      </c>
      <c r="E1365" s="2">
        <v>76434</v>
      </c>
      <c r="F1365" s="2">
        <v>5798</v>
      </c>
      <c r="G1365" s="2" t="s">
        <v>18828</v>
      </c>
      <c r="H1365" s="2" t="s">
        <v>18829</v>
      </c>
      <c r="I1365" s="2" t="s">
        <v>16</v>
      </c>
      <c r="J1365" s="2" t="s">
        <v>18580</v>
      </c>
      <c r="K1365" s="2">
        <v>0</v>
      </c>
      <c r="L1365" s="2" t="s">
        <v>305</v>
      </c>
      <c r="N1365" s="2" t="s">
        <v>305</v>
      </c>
    </row>
    <row r="1366" spans="1:14" ht="13">
      <c r="A1366" s="2" t="s">
        <v>15356</v>
      </c>
      <c r="B1366" s="2" t="s">
        <v>18161</v>
      </c>
      <c r="C1366" s="2" t="s">
        <v>18830</v>
      </c>
      <c r="D1366" s="2">
        <v>128372</v>
      </c>
      <c r="E1366" s="2">
        <v>78271</v>
      </c>
      <c r="F1366" s="2">
        <v>5798</v>
      </c>
      <c r="G1366" s="2" t="s">
        <v>18831</v>
      </c>
      <c r="H1366" s="2" t="s">
        <v>18832</v>
      </c>
      <c r="I1366" s="2" t="s">
        <v>16</v>
      </c>
      <c r="J1366" s="2" t="s">
        <v>18580</v>
      </c>
      <c r="K1366" s="2">
        <v>0</v>
      </c>
      <c r="L1366" s="2" t="s">
        <v>305</v>
      </c>
      <c r="N1366" s="2" t="s">
        <v>305</v>
      </c>
    </row>
    <row r="1367" spans="1:14" ht="13">
      <c r="A1367" s="2" t="s">
        <v>15356</v>
      </c>
      <c r="B1367" s="2" t="s">
        <v>18161</v>
      </c>
      <c r="C1367" s="2" t="s">
        <v>18833</v>
      </c>
      <c r="D1367" s="2">
        <v>128534</v>
      </c>
      <c r="E1367" s="2">
        <v>80380</v>
      </c>
      <c r="F1367" s="2">
        <v>5798</v>
      </c>
      <c r="G1367" s="2" t="s">
        <v>18834</v>
      </c>
      <c r="H1367" s="2" t="s">
        <v>18835</v>
      </c>
      <c r="I1367" s="2" t="s">
        <v>16</v>
      </c>
      <c r="J1367" s="2" t="s">
        <v>18580</v>
      </c>
      <c r="K1367" s="2">
        <v>0</v>
      </c>
      <c r="L1367" s="2" t="s">
        <v>305</v>
      </c>
      <c r="N1367" s="2" t="s">
        <v>305</v>
      </c>
    </row>
    <row r="1368" spans="1:14" ht="13">
      <c r="A1368" s="2" t="s">
        <v>15356</v>
      </c>
      <c r="B1368" s="2" t="s">
        <v>18161</v>
      </c>
      <c r="C1368" s="2" t="s">
        <v>18836</v>
      </c>
      <c r="D1368" s="2">
        <v>128563</v>
      </c>
      <c r="E1368" s="2">
        <v>78108</v>
      </c>
      <c r="F1368" s="2">
        <v>5798</v>
      </c>
      <c r="G1368" s="2" t="s">
        <v>18837</v>
      </c>
      <c r="H1368" s="2" t="s">
        <v>18838</v>
      </c>
      <c r="I1368" s="2" t="s">
        <v>16</v>
      </c>
      <c r="J1368" s="2" t="s">
        <v>18580</v>
      </c>
      <c r="K1368" s="2">
        <v>0</v>
      </c>
      <c r="L1368" s="2" t="s">
        <v>305</v>
      </c>
      <c r="N1368" s="2" t="s">
        <v>305</v>
      </c>
    </row>
    <row r="1369" spans="1:14" ht="13">
      <c r="A1369" s="2" t="s">
        <v>15356</v>
      </c>
      <c r="B1369" s="2" t="s">
        <v>18161</v>
      </c>
      <c r="C1369" s="2" t="s">
        <v>18839</v>
      </c>
      <c r="D1369" s="2">
        <v>128589</v>
      </c>
      <c r="E1369" s="2">
        <v>77048</v>
      </c>
      <c r="F1369" s="2">
        <v>5798</v>
      </c>
      <c r="G1369" s="2" t="s">
        <v>18840</v>
      </c>
      <c r="H1369" s="2" t="s">
        <v>18841</v>
      </c>
      <c r="I1369" s="2" t="s">
        <v>16</v>
      </c>
      <c r="J1369" s="2" t="s">
        <v>18580</v>
      </c>
      <c r="K1369" s="2">
        <v>0</v>
      </c>
      <c r="L1369" s="2" t="s">
        <v>305</v>
      </c>
      <c r="N1369" s="2" t="s">
        <v>305</v>
      </c>
    </row>
    <row r="1370" spans="1:14" ht="13">
      <c r="A1370" s="2" t="s">
        <v>15356</v>
      </c>
      <c r="B1370" s="2" t="s">
        <v>18161</v>
      </c>
      <c r="C1370" s="2" t="s">
        <v>18842</v>
      </c>
      <c r="D1370" s="2">
        <v>128603</v>
      </c>
      <c r="E1370" s="2">
        <v>80288</v>
      </c>
      <c r="F1370" s="2">
        <v>5798</v>
      </c>
      <c r="G1370" s="2" t="s">
        <v>18843</v>
      </c>
      <c r="H1370" s="2" t="s">
        <v>18844</v>
      </c>
      <c r="I1370" s="2" t="s">
        <v>16</v>
      </c>
      <c r="J1370" s="2" t="s">
        <v>18580</v>
      </c>
      <c r="K1370" s="2">
        <v>0</v>
      </c>
      <c r="L1370" s="2" t="s">
        <v>305</v>
      </c>
      <c r="N1370" s="2" t="s">
        <v>305</v>
      </c>
    </row>
    <row r="1371" spans="1:14" ht="13">
      <c r="A1371" s="2" t="s">
        <v>15356</v>
      </c>
      <c r="B1371" s="2" t="s">
        <v>18161</v>
      </c>
      <c r="C1371" s="2" t="s">
        <v>18845</v>
      </c>
      <c r="D1371" s="2">
        <v>128650</v>
      </c>
      <c r="E1371" s="2">
        <v>78552</v>
      </c>
      <c r="F1371" s="2">
        <v>5798</v>
      </c>
      <c r="G1371" s="2" t="s">
        <v>18846</v>
      </c>
      <c r="H1371" s="2" t="s">
        <v>18847</v>
      </c>
      <c r="I1371" s="2" t="s">
        <v>16</v>
      </c>
      <c r="J1371" s="2" t="s">
        <v>18580</v>
      </c>
      <c r="K1371" s="2">
        <v>0</v>
      </c>
      <c r="L1371" s="2" t="s">
        <v>305</v>
      </c>
      <c r="N1371" s="2" t="s">
        <v>305</v>
      </c>
    </row>
    <row r="1372" spans="1:14" ht="13">
      <c r="A1372" s="2" t="s">
        <v>15356</v>
      </c>
      <c r="B1372" s="2" t="s">
        <v>18161</v>
      </c>
      <c r="C1372" s="2" t="s">
        <v>18848</v>
      </c>
      <c r="D1372" s="2">
        <v>128671</v>
      </c>
      <c r="E1372" s="2">
        <v>78950</v>
      </c>
      <c r="F1372" s="2">
        <v>5798</v>
      </c>
      <c r="G1372" s="2" t="s">
        <v>18849</v>
      </c>
      <c r="H1372" s="2" t="s">
        <v>18850</v>
      </c>
      <c r="I1372" s="2" t="s">
        <v>16</v>
      </c>
      <c r="J1372" s="2" t="s">
        <v>18580</v>
      </c>
      <c r="K1372" s="2">
        <v>0</v>
      </c>
      <c r="L1372" s="2" t="s">
        <v>305</v>
      </c>
      <c r="N1372" s="2" t="s">
        <v>305</v>
      </c>
    </row>
    <row r="1373" spans="1:14" ht="13">
      <c r="A1373" s="2" t="s">
        <v>15356</v>
      </c>
      <c r="B1373" s="2" t="s">
        <v>18161</v>
      </c>
      <c r="C1373" s="2" t="s">
        <v>18851</v>
      </c>
      <c r="D1373" s="2">
        <v>128722</v>
      </c>
      <c r="E1373" s="2">
        <v>78040</v>
      </c>
      <c r="F1373" s="2">
        <v>5798</v>
      </c>
      <c r="G1373" s="2" t="s">
        <v>18852</v>
      </c>
      <c r="H1373" s="2" t="s">
        <v>18853</v>
      </c>
      <c r="I1373" s="2" t="s">
        <v>16</v>
      </c>
      <c r="J1373" s="2" t="s">
        <v>18580</v>
      </c>
      <c r="K1373" s="2">
        <v>0</v>
      </c>
      <c r="L1373" s="2" t="s">
        <v>305</v>
      </c>
      <c r="N1373" s="2" t="s">
        <v>305</v>
      </c>
    </row>
    <row r="1374" spans="1:14" ht="13">
      <c r="A1374" s="2" t="s">
        <v>15356</v>
      </c>
      <c r="B1374" s="2" t="s">
        <v>18161</v>
      </c>
      <c r="C1374" s="2" t="s">
        <v>18854</v>
      </c>
      <c r="D1374" s="2">
        <v>128724</v>
      </c>
      <c r="E1374" s="2">
        <v>77657</v>
      </c>
      <c r="F1374" s="2">
        <v>5798</v>
      </c>
      <c r="G1374" s="2" t="s">
        <v>18855</v>
      </c>
      <c r="H1374" s="2" t="s">
        <v>18856</v>
      </c>
      <c r="I1374" s="2" t="s">
        <v>16</v>
      </c>
      <c r="J1374" s="2" t="s">
        <v>18580</v>
      </c>
      <c r="K1374" s="2">
        <v>0</v>
      </c>
      <c r="L1374" s="2" t="s">
        <v>305</v>
      </c>
      <c r="N1374" s="2" t="s">
        <v>305</v>
      </c>
    </row>
    <row r="1375" spans="1:14" ht="13">
      <c r="A1375" s="2" t="s">
        <v>15356</v>
      </c>
      <c r="B1375" s="2" t="s">
        <v>18161</v>
      </c>
      <c r="C1375" s="2" t="s">
        <v>18857</v>
      </c>
      <c r="D1375" s="2">
        <v>128973</v>
      </c>
      <c r="E1375" s="2">
        <v>80391</v>
      </c>
      <c r="F1375" s="2">
        <v>5798</v>
      </c>
      <c r="G1375" s="2" t="s">
        <v>18858</v>
      </c>
      <c r="H1375" s="2" t="s">
        <v>18859</v>
      </c>
      <c r="I1375" s="2" t="s">
        <v>16</v>
      </c>
      <c r="J1375" s="2" t="s">
        <v>18580</v>
      </c>
      <c r="K1375" s="2">
        <v>0</v>
      </c>
      <c r="L1375" s="2" t="s">
        <v>305</v>
      </c>
      <c r="N1375" s="2" t="s">
        <v>305</v>
      </c>
    </row>
    <row r="1376" spans="1:14" ht="13">
      <c r="A1376" s="2" t="s">
        <v>15356</v>
      </c>
      <c r="B1376" s="2" t="s">
        <v>18161</v>
      </c>
      <c r="C1376" s="2" t="s">
        <v>18860</v>
      </c>
      <c r="D1376" s="2">
        <v>129252</v>
      </c>
      <c r="E1376" s="2">
        <v>79890</v>
      </c>
      <c r="F1376" s="2">
        <v>5798</v>
      </c>
      <c r="G1376" s="2" t="s">
        <v>18861</v>
      </c>
      <c r="H1376" s="2" t="s">
        <v>18862</v>
      </c>
      <c r="I1376" s="2" t="s">
        <v>16</v>
      </c>
      <c r="J1376" s="2" t="s">
        <v>18580</v>
      </c>
      <c r="K1376" s="2">
        <v>0</v>
      </c>
      <c r="L1376" s="2" t="s">
        <v>305</v>
      </c>
      <c r="N1376" s="2" t="s">
        <v>305</v>
      </c>
    </row>
    <row r="1377" spans="1:14" ht="13">
      <c r="A1377" s="2" t="s">
        <v>15356</v>
      </c>
      <c r="B1377" s="2" t="s">
        <v>18161</v>
      </c>
      <c r="C1377" s="2" t="s">
        <v>18863</v>
      </c>
      <c r="D1377" s="2">
        <v>129317</v>
      </c>
      <c r="E1377" s="2">
        <v>77020</v>
      </c>
      <c r="F1377" s="2">
        <v>5798</v>
      </c>
      <c r="G1377" s="2" t="s">
        <v>18864</v>
      </c>
      <c r="H1377" s="2" t="s">
        <v>18865</v>
      </c>
      <c r="I1377" s="2" t="s">
        <v>16</v>
      </c>
      <c r="J1377" s="2" t="s">
        <v>18580</v>
      </c>
      <c r="K1377" s="2">
        <v>0</v>
      </c>
      <c r="L1377" s="2" t="s">
        <v>305</v>
      </c>
      <c r="N1377" s="2" t="s">
        <v>305</v>
      </c>
    </row>
    <row r="1378" spans="1:14" ht="13">
      <c r="A1378" s="2" t="s">
        <v>15356</v>
      </c>
      <c r="B1378" s="2" t="s">
        <v>18161</v>
      </c>
      <c r="C1378" s="2" t="s">
        <v>18866</v>
      </c>
      <c r="D1378" s="2">
        <v>129348</v>
      </c>
      <c r="E1378" s="2">
        <v>77786</v>
      </c>
      <c r="F1378" s="2">
        <v>5798</v>
      </c>
      <c r="G1378" s="2" t="s">
        <v>18867</v>
      </c>
      <c r="H1378" s="2" t="s">
        <v>18868</v>
      </c>
      <c r="I1378" s="2" t="s">
        <v>16</v>
      </c>
      <c r="J1378" s="2" t="s">
        <v>18580</v>
      </c>
      <c r="K1378" s="2">
        <v>0</v>
      </c>
      <c r="L1378" s="2" t="s">
        <v>305</v>
      </c>
      <c r="N1378" s="2" t="s">
        <v>305</v>
      </c>
    </row>
    <row r="1379" spans="1:14" ht="13">
      <c r="A1379" s="2" t="s">
        <v>15356</v>
      </c>
      <c r="B1379" s="2" t="s">
        <v>18161</v>
      </c>
      <c r="C1379" s="2" t="s">
        <v>18869</v>
      </c>
      <c r="D1379" s="2">
        <v>129349</v>
      </c>
      <c r="E1379" s="2">
        <v>76618</v>
      </c>
      <c r="F1379" s="2">
        <v>5798</v>
      </c>
      <c r="G1379" s="2" t="s">
        <v>18870</v>
      </c>
      <c r="H1379" s="2" t="s">
        <v>18871</v>
      </c>
      <c r="I1379" s="2" t="s">
        <v>16</v>
      </c>
      <c r="J1379" s="2" t="s">
        <v>18580</v>
      </c>
      <c r="K1379" s="2">
        <v>0</v>
      </c>
      <c r="L1379" s="2" t="s">
        <v>305</v>
      </c>
      <c r="N1379" s="2" t="s">
        <v>305</v>
      </c>
    </row>
    <row r="1380" spans="1:14" ht="13">
      <c r="A1380" s="2" t="s">
        <v>15356</v>
      </c>
      <c r="B1380" s="2" t="s">
        <v>18161</v>
      </c>
      <c r="C1380" s="2" t="s">
        <v>18872</v>
      </c>
      <c r="D1380" s="2">
        <v>129413</v>
      </c>
      <c r="E1380" s="2">
        <v>78578</v>
      </c>
      <c r="F1380" s="2">
        <v>5798</v>
      </c>
      <c r="G1380" s="2" t="s">
        <v>18873</v>
      </c>
      <c r="H1380" s="2" t="s">
        <v>18874</v>
      </c>
      <c r="I1380" s="2" t="s">
        <v>16</v>
      </c>
      <c r="J1380" s="2" t="s">
        <v>18580</v>
      </c>
      <c r="K1380" s="2">
        <v>0</v>
      </c>
      <c r="L1380" s="2" t="s">
        <v>305</v>
      </c>
      <c r="N1380" s="2" t="s">
        <v>305</v>
      </c>
    </row>
    <row r="1381" spans="1:14" ht="13">
      <c r="A1381" s="2" t="s">
        <v>15356</v>
      </c>
      <c r="B1381" s="2" t="s">
        <v>18161</v>
      </c>
      <c r="C1381" s="2" t="s">
        <v>18875</v>
      </c>
      <c r="D1381" s="2">
        <v>129461</v>
      </c>
      <c r="E1381" s="2">
        <v>80000</v>
      </c>
      <c r="F1381" s="2">
        <v>5798</v>
      </c>
      <c r="G1381" s="2" t="s">
        <v>18876</v>
      </c>
      <c r="H1381" s="2" t="s">
        <v>18877</v>
      </c>
      <c r="I1381" s="2" t="s">
        <v>16</v>
      </c>
      <c r="J1381" s="2" t="s">
        <v>18580</v>
      </c>
      <c r="K1381" s="2">
        <v>0</v>
      </c>
      <c r="L1381" s="2" t="s">
        <v>305</v>
      </c>
      <c r="N1381" s="2" t="s">
        <v>305</v>
      </c>
    </row>
    <row r="1382" spans="1:14" ht="13">
      <c r="A1382" s="2" t="s">
        <v>15356</v>
      </c>
      <c r="B1382" s="2" t="s">
        <v>18161</v>
      </c>
      <c r="C1382" s="2" t="s">
        <v>18878</v>
      </c>
      <c r="D1382" s="2">
        <v>129466</v>
      </c>
      <c r="E1382" s="2">
        <v>79410</v>
      </c>
      <c r="F1382" s="2">
        <v>5798</v>
      </c>
      <c r="G1382" s="2" t="s">
        <v>18879</v>
      </c>
      <c r="H1382" s="2" t="s">
        <v>18880</v>
      </c>
      <c r="I1382" s="2" t="s">
        <v>16</v>
      </c>
      <c r="J1382" s="2" t="s">
        <v>18580</v>
      </c>
      <c r="K1382" s="2">
        <v>0</v>
      </c>
      <c r="L1382" s="2" t="s">
        <v>305</v>
      </c>
      <c r="N1382" s="2" t="s">
        <v>305</v>
      </c>
    </row>
    <row r="1383" spans="1:14" ht="13">
      <c r="A1383" s="2" t="s">
        <v>15356</v>
      </c>
      <c r="B1383" s="2" t="s">
        <v>18161</v>
      </c>
      <c r="C1383" s="2" t="s">
        <v>18881</v>
      </c>
      <c r="D1383" s="2">
        <v>129475</v>
      </c>
      <c r="E1383" s="2">
        <v>78014</v>
      </c>
      <c r="F1383" s="2">
        <v>5798</v>
      </c>
      <c r="G1383" s="2" t="s">
        <v>18882</v>
      </c>
      <c r="H1383" s="2" t="s">
        <v>18883</v>
      </c>
      <c r="I1383" s="2" t="s">
        <v>16</v>
      </c>
      <c r="J1383" s="2" t="s">
        <v>18580</v>
      </c>
      <c r="K1383" s="2">
        <v>0</v>
      </c>
      <c r="L1383" s="2" t="s">
        <v>305</v>
      </c>
      <c r="N1383" s="2" t="s">
        <v>305</v>
      </c>
    </row>
    <row r="1384" spans="1:14" ht="13">
      <c r="A1384" s="2" t="s">
        <v>15356</v>
      </c>
      <c r="B1384" s="2" t="s">
        <v>18161</v>
      </c>
      <c r="C1384" s="2" t="s">
        <v>18884</v>
      </c>
      <c r="D1384" s="2">
        <v>129497</v>
      </c>
      <c r="E1384" s="2">
        <v>80271</v>
      </c>
      <c r="F1384" s="2">
        <v>5798</v>
      </c>
      <c r="G1384" s="2" t="s">
        <v>18885</v>
      </c>
      <c r="H1384" s="2" t="s">
        <v>18886</v>
      </c>
      <c r="I1384" s="2" t="s">
        <v>16</v>
      </c>
      <c r="J1384" s="2" t="s">
        <v>18580</v>
      </c>
      <c r="K1384" s="2">
        <v>0</v>
      </c>
      <c r="L1384" s="2" t="s">
        <v>305</v>
      </c>
      <c r="N1384" s="2" t="s">
        <v>305</v>
      </c>
    </row>
    <row r="1385" spans="1:14" ht="13">
      <c r="A1385" s="2" t="s">
        <v>15356</v>
      </c>
      <c r="B1385" s="2" t="s">
        <v>18161</v>
      </c>
      <c r="C1385" s="2" t="s">
        <v>18887</v>
      </c>
      <c r="D1385" s="2">
        <v>129536</v>
      </c>
      <c r="E1385" s="2">
        <v>76138</v>
      </c>
      <c r="F1385" s="2">
        <v>5798</v>
      </c>
      <c r="G1385" s="2" t="s">
        <v>18888</v>
      </c>
      <c r="H1385" s="2" t="s">
        <v>18889</v>
      </c>
      <c r="I1385" s="2" t="s">
        <v>16</v>
      </c>
      <c r="J1385" s="2" t="s">
        <v>18580</v>
      </c>
      <c r="K1385" s="2">
        <v>0</v>
      </c>
      <c r="L1385" s="2" t="s">
        <v>305</v>
      </c>
      <c r="N1385" s="2" t="s">
        <v>305</v>
      </c>
    </row>
    <row r="1386" spans="1:14" ht="13">
      <c r="A1386" s="2" t="s">
        <v>15356</v>
      </c>
      <c r="B1386" s="2" t="s">
        <v>18161</v>
      </c>
      <c r="C1386" s="2" t="s">
        <v>18890</v>
      </c>
      <c r="D1386" s="2">
        <v>129578</v>
      </c>
      <c r="E1386" s="2">
        <v>77809</v>
      </c>
      <c r="F1386" s="2">
        <v>5798</v>
      </c>
      <c r="G1386" s="2" t="s">
        <v>18891</v>
      </c>
      <c r="H1386" s="2" t="s">
        <v>18892</v>
      </c>
      <c r="I1386" s="2" t="s">
        <v>16</v>
      </c>
      <c r="J1386" s="2" t="s">
        <v>18580</v>
      </c>
      <c r="K1386" s="2">
        <v>0</v>
      </c>
      <c r="L1386" s="2" t="s">
        <v>305</v>
      </c>
      <c r="N1386" s="2" t="s">
        <v>305</v>
      </c>
    </row>
    <row r="1387" spans="1:14" ht="13">
      <c r="A1387" s="2" t="s">
        <v>15356</v>
      </c>
      <c r="B1387" s="2" t="s">
        <v>18161</v>
      </c>
      <c r="C1387" s="2" t="s">
        <v>18893</v>
      </c>
      <c r="D1387" s="2">
        <v>129595</v>
      </c>
      <c r="E1387" s="2">
        <v>80151</v>
      </c>
      <c r="F1387" s="2">
        <v>5798</v>
      </c>
      <c r="G1387" s="2" t="s">
        <v>18894</v>
      </c>
      <c r="H1387" s="2" t="s">
        <v>18895</v>
      </c>
      <c r="I1387" s="2" t="s">
        <v>16</v>
      </c>
      <c r="J1387" s="2" t="s">
        <v>18580</v>
      </c>
      <c r="K1387" s="2">
        <v>0</v>
      </c>
      <c r="L1387" s="2" t="s">
        <v>305</v>
      </c>
      <c r="N1387" s="2" t="s">
        <v>305</v>
      </c>
    </row>
    <row r="1388" spans="1:14" ht="13">
      <c r="A1388" s="2" t="s">
        <v>15356</v>
      </c>
      <c r="B1388" s="2" t="s">
        <v>18161</v>
      </c>
      <c r="C1388" s="2" t="s">
        <v>18896</v>
      </c>
      <c r="D1388" s="2">
        <v>129658</v>
      </c>
      <c r="E1388" s="2">
        <v>77670</v>
      </c>
      <c r="F1388" s="2">
        <v>5798</v>
      </c>
      <c r="G1388" s="2" t="s">
        <v>18897</v>
      </c>
      <c r="H1388" s="2" t="s">
        <v>18898</v>
      </c>
      <c r="I1388" s="2" t="s">
        <v>16</v>
      </c>
      <c r="J1388" s="2" t="s">
        <v>18580</v>
      </c>
      <c r="K1388" s="2">
        <v>0</v>
      </c>
      <c r="L1388" s="2" t="s">
        <v>305</v>
      </c>
      <c r="N1388" s="2" t="s">
        <v>305</v>
      </c>
    </row>
    <row r="1389" spans="1:14" ht="13">
      <c r="A1389" s="2" t="s">
        <v>15356</v>
      </c>
      <c r="B1389" s="2" t="s">
        <v>18161</v>
      </c>
      <c r="C1389" s="2" t="s">
        <v>18899</v>
      </c>
      <c r="D1389" s="2">
        <v>129666</v>
      </c>
      <c r="E1389" s="2">
        <v>75851</v>
      </c>
      <c r="F1389" s="2">
        <v>5798</v>
      </c>
      <c r="G1389" s="2" t="s">
        <v>18900</v>
      </c>
      <c r="H1389" s="2" t="s">
        <v>18901</v>
      </c>
      <c r="I1389" s="2" t="s">
        <v>16</v>
      </c>
      <c r="J1389" s="2" t="s">
        <v>18580</v>
      </c>
      <c r="K1389" s="2">
        <v>0</v>
      </c>
      <c r="L1389" s="2" t="s">
        <v>305</v>
      </c>
      <c r="N1389" s="2" t="s">
        <v>305</v>
      </c>
    </row>
    <row r="1390" spans="1:14" ht="13">
      <c r="A1390" s="2" t="s">
        <v>15356</v>
      </c>
      <c r="B1390" s="2" t="s">
        <v>18161</v>
      </c>
      <c r="C1390" s="2" t="s">
        <v>18902</v>
      </c>
      <c r="D1390" s="2">
        <v>129686</v>
      </c>
      <c r="E1390" s="2">
        <v>75695</v>
      </c>
      <c r="F1390" s="2">
        <v>5798</v>
      </c>
      <c r="G1390" s="2" t="s">
        <v>18903</v>
      </c>
      <c r="H1390" s="2" t="s">
        <v>18904</v>
      </c>
      <c r="I1390" s="2" t="s">
        <v>16</v>
      </c>
      <c r="J1390" s="2" t="s">
        <v>18580</v>
      </c>
      <c r="K1390" s="2">
        <v>0</v>
      </c>
      <c r="L1390" s="2" t="s">
        <v>305</v>
      </c>
      <c r="N1390" s="2" t="s">
        <v>305</v>
      </c>
    </row>
    <row r="1391" spans="1:14" ht="13">
      <c r="A1391" s="2" t="s">
        <v>15356</v>
      </c>
      <c r="B1391" s="2" t="s">
        <v>18161</v>
      </c>
      <c r="C1391" s="2" t="s">
        <v>18905</v>
      </c>
      <c r="D1391" s="2">
        <v>129762</v>
      </c>
      <c r="E1391" s="2">
        <v>77596</v>
      </c>
      <c r="F1391" s="2">
        <v>5798</v>
      </c>
      <c r="G1391" s="2" t="s">
        <v>18906</v>
      </c>
      <c r="H1391" s="2" t="s">
        <v>18907</v>
      </c>
      <c r="I1391" s="2" t="s">
        <v>16</v>
      </c>
      <c r="J1391" s="2" t="s">
        <v>18580</v>
      </c>
      <c r="K1391" s="2">
        <v>0</v>
      </c>
      <c r="L1391" s="2" t="s">
        <v>305</v>
      </c>
      <c r="N1391" s="2" t="s">
        <v>305</v>
      </c>
    </row>
    <row r="1392" spans="1:14" ht="13">
      <c r="A1392" s="2" t="s">
        <v>15356</v>
      </c>
      <c r="B1392" s="2" t="s">
        <v>18161</v>
      </c>
      <c r="C1392" s="2" t="s">
        <v>18908</v>
      </c>
      <c r="D1392" s="2">
        <v>129795</v>
      </c>
      <c r="E1392" s="2">
        <v>78436</v>
      </c>
      <c r="F1392" s="2">
        <v>5798</v>
      </c>
      <c r="G1392" s="2" t="s">
        <v>18909</v>
      </c>
      <c r="H1392" s="2" t="s">
        <v>18910</v>
      </c>
      <c r="I1392" s="2" t="s">
        <v>16</v>
      </c>
      <c r="J1392" s="2" t="s">
        <v>18580</v>
      </c>
      <c r="K1392" s="2">
        <v>0</v>
      </c>
      <c r="L1392" s="2" t="s">
        <v>305</v>
      </c>
      <c r="N1392" s="2" t="s">
        <v>305</v>
      </c>
    </row>
    <row r="1393" spans="1:14" ht="13">
      <c r="A1393" s="2" t="s">
        <v>15356</v>
      </c>
      <c r="B1393" s="2" t="s">
        <v>18161</v>
      </c>
      <c r="C1393" s="2" t="s">
        <v>18911</v>
      </c>
      <c r="D1393" s="2">
        <v>129796</v>
      </c>
      <c r="E1393" s="2">
        <v>76555</v>
      </c>
      <c r="F1393" s="2">
        <v>5798</v>
      </c>
      <c r="G1393" s="2" t="s">
        <v>18912</v>
      </c>
      <c r="H1393" s="2" t="s">
        <v>18913</v>
      </c>
      <c r="I1393" s="2" t="s">
        <v>16</v>
      </c>
      <c r="J1393" s="2" t="s">
        <v>18580</v>
      </c>
      <c r="K1393" s="2">
        <v>0</v>
      </c>
      <c r="L1393" s="2" t="s">
        <v>305</v>
      </c>
      <c r="N1393" s="2" t="s">
        <v>305</v>
      </c>
    </row>
    <row r="1394" spans="1:14" ht="13">
      <c r="A1394" s="2" t="s">
        <v>15356</v>
      </c>
      <c r="B1394" s="2" t="s">
        <v>18161</v>
      </c>
      <c r="C1394" s="2" t="s">
        <v>18914</v>
      </c>
      <c r="D1394" s="2">
        <v>129832</v>
      </c>
      <c r="E1394" s="2">
        <v>78022</v>
      </c>
      <c r="F1394" s="2">
        <v>5798</v>
      </c>
      <c r="G1394" s="2" t="s">
        <v>18915</v>
      </c>
      <c r="H1394" s="2" t="s">
        <v>18916</v>
      </c>
      <c r="I1394" s="2" t="s">
        <v>16</v>
      </c>
      <c r="J1394" s="2" t="s">
        <v>18580</v>
      </c>
      <c r="K1394" s="2">
        <v>0</v>
      </c>
      <c r="L1394" s="2" t="s">
        <v>305</v>
      </c>
      <c r="N1394" s="2" t="s">
        <v>305</v>
      </c>
    </row>
    <row r="1395" spans="1:14" ht="13">
      <c r="A1395" s="2" t="s">
        <v>15356</v>
      </c>
      <c r="B1395" s="2" t="s">
        <v>18161</v>
      </c>
      <c r="C1395" s="2" t="s">
        <v>18917</v>
      </c>
      <c r="D1395" s="2">
        <v>129869</v>
      </c>
      <c r="E1395" s="2">
        <v>78154</v>
      </c>
      <c r="F1395" s="2">
        <v>5798</v>
      </c>
      <c r="G1395" s="2" t="s">
        <v>18918</v>
      </c>
      <c r="H1395" s="2" t="s">
        <v>18919</v>
      </c>
      <c r="I1395" s="2" t="s">
        <v>16</v>
      </c>
      <c r="J1395" s="2" t="s">
        <v>18580</v>
      </c>
      <c r="K1395" s="2">
        <v>0</v>
      </c>
      <c r="L1395" s="2" t="s">
        <v>305</v>
      </c>
      <c r="N1395" s="2" t="s">
        <v>305</v>
      </c>
    </row>
    <row r="1396" spans="1:14" ht="13">
      <c r="A1396" s="2" t="s">
        <v>15356</v>
      </c>
      <c r="B1396" s="2" t="s">
        <v>18161</v>
      </c>
      <c r="C1396" s="2" t="s">
        <v>18920</v>
      </c>
      <c r="D1396" s="2">
        <v>129927</v>
      </c>
      <c r="E1396" s="2">
        <v>79990</v>
      </c>
      <c r="F1396" s="2">
        <v>5798</v>
      </c>
      <c r="G1396" s="2" t="s">
        <v>18921</v>
      </c>
      <c r="H1396" s="2" t="s">
        <v>18922</v>
      </c>
      <c r="I1396" s="2" t="s">
        <v>16</v>
      </c>
      <c r="J1396" s="2" t="s">
        <v>18580</v>
      </c>
      <c r="K1396" s="2">
        <v>0</v>
      </c>
      <c r="L1396" s="2" t="s">
        <v>305</v>
      </c>
      <c r="N1396" s="2" t="s">
        <v>305</v>
      </c>
    </row>
    <row r="1397" spans="1:14" ht="13">
      <c r="A1397" s="2" t="s">
        <v>15356</v>
      </c>
      <c r="B1397" s="2" t="s">
        <v>18161</v>
      </c>
      <c r="C1397" s="2" t="s">
        <v>18923</v>
      </c>
      <c r="D1397" s="2">
        <v>129933</v>
      </c>
      <c r="E1397" s="2">
        <v>78336</v>
      </c>
      <c r="F1397" s="2">
        <v>5798</v>
      </c>
      <c r="G1397" s="2" t="s">
        <v>18924</v>
      </c>
      <c r="H1397" s="2" t="s">
        <v>18925</v>
      </c>
      <c r="I1397" s="2" t="s">
        <v>16</v>
      </c>
      <c r="J1397" s="2" t="s">
        <v>18580</v>
      </c>
      <c r="K1397" s="2">
        <v>0</v>
      </c>
      <c r="L1397" s="2" t="s">
        <v>305</v>
      </c>
      <c r="N1397" s="2" t="s">
        <v>305</v>
      </c>
    </row>
    <row r="1398" spans="1:14" ht="13">
      <c r="A1398" s="2" t="s">
        <v>15356</v>
      </c>
      <c r="B1398" s="2" t="s">
        <v>18161</v>
      </c>
      <c r="C1398" s="2" t="s">
        <v>18926</v>
      </c>
      <c r="D1398" s="2">
        <v>129965</v>
      </c>
      <c r="E1398" s="2">
        <v>77752</v>
      </c>
      <c r="F1398" s="2">
        <v>5798</v>
      </c>
      <c r="G1398" s="2" t="s">
        <v>18927</v>
      </c>
      <c r="H1398" s="2" t="s">
        <v>18928</v>
      </c>
      <c r="I1398" s="2" t="s">
        <v>16</v>
      </c>
      <c r="J1398" s="2" t="s">
        <v>18580</v>
      </c>
      <c r="K1398" s="2">
        <v>0</v>
      </c>
      <c r="L1398" s="2" t="s">
        <v>305</v>
      </c>
      <c r="N1398" s="2" t="s">
        <v>305</v>
      </c>
    </row>
    <row r="1399" spans="1:14" ht="13">
      <c r="A1399" s="2" t="s">
        <v>15356</v>
      </c>
      <c r="B1399" s="2" t="s">
        <v>18161</v>
      </c>
      <c r="C1399" s="2" t="s">
        <v>18929</v>
      </c>
      <c r="D1399" s="2">
        <v>130022</v>
      </c>
      <c r="E1399" s="2">
        <v>76921</v>
      </c>
      <c r="F1399" s="2">
        <v>5798</v>
      </c>
      <c r="G1399" s="2" t="s">
        <v>18930</v>
      </c>
      <c r="H1399" s="2" t="s">
        <v>18931</v>
      </c>
      <c r="I1399" s="2" t="s">
        <v>16</v>
      </c>
      <c r="J1399" s="2" t="s">
        <v>18580</v>
      </c>
      <c r="K1399" s="2">
        <v>0</v>
      </c>
      <c r="L1399" s="2" t="s">
        <v>305</v>
      </c>
      <c r="N1399" s="2" t="s">
        <v>305</v>
      </c>
    </row>
    <row r="1400" spans="1:14" ht="13">
      <c r="A1400" s="2" t="s">
        <v>15356</v>
      </c>
      <c r="B1400" s="2" t="s">
        <v>18161</v>
      </c>
      <c r="C1400" s="2" t="s">
        <v>18932</v>
      </c>
      <c r="D1400" s="2">
        <v>130061</v>
      </c>
      <c r="E1400" s="2">
        <v>79800</v>
      </c>
      <c r="F1400" s="2">
        <v>5798</v>
      </c>
      <c r="G1400" s="2" t="s">
        <v>18933</v>
      </c>
      <c r="H1400" s="2" t="s">
        <v>18934</v>
      </c>
      <c r="I1400" s="2" t="s">
        <v>16</v>
      </c>
      <c r="J1400" s="2" t="s">
        <v>18580</v>
      </c>
      <c r="K1400" s="2">
        <v>0</v>
      </c>
      <c r="L1400" s="2" t="s">
        <v>305</v>
      </c>
      <c r="N1400" s="2" t="s">
        <v>305</v>
      </c>
    </row>
    <row r="1401" spans="1:14" ht="13">
      <c r="A1401" s="2" t="s">
        <v>15356</v>
      </c>
      <c r="B1401" s="2" t="s">
        <v>18161</v>
      </c>
      <c r="C1401" s="2" t="s">
        <v>18935</v>
      </c>
      <c r="D1401" s="2">
        <v>130063</v>
      </c>
      <c r="E1401" s="2">
        <v>79027</v>
      </c>
      <c r="F1401" s="2">
        <v>5798</v>
      </c>
      <c r="G1401" s="2" t="s">
        <v>18936</v>
      </c>
      <c r="H1401" s="2" t="s">
        <v>18937</v>
      </c>
      <c r="I1401" s="2" t="s">
        <v>16</v>
      </c>
      <c r="J1401" s="2" t="s">
        <v>18580</v>
      </c>
      <c r="K1401" s="2">
        <v>0</v>
      </c>
      <c r="L1401" s="2" t="s">
        <v>305</v>
      </c>
      <c r="N1401" s="2" t="s">
        <v>305</v>
      </c>
    </row>
    <row r="1402" spans="1:14" ht="13">
      <c r="A1402" s="2" t="s">
        <v>15356</v>
      </c>
      <c r="B1402" s="2" t="s">
        <v>18161</v>
      </c>
      <c r="C1402" s="2" t="s">
        <v>18938</v>
      </c>
      <c r="D1402" s="2">
        <v>130138</v>
      </c>
      <c r="E1402" s="2">
        <v>79149</v>
      </c>
      <c r="F1402" s="2">
        <v>5798</v>
      </c>
      <c r="G1402" s="2" t="s">
        <v>18939</v>
      </c>
      <c r="H1402" s="2" t="s">
        <v>18940</v>
      </c>
      <c r="I1402" s="2" t="s">
        <v>16</v>
      </c>
      <c r="J1402" s="2" t="s">
        <v>18580</v>
      </c>
      <c r="K1402" s="2">
        <v>0</v>
      </c>
      <c r="L1402" s="2" t="s">
        <v>305</v>
      </c>
      <c r="N1402" s="2" t="s">
        <v>305</v>
      </c>
    </row>
    <row r="1403" spans="1:14" ht="13">
      <c r="A1403" s="2" t="s">
        <v>15356</v>
      </c>
      <c r="B1403" s="2" t="s">
        <v>18161</v>
      </c>
      <c r="C1403" s="2" t="s">
        <v>18941</v>
      </c>
      <c r="D1403" s="2">
        <v>130139</v>
      </c>
      <c r="E1403" s="2">
        <v>77912</v>
      </c>
      <c r="F1403" s="2">
        <v>5798</v>
      </c>
      <c r="G1403" s="2" t="s">
        <v>18942</v>
      </c>
      <c r="H1403" s="2" t="s">
        <v>18943</v>
      </c>
      <c r="I1403" s="2" t="s">
        <v>16</v>
      </c>
      <c r="J1403" s="2" t="s">
        <v>18580</v>
      </c>
      <c r="K1403" s="2">
        <v>0</v>
      </c>
      <c r="L1403" s="2" t="s">
        <v>305</v>
      </c>
      <c r="N1403" s="2" t="s">
        <v>305</v>
      </c>
    </row>
    <row r="1404" spans="1:14" ht="13">
      <c r="A1404" s="2" t="s">
        <v>15356</v>
      </c>
      <c r="B1404" s="2" t="s">
        <v>18161</v>
      </c>
      <c r="C1404" s="2" t="s">
        <v>18944</v>
      </c>
      <c r="D1404" s="2">
        <v>130194</v>
      </c>
      <c r="E1404" s="2">
        <v>77553</v>
      </c>
      <c r="F1404" s="2">
        <v>5798</v>
      </c>
      <c r="G1404" s="2" t="s">
        <v>18945</v>
      </c>
      <c r="H1404" s="2" t="s">
        <v>18946</v>
      </c>
      <c r="I1404" s="2" t="s">
        <v>16</v>
      </c>
      <c r="J1404" s="2" t="s">
        <v>18580</v>
      </c>
      <c r="K1404" s="2">
        <v>0</v>
      </c>
      <c r="L1404" s="2" t="s">
        <v>305</v>
      </c>
      <c r="N1404" s="2" t="s">
        <v>305</v>
      </c>
    </row>
    <row r="1405" spans="1:14" ht="13">
      <c r="A1405" s="2" t="s">
        <v>15356</v>
      </c>
      <c r="B1405" s="2" t="s">
        <v>18161</v>
      </c>
      <c r="C1405" s="2" t="s">
        <v>18947</v>
      </c>
      <c r="D1405" s="2">
        <v>130361</v>
      </c>
      <c r="E1405" s="2">
        <v>76902</v>
      </c>
      <c r="F1405" s="2">
        <v>5798</v>
      </c>
      <c r="G1405" s="2" t="s">
        <v>18948</v>
      </c>
      <c r="H1405" s="2" t="s">
        <v>18949</v>
      </c>
      <c r="I1405" s="2" t="s">
        <v>16</v>
      </c>
      <c r="J1405" s="2" t="s">
        <v>18580</v>
      </c>
      <c r="K1405" s="2">
        <v>0</v>
      </c>
      <c r="L1405" s="2" t="s">
        <v>305</v>
      </c>
      <c r="N1405" s="2" t="s">
        <v>305</v>
      </c>
    </row>
    <row r="1406" spans="1:14" ht="13">
      <c r="A1406" s="2" t="s">
        <v>15356</v>
      </c>
      <c r="B1406" s="2" t="s">
        <v>18161</v>
      </c>
      <c r="C1406" s="2" t="s">
        <v>18950</v>
      </c>
      <c r="D1406" s="2">
        <v>133952</v>
      </c>
      <c r="E1406" s="2">
        <v>77547</v>
      </c>
      <c r="F1406" s="2">
        <v>5798</v>
      </c>
      <c r="G1406" s="2" t="s">
        <v>18951</v>
      </c>
      <c r="H1406" s="2" t="s">
        <v>18952</v>
      </c>
      <c r="I1406" s="2" t="s">
        <v>23</v>
      </c>
      <c r="J1406" s="2" t="s">
        <v>18580</v>
      </c>
      <c r="K1406" s="2">
        <v>0</v>
      </c>
      <c r="L1406" s="2" t="s">
        <v>305</v>
      </c>
      <c r="N1406" s="2" t="s">
        <v>305</v>
      </c>
    </row>
    <row r="1407" spans="1:14" ht="13">
      <c r="A1407" s="2" t="s">
        <v>15356</v>
      </c>
      <c r="B1407" s="2" t="s">
        <v>18161</v>
      </c>
      <c r="C1407" s="2" t="s">
        <v>18953</v>
      </c>
      <c r="D1407" s="2">
        <v>133985</v>
      </c>
      <c r="E1407" s="2">
        <v>76967</v>
      </c>
      <c r="F1407" s="2">
        <v>5798</v>
      </c>
      <c r="G1407" s="2" t="s">
        <v>18954</v>
      </c>
      <c r="H1407" s="2" t="s">
        <v>18955</v>
      </c>
      <c r="I1407" s="2" t="s">
        <v>23</v>
      </c>
      <c r="J1407" s="2" t="s">
        <v>18580</v>
      </c>
      <c r="K1407" s="2">
        <v>0</v>
      </c>
      <c r="L1407" s="2" t="s">
        <v>305</v>
      </c>
      <c r="N1407" s="2" t="s">
        <v>305</v>
      </c>
    </row>
    <row r="1408" spans="1:14" ht="13">
      <c r="A1408" s="2" t="s">
        <v>15356</v>
      </c>
      <c r="B1408" s="2" t="s">
        <v>18161</v>
      </c>
      <c r="C1408" s="2" t="s">
        <v>18956</v>
      </c>
      <c r="D1408" s="2">
        <v>133988</v>
      </c>
      <c r="E1408" s="2">
        <v>77483</v>
      </c>
      <c r="F1408" s="2">
        <v>5798</v>
      </c>
      <c r="G1408" s="2" t="s">
        <v>18957</v>
      </c>
      <c r="H1408" s="2" t="s">
        <v>18958</v>
      </c>
      <c r="I1408" s="2" t="s">
        <v>23</v>
      </c>
      <c r="J1408" s="2" t="s">
        <v>18580</v>
      </c>
      <c r="K1408" s="2">
        <v>0</v>
      </c>
      <c r="L1408" s="2" t="s">
        <v>305</v>
      </c>
      <c r="N1408" s="2" t="s">
        <v>305</v>
      </c>
    </row>
    <row r="1409" spans="1:14" ht="13">
      <c r="A1409" s="2" t="s">
        <v>15356</v>
      </c>
      <c r="B1409" s="2" t="s">
        <v>18161</v>
      </c>
      <c r="C1409" s="2" t="s">
        <v>18959</v>
      </c>
      <c r="D1409" s="2">
        <v>134030</v>
      </c>
      <c r="E1409" s="2">
        <v>77575</v>
      </c>
      <c r="F1409" s="2">
        <v>5798</v>
      </c>
      <c r="G1409" s="2" t="s">
        <v>18960</v>
      </c>
      <c r="H1409" s="2" t="s">
        <v>18961</v>
      </c>
      <c r="I1409" s="2" t="s">
        <v>23</v>
      </c>
      <c r="J1409" s="2" t="s">
        <v>18580</v>
      </c>
      <c r="K1409" s="2">
        <v>0</v>
      </c>
      <c r="L1409" s="2" t="s">
        <v>305</v>
      </c>
      <c r="N1409" s="2" t="s">
        <v>305</v>
      </c>
    </row>
    <row r="1410" spans="1:14" ht="13">
      <c r="A1410" s="2" t="s">
        <v>15356</v>
      </c>
      <c r="B1410" s="2" t="s">
        <v>18161</v>
      </c>
      <c r="C1410" s="2" t="s">
        <v>18962</v>
      </c>
      <c r="D1410" s="2">
        <v>134038</v>
      </c>
      <c r="E1410" s="2">
        <v>77471</v>
      </c>
      <c r="F1410" s="2">
        <v>5798</v>
      </c>
      <c r="G1410" s="2" t="s">
        <v>18963</v>
      </c>
      <c r="H1410" s="2" t="s">
        <v>18964</v>
      </c>
      <c r="I1410" s="2" t="s">
        <v>23</v>
      </c>
      <c r="J1410" s="2" t="s">
        <v>18580</v>
      </c>
      <c r="K1410" s="2">
        <v>0</v>
      </c>
      <c r="L1410" s="2" t="s">
        <v>305</v>
      </c>
      <c r="N1410" s="2" t="s">
        <v>305</v>
      </c>
    </row>
    <row r="1411" spans="1:14" ht="13">
      <c r="A1411" s="2" t="s">
        <v>15356</v>
      </c>
      <c r="B1411" s="2" t="s">
        <v>18161</v>
      </c>
      <c r="C1411" s="2" t="s">
        <v>18965</v>
      </c>
      <c r="D1411" s="2">
        <v>134048</v>
      </c>
      <c r="E1411" s="2">
        <v>76838</v>
      </c>
      <c r="F1411" s="2">
        <v>5798</v>
      </c>
      <c r="G1411" s="2" t="s">
        <v>18966</v>
      </c>
      <c r="H1411" s="2" t="s">
        <v>18967</v>
      </c>
      <c r="I1411" s="2" t="s">
        <v>23</v>
      </c>
      <c r="J1411" s="2" t="s">
        <v>18580</v>
      </c>
      <c r="K1411" s="2">
        <v>0</v>
      </c>
      <c r="L1411" s="2" t="s">
        <v>305</v>
      </c>
      <c r="N1411" s="2" t="s">
        <v>305</v>
      </c>
    </row>
    <row r="1412" spans="1:14" ht="13">
      <c r="A1412" s="2" t="s">
        <v>15356</v>
      </c>
      <c r="B1412" s="2" t="s">
        <v>18161</v>
      </c>
      <c r="C1412" s="2" t="s">
        <v>18968</v>
      </c>
      <c r="D1412" s="2">
        <v>134117</v>
      </c>
      <c r="E1412" s="2">
        <v>77857</v>
      </c>
      <c r="F1412" s="2">
        <v>5798</v>
      </c>
      <c r="G1412" s="2" t="s">
        <v>18969</v>
      </c>
      <c r="H1412" s="2" t="s">
        <v>18970</v>
      </c>
      <c r="I1412" s="2" t="s">
        <v>23</v>
      </c>
      <c r="J1412" s="2" t="s">
        <v>18580</v>
      </c>
      <c r="K1412" s="2">
        <v>0</v>
      </c>
      <c r="L1412" s="2" t="s">
        <v>305</v>
      </c>
      <c r="N1412" s="2" t="s">
        <v>305</v>
      </c>
    </row>
    <row r="1413" spans="1:14" ht="13">
      <c r="A1413" s="2" t="s">
        <v>15356</v>
      </c>
      <c r="B1413" s="2" t="s">
        <v>18161</v>
      </c>
      <c r="C1413" s="2" t="s">
        <v>18971</v>
      </c>
      <c r="D1413" s="2">
        <v>134175</v>
      </c>
      <c r="E1413" s="2">
        <v>77987</v>
      </c>
      <c r="F1413" s="2">
        <v>5798</v>
      </c>
      <c r="G1413" s="2" t="s">
        <v>18972</v>
      </c>
      <c r="H1413" s="2" t="s">
        <v>18973</v>
      </c>
      <c r="I1413" s="2" t="s">
        <v>23</v>
      </c>
      <c r="J1413" s="2" t="s">
        <v>18580</v>
      </c>
      <c r="K1413" s="2">
        <v>0</v>
      </c>
      <c r="L1413" s="2" t="s">
        <v>305</v>
      </c>
      <c r="N1413" s="2" t="s">
        <v>305</v>
      </c>
    </row>
    <row r="1414" spans="1:14" ht="13">
      <c r="A1414" s="2" t="s">
        <v>15356</v>
      </c>
      <c r="B1414" s="2" t="s">
        <v>18161</v>
      </c>
      <c r="C1414" s="2" t="s">
        <v>18974</v>
      </c>
      <c r="D1414" s="2">
        <v>134227</v>
      </c>
      <c r="E1414" s="2">
        <v>76043</v>
      </c>
      <c r="F1414" s="2">
        <v>5798</v>
      </c>
      <c r="G1414" s="2" t="s">
        <v>18975</v>
      </c>
      <c r="H1414" s="2" t="s">
        <v>18976</v>
      </c>
      <c r="I1414" s="2" t="s">
        <v>23</v>
      </c>
      <c r="J1414" s="2" t="s">
        <v>18580</v>
      </c>
      <c r="K1414" s="2">
        <v>0</v>
      </c>
      <c r="L1414" s="2" t="s">
        <v>305</v>
      </c>
      <c r="N1414" s="2" t="s">
        <v>305</v>
      </c>
    </row>
    <row r="1415" spans="1:14" ht="13">
      <c r="A1415" s="2" t="s">
        <v>15356</v>
      </c>
      <c r="B1415" s="2" t="s">
        <v>18161</v>
      </c>
      <c r="C1415" s="2" t="s">
        <v>18977</v>
      </c>
      <c r="D1415" s="2">
        <v>134256</v>
      </c>
      <c r="E1415" s="2">
        <v>78452</v>
      </c>
      <c r="F1415" s="2">
        <v>5798</v>
      </c>
      <c r="G1415" s="2" t="s">
        <v>18978</v>
      </c>
      <c r="H1415" s="2" t="s">
        <v>18979</v>
      </c>
      <c r="I1415" s="2" t="s">
        <v>23</v>
      </c>
      <c r="J1415" s="2" t="s">
        <v>18580</v>
      </c>
      <c r="K1415" s="2">
        <v>0</v>
      </c>
      <c r="L1415" s="2" t="s">
        <v>305</v>
      </c>
      <c r="N1415" s="2" t="s">
        <v>305</v>
      </c>
    </row>
    <row r="1416" spans="1:14" ht="13">
      <c r="A1416" s="2" t="s">
        <v>15356</v>
      </c>
      <c r="B1416" s="2" t="s">
        <v>18161</v>
      </c>
      <c r="C1416" s="2" t="s">
        <v>18980</v>
      </c>
      <c r="D1416" s="2">
        <v>134261</v>
      </c>
      <c r="E1416" s="2">
        <v>78562</v>
      </c>
      <c r="F1416" s="2">
        <v>5798</v>
      </c>
      <c r="G1416" s="2" t="s">
        <v>18981</v>
      </c>
      <c r="H1416" s="2" t="s">
        <v>18982</v>
      </c>
      <c r="I1416" s="2" t="s">
        <v>23</v>
      </c>
      <c r="J1416" s="2" t="s">
        <v>18580</v>
      </c>
      <c r="K1416" s="2">
        <v>0</v>
      </c>
      <c r="L1416" s="2" t="s">
        <v>305</v>
      </c>
      <c r="N1416" s="2" t="s">
        <v>305</v>
      </c>
    </row>
    <row r="1417" spans="1:14" ht="13">
      <c r="A1417" s="2" t="s">
        <v>15356</v>
      </c>
      <c r="B1417" s="2" t="s">
        <v>18161</v>
      </c>
      <c r="C1417" s="2" t="s">
        <v>18983</v>
      </c>
      <c r="D1417" s="2">
        <v>134295</v>
      </c>
      <c r="E1417" s="2">
        <v>76025</v>
      </c>
      <c r="F1417" s="2">
        <v>5798</v>
      </c>
      <c r="G1417" s="2" t="s">
        <v>18984</v>
      </c>
      <c r="H1417" s="2" t="s">
        <v>18985</v>
      </c>
      <c r="I1417" s="2" t="s">
        <v>23</v>
      </c>
      <c r="J1417" s="2" t="s">
        <v>18580</v>
      </c>
      <c r="K1417" s="2">
        <v>0</v>
      </c>
      <c r="L1417" s="2" t="s">
        <v>305</v>
      </c>
      <c r="N1417" s="2" t="s">
        <v>305</v>
      </c>
    </row>
    <row r="1418" spans="1:14" ht="13">
      <c r="A1418" s="2" t="s">
        <v>15356</v>
      </c>
      <c r="B1418" s="2" t="s">
        <v>18161</v>
      </c>
      <c r="C1418" s="2" t="s">
        <v>18986</v>
      </c>
      <c r="D1418" s="2">
        <v>134335</v>
      </c>
      <c r="E1418" s="2">
        <v>77208</v>
      </c>
      <c r="F1418" s="2">
        <v>5798</v>
      </c>
      <c r="G1418" s="2" t="s">
        <v>18987</v>
      </c>
      <c r="H1418" s="2" t="s">
        <v>18988</v>
      </c>
      <c r="I1418" s="2" t="s">
        <v>23</v>
      </c>
      <c r="J1418" s="2" t="s">
        <v>18580</v>
      </c>
      <c r="K1418" s="2">
        <v>0</v>
      </c>
      <c r="L1418" s="2" t="s">
        <v>305</v>
      </c>
      <c r="N1418" s="2" t="s">
        <v>305</v>
      </c>
    </row>
    <row r="1419" spans="1:14" ht="13">
      <c r="A1419" s="2" t="s">
        <v>15356</v>
      </c>
      <c r="B1419" s="2" t="s">
        <v>18161</v>
      </c>
      <c r="C1419" s="2" t="s">
        <v>18989</v>
      </c>
      <c r="D1419" s="2">
        <v>134342</v>
      </c>
      <c r="E1419" s="2">
        <v>77379</v>
      </c>
      <c r="F1419" s="2">
        <v>5798</v>
      </c>
      <c r="G1419" s="2" t="s">
        <v>18990</v>
      </c>
      <c r="H1419" s="2" t="s">
        <v>18991</v>
      </c>
      <c r="I1419" s="2" t="s">
        <v>23</v>
      </c>
      <c r="J1419" s="2" t="s">
        <v>18580</v>
      </c>
      <c r="K1419" s="2">
        <v>0</v>
      </c>
      <c r="L1419" s="2" t="s">
        <v>305</v>
      </c>
      <c r="N1419" s="2" t="s">
        <v>305</v>
      </c>
    </row>
    <row r="1420" spans="1:14" ht="13">
      <c r="A1420" s="2" t="s">
        <v>15356</v>
      </c>
      <c r="B1420" s="2" t="s">
        <v>18161</v>
      </c>
      <c r="C1420" s="2" t="s">
        <v>18992</v>
      </c>
      <c r="D1420" s="2">
        <v>134394</v>
      </c>
      <c r="E1420" s="2">
        <v>78729</v>
      </c>
      <c r="F1420" s="2">
        <v>5798</v>
      </c>
      <c r="G1420" s="2" t="s">
        <v>18993</v>
      </c>
      <c r="H1420" s="2" t="s">
        <v>18994</v>
      </c>
      <c r="I1420" s="2" t="s">
        <v>23</v>
      </c>
      <c r="J1420" s="2" t="s">
        <v>18580</v>
      </c>
      <c r="K1420" s="2">
        <v>0</v>
      </c>
      <c r="L1420" s="2" t="s">
        <v>305</v>
      </c>
      <c r="N1420" s="2" t="s">
        <v>305</v>
      </c>
    </row>
    <row r="1421" spans="1:14" ht="13">
      <c r="A1421" s="2" t="s">
        <v>15356</v>
      </c>
      <c r="B1421" s="2" t="s">
        <v>18161</v>
      </c>
      <c r="C1421" s="2" t="s">
        <v>18995</v>
      </c>
      <c r="D1421" s="2">
        <v>134430</v>
      </c>
      <c r="E1421" s="2">
        <v>78539</v>
      </c>
      <c r="F1421" s="2">
        <v>5798</v>
      </c>
      <c r="G1421" s="2" t="s">
        <v>18996</v>
      </c>
      <c r="H1421" s="2" t="s">
        <v>18997</v>
      </c>
      <c r="I1421" s="2" t="s">
        <v>23</v>
      </c>
      <c r="J1421" s="2" t="s">
        <v>18580</v>
      </c>
      <c r="K1421" s="2">
        <v>0</v>
      </c>
      <c r="L1421" s="2" t="s">
        <v>305</v>
      </c>
      <c r="N1421" s="2" t="s">
        <v>305</v>
      </c>
    </row>
    <row r="1422" spans="1:14" ht="13">
      <c r="A1422" s="2" t="s">
        <v>15356</v>
      </c>
      <c r="B1422" s="2" t="s">
        <v>18161</v>
      </c>
      <c r="C1422" s="2" t="s">
        <v>18998</v>
      </c>
      <c r="D1422" s="2">
        <v>134452</v>
      </c>
      <c r="E1422" s="2">
        <v>78664</v>
      </c>
      <c r="F1422" s="2">
        <v>5798</v>
      </c>
      <c r="G1422" s="2" t="s">
        <v>18999</v>
      </c>
      <c r="H1422" s="2" t="s">
        <v>19000</v>
      </c>
      <c r="I1422" s="2" t="s">
        <v>23</v>
      </c>
      <c r="J1422" s="2" t="s">
        <v>18580</v>
      </c>
      <c r="K1422" s="2">
        <v>0</v>
      </c>
      <c r="L1422" s="2" t="s">
        <v>305</v>
      </c>
      <c r="N1422" s="2" t="s">
        <v>305</v>
      </c>
    </row>
    <row r="1423" spans="1:14" ht="13">
      <c r="A1423" s="2" t="s">
        <v>15356</v>
      </c>
      <c r="B1423" s="2" t="s">
        <v>18161</v>
      </c>
      <c r="C1423" s="2" t="s">
        <v>19001</v>
      </c>
      <c r="D1423" s="2">
        <v>134456</v>
      </c>
      <c r="E1423" s="2">
        <v>78936</v>
      </c>
      <c r="F1423" s="2">
        <v>5798</v>
      </c>
      <c r="G1423" s="2" t="s">
        <v>19002</v>
      </c>
      <c r="H1423" s="2" t="s">
        <v>19003</v>
      </c>
      <c r="I1423" s="2" t="s">
        <v>23</v>
      </c>
      <c r="J1423" s="2" t="s">
        <v>18580</v>
      </c>
      <c r="K1423" s="2">
        <v>0</v>
      </c>
      <c r="L1423" s="2" t="s">
        <v>305</v>
      </c>
      <c r="N1423" s="2" t="s">
        <v>305</v>
      </c>
    </row>
    <row r="1424" spans="1:14" ht="13">
      <c r="A1424" s="2" t="s">
        <v>15356</v>
      </c>
      <c r="B1424" s="2" t="s">
        <v>18161</v>
      </c>
      <c r="C1424" s="2" t="s">
        <v>19004</v>
      </c>
      <c r="D1424" s="2">
        <v>134457</v>
      </c>
      <c r="E1424" s="2">
        <v>77413</v>
      </c>
      <c r="F1424" s="2">
        <v>5798</v>
      </c>
      <c r="G1424" s="2" t="s">
        <v>19005</v>
      </c>
      <c r="H1424" s="2" t="s">
        <v>19006</v>
      </c>
      <c r="I1424" s="2" t="s">
        <v>23</v>
      </c>
      <c r="J1424" s="2" t="s">
        <v>18580</v>
      </c>
      <c r="K1424" s="2">
        <v>0</v>
      </c>
      <c r="L1424" s="2" t="s">
        <v>305</v>
      </c>
      <c r="N1424" s="2" t="s">
        <v>305</v>
      </c>
    </row>
    <row r="1425" spans="1:14" ht="13">
      <c r="A1425" s="2" t="s">
        <v>15356</v>
      </c>
      <c r="B1425" s="2" t="s">
        <v>18161</v>
      </c>
      <c r="C1425" s="2" t="s">
        <v>19007</v>
      </c>
      <c r="D1425" s="2">
        <v>134490</v>
      </c>
      <c r="E1425" s="2">
        <v>77882</v>
      </c>
      <c r="F1425" s="2">
        <v>5798</v>
      </c>
      <c r="G1425" s="2" t="s">
        <v>19008</v>
      </c>
      <c r="H1425" s="2" t="s">
        <v>19009</v>
      </c>
      <c r="I1425" s="2" t="s">
        <v>23</v>
      </c>
      <c r="J1425" s="2" t="s">
        <v>18580</v>
      </c>
      <c r="K1425" s="2">
        <v>0</v>
      </c>
      <c r="L1425" s="2" t="s">
        <v>305</v>
      </c>
      <c r="N1425" s="2" t="s">
        <v>305</v>
      </c>
    </row>
    <row r="1426" spans="1:14" ht="13">
      <c r="A1426" s="2" t="s">
        <v>15356</v>
      </c>
      <c r="B1426" s="2" t="s">
        <v>18161</v>
      </c>
      <c r="C1426" s="2" t="s">
        <v>19010</v>
      </c>
      <c r="D1426" s="2">
        <v>134535</v>
      </c>
      <c r="E1426" s="2">
        <v>79429</v>
      </c>
      <c r="F1426" s="2">
        <v>5798</v>
      </c>
      <c r="G1426" s="2" t="s">
        <v>19011</v>
      </c>
      <c r="H1426" s="2" t="s">
        <v>19012</v>
      </c>
      <c r="I1426" s="2" t="s">
        <v>23</v>
      </c>
      <c r="J1426" s="2" t="s">
        <v>18580</v>
      </c>
      <c r="K1426" s="2">
        <v>0</v>
      </c>
      <c r="L1426" s="2" t="s">
        <v>305</v>
      </c>
      <c r="N1426" s="2" t="s">
        <v>305</v>
      </c>
    </row>
    <row r="1427" spans="1:14" ht="13">
      <c r="A1427" s="2" t="s">
        <v>15356</v>
      </c>
      <c r="B1427" s="2" t="s">
        <v>18161</v>
      </c>
      <c r="C1427" s="2" t="s">
        <v>19013</v>
      </c>
      <c r="D1427" s="2">
        <v>134541</v>
      </c>
      <c r="E1427" s="2">
        <v>77497</v>
      </c>
      <c r="F1427" s="2">
        <v>5798</v>
      </c>
      <c r="G1427" s="2" t="s">
        <v>19014</v>
      </c>
      <c r="H1427" s="2" t="s">
        <v>19015</v>
      </c>
      <c r="I1427" s="2" t="s">
        <v>23</v>
      </c>
      <c r="J1427" s="2" t="s">
        <v>18580</v>
      </c>
      <c r="K1427" s="2">
        <v>0</v>
      </c>
      <c r="L1427" s="2" t="s">
        <v>305</v>
      </c>
      <c r="N1427" s="2" t="s">
        <v>305</v>
      </c>
    </row>
    <row r="1428" spans="1:14" ht="13">
      <c r="A1428" s="2" t="s">
        <v>15356</v>
      </c>
      <c r="B1428" s="2" t="s">
        <v>18161</v>
      </c>
      <c r="C1428" s="2" t="s">
        <v>19016</v>
      </c>
      <c r="D1428" s="2">
        <v>134548</v>
      </c>
      <c r="E1428" s="2">
        <v>77397</v>
      </c>
      <c r="F1428" s="2">
        <v>5798</v>
      </c>
      <c r="G1428" s="2" t="s">
        <v>19017</v>
      </c>
      <c r="H1428" s="2" t="s">
        <v>19018</v>
      </c>
      <c r="I1428" s="2" t="s">
        <v>23</v>
      </c>
      <c r="J1428" s="2" t="s">
        <v>18580</v>
      </c>
      <c r="K1428" s="2">
        <v>0</v>
      </c>
      <c r="L1428" s="2" t="s">
        <v>305</v>
      </c>
      <c r="N1428" s="2" t="s">
        <v>305</v>
      </c>
    </row>
    <row r="1429" spans="1:14" ht="13">
      <c r="A1429" s="2" t="s">
        <v>15356</v>
      </c>
      <c r="B1429" s="2" t="s">
        <v>18161</v>
      </c>
      <c r="C1429" s="2" t="s">
        <v>19019</v>
      </c>
      <c r="D1429" s="2">
        <v>134553</v>
      </c>
      <c r="E1429" s="2">
        <v>78648</v>
      </c>
      <c r="F1429" s="2">
        <v>5798</v>
      </c>
      <c r="G1429" s="2" t="s">
        <v>19020</v>
      </c>
      <c r="H1429" s="2" t="s">
        <v>19021</v>
      </c>
      <c r="I1429" s="2" t="s">
        <v>23</v>
      </c>
      <c r="J1429" s="2" t="s">
        <v>18580</v>
      </c>
      <c r="K1429" s="2">
        <v>0</v>
      </c>
      <c r="L1429" s="2" t="s">
        <v>305</v>
      </c>
      <c r="N1429" s="2" t="s">
        <v>305</v>
      </c>
    </row>
    <row r="1430" spans="1:14" ht="13">
      <c r="A1430" s="2" t="s">
        <v>15356</v>
      </c>
      <c r="B1430" s="2" t="s">
        <v>18161</v>
      </c>
      <c r="C1430" s="2" t="s">
        <v>19022</v>
      </c>
      <c r="D1430" s="2">
        <v>134579</v>
      </c>
      <c r="E1430" s="2">
        <v>79949</v>
      </c>
      <c r="F1430" s="2">
        <v>5798</v>
      </c>
      <c r="G1430" s="2" t="s">
        <v>19023</v>
      </c>
      <c r="H1430" s="2" t="s">
        <v>19024</v>
      </c>
      <c r="I1430" s="2" t="s">
        <v>23</v>
      </c>
      <c r="J1430" s="2" t="s">
        <v>18580</v>
      </c>
      <c r="K1430" s="2">
        <v>0</v>
      </c>
      <c r="L1430" s="2" t="s">
        <v>305</v>
      </c>
      <c r="N1430" s="2" t="s">
        <v>305</v>
      </c>
    </row>
    <row r="1431" spans="1:14" ht="13">
      <c r="A1431" s="2" t="s">
        <v>15356</v>
      </c>
      <c r="B1431" s="2" t="s">
        <v>18161</v>
      </c>
      <c r="C1431" s="2" t="s">
        <v>19025</v>
      </c>
      <c r="D1431" s="2">
        <v>134589</v>
      </c>
      <c r="E1431" s="2">
        <v>79094</v>
      </c>
      <c r="F1431" s="2">
        <v>5798</v>
      </c>
      <c r="G1431" s="2" t="s">
        <v>19026</v>
      </c>
      <c r="H1431" s="2" t="s">
        <v>19027</v>
      </c>
      <c r="I1431" s="2" t="s">
        <v>23</v>
      </c>
      <c r="J1431" s="2" t="s">
        <v>18580</v>
      </c>
      <c r="K1431" s="2">
        <v>0</v>
      </c>
      <c r="L1431" s="2" t="s">
        <v>305</v>
      </c>
      <c r="N1431" s="2" t="s">
        <v>305</v>
      </c>
    </row>
    <row r="1432" spans="1:14" ht="13">
      <c r="A1432" s="2" t="s">
        <v>15356</v>
      </c>
      <c r="B1432" s="2" t="s">
        <v>18161</v>
      </c>
      <c r="C1432" s="2" t="s">
        <v>19028</v>
      </c>
      <c r="D1432" s="2">
        <v>134590</v>
      </c>
      <c r="E1432" s="2">
        <v>78952</v>
      </c>
      <c r="F1432" s="2">
        <v>5798</v>
      </c>
      <c r="G1432" s="2" t="s">
        <v>19029</v>
      </c>
      <c r="H1432" s="2" t="s">
        <v>19030</v>
      </c>
      <c r="I1432" s="2" t="s">
        <v>23</v>
      </c>
      <c r="J1432" s="2" t="s">
        <v>18580</v>
      </c>
      <c r="K1432" s="2">
        <v>0</v>
      </c>
      <c r="L1432" s="2" t="s">
        <v>305</v>
      </c>
      <c r="N1432" s="2" t="s">
        <v>305</v>
      </c>
    </row>
    <row r="1433" spans="1:14" ht="13">
      <c r="A1433" s="2" t="s">
        <v>15356</v>
      </c>
      <c r="B1433" s="2" t="s">
        <v>18161</v>
      </c>
      <c r="C1433" s="2" t="s">
        <v>19031</v>
      </c>
      <c r="D1433" s="2">
        <v>134598</v>
      </c>
      <c r="E1433" s="2">
        <v>79024</v>
      </c>
      <c r="F1433" s="2">
        <v>5798</v>
      </c>
      <c r="G1433" s="2" t="s">
        <v>19032</v>
      </c>
      <c r="H1433" s="2" t="s">
        <v>19033</v>
      </c>
      <c r="I1433" s="2" t="s">
        <v>23</v>
      </c>
      <c r="J1433" s="2" t="s">
        <v>18580</v>
      </c>
      <c r="K1433" s="2">
        <v>0</v>
      </c>
      <c r="L1433" s="2" t="s">
        <v>305</v>
      </c>
      <c r="N1433" s="2" t="s">
        <v>305</v>
      </c>
    </row>
    <row r="1434" spans="1:14" ht="13">
      <c r="A1434" s="2" t="s">
        <v>15356</v>
      </c>
      <c r="B1434" s="2" t="s">
        <v>18161</v>
      </c>
      <c r="C1434" s="2" t="s">
        <v>19034</v>
      </c>
      <c r="D1434" s="2">
        <v>134628</v>
      </c>
      <c r="E1434" s="2">
        <v>79160</v>
      </c>
      <c r="F1434" s="2">
        <v>5798</v>
      </c>
      <c r="G1434" s="2" t="s">
        <v>19035</v>
      </c>
      <c r="H1434" s="2" t="s">
        <v>19036</v>
      </c>
      <c r="I1434" s="2" t="s">
        <v>23</v>
      </c>
      <c r="J1434" s="2" t="s">
        <v>18580</v>
      </c>
      <c r="K1434" s="2">
        <v>0</v>
      </c>
      <c r="L1434" s="2" t="s">
        <v>305</v>
      </c>
      <c r="N1434" s="2" t="s">
        <v>305</v>
      </c>
    </row>
    <row r="1435" spans="1:14" ht="13">
      <c r="A1435" s="2" t="s">
        <v>15356</v>
      </c>
      <c r="B1435" s="2" t="s">
        <v>18161</v>
      </c>
      <c r="C1435" s="2" t="s">
        <v>19037</v>
      </c>
      <c r="D1435" s="2">
        <v>134632</v>
      </c>
      <c r="E1435" s="2">
        <v>79532</v>
      </c>
      <c r="F1435" s="2">
        <v>5798</v>
      </c>
      <c r="G1435" s="2" t="s">
        <v>19038</v>
      </c>
      <c r="H1435" s="2" t="s">
        <v>19039</v>
      </c>
      <c r="I1435" s="2" t="s">
        <v>23</v>
      </c>
      <c r="J1435" s="2" t="s">
        <v>18580</v>
      </c>
      <c r="K1435" s="2">
        <v>0</v>
      </c>
      <c r="L1435" s="2" t="s">
        <v>305</v>
      </c>
      <c r="N1435" s="2" t="s">
        <v>305</v>
      </c>
    </row>
    <row r="1436" spans="1:14" ht="13">
      <c r="A1436" s="2" t="s">
        <v>15356</v>
      </c>
      <c r="B1436" s="2" t="s">
        <v>18161</v>
      </c>
      <c r="C1436" s="2" t="s">
        <v>19040</v>
      </c>
      <c r="D1436" s="2">
        <v>134636</v>
      </c>
      <c r="E1436" s="2">
        <v>77543</v>
      </c>
      <c r="F1436" s="2">
        <v>5798</v>
      </c>
      <c r="G1436" s="2" t="s">
        <v>19041</v>
      </c>
      <c r="H1436" s="2" t="s">
        <v>19042</v>
      </c>
      <c r="I1436" s="2" t="s">
        <v>23</v>
      </c>
      <c r="J1436" s="2" t="s">
        <v>18580</v>
      </c>
      <c r="K1436" s="2">
        <v>0</v>
      </c>
      <c r="L1436" s="2" t="s">
        <v>305</v>
      </c>
      <c r="N1436" s="2" t="s">
        <v>305</v>
      </c>
    </row>
    <row r="1437" spans="1:14" ht="13">
      <c r="A1437" s="2" t="s">
        <v>15356</v>
      </c>
      <c r="B1437" s="2" t="s">
        <v>18161</v>
      </c>
      <c r="C1437" s="2" t="s">
        <v>19043</v>
      </c>
      <c r="D1437" s="2">
        <v>134729</v>
      </c>
      <c r="E1437" s="2">
        <v>79159</v>
      </c>
      <c r="F1437" s="2">
        <v>5798</v>
      </c>
      <c r="G1437" s="2" t="s">
        <v>19044</v>
      </c>
      <c r="H1437" s="2" t="s">
        <v>19045</v>
      </c>
      <c r="I1437" s="2" t="s">
        <v>23</v>
      </c>
      <c r="J1437" s="2" t="s">
        <v>18580</v>
      </c>
      <c r="K1437" s="2">
        <v>0</v>
      </c>
      <c r="L1437" s="2" t="s">
        <v>305</v>
      </c>
      <c r="N1437" s="2" t="s">
        <v>305</v>
      </c>
    </row>
    <row r="1438" spans="1:14" ht="13">
      <c r="A1438" s="2" t="s">
        <v>15356</v>
      </c>
      <c r="B1438" s="2" t="s">
        <v>18161</v>
      </c>
      <c r="C1438" s="2" t="s">
        <v>19046</v>
      </c>
      <c r="D1438" s="2">
        <v>134785</v>
      </c>
      <c r="E1438" s="2">
        <v>78622</v>
      </c>
      <c r="F1438" s="2">
        <v>5798</v>
      </c>
      <c r="G1438" s="2" t="s">
        <v>19047</v>
      </c>
      <c r="H1438" s="2" t="s">
        <v>19048</v>
      </c>
      <c r="I1438" s="2" t="s">
        <v>23</v>
      </c>
      <c r="J1438" s="2" t="s">
        <v>18580</v>
      </c>
      <c r="K1438" s="2">
        <v>0</v>
      </c>
      <c r="L1438" s="2" t="s">
        <v>305</v>
      </c>
      <c r="N1438" s="2" t="s">
        <v>305</v>
      </c>
    </row>
    <row r="1439" spans="1:14" ht="13">
      <c r="A1439" s="2" t="s">
        <v>15356</v>
      </c>
      <c r="B1439" s="2" t="s">
        <v>18161</v>
      </c>
      <c r="C1439" s="2" t="s">
        <v>19049</v>
      </c>
      <c r="D1439" s="2">
        <v>134786</v>
      </c>
      <c r="E1439" s="2">
        <v>77052</v>
      </c>
      <c r="F1439" s="2">
        <v>5798</v>
      </c>
      <c r="G1439" s="2" t="s">
        <v>19050</v>
      </c>
      <c r="H1439" s="2" t="s">
        <v>19051</v>
      </c>
      <c r="I1439" s="2" t="s">
        <v>23</v>
      </c>
      <c r="J1439" s="2" t="s">
        <v>18580</v>
      </c>
      <c r="K1439" s="2">
        <v>0</v>
      </c>
      <c r="L1439" s="2" t="s">
        <v>305</v>
      </c>
      <c r="N1439" s="2" t="s">
        <v>305</v>
      </c>
    </row>
    <row r="1440" spans="1:14" ht="13">
      <c r="A1440" s="2" t="s">
        <v>15356</v>
      </c>
      <c r="B1440" s="2" t="s">
        <v>18161</v>
      </c>
      <c r="C1440" s="2" t="s">
        <v>19052</v>
      </c>
      <c r="D1440" s="2">
        <v>134813</v>
      </c>
      <c r="E1440" s="2">
        <v>79078</v>
      </c>
      <c r="F1440" s="2">
        <v>5798</v>
      </c>
      <c r="G1440" s="2" t="s">
        <v>19053</v>
      </c>
      <c r="H1440" s="2" t="s">
        <v>19054</v>
      </c>
      <c r="I1440" s="2" t="s">
        <v>23</v>
      </c>
      <c r="J1440" s="2" t="s">
        <v>18580</v>
      </c>
      <c r="K1440" s="2">
        <v>0</v>
      </c>
      <c r="L1440" s="2" t="s">
        <v>305</v>
      </c>
      <c r="N1440" s="2" t="s">
        <v>305</v>
      </c>
    </row>
    <row r="1441" spans="1:14" ht="13">
      <c r="A1441" s="2" t="s">
        <v>15356</v>
      </c>
      <c r="B1441" s="2" t="s">
        <v>18161</v>
      </c>
      <c r="C1441" s="2" t="s">
        <v>19055</v>
      </c>
      <c r="D1441" s="2">
        <v>134880</v>
      </c>
      <c r="E1441" s="2">
        <v>78467</v>
      </c>
      <c r="F1441" s="2">
        <v>5798</v>
      </c>
      <c r="G1441" s="2" t="s">
        <v>19056</v>
      </c>
      <c r="H1441" s="2" t="s">
        <v>19057</v>
      </c>
      <c r="I1441" s="2" t="s">
        <v>23</v>
      </c>
      <c r="J1441" s="2" t="s">
        <v>18580</v>
      </c>
      <c r="K1441" s="2">
        <v>0</v>
      </c>
      <c r="L1441" s="2" t="s">
        <v>305</v>
      </c>
      <c r="N1441" s="2" t="s">
        <v>305</v>
      </c>
    </row>
    <row r="1442" spans="1:14" ht="13">
      <c r="A1442" s="2" t="s">
        <v>15356</v>
      </c>
      <c r="B1442" s="2" t="s">
        <v>18161</v>
      </c>
      <c r="C1442" s="2" t="s">
        <v>19058</v>
      </c>
      <c r="D1442" s="2">
        <v>134899</v>
      </c>
      <c r="E1442" s="2">
        <v>79148</v>
      </c>
      <c r="F1442" s="2">
        <v>5798</v>
      </c>
      <c r="G1442" s="2" t="s">
        <v>19059</v>
      </c>
      <c r="H1442" s="2" t="s">
        <v>19060</v>
      </c>
      <c r="I1442" s="2" t="s">
        <v>23</v>
      </c>
      <c r="J1442" s="2" t="s">
        <v>18580</v>
      </c>
      <c r="K1442" s="2">
        <v>0</v>
      </c>
      <c r="L1442" s="2" t="s">
        <v>305</v>
      </c>
      <c r="N1442" s="2" t="s">
        <v>305</v>
      </c>
    </row>
    <row r="1443" spans="1:14" ht="13">
      <c r="A1443" s="2" t="s">
        <v>15356</v>
      </c>
      <c r="B1443" s="2" t="s">
        <v>18161</v>
      </c>
      <c r="C1443" s="2" t="s">
        <v>19061</v>
      </c>
      <c r="D1443" s="2">
        <v>134929</v>
      </c>
      <c r="E1443" s="2">
        <v>78833</v>
      </c>
      <c r="F1443" s="2">
        <v>5798</v>
      </c>
      <c r="G1443" s="2" t="s">
        <v>19062</v>
      </c>
      <c r="H1443" s="2" t="s">
        <v>19063</v>
      </c>
      <c r="I1443" s="2" t="s">
        <v>23</v>
      </c>
      <c r="J1443" s="2" t="s">
        <v>18580</v>
      </c>
      <c r="K1443" s="2">
        <v>0</v>
      </c>
      <c r="L1443" s="2" t="s">
        <v>305</v>
      </c>
      <c r="N1443" s="2" t="s">
        <v>305</v>
      </c>
    </row>
    <row r="1444" spans="1:14" ht="13">
      <c r="A1444" s="2" t="s">
        <v>15356</v>
      </c>
      <c r="B1444" s="2" t="s">
        <v>18161</v>
      </c>
      <c r="C1444" s="2" t="s">
        <v>19064</v>
      </c>
      <c r="D1444" s="2">
        <v>135003</v>
      </c>
      <c r="E1444" s="2">
        <v>78684</v>
      </c>
      <c r="F1444" s="2">
        <v>5798</v>
      </c>
      <c r="G1444" s="2" t="s">
        <v>19065</v>
      </c>
      <c r="H1444" s="2" t="s">
        <v>19066</v>
      </c>
      <c r="I1444" s="2" t="s">
        <v>23</v>
      </c>
      <c r="J1444" s="2" t="s">
        <v>18580</v>
      </c>
      <c r="K1444" s="2">
        <v>0</v>
      </c>
      <c r="L1444" s="2" t="s">
        <v>305</v>
      </c>
      <c r="N1444" s="2" t="s">
        <v>305</v>
      </c>
    </row>
    <row r="1445" spans="1:14" ht="13">
      <c r="A1445" s="2" t="s">
        <v>15356</v>
      </c>
      <c r="B1445" s="2" t="s">
        <v>18161</v>
      </c>
      <c r="C1445" s="2" t="s">
        <v>19067</v>
      </c>
      <c r="D1445" s="2">
        <v>135041</v>
      </c>
      <c r="E1445" s="2">
        <v>79282</v>
      </c>
      <c r="F1445" s="2">
        <v>5798</v>
      </c>
      <c r="G1445" s="2" t="s">
        <v>19068</v>
      </c>
      <c r="H1445" s="2" t="s">
        <v>19069</v>
      </c>
      <c r="I1445" s="2" t="s">
        <v>23</v>
      </c>
      <c r="J1445" s="2" t="s">
        <v>18580</v>
      </c>
      <c r="K1445" s="2">
        <v>0</v>
      </c>
      <c r="L1445" s="2" t="s">
        <v>305</v>
      </c>
      <c r="N1445" s="2" t="s">
        <v>305</v>
      </c>
    </row>
    <row r="1446" spans="1:14" ht="13">
      <c r="A1446" s="2" t="s">
        <v>15356</v>
      </c>
      <c r="B1446" s="2" t="s">
        <v>18161</v>
      </c>
      <c r="C1446" s="2" t="s">
        <v>19070</v>
      </c>
      <c r="D1446" s="2">
        <v>135056</v>
      </c>
      <c r="E1446" s="2">
        <v>77696</v>
      </c>
      <c r="F1446" s="2">
        <v>5798</v>
      </c>
      <c r="G1446" s="2" t="s">
        <v>19071</v>
      </c>
      <c r="H1446" s="2" t="s">
        <v>19072</v>
      </c>
      <c r="I1446" s="2" t="s">
        <v>23</v>
      </c>
      <c r="J1446" s="2" t="s">
        <v>18580</v>
      </c>
      <c r="K1446" s="2">
        <v>0</v>
      </c>
      <c r="L1446" s="2" t="s">
        <v>305</v>
      </c>
      <c r="N1446" s="2" t="s">
        <v>305</v>
      </c>
    </row>
    <row r="1447" spans="1:14" ht="13">
      <c r="A1447" s="2" t="s">
        <v>15356</v>
      </c>
      <c r="B1447" s="2" t="s">
        <v>18161</v>
      </c>
      <c r="C1447" s="2" t="s">
        <v>19073</v>
      </c>
      <c r="D1447" s="2">
        <v>135060</v>
      </c>
      <c r="E1447" s="2">
        <v>79031</v>
      </c>
      <c r="F1447" s="2">
        <v>5798</v>
      </c>
      <c r="G1447" s="2" t="s">
        <v>19074</v>
      </c>
      <c r="H1447" s="2" t="s">
        <v>19075</v>
      </c>
      <c r="I1447" s="2" t="s">
        <v>23</v>
      </c>
      <c r="J1447" s="2" t="s">
        <v>18580</v>
      </c>
      <c r="K1447" s="2">
        <v>0</v>
      </c>
      <c r="L1447" s="2" t="s">
        <v>305</v>
      </c>
      <c r="N1447" s="2" t="s">
        <v>305</v>
      </c>
    </row>
    <row r="1448" spans="1:14" ht="13">
      <c r="A1448" s="2" t="s">
        <v>15356</v>
      </c>
      <c r="B1448" s="2" t="s">
        <v>18161</v>
      </c>
      <c r="C1448" s="2" t="s">
        <v>19076</v>
      </c>
      <c r="D1448" s="2">
        <v>135101</v>
      </c>
      <c r="E1448" s="2">
        <v>78636</v>
      </c>
      <c r="F1448" s="2">
        <v>5798</v>
      </c>
      <c r="G1448" s="2" t="s">
        <v>19077</v>
      </c>
      <c r="H1448" s="2" t="s">
        <v>19078</v>
      </c>
      <c r="I1448" s="2" t="s">
        <v>23</v>
      </c>
      <c r="J1448" s="2" t="s">
        <v>18580</v>
      </c>
      <c r="K1448" s="2">
        <v>0</v>
      </c>
      <c r="L1448" s="2" t="s">
        <v>305</v>
      </c>
      <c r="N1448" s="2" t="s">
        <v>305</v>
      </c>
    </row>
    <row r="1449" spans="1:14" ht="13">
      <c r="A1449" s="2" t="s">
        <v>15356</v>
      </c>
      <c r="B1449" s="2" t="s">
        <v>18161</v>
      </c>
      <c r="C1449" s="2" t="s">
        <v>19079</v>
      </c>
      <c r="D1449" s="2">
        <v>135126</v>
      </c>
      <c r="E1449" s="2">
        <v>79785</v>
      </c>
      <c r="F1449" s="2">
        <v>5798</v>
      </c>
      <c r="G1449" s="2" t="s">
        <v>19080</v>
      </c>
      <c r="H1449" s="2" t="s">
        <v>19081</v>
      </c>
      <c r="I1449" s="2" t="s">
        <v>23</v>
      </c>
      <c r="J1449" s="2" t="s">
        <v>18580</v>
      </c>
      <c r="K1449" s="2">
        <v>0</v>
      </c>
      <c r="L1449" s="2" t="s">
        <v>305</v>
      </c>
      <c r="N1449" s="2" t="s">
        <v>305</v>
      </c>
    </row>
    <row r="1450" spans="1:14" ht="13">
      <c r="A1450" s="2" t="s">
        <v>15356</v>
      </c>
      <c r="B1450" s="2" t="s">
        <v>18161</v>
      </c>
      <c r="C1450" s="2" t="s">
        <v>19082</v>
      </c>
      <c r="D1450" s="2">
        <v>135222</v>
      </c>
      <c r="E1450" s="2">
        <v>79592</v>
      </c>
      <c r="F1450" s="2">
        <v>5798</v>
      </c>
      <c r="G1450" s="2" t="s">
        <v>19083</v>
      </c>
      <c r="H1450" s="2" t="s">
        <v>19084</v>
      </c>
      <c r="I1450" s="2" t="s">
        <v>23</v>
      </c>
      <c r="J1450" s="2" t="s">
        <v>18580</v>
      </c>
      <c r="K1450" s="2">
        <v>0</v>
      </c>
      <c r="L1450" s="2" t="s">
        <v>305</v>
      </c>
      <c r="N1450" s="2" t="s">
        <v>305</v>
      </c>
    </row>
    <row r="1451" spans="1:14" ht="13">
      <c r="A1451" s="2" t="s">
        <v>15356</v>
      </c>
      <c r="B1451" s="2" t="s">
        <v>18161</v>
      </c>
      <c r="C1451" s="2" t="s">
        <v>19085</v>
      </c>
      <c r="D1451" s="2">
        <v>135234</v>
      </c>
      <c r="E1451" s="2">
        <v>75447</v>
      </c>
      <c r="F1451" s="2">
        <v>5798</v>
      </c>
      <c r="G1451" s="2" t="s">
        <v>19086</v>
      </c>
      <c r="H1451" s="2" t="s">
        <v>19087</v>
      </c>
      <c r="I1451" s="2" t="s">
        <v>23</v>
      </c>
      <c r="J1451" s="2" t="s">
        <v>18580</v>
      </c>
      <c r="K1451" s="2">
        <v>0</v>
      </c>
      <c r="L1451" s="2" t="s">
        <v>305</v>
      </c>
      <c r="N1451" s="2" t="s">
        <v>305</v>
      </c>
    </row>
    <row r="1452" spans="1:14" ht="13">
      <c r="A1452" s="2" t="s">
        <v>15356</v>
      </c>
      <c r="B1452" s="2" t="s">
        <v>18161</v>
      </c>
      <c r="C1452" s="2" t="s">
        <v>19088</v>
      </c>
      <c r="D1452" s="2">
        <v>135239</v>
      </c>
      <c r="E1452" s="2">
        <v>77663</v>
      </c>
      <c r="F1452" s="2">
        <v>5798</v>
      </c>
      <c r="G1452" s="2" t="s">
        <v>19089</v>
      </c>
      <c r="H1452" s="2" t="s">
        <v>19090</v>
      </c>
      <c r="I1452" s="2" t="s">
        <v>23</v>
      </c>
      <c r="J1452" s="2" t="s">
        <v>18580</v>
      </c>
      <c r="K1452" s="2">
        <v>0</v>
      </c>
      <c r="L1452" s="2" t="s">
        <v>305</v>
      </c>
      <c r="N1452" s="2" t="s">
        <v>305</v>
      </c>
    </row>
    <row r="1453" spans="1:14" ht="13">
      <c r="A1453" s="2" t="s">
        <v>15356</v>
      </c>
      <c r="B1453" s="2" t="s">
        <v>18161</v>
      </c>
      <c r="C1453" s="2" t="s">
        <v>19091</v>
      </c>
      <c r="D1453" s="2">
        <v>135265</v>
      </c>
      <c r="E1453" s="2">
        <v>80056</v>
      </c>
      <c r="F1453" s="2">
        <v>5798</v>
      </c>
      <c r="G1453" s="2" t="s">
        <v>19092</v>
      </c>
      <c r="H1453" s="2" t="s">
        <v>19093</v>
      </c>
      <c r="I1453" s="2" t="s">
        <v>23</v>
      </c>
      <c r="J1453" s="2" t="s">
        <v>18580</v>
      </c>
      <c r="K1453" s="2">
        <v>0</v>
      </c>
      <c r="L1453" s="2" t="s">
        <v>305</v>
      </c>
      <c r="N1453" s="2" t="s">
        <v>305</v>
      </c>
    </row>
    <row r="1454" spans="1:14" ht="13">
      <c r="A1454" s="2" t="s">
        <v>15356</v>
      </c>
      <c r="B1454" s="2" t="s">
        <v>18161</v>
      </c>
      <c r="C1454" s="2" t="s">
        <v>19094</v>
      </c>
      <c r="D1454" s="2">
        <v>135363</v>
      </c>
      <c r="E1454" s="2">
        <v>79200</v>
      </c>
      <c r="F1454" s="2">
        <v>5798</v>
      </c>
      <c r="G1454" s="2" t="s">
        <v>19095</v>
      </c>
      <c r="H1454" s="2" t="s">
        <v>19096</v>
      </c>
      <c r="I1454" s="2" t="s">
        <v>23</v>
      </c>
      <c r="J1454" s="2" t="s">
        <v>18580</v>
      </c>
      <c r="K1454" s="2">
        <v>0</v>
      </c>
      <c r="L1454" s="2" t="s">
        <v>305</v>
      </c>
      <c r="N1454" s="2" t="s">
        <v>305</v>
      </c>
    </row>
    <row r="1455" spans="1:14" ht="13">
      <c r="A1455" s="2" t="s">
        <v>15356</v>
      </c>
      <c r="B1455" s="2" t="s">
        <v>18161</v>
      </c>
      <c r="C1455" s="2" t="s">
        <v>19097</v>
      </c>
      <c r="D1455" s="2">
        <v>135396</v>
      </c>
      <c r="E1455" s="2">
        <v>79398</v>
      </c>
      <c r="F1455" s="2">
        <v>5798</v>
      </c>
      <c r="G1455" s="2" t="s">
        <v>19098</v>
      </c>
      <c r="H1455" s="2" t="s">
        <v>19099</v>
      </c>
      <c r="I1455" s="2" t="s">
        <v>23</v>
      </c>
      <c r="J1455" s="2" t="s">
        <v>18580</v>
      </c>
      <c r="K1455" s="2">
        <v>0</v>
      </c>
      <c r="L1455" s="2" t="s">
        <v>305</v>
      </c>
      <c r="N1455" s="2" t="s">
        <v>305</v>
      </c>
    </row>
    <row r="1456" spans="1:14" ht="13">
      <c r="A1456" s="2" t="s">
        <v>15356</v>
      </c>
      <c r="B1456" s="2" t="s">
        <v>18161</v>
      </c>
      <c r="C1456" s="2" t="s">
        <v>19100</v>
      </c>
      <c r="D1456" s="2">
        <v>135461</v>
      </c>
      <c r="E1456" s="2">
        <v>75995</v>
      </c>
      <c r="F1456" s="2">
        <v>5798</v>
      </c>
      <c r="G1456" s="2" t="s">
        <v>19101</v>
      </c>
      <c r="H1456" s="2" t="s">
        <v>19102</v>
      </c>
      <c r="I1456" s="2" t="s">
        <v>23</v>
      </c>
      <c r="J1456" s="2" t="s">
        <v>18580</v>
      </c>
      <c r="K1456" s="2">
        <v>0</v>
      </c>
      <c r="L1456" s="2" t="s">
        <v>305</v>
      </c>
      <c r="N1456" s="2" t="s">
        <v>305</v>
      </c>
    </row>
    <row r="1457" spans="1:14" ht="13">
      <c r="A1457" s="2" t="s">
        <v>15356</v>
      </c>
      <c r="B1457" s="2" t="s">
        <v>18161</v>
      </c>
      <c r="C1457" s="2" t="s">
        <v>19103</v>
      </c>
      <c r="D1457" s="2">
        <v>135487</v>
      </c>
      <c r="E1457" s="2">
        <v>80288</v>
      </c>
      <c r="F1457" s="2">
        <v>5798</v>
      </c>
      <c r="G1457" s="2" t="s">
        <v>19104</v>
      </c>
      <c r="H1457" s="2" t="s">
        <v>19105</v>
      </c>
      <c r="I1457" s="2" t="s">
        <v>23</v>
      </c>
      <c r="J1457" s="2" t="s">
        <v>18580</v>
      </c>
      <c r="K1457" s="2">
        <v>0</v>
      </c>
      <c r="L1457" s="2" t="s">
        <v>305</v>
      </c>
      <c r="N1457" s="2" t="s">
        <v>305</v>
      </c>
    </row>
    <row r="1458" spans="1:14" ht="13">
      <c r="A1458" s="2" t="s">
        <v>15356</v>
      </c>
      <c r="B1458" s="2" t="s">
        <v>18161</v>
      </c>
      <c r="C1458" s="2" t="s">
        <v>19106</v>
      </c>
      <c r="D1458" s="2">
        <v>135513</v>
      </c>
      <c r="E1458" s="2">
        <v>78994</v>
      </c>
      <c r="F1458" s="2">
        <v>5798</v>
      </c>
      <c r="G1458" s="2" t="s">
        <v>19107</v>
      </c>
      <c r="H1458" s="2" t="s">
        <v>19108</v>
      </c>
      <c r="I1458" s="2" t="s">
        <v>23</v>
      </c>
      <c r="J1458" s="2" t="s">
        <v>18580</v>
      </c>
      <c r="K1458" s="2">
        <v>0</v>
      </c>
      <c r="L1458" s="2" t="s">
        <v>305</v>
      </c>
      <c r="N1458" s="2" t="s">
        <v>305</v>
      </c>
    </row>
    <row r="1459" spans="1:14" ht="13">
      <c r="A1459" s="2" t="s">
        <v>15356</v>
      </c>
      <c r="B1459" s="2" t="s">
        <v>18161</v>
      </c>
      <c r="C1459" s="2" t="s">
        <v>19109</v>
      </c>
      <c r="D1459" s="2">
        <v>135515</v>
      </c>
      <c r="E1459" s="2">
        <v>80514</v>
      </c>
      <c r="F1459" s="2">
        <v>5798</v>
      </c>
      <c r="G1459" s="2" t="s">
        <v>19110</v>
      </c>
      <c r="H1459" s="2" t="s">
        <v>19111</v>
      </c>
      <c r="I1459" s="2" t="s">
        <v>23</v>
      </c>
      <c r="J1459" s="2" t="s">
        <v>18580</v>
      </c>
      <c r="K1459" s="2">
        <v>0</v>
      </c>
      <c r="L1459" s="2" t="s">
        <v>305</v>
      </c>
      <c r="N1459" s="2" t="s">
        <v>305</v>
      </c>
    </row>
    <row r="1460" spans="1:14" ht="13">
      <c r="A1460" s="2" t="s">
        <v>15356</v>
      </c>
      <c r="B1460" s="2" t="s">
        <v>18161</v>
      </c>
      <c r="C1460" s="2" t="s">
        <v>19112</v>
      </c>
      <c r="D1460" s="2">
        <v>135559</v>
      </c>
      <c r="E1460" s="2">
        <v>75500</v>
      </c>
      <c r="F1460" s="2">
        <v>5798</v>
      </c>
      <c r="G1460" s="2" t="s">
        <v>19113</v>
      </c>
      <c r="H1460" s="2" t="s">
        <v>19114</v>
      </c>
      <c r="I1460" s="2" t="s">
        <v>23</v>
      </c>
      <c r="J1460" s="2" t="s">
        <v>18580</v>
      </c>
      <c r="K1460" s="2">
        <v>0</v>
      </c>
      <c r="L1460" s="2" t="s">
        <v>305</v>
      </c>
      <c r="N1460" s="2" t="s">
        <v>305</v>
      </c>
    </row>
    <row r="1461" spans="1:14" ht="13">
      <c r="A1461" s="2" t="s">
        <v>15356</v>
      </c>
      <c r="B1461" s="2" t="s">
        <v>18161</v>
      </c>
      <c r="C1461" s="2" t="s">
        <v>19115</v>
      </c>
      <c r="D1461" s="2">
        <v>135596</v>
      </c>
      <c r="E1461" s="2">
        <v>78842</v>
      </c>
      <c r="F1461" s="2">
        <v>5798</v>
      </c>
      <c r="G1461" s="2" t="s">
        <v>19116</v>
      </c>
      <c r="H1461" s="2" t="s">
        <v>19117</v>
      </c>
      <c r="I1461" s="2" t="s">
        <v>23</v>
      </c>
      <c r="J1461" s="2" t="s">
        <v>18580</v>
      </c>
      <c r="K1461" s="2">
        <v>0</v>
      </c>
      <c r="L1461" s="2" t="s">
        <v>305</v>
      </c>
      <c r="N1461" s="2" t="s">
        <v>305</v>
      </c>
    </row>
    <row r="1462" spans="1:14" ht="13">
      <c r="A1462" s="2" t="s">
        <v>15356</v>
      </c>
      <c r="B1462" s="2" t="s">
        <v>18161</v>
      </c>
      <c r="C1462" s="2" t="s">
        <v>19118</v>
      </c>
      <c r="D1462" s="2">
        <v>135599</v>
      </c>
      <c r="E1462" s="2">
        <v>80664</v>
      </c>
      <c r="F1462" s="2">
        <v>5798</v>
      </c>
      <c r="G1462" s="2" t="s">
        <v>19119</v>
      </c>
      <c r="H1462" s="2" t="s">
        <v>19120</v>
      </c>
      <c r="I1462" s="2" t="s">
        <v>23</v>
      </c>
      <c r="J1462" s="2" t="s">
        <v>18580</v>
      </c>
      <c r="K1462" s="2">
        <v>0</v>
      </c>
      <c r="L1462" s="2" t="s">
        <v>305</v>
      </c>
      <c r="N1462" s="2" t="s">
        <v>305</v>
      </c>
    </row>
    <row r="1463" spans="1:14" ht="13">
      <c r="A1463" s="2" t="s">
        <v>15356</v>
      </c>
      <c r="B1463" s="2" t="s">
        <v>18161</v>
      </c>
      <c r="C1463" s="2" t="s">
        <v>19121</v>
      </c>
      <c r="D1463" s="2">
        <v>135614</v>
      </c>
      <c r="E1463" s="2">
        <v>80527</v>
      </c>
      <c r="F1463" s="2">
        <v>5798</v>
      </c>
      <c r="G1463" s="2" t="s">
        <v>19122</v>
      </c>
      <c r="H1463" s="2" t="s">
        <v>19123</v>
      </c>
      <c r="I1463" s="2" t="s">
        <v>23</v>
      </c>
      <c r="J1463" s="2" t="s">
        <v>18580</v>
      </c>
      <c r="K1463" s="2">
        <v>0</v>
      </c>
      <c r="L1463" s="2" t="s">
        <v>305</v>
      </c>
      <c r="N1463" s="2" t="s">
        <v>305</v>
      </c>
    </row>
    <row r="1464" spans="1:14" ht="13">
      <c r="A1464" s="2" t="s">
        <v>15356</v>
      </c>
      <c r="B1464" s="2" t="s">
        <v>18161</v>
      </c>
      <c r="C1464" s="2" t="s">
        <v>19124</v>
      </c>
      <c r="D1464" s="2">
        <v>135621</v>
      </c>
      <c r="E1464" s="2">
        <v>77369</v>
      </c>
      <c r="F1464" s="2">
        <v>5798</v>
      </c>
      <c r="G1464" s="2" t="s">
        <v>19125</v>
      </c>
      <c r="H1464" s="2" t="s">
        <v>19126</v>
      </c>
      <c r="I1464" s="2" t="s">
        <v>23</v>
      </c>
      <c r="J1464" s="2" t="s">
        <v>18580</v>
      </c>
      <c r="K1464" s="2">
        <v>0</v>
      </c>
      <c r="L1464" s="2" t="s">
        <v>305</v>
      </c>
      <c r="N1464" s="2" t="s">
        <v>305</v>
      </c>
    </row>
    <row r="1465" spans="1:14" ht="13">
      <c r="A1465" s="2" t="s">
        <v>15356</v>
      </c>
      <c r="B1465" s="2" t="s">
        <v>18161</v>
      </c>
      <c r="C1465" s="2" t="s">
        <v>19127</v>
      </c>
      <c r="D1465" s="2">
        <v>135638</v>
      </c>
      <c r="E1465" s="2">
        <v>78572</v>
      </c>
      <c r="F1465" s="2">
        <v>5798</v>
      </c>
      <c r="G1465" s="2" t="s">
        <v>19128</v>
      </c>
      <c r="H1465" s="2" t="s">
        <v>19129</v>
      </c>
      <c r="I1465" s="2" t="s">
        <v>23</v>
      </c>
      <c r="J1465" s="2" t="s">
        <v>18580</v>
      </c>
      <c r="K1465" s="2">
        <v>0</v>
      </c>
      <c r="L1465" s="2" t="s">
        <v>305</v>
      </c>
      <c r="N1465" s="2" t="s">
        <v>305</v>
      </c>
    </row>
    <row r="1466" spans="1:14" ht="13">
      <c r="A1466" s="2" t="s">
        <v>15356</v>
      </c>
      <c r="B1466" s="2" t="s">
        <v>18161</v>
      </c>
      <c r="C1466" s="2" t="s">
        <v>19130</v>
      </c>
      <c r="D1466" s="2">
        <v>135728</v>
      </c>
      <c r="E1466" s="2">
        <v>77329</v>
      </c>
      <c r="F1466" s="2">
        <v>5798</v>
      </c>
      <c r="G1466" s="2" t="s">
        <v>19131</v>
      </c>
      <c r="H1466" s="2" t="s">
        <v>19132</v>
      </c>
      <c r="I1466" s="2" t="s">
        <v>23</v>
      </c>
      <c r="J1466" s="2" t="s">
        <v>18580</v>
      </c>
      <c r="K1466" s="2">
        <v>0</v>
      </c>
      <c r="L1466" s="2" t="s">
        <v>305</v>
      </c>
      <c r="N1466" s="2" t="s">
        <v>305</v>
      </c>
    </row>
    <row r="1467" spans="1:14" ht="13">
      <c r="A1467" s="2" t="s">
        <v>15356</v>
      </c>
      <c r="B1467" s="2" t="s">
        <v>18161</v>
      </c>
      <c r="C1467" s="2" t="s">
        <v>19133</v>
      </c>
      <c r="D1467" s="2">
        <v>135737</v>
      </c>
      <c r="E1467" s="2">
        <v>80602</v>
      </c>
      <c r="F1467" s="2">
        <v>5798</v>
      </c>
      <c r="G1467" s="2" t="s">
        <v>19134</v>
      </c>
      <c r="H1467" s="2" t="s">
        <v>19135</v>
      </c>
      <c r="I1467" s="2" t="s">
        <v>23</v>
      </c>
      <c r="J1467" s="2" t="s">
        <v>18580</v>
      </c>
      <c r="K1467" s="2">
        <v>0</v>
      </c>
      <c r="L1467" s="2" t="s">
        <v>305</v>
      </c>
      <c r="N1467" s="2" t="s">
        <v>305</v>
      </c>
    </row>
    <row r="1468" spans="1:14" ht="13">
      <c r="A1468" s="2" t="s">
        <v>15356</v>
      </c>
      <c r="B1468" s="2" t="s">
        <v>18161</v>
      </c>
      <c r="C1468" s="2" t="s">
        <v>19136</v>
      </c>
      <c r="D1468" s="2">
        <v>135770</v>
      </c>
      <c r="E1468" s="2">
        <v>78830</v>
      </c>
      <c r="F1468" s="2">
        <v>5798</v>
      </c>
      <c r="G1468" s="2" t="s">
        <v>19137</v>
      </c>
      <c r="H1468" s="2" t="s">
        <v>19138</v>
      </c>
      <c r="I1468" s="2" t="s">
        <v>23</v>
      </c>
      <c r="J1468" s="2" t="s">
        <v>18580</v>
      </c>
      <c r="K1468" s="2">
        <v>0</v>
      </c>
      <c r="L1468" s="2" t="s">
        <v>305</v>
      </c>
      <c r="N1468" s="2" t="s">
        <v>305</v>
      </c>
    </row>
    <row r="1469" spans="1:14" ht="13">
      <c r="A1469" s="2" t="s">
        <v>15356</v>
      </c>
      <c r="B1469" s="2" t="s">
        <v>18161</v>
      </c>
      <c r="C1469" s="2" t="s">
        <v>19139</v>
      </c>
      <c r="D1469" s="2">
        <v>135788</v>
      </c>
      <c r="E1469" s="2">
        <v>78042</v>
      </c>
      <c r="F1469" s="2">
        <v>5798</v>
      </c>
      <c r="G1469" s="2" t="s">
        <v>19140</v>
      </c>
      <c r="H1469" s="2" t="s">
        <v>19141</v>
      </c>
      <c r="I1469" s="2" t="s">
        <v>23</v>
      </c>
      <c r="J1469" s="2" t="s">
        <v>18580</v>
      </c>
      <c r="K1469" s="2">
        <v>0</v>
      </c>
      <c r="L1469" s="2" t="s">
        <v>305</v>
      </c>
      <c r="N1469" s="2" t="s">
        <v>305</v>
      </c>
    </row>
    <row r="1470" spans="1:14" ht="13">
      <c r="A1470" s="2" t="s">
        <v>15356</v>
      </c>
      <c r="B1470" s="2" t="s">
        <v>18161</v>
      </c>
      <c r="C1470" s="2" t="s">
        <v>19142</v>
      </c>
      <c r="D1470" s="2">
        <v>135806</v>
      </c>
      <c r="E1470" s="2">
        <v>77340</v>
      </c>
      <c r="F1470" s="2">
        <v>5798</v>
      </c>
      <c r="G1470" s="2" t="s">
        <v>19143</v>
      </c>
      <c r="H1470" s="2" t="s">
        <v>19144</v>
      </c>
      <c r="I1470" s="2" t="s">
        <v>23</v>
      </c>
      <c r="J1470" s="2" t="s">
        <v>18580</v>
      </c>
      <c r="K1470" s="2">
        <v>0</v>
      </c>
      <c r="L1470" s="2" t="s">
        <v>305</v>
      </c>
      <c r="N1470" s="2" t="s">
        <v>305</v>
      </c>
    </row>
    <row r="1471" spans="1:14" ht="13">
      <c r="A1471" s="2" t="s">
        <v>15356</v>
      </c>
      <c r="B1471" s="2" t="s">
        <v>18161</v>
      </c>
      <c r="C1471" s="2" t="s">
        <v>19145</v>
      </c>
      <c r="D1471" s="2">
        <v>135811</v>
      </c>
      <c r="E1471" s="2">
        <v>78226</v>
      </c>
      <c r="F1471" s="2">
        <v>5798</v>
      </c>
      <c r="G1471" s="2" t="s">
        <v>19146</v>
      </c>
      <c r="H1471" s="2" t="s">
        <v>19147</v>
      </c>
      <c r="I1471" s="2" t="s">
        <v>23</v>
      </c>
      <c r="J1471" s="2" t="s">
        <v>18580</v>
      </c>
      <c r="K1471" s="2">
        <v>0</v>
      </c>
      <c r="L1471" s="2" t="s">
        <v>305</v>
      </c>
      <c r="N1471" s="2" t="s">
        <v>305</v>
      </c>
    </row>
    <row r="1472" spans="1:14" ht="13">
      <c r="A1472" s="2" t="s">
        <v>15356</v>
      </c>
      <c r="B1472" s="2" t="s">
        <v>18161</v>
      </c>
      <c r="C1472" s="2" t="s">
        <v>19148</v>
      </c>
      <c r="D1472" s="2">
        <v>135816</v>
      </c>
      <c r="E1472" s="2">
        <v>77569</v>
      </c>
      <c r="F1472" s="2">
        <v>5798</v>
      </c>
      <c r="G1472" s="2" t="s">
        <v>19149</v>
      </c>
      <c r="H1472" s="2" t="s">
        <v>19150</v>
      </c>
      <c r="I1472" s="2" t="s">
        <v>23</v>
      </c>
      <c r="J1472" s="2" t="s">
        <v>18580</v>
      </c>
      <c r="K1472" s="2">
        <v>0</v>
      </c>
      <c r="L1472" s="2" t="s">
        <v>305</v>
      </c>
      <c r="N1472" s="2" t="s">
        <v>305</v>
      </c>
    </row>
    <row r="1473" spans="1:14" ht="13">
      <c r="A1473" s="2" t="s">
        <v>15356</v>
      </c>
      <c r="B1473" s="2" t="s">
        <v>18161</v>
      </c>
      <c r="C1473" s="2" t="s">
        <v>19151</v>
      </c>
      <c r="D1473" s="2">
        <v>135846</v>
      </c>
      <c r="E1473" s="2">
        <v>79039</v>
      </c>
      <c r="F1473" s="2">
        <v>5798</v>
      </c>
      <c r="G1473" s="2" t="s">
        <v>19152</v>
      </c>
      <c r="H1473" s="2" t="s">
        <v>19153</v>
      </c>
      <c r="I1473" s="2" t="s">
        <v>23</v>
      </c>
      <c r="J1473" s="2" t="s">
        <v>18580</v>
      </c>
      <c r="K1473" s="2">
        <v>0</v>
      </c>
      <c r="L1473" s="2" t="s">
        <v>305</v>
      </c>
      <c r="N1473" s="2" t="s">
        <v>305</v>
      </c>
    </row>
    <row r="1474" spans="1:14" ht="13">
      <c r="A1474" s="2" t="s">
        <v>15356</v>
      </c>
      <c r="B1474" s="2" t="s">
        <v>18161</v>
      </c>
      <c r="C1474" s="2" t="s">
        <v>19154</v>
      </c>
      <c r="D1474" s="2">
        <v>135863</v>
      </c>
      <c r="E1474" s="2">
        <v>75933</v>
      </c>
      <c r="F1474" s="2">
        <v>5798</v>
      </c>
      <c r="G1474" s="2" t="s">
        <v>19155</v>
      </c>
      <c r="H1474" s="2" t="s">
        <v>19156</v>
      </c>
      <c r="I1474" s="2" t="s">
        <v>23</v>
      </c>
      <c r="J1474" s="2" t="s">
        <v>18580</v>
      </c>
      <c r="K1474" s="2">
        <v>0</v>
      </c>
      <c r="L1474" s="2" t="s">
        <v>305</v>
      </c>
      <c r="N1474" s="2" t="s">
        <v>305</v>
      </c>
    </row>
    <row r="1475" spans="1:14" ht="13">
      <c r="A1475" s="2" t="s">
        <v>15356</v>
      </c>
      <c r="B1475" s="2" t="s">
        <v>18161</v>
      </c>
      <c r="C1475" s="2" t="s">
        <v>19157</v>
      </c>
      <c r="D1475" s="2">
        <v>135902</v>
      </c>
      <c r="E1475" s="2">
        <v>79220</v>
      </c>
      <c r="F1475" s="2">
        <v>5798</v>
      </c>
      <c r="G1475" s="2" t="s">
        <v>19158</v>
      </c>
      <c r="H1475" s="2" t="s">
        <v>19159</v>
      </c>
      <c r="I1475" s="2" t="s">
        <v>23</v>
      </c>
      <c r="J1475" s="2" t="s">
        <v>18580</v>
      </c>
      <c r="K1475" s="2">
        <v>0</v>
      </c>
      <c r="L1475" s="2" t="s">
        <v>305</v>
      </c>
      <c r="N1475" s="2" t="s">
        <v>305</v>
      </c>
    </row>
    <row r="1476" spans="1:14" ht="13">
      <c r="A1476" s="2" t="s">
        <v>15356</v>
      </c>
      <c r="B1476" s="2" t="s">
        <v>18161</v>
      </c>
      <c r="C1476" s="2" t="s">
        <v>19160</v>
      </c>
      <c r="D1476" s="2">
        <v>135929</v>
      </c>
      <c r="E1476" s="2">
        <v>77454</v>
      </c>
      <c r="F1476" s="2">
        <v>5798</v>
      </c>
      <c r="G1476" s="2" t="s">
        <v>19161</v>
      </c>
      <c r="H1476" s="2" t="s">
        <v>19162</v>
      </c>
      <c r="I1476" s="2" t="s">
        <v>23</v>
      </c>
      <c r="J1476" s="2" t="s">
        <v>18580</v>
      </c>
      <c r="K1476" s="2">
        <v>0</v>
      </c>
      <c r="L1476" s="2" t="s">
        <v>305</v>
      </c>
      <c r="N1476" s="2" t="s">
        <v>305</v>
      </c>
    </row>
    <row r="1477" spans="1:14" ht="13">
      <c r="A1477" s="2" t="s">
        <v>15356</v>
      </c>
      <c r="B1477" s="2" t="s">
        <v>18161</v>
      </c>
      <c r="C1477" s="2" t="s">
        <v>19163</v>
      </c>
      <c r="D1477" s="2">
        <v>136078</v>
      </c>
      <c r="E1477" s="2">
        <v>80534</v>
      </c>
      <c r="F1477" s="2">
        <v>5798</v>
      </c>
      <c r="G1477" s="2" t="s">
        <v>19164</v>
      </c>
      <c r="H1477" s="2" t="s">
        <v>19165</v>
      </c>
      <c r="I1477" s="2" t="s">
        <v>23</v>
      </c>
      <c r="J1477" s="2" t="s">
        <v>18580</v>
      </c>
      <c r="K1477" s="2">
        <v>0</v>
      </c>
      <c r="L1477" s="2" t="s">
        <v>305</v>
      </c>
      <c r="N1477" s="2" t="s">
        <v>305</v>
      </c>
    </row>
    <row r="1478" spans="1:14" ht="13">
      <c r="A1478" s="2" t="s">
        <v>15356</v>
      </c>
      <c r="B1478" s="2" t="s">
        <v>18161</v>
      </c>
      <c r="C1478" s="2" t="s">
        <v>19166</v>
      </c>
      <c r="D1478" s="2">
        <v>136113</v>
      </c>
      <c r="E1478" s="2">
        <v>78778</v>
      </c>
      <c r="F1478" s="2">
        <v>5798</v>
      </c>
      <c r="G1478" s="2" t="s">
        <v>19167</v>
      </c>
      <c r="H1478" s="2" t="s">
        <v>19168</v>
      </c>
      <c r="I1478" s="2" t="s">
        <v>23</v>
      </c>
      <c r="J1478" s="2" t="s">
        <v>18580</v>
      </c>
      <c r="K1478" s="2">
        <v>0</v>
      </c>
      <c r="L1478" s="2" t="s">
        <v>305</v>
      </c>
      <c r="N1478" s="2" t="s">
        <v>305</v>
      </c>
    </row>
    <row r="1479" spans="1:14" ht="13">
      <c r="A1479" s="2" t="s">
        <v>15356</v>
      </c>
      <c r="B1479" s="2" t="s">
        <v>18161</v>
      </c>
      <c r="C1479" s="2" t="s">
        <v>19169</v>
      </c>
      <c r="D1479" s="2">
        <v>136191</v>
      </c>
      <c r="E1479" s="2">
        <v>79963</v>
      </c>
      <c r="F1479" s="2">
        <v>5798</v>
      </c>
      <c r="G1479" s="2" t="s">
        <v>19170</v>
      </c>
      <c r="H1479" s="2" t="s">
        <v>19171</v>
      </c>
      <c r="I1479" s="2" t="s">
        <v>23</v>
      </c>
      <c r="J1479" s="2" t="s">
        <v>18580</v>
      </c>
      <c r="K1479" s="2">
        <v>0</v>
      </c>
      <c r="L1479" s="2" t="s">
        <v>305</v>
      </c>
      <c r="N1479" s="2" t="s">
        <v>305</v>
      </c>
    </row>
    <row r="1480" spans="1:14" ht="13">
      <c r="A1480" s="2" t="s">
        <v>15356</v>
      </c>
      <c r="B1480" s="2" t="s">
        <v>18161</v>
      </c>
      <c r="C1480" s="2" t="s">
        <v>19172</v>
      </c>
      <c r="D1480" s="2">
        <v>136206</v>
      </c>
      <c r="E1480" s="2">
        <v>80801</v>
      </c>
      <c r="F1480" s="2">
        <v>5798</v>
      </c>
      <c r="G1480" s="2" t="s">
        <v>19173</v>
      </c>
      <c r="H1480" s="2" t="s">
        <v>19174</v>
      </c>
      <c r="I1480" s="2" t="s">
        <v>23</v>
      </c>
      <c r="J1480" s="2" t="s">
        <v>18580</v>
      </c>
      <c r="K1480" s="2">
        <v>0</v>
      </c>
      <c r="L1480" s="2" t="s">
        <v>305</v>
      </c>
      <c r="N1480" s="2" t="s">
        <v>305</v>
      </c>
    </row>
    <row r="1481" spans="1:14" ht="13">
      <c r="A1481" s="2" t="s">
        <v>15356</v>
      </c>
      <c r="B1481" s="2" t="s">
        <v>18161</v>
      </c>
      <c r="C1481" s="2" t="s">
        <v>19175</v>
      </c>
      <c r="D1481" s="2">
        <v>136212</v>
      </c>
      <c r="E1481" s="2">
        <v>80048</v>
      </c>
      <c r="F1481" s="2">
        <v>5798</v>
      </c>
      <c r="G1481" s="2" t="s">
        <v>19176</v>
      </c>
      <c r="H1481" s="2" t="s">
        <v>19177</v>
      </c>
      <c r="I1481" s="2" t="s">
        <v>23</v>
      </c>
      <c r="J1481" s="2" t="s">
        <v>18580</v>
      </c>
      <c r="K1481" s="2">
        <v>0</v>
      </c>
      <c r="L1481" s="2" t="s">
        <v>305</v>
      </c>
      <c r="N1481" s="2" t="s">
        <v>305</v>
      </c>
    </row>
    <row r="1482" spans="1:14" ht="13">
      <c r="A1482" s="2" t="s">
        <v>15356</v>
      </c>
      <c r="B1482" s="2" t="s">
        <v>18161</v>
      </c>
      <c r="C1482" s="2" t="s">
        <v>19178</v>
      </c>
      <c r="D1482" s="2">
        <v>136223</v>
      </c>
      <c r="E1482" s="2">
        <v>80415</v>
      </c>
      <c r="F1482" s="2">
        <v>5798</v>
      </c>
      <c r="G1482" s="2" t="s">
        <v>19179</v>
      </c>
      <c r="H1482" s="2" t="s">
        <v>19180</v>
      </c>
      <c r="I1482" s="2" t="s">
        <v>23</v>
      </c>
      <c r="J1482" s="2" t="s">
        <v>18580</v>
      </c>
      <c r="K1482" s="2">
        <v>0</v>
      </c>
      <c r="L1482" s="2" t="s">
        <v>305</v>
      </c>
      <c r="N1482" s="2" t="s">
        <v>305</v>
      </c>
    </row>
    <row r="1483" spans="1:14" ht="13">
      <c r="A1483" s="2" t="s">
        <v>15356</v>
      </c>
      <c r="B1483" s="2" t="s">
        <v>18161</v>
      </c>
      <c r="C1483" s="2" t="s">
        <v>19181</v>
      </c>
      <c r="D1483" s="2">
        <v>136264</v>
      </c>
      <c r="E1483" s="2">
        <v>78308</v>
      </c>
      <c r="F1483" s="2">
        <v>5798</v>
      </c>
      <c r="G1483" s="2" t="s">
        <v>19182</v>
      </c>
      <c r="H1483" s="2" t="s">
        <v>19183</v>
      </c>
      <c r="I1483" s="2" t="s">
        <v>23</v>
      </c>
      <c r="J1483" s="2" t="s">
        <v>18580</v>
      </c>
      <c r="K1483" s="2">
        <v>0</v>
      </c>
      <c r="L1483" s="2" t="s">
        <v>305</v>
      </c>
      <c r="N1483" s="2" t="s">
        <v>305</v>
      </c>
    </row>
    <row r="1484" spans="1:14" ht="13">
      <c r="A1484" s="2" t="s">
        <v>15356</v>
      </c>
      <c r="B1484" s="2" t="s">
        <v>18161</v>
      </c>
      <c r="C1484" s="2" t="s">
        <v>19184</v>
      </c>
      <c r="D1484" s="2">
        <v>136305</v>
      </c>
      <c r="E1484" s="2">
        <v>80048</v>
      </c>
      <c r="F1484" s="2">
        <v>5798</v>
      </c>
      <c r="G1484" s="2" t="s">
        <v>19185</v>
      </c>
      <c r="H1484" s="2" t="s">
        <v>19186</v>
      </c>
      <c r="I1484" s="2" t="s">
        <v>23</v>
      </c>
      <c r="J1484" s="2" t="s">
        <v>18580</v>
      </c>
      <c r="K1484" s="2">
        <v>0</v>
      </c>
      <c r="L1484" s="2" t="s">
        <v>305</v>
      </c>
      <c r="N1484" s="2" t="s">
        <v>305</v>
      </c>
    </row>
    <row r="1485" spans="1:14" ht="13">
      <c r="A1485" s="2" t="s">
        <v>15356</v>
      </c>
      <c r="B1485" s="2" t="s">
        <v>18161</v>
      </c>
      <c r="C1485" s="2" t="s">
        <v>19187</v>
      </c>
      <c r="D1485" s="2">
        <v>136360</v>
      </c>
      <c r="E1485" s="2">
        <v>77546</v>
      </c>
      <c r="F1485" s="2">
        <v>5798</v>
      </c>
      <c r="G1485" s="2" t="s">
        <v>19188</v>
      </c>
      <c r="H1485" s="2" t="s">
        <v>19189</v>
      </c>
      <c r="I1485" s="2" t="s">
        <v>23</v>
      </c>
      <c r="J1485" s="2" t="s">
        <v>18580</v>
      </c>
      <c r="K1485" s="2">
        <v>0</v>
      </c>
      <c r="L1485" s="2" t="s">
        <v>305</v>
      </c>
      <c r="N1485" s="2" t="s">
        <v>305</v>
      </c>
    </row>
    <row r="1486" spans="1:14" ht="13">
      <c r="A1486" s="2" t="s">
        <v>15356</v>
      </c>
      <c r="B1486" s="2" t="s">
        <v>18161</v>
      </c>
      <c r="C1486" s="2" t="s">
        <v>19190</v>
      </c>
      <c r="D1486" s="2">
        <v>136371</v>
      </c>
      <c r="E1486" s="2">
        <v>79839</v>
      </c>
      <c r="F1486" s="2">
        <v>5798</v>
      </c>
      <c r="G1486" s="2" t="s">
        <v>19191</v>
      </c>
      <c r="H1486" s="2" t="s">
        <v>19192</v>
      </c>
      <c r="I1486" s="2" t="s">
        <v>23</v>
      </c>
      <c r="J1486" s="2" t="s">
        <v>18580</v>
      </c>
      <c r="K1486" s="2">
        <v>0</v>
      </c>
      <c r="L1486" s="2" t="s">
        <v>305</v>
      </c>
      <c r="N1486" s="2" t="s">
        <v>305</v>
      </c>
    </row>
    <row r="1487" spans="1:14" ht="13">
      <c r="A1487" s="2" t="s">
        <v>15356</v>
      </c>
      <c r="B1487" s="2" t="s">
        <v>18161</v>
      </c>
      <c r="C1487" s="2" t="s">
        <v>19193</v>
      </c>
      <c r="D1487" s="2">
        <v>136412</v>
      </c>
      <c r="E1487" s="2">
        <v>78760</v>
      </c>
      <c r="F1487" s="2">
        <v>5798</v>
      </c>
      <c r="G1487" s="2" t="s">
        <v>19194</v>
      </c>
      <c r="H1487" s="2" t="s">
        <v>19195</v>
      </c>
      <c r="I1487" s="2" t="s">
        <v>23</v>
      </c>
      <c r="J1487" s="2" t="s">
        <v>18580</v>
      </c>
      <c r="K1487" s="2">
        <v>0</v>
      </c>
      <c r="L1487" s="2" t="s">
        <v>305</v>
      </c>
      <c r="N1487" s="2" t="s">
        <v>305</v>
      </c>
    </row>
    <row r="1488" spans="1:14" ht="13">
      <c r="A1488" s="2" t="s">
        <v>15356</v>
      </c>
      <c r="B1488" s="2" t="s">
        <v>18161</v>
      </c>
      <c r="C1488" s="2" t="s">
        <v>19196</v>
      </c>
      <c r="D1488" s="2">
        <v>136460</v>
      </c>
      <c r="E1488" s="2">
        <v>79488</v>
      </c>
      <c r="F1488" s="2">
        <v>5798</v>
      </c>
      <c r="G1488" s="2" t="s">
        <v>19197</v>
      </c>
      <c r="H1488" s="2" t="s">
        <v>19198</v>
      </c>
      <c r="I1488" s="2" t="s">
        <v>23</v>
      </c>
      <c r="J1488" s="2" t="s">
        <v>18580</v>
      </c>
      <c r="K1488" s="2">
        <v>0</v>
      </c>
      <c r="L1488" s="2" t="s">
        <v>305</v>
      </c>
      <c r="N1488" s="2" t="s">
        <v>305</v>
      </c>
    </row>
    <row r="1489" spans="1:14" ht="13">
      <c r="A1489" s="2" t="s">
        <v>15356</v>
      </c>
      <c r="B1489" s="2" t="s">
        <v>18161</v>
      </c>
      <c r="C1489" s="2" t="s">
        <v>19199</v>
      </c>
      <c r="D1489" s="2">
        <v>136491</v>
      </c>
      <c r="E1489" s="2">
        <v>80311</v>
      </c>
      <c r="F1489" s="2">
        <v>5798</v>
      </c>
      <c r="G1489" s="2" t="s">
        <v>19200</v>
      </c>
      <c r="H1489" s="2" t="s">
        <v>19201</v>
      </c>
      <c r="I1489" s="2" t="s">
        <v>23</v>
      </c>
      <c r="J1489" s="2" t="s">
        <v>18580</v>
      </c>
      <c r="K1489" s="2">
        <v>0</v>
      </c>
      <c r="L1489" s="2" t="s">
        <v>305</v>
      </c>
      <c r="N1489" s="2" t="s">
        <v>305</v>
      </c>
    </row>
    <row r="1490" spans="1:14" ht="13">
      <c r="A1490" s="2" t="s">
        <v>15356</v>
      </c>
      <c r="B1490" s="2" t="s">
        <v>18161</v>
      </c>
      <c r="C1490" s="2" t="s">
        <v>19202</v>
      </c>
      <c r="D1490" s="2">
        <v>136512</v>
      </c>
      <c r="E1490" s="2">
        <v>78020</v>
      </c>
      <c r="F1490" s="2">
        <v>5798</v>
      </c>
      <c r="G1490" s="2" t="s">
        <v>19203</v>
      </c>
      <c r="H1490" s="2" t="s">
        <v>19204</v>
      </c>
      <c r="I1490" s="2" t="s">
        <v>23</v>
      </c>
      <c r="J1490" s="2" t="s">
        <v>18580</v>
      </c>
      <c r="K1490" s="2">
        <v>0</v>
      </c>
      <c r="L1490" s="2" t="s">
        <v>305</v>
      </c>
      <c r="N1490" s="2" t="s">
        <v>305</v>
      </c>
    </row>
    <row r="1491" spans="1:14" ht="13">
      <c r="A1491" s="2" t="s">
        <v>15356</v>
      </c>
      <c r="B1491" s="2" t="s">
        <v>18161</v>
      </c>
      <c r="C1491" s="2" t="s">
        <v>19205</v>
      </c>
      <c r="D1491" s="2">
        <v>136515</v>
      </c>
      <c r="E1491" s="2">
        <v>80154</v>
      </c>
      <c r="F1491" s="2">
        <v>5798</v>
      </c>
      <c r="G1491" s="2" t="s">
        <v>19206</v>
      </c>
      <c r="H1491" s="2" t="s">
        <v>19207</v>
      </c>
      <c r="I1491" s="2" t="s">
        <v>23</v>
      </c>
      <c r="J1491" s="2" t="s">
        <v>18580</v>
      </c>
      <c r="K1491" s="2">
        <v>0</v>
      </c>
      <c r="L1491" s="2" t="s">
        <v>305</v>
      </c>
      <c r="N1491" s="2" t="s">
        <v>305</v>
      </c>
    </row>
    <row r="1492" spans="1:14" ht="13">
      <c r="A1492" s="2" t="s">
        <v>15356</v>
      </c>
      <c r="B1492" s="2" t="s">
        <v>18161</v>
      </c>
      <c r="C1492" s="2" t="s">
        <v>19208</v>
      </c>
      <c r="D1492" s="2">
        <v>136565</v>
      </c>
      <c r="E1492" s="2">
        <v>80435</v>
      </c>
      <c r="F1492" s="2">
        <v>5798</v>
      </c>
      <c r="G1492" s="2" t="s">
        <v>19209</v>
      </c>
      <c r="H1492" s="2" t="s">
        <v>19210</v>
      </c>
      <c r="I1492" s="2" t="s">
        <v>23</v>
      </c>
      <c r="J1492" s="2" t="s">
        <v>18580</v>
      </c>
      <c r="K1492" s="2">
        <v>0</v>
      </c>
      <c r="L1492" s="2" t="s">
        <v>305</v>
      </c>
      <c r="N1492" s="2" t="s">
        <v>305</v>
      </c>
    </row>
    <row r="1493" spans="1:14" ht="13">
      <c r="A1493" s="2" t="s">
        <v>15356</v>
      </c>
      <c r="B1493" s="2" t="s">
        <v>18161</v>
      </c>
      <c r="C1493" s="2" t="s">
        <v>19211</v>
      </c>
      <c r="D1493" s="2">
        <v>136583</v>
      </c>
      <c r="E1493" s="2">
        <v>80792</v>
      </c>
      <c r="F1493" s="2">
        <v>5798</v>
      </c>
      <c r="G1493" s="2" t="s">
        <v>19212</v>
      </c>
      <c r="H1493" s="2" t="s">
        <v>19213</v>
      </c>
      <c r="I1493" s="2" t="s">
        <v>23</v>
      </c>
      <c r="J1493" s="2" t="s">
        <v>18580</v>
      </c>
      <c r="K1493" s="2">
        <v>0</v>
      </c>
      <c r="L1493" s="2" t="s">
        <v>305</v>
      </c>
      <c r="N1493" s="2" t="s">
        <v>305</v>
      </c>
    </row>
    <row r="1494" spans="1:14" ht="13">
      <c r="A1494" s="2" t="s">
        <v>15356</v>
      </c>
      <c r="B1494" s="2" t="s">
        <v>18161</v>
      </c>
      <c r="C1494" s="2" t="s">
        <v>19214</v>
      </c>
      <c r="D1494" s="2">
        <v>136600</v>
      </c>
      <c r="E1494" s="2">
        <v>80394</v>
      </c>
      <c r="F1494" s="2">
        <v>5798</v>
      </c>
      <c r="G1494" s="2" t="s">
        <v>19215</v>
      </c>
      <c r="H1494" s="2" t="s">
        <v>19216</v>
      </c>
      <c r="I1494" s="2" t="s">
        <v>23</v>
      </c>
      <c r="J1494" s="2" t="s">
        <v>18580</v>
      </c>
      <c r="K1494" s="2">
        <v>0</v>
      </c>
      <c r="L1494" s="2" t="s">
        <v>305</v>
      </c>
      <c r="N1494" s="2" t="s">
        <v>305</v>
      </c>
    </row>
    <row r="1495" spans="1:14" ht="13">
      <c r="A1495" s="2" t="s">
        <v>15356</v>
      </c>
      <c r="B1495" s="2" t="s">
        <v>18161</v>
      </c>
      <c r="C1495" s="2" t="s">
        <v>19217</v>
      </c>
      <c r="D1495" s="2">
        <v>136615</v>
      </c>
      <c r="E1495" s="2">
        <v>77848</v>
      </c>
      <c r="F1495" s="2">
        <v>5798</v>
      </c>
      <c r="G1495" s="2" t="s">
        <v>19218</v>
      </c>
      <c r="H1495" s="2" t="s">
        <v>19219</v>
      </c>
      <c r="I1495" s="2" t="s">
        <v>23</v>
      </c>
      <c r="J1495" s="2" t="s">
        <v>18580</v>
      </c>
      <c r="K1495" s="2">
        <v>0</v>
      </c>
      <c r="L1495" s="2" t="s">
        <v>305</v>
      </c>
      <c r="N1495" s="2" t="s">
        <v>305</v>
      </c>
    </row>
    <row r="1496" spans="1:14" ht="13">
      <c r="A1496" s="2" t="s">
        <v>15356</v>
      </c>
      <c r="B1496" s="2" t="s">
        <v>18161</v>
      </c>
      <c r="C1496" s="2" t="s">
        <v>19220</v>
      </c>
      <c r="D1496" s="2">
        <v>136631</v>
      </c>
      <c r="E1496" s="2">
        <v>79129</v>
      </c>
      <c r="F1496" s="2">
        <v>5798</v>
      </c>
      <c r="G1496" s="2" t="s">
        <v>19221</v>
      </c>
      <c r="H1496" s="2" t="s">
        <v>19222</v>
      </c>
      <c r="I1496" s="2" t="s">
        <v>23</v>
      </c>
      <c r="J1496" s="2" t="s">
        <v>18580</v>
      </c>
      <c r="K1496" s="2">
        <v>0</v>
      </c>
      <c r="L1496" s="2" t="s">
        <v>305</v>
      </c>
      <c r="N1496" s="2" t="s">
        <v>305</v>
      </c>
    </row>
    <row r="1497" spans="1:14" ht="13">
      <c r="A1497" s="2" t="s">
        <v>15356</v>
      </c>
      <c r="B1497" s="2" t="s">
        <v>18161</v>
      </c>
      <c r="C1497" s="2" t="s">
        <v>19223</v>
      </c>
      <c r="D1497" s="2">
        <v>136650</v>
      </c>
      <c r="E1497" s="2">
        <v>78886</v>
      </c>
      <c r="F1497" s="2">
        <v>5798</v>
      </c>
      <c r="G1497" s="2" t="s">
        <v>19224</v>
      </c>
      <c r="H1497" s="2" t="s">
        <v>19225</v>
      </c>
      <c r="I1497" s="2" t="s">
        <v>23</v>
      </c>
      <c r="J1497" s="2" t="s">
        <v>18580</v>
      </c>
      <c r="K1497" s="2">
        <v>0</v>
      </c>
      <c r="L1497" s="2" t="s">
        <v>305</v>
      </c>
      <c r="N1497" s="2" t="s">
        <v>305</v>
      </c>
    </row>
    <row r="1498" spans="1:14" ht="13">
      <c r="A1498" s="2" t="s">
        <v>15356</v>
      </c>
      <c r="B1498" s="2" t="s">
        <v>18161</v>
      </c>
      <c r="C1498" s="2" t="s">
        <v>19226</v>
      </c>
      <c r="D1498" s="2">
        <v>136666</v>
      </c>
      <c r="E1498" s="2">
        <v>78029</v>
      </c>
      <c r="F1498" s="2">
        <v>5798</v>
      </c>
      <c r="G1498" s="2" t="s">
        <v>19227</v>
      </c>
      <c r="H1498" s="2" t="s">
        <v>19228</v>
      </c>
      <c r="I1498" s="2" t="s">
        <v>23</v>
      </c>
      <c r="J1498" s="2" t="s">
        <v>18580</v>
      </c>
      <c r="K1498" s="2">
        <v>0</v>
      </c>
      <c r="L1498" s="2" t="s">
        <v>305</v>
      </c>
      <c r="N1498" s="2" t="s">
        <v>305</v>
      </c>
    </row>
    <row r="1499" spans="1:14" ht="13">
      <c r="A1499" s="2" t="s">
        <v>15356</v>
      </c>
      <c r="B1499" s="2" t="s">
        <v>18161</v>
      </c>
      <c r="C1499" s="2" t="s">
        <v>19229</v>
      </c>
      <c r="D1499" s="2">
        <v>136687</v>
      </c>
      <c r="E1499" s="2">
        <v>78649</v>
      </c>
      <c r="F1499" s="2">
        <v>5798</v>
      </c>
      <c r="G1499" s="2" t="s">
        <v>19230</v>
      </c>
      <c r="H1499" s="2" t="s">
        <v>19231</v>
      </c>
      <c r="I1499" s="2" t="s">
        <v>23</v>
      </c>
      <c r="J1499" s="2" t="s">
        <v>18580</v>
      </c>
      <c r="K1499" s="2">
        <v>0</v>
      </c>
      <c r="L1499" s="2" t="s">
        <v>305</v>
      </c>
      <c r="N1499" s="2" t="s">
        <v>305</v>
      </c>
    </row>
    <row r="1500" spans="1:14" ht="13">
      <c r="A1500" s="2" t="s">
        <v>15356</v>
      </c>
      <c r="B1500" s="2" t="s">
        <v>18161</v>
      </c>
      <c r="C1500" s="2" t="s">
        <v>19232</v>
      </c>
      <c r="D1500" s="2">
        <v>136690</v>
      </c>
      <c r="E1500" s="2">
        <v>80860</v>
      </c>
      <c r="F1500" s="2">
        <v>5798</v>
      </c>
      <c r="G1500" s="2" t="s">
        <v>19233</v>
      </c>
      <c r="H1500" s="2" t="s">
        <v>19234</v>
      </c>
      <c r="I1500" s="2" t="s">
        <v>23</v>
      </c>
      <c r="J1500" s="2" t="s">
        <v>18580</v>
      </c>
      <c r="K1500" s="2">
        <v>0</v>
      </c>
      <c r="L1500" s="2" t="s">
        <v>305</v>
      </c>
      <c r="N1500" s="2" t="s">
        <v>305</v>
      </c>
    </row>
    <row r="1501" spans="1:14" ht="13">
      <c r="A1501" s="2" t="s">
        <v>15356</v>
      </c>
      <c r="B1501" s="2" t="s">
        <v>18161</v>
      </c>
      <c r="C1501" s="2" t="s">
        <v>19235</v>
      </c>
      <c r="D1501" s="2">
        <v>136761</v>
      </c>
      <c r="E1501" s="2">
        <v>78528</v>
      </c>
      <c r="F1501" s="2">
        <v>5798</v>
      </c>
      <c r="G1501" s="2" t="s">
        <v>19236</v>
      </c>
      <c r="H1501" s="2" t="s">
        <v>19237</v>
      </c>
      <c r="I1501" s="2" t="s">
        <v>23</v>
      </c>
      <c r="J1501" s="2" t="s">
        <v>18580</v>
      </c>
      <c r="K1501" s="2">
        <v>0</v>
      </c>
      <c r="L1501" s="2" t="s">
        <v>305</v>
      </c>
      <c r="N1501" s="2" t="s">
        <v>305</v>
      </c>
    </row>
    <row r="1502" spans="1:14" ht="13">
      <c r="A1502" s="2" t="s">
        <v>15356</v>
      </c>
      <c r="B1502" s="2" t="s">
        <v>18161</v>
      </c>
      <c r="C1502" s="2" t="s">
        <v>19238</v>
      </c>
      <c r="D1502" s="2">
        <v>136777</v>
      </c>
      <c r="E1502" s="2">
        <v>75964</v>
      </c>
      <c r="F1502" s="2">
        <v>5798</v>
      </c>
      <c r="G1502" s="2" t="s">
        <v>19239</v>
      </c>
      <c r="H1502" s="2" t="s">
        <v>19240</v>
      </c>
      <c r="I1502" s="2" t="s">
        <v>23</v>
      </c>
      <c r="J1502" s="2" t="s">
        <v>18580</v>
      </c>
      <c r="K1502" s="2">
        <v>0</v>
      </c>
      <c r="L1502" s="2" t="s">
        <v>305</v>
      </c>
      <c r="N1502" s="2" t="s">
        <v>305</v>
      </c>
    </row>
    <row r="1503" spans="1:14" ht="13">
      <c r="A1503" s="2" t="s">
        <v>15356</v>
      </c>
      <c r="B1503" s="2" t="s">
        <v>18161</v>
      </c>
      <c r="C1503" s="2" t="s">
        <v>19241</v>
      </c>
      <c r="D1503" s="2">
        <v>136785</v>
      </c>
      <c r="E1503" s="2">
        <v>78037</v>
      </c>
      <c r="F1503" s="2">
        <v>5798</v>
      </c>
      <c r="G1503" s="2" t="s">
        <v>19242</v>
      </c>
      <c r="H1503" s="2" t="s">
        <v>19243</v>
      </c>
      <c r="I1503" s="2" t="s">
        <v>23</v>
      </c>
      <c r="J1503" s="2" t="s">
        <v>18580</v>
      </c>
      <c r="K1503" s="2">
        <v>0</v>
      </c>
      <c r="L1503" s="2" t="s">
        <v>305</v>
      </c>
      <c r="N1503" s="2" t="s">
        <v>305</v>
      </c>
    </row>
    <row r="1504" spans="1:14" ht="13">
      <c r="A1504" s="2" t="s">
        <v>15356</v>
      </c>
      <c r="B1504" s="2" t="s">
        <v>18161</v>
      </c>
      <c r="C1504" s="2" t="s">
        <v>19244</v>
      </c>
      <c r="D1504" s="2">
        <v>136804</v>
      </c>
      <c r="E1504" s="2">
        <v>78384</v>
      </c>
      <c r="F1504" s="2">
        <v>5798</v>
      </c>
      <c r="G1504" s="2" t="s">
        <v>19245</v>
      </c>
      <c r="H1504" s="2" t="s">
        <v>19246</v>
      </c>
      <c r="I1504" s="2" t="s">
        <v>23</v>
      </c>
      <c r="J1504" s="2" t="s">
        <v>18580</v>
      </c>
      <c r="K1504" s="2">
        <v>0</v>
      </c>
      <c r="L1504" s="2" t="s">
        <v>305</v>
      </c>
      <c r="N1504" s="2" t="s">
        <v>305</v>
      </c>
    </row>
    <row r="1505" spans="1:14" ht="13">
      <c r="A1505" s="2" t="s">
        <v>15356</v>
      </c>
      <c r="B1505" s="2" t="s">
        <v>18161</v>
      </c>
      <c r="C1505" s="2" t="s">
        <v>19247</v>
      </c>
      <c r="D1505" s="2">
        <v>136872</v>
      </c>
      <c r="E1505" s="2">
        <v>78002</v>
      </c>
      <c r="F1505" s="2">
        <v>5798</v>
      </c>
      <c r="G1505" s="2" t="s">
        <v>19248</v>
      </c>
      <c r="H1505" s="2" t="s">
        <v>19249</v>
      </c>
      <c r="I1505" s="2" t="s">
        <v>23</v>
      </c>
      <c r="J1505" s="2" t="s">
        <v>18580</v>
      </c>
      <c r="K1505" s="2">
        <v>0</v>
      </c>
      <c r="L1505" s="2" t="s">
        <v>305</v>
      </c>
      <c r="N1505" s="2" t="s">
        <v>305</v>
      </c>
    </row>
    <row r="1506" spans="1:14" ht="13">
      <c r="A1506" s="2" t="s">
        <v>15356</v>
      </c>
      <c r="B1506" s="2" t="s">
        <v>18161</v>
      </c>
      <c r="C1506" s="2" t="s">
        <v>19250</v>
      </c>
      <c r="D1506" s="2">
        <v>136901</v>
      </c>
      <c r="E1506" s="2">
        <v>78054</v>
      </c>
      <c r="F1506" s="2">
        <v>5798</v>
      </c>
      <c r="G1506" s="2" t="s">
        <v>19251</v>
      </c>
      <c r="H1506" s="2" t="s">
        <v>19252</v>
      </c>
      <c r="I1506" s="2" t="s">
        <v>23</v>
      </c>
      <c r="J1506" s="2" t="s">
        <v>18580</v>
      </c>
      <c r="K1506" s="2">
        <v>0</v>
      </c>
      <c r="L1506" s="2" t="s">
        <v>305</v>
      </c>
      <c r="N1506" s="2" t="s">
        <v>305</v>
      </c>
    </row>
    <row r="1507" spans="1:14" ht="13">
      <c r="A1507" s="2" t="s">
        <v>15356</v>
      </c>
      <c r="B1507" s="2" t="s">
        <v>18161</v>
      </c>
      <c r="C1507" s="2" t="s">
        <v>19253</v>
      </c>
      <c r="D1507" s="2">
        <v>136925</v>
      </c>
      <c r="E1507" s="2">
        <v>79422</v>
      </c>
      <c r="F1507" s="2">
        <v>5798</v>
      </c>
      <c r="G1507" s="2" t="s">
        <v>19254</v>
      </c>
      <c r="H1507" s="2" t="s">
        <v>19255</v>
      </c>
      <c r="I1507" s="2" t="s">
        <v>23</v>
      </c>
      <c r="J1507" s="2" t="s">
        <v>18580</v>
      </c>
      <c r="K1507" s="2">
        <v>0</v>
      </c>
      <c r="L1507" s="2" t="s">
        <v>305</v>
      </c>
      <c r="N1507" s="2" t="s">
        <v>305</v>
      </c>
    </row>
    <row r="1508" spans="1:14" ht="13">
      <c r="A1508" s="2" t="s">
        <v>15356</v>
      </c>
      <c r="B1508" s="2" t="s">
        <v>18161</v>
      </c>
      <c r="C1508" s="2" t="s">
        <v>19256</v>
      </c>
      <c r="D1508" s="2">
        <v>136981</v>
      </c>
      <c r="E1508" s="2">
        <v>79265</v>
      </c>
      <c r="F1508" s="2">
        <v>5798</v>
      </c>
      <c r="G1508" s="2" t="s">
        <v>19257</v>
      </c>
      <c r="H1508" s="2" t="s">
        <v>19258</v>
      </c>
      <c r="I1508" s="2" t="s">
        <v>23</v>
      </c>
      <c r="J1508" s="2" t="s">
        <v>18580</v>
      </c>
      <c r="K1508" s="2">
        <v>0</v>
      </c>
      <c r="L1508" s="2" t="s">
        <v>305</v>
      </c>
      <c r="N1508" s="2" t="s">
        <v>305</v>
      </c>
    </row>
    <row r="1509" spans="1:14" ht="13">
      <c r="A1509" s="2" t="s">
        <v>15356</v>
      </c>
      <c r="B1509" s="2" t="s">
        <v>18161</v>
      </c>
      <c r="C1509" s="2" t="s">
        <v>19259</v>
      </c>
      <c r="D1509" s="2">
        <v>137008</v>
      </c>
      <c r="E1509" s="2">
        <v>79377</v>
      </c>
      <c r="F1509" s="2">
        <v>5798</v>
      </c>
      <c r="G1509" s="2" t="s">
        <v>19260</v>
      </c>
      <c r="H1509" s="2" t="s">
        <v>19261</v>
      </c>
      <c r="I1509" s="2" t="s">
        <v>23</v>
      </c>
      <c r="J1509" s="2" t="s">
        <v>18580</v>
      </c>
      <c r="K1509" s="2">
        <v>0</v>
      </c>
      <c r="L1509" s="2" t="s">
        <v>305</v>
      </c>
      <c r="N1509" s="2" t="s">
        <v>305</v>
      </c>
    </row>
    <row r="1510" spans="1:14" ht="13">
      <c r="A1510" s="2" t="s">
        <v>15356</v>
      </c>
      <c r="B1510" s="2" t="s">
        <v>18161</v>
      </c>
      <c r="C1510" s="2" t="s">
        <v>19262</v>
      </c>
      <c r="D1510" s="2">
        <v>137026</v>
      </c>
      <c r="E1510" s="2">
        <v>78299</v>
      </c>
      <c r="F1510" s="2">
        <v>5798</v>
      </c>
      <c r="G1510" s="2" t="s">
        <v>19263</v>
      </c>
      <c r="H1510" s="2" t="s">
        <v>19264</v>
      </c>
      <c r="I1510" s="2" t="s">
        <v>23</v>
      </c>
      <c r="J1510" s="2" t="s">
        <v>18580</v>
      </c>
      <c r="K1510" s="2">
        <v>0</v>
      </c>
      <c r="L1510" s="2" t="s">
        <v>305</v>
      </c>
      <c r="N1510" s="2" t="s">
        <v>305</v>
      </c>
    </row>
    <row r="1511" spans="1:14" ht="13">
      <c r="A1511" s="2" t="s">
        <v>15356</v>
      </c>
      <c r="B1511" s="2" t="s">
        <v>18161</v>
      </c>
      <c r="C1511" s="2" t="s">
        <v>19265</v>
      </c>
      <c r="D1511" s="2">
        <v>137027</v>
      </c>
      <c r="E1511" s="2">
        <v>76307</v>
      </c>
      <c r="F1511" s="2">
        <v>5798</v>
      </c>
      <c r="G1511" s="2" t="s">
        <v>19266</v>
      </c>
      <c r="H1511" s="2" t="s">
        <v>19267</v>
      </c>
      <c r="I1511" s="2" t="s">
        <v>23</v>
      </c>
      <c r="J1511" s="2" t="s">
        <v>18580</v>
      </c>
      <c r="K1511" s="2">
        <v>0</v>
      </c>
      <c r="L1511" s="2" t="s">
        <v>305</v>
      </c>
      <c r="N1511" s="2" t="s">
        <v>305</v>
      </c>
    </row>
    <row r="1512" spans="1:14" ht="13">
      <c r="A1512" s="2" t="s">
        <v>15356</v>
      </c>
      <c r="B1512" s="2" t="s">
        <v>18161</v>
      </c>
      <c r="C1512" s="2" t="s">
        <v>19268</v>
      </c>
      <c r="D1512" s="2">
        <v>137037</v>
      </c>
      <c r="E1512" s="2">
        <v>79469</v>
      </c>
      <c r="F1512" s="2">
        <v>5798</v>
      </c>
      <c r="G1512" s="2" t="s">
        <v>19269</v>
      </c>
      <c r="H1512" s="2" t="s">
        <v>19270</v>
      </c>
      <c r="I1512" s="2" t="s">
        <v>23</v>
      </c>
      <c r="J1512" s="2" t="s">
        <v>18580</v>
      </c>
      <c r="K1512" s="2">
        <v>0</v>
      </c>
      <c r="L1512" s="2" t="s">
        <v>305</v>
      </c>
      <c r="N1512" s="2" t="s">
        <v>305</v>
      </c>
    </row>
    <row r="1513" spans="1:14" ht="13">
      <c r="A1513" s="2" t="s">
        <v>15356</v>
      </c>
      <c r="B1513" s="2" t="s">
        <v>18161</v>
      </c>
      <c r="C1513" s="2" t="s">
        <v>19271</v>
      </c>
      <c r="D1513" s="2">
        <v>137041</v>
      </c>
      <c r="E1513" s="2">
        <v>77106</v>
      </c>
      <c r="F1513" s="2">
        <v>5798</v>
      </c>
      <c r="G1513" s="2" t="s">
        <v>19272</v>
      </c>
      <c r="H1513" s="2" t="s">
        <v>19273</v>
      </c>
      <c r="I1513" s="2" t="s">
        <v>23</v>
      </c>
      <c r="J1513" s="2" t="s">
        <v>18580</v>
      </c>
      <c r="K1513" s="2">
        <v>0</v>
      </c>
      <c r="L1513" s="2" t="s">
        <v>305</v>
      </c>
      <c r="N1513" s="2" t="s">
        <v>305</v>
      </c>
    </row>
    <row r="1514" spans="1:14" ht="13">
      <c r="A1514" s="2" t="s">
        <v>15356</v>
      </c>
      <c r="B1514" s="2" t="s">
        <v>18161</v>
      </c>
      <c r="C1514" s="2" t="s">
        <v>19274</v>
      </c>
      <c r="D1514" s="2">
        <v>137045</v>
      </c>
      <c r="E1514" s="2">
        <v>79621</v>
      </c>
      <c r="F1514" s="2">
        <v>5798</v>
      </c>
      <c r="G1514" s="2" t="s">
        <v>19275</v>
      </c>
      <c r="H1514" s="2" t="s">
        <v>19276</v>
      </c>
      <c r="I1514" s="2" t="s">
        <v>23</v>
      </c>
      <c r="J1514" s="2" t="s">
        <v>18580</v>
      </c>
      <c r="K1514" s="2">
        <v>0</v>
      </c>
      <c r="L1514" s="2" t="s">
        <v>305</v>
      </c>
      <c r="N1514" s="2" t="s">
        <v>305</v>
      </c>
    </row>
    <row r="1515" spans="1:14" ht="13">
      <c r="A1515" s="2" t="s">
        <v>15356</v>
      </c>
      <c r="B1515" s="2" t="s">
        <v>18161</v>
      </c>
      <c r="C1515" s="2" t="s">
        <v>19277</v>
      </c>
      <c r="D1515" s="2">
        <v>137083</v>
      </c>
      <c r="E1515" s="2">
        <v>79291</v>
      </c>
      <c r="F1515" s="2">
        <v>5798</v>
      </c>
      <c r="G1515" s="2" t="s">
        <v>19278</v>
      </c>
      <c r="H1515" s="2" t="s">
        <v>19279</v>
      </c>
      <c r="I1515" s="2" t="s">
        <v>23</v>
      </c>
      <c r="J1515" s="2" t="s">
        <v>18580</v>
      </c>
      <c r="K1515" s="2">
        <v>0</v>
      </c>
      <c r="L1515" s="2" t="s">
        <v>305</v>
      </c>
      <c r="N1515" s="2" t="s">
        <v>305</v>
      </c>
    </row>
    <row r="1516" spans="1:14" ht="13">
      <c r="A1516" s="2" t="s">
        <v>15356</v>
      </c>
      <c r="B1516" s="2" t="s">
        <v>18161</v>
      </c>
      <c r="C1516" s="2" t="s">
        <v>19280</v>
      </c>
      <c r="D1516" s="2">
        <v>137099</v>
      </c>
      <c r="E1516" s="2">
        <v>80903</v>
      </c>
      <c r="F1516" s="2">
        <v>5798</v>
      </c>
      <c r="G1516" s="2" t="s">
        <v>19281</v>
      </c>
      <c r="H1516" s="2" t="s">
        <v>19282</v>
      </c>
      <c r="I1516" s="2" t="s">
        <v>23</v>
      </c>
      <c r="J1516" s="2" t="s">
        <v>18580</v>
      </c>
      <c r="K1516" s="2">
        <v>0</v>
      </c>
      <c r="L1516" s="2" t="s">
        <v>305</v>
      </c>
      <c r="N1516" s="2" t="s">
        <v>305</v>
      </c>
    </row>
    <row r="1517" spans="1:14" ht="13">
      <c r="A1517" s="2" t="s">
        <v>15356</v>
      </c>
      <c r="B1517" s="2" t="s">
        <v>18161</v>
      </c>
      <c r="C1517" s="2" t="s">
        <v>19283</v>
      </c>
      <c r="D1517" s="2">
        <v>137117</v>
      </c>
      <c r="E1517" s="2">
        <v>79986</v>
      </c>
      <c r="F1517" s="2">
        <v>5798</v>
      </c>
      <c r="G1517" s="2" t="s">
        <v>19284</v>
      </c>
      <c r="H1517" s="2" t="s">
        <v>19285</v>
      </c>
      <c r="I1517" s="2" t="s">
        <v>23</v>
      </c>
      <c r="J1517" s="2" t="s">
        <v>18580</v>
      </c>
      <c r="K1517" s="2">
        <v>0</v>
      </c>
      <c r="L1517" s="2" t="s">
        <v>305</v>
      </c>
      <c r="N1517" s="2" t="s">
        <v>305</v>
      </c>
    </row>
    <row r="1518" spans="1:14" ht="13">
      <c r="A1518" s="2" t="s">
        <v>15356</v>
      </c>
      <c r="B1518" s="2" t="s">
        <v>18161</v>
      </c>
      <c r="C1518" s="2" t="s">
        <v>19286</v>
      </c>
      <c r="D1518" s="2">
        <v>137184</v>
      </c>
      <c r="E1518" s="2">
        <v>78494</v>
      </c>
      <c r="F1518" s="2">
        <v>5798</v>
      </c>
      <c r="G1518" s="2" t="s">
        <v>19287</v>
      </c>
      <c r="H1518" s="2" t="s">
        <v>19288</v>
      </c>
      <c r="I1518" s="2" t="s">
        <v>23</v>
      </c>
      <c r="J1518" s="2" t="s">
        <v>18580</v>
      </c>
      <c r="K1518" s="2">
        <v>0</v>
      </c>
      <c r="L1518" s="2" t="s">
        <v>305</v>
      </c>
      <c r="N1518" s="2" t="s">
        <v>305</v>
      </c>
    </row>
    <row r="1519" spans="1:14" ht="13">
      <c r="A1519" s="2" t="s">
        <v>15356</v>
      </c>
      <c r="B1519" s="2" t="s">
        <v>18161</v>
      </c>
      <c r="C1519" s="2" t="s">
        <v>19289</v>
      </c>
      <c r="D1519" s="2">
        <v>137200</v>
      </c>
      <c r="E1519" s="2">
        <v>78075</v>
      </c>
      <c r="F1519" s="2">
        <v>5798</v>
      </c>
      <c r="G1519" s="2" t="s">
        <v>19290</v>
      </c>
      <c r="H1519" s="2" t="s">
        <v>19291</v>
      </c>
      <c r="I1519" s="2" t="s">
        <v>23</v>
      </c>
      <c r="J1519" s="2" t="s">
        <v>18580</v>
      </c>
      <c r="K1519" s="2">
        <v>0</v>
      </c>
      <c r="L1519" s="2" t="s">
        <v>305</v>
      </c>
      <c r="N1519" s="2" t="s">
        <v>305</v>
      </c>
    </row>
    <row r="1520" spans="1:14" ht="13">
      <c r="A1520" s="2" t="s">
        <v>15356</v>
      </c>
      <c r="B1520" s="2" t="s">
        <v>18161</v>
      </c>
      <c r="C1520" s="2" t="s">
        <v>19292</v>
      </c>
      <c r="D1520" s="2">
        <v>137203</v>
      </c>
      <c r="E1520" s="2">
        <v>79450</v>
      </c>
      <c r="F1520" s="2">
        <v>5798</v>
      </c>
      <c r="G1520" s="2" t="s">
        <v>19293</v>
      </c>
      <c r="H1520" s="2" t="s">
        <v>19294</v>
      </c>
      <c r="I1520" s="2" t="s">
        <v>23</v>
      </c>
      <c r="J1520" s="2" t="s">
        <v>18580</v>
      </c>
      <c r="K1520" s="2">
        <v>0</v>
      </c>
      <c r="L1520" s="2" t="s">
        <v>305</v>
      </c>
      <c r="N1520" s="2" t="s">
        <v>305</v>
      </c>
    </row>
    <row r="1521" spans="1:14" ht="13">
      <c r="A1521" s="2" t="s">
        <v>15356</v>
      </c>
      <c r="B1521" s="2" t="s">
        <v>18161</v>
      </c>
      <c r="C1521" s="2" t="s">
        <v>19295</v>
      </c>
      <c r="D1521" s="2">
        <v>137214</v>
      </c>
      <c r="E1521" s="2">
        <v>79335</v>
      </c>
      <c r="F1521" s="2">
        <v>5798</v>
      </c>
      <c r="G1521" s="2" t="s">
        <v>19296</v>
      </c>
      <c r="H1521" s="2" t="s">
        <v>19297</v>
      </c>
      <c r="I1521" s="2" t="s">
        <v>23</v>
      </c>
      <c r="J1521" s="2" t="s">
        <v>18580</v>
      </c>
      <c r="K1521" s="2">
        <v>0</v>
      </c>
      <c r="L1521" s="2" t="s">
        <v>305</v>
      </c>
      <c r="N1521" s="2" t="s">
        <v>305</v>
      </c>
    </row>
    <row r="1522" spans="1:14" ht="13">
      <c r="A1522" s="2" t="s">
        <v>15356</v>
      </c>
      <c r="B1522" s="2" t="s">
        <v>18161</v>
      </c>
      <c r="C1522" s="2" t="s">
        <v>19298</v>
      </c>
      <c r="D1522" s="2">
        <v>137229</v>
      </c>
      <c r="E1522" s="2">
        <v>77819</v>
      </c>
      <c r="F1522" s="2">
        <v>5798</v>
      </c>
      <c r="G1522" s="2" t="s">
        <v>19299</v>
      </c>
      <c r="H1522" s="2" t="s">
        <v>19300</v>
      </c>
      <c r="I1522" s="2" t="s">
        <v>23</v>
      </c>
      <c r="J1522" s="2" t="s">
        <v>18580</v>
      </c>
      <c r="K1522" s="2">
        <v>0</v>
      </c>
      <c r="L1522" s="2" t="s">
        <v>305</v>
      </c>
      <c r="N1522" s="2" t="s">
        <v>305</v>
      </c>
    </row>
    <row r="1523" spans="1:14" ht="13">
      <c r="A1523" s="2" t="s">
        <v>15356</v>
      </c>
      <c r="B1523" s="2" t="s">
        <v>18161</v>
      </c>
      <c r="C1523" s="2" t="s">
        <v>19301</v>
      </c>
      <c r="D1523" s="2">
        <v>137250</v>
      </c>
      <c r="E1523" s="2">
        <v>80789</v>
      </c>
      <c r="F1523" s="2">
        <v>5798</v>
      </c>
      <c r="G1523" s="2" t="s">
        <v>19302</v>
      </c>
      <c r="H1523" s="2" t="s">
        <v>19303</v>
      </c>
      <c r="I1523" s="2" t="s">
        <v>23</v>
      </c>
      <c r="J1523" s="2" t="s">
        <v>18580</v>
      </c>
      <c r="K1523" s="2">
        <v>0</v>
      </c>
      <c r="L1523" s="2" t="s">
        <v>305</v>
      </c>
      <c r="N1523" s="2" t="s">
        <v>305</v>
      </c>
    </row>
    <row r="1524" spans="1:14" ht="13">
      <c r="A1524" s="2" t="s">
        <v>15356</v>
      </c>
      <c r="B1524" s="2" t="s">
        <v>18161</v>
      </c>
      <c r="C1524" s="2" t="s">
        <v>19304</v>
      </c>
      <c r="D1524" s="2">
        <v>137252</v>
      </c>
      <c r="E1524" s="2">
        <v>80062</v>
      </c>
      <c r="F1524" s="2">
        <v>5798</v>
      </c>
      <c r="G1524" s="2" t="s">
        <v>19305</v>
      </c>
      <c r="H1524" s="2" t="s">
        <v>19306</v>
      </c>
      <c r="I1524" s="2" t="s">
        <v>23</v>
      </c>
      <c r="J1524" s="2" t="s">
        <v>18580</v>
      </c>
      <c r="K1524" s="2">
        <v>0</v>
      </c>
      <c r="L1524" s="2" t="s">
        <v>305</v>
      </c>
      <c r="N1524" s="2" t="s">
        <v>305</v>
      </c>
    </row>
    <row r="1525" spans="1:14" ht="13">
      <c r="A1525" s="2" t="s">
        <v>15356</v>
      </c>
      <c r="B1525" s="2" t="s">
        <v>18161</v>
      </c>
      <c r="C1525" s="2" t="s">
        <v>19307</v>
      </c>
      <c r="D1525" s="2">
        <v>137255</v>
      </c>
      <c r="E1525" s="2">
        <v>78414</v>
      </c>
      <c r="F1525" s="2">
        <v>5798</v>
      </c>
      <c r="G1525" s="2" t="s">
        <v>19308</v>
      </c>
      <c r="H1525" s="2" t="s">
        <v>19309</v>
      </c>
      <c r="I1525" s="2" t="s">
        <v>23</v>
      </c>
      <c r="J1525" s="2" t="s">
        <v>18580</v>
      </c>
      <c r="K1525" s="2">
        <v>0</v>
      </c>
      <c r="L1525" s="2" t="s">
        <v>305</v>
      </c>
      <c r="N1525" s="2" t="s">
        <v>305</v>
      </c>
    </row>
    <row r="1526" spans="1:14" ht="13">
      <c r="A1526" s="2" t="s">
        <v>15356</v>
      </c>
      <c r="B1526" s="2" t="s">
        <v>18161</v>
      </c>
      <c r="C1526" s="2" t="s">
        <v>19310</v>
      </c>
      <c r="D1526" s="2">
        <v>137261</v>
      </c>
      <c r="E1526" s="2">
        <v>78763</v>
      </c>
      <c r="F1526" s="2">
        <v>5798</v>
      </c>
      <c r="G1526" s="2" t="s">
        <v>19311</v>
      </c>
      <c r="H1526" s="2" t="s">
        <v>19312</v>
      </c>
      <c r="I1526" s="2" t="s">
        <v>23</v>
      </c>
      <c r="J1526" s="2" t="s">
        <v>18580</v>
      </c>
      <c r="K1526" s="2">
        <v>0</v>
      </c>
      <c r="L1526" s="2" t="s">
        <v>305</v>
      </c>
      <c r="N1526" s="2" t="s">
        <v>305</v>
      </c>
    </row>
    <row r="1527" spans="1:14" ht="13">
      <c r="A1527" s="2" t="s">
        <v>15356</v>
      </c>
      <c r="B1527" s="2" t="s">
        <v>18161</v>
      </c>
      <c r="C1527" s="2" t="s">
        <v>19313</v>
      </c>
      <c r="D1527" s="2">
        <v>137360</v>
      </c>
      <c r="E1527" s="2">
        <v>79212</v>
      </c>
      <c r="F1527" s="2">
        <v>5798</v>
      </c>
      <c r="G1527" s="2" t="s">
        <v>19314</v>
      </c>
      <c r="H1527" s="2" t="s">
        <v>19315</v>
      </c>
      <c r="I1527" s="2" t="s">
        <v>23</v>
      </c>
      <c r="J1527" s="2" t="s">
        <v>18580</v>
      </c>
      <c r="K1527" s="2">
        <v>0</v>
      </c>
      <c r="L1527" s="2" t="s">
        <v>305</v>
      </c>
      <c r="N1527" s="2" t="s">
        <v>305</v>
      </c>
    </row>
    <row r="1528" spans="1:14" ht="13">
      <c r="A1528" s="2" t="s">
        <v>15356</v>
      </c>
      <c r="B1528" s="2" t="s">
        <v>18161</v>
      </c>
      <c r="C1528" s="2" t="s">
        <v>19316</v>
      </c>
      <c r="D1528" s="2">
        <v>137386</v>
      </c>
      <c r="E1528" s="2">
        <v>80157</v>
      </c>
      <c r="F1528" s="2">
        <v>5798</v>
      </c>
      <c r="G1528" s="2" t="s">
        <v>19317</v>
      </c>
      <c r="H1528" s="2" t="s">
        <v>19318</v>
      </c>
      <c r="I1528" s="2" t="s">
        <v>23</v>
      </c>
      <c r="J1528" s="2" t="s">
        <v>18580</v>
      </c>
      <c r="K1528" s="2">
        <v>0</v>
      </c>
      <c r="L1528" s="2" t="s">
        <v>305</v>
      </c>
      <c r="N1528" s="2" t="s">
        <v>305</v>
      </c>
    </row>
    <row r="1529" spans="1:14" ht="13">
      <c r="A1529" s="2" t="s">
        <v>15356</v>
      </c>
      <c r="B1529" s="2" t="s">
        <v>18161</v>
      </c>
      <c r="C1529" s="2" t="s">
        <v>19319</v>
      </c>
      <c r="D1529" s="2">
        <v>137432</v>
      </c>
      <c r="E1529" s="2">
        <v>78570</v>
      </c>
      <c r="F1529" s="2">
        <v>5798</v>
      </c>
      <c r="G1529" s="2" t="s">
        <v>19320</v>
      </c>
      <c r="H1529" s="2" t="s">
        <v>19321</v>
      </c>
      <c r="I1529" s="2" t="s">
        <v>23</v>
      </c>
      <c r="J1529" s="2" t="s">
        <v>18580</v>
      </c>
      <c r="K1529" s="2">
        <v>0</v>
      </c>
      <c r="L1529" s="2" t="s">
        <v>305</v>
      </c>
      <c r="N1529" s="2" t="s">
        <v>305</v>
      </c>
    </row>
    <row r="1530" spans="1:14" ht="13">
      <c r="A1530" s="2" t="s">
        <v>15356</v>
      </c>
      <c r="B1530" s="2" t="s">
        <v>18161</v>
      </c>
      <c r="C1530" s="2" t="s">
        <v>19322</v>
      </c>
      <c r="D1530" s="2">
        <v>137509</v>
      </c>
      <c r="E1530" s="2">
        <v>80882</v>
      </c>
      <c r="F1530" s="2">
        <v>5798</v>
      </c>
      <c r="G1530" s="2" t="s">
        <v>19323</v>
      </c>
      <c r="H1530" s="2" t="s">
        <v>19324</v>
      </c>
      <c r="I1530" s="2" t="s">
        <v>23</v>
      </c>
      <c r="J1530" s="2" t="s">
        <v>18580</v>
      </c>
      <c r="K1530" s="2">
        <v>0</v>
      </c>
      <c r="L1530" s="2" t="s">
        <v>305</v>
      </c>
      <c r="N1530" s="2" t="s">
        <v>305</v>
      </c>
    </row>
    <row r="1531" spans="1:14" ht="13">
      <c r="A1531" s="2" t="s">
        <v>15356</v>
      </c>
      <c r="B1531" s="2" t="s">
        <v>18161</v>
      </c>
      <c r="C1531" s="2" t="s">
        <v>19325</v>
      </c>
      <c r="D1531" s="2">
        <v>137521</v>
      </c>
      <c r="E1531" s="2">
        <v>78532</v>
      </c>
      <c r="F1531" s="2">
        <v>5798</v>
      </c>
      <c r="G1531" s="2" t="s">
        <v>19326</v>
      </c>
      <c r="H1531" s="2" t="s">
        <v>19327</v>
      </c>
      <c r="I1531" s="2" t="s">
        <v>23</v>
      </c>
      <c r="J1531" s="2" t="s">
        <v>18580</v>
      </c>
      <c r="K1531" s="2">
        <v>0</v>
      </c>
      <c r="L1531" s="2" t="s">
        <v>305</v>
      </c>
      <c r="N1531" s="2" t="s">
        <v>305</v>
      </c>
    </row>
    <row r="1532" spans="1:14" ht="13">
      <c r="A1532" s="2" t="s">
        <v>15356</v>
      </c>
      <c r="B1532" s="2" t="s">
        <v>18161</v>
      </c>
      <c r="C1532" s="2" t="s">
        <v>19328</v>
      </c>
      <c r="D1532" s="2">
        <v>137564</v>
      </c>
      <c r="E1532" s="2">
        <v>79817</v>
      </c>
      <c r="F1532" s="2">
        <v>5798</v>
      </c>
      <c r="G1532" s="2" t="s">
        <v>19329</v>
      </c>
      <c r="H1532" s="2" t="s">
        <v>19330</v>
      </c>
      <c r="I1532" s="2" t="s">
        <v>23</v>
      </c>
      <c r="J1532" s="2" t="s">
        <v>18580</v>
      </c>
      <c r="K1532" s="2">
        <v>0</v>
      </c>
      <c r="L1532" s="2" t="s">
        <v>305</v>
      </c>
      <c r="N1532" s="2" t="s">
        <v>305</v>
      </c>
    </row>
    <row r="1533" spans="1:14" ht="13">
      <c r="A1533" s="2" t="s">
        <v>15356</v>
      </c>
      <c r="B1533" s="2" t="s">
        <v>18161</v>
      </c>
      <c r="C1533" s="2" t="s">
        <v>19331</v>
      </c>
      <c r="D1533" s="2">
        <v>137591</v>
      </c>
      <c r="E1533" s="2">
        <v>77533</v>
      </c>
      <c r="F1533" s="2">
        <v>5798</v>
      </c>
      <c r="G1533" s="2" t="s">
        <v>19332</v>
      </c>
      <c r="H1533" s="2" t="s">
        <v>19333</v>
      </c>
      <c r="I1533" s="2" t="s">
        <v>23</v>
      </c>
      <c r="J1533" s="2" t="s">
        <v>18580</v>
      </c>
      <c r="K1533" s="2">
        <v>0</v>
      </c>
      <c r="L1533" s="2" t="s">
        <v>305</v>
      </c>
      <c r="N1533" s="2" t="s">
        <v>305</v>
      </c>
    </row>
    <row r="1534" spans="1:14" ht="13">
      <c r="A1534" s="2" t="s">
        <v>15356</v>
      </c>
      <c r="B1534" s="2" t="s">
        <v>18161</v>
      </c>
      <c r="C1534" s="2" t="s">
        <v>19334</v>
      </c>
      <c r="D1534" s="2">
        <v>137591</v>
      </c>
      <c r="E1534" s="2">
        <v>79062</v>
      </c>
      <c r="F1534" s="2">
        <v>5798</v>
      </c>
      <c r="G1534" s="2" t="s">
        <v>19335</v>
      </c>
      <c r="H1534" s="2" t="s">
        <v>19336</v>
      </c>
      <c r="I1534" s="2" t="s">
        <v>23</v>
      </c>
      <c r="J1534" s="2" t="s">
        <v>18580</v>
      </c>
      <c r="K1534" s="2">
        <v>0</v>
      </c>
      <c r="L1534" s="2" t="s">
        <v>305</v>
      </c>
      <c r="N1534" s="2" t="s">
        <v>305</v>
      </c>
    </row>
    <row r="1535" spans="1:14" ht="13">
      <c r="A1535" s="2" t="s">
        <v>15356</v>
      </c>
      <c r="B1535" s="2" t="s">
        <v>18161</v>
      </c>
      <c r="C1535" s="2" t="s">
        <v>19337</v>
      </c>
      <c r="D1535" s="2">
        <v>137617</v>
      </c>
      <c r="E1535" s="2">
        <v>77886</v>
      </c>
      <c r="F1535" s="2">
        <v>5798</v>
      </c>
      <c r="G1535" s="2" t="s">
        <v>19338</v>
      </c>
      <c r="H1535" s="2" t="s">
        <v>19339</v>
      </c>
      <c r="I1535" s="2" t="s">
        <v>23</v>
      </c>
      <c r="J1535" s="2" t="s">
        <v>18580</v>
      </c>
      <c r="K1535" s="2">
        <v>0</v>
      </c>
      <c r="L1535" s="2" t="s">
        <v>305</v>
      </c>
      <c r="N1535" s="2" t="s">
        <v>305</v>
      </c>
    </row>
    <row r="1536" spans="1:14" ht="13">
      <c r="A1536" s="2" t="s">
        <v>15356</v>
      </c>
      <c r="B1536" s="2" t="s">
        <v>18161</v>
      </c>
      <c r="C1536" s="2" t="s">
        <v>19340</v>
      </c>
      <c r="D1536" s="2">
        <v>137623</v>
      </c>
      <c r="E1536" s="2">
        <v>78588</v>
      </c>
      <c r="F1536" s="2">
        <v>5798</v>
      </c>
      <c r="G1536" s="2" t="s">
        <v>19341</v>
      </c>
      <c r="H1536" s="2" t="s">
        <v>19342</v>
      </c>
      <c r="I1536" s="2" t="s">
        <v>23</v>
      </c>
      <c r="J1536" s="2" t="s">
        <v>18580</v>
      </c>
      <c r="K1536" s="2">
        <v>0</v>
      </c>
      <c r="L1536" s="2" t="s">
        <v>305</v>
      </c>
      <c r="N1536" s="2" t="s">
        <v>305</v>
      </c>
    </row>
    <row r="1537" spans="1:14" ht="13">
      <c r="A1537" s="2" t="s">
        <v>15356</v>
      </c>
      <c r="B1537" s="2" t="s">
        <v>18161</v>
      </c>
      <c r="C1537" s="2" t="s">
        <v>19343</v>
      </c>
      <c r="D1537" s="2">
        <v>137642</v>
      </c>
      <c r="E1537" s="2">
        <v>80842</v>
      </c>
      <c r="F1537" s="2">
        <v>5798</v>
      </c>
      <c r="G1537" s="2" t="s">
        <v>19344</v>
      </c>
      <c r="H1537" s="2" t="s">
        <v>19345</v>
      </c>
      <c r="I1537" s="2" t="s">
        <v>23</v>
      </c>
      <c r="J1537" s="2" t="s">
        <v>18580</v>
      </c>
      <c r="K1537" s="2">
        <v>0</v>
      </c>
      <c r="L1537" s="2" t="s">
        <v>305</v>
      </c>
      <c r="N1537" s="2" t="s">
        <v>305</v>
      </c>
    </row>
    <row r="1538" spans="1:14" ht="13">
      <c r="A1538" s="2" t="s">
        <v>15356</v>
      </c>
      <c r="B1538" s="2" t="s">
        <v>18161</v>
      </c>
      <c r="C1538" s="2" t="s">
        <v>19346</v>
      </c>
      <c r="D1538" s="2">
        <v>137660</v>
      </c>
      <c r="E1538" s="2">
        <v>79468</v>
      </c>
      <c r="F1538" s="2">
        <v>5798</v>
      </c>
      <c r="G1538" s="2" t="s">
        <v>19347</v>
      </c>
      <c r="H1538" s="2" t="s">
        <v>19348</v>
      </c>
      <c r="I1538" s="2" t="s">
        <v>23</v>
      </c>
      <c r="J1538" s="2" t="s">
        <v>18580</v>
      </c>
      <c r="K1538" s="2">
        <v>0</v>
      </c>
      <c r="L1538" s="2" t="s">
        <v>305</v>
      </c>
      <c r="N1538" s="2" t="s">
        <v>305</v>
      </c>
    </row>
    <row r="1539" spans="1:14" ht="13">
      <c r="A1539" s="2" t="s">
        <v>15356</v>
      </c>
      <c r="B1539" s="2" t="s">
        <v>18161</v>
      </c>
      <c r="C1539" s="2" t="s">
        <v>19349</v>
      </c>
      <c r="D1539" s="2">
        <v>137754</v>
      </c>
      <c r="E1539" s="2">
        <v>79446</v>
      </c>
      <c r="F1539" s="2">
        <v>5798</v>
      </c>
      <c r="G1539" s="2" t="s">
        <v>19350</v>
      </c>
      <c r="H1539" s="2" t="s">
        <v>19351</v>
      </c>
      <c r="I1539" s="2" t="s">
        <v>23</v>
      </c>
      <c r="J1539" s="2" t="s">
        <v>18580</v>
      </c>
      <c r="K1539" s="2">
        <v>0</v>
      </c>
      <c r="L1539" s="2" t="s">
        <v>305</v>
      </c>
      <c r="N1539" s="2" t="s">
        <v>305</v>
      </c>
    </row>
    <row r="1540" spans="1:14" ht="13">
      <c r="A1540" s="2" t="s">
        <v>15356</v>
      </c>
      <c r="B1540" s="2" t="s">
        <v>18161</v>
      </c>
      <c r="C1540" s="2" t="s">
        <v>19352</v>
      </c>
      <c r="D1540" s="2">
        <v>137769</v>
      </c>
      <c r="E1540" s="2">
        <v>78751</v>
      </c>
      <c r="F1540" s="2">
        <v>5798</v>
      </c>
      <c r="G1540" s="2" t="s">
        <v>19353</v>
      </c>
      <c r="H1540" s="2" t="s">
        <v>19354</v>
      </c>
      <c r="I1540" s="2" t="s">
        <v>23</v>
      </c>
      <c r="J1540" s="2" t="s">
        <v>18580</v>
      </c>
      <c r="K1540" s="2">
        <v>0</v>
      </c>
      <c r="L1540" s="2" t="s">
        <v>305</v>
      </c>
      <c r="N1540" s="2" t="s">
        <v>305</v>
      </c>
    </row>
    <row r="1541" spans="1:14" ht="13">
      <c r="A1541" s="2" t="s">
        <v>15356</v>
      </c>
      <c r="B1541" s="2" t="s">
        <v>18161</v>
      </c>
      <c r="C1541" s="2" t="s">
        <v>19355</v>
      </c>
      <c r="D1541" s="2">
        <v>137784</v>
      </c>
      <c r="E1541" s="2">
        <v>79243</v>
      </c>
      <c r="F1541" s="2">
        <v>5798</v>
      </c>
      <c r="G1541" s="2" t="s">
        <v>19356</v>
      </c>
      <c r="H1541" s="2" t="s">
        <v>19357</v>
      </c>
      <c r="I1541" s="2" t="s">
        <v>23</v>
      </c>
      <c r="J1541" s="2" t="s">
        <v>18580</v>
      </c>
      <c r="K1541" s="2">
        <v>0</v>
      </c>
      <c r="L1541" s="2" t="s">
        <v>305</v>
      </c>
      <c r="N1541" s="2" t="s">
        <v>305</v>
      </c>
    </row>
    <row r="1542" spans="1:14" ht="13">
      <c r="A1542" s="2" t="s">
        <v>15356</v>
      </c>
      <c r="B1542" s="2" t="s">
        <v>18161</v>
      </c>
      <c r="C1542" s="2" t="s">
        <v>19358</v>
      </c>
      <c r="D1542" s="2">
        <v>137786</v>
      </c>
      <c r="E1542" s="2">
        <v>79382</v>
      </c>
      <c r="F1542" s="2">
        <v>5798</v>
      </c>
      <c r="G1542" s="2" t="s">
        <v>19359</v>
      </c>
      <c r="H1542" s="2" t="s">
        <v>19360</v>
      </c>
      <c r="I1542" s="2" t="s">
        <v>23</v>
      </c>
      <c r="J1542" s="2" t="s">
        <v>18580</v>
      </c>
      <c r="K1542" s="2">
        <v>0</v>
      </c>
      <c r="L1542" s="2" t="s">
        <v>305</v>
      </c>
      <c r="N1542" s="2" t="s">
        <v>305</v>
      </c>
    </row>
    <row r="1543" spans="1:14" ht="13">
      <c r="A1543" s="2" t="s">
        <v>15356</v>
      </c>
      <c r="B1543" s="2" t="s">
        <v>18161</v>
      </c>
      <c r="C1543" s="2" t="s">
        <v>19361</v>
      </c>
      <c r="D1543" s="2">
        <v>137801</v>
      </c>
      <c r="E1543" s="2">
        <v>78678</v>
      </c>
      <c r="F1543" s="2">
        <v>5798</v>
      </c>
      <c r="G1543" s="2" t="s">
        <v>19362</v>
      </c>
      <c r="H1543" s="2" t="s">
        <v>19363</v>
      </c>
      <c r="I1543" s="2" t="s">
        <v>23</v>
      </c>
      <c r="J1543" s="2" t="s">
        <v>18580</v>
      </c>
      <c r="K1543" s="2">
        <v>0</v>
      </c>
      <c r="L1543" s="2" t="s">
        <v>305</v>
      </c>
      <c r="N1543" s="2" t="s">
        <v>305</v>
      </c>
    </row>
    <row r="1544" spans="1:14" ht="13">
      <c r="A1544" s="2" t="s">
        <v>15356</v>
      </c>
      <c r="B1544" s="2" t="s">
        <v>18161</v>
      </c>
      <c r="C1544" s="2" t="s">
        <v>19364</v>
      </c>
      <c r="D1544" s="2">
        <v>137826</v>
      </c>
      <c r="E1544" s="2">
        <v>79233</v>
      </c>
      <c r="F1544" s="2">
        <v>5798</v>
      </c>
      <c r="G1544" s="2" t="s">
        <v>19365</v>
      </c>
      <c r="H1544" s="2" t="s">
        <v>19366</v>
      </c>
      <c r="I1544" s="2" t="s">
        <v>23</v>
      </c>
      <c r="J1544" s="2" t="s">
        <v>18580</v>
      </c>
      <c r="K1544" s="2">
        <v>0</v>
      </c>
      <c r="L1544" s="2" t="s">
        <v>305</v>
      </c>
      <c r="N1544" s="2" t="s">
        <v>305</v>
      </c>
    </row>
    <row r="1545" spans="1:14" ht="13">
      <c r="A1545" s="2" t="s">
        <v>15356</v>
      </c>
      <c r="B1545" s="2" t="s">
        <v>18161</v>
      </c>
      <c r="C1545" s="2" t="s">
        <v>19367</v>
      </c>
      <c r="D1545" s="2">
        <v>137897</v>
      </c>
      <c r="E1545" s="2">
        <v>79364</v>
      </c>
      <c r="F1545" s="2">
        <v>5798</v>
      </c>
      <c r="G1545" s="2" t="s">
        <v>19368</v>
      </c>
      <c r="H1545" s="2" t="s">
        <v>19369</v>
      </c>
      <c r="I1545" s="2" t="s">
        <v>23</v>
      </c>
      <c r="J1545" s="2" t="s">
        <v>18580</v>
      </c>
      <c r="K1545" s="2">
        <v>0</v>
      </c>
      <c r="L1545" s="2" t="s">
        <v>305</v>
      </c>
      <c r="N1545" s="2" t="s">
        <v>305</v>
      </c>
    </row>
    <row r="1546" spans="1:14" ht="13">
      <c r="A1546" s="2" t="s">
        <v>15356</v>
      </c>
      <c r="B1546" s="2" t="s">
        <v>18161</v>
      </c>
      <c r="C1546" s="2" t="s">
        <v>19370</v>
      </c>
      <c r="D1546" s="2">
        <v>137906</v>
      </c>
      <c r="E1546" s="2">
        <v>78531</v>
      </c>
      <c r="F1546" s="2">
        <v>5798</v>
      </c>
      <c r="G1546" s="2" t="s">
        <v>19371</v>
      </c>
      <c r="H1546" s="2" t="s">
        <v>19372</v>
      </c>
      <c r="I1546" s="2" t="s">
        <v>23</v>
      </c>
      <c r="J1546" s="2" t="s">
        <v>18580</v>
      </c>
      <c r="K1546" s="2">
        <v>0</v>
      </c>
      <c r="L1546" s="2" t="s">
        <v>305</v>
      </c>
      <c r="N1546" s="2" t="s">
        <v>305</v>
      </c>
    </row>
    <row r="1547" spans="1:14" ht="13">
      <c r="A1547" s="2" t="s">
        <v>15356</v>
      </c>
      <c r="B1547" s="2" t="s">
        <v>18161</v>
      </c>
      <c r="C1547" s="2" t="s">
        <v>19373</v>
      </c>
      <c r="D1547" s="2">
        <v>137947</v>
      </c>
      <c r="E1547" s="2">
        <v>79473</v>
      </c>
      <c r="F1547" s="2">
        <v>5798</v>
      </c>
      <c r="G1547" s="2" t="s">
        <v>19374</v>
      </c>
      <c r="H1547" s="2" t="s">
        <v>19375</v>
      </c>
      <c r="I1547" s="2" t="s">
        <v>23</v>
      </c>
      <c r="J1547" s="2" t="s">
        <v>18580</v>
      </c>
      <c r="K1547" s="2">
        <v>0</v>
      </c>
      <c r="L1547" s="2" t="s">
        <v>305</v>
      </c>
      <c r="N1547" s="2" t="s">
        <v>305</v>
      </c>
    </row>
    <row r="1548" spans="1:14" ht="13">
      <c r="A1548" s="2" t="s">
        <v>15356</v>
      </c>
      <c r="B1548" s="2" t="s">
        <v>18161</v>
      </c>
      <c r="C1548" s="2" t="s">
        <v>19376</v>
      </c>
      <c r="D1548" s="2">
        <v>137967</v>
      </c>
      <c r="E1548" s="2">
        <v>79566</v>
      </c>
      <c r="F1548" s="2">
        <v>5798</v>
      </c>
      <c r="G1548" s="2" t="s">
        <v>19377</v>
      </c>
      <c r="H1548" s="2" t="s">
        <v>19378</v>
      </c>
      <c r="I1548" s="2" t="s">
        <v>23</v>
      </c>
      <c r="J1548" s="2" t="s">
        <v>18580</v>
      </c>
      <c r="K1548" s="2">
        <v>0</v>
      </c>
      <c r="L1548" s="2" t="s">
        <v>305</v>
      </c>
      <c r="N1548" s="2" t="s">
        <v>305</v>
      </c>
    </row>
    <row r="1549" spans="1:14" ht="13">
      <c r="A1549" s="2" t="s">
        <v>15356</v>
      </c>
      <c r="B1549" s="2" t="s">
        <v>18161</v>
      </c>
      <c r="C1549" s="2" t="s">
        <v>19379</v>
      </c>
      <c r="D1549" s="2">
        <v>138010</v>
      </c>
      <c r="E1549" s="2">
        <v>79596</v>
      </c>
      <c r="F1549" s="2">
        <v>5798</v>
      </c>
      <c r="G1549" s="2" t="s">
        <v>19380</v>
      </c>
      <c r="H1549" s="2" t="s">
        <v>19381</v>
      </c>
      <c r="I1549" s="2" t="s">
        <v>23</v>
      </c>
      <c r="J1549" s="2" t="s">
        <v>18580</v>
      </c>
      <c r="K1549" s="2">
        <v>0</v>
      </c>
      <c r="L1549" s="2" t="s">
        <v>305</v>
      </c>
      <c r="N1549" s="2" t="s">
        <v>305</v>
      </c>
    </row>
    <row r="1550" spans="1:14" ht="13">
      <c r="A1550" s="2" t="s">
        <v>15356</v>
      </c>
      <c r="B1550" s="2" t="s">
        <v>18161</v>
      </c>
      <c r="C1550" s="2" t="s">
        <v>19382</v>
      </c>
      <c r="D1550" s="2">
        <v>138025</v>
      </c>
      <c r="E1550" s="2">
        <v>79876</v>
      </c>
      <c r="F1550" s="2">
        <v>5798</v>
      </c>
      <c r="G1550" s="2" t="s">
        <v>19383</v>
      </c>
      <c r="H1550" s="2" t="s">
        <v>19384</v>
      </c>
      <c r="I1550" s="2" t="s">
        <v>23</v>
      </c>
      <c r="J1550" s="2" t="s">
        <v>18580</v>
      </c>
      <c r="K1550" s="2">
        <v>0</v>
      </c>
      <c r="L1550" s="2" t="s">
        <v>305</v>
      </c>
      <c r="N1550" s="2" t="s">
        <v>305</v>
      </c>
    </row>
    <row r="1551" spans="1:14" ht="13">
      <c r="A1551" s="2" t="s">
        <v>15356</v>
      </c>
      <c r="B1551" s="2" t="s">
        <v>18161</v>
      </c>
      <c r="C1551" s="2" t="s">
        <v>19385</v>
      </c>
      <c r="D1551" s="2">
        <v>138153</v>
      </c>
      <c r="E1551" s="2">
        <v>80682</v>
      </c>
      <c r="F1551" s="2">
        <v>5798</v>
      </c>
      <c r="G1551" s="2" t="s">
        <v>19386</v>
      </c>
      <c r="H1551" s="2" t="s">
        <v>19387</v>
      </c>
      <c r="I1551" s="2" t="s">
        <v>23</v>
      </c>
      <c r="J1551" s="2" t="s">
        <v>18580</v>
      </c>
      <c r="K1551" s="2">
        <v>0</v>
      </c>
      <c r="L1551" s="2" t="s">
        <v>305</v>
      </c>
      <c r="N1551" s="2" t="s">
        <v>305</v>
      </c>
    </row>
    <row r="1552" spans="1:14" ht="13">
      <c r="A1552" s="2" t="s">
        <v>15356</v>
      </c>
      <c r="B1552" s="2" t="s">
        <v>18161</v>
      </c>
      <c r="C1552" s="2" t="s">
        <v>19388</v>
      </c>
      <c r="D1552" s="2">
        <v>138162</v>
      </c>
      <c r="E1552" s="2">
        <v>79551</v>
      </c>
      <c r="F1552" s="2">
        <v>5798</v>
      </c>
      <c r="G1552" s="2" t="s">
        <v>19389</v>
      </c>
      <c r="H1552" s="2" t="s">
        <v>19390</v>
      </c>
      <c r="I1552" s="2" t="s">
        <v>23</v>
      </c>
      <c r="J1552" s="2" t="s">
        <v>18580</v>
      </c>
      <c r="K1552" s="2">
        <v>0</v>
      </c>
      <c r="L1552" s="2" t="s">
        <v>305</v>
      </c>
      <c r="N1552" s="2" t="s">
        <v>305</v>
      </c>
    </row>
    <row r="1553" spans="1:14" ht="13">
      <c r="A1553" s="2" t="s">
        <v>15356</v>
      </c>
      <c r="B1553" s="2" t="s">
        <v>18161</v>
      </c>
      <c r="C1553" s="2" t="s">
        <v>19391</v>
      </c>
      <c r="D1553" s="2">
        <v>138171</v>
      </c>
      <c r="E1553" s="2">
        <v>79430</v>
      </c>
      <c r="F1553" s="2">
        <v>5798</v>
      </c>
      <c r="G1553" s="2" t="s">
        <v>19392</v>
      </c>
      <c r="H1553" s="2" t="s">
        <v>19393</v>
      </c>
      <c r="I1553" s="2" t="s">
        <v>23</v>
      </c>
      <c r="J1553" s="2" t="s">
        <v>18580</v>
      </c>
      <c r="K1553" s="2">
        <v>0</v>
      </c>
      <c r="L1553" s="2" t="s">
        <v>305</v>
      </c>
      <c r="N1553" s="2" t="s">
        <v>305</v>
      </c>
    </row>
    <row r="1554" spans="1:14" ht="13">
      <c r="A1554" s="2" t="s">
        <v>15356</v>
      </c>
      <c r="B1554" s="2" t="s">
        <v>18161</v>
      </c>
      <c r="C1554" s="2" t="s">
        <v>19394</v>
      </c>
      <c r="D1554" s="2">
        <v>138322</v>
      </c>
      <c r="E1554" s="2">
        <v>78562</v>
      </c>
      <c r="F1554" s="2">
        <v>5798</v>
      </c>
      <c r="G1554" s="2" t="s">
        <v>19395</v>
      </c>
      <c r="H1554" s="2" t="s">
        <v>19396</v>
      </c>
      <c r="I1554" s="2" t="s">
        <v>23</v>
      </c>
      <c r="J1554" s="2" t="s">
        <v>18580</v>
      </c>
      <c r="K1554" s="2">
        <v>0</v>
      </c>
      <c r="L1554" s="2" t="s">
        <v>305</v>
      </c>
      <c r="N1554" s="2" t="s">
        <v>305</v>
      </c>
    </row>
    <row r="1555" spans="1:14" ht="13">
      <c r="A1555" s="2" t="s">
        <v>15356</v>
      </c>
      <c r="B1555" s="2" t="s">
        <v>18161</v>
      </c>
      <c r="C1555" s="2" t="s">
        <v>19397</v>
      </c>
      <c r="D1555" s="2">
        <v>138373</v>
      </c>
      <c r="E1555" s="2">
        <v>78126</v>
      </c>
      <c r="F1555" s="2">
        <v>5798</v>
      </c>
      <c r="G1555" s="2" t="s">
        <v>19398</v>
      </c>
      <c r="H1555" s="2" t="s">
        <v>19399</v>
      </c>
      <c r="I1555" s="2" t="s">
        <v>23</v>
      </c>
      <c r="J1555" s="2" t="s">
        <v>18580</v>
      </c>
      <c r="K1555" s="2">
        <v>0</v>
      </c>
      <c r="L1555" s="2" t="s">
        <v>305</v>
      </c>
      <c r="N1555" s="2" t="s">
        <v>305</v>
      </c>
    </row>
    <row r="1556" spans="1:14" ht="13">
      <c r="A1556" s="2" t="s">
        <v>15356</v>
      </c>
      <c r="B1556" s="2" t="s">
        <v>18161</v>
      </c>
      <c r="C1556" s="2" t="s">
        <v>19400</v>
      </c>
      <c r="D1556" s="2">
        <v>138511</v>
      </c>
      <c r="E1556" s="2">
        <v>79560</v>
      </c>
      <c r="F1556" s="2">
        <v>5798</v>
      </c>
      <c r="G1556" s="2" t="s">
        <v>19401</v>
      </c>
      <c r="H1556" s="2" t="s">
        <v>19402</v>
      </c>
      <c r="I1556" s="2" t="s">
        <v>23</v>
      </c>
      <c r="J1556" s="2" t="s">
        <v>18580</v>
      </c>
      <c r="K1556" s="2">
        <v>0</v>
      </c>
      <c r="L1556" s="2" t="s">
        <v>305</v>
      </c>
      <c r="N1556" s="2" t="s">
        <v>305</v>
      </c>
    </row>
    <row r="1557" spans="1:14" ht="13">
      <c r="A1557" s="2" t="s">
        <v>15356</v>
      </c>
      <c r="B1557" s="2" t="s">
        <v>18161</v>
      </c>
      <c r="C1557" s="2" t="s">
        <v>19403</v>
      </c>
      <c r="D1557" s="2">
        <v>138759</v>
      </c>
      <c r="E1557" s="2">
        <v>79952</v>
      </c>
      <c r="F1557" s="2">
        <v>5798</v>
      </c>
      <c r="G1557" s="2" t="s">
        <v>19404</v>
      </c>
      <c r="H1557" s="2" t="s">
        <v>19405</v>
      </c>
      <c r="I1557" s="2" t="s">
        <v>23</v>
      </c>
      <c r="J1557" s="2" t="s">
        <v>18580</v>
      </c>
      <c r="K1557" s="2">
        <v>0</v>
      </c>
      <c r="L1557" s="2" t="s">
        <v>305</v>
      </c>
      <c r="N1557" s="2" t="s">
        <v>305</v>
      </c>
    </row>
    <row r="1558" spans="1:14" ht="13">
      <c r="A1558" s="2" t="s">
        <v>15356</v>
      </c>
      <c r="B1558" s="2" t="s">
        <v>18161</v>
      </c>
      <c r="C1558" s="2" t="s">
        <v>19406</v>
      </c>
      <c r="D1558" s="2">
        <v>138846</v>
      </c>
      <c r="E1558" s="2">
        <v>79317</v>
      </c>
      <c r="F1558" s="2">
        <v>5798</v>
      </c>
      <c r="G1558" s="2" t="s">
        <v>19407</v>
      </c>
      <c r="H1558" s="2" t="s">
        <v>19408</v>
      </c>
      <c r="I1558" s="2" t="s">
        <v>23</v>
      </c>
      <c r="J1558" s="2" t="s">
        <v>18580</v>
      </c>
      <c r="K1558" s="2">
        <v>0</v>
      </c>
      <c r="L1558" s="2" t="s">
        <v>305</v>
      </c>
      <c r="N1558" s="2" t="s">
        <v>305</v>
      </c>
    </row>
    <row r="1559" spans="1:14" ht="13">
      <c r="A1559" s="2" t="s">
        <v>15356</v>
      </c>
      <c r="B1559" s="2" t="s">
        <v>18161</v>
      </c>
      <c r="C1559" s="2" t="s">
        <v>19409</v>
      </c>
      <c r="D1559" s="2">
        <v>139005</v>
      </c>
      <c r="E1559" s="2">
        <v>80466</v>
      </c>
      <c r="F1559" s="2">
        <v>5798</v>
      </c>
      <c r="G1559" s="2" t="s">
        <v>19410</v>
      </c>
      <c r="H1559" s="2" t="s">
        <v>19411</v>
      </c>
      <c r="I1559" s="2" t="s">
        <v>23</v>
      </c>
      <c r="J1559" s="2" t="s">
        <v>18580</v>
      </c>
      <c r="K1559" s="2">
        <v>0</v>
      </c>
      <c r="L1559" s="2" t="s">
        <v>305</v>
      </c>
      <c r="N1559" s="2" t="s">
        <v>305</v>
      </c>
    </row>
    <row r="1560" spans="1:14" ht="13">
      <c r="A1560" s="2" t="s">
        <v>15356</v>
      </c>
      <c r="B1560" s="2" t="s">
        <v>18161</v>
      </c>
      <c r="C1560" s="2" t="s">
        <v>19412</v>
      </c>
      <c r="D1560" s="2">
        <v>139007</v>
      </c>
      <c r="E1560" s="2">
        <v>79568</v>
      </c>
      <c r="F1560" s="2">
        <v>5798</v>
      </c>
      <c r="G1560" s="2" t="s">
        <v>19413</v>
      </c>
      <c r="H1560" s="2" t="s">
        <v>19414</v>
      </c>
      <c r="I1560" s="2" t="s">
        <v>23</v>
      </c>
      <c r="J1560" s="2" t="s">
        <v>18580</v>
      </c>
      <c r="K1560" s="2">
        <v>0</v>
      </c>
      <c r="L1560" s="2" t="s">
        <v>305</v>
      </c>
      <c r="N1560" s="2" t="s">
        <v>305</v>
      </c>
    </row>
    <row r="1561" spans="1:14" ht="13">
      <c r="A1561" s="2" t="s">
        <v>15356</v>
      </c>
      <c r="B1561" s="2" t="s">
        <v>18161</v>
      </c>
      <c r="C1561" s="2" t="s">
        <v>19415</v>
      </c>
      <c r="D1561" s="2">
        <v>139066</v>
      </c>
      <c r="E1561" s="2">
        <v>78651</v>
      </c>
      <c r="F1561" s="2">
        <v>5798</v>
      </c>
      <c r="G1561" s="2" t="s">
        <v>19416</v>
      </c>
      <c r="H1561" s="2" t="s">
        <v>19417</v>
      </c>
      <c r="I1561" s="2" t="s">
        <v>23</v>
      </c>
      <c r="J1561" s="2" t="s">
        <v>18580</v>
      </c>
      <c r="K1561" s="2">
        <v>0</v>
      </c>
      <c r="L1561" s="2" t="s">
        <v>305</v>
      </c>
      <c r="N1561" s="2" t="s">
        <v>305</v>
      </c>
    </row>
    <row r="1562" spans="1:14" ht="13">
      <c r="A1562" s="2" t="s">
        <v>15356</v>
      </c>
      <c r="B1562" s="2" t="s">
        <v>18161</v>
      </c>
      <c r="C1562" s="2" t="s">
        <v>19418</v>
      </c>
      <c r="D1562" s="2">
        <v>139145</v>
      </c>
      <c r="E1562" s="2">
        <v>78909</v>
      </c>
      <c r="F1562" s="2">
        <v>5798</v>
      </c>
      <c r="G1562" s="2" t="s">
        <v>19419</v>
      </c>
      <c r="H1562" s="2" t="s">
        <v>19420</v>
      </c>
      <c r="I1562" s="2" t="s">
        <v>23</v>
      </c>
      <c r="J1562" s="2" t="s">
        <v>18580</v>
      </c>
      <c r="K1562" s="2">
        <v>0</v>
      </c>
      <c r="L1562" s="2" t="s">
        <v>305</v>
      </c>
      <c r="N1562" s="2" t="s">
        <v>305</v>
      </c>
    </row>
    <row r="1563" spans="1:14" ht="13">
      <c r="A1563" s="2" t="s">
        <v>15356</v>
      </c>
      <c r="B1563" s="2" t="s">
        <v>18161</v>
      </c>
      <c r="C1563" s="2" t="s">
        <v>19421</v>
      </c>
      <c r="D1563" s="2">
        <v>139219</v>
      </c>
      <c r="E1563" s="2">
        <v>78828</v>
      </c>
      <c r="F1563" s="2">
        <v>5798</v>
      </c>
      <c r="G1563" s="2" t="s">
        <v>19422</v>
      </c>
      <c r="H1563" s="2" t="s">
        <v>19423</v>
      </c>
      <c r="I1563" s="2" t="s">
        <v>23</v>
      </c>
      <c r="J1563" s="2" t="s">
        <v>18580</v>
      </c>
      <c r="K1563" s="2">
        <v>0</v>
      </c>
      <c r="L1563" s="2" t="s">
        <v>305</v>
      </c>
      <c r="N1563" s="2" t="s">
        <v>305</v>
      </c>
    </row>
    <row r="1564" spans="1:14" ht="13">
      <c r="A1564" s="2" t="s">
        <v>15356</v>
      </c>
      <c r="B1564" s="2" t="s">
        <v>18161</v>
      </c>
      <c r="C1564" s="2" t="s">
        <v>19424</v>
      </c>
      <c r="D1564" s="2">
        <v>139234</v>
      </c>
      <c r="E1564" s="2">
        <v>78723</v>
      </c>
      <c r="F1564" s="2">
        <v>5798</v>
      </c>
      <c r="G1564" s="2" t="s">
        <v>19425</v>
      </c>
      <c r="H1564" s="2" t="s">
        <v>19426</v>
      </c>
      <c r="I1564" s="2" t="s">
        <v>23</v>
      </c>
      <c r="J1564" s="2" t="s">
        <v>18580</v>
      </c>
      <c r="K1564" s="2">
        <v>0</v>
      </c>
      <c r="L1564" s="2" t="s">
        <v>305</v>
      </c>
      <c r="N1564" s="2" t="s">
        <v>305</v>
      </c>
    </row>
    <row r="1565" spans="1:14" ht="13">
      <c r="A1565" s="2" t="s">
        <v>15356</v>
      </c>
      <c r="B1565" s="2" t="s">
        <v>18161</v>
      </c>
      <c r="C1565" s="2" t="s">
        <v>19427</v>
      </c>
      <c r="D1565" s="2">
        <v>139278</v>
      </c>
      <c r="E1565" s="2">
        <v>79066</v>
      </c>
      <c r="F1565" s="2">
        <v>5798</v>
      </c>
      <c r="G1565" s="2" t="s">
        <v>19428</v>
      </c>
      <c r="H1565" s="2" t="s">
        <v>19429</v>
      </c>
      <c r="I1565" s="2" t="s">
        <v>23</v>
      </c>
      <c r="J1565" s="2" t="s">
        <v>18580</v>
      </c>
      <c r="K1565" s="2">
        <v>0</v>
      </c>
      <c r="L1565" s="2" t="s">
        <v>305</v>
      </c>
      <c r="N1565" s="2" t="s">
        <v>305</v>
      </c>
    </row>
    <row r="1566" spans="1:14" ht="13">
      <c r="A1566" s="2" t="s">
        <v>15356</v>
      </c>
      <c r="B1566" s="2" t="s">
        <v>18161</v>
      </c>
      <c r="C1566" s="2" t="s">
        <v>19430</v>
      </c>
      <c r="D1566" s="2">
        <v>139301</v>
      </c>
      <c r="E1566" s="2">
        <v>78968</v>
      </c>
      <c r="F1566" s="2">
        <v>5798</v>
      </c>
      <c r="G1566" s="2" t="s">
        <v>19431</v>
      </c>
      <c r="H1566" s="2" t="s">
        <v>19432</v>
      </c>
      <c r="I1566" s="2" t="s">
        <v>23</v>
      </c>
      <c r="J1566" s="2" t="s">
        <v>18580</v>
      </c>
      <c r="K1566" s="2">
        <v>0</v>
      </c>
      <c r="L1566" s="2" t="s">
        <v>305</v>
      </c>
      <c r="N1566" s="2" t="s">
        <v>305</v>
      </c>
    </row>
    <row r="1567" spans="1:14" ht="13">
      <c r="A1567" s="2" t="s">
        <v>14388</v>
      </c>
      <c r="C1567" s="2" t="s">
        <v>19433</v>
      </c>
      <c r="D1567" s="2">
        <v>127822</v>
      </c>
      <c r="E1567" s="2">
        <v>83510</v>
      </c>
      <c r="F1567" s="2">
        <v>5798</v>
      </c>
      <c r="G1567" s="2" t="s">
        <v>19434</v>
      </c>
      <c r="H1567" s="2" t="s">
        <v>19435</v>
      </c>
      <c r="I1567" s="2" t="s">
        <v>16</v>
      </c>
      <c r="J1567" s="2" t="s">
        <v>19436</v>
      </c>
      <c r="K1567" s="2">
        <v>5</v>
      </c>
      <c r="L1567" s="2" t="s">
        <v>19437</v>
      </c>
      <c r="N1567" s="2" t="s">
        <v>428</v>
      </c>
    </row>
    <row r="1568" spans="1:14" ht="13">
      <c r="A1568" s="2" t="s">
        <v>14388</v>
      </c>
      <c r="C1568" s="2" t="s">
        <v>19438</v>
      </c>
      <c r="D1568" s="2">
        <v>134799</v>
      </c>
      <c r="E1568" s="2">
        <v>84321</v>
      </c>
      <c r="F1568" s="2">
        <v>5798</v>
      </c>
      <c r="G1568" s="2" t="s">
        <v>19439</v>
      </c>
      <c r="H1568" s="2" t="s">
        <v>19440</v>
      </c>
      <c r="I1568" s="2" t="s">
        <v>23</v>
      </c>
      <c r="J1568" s="2" t="s">
        <v>19436</v>
      </c>
      <c r="K1568" s="2">
        <v>5</v>
      </c>
      <c r="L1568" s="2" t="s">
        <v>19437</v>
      </c>
      <c r="N1568" s="2" t="s">
        <v>428</v>
      </c>
    </row>
    <row r="1569" spans="1:14" ht="13">
      <c r="A1569" s="2" t="s">
        <v>14388</v>
      </c>
      <c r="C1569" s="2" t="s">
        <v>19441</v>
      </c>
      <c r="D1569" s="2">
        <v>128280</v>
      </c>
      <c r="E1569" s="2">
        <v>83326</v>
      </c>
      <c r="F1569" s="2">
        <v>5798</v>
      </c>
      <c r="G1569" s="2" t="s">
        <v>19442</v>
      </c>
      <c r="H1569" s="2" t="s">
        <v>19443</v>
      </c>
      <c r="I1569" s="2" t="s">
        <v>16</v>
      </c>
      <c r="J1569" s="2" t="s">
        <v>19444</v>
      </c>
      <c r="K1569" s="2">
        <v>5</v>
      </c>
      <c r="L1569" s="2" t="s">
        <v>19437</v>
      </c>
      <c r="N1569" s="2" t="s">
        <v>428</v>
      </c>
    </row>
    <row r="1570" spans="1:14" ht="13">
      <c r="A1570" s="2" t="s">
        <v>14388</v>
      </c>
      <c r="C1570" s="2" t="s">
        <v>19445</v>
      </c>
      <c r="D1570" s="2">
        <v>134636</v>
      </c>
      <c r="E1570" s="2">
        <v>83907</v>
      </c>
      <c r="F1570" s="2">
        <v>5798</v>
      </c>
      <c r="G1570" s="2" t="s">
        <v>19446</v>
      </c>
      <c r="H1570" s="2" t="s">
        <v>19447</v>
      </c>
      <c r="I1570" s="2" t="s">
        <v>23</v>
      </c>
      <c r="J1570" s="2" t="s">
        <v>19444</v>
      </c>
      <c r="K1570" s="2">
        <v>5</v>
      </c>
      <c r="L1570" s="2" t="s">
        <v>19437</v>
      </c>
      <c r="N1570" s="2" t="s">
        <v>428</v>
      </c>
    </row>
    <row r="1571" spans="1:14" ht="13">
      <c r="A1571" s="2" t="s">
        <v>14388</v>
      </c>
      <c r="C1571" s="2" t="s">
        <v>19448</v>
      </c>
      <c r="D1571" s="2">
        <v>128286</v>
      </c>
      <c r="E1571" s="2">
        <v>83198</v>
      </c>
      <c r="F1571" s="2">
        <v>5798</v>
      </c>
      <c r="G1571" s="2" t="s">
        <v>19449</v>
      </c>
      <c r="H1571" s="2" t="s">
        <v>19450</v>
      </c>
      <c r="I1571" s="2" t="s">
        <v>16</v>
      </c>
      <c r="J1571" s="2" t="s">
        <v>19451</v>
      </c>
      <c r="K1571" s="2">
        <v>5</v>
      </c>
      <c r="L1571" s="2" t="s">
        <v>19437</v>
      </c>
      <c r="N1571" s="2" t="s">
        <v>428</v>
      </c>
    </row>
    <row r="1572" spans="1:14" ht="13">
      <c r="A1572" s="2" t="s">
        <v>14388</v>
      </c>
      <c r="C1572" s="2" t="s">
        <v>19452</v>
      </c>
      <c r="D1572" s="2">
        <v>134550</v>
      </c>
      <c r="E1572" s="2">
        <v>84286</v>
      </c>
      <c r="F1572" s="2">
        <v>5798</v>
      </c>
      <c r="G1572" s="2" t="s">
        <v>19453</v>
      </c>
      <c r="H1572" s="2" t="s">
        <v>19454</v>
      </c>
      <c r="I1572" s="2" t="s">
        <v>23</v>
      </c>
      <c r="J1572" s="2" t="s">
        <v>19451</v>
      </c>
      <c r="K1572" s="2">
        <v>5</v>
      </c>
      <c r="L1572" s="2" t="s">
        <v>19437</v>
      </c>
      <c r="N1572" s="2" t="s">
        <v>428</v>
      </c>
    </row>
    <row r="1573" spans="1:14" ht="13">
      <c r="A1573" s="2" t="s">
        <v>14388</v>
      </c>
      <c r="C1573" s="2" t="s">
        <v>19455</v>
      </c>
      <c r="D1573" s="2">
        <v>139237</v>
      </c>
      <c r="E1573" s="2">
        <v>82521</v>
      </c>
      <c r="F1573" s="2">
        <v>5798</v>
      </c>
      <c r="G1573" s="2" t="s">
        <v>19456</v>
      </c>
      <c r="H1573" s="2" t="s">
        <v>19457</v>
      </c>
      <c r="I1573" s="2" t="s">
        <v>23</v>
      </c>
      <c r="J1573" s="2" t="s">
        <v>19458</v>
      </c>
      <c r="K1573" s="2">
        <v>5</v>
      </c>
      <c r="L1573" s="2" t="s">
        <v>19437</v>
      </c>
      <c r="N1573" s="2" t="s">
        <v>428</v>
      </c>
    </row>
    <row r="1574" spans="1:14" ht="13">
      <c r="A1574" s="2" t="s">
        <v>14388</v>
      </c>
      <c r="C1574" s="2" t="s">
        <v>19459</v>
      </c>
      <c r="D1574" s="2">
        <v>124711</v>
      </c>
      <c r="E1574" s="2">
        <v>81213</v>
      </c>
      <c r="F1574" s="2">
        <v>5644</v>
      </c>
      <c r="G1574" s="2" t="s">
        <v>19460</v>
      </c>
      <c r="H1574" s="2" t="s">
        <v>19461</v>
      </c>
      <c r="I1574" s="2" t="s">
        <v>16</v>
      </c>
      <c r="J1574" s="2" t="s">
        <v>19458</v>
      </c>
      <c r="K1574" s="2">
        <v>5</v>
      </c>
      <c r="L1574" s="2" t="s">
        <v>19437</v>
      </c>
      <c r="N1574" s="2" t="s">
        <v>428</v>
      </c>
    </row>
    <row r="1575" spans="1:14" ht="13">
      <c r="A1575" s="2" t="s">
        <v>14388</v>
      </c>
      <c r="C1575" s="2" t="s">
        <v>19462</v>
      </c>
      <c r="D1575" s="2">
        <v>129978</v>
      </c>
      <c r="E1575" s="2">
        <v>81590</v>
      </c>
      <c r="F1575" s="2">
        <v>5798</v>
      </c>
      <c r="G1575" s="2" t="s">
        <v>19463</v>
      </c>
      <c r="H1575" s="2" t="s">
        <v>19464</v>
      </c>
      <c r="I1575" s="2" t="s">
        <v>16</v>
      </c>
      <c r="J1575" s="2" t="s">
        <v>19465</v>
      </c>
      <c r="K1575" s="2">
        <v>5</v>
      </c>
      <c r="L1575" s="2" t="s">
        <v>1640</v>
      </c>
      <c r="N1575" s="2" t="s">
        <v>428</v>
      </c>
    </row>
    <row r="1576" spans="1:14" ht="13">
      <c r="A1576" s="2" t="s">
        <v>14388</v>
      </c>
      <c r="C1576" s="2" t="s">
        <v>19466</v>
      </c>
      <c r="D1576" s="2">
        <v>130126</v>
      </c>
      <c r="E1576" s="2">
        <v>81323</v>
      </c>
      <c r="F1576" s="2">
        <v>5798</v>
      </c>
      <c r="G1576" s="2" t="s">
        <v>19467</v>
      </c>
      <c r="H1576" s="2" t="s">
        <v>19468</v>
      </c>
      <c r="I1576" s="2" t="s">
        <v>16</v>
      </c>
      <c r="J1576" s="2" t="s">
        <v>19465</v>
      </c>
      <c r="K1576" s="2">
        <v>5</v>
      </c>
      <c r="L1576" s="2" t="s">
        <v>1640</v>
      </c>
      <c r="N1576" s="2" t="s">
        <v>428</v>
      </c>
    </row>
    <row r="1577" spans="1:14" ht="13">
      <c r="A1577" s="2" t="s">
        <v>14388</v>
      </c>
      <c r="C1577" s="2" t="s">
        <v>19469</v>
      </c>
      <c r="D1577" s="2">
        <v>134222</v>
      </c>
      <c r="E1577" s="2">
        <v>82275</v>
      </c>
      <c r="F1577" s="2">
        <v>5798</v>
      </c>
      <c r="G1577" s="2" t="s">
        <v>19470</v>
      </c>
      <c r="H1577" s="2" t="s">
        <v>19471</v>
      </c>
      <c r="I1577" s="2" t="s">
        <v>23</v>
      </c>
      <c r="J1577" s="2" t="s">
        <v>19465</v>
      </c>
      <c r="K1577" s="2">
        <v>5</v>
      </c>
      <c r="L1577" s="2" t="s">
        <v>1640</v>
      </c>
      <c r="N1577" s="2" t="s">
        <v>428</v>
      </c>
    </row>
    <row r="1578" spans="1:14" ht="13">
      <c r="A1578" s="2" t="s">
        <v>14388</v>
      </c>
      <c r="C1578" s="2" t="s">
        <v>19472</v>
      </c>
      <c r="D1578" s="2">
        <v>134658</v>
      </c>
      <c r="E1578" s="2">
        <v>81883</v>
      </c>
      <c r="F1578" s="2">
        <v>5798</v>
      </c>
      <c r="G1578" s="2" t="s">
        <v>19473</v>
      </c>
      <c r="H1578" s="2" t="s">
        <v>19474</v>
      </c>
      <c r="I1578" s="2" t="s">
        <v>23</v>
      </c>
      <c r="J1578" s="2" t="s">
        <v>19465</v>
      </c>
      <c r="K1578" s="2">
        <v>5</v>
      </c>
      <c r="L1578" s="2" t="s">
        <v>1640</v>
      </c>
      <c r="N1578" s="2" t="s">
        <v>428</v>
      </c>
    </row>
    <row r="1579" spans="1:14" ht="13">
      <c r="A1579" s="2" t="s">
        <v>14388</v>
      </c>
      <c r="C1579" s="2" t="s">
        <v>19475</v>
      </c>
      <c r="D1579" s="2">
        <v>130282</v>
      </c>
      <c r="E1579" s="2">
        <v>83571</v>
      </c>
      <c r="F1579" s="2">
        <v>5798</v>
      </c>
      <c r="G1579" s="2" t="s">
        <v>19476</v>
      </c>
      <c r="H1579" s="2" t="s">
        <v>19477</v>
      </c>
      <c r="I1579" s="2" t="s">
        <v>16</v>
      </c>
      <c r="J1579" s="2" t="s">
        <v>19478</v>
      </c>
      <c r="K1579" s="2">
        <v>5</v>
      </c>
      <c r="L1579" s="2" t="s">
        <v>1640</v>
      </c>
      <c r="N1579" s="2" t="s">
        <v>428</v>
      </c>
    </row>
    <row r="1580" spans="1:14" ht="13">
      <c r="A1580" s="2" t="s">
        <v>14388</v>
      </c>
      <c r="C1580" s="2" t="s">
        <v>19479</v>
      </c>
      <c r="D1580" s="2">
        <v>133196</v>
      </c>
      <c r="E1580" s="2">
        <v>83531</v>
      </c>
      <c r="F1580" s="2">
        <v>5798</v>
      </c>
      <c r="G1580" s="2" t="s">
        <v>19480</v>
      </c>
      <c r="H1580" s="2" t="s">
        <v>19481</v>
      </c>
      <c r="I1580" s="2" t="s">
        <v>23</v>
      </c>
      <c r="J1580" s="2" t="s">
        <v>19478</v>
      </c>
      <c r="K1580" s="2">
        <v>5</v>
      </c>
      <c r="L1580" s="2" t="s">
        <v>1640</v>
      </c>
      <c r="N1580" s="2" t="s">
        <v>428</v>
      </c>
    </row>
    <row r="1581" spans="1:14" ht="13">
      <c r="A1581" s="2" t="s">
        <v>14388</v>
      </c>
      <c r="C1581" s="2" t="s">
        <v>19482</v>
      </c>
      <c r="D1581" s="2">
        <v>129635</v>
      </c>
      <c r="E1581" s="2">
        <v>83518</v>
      </c>
      <c r="F1581" s="2">
        <v>5798</v>
      </c>
      <c r="G1581" s="2" t="s">
        <v>19483</v>
      </c>
      <c r="H1581" s="2" t="s">
        <v>19484</v>
      </c>
      <c r="I1581" s="2" t="s">
        <v>16</v>
      </c>
      <c r="J1581" s="2" t="s">
        <v>19485</v>
      </c>
      <c r="K1581" s="2">
        <v>5</v>
      </c>
      <c r="L1581" s="2" t="s">
        <v>3231</v>
      </c>
      <c r="N1581" s="2" t="s">
        <v>684</v>
      </c>
    </row>
    <row r="1582" spans="1:14" ht="13">
      <c r="A1582" s="2" t="s">
        <v>14388</v>
      </c>
      <c r="C1582" s="2" t="s">
        <v>19486</v>
      </c>
      <c r="D1582" s="2">
        <v>132363</v>
      </c>
      <c r="E1582" s="2">
        <v>84146</v>
      </c>
      <c r="F1582" s="2">
        <v>5798</v>
      </c>
      <c r="G1582" s="2" t="s">
        <v>19487</v>
      </c>
      <c r="H1582" s="2" t="s">
        <v>19488</v>
      </c>
      <c r="I1582" s="2" t="s">
        <v>23</v>
      </c>
      <c r="J1582" s="2" t="s">
        <v>19485</v>
      </c>
      <c r="K1582" s="2">
        <v>5</v>
      </c>
      <c r="L1582" s="2" t="s">
        <v>3231</v>
      </c>
      <c r="N1582" s="2" t="s">
        <v>684</v>
      </c>
    </row>
    <row r="1583" spans="1:14" ht="13">
      <c r="A1583" s="2" t="s">
        <v>14388</v>
      </c>
      <c r="C1583" s="2" t="s">
        <v>19489</v>
      </c>
      <c r="D1583" s="2">
        <v>129773</v>
      </c>
      <c r="E1583" s="2">
        <v>83381</v>
      </c>
      <c r="F1583" s="2">
        <v>5798</v>
      </c>
      <c r="G1583" s="2" t="s">
        <v>19490</v>
      </c>
      <c r="H1583" s="2" t="s">
        <v>19491</v>
      </c>
      <c r="I1583" s="2" t="s">
        <v>16</v>
      </c>
      <c r="J1583" s="2" t="s">
        <v>19492</v>
      </c>
      <c r="K1583" s="2">
        <v>5</v>
      </c>
      <c r="L1583" s="2" t="s">
        <v>3231</v>
      </c>
      <c r="N1583" s="2" t="s">
        <v>684</v>
      </c>
    </row>
    <row r="1584" spans="1:14" ht="13">
      <c r="A1584" s="2" t="s">
        <v>14388</v>
      </c>
      <c r="C1584" s="2" t="s">
        <v>19493</v>
      </c>
      <c r="D1584" s="2">
        <v>132273</v>
      </c>
      <c r="E1584" s="2">
        <v>83802</v>
      </c>
      <c r="F1584" s="2">
        <v>5798</v>
      </c>
      <c r="G1584" s="2" t="s">
        <v>19494</v>
      </c>
      <c r="H1584" s="2" t="s">
        <v>19495</v>
      </c>
      <c r="I1584" s="2" t="s">
        <v>23</v>
      </c>
      <c r="J1584" s="2" t="s">
        <v>19492</v>
      </c>
      <c r="K1584" s="2">
        <v>5</v>
      </c>
      <c r="L1584" s="2" t="s">
        <v>3231</v>
      </c>
      <c r="N1584" s="2" t="s">
        <v>684</v>
      </c>
    </row>
    <row r="1585" spans="1:14" ht="13">
      <c r="A1585" s="2" t="s">
        <v>14388</v>
      </c>
      <c r="C1585" s="2" t="s">
        <v>19496</v>
      </c>
      <c r="D1585" s="2">
        <v>130966</v>
      </c>
      <c r="E1585" s="2">
        <v>79472</v>
      </c>
      <c r="F1585" s="2">
        <v>5798</v>
      </c>
      <c r="G1585" s="2" t="s">
        <v>19497</v>
      </c>
      <c r="H1585" s="2" t="s">
        <v>19498</v>
      </c>
      <c r="I1585" s="2" t="s">
        <v>16</v>
      </c>
      <c r="J1585" s="2" t="s">
        <v>19499</v>
      </c>
      <c r="K1585" s="2">
        <v>5</v>
      </c>
      <c r="L1585" s="2" t="s">
        <v>3231</v>
      </c>
      <c r="N1585" s="2" t="s">
        <v>684</v>
      </c>
    </row>
    <row r="1586" spans="1:14" ht="13">
      <c r="A1586" s="2" t="s">
        <v>14388</v>
      </c>
      <c r="C1586" s="2" t="s">
        <v>19500</v>
      </c>
      <c r="D1586" s="2">
        <v>133077</v>
      </c>
      <c r="E1586" s="2">
        <v>79764</v>
      </c>
      <c r="F1586" s="2">
        <v>5798</v>
      </c>
      <c r="G1586" s="2" t="s">
        <v>19501</v>
      </c>
      <c r="H1586" s="2" t="s">
        <v>19502</v>
      </c>
      <c r="I1586" s="2" t="s">
        <v>23</v>
      </c>
      <c r="J1586" s="2" t="s">
        <v>19499</v>
      </c>
      <c r="K1586" s="2">
        <v>5</v>
      </c>
      <c r="L1586" s="2" t="s">
        <v>3231</v>
      </c>
      <c r="N1586" s="2" t="s">
        <v>684</v>
      </c>
    </row>
    <row r="1587" spans="1:14" ht="13">
      <c r="A1587" s="2" t="s">
        <v>14388</v>
      </c>
      <c r="C1587" s="2" t="s">
        <v>19503</v>
      </c>
      <c r="D1587" s="2">
        <v>130666</v>
      </c>
      <c r="E1587" s="2">
        <v>82894</v>
      </c>
      <c r="F1587" s="2">
        <v>5798</v>
      </c>
      <c r="G1587" s="2" t="s">
        <v>19504</v>
      </c>
      <c r="H1587" s="2" t="s">
        <v>19505</v>
      </c>
      <c r="I1587" s="2" t="s">
        <v>16</v>
      </c>
      <c r="J1587" s="2" t="s">
        <v>19506</v>
      </c>
      <c r="K1587" s="2">
        <v>5</v>
      </c>
      <c r="L1587" s="2" t="s">
        <v>3231</v>
      </c>
      <c r="N1587" s="2" t="s">
        <v>684</v>
      </c>
    </row>
    <row r="1588" spans="1:14" ht="13">
      <c r="A1588" s="2" t="s">
        <v>14388</v>
      </c>
      <c r="C1588" s="2" t="s">
        <v>19507</v>
      </c>
      <c r="D1588" s="2">
        <v>132365</v>
      </c>
      <c r="E1588" s="2">
        <v>83231</v>
      </c>
      <c r="F1588" s="2">
        <v>5798</v>
      </c>
      <c r="G1588" s="2" t="s">
        <v>19508</v>
      </c>
      <c r="H1588" s="2" t="s">
        <v>19509</v>
      </c>
      <c r="I1588" s="2" t="s">
        <v>23</v>
      </c>
      <c r="J1588" s="2" t="s">
        <v>19506</v>
      </c>
      <c r="K1588" s="2">
        <v>5</v>
      </c>
      <c r="L1588" s="2" t="s">
        <v>3231</v>
      </c>
      <c r="N1588" s="2" t="s">
        <v>684</v>
      </c>
    </row>
    <row r="1589" spans="1:14" ht="13">
      <c r="A1589" s="2" t="s">
        <v>14388</v>
      </c>
      <c r="C1589" s="2" t="s">
        <v>19510</v>
      </c>
      <c r="D1589" s="2">
        <v>129564</v>
      </c>
      <c r="E1589" s="2">
        <v>84099</v>
      </c>
      <c r="F1589" s="2">
        <v>5799</v>
      </c>
      <c r="G1589" s="2" t="s">
        <v>19511</v>
      </c>
      <c r="H1589" s="2" t="s">
        <v>19512</v>
      </c>
      <c r="I1589" s="2" t="s">
        <v>16</v>
      </c>
      <c r="J1589" s="2" t="s">
        <v>19513</v>
      </c>
      <c r="K1589" s="2">
        <v>5</v>
      </c>
      <c r="L1589" s="2" t="s">
        <v>3231</v>
      </c>
      <c r="N1589" s="2" t="s">
        <v>684</v>
      </c>
    </row>
    <row r="1590" spans="1:14" ht="13">
      <c r="A1590" s="2" t="s">
        <v>14388</v>
      </c>
      <c r="C1590" s="2" t="s">
        <v>19514</v>
      </c>
      <c r="D1590" s="2">
        <v>131974</v>
      </c>
      <c r="E1590" s="2">
        <v>84309</v>
      </c>
      <c r="F1590" s="2">
        <v>5798</v>
      </c>
      <c r="G1590" s="2" t="s">
        <v>19515</v>
      </c>
      <c r="H1590" s="2" t="s">
        <v>19516</v>
      </c>
      <c r="I1590" s="2" t="s">
        <v>23</v>
      </c>
      <c r="J1590" s="2" t="s">
        <v>19513</v>
      </c>
      <c r="K1590" s="2">
        <v>5</v>
      </c>
      <c r="L1590" s="2" t="s">
        <v>3231</v>
      </c>
      <c r="N1590" s="2" t="s">
        <v>684</v>
      </c>
    </row>
    <row r="1591" spans="1:14" ht="13">
      <c r="A1591" s="2" t="s">
        <v>14388</v>
      </c>
      <c r="C1591" s="2" t="s">
        <v>19517</v>
      </c>
      <c r="D1591" s="2">
        <v>131296</v>
      </c>
      <c r="E1591" s="2">
        <v>82855</v>
      </c>
      <c r="F1591" s="2">
        <v>5798</v>
      </c>
      <c r="G1591" s="2" t="s">
        <v>19518</v>
      </c>
      <c r="H1591" s="2" t="s">
        <v>19519</v>
      </c>
      <c r="I1591" s="2" t="s">
        <v>16</v>
      </c>
      <c r="J1591" s="2" t="s">
        <v>19520</v>
      </c>
      <c r="K1591" s="2">
        <v>5</v>
      </c>
      <c r="L1591" s="2" t="s">
        <v>3231</v>
      </c>
      <c r="N1591" s="2" t="s">
        <v>684</v>
      </c>
    </row>
    <row r="1592" spans="1:14" ht="13">
      <c r="A1592" s="2" t="s">
        <v>14388</v>
      </c>
      <c r="C1592" s="2" t="s">
        <v>19521</v>
      </c>
      <c r="D1592" s="2">
        <v>132274</v>
      </c>
      <c r="E1592" s="2">
        <v>82695</v>
      </c>
      <c r="F1592" s="2">
        <v>5798</v>
      </c>
      <c r="G1592" s="2" t="s">
        <v>19522</v>
      </c>
      <c r="H1592" s="2" t="s">
        <v>19523</v>
      </c>
      <c r="I1592" s="2" t="s">
        <v>23</v>
      </c>
      <c r="J1592" s="2" t="s">
        <v>19520</v>
      </c>
      <c r="K1592" s="2">
        <v>5</v>
      </c>
      <c r="L1592" s="2" t="s">
        <v>3231</v>
      </c>
      <c r="N1592" s="2" t="s">
        <v>684</v>
      </c>
    </row>
    <row r="1593" spans="1:14" ht="13">
      <c r="A1593" s="2" t="s">
        <v>15356</v>
      </c>
      <c r="B1593" s="2" t="s">
        <v>15440</v>
      </c>
      <c r="C1593" s="2" t="s">
        <v>19524</v>
      </c>
      <c r="D1593" s="2">
        <v>131617</v>
      </c>
      <c r="E1593" s="2">
        <v>78155</v>
      </c>
      <c r="F1593" s="2">
        <v>5798</v>
      </c>
      <c r="G1593" s="2" t="s">
        <v>19525</v>
      </c>
      <c r="H1593" s="2" t="s">
        <v>19526</v>
      </c>
      <c r="I1593" s="2" t="s">
        <v>16</v>
      </c>
      <c r="J1593" s="2" t="s">
        <v>19527</v>
      </c>
      <c r="K1593" s="2">
        <v>4</v>
      </c>
      <c r="L1593" s="2" t="s">
        <v>3231</v>
      </c>
      <c r="N1593" s="2" t="s">
        <v>684</v>
      </c>
    </row>
    <row r="1594" spans="1:14" ht="13">
      <c r="A1594" s="2" t="s">
        <v>15356</v>
      </c>
      <c r="B1594" s="2" t="s">
        <v>19528</v>
      </c>
      <c r="C1594" s="2" t="s">
        <v>19529</v>
      </c>
      <c r="D1594" s="2">
        <v>131361</v>
      </c>
      <c r="E1594" s="2">
        <v>82624</v>
      </c>
      <c r="F1594" s="2">
        <v>5798</v>
      </c>
      <c r="G1594" s="2" t="s">
        <v>19530</v>
      </c>
      <c r="H1594" s="2" t="s">
        <v>19531</v>
      </c>
      <c r="I1594" s="2" t="s">
        <v>16</v>
      </c>
      <c r="J1594" s="2" t="s">
        <v>19532</v>
      </c>
      <c r="K1594" s="2">
        <v>5</v>
      </c>
      <c r="L1594" s="2" t="s">
        <v>3231</v>
      </c>
      <c r="N1594" s="2" t="s">
        <v>684</v>
      </c>
    </row>
    <row r="1595" spans="1:14" ht="13">
      <c r="A1595" s="2" t="s">
        <v>15356</v>
      </c>
      <c r="B1595" s="2" t="s">
        <v>19528</v>
      </c>
      <c r="C1595" s="2" t="s">
        <v>19533</v>
      </c>
      <c r="D1595" s="2">
        <v>132535</v>
      </c>
      <c r="E1595" s="2">
        <v>82584</v>
      </c>
      <c r="F1595" s="2">
        <v>5798</v>
      </c>
      <c r="G1595" s="2" t="s">
        <v>19534</v>
      </c>
      <c r="H1595" s="2" t="s">
        <v>19535</v>
      </c>
      <c r="I1595" s="2" t="s">
        <v>23</v>
      </c>
      <c r="J1595" s="2" t="s">
        <v>19536</v>
      </c>
      <c r="K1595" s="2">
        <v>5</v>
      </c>
      <c r="L1595" s="2" t="s">
        <v>3231</v>
      </c>
      <c r="N1595" s="2" t="s">
        <v>684</v>
      </c>
    </row>
    <row r="1596" spans="1:14" ht="13">
      <c r="A1596" s="2" t="s">
        <v>14388</v>
      </c>
      <c r="C1596" s="2" t="s">
        <v>19537</v>
      </c>
      <c r="D1596" s="2">
        <v>125551</v>
      </c>
      <c r="E1596" s="2">
        <v>77296</v>
      </c>
      <c r="F1596" s="2">
        <v>5798</v>
      </c>
      <c r="G1596" s="2" t="s">
        <v>19538</v>
      </c>
      <c r="H1596" s="2" t="s">
        <v>19539</v>
      </c>
      <c r="I1596" s="2" t="s">
        <v>16</v>
      </c>
      <c r="J1596" s="2" t="s">
        <v>19540</v>
      </c>
      <c r="K1596" s="2">
        <v>5</v>
      </c>
      <c r="L1596" s="2" t="s">
        <v>329</v>
      </c>
      <c r="N1596" s="2" t="s">
        <v>29</v>
      </c>
    </row>
    <row r="1597" spans="1:14" ht="13">
      <c r="A1597" s="2" t="s">
        <v>14388</v>
      </c>
      <c r="C1597" s="2" t="s">
        <v>19541</v>
      </c>
      <c r="D1597" s="2">
        <v>139261</v>
      </c>
      <c r="E1597" s="2">
        <v>79864</v>
      </c>
      <c r="F1597" s="2">
        <v>5798</v>
      </c>
      <c r="G1597" s="2" t="s">
        <v>19542</v>
      </c>
      <c r="H1597" s="2" t="s">
        <v>19543</v>
      </c>
      <c r="I1597" s="2" t="s">
        <v>23</v>
      </c>
      <c r="J1597" s="2" t="s">
        <v>19540</v>
      </c>
      <c r="K1597" s="2">
        <v>5</v>
      </c>
      <c r="L1597" s="2" t="s">
        <v>329</v>
      </c>
      <c r="N1597" s="2" t="s">
        <v>29</v>
      </c>
    </row>
    <row r="1598" spans="1:14" ht="13">
      <c r="A1598" s="2" t="s">
        <v>14388</v>
      </c>
      <c r="C1598" s="2" t="s">
        <v>19544</v>
      </c>
      <c r="D1598" s="2">
        <v>129430</v>
      </c>
      <c r="E1598" s="2">
        <v>80762</v>
      </c>
      <c r="F1598" s="2">
        <v>5798</v>
      </c>
      <c r="G1598" s="2" t="s">
        <v>19545</v>
      </c>
      <c r="H1598" s="2" t="s">
        <v>19546</v>
      </c>
      <c r="I1598" s="2" t="s">
        <v>16</v>
      </c>
      <c r="J1598" s="2" t="s">
        <v>19547</v>
      </c>
      <c r="K1598" s="2">
        <v>5</v>
      </c>
      <c r="L1598" s="2" t="s">
        <v>329</v>
      </c>
      <c r="N1598" s="2" t="s">
        <v>29</v>
      </c>
    </row>
    <row r="1599" spans="1:14" ht="13">
      <c r="A1599" s="2" t="s">
        <v>14388</v>
      </c>
      <c r="C1599" s="2" t="s">
        <v>19548</v>
      </c>
      <c r="D1599" s="2">
        <v>134961</v>
      </c>
      <c r="E1599" s="2">
        <v>80778</v>
      </c>
      <c r="F1599" s="2">
        <v>5798</v>
      </c>
      <c r="G1599" s="2" t="s">
        <v>19549</v>
      </c>
      <c r="H1599" s="2" t="s">
        <v>19550</v>
      </c>
      <c r="I1599" s="2" t="s">
        <v>23</v>
      </c>
      <c r="J1599" s="2" t="s">
        <v>19547</v>
      </c>
      <c r="K1599" s="2">
        <v>5</v>
      </c>
      <c r="L1599" s="2" t="s">
        <v>329</v>
      </c>
      <c r="N1599" s="2" t="s">
        <v>29</v>
      </c>
    </row>
    <row r="1600" spans="1:14" ht="13">
      <c r="A1600" s="2" t="s">
        <v>14388</v>
      </c>
      <c r="C1600" s="2" t="s">
        <v>19551</v>
      </c>
      <c r="D1600" s="2">
        <v>124703</v>
      </c>
      <c r="E1600" s="2">
        <v>79533</v>
      </c>
      <c r="F1600" s="2">
        <v>5798</v>
      </c>
      <c r="G1600" s="2" t="s">
        <v>19552</v>
      </c>
      <c r="H1600" s="2" t="s">
        <v>19553</v>
      </c>
      <c r="I1600" s="2" t="s">
        <v>16</v>
      </c>
      <c r="J1600" s="2" t="s">
        <v>19554</v>
      </c>
      <c r="K1600" s="2">
        <v>5</v>
      </c>
      <c r="L1600" s="2" t="s">
        <v>329</v>
      </c>
      <c r="N1600" s="2" t="s">
        <v>29</v>
      </c>
    </row>
    <row r="1601" spans="1:14" ht="13">
      <c r="A1601" s="2" t="s">
        <v>14388</v>
      </c>
      <c r="C1601" s="2" t="s">
        <v>19555</v>
      </c>
      <c r="D1601" s="2">
        <v>138979</v>
      </c>
      <c r="E1601" s="2">
        <v>81287</v>
      </c>
      <c r="F1601" s="2">
        <v>5798</v>
      </c>
      <c r="G1601" s="2" t="s">
        <v>19556</v>
      </c>
      <c r="H1601" s="2" t="s">
        <v>19557</v>
      </c>
      <c r="I1601" s="2" t="s">
        <v>23</v>
      </c>
      <c r="J1601" s="2" t="s">
        <v>19554</v>
      </c>
      <c r="K1601" s="2">
        <v>5</v>
      </c>
      <c r="L1601" s="2" t="s">
        <v>329</v>
      </c>
      <c r="N1601" s="2" t="s">
        <v>29</v>
      </c>
    </row>
    <row r="1602" spans="1:14" ht="13">
      <c r="A1602" s="2" t="s">
        <v>14388</v>
      </c>
      <c r="C1602" s="2" t="s">
        <v>19558</v>
      </c>
      <c r="D1602" s="2">
        <v>129821</v>
      </c>
      <c r="E1602" s="2">
        <v>77425</v>
      </c>
      <c r="F1602" s="2">
        <v>5798</v>
      </c>
      <c r="G1602" s="2" t="s">
        <v>19559</v>
      </c>
      <c r="H1602" s="2" t="s">
        <v>19560</v>
      </c>
      <c r="I1602" s="2" t="s">
        <v>16</v>
      </c>
      <c r="J1602" s="2" t="s">
        <v>19561</v>
      </c>
      <c r="K1602" s="2">
        <v>5</v>
      </c>
      <c r="L1602" s="2" t="s">
        <v>329</v>
      </c>
      <c r="N1602" s="2" t="s">
        <v>29</v>
      </c>
    </row>
    <row r="1603" spans="1:14" ht="13">
      <c r="A1603" s="2" t="s">
        <v>14388</v>
      </c>
      <c r="C1603" s="2" t="s">
        <v>19562</v>
      </c>
      <c r="D1603" s="2">
        <v>134339</v>
      </c>
      <c r="E1603" s="2">
        <v>77900</v>
      </c>
      <c r="F1603" s="2">
        <v>5798</v>
      </c>
      <c r="G1603" s="2" t="s">
        <v>19563</v>
      </c>
      <c r="H1603" s="2" t="s">
        <v>19564</v>
      </c>
      <c r="I1603" s="2" t="s">
        <v>23</v>
      </c>
      <c r="J1603" s="2" t="s">
        <v>19561</v>
      </c>
      <c r="K1603" s="2">
        <v>5</v>
      </c>
      <c r="L1603" s="2" t="s">
        <v>329</v>
      </c>
      <c r="N1603" s="2" t="s">
        <v>29</v>
      </c>
    </row>
    <row r="1604" spans="1:14" ht="13">
      <c r="A1604" s="2" t="s">
        <v>14388</v>
      </c>
      <c r="C1604" s="2" t="s">
        <v>19565</v>
      </c>
      <c r="D1604" s="2">
        <v>129516</v>
      </c>
      <c r="E1604" s="2">
        <v>80337</v>
      </c>
      <c r="F1604" s="2">
        <v>5798</v>
      </c>
      <c r="G1604" s="2" t="s">
        <v>19566</v>
      </c>
      <c r="H1604" s="2" t="s">
        <v>19567</v>
      </c>
      <c r="I1604" s="2" t="s">
        <v>16</v>
      </c>
      <c r="J1604" s="2" t="s">
        <v>19568</v>
      </c>
      <c r="K1604" s="2">
        <v>4</v>
      </c>
      <c r="L1604" s="2" t="s">
        <v>329</v>
      </c>
      <c r="N1604" s="2" t="s">
        <v>29</v>
      </c>
    </row>
    <row r="1605" spans="1:14" ht="13">
      <c r="A1605" s="2" t="s">
        <v>14388</v>
      </c>
      <c r="C1605" s="2" t="s">
        <v>19569</v>
      </c>
      <c r="D1605" s="2">
        <v>137187</v>
      </c>
      <c r="E1605" s="2">
        <v>80972</v>
      </c>
      <c r="F1605" s="2">
        <v>5798</v>
      </c>
      <c r="G1605" s="2" t="s">
        <v>19570</v>
      </c>
      <c r="H1605" s="2" t="s">
        <v>19571</v>
      </c>
      <c r="I1605" s="2" t="s">
        <v>23</v>
      </c>
      <c r="J1605" s="2" t="s">
        <v>19568</v>
      </c>
      <c r="K1605" s="2">
        <v>4</v>
      </c>
      <c r="L1605" s="2" t="s">
        <v>329</v>
      </c>
      <c r="N1605" s="2" t="s">
        <v>29</v>
      </c>
    </row>
    <row r="1606" spans="1:14" ht="13">
      <c r="A1606" s="2" t="s">
        <v>14388</v>
      </c>
      <c r="C1606" s="2" t="s">
        <v>19572</v>
      </c>
      <c r="D1606" s="2">
        <v>137826</v>
      </c>
      <c r="E1606" s="2">
        <v>81267</v>
      </c>
      <c r="F1606" s="2">
        <v>5798</v>
      </c>
      <c r="G1606" s="2" t="s">
        <v>19573</v>
      </c>
      <c r="H1606" s="2" t="s">
        <v>19574</v>
      </c>
      <c r="I1606" s="2" t="s">
        <v>23</v>
      </c>
      <c r="J1606" s="2" t="s">
        <v>19568</v>
      </c>
      <c r="K1606" s="2">
        <v>4</v>
      </c>
      <c r="L1606" s="2" t="s">
        <v>329</v>
      </c>
      <c r="N1606" s="2" t="s">
        <v>29</v>
      </c>
    </row>
    <row r="1607" spans="1:14" ht="13">
      <c r="A1607" s="2" t="s">
        <v>14388</v>
      </c>
      <c r="C1607" s="2" t="s">
        <v>19575</v>
      </c>
      <c r="D1607" s="2">
        <v>129989</v>
      </c>
      <c r="E1607" s="2">
        <v>77092</v>
      </c>
      <c r="F1607" s="2">
        <v>5798</v>
      </c>
      <c r="G1607" s="2" t="s">
        <v>19576</v>
      </c>
      <c r="H1607" s="2" t="s">
        <v>19577</v>
      </c>
      <c r="I1607" s="2" t="s">
        <v>16</v>
      </c>
      <c r="J1607" s="2" t="s">
        <v>19578</v>
      </c>
      <c r="K1607" s="2">
        <v>2</v>
      </c>
      <c r="L1607" s="2" t="s">
        <v>329</v>
      </c>
      <c r="N1607" s="2" t="s">
        <v>29</v>
      </c>
    </row>
    <row r="1608" spans="1:14" ht="13">
      <c r="A1608" s="2" t="s">
        <v>14388</v>
      </c>
      <c r="C1608" s="2" t="s">
        <v>19579</v>
      </c>
      <c r="D1608" s="2">
        <v>129994</v>
      </c>
      <c r="E1608" s="2">
        <v>77011</v>
      </c>
      <c r="F1608" s="2">
        <v>5798</v>
      </c>
      <c r="G1608" s="2" t="s">
        <v>19580</v>
      </c>
      <c r="H1608" s="2" t="s">
        <v>19581</v>
      </c>
      <c r="I1608" s="2" t="s">
        <v>16</v>
      </c>
      <c r="J1608" s="2" t="s">
        <v>19578</v>
      </c>
      <c r="K1608" s="2">
        <v>2</v>
      </c>
      <c r="L1608" s="2" t="s">
        <v>329</v>
      </c>
      <c r="N1608" s="2" t="s">
        <v>29</v>
      </c>
    </row>
    <row r="1609" spans="1:14" ht="13">
      <c r="A1609" s="2" t="s">
        <v>14388</v>
      </c>
      <c r="C1609" s="2" t="s">
        <v>19582</v>
      </c>
      <c r="D1609" s="2">
        <v>130016</v>
      </c>
      <c r="E1609" s="2">
        <v>77618</v>
      </c>
      <c r="F1609" s="2">
        <v>5798</v>
      </c>
      <c r="G1609" s="2" t="s">
        <v>19583</v>
      </c>
      <c r="H1609" s="2" t="s">
        <v>19584</v>
      </c>
      <c r="I1609" s="2" t="s">
        <v>16</v>
      </c>
      <c r="J1609" s="2" t="s">
        <v>19578</v>
      </c>
      <c r="K1609" s="2">
        <v>2</v>
      </c>
      <c r="L1609" s="2" t="s">
        <v>329</v>
      </c>
      <c r="N1609" s="2" t="s">
        <v>29</v>
      </c>
    </row>
    <row r="1610" spans="1:14" ht="13">
      <c r="A1610" s="2" t="s">
        <v>14388</v>
      </c>
      <c r="C1610" s="2" t="s">
        <v>19585</v>
      </c>
      <c r="D1610" s="2">
        <v>130433</v>
      </c>
      <c r="E1610" s="2">
        <v>76687</v>
      </c>
      <c r="F1610" s="2">
        <v>5798</v>
      </c>
      <c r="G1610" s="2" t="s">
        <v>19586</v>
      </c>
      <c r="H1610" s="2" t="s">
        <v>19587</v>
      </c>
      <c r="I1610" s="2" t="s">
        <v>16</v>
      </c>
      <c r="J1610" s="2" t="s">
        <v>19578</v>
      </c>
      <c r="K1610" s="2">
        <v>2</v>
      </c>
      <c r="L1610" s="2" t="s">
        <v>329</v>
      </c>
      <c r="N1610" s="2" t="s">
        <v>29</v>
      </c>
    </row>
    <row r="1611" spans="1:14" ht="13">
      <c r="A1611" s="2" t="s">
        <v>14388</v>
      </c>
      <c r="C1611" s="2" t="s">
        <v>19588</v>
      </c>
      <c r="D1611" s="2">
        <v>133520</v>
      </c>
      <c r="E1611" s="2">
        <v>77851</v>
      </c>
      <c r="F1611" s="2">
        <v>5798</v>
      </c>
      <c r="G1611" s="2" t="s">
        <v>19589</v>
      </c>
      <c r="H1611" s="2" t="s">
        <v>19590</v>
      </c>
      <c r="I1611" s="2" t="s">
        <v>23</v>
      </c>
      <c r="J1611" s="2" t="s">
        <v>19578</v>
      </c>
      <c r="K1611" s="2">
        <v>2</v>
      </c>
      <c r="L1611" s="2" t="s">
        <v>329</v>
      </c>
      <c r="N1611" s="2" t="s">
        <v>29</v>
      </c>
    </row>
    <row r="1612" spans="1:14" ht="13">
      <c r="A1612" s="2" t="s">
        <v>14388</v>
      </c>
      <c r="C1612" s="2" t="s">
        <v>19591</v>
      </c>
      <c r="D1612" s="2">
        <v>134157</v>
      </c>
      <c r="E1612" s="2">
        <v>78039</v>
      </c>
      <c r="F1612" s="2">
        <v>5798</v>
      </c>
      <c r="G1612" s="2" t="s">
        <v>19592</v>
      </c>
      <c r="H1612" s="2" t="s">
        <v>19593</v>
      </c>
      <c r="I1612" s="2" t="s">
        <v>23</v>
      </c>
      <c r="J1612" s="2" t="s">
        <v>19578</v>
      </c>
      <c r="K1612" s="2">
        <v>2</v>
      </c>
      <c r="L1612" s="2" t="s">
        <v>329</v>
      </c>
      <c r="N1612" s="2" t="s">
        <v>29</v>
      </c>
    </row>
    <row r="1613" spans="1:14" ht="13">
      <c r="A1613" s="2" t="s">
        <v>14388</v>
      </c>
      <c r="C1613" s="2" t="s">
        <v>19594</v>
      </c>
      <c r="D1613" s="2">
        <v>134207</v>
      </c>
      <c r="E1613" s="2">
        <v>77880</v>
      </c>
      <c r="F1613" s="2">
        <v>5798</v>
      </c>
      <c r="G1613" s="2" t="s">
        <v>19595</v>
      </c>
      <c r="H1613" s="2" t="s">
        <v>19596</v>
      </c>
      <c r="I1613" s="2" t="s">
        <v>23</v>
      </c>
      <c r="J1613" s="2" t="s">
        <v>19578</v>
      </c>
      <c r="K1613" s="2">
        <v>2</v>
      </c>
      <c r="L1613" s="2" t="s">
        <v>329</v>
      </c>
      <c r="N1613" s="2" t="s">
        <v>29</v>
      </c>
    </row>
    <row r="1614" spans="1:14" ht="13">
      <c r="A1614" s="2" t="s">
        <v>14388</v>
      </c>
      <c r="C1614" s="2" t="s">
        <v>19597</v>
      </c>
      <c r="D1614" s="2">
        <v>134120</v>
      </c>
      <c r="E1614" s="2">
        <v>77468</v>
      </c>
      <c r="F1614" s="2">
        <v>5798</v>
      </c>
      <c r="G1614" s="2" t="s">
        <v>19598</v>
      </c>
      <c r="H1614" s="2" t="s">
        <v>19599</v>
      </c>
      <c r="I1614" s="2" t="s">
        <v>23</v>
      </c>
      <c r="J1614" s="2" t="s">
        <v>19600</v>
      </c>
      <c r="K1614" s="2">
        <v>2</v>
      </c>
      <c r="L1614" s="2" t="s">
        <v>329</v>
      </c>
      <c r="N1614" s="2" t="s">
        <v>29</v>
      </c>
    </row>
    <row r="1615" spans="1:14" ht="13">
      <c r="A1615" s="2" t="s">
        <v>14388</v>
      </c>
      <c r="C1615" s="2" t="s">
        <v>19601</v>
      </c>
      <c r="D1615" s="2">
        <v>134140</v>
      </c>
      <c r="E1615" s="2">
        <v>77625</v>
      </c>
      <c r="F1615" s="2">
        <v>5798</v>
      </c>
      <c r="G1615" s="2" t="s">
        <v>19602</v>
      </c>
      <c r="H1615" s="2" t="s">
        <v>19603</v>
      </c>
      <c r="I1615" s="2" t="s">
        <v>23</v>
      </c>
      <c r="J1615" s="2" t="s">
        <v>19600</v>
      </c>
      <c r="K1615" s="2">
        <v>2</v>
      </c>
      <c r="L1615" s="2" t="s">
        <v>329</v>
      </c>
      <c r="N1615" s="2" t="s">
        <v>29</v>
      </c>
    </row>
    <row r="1616" spans="1:14" ht="13">
      <c r="A1616" s="2" t="s">
        <v>14388</v>
      </c>
      <c r="C1616" s="2" t="s">
        <v>19604</v>
      </c>
      <c r="D1616" s="2">
        <v>134166</v>
      </c>
      <c r="E1616" s="2">
        <v>77761</v>
      </c>
      <c r="F1616" s="2">
        <v>5798</v>
      </c>
      <c r="G1616" s="2" t="s">
        <v>19605</v>
      </c>
      <c r="H1616" s="2" t="s">
        <v>19606</v>
      </c>
      <c r="I1616" s="2" t="s">
        <v>23</v>
      </c>
      <c r="J1616" s="2" t="s">
        <v>19600</v>
      </c>
      <c r="K1616" s="2">
        <v>2</v>
      </c>
      <c r="L1616" s="2" t="s">
        <v>329</v>
      </c>
      <c r="N1616" s="2" t="s">
        <v>29</v>
      </c>
    </row>
    <row r="1617" spans="1:14" ht="13">
      <c r="A1617" s="2" t="s">
        <v>14388</v>
      </c>
      <c r="C1617" s="2" t="s">
        <v>19607</v>
      </c>
      <c r="D1617" s="2">
        <v>126699</v>
      </c>
      <c r="E1617" s="2">
        <v>80520</v>
      </c>
      <c r="F1617" s="2">
        <v>5798</v>
      </c>
      <c r="G1617" s="2" t="s">
        <v>19608</v>
      </c>
      <c r="H1617" s="2" t="s">
        <v>19609</v>
      </c>
      <c r="I1617" s="2" t="s">
        <v>16</v>
      </c>
      <c r="J1617" s="2" t="s">
        <v>19610</v>
      </c>
      <c r="K1617" s="2">
        <v>2</v>
      </c>
      <c r="L1617" s="2" t="s">
        <v>329</v>
      </c>
      <c r="N1617" s="2" t="s">
        <v>29</v>
      </c>
    </row>
    <row r="1618" spans="1:14" ht="13">
      <c r="A1618" s="2" t="s">
        <v>14388</v>
      </c>
      <c r="C1618" s="2" t="s">
        <v>19611</v>
      </c>
      <c r="D1618" s="2">
        <v>126799</v>
      </c>
      <c r="E1618" s="2">
        <v>80474</v>
      </c>
      <c r="F1618" s="2">
        <v>5798</v>
      </c>
      <c r="G1618" s="2" t="s">
        <v>19612</v>
      </c>
      <c r="H1618" s="2" t="s">
        <v>19613</v>
      </c>
      <c r="I1618" s="2" t="s">
        <v>16</v>
      </c>
      <c r="J1618" s="2" t="s">
        <v>19610</v>
      </c>
      <c r="K1618" s="2">
        <v>2</v>
      </c>
      <c r="L1618" s="2" t="s">
        <v>329</v>
      </c>
      <c r="N1618" s="2" t="s">
        <v>29</v>
      </c>
    </row>
    <row r="1619" spans="1:14" ht="13">
      <c r="A1619" s="2" t="s">
        <v>14388</v>
      </c>
      <c r="C1619" s="2" t="s">
        <v>19614</v>
      </c>
      <c r="D1619" s="2">
        <v>138019</v>
      </c>
      <c r="E1619" s="2">
        <v>81711</v>
      </c>
      <c r="F1619" s="2">
        <v>5798</v>
      </c>
      <c r="G1619" s="2" t="s">
        <v>19615</v>
      </c>
      <c r="H1619" s="2" t="s">
        <v>19616</v>
      </c>
      <c r="I1619" s="2" t="s">
        <v>23</v>
      </c>
      <c r="J1619" s="2" t="s">
        <v>19610</v>
      </c>
      <c r="K1619" s="2">
        <v>2</v>
      </c>
      <c r="L1619" s="2" t="s">
        <v>329</v>
      </c>
      <c r="N1619" s="2" t="s">
        <v>29</v>
      </c>
    </row>
    <row r="1620" spans="1:14" ht="13">
      <c r="A1620" s="2" t="s">
        <v>14388</v>
      </c>
      <c r="C1620" s="2" t="s">
        <v>19617</v>
      </c>
      <c r="D1620" s="2">
        <v>124667</v>
      </c>
      <c r="E1620" s="2">
        <v>78372</v>
      </c>
      <c r="F1620" s="2">
        <v>5798</v>
      </c>
      <c r="G1620" s="2" t="s">
        <v>19618</v>
      </c>
      <c r="H1620" s="2" t="s">
        <v>19619</v>
      </c>
      <c r="I1620" s="2" t="s">
        <v>16</v>
      </c>
      <c r="J1620" s="2" t="s">
        <v>19620</v>
      </c>
      <c r="K1620" s="2">
        <v>2</v>
      </c>
      <c r="L1620" s="2" t="s">
        <v>329</v>
      </c>
      <c r="N1620" s="2" t="s">
        <v>29</v>
      </c>
    </row>
    <row r="1621" spans="1:14" ht="13">
      <c r="A1621" s="2" t="s">
        <v>14388</v>
      </c>
      <c r="C1621" s="2" t="s">
        <v>19621</v>
      </c>
      <c r="D1621" s="2">
        <v>138429</v>
      </c>
      <c r="E1621" s="2">
        <v>80859</v>
      </c>
      <c r="F1621" s="2">
        <v>5798</v>
      </c>
      <c r="G1621" s="2" t="s">
        <v>19622</v>
      </c>
      <c r="H1621" s="2" t="s">
        <v>19623</v>
      </c>
      <c r="I1621" s="2" t="s">
        <v>23</v>
      </c>
      <c r="J1621" s="2" t="s">
        <v>19620</v>
      </c>
      <c r="K1621" s="2">
        <v>2</v>
      </c>
      <c r="L1621" s="2" t="s">
        <v>329</v>
      </c>
      <c r="N1621" s="2" t="s">
        <v>29</v>
      </c>
    </row>
    <row r="1622" spans="1:14" ht="13">
      <c r="A1622" s="2" t="s">
        <v>14388</v>
      </c>
      <c r="C1622" s="2" t="s">
        <v>19624</v>
      </c>
      <c r="D1622" s="2">
        <v>139040</v>
      </c>
      <c r="E1622" s="2">
        <v>80358</v>
      </c>
      <c r="F1622" s="2">
        <v>5798</v>
      </c>
      <c r="G1622" s="2" t="s">
        <v>19625</v>
      </c>
      <c r="H1622" s="2" t="s">
        <v>19626</v>
      </c>
      <c r="I1622" s="2" t="s">
        <v>23</v>
      </c>
      <c r="J1622" s="2" t="s">
        <v>19620</v>
      </c>
      <c r="K1622" s="2">
        <v>2</v>
      </c>
      <c r="L1622" s="2" t="s">
        <v>329</v>
      </c>
      <c r="N1622" s="2" t="s">
        <v>29</v>
      </c>
    </row>
    <row r="1623" spans="1:14" ht="13">
      <c r="A1623" s="2" t="s">
        <v>14388</v>
      </c>
      <c r="C1623" s="2" t="s">
        <v>19627</v>
      </c>
      <c r="D1623" s="2">
        <v>137916</v>
      </c>
      <c r="E1623" s="2">
        <v>81341</v>
      </c>
      <c r="F1623" s="2">
        <v>5798</v>
      </c>
      <c r="G1623" s="2" t="s">
        <v>19628</v>
      </c>
      <c r="H1623" s="2" t="s">
        <v>19629</v>
      </c>
      <c r="I1623" s="2" t="s">
        <v>23</v>
      </c>
      <c r="J1623" s="2" t="s">
        <v>19630</v>
      </c>
      <c r="K1623" s="2">
        <v>5</v>
      </c>
      <c r="L1623" s="2" t="s">
        <v>329</v>
      </c>
      <c r="N1623" s="2" t="s">
        <v>29</v>
      </c>
    </row>
    <row r="1624" spans="1:14" ht="13">
      <c r="A1624" s="2" t="s">
        <v>14388</v>
      </c>
      <c r="C1624" s="2" t="s">
        <v>19631</v>
      </c>
      <c r="D1624" s="2">
        <v>137917</v>
      </c>
      <c r="E1624" s="2">
        <v>81286</v>
      </c>
      <c r="F1624" s="2">
        <v>5798</v>
      </c>
      <c r="G1624" s="2" t="s">
        <v>19632</v>
      </c>
      <c r="H1624" s="2" t="s">
        <v>19633</v>
      </c>
      <c r="I1624" s="2" t="s">
        <v>23</v>
      </c>
      <c r="J1624" s="2" t="s">
        <v>19630</v>
      </c>
      <c r="K1624" s="2">
        <v>5</v>
      </c>
      <c r="L1624" s="2" t="s">
        <v>329</v>
      </c>
      <c r="N1624" s="2" t="s">
        <v>29</v>
      </c>
    </row>
    <row r="1625" spans="1:14" ht="13">
      <c r="A1625" s="2" t="s">
        <v>14388</v>
      </c>
      <c r="C1625" s="2" t="s">
        <v>19634</v>
      </c>
      <c r="D1625" s="2">
        <v>137930</v>
      </c>
      <c r="E1625" s="2">
        <v>82041</v>
      </c>
      <c r="F1625" s="2">
        <v>5798</v>
      </c>
      <c r="G1625" s="2" t="s">
        <v>19635</v>
      </c>
      <c r="H1625" s="2" t="s">
        <v>19636</v>
      </c>
      <c r="I1625" s="2" t="s">
        <v>23</v>
      </c>
      <c r="J1625" s="2" t="s">
        <v>19630</v>
      </c>
      <c r="K1625" s="2">
        <v>5</v>
      </c>
      <c r="L1625" s="2" t="s">
        <v>329</v>
      </c>
      <c r="N1625" s="2" t="s">
        <v>29</v>
      </c>
    </row>
    <row r="1626" spans="1:14" ht="13">
      <c r="A1626" s="2" t="s">
        <v>14388</v>
      </c>
      <c r="C1626" s="2" t="s">
        <v>19637</v>
      </c>
      <c r="D1626" s="2">
        <v>138334</v>
      </c>
      <c r="E1626" s="2">
        <v>81480</v>
      </c>
      <c r="F1626" s="2">
        <v>5798</v>
      </c>
      <c r="G1626" s="2" t="s">
        <v>19638</v>
      </c>
      <c r="H1626" s="2" t="s">
        <v>19639</v>
      </c>
      <c r="I1626" s="2" t="s">
        <v>23</v>
      </c>
      <c r="J1626" s="2" t="s">
        <v>19630</v>
      </c>
      <c r="K1626" s="2">
        <v>5</v>
      </c>
      <c r="L1626" s="2" t="s">
        <v>329</v>
      </c>
      <c r="N1626" s="2" t="s">
        <v>29</v>
      </c>
    </row>
    <row r="1627" spans="1:14" ht="13">
      <c r="A1627" s="2" t="s">
        <v>14388</v>
      </c>
      <c r="C1627" s="2" t="s">
        <v>19640</v>
      </c>
      <c r="D1627" s="2">
        <v>138375</v>
      </c>
      <c r="E1627" s="2">
        <v>81106</v>
      </c>
      <c r="F1627" s="2">
        <v>5798</v>
      </c>
      <c r="G1627" s="2" t="s">
        <v>19641</v>
      </c>
      <c r="H1627" s="2" t="s">
        <v>19642</v>
      </c>
      <c r="I1627" s="2" t="s">
        <v>23</v>
      </c>
      <c r="J1627" s="2" t="s">
        <v>19630</v>
      </c>
      <c r="K1627" s="2">
        <v>5</v>
      </c>
      <c r="L1627" s="2" t="s">
        <v>329</v>
      </c>
      <c r="N1627" s="2" t="s">
        <v>29</v>
      </c>
    </row>
    <row r="1628" spans="1:14" ht="13">
      <c r="A1628" s="2" t="s">
        <v>14388</v>
      </c>
      <c r="C1628" s="2" t="s">
        <v>19643</v>
      </c>
      <c r="D1628" s="2">
        <v>126332</v>
      </c>
      <c r="E1628" s="2">
        <v>80008</v>
      </c>
      <c r="F1628" s="2">
        <v>5798</v>
      </c>
      <c r="G1628" s="2" t="s">
        <v>19644</v>
      </c>
      <c r="H1628" s="2" t="s">
        <v>19645</v>
      </c>
      <c r="I1628" s="2" t="s">
        <v>16</v>
      </c>
      <c r="J1628" s="2" t="s">
        <v>19646</v>
      </c>
      <c r="K1628" s="2">
        <v>4</v>
      </c>
      <c r="L1628" s="2" t="s">
        <v>329</v>
      </c>
      <c r="N1628" s="2" t="s">
        <v>29</v>
      </c>
    </row>
    <row r="1629" spans="1:14" ht="13">
      <c r="A1629" s="2" t="s">
        <v>14388</v>
      </c>
      <c r="C1629" s="2" t="s">
        <v>19647</v>
      </c>
      <c r="D1629" s="2">
        <v>126512</v>
      </c>
      <c r="E1629" s="2">
        <v>80124</v>
      </c>
      <c r="F1629" s="2">
        <v>5798</v>
      </c>
      <c r="G1629" s="2" t="s">
        <v>19648</v>
      </c>
      <c r="H1629" s="2" t="s">
        <v>19649</v>
      </c>
      <c r="I1629" s="2" t="s">
        <v>16</v>
      </c>
      <c r="J1629" s="2" t="s">
        <v>19646</v>
      </c>
      <c r="K1629" s="2">
        <v>4</v>
      </c>
      <c r="L1629" s="2" t="s">
        <v>329</v>
      </c>
      <c r="N1629" s="2" t="s">
        <v>29</v>
      </c>
    </row>
    <row r="1630" spans="1:14" ht="13">
      <c r="A1630" s="2" t="s">
        <v>14388</v>
      </c>
      <c r="C1630" s="2" t="s">
        <v>19650</v>
      </c>
      <c r="D1630" s="2">
        <v>126555</v>
      </c>
      <c r="E1630" s="2">
        <v>80364</v>
      </c>
      <c r="F1630" s="2">
        <v>5798</v>
      </c>
      <c r="G1630" s="2" t="s">
        <v>19651</v>
      </c>
      <c r="H1630" s="2" t="s">
        <v>19652</v>
      </c>
      <c r="I1630" s="2" t="s">
        <v>16</v>
      </c>
      <c r="J1630" s="2" t="s">
        <v>19646</v>
      </c>
      <c r="K1630" s="2">
        <v>4</v>
      </c>
      <c r="L1630" s="2" t="s">
        <v>329</v>
      </c>
      <c r="N1630" s="2" t="s">
        <v>29</v>
      </c>
    </row>
    <row r="1631" spans="1:14" ht="13">
      <c r="A1631" s="2" t="s">
        <v>14388</v>
      </c>
      <c r="C1631" s="2" t="s">
        <v>19653</v>
      </c>
      <c r="D1631" s="2">
        <v>126570</v>
      </c>
      <c r="E1631" s="2">
        <v>80281</v>
      </c>
      <c r="F1631" s="2">
        <v>5798</v>
      </c>
      <c r="G1631" s="2" t="s">
        <v>19654</v>
      </c>
      <c r="H1631" s="2" t="s">
        <v>19655</v>
      </c>
      <c r="I1631" s="2" t="s">
        <v>16</v>
      </c>
      <c r="J1631" s="2" t="s">
        <v>19646</v>
      </c>
      <c r="K1631" s="2">
        <v>4</v>
      </c>
      <c r="L1631" s="2" t="s">
        <v>329</v>
      </c>
      <c r="N1631" s="2" t="s">
        <v>29</v>
      </c>
    </row>
    <row r="1632" spans="1:14" ht="13">
      <c r="A1632" s="2" t="s">
        <v>14388</v>
      </c>
      <c r="C1632" s="2" t="s">
        <v>19656</v>
      </c>
      <c r="D1632" s="2">
        <v>127302</v>
      </c>
      <c r="E1632" s="2">
        <v>81099</v>
      </c>
      <c r="F1632" s="2">
        <v>5798</v>
      </c>
      <c r="G1632" s="2" t="s">
        <v>19657</v>
      </c>
      <c r="H1632" s="2" t="s">
        <v>19658</v>
      </c>
      <c r="I1632" s="2" t="s">
        <v>16</v>
      </c>
      <c r="J1632" s="2" t="s">
        <v>19646</v>
      </c>
      <c r="K1632" s="2">
        <v>4</v>
      </c>
      <c r="L1632" s="2" t="s">
        <v>329</v>
      </c>
      <c r="N1632" s="2" t="s">
        <v>29</v>
      </c>
    </row>
    <row r="1633" spans="1:14" ht="13">
      <c r="A1633" s="2" t="s">
        <v>14388</v>
      </c>
      <c r="C1633" s="2" t="s">
        <v>19659</v>
      </c>
      <c r="D1633" s="2">
        <v>138176</v>
      </c>
      <c r="E1633" s="2">
        <v>81683</v>
      </c>
      <c r="F1633" s="2">
        <v>5798</v>
      </c>
      <c r="G1633" s="2" t="s">
        <v>19660</v>
      </c>
      <c r="H1633" s="2" t="s">
        <v>19661</v>
      </c>
      <c r="I1633" s="2" t="s">
        <v>23</v>
      </c>
      <c r="J1633" s="2" t="s">
        <v>19646</v>
      </c>
      <c r="K1633" s="2">
        <v>4</v>
      </c>
      <c r="L1633" s="2" t="s">
        <v>329</v>
      </c>
      <c r="N1633" s="2" t="s">
        <v>29</v>
      </c>
    </row>
    <row r="1634" spans="1:14" ht="13">
      <c r="A1634" s="2" t="s">
        <v>14388</v>
      </c>
      <c r="C1634" s="2" t="s">
        <v>19662</v>
      </c>
      <c r="D1634" s="2">
        <v>138543</v>
      </c>
      <c r="E1634" s="2">
        <v>81096</v>
      </c>
      <c r="F1634" s="2">
        <v>5798</v>
      </c>
      <c r="G1634" s="2" t="s">
        <v>19663</v>
      </c>
      <c r="H1634" s="2" t="s">
        <v>19664</v>
      </c>
      <c r="I1634" s="2" t="s">
        <v>23</v>
      </c>
      <c r="J1634" s="2" t="s">
        <v>19646</v>
      </c>
      <c r="K1634" s="2">
        <v>4</v>
      </c>
      <c r="L1634" s="2" t="s">
        <v>329</v>
      </c>
      <c r="N1634" s="2" t="s">
        <v>29</v>
      </c>
    </row>
    <row r="1635" spans="1:14" ht="13">
      <c r="A1635" s="2" t="s">
        <v>14388</v>
      </c>
      <c r="C1635" s="2" t="s">
        <v>19665</v>
      </c>
      <c r="D1635" s="2">
        <v>138587</v>
      </c>
      <c r="E1635" s="2">
        <v>80820</v>
      </c>
      <c r="F1635" s="2">
        <v>5798</v>
      </c>
      <c r="G1635" s="2" t="s">
        <v>19666</v>
      </c>
      <c r="H1635" s="2" t="s">
        <v>19667</v>
      </c>
      <c r="I1635" s="2" t="s">
        <v>23</v>
      </c>
      <c r="J1635" s="2" t="s">
        <v>19646</v>
      </c>
      <c r="K1635" s="2">
        <v>4</v>
      </c>
      <c r="L1635" s="2" t="s">
        <v>329</v>
      </c>
      <c r="N1635" s="2" t="s">
        <v>29</v>
      </c>
    </row>
    <row r="1636" spans="1:14" ht="13">
      <c r="A1636" s="2" t="s">
        <v>14388</v>
      </c>
      <c r="C1636" s="2" t="s">
        <v>19668</v>
      </c>
      <c r="D1636" s="2">
        <v>138628</v>
      </c>
      <c r="E1636" s="2">
        <v>80719</v>
      </c>
      <c r="F1636" s="2">
        <v>5798</v>
      </c>
      <c r="G1636" s="2" t="s">
        <v>19669</v>
      </c>
      <c r="H1636" s="2" t="s">
        <v>19670</v>
      </c>
      <c r="I1636" s="2" t="s">
        <v>23</v>
      </c>
      <c r="J1636" s="2" t="s">
        <v>19646</v>
      </c>
      <c r="K1636" s="2">
        <v>4</v>
      </c>
      <c r="L1636" s="2" t="s">
        <v>329</v>
      </c>
      <c r="N1636" s="2" t="s">
        <v>29</v>
      </c>
    </row>
    <row r="1637" spans="1:14" ht="13">
      <c r="A1637" s="2" t="s">
        <v>14388</v>
      </c>
      <c r="C1637" s="2" t="s">
        <v>19671</v>
      </c>
      <c r="D1637" s="2">
        <v>138702</v>
      </c>
      <c r="E1637" s="2">
        <v>80831</v>
      </c>
      <c r="F1637" s="2">
        <v>5798</v>
      </c>
      <c r="G1637" s="2" t="s">
        <v>19672</v>
      </c>
      <c r="H1637" s="2" t="s">
        <v>19673</v>
      </c>
      <c r="I1637" s="2" t="s">
        <v>23</v>
      </c>
      <c r="J1637" s="2" t="s">
        <v>19646</v>
      </c>
      <c r="K1637" s="2">
        <v>4</v>
      </c>
      <c r="L1637" s="2" t="s">
        <v>329</v>
      </c>
      <c r="N1637" s="2" t="s">
        <v>29</v>
      </c>
    </row>
    <row r="1638" spans="1:14" ht="13">
      <c r="A1638" s="2" t="s">
        <v>14388</v>
      </c>
      <c r="C1638" s="2" t="s">
        <v>19674</v>
      </c>
      <c r="D1638" s="2">
        <v>125012</v>
      </c>
      <c r="E1638" s="2">
        <v>76674</v>
      </c>
      <c r="F1638" s="2">
        <v>5798</v>
      </c>
      <c r="G1638" s="2" t="s">
        <v>19675</v>
      </c>
      <c r="H1638" s="2" t="s">
        <v>19676</v>
      </c>
      <c r="I1638" s="2" t="s">
        <v>16</v>
      </c>
      <c r="J1638" s="2" t="s">
        <v>19677</v>
      </c>
      <c r="K1638" s="2">
        <v>5</v>
      </c>
      <c r="L1638" s="2" t="s">
        <v>329</v>
      </c>
      <c r="N1638" s="2" t="s">
        <v>29</v>
      </c>
    </row>
    <row r="1639" spans="1:14" ht="13">
      <c r="A1639" s="2" t="s">
        <v>14388</v>
      </c>
      <c r="C1639" s="2" t="s">
        <v>19678</v>
      </c>
      <c r="D1639" s="2">
        <v>136737</v>
      </c>
      <c r="E1639" s="2">
        <v>76299</v>
      </c>
      <c r="F1639" s="2">
        <v>5798</v>
      </c>
      <c r="G1639" s="2" t="s">
        <v>19679</v>
      </c>
      <c r="H1639" s="2" t="s">
        <v>19680</v>
      </c>
      <c r="I1639" s="2" t="s">
        <v>23</v>
      </c>
      <c r="J1639" s="2" t="s">
        <v>19677</v>
      </c>
      <c r="K1639" s="2">
        <v>5</v>
      </c>
      <c r="L1639" s="2" t="s">
        <v>329</v>
      </c>
      <c r="N1639" s="2" t="s">
        <v>29</v>
      </c>
    </row>
    <row r="1640" spans="1:14" ht="13">
      <c r="A1640" s="2" t="s">
        <v>14388</v>
      </c>
      <c r="C1640" s="2" t="s">
        <v>19681</v>
      </c>
      <c r="D1640" s="2">
        <v>125217</v>
      </c>
      <c r="E1640" s="2">
        <v>77046</v>
      </c>
      <c r="F1640" s="2">
        <v>5798</v>
      </c>
      <c r="G1640" s="2" t="s">
        <v>19682</v>
      </c>
      <c r="H1640" s="2" t="s">
        <v>19683</v>
      </c>
      <c r="I1640" s="2" t="s">
        <v>16</v>
      </c>
      <c r="J1640" s="2" t="s">
        <v>19684</v>
      </c>
      <c r="K1640" s="2">
        <v>5</v>
      </c>
      <c r="L1640" s="2" t="s">
        <v>329</v>
      </c>
      <c r="N1640" s="2" t="s">
        <v>29</v>
      </c>
    </row>
    <row r="1641" spans="1:14" ht="13">
      <c r="A1641" s="2" t="s">
        <v>14388</v>
      </c>
      <c r="C1641" s="2" t="s">
        <v>19685</v>
      </c>
      <c r="D1641" s="2">
        <v>139247</v>
      </c>
      <c r="E1641" s="2">
        <v>79412</v>
      </c>
      <c r="F1641" s="2">
        <v>5798</v>
      </c>
      <c r="G1641" s="2" t="s">
        <v>19686</v>
      </c>
      <c r="H1641" s="2" t="s">
        <v>19687</v>
      </c>
      <c r="I1641" s="2" t="s">
        <v>23</v>
      </c>
      <c r="J1641" s="2" t="s">
        <v>19684</v>
      </c>
      <c r="K1641" s="2">
        <v>5</v>
      </c>
      <c r="L1641" s="2" t="s">
        <v>329</v>
      </c>
      <c r="N1641" s="2" t="s">
        <v>29</v>
      </c>
    </row>
    <row r="1642" spans="1:14" ht="13">
      <c r="A1642" s="2" t="s">
        <v>14388</v>
      </c>
      <c r="C1642" s="2" t="s">
        <v>19688</v>
      </c>
      <c r="D1642" s="2">
        <v>139390</v>
      </c>
      <c r="E1642" s="2">
        <v>79300</v>
      </c>
      <c r="F1642" s="2">
        <v>5798</v>
      </c>
      <c r="G1642" s="2" t="s">
        <v>19689</v>
      </c>
      <c r="H1642" s="2" t="s">
        <v>19690</v>
      </c>
      <c r="I1642" s="2" t="s">
        <v>23</v>
      </c>
      <c r="J1642" s="2" t="s">
        <v>19684</v>
      </c>
      <c r="K1642" s="2">
        <v>5</v>
      </c>
      <c r="L1642" s="2" t="s">
        <v>329</v>
      </c>
      <c r="N1642" s="2" t="s">
        <v>29</v>
      </c>
    </row>
    <row r="1643" spans="1:14" ht="13">
      <c r="A1643" s="2" t="s">
        <v>14388</v>
      </c>
      <c r="C1643" s="2" t="s">
        <v>19691</v>
      </c>
      <c r="D1643" s="2">
        <v>139437</v>
      </c>
      <c r="E1643" s="2">
        <v>79080</v>
      </c>
      <c r="F1643" s="2">
        <v>5798</v>
      </c>
      <c r="G1643" s="2" t="s">
        <v>19692</v>
      </c>
      <c r="H1643" s="2" t="s">
        <v>19693</v>
      </c>
      <c r="I1643" s="2" t="s">
        <v>23</v>
      </c>
      <c r="J1643" s="2" t="s">
        <v>19684</v>
      </c>
      <c r="K1643" s="2">
        <v>5</v>
      </c>
      <c r="L1643" s="2" t="s">
        <v>329</v>
      </c>
      <c r="N1643" s="2" t="s">
        <v>29</v>
      </c>
    </row>
    <row r="1644" spans="1:14" ht="13">
      <c r="A1644" s="2" t="s">
        <v>14388</v>
      </c>
      <c r="C1644" s="2" t="s">
        <v>19694</v>
      </c>
      <c r="D1644" s="2">
        <v>125087</v>
      </c>
      <c r="E1644" s="2">
        <v>79845</v>
      </c>
      <c r="F1644" s="2">
        <v>5798</v>
      </c>
      <c r="G1644" s="2" t="s">
        <v>19695</v>
      </c>
      <c r="H1644" s="2" t="s">
        <v>19696</v>
      </c>
      <c r="I1644" s="2" t="s">
        <v>16</v>
      </c>
      <c r="J1644" s="2" t="s">
        <v>19697</v>
      </c>
      <c r="K1644" s="2">
        <v>5</v>
      </c>
      <c r="L1644" s="2" t="s">
        <v>329</v>
      </c>
      <c r="N1644" s="2" t="s">
        <v>29</v>
      </c>
    </row>
    <row r="1645" spans="1:14" ht="13">
      <c r="A1645" s="2" t="s">
        <v>14388</v>
      </c>
      <c r="C1645" s="2" t="s">
        <v>19698</v>
      </c>
      <c r="D1645" s="2">
        <v>139234</v>
      </c>
      <c r="E1645" s="2">
        <v>81107</v>
      </c>
      <c r="F1645" s="2">
        <v>5798</v>
      </c>
      <c r="G1645" s="2" t="s">
        <v>19699</v>
      </c>
      <c r="H1645" s="2" t="s">
        <v>19700</v>
      </c>
      <c r="I1645" s="2" t="s">
        <v>23</v>
      </c>
      <c r="J1645" s="2" t="s">
        <v>19697</v>
      </c>
      <c r="K1645" s="2">
        <v>5</v>
      </c>
      <c r="L1645" s="2" t="s">
        <v>329</v>
      </c>
      <c r="N1645" s="2" t="s">
        <v>29</v>
      </c>
    </row>
    <row r="1646" spans="1:14" ht="13">
      <c r="A1646" s="2" t="s">
        <v>14388</v>
      </c>
      <c r="C1646" s="2" t="s">
        <v>19701</v>
      </c>
      <c r="D1646" s="2">
        <v>125896</v>
      </c>
      <c r="E1646" s="2">
        <v>79799</v>
      </c>
      <c r="F1646" s="2">
        <v>5798</v>
      </c>
      <c r="G1646" s="2" t="s">
        <v>19702</v>
      </c>
      <c r="H1646" s="2" t="s">
        <v>19703</v>
      </c>
      <c r="I1646" s="2" t="s">
        <v>16</v>
      </c>
      <c r="J1646" s="2" t="s">
        <v>19704</v>
      </c>
      <c r="K1646" s="2">
        <v>5</v>
      </c>
      <c r="L1646" s="2" t="s">
        <v>329</v>
      </c>
      <c r="N1646" s="2" t="s">
        <v>29</v>
      </c>
    </row>
    <row r="1647" spans="1:14" ht="13">
      <c r="A1647" s="2" t="s">
        <v>14388</v>
      </c>
      <c r="C1647" s="2" t="s">
        <v>19705</v>
      </c>
      <c r="D1647" s="2">
        <v>138110</v>
      </c>
      <c r="E1647" s="2">
        <v>81377</v>
      </c>
      <c r="F1647" s="2">
        <v>5798</v>
      </c>
      <c r="G1647" s="2" t="s">
        <v>19706</v>
      </c>
      <c r="H1647" s="2" t="s">
        <v>19707</v>
      </c>
      <c r="I1647" s="2" t="s">
        <v>23</v>
      </c>
      <c r="J1647" s="2" t="s">
        <v>19704</v>
      </c>
      <c r="K1647" s="2">
        <v>5</v>
      </c>
      <c r="L1647" s="2" t="s">
        <v>329</v>
      </c>
      <c r="N1647" s="2" t="s">
        <v>29</v>
      </c>
    </row>
    <row r="1648" spans="1:14" ht="13">
      <c r="A1648" s="2" t="s">
        <v>14388</v>
      </c>
      <c r="C1648" s="2" t="s">
        <v>19708</v>
      </c>
      <c r="D1648" s="2">
        <v>126412</v>
      </c>
      <c r="E1648" s="2">
        <v>79871</v>
      </c>
      <c r="F1648" s="2">
        <v>5798</v>
      </c>
      <c r="G1648" s="2" t="s">
        <v>19709</v>
      </c>
      <c r="H1648" s="2" t="s">
        <v>19710</v>
      </c>
      <c r="I1648" s="2" t="s">
        <v>16</v>
      </c>
      <c r="J1648" s="2" t="s">
        <v>19711</v>
      </c>
      <c r="K1648" s="2">
        <v>5</v>
      </c>
      <c r="L1648" s="2" t="s">
        <v>329</v>
      </c>
      <c r="N1648" s="2" t="s">
        <v>29</v>
      </c>
    </row>
    <row r="1649" spans="1:14" ht="13">
      <c r="A1649" s="2" t="s">
        <v>14388</v>
      </c>
      <c r="C1649" s="2" t="s">
        <v>19712</v>
      </c>
      <c r="D1649" s="2">
        <v>138589</v>
      </c>
      <c r="E1649" s="2">
        <v>80057</v>
      </c>
      <c r="F1649" s="2">
        <v>5798</v>
      </c>
      <c r="G1649" s="2" t="s">
        <v>19713</v>
      </c>
      <c r="H1649" s="2" t="s">
        <v>19714</v>
      </c>
      <c r="I1649" s="2" t="s">
        <v>23</v>
      </c>
      <c r="J1649" s="2" t="s">
        <v>19711</v>
      </c>
      <c r="K1649" s="2">
        <v>5</v>
      </c>
      <c r="L1649" s="2" t="s">
        <v>329</v>
      </c>
      <c r="N1649" s="2" t="s">
        <v>29</v>
      </c>
    </row>
    <row r="1650" spans="1:14" ht="13">
      <c r="A1650" s="2" t="s">
        <v>14388</v>
      </c>
      <c r="C1650" s="2" t="s">
        <v>19715</v>
      </c>
      <c r="D1650" s="2">
        <v>126475</v>
      </c>
      <c r="E1650" s="2">
        <v>82621</v>
      </c>
      <c r="F1650" s="2">
        <v>5799</v>
      </c>
      <c r="G1650" s="2" t="s">
        <v>19716</v>
      </c>
      <c r="H1650" s="2" t="s">
        <v>19717</v>
      </c>
      <c r="I1650" s="2" t="s">
        <v>16</v>
      </c>
      <c r="J1650" s="2" t="s">
        <v>19718</v>
      </c>
      <c r="K1650" s="2">
        <v>5</v>
      </c>
      <c r="L1650" s="2" t="s">
        <v>329</v>
      </c>
      <c r="N1650" s="2" t="s">
        <v>29</v>
      </c>
    </row>
    <row r="1651" spans="1:14" ht="13">
      <c r="A1651" s="2" t="s">
        <v>14388</v>
      </c>
      <c r="C1651" s="2" t="s">
        <v>19719</v>
      </c>
      <c r="D1651" s="2">
        <v>136921</v>
      </c>
      <c r="E1651" s="2">
        <v>84587</v>
      </c>
      <c r="F1651" s="2">
        <v>5798</v>
      </c>
      <c r="G1651" s="2" t="s">
        <v>19720</v>
      </c>
      <c r="H1651" s="2" t="s">
        <v>19721</v>
      </c>
      <c r="I1651" s="2" t="s">
        <v>23</v>
      </c>
      <c r="J1651" s="2" t="s">
        <v>19718</v>
      </c>
      <c r="K1651" s="2">
        <v>5</v>
      </c>
      <c r="L1651" s="2" t="s">
        <v>329</v>
      </c>
      <c r="N1651" s="2" t="s">
        <v>29</v>
      </c>
    </row>
    <row r="1652" spans="1:14" ht="13">
      <c r="A1652" s="2" t="s">
        <v>14388</v>
      </c>
      <c r="C1652" s="2" t="s">
        <v>19722</v>
      </c>
      <c r="D1652" s="2">
        <v>128364</v>
      </c>
      <c r="E1652" s="2">
        <v>81232</v>
      </c>
      <c r="F1652" s="2">
        <v>5798</v>
      </c>
      <c r="G1652" s="2" t="s">
        <v>19723</v>
      </c>
      <c r="H1652" s="2" t="s">
        <v>19724</v>
      </c>
      <c r="I1652" s="2" t="s">
        <v>16</v>
      </c>
      <c r="J1652" s="2" t="s">
        <v>19725</v>
      </c>
      <c r="K1652" s="2">
        <v>5</v>
      </c>
      <c r="L1652" s="2" t="s">
        <v>329</v>
      </c>
      <c r="N1652" s="2" t="s">
        <v>29</v>
      </c>
    </row>
    <row r="1653" spans="1:14" ht="13">
      <c r="A1653" s="2" t="s">
        <v>14388</v>
      </c>
      <c r="C1653" s="2" t="s">
        <v>19726</v>
      </c>
      <c r="D1653" s="2">
        <v>137415</v>
      </c>
      <c r="E1653" s="2">
        <v>82083</v>
      </c>
      <c r="F1653" s="2">
        <v>5798</v>
      </c>
      <c r="G1653" s="2" t="s">
        <v>19727</v>
      </c>
      <c r="H1653" s="2" t="s">
        <v>19728</v>
      </c>
      <c r="I1653" s="2" t="s">
        <v>23</v>
      </c>
      <c r="J1653" s="2" t="s">
        <v>19725</v>
      </c>
      <c r="K1653" s="2">
        <v>5</v>
      </c>
      <c r="L1653" s="2" t="s">
        <v>329</v>
      </c>
      <c r="N1653" s="2" t="s">
        <v>29</v>
      </c>
    </row>
    <row r="1654" spans="1:14" ht="13">
      <c r="A1654" s="2" t="s">
        <v>14388</v>
      </c>
      <c r="C1654" s="2" t="s">
        <v>19729</v>
      </c>
      <c r="D1654" s="2">
        <v>129195</v>
      </c>
      <c r="E1654" s="2">
        <v>80702</v>
      </c>
      <c r="F1654" s="2">
        <v>5798</v>
      </c>
      <c r="G1654" s="2" t="s">
        <v>19730</v>
      </c>
      <c r="H1654" s="2" t="s">
        <v>19731</v>
      </c>
      <c r="I1654" s="2" t="s">
        <v>16</v>
      </c>
      <c r="J1654" s="2" t="s">
        <v>19732</v>
      </c>
      <c r="K1654" s="2">
        <v>5</v>
      </c>
      <c r="L1654" s="2" t="s">
        <v>329</v>
      </c>
      <c r="N1654" s="2" t="s">
        <v>29</v>
      </c>
    </row>
    <row r="1655" spans="1:14" ht="13">
      <c r="A1655" s="2" t="s">
        <v>14388</v>
      </c>
      <c r="C1655" s="2" t="s">
        <v>19733</v>
      </c>
      <c r="D1655" s="2">
        <v>135523</v>
      </c>
      <c r="E1655" s="2">
        <v>81017</v>
      </c>
      <c r="F1655" s="2">
        <v>5798</v>
      </c>
      <c r="G1655" s="2" t="s">
        <v>19734</v>
      </c>
      <c r="H1655" s="2" t="s">
        <v>19735</v>
      </c>
      <c r="I1655" s="2" t="s">
        <v>23</v>
      </c>
      <c r="J1655" s="2" t="s">
        <v>19732</v>
      </c>
      <c r="K1655" s="2">
        <v>5</v>
      </c>
      <c r="L1655" s="2" t="s">
        <v>329</v>
      </c>
      <c r="N1655" s="2" t="s">
        <v>29</v>
      </c>
    </row>
    <row r="1656" spans="1:14" ht="13">
      <c r="A1656" s="2" t="s">
        <v>14388</v>
      </c>
      <c r="C1656" s="2" t="s">
        <v>19736</v>
      </c>
      <c r="D1656" s="2">
        <v>130191</v>
      </c>
      <c r="E1656" s="2">
        <v>76939</v>
      </c>
      <c r="F1656" s="2">
        <v>5798</v>
      </c>
      <c r="G1656" s="2" t="s">
        <v>19737</v>
      </c>
      <c r="H1656" s="2" t="s">
        <v>19738</v>
      </c>
      <c r="I1656" s="2" t="s">
        <v>16</v>
      </c>
      <c r="J1656" s="2" t="s">
        <v>19739</v>
      </c>
      <c r="K1656" s="2">
        <v>5</v>
      </c>
      <c r="L1656" s="2" t="s">
        <v>329</v>
      </c>
      <c r="N1656" s="2" t="s">
        <v>29</v>
      </c>
    </row>
    <row r="1657" spans="1:14" ht="13">
      <c r="A1657" s="2" t="s">
        <v>14388</v>
      </c>
      <c r="C1657" s="2" t="s">
        <v>19740</v>
      </c>
      <c r="D1657" s="2">
        <v>133982</v>
      </c>
      <c r="E1657" s="2">
        <v>77908</v>
      </c>
      <c r="F1657" s="2">
        <v>5798</v>
      </c>
      <c r="G1657" s="2" t="s">
        <v>19741</v>
      </c>
      <c r="H1657" s="2" t="s">
        <v>19742</v>
      </c>
      <c r="I1657" s="2" t="s">
        <v>23</v>
      </c>
      <c r="J1657" s="2" t="s">
        <v>19739</v>
      </c>
      <c r="K1657" s="2">
        <v>5</v>
      </c>
      <c r="L1657" s="2" t="s">
        <v>329</v>
      </c>
      <c r="N1657" s="2" t="s">
        <v>29</v>
      </c>
    </row>
    <row r="1658" spans="1:14" ht="13">
      <c r="A1658" s="2" t="s">
        <v>14388</v>
      </c>
      <c r="C1658" s="2" t="s">
        <v>19743</v>
      </c>
      <c r="D1658" s="2">
        <v>125466</v>
      </c>
      <c r="E1658" s="2">
        <v>77782</v>
      </c>
      <c r="F1658" s="2">
        <v>5798</v>
      </c>
      <c r="G1658" s="2" t="s">
        <v>19744</v>
      </c>
      <c r="H1658" s="2" t="s">
        <v>19745</v>
      </c>
      <c r="I1658" s="2" t="s">
        <v>16</v>
      </c>
      <c r="J1658" s="2" t="s">
        <v>19746</v>
      </c>
      <c r="K1658" s="2">
        <v>0</v>
      </c>
      <c r="L1658" s="2" t="s">
        <v>329</v>
      </c>
      <c r="N1658" s="2" t="s">
        <v>29</v>
      </c>
    </row>
    <row r="1659" spans="1:14" ht="13">
      <c r="A1659" s="2" t="s">
        <v>14388</v>
      </c>
      <c r="C1659" s="2" t="s">
        <v>19747</v>
      </c>
      <c r="D1659" s="2">
        <v>126613</v>
      </c>
      <c r="E1659" s="2">
        <v>75801</v>
      </c>
      <c r="F1659" s="2">
        <v>5798</v>
      </c>
      <c r="G1659" s="2" t="s">
        <v>19748</v>
      </c>
      <c r="H1659" s="2" t="s">
        <v>19749</v>
      </c>
      <c r="I1659" s="2" t="s">
        <v>16</v>
      </c>
      <c r="J1659" s="2" t="s">
        <v>19746</v>
      </c>
      <c r="K1659" s="2">
        <v>0</v>
      </c>
      <c r="L1659" s="2" t="s">
        <v>329</v>
      </c>
      <c r="N1659" s="2" t="s">
        <v>29</v>
      </c>
    </row>
    <row r="1660" spans="1:14" ht="13">
      <c r="A1660" s="2" t="s">
        <v>14388</v>
      </c>
      <c r="C1660" s="2" t="s">
        <v>19750</v>
      </c>
      <c r="D1660" s="2">
        <v>129878</v>
      </c>
      <c r="E1660" s="2">
        <v>77316</v>
      </c>
      <c r="F1660" s="2">
        <v>5798</v>
      </c>
      <c r="G1660" s="2" t="s">
        <v>19751</v>
      </c>
      <c r="H1660" s="2" t="s">
        <v>19752</v>
      </c>
      <c r="I1660" s="2" t="s">
        <v>16</v>
      </c>
      <c r="J1660" s="2" t="s">
        <v>19746</v>
      </c>
      <c r="K1660" s="2">
        <v>0</v>
      </c>
      <c r="L1660" s="2" t="s">
        <v>329</v>
      </c>
      <c r="N1660" s="2" t="s">
        <v>29</v>
      </c>
    </row>
    <row r="1661" spans="1:14" ht="13">
      <c r="A1661" s="2" t="s">
        <v>14388</v>
      </c>
      <c r="C1661" s="2" t="s">
        <v>19753</v>
      </c>
      <c r="D1661" s="2">
        <v>136093</v>
      </c>
      <c r="E1661" s="2">
        <v>76580</v>
      </c>
      <c r="F1661" s="2">
        <v>5798</v>
      </c>
      <c r="G1661" s="2" t="s">
        <v>19754</v>
      </c>
      <c r="H1661" s="2" t="s">
        <v>19755</v>
      </c>
      <c r="I1661" s="2" t="s">
        <v>23</v>
      </c>
      <c r="J1661" s="2" t="s">
        <v>19746</v>
      </c>
      <c r="K1661" s="2">
        <v>0</v>
      </c>
      <c r="L1661" s="2" t="s">
        <v>329</v>
      </c>
      <c r="N1661" s="2" t="s">
        <v>29</v>
      </c>
    </row>
    <row r="1662" spans="1:14" ht="13">
      <c r="A1662" s="2" t="s">
        <v>15356</v>
      </c>
      <c r="B1662" s="2" t="s">
        <v>18000</v>
      </c>
      <c r="C1662" s="2" t="s">
        <v>19756</v>
      </c>
      <c r="D1662" s="2">
        <v>135937</v>
      </c>
      <c r="E1662" s="2">
        <v>80758</v>
      </c>
      <c r="F1662" s="2">
        <v>5798</v>
      </c>
      <c r="G1662" s="2" t="s">
        <v>19757</v>
      </c>
      <c r="H1662" s="2" t="s">
        <v>19758</v>
      </c>
      <c r="I1662" s="2" t="s">
        <v>23</v>
      </c>
      <c r="J1662" s="2" t="s">
        <v>18004</v>
      </c>
      <c r="K1662" s="2">
        <v>5</v>
      </c>
      <c r="L1662" s="2" t="s">
        <v>329</v>
      </c>
      <c r="N1662" s="2" t="s">
        <v>29</v>
      </c>
    </row>
    <row r="1663" spans="1:14" ht="13">
      <c r="A1663" s="2" t="s">
        <v>15356</v>
      </c>
      <c r="B1663" s="2" t="s">
        <v>18000</v>
      </c>
      <c r="C1663" s="2" t="s">
        <v>19759</v>
      </c>
      <c r="D1663" s="2">
        <v>137555</v>
      </c>
      <c r="E1663" s="2">
        <v>81686</v>
      </c>
      <c r="F1663" s="2">
        <v>5798</v>
      </c>
      <c r="G1663" s="2" t="s">
        <v>19760</v>
      </c>
      <c r="H1663" s="2" t="s">
        <v>19761</v>
      </c>
      <c r="I1663" s="2" t="s">
        <v>23</v>
      </c>
      <c r="J1663" s="2" t="s">
        <v>18023</v>
      </c>
      <c r="K1663" s="2">
        <v>5</v>
      </c>
      <c r="L1663" s="2" t="s">
        <v>329</v>
      </c>
      <c r="N1663" s="2" t="s">
        <v>29</v>
      </c>
    </row>
    <row r="1664" spans="1:14" ht="13">
      <c r="A1664" s="2" t="s">
        <v>15356</v>
      </c>
      <c r="B1664" s="2" t="s">
        <v>18000</v>
      </c>
      <c r="C1664" s="2" t="s">
        <v>19762</v>
      </c>
      <c r="D1664" s="2">
        <v>127180</v>
      </c>
      <c r="E1664" s="2">
        <v>80492</v>
      </c>
      <c r="F1664" s="2">
        <v>5798</v>
      </c>
      <c r="G1664" s="2" t="s">
        <v>19763</v>
      </c>
      <c r="H1664" s="2" t="s">
        <v>19764</v>
      </c>
      <c r="I1664" s="2" t="s">
        <v>16</v>
      </c>
      <c r="J1664" s="2" t="s">
        <v>18033</v>
      </c>
      <c r="K1664" s="2">
        <v>2</v>
      </c>
      <c r="L1664" s="2" t="s">
        <v>329</v>
      </c>
      <c r="N1664" s="2" t="s">
        <v>29</v>
      </c>
    </row>
    <row r="1665" spans="1:14" ht="13">
      <c r="A1665" s="2" t="s">
        <v>15356</v>
      </c>
      <c r="B1665" s="2" t="s">
        <v>18000</v>
      </c>
      <c r="C1665" s="2" t="s">
        <v>19765</v>
      </c>
      <c r="D1665" s="2">
        <v>136204</v>
      </c>
      <c r="E1665" s="2">
        <v>81034</v>
      </c>
      <c r="F1665" s="2">
        <v>5798</v>
      </c>
      <c r="G1665" s="2" t="s">
        <v>19766</v>
      </c>
      <c r="H1665" s="2" t="s">
        <v>19767</v>
      </c>
      <c r="I1665" s="2" t="s">
        <v>23</v>
      </c>
      <c r="J1665" s="2" t="s">
        <v>18033</v>
      </c>
      <c r="K1665" s="2">
        <v>2</v>
      </c>
      <c r="L1665" s="2" t="s">
        <v>329</v>
      </c>
      <c r="N1665" s="2" t="s">
        <v>29</v>
      </c>
    </row>
    <row r="1666" spans="1:14" ht="13">
      <c r="A1666" s="2" t="s">
        <v>15356</v>
      </c>
      <c r="B1666" s="2" t="s">
        <v>18000</v>
      </c>
      <c r="C1666" s="2" t="s">
        <v>19768</v>
      </c>
      <c r="D1666" s="2">
        <v>136807</v>
      </c>
      <c r="E1666" s="2">
        <v>81310</v>
      </c>
      <c r="F1666" s="2">
        <v>5798</v>
      </c>
      <c r="G1666" s="2" t="s">
        <v>19769</v>
      </c>
      <c r="H1666" s="2" t="s">
        <v>19770</v>
      </c>
      <c r="I1666" s="2" t="s">
        <v>23</v>
      </c>
      <c r="J1666" s="2" t="s">
        <v>18033</v>
      </c>
      <c r="K1666" s="2">
        <v>2</v>
      </c>
      <c r="L1666" s="2" t="s">
        <v>329</v>
      </c>
      <c r="N1666" s="2" t="s">
        <v>29</v>
      </c>
    </row>
    <row r="1667" spans="1:14" ht="13">
      <c r="A1667" s="2" t="s">
        <v>15356</v>
      </c>
      <c r="B1667" s="2" t="s">
        <v>18000</v>
      </c>
      <c r="C1667" s="2" t="s">
        <v>19771</v>
      </c>
      <c r="D1667" s="2">
        <v>137241</v>
      </c>
      <c r="E1667" s="2">
        <v>81691</v>
      </c>
      <c r="F1667" s="2">
        <v>5798</v>
      </c>
      <c r="G1667" s="2" t="s">
        <v>19772</v>
      </c>
      <c r="H1667" s="2" t="s">
        <v>19773</v>
      </c>
      <c r="I1667" s="2" t="s">
        <v>23</v>
      </c>
      <c r="J1667" s="2" t="s">
        <v>18033</v>
      </c>
      <c r="K1667" s="2">
        <v>2</v>
      </c>
      <c r="L1667" s="2" t="s">
        <v>329</v>
      </c>
      <c r="N1667" s="2" t="s">
        <v>29</v>
      </c>
    </row>
    <row r="1668" spans="1:14" ht="13">
      <c r="A1668" s="2" t="s">
        <v>15356</v>
      </c>
      <c r="B1668" s="2" t="s">
        <v>18000</v>
      </c>
      <c r="C1668" s="2" t="s">
        <v>19774</v>
      </c>
      <c r="D1668" s="2">
        <v>137100</v>
      </c>
      <c r="E1668" s="2">
        <v>81521</v>
      </c>
      <c r="F1668" s="2">
        <v>5798</v>
      </c>
      <c r="G1668" s="2" t="s">
        <v>19775</v>
      </c>
      <c r="H1668" s="2" t="s">
        <v>19776</v>
      </c>
      <c r="I1668" s="2" t="s">
        <v>23</v>
      </c>
      <c r="J1668" s="2" t="s">
        <v>18076</v>
      </c>
      <c r="K1668" s="2">
        <v>5</v>
      </c>
      <c r="L1668" s="2" t="s">
        <v>329</v>
      </c>
      <c r="N1668" s="2" t="s">
        <v>29</v>
      </c>
    </row>
    <row r="1669" spans="1:14" ht="13">
      <c r="A1669" s="2" t="s">
        <v>15356</v>
      </c>
      <c r="B1669" s="2" t="s">
        <v>18000</v>
      </c>
      <c r="C1669" s="2" t="s">
        <v>19777</v>
      </c>
      <c r="D1669" s="2">
        <v>137290</v>
      </c>
      <c r="E1669" s="2">
        <v>81448</v>
      </c>
      <c r="F1669" s="2">
        <v>5798</v>
      </c>
      <c r="G1669" s="2" t="s">
        <v>19778</v>
      </c>
      <c r="H1669" s="2" t="s">
        <v>19779</v>
      </c>
      <c r="I1669" s="2" t="s">
        <v>23</v>
      </c>
      <c r="J1669" s="2" t="s">
        <v>18076</v>
      </c>
      <c r="K1669" s="2">
        <v>5</v>
      </c>
      <c r="L1669" s="2" t="s">
        <v>329</v>
      </c>
      <c r="N1669" s="2" t="s">
        <v>29</v>
      </c>
    </row>
    <row r="1670" spans="1:14" ht="13">
      <c r="A1670" s="2" t="s">
        <v>15356</v>
      </c>
      <c r="B1670" s="2" t="s">
        <v>18000</v>
      </c>
      <c r="C1670" s="2" t="s">
        <v>19780</v>
      </c>
      <c r="D1670" s="2">
        <v>137522</v>
      </c>
      <c r="E1670" s="2">
        <v>81337</v>
      </c>
      <c r="F1670" s="2">
        <v>5798</v>
      </c>
      <c r="G1670" s="2" t="s">
        <v>19781</v>
      </c>
      <c r="H1670" s="2" t="s">
        <v>19782</v>
      </c>
      <c r="I1670" s="2" t="s">
        <v>23</v>
      </c>
      <c r="J1670" s="2" t="s">
        <v>18076</v>
      </c>
      <c r="K1670" s="2">
        <v>5</v>
      </c>
      <c r="L1670" s="2" t="s">
        <v>329</v>
      </c>
      <c r="N1670" s="2" t="s">
        <v>29</v>
      </c>
    </row>
    <row r="1671" spans="1:14" ht="13">
      <c r="A1671" s="2" t="s">
        <v>15356</v>
      </c>
      <c r="B1671" s="2" t="s">
        <v>18000</v>
      </c>
      <c r="C1671" s="2" t="s">
        <v>19783</v>
      </c>
      <c r="D1671" s="2">
        <v>127812</v>
      </c>
      <c r="E1671" s="2">
        <v>80758</v>
      </c>
      <c r="F1671" s="2">
        <v>5798</v>
      </c>
      <c r="G1671" s="2" t="s">
        <v>19784</v>
      </c>
      <c r="H1671" s="2" t="s">
        <v>19785</v>
      </c>
      <c r="I1671" s="2" t="s">
        <v>16</v>
      </c>
      <c r="J1671" s="2" t="s">
        <v>18087</v>
      </c>
      <c r="K1671" s="2">
        <v>5</v>
      </c>
      <c r="L1671" s="2" t="s">
        <v>329</v>
      </c>
      <c r="N1671" s="2" t="s">
        <v>29</v>
      </c>
    </row>
    <row r="1672" spans="1:14" ht="13">
      <c r="A1672" s="2" t="s">
        <v>15356</v>
      </c>
      <c r="B1672" s="2" t="s">
        <v>18000</v>
      </c>
      <c r="C1672" s="2" t="s">
        <v>19786</v>
      </c>
      <c r="D1672" s="2">
        <v>136544</v>
      </c>
      <c r="E1672" s="2">
        <v>80879</v>
      </c>
      <c r="F1672" s="2">
        <v>5798</v>
      </c>
      <c r="G1672" s="2" t="s">
        <v>19787</v>
      </c>
      <c r="H1672" s="2" t="s">
        <v>19788</v>
      </c>
      <c r="I1672" s="2" t="s">
        <v>23</v>
      </c>
      <c r="J1672" s="2" t="s">
        <v>18087</v>
      </c>
      <c r="K1672" s="2">
        <v>5</v>
      </c>
      <c r="L1672" s="2" t="s">
        <v>329</v>
      </c>
      <c r="N1672" s="2" t="s">
        <v>29</v>
      </c>
    </row>
    <row r="1673" spans="1:14" ht="13">
      <c r="A1673" s="2" t="s">
        <v>15356</v>
      </c>
      <c r="B1673" s="2" t="s">
        <v>18000</v>
      </c>
      <c r="C1673" s="2" t="s">
        <v>19789</v>
      </c>
      <c r="D1673" s="2">
        <v>136642</v>
      </c>
      <c r="E1673" s="2">
        <v>80988</v>
      </c>
      <c r="F1673" s="2">
        <v>5798</v>
      </c>
      <c r="G1673" s="2" t="s">
        <v>19790</v>
      </c>
      <c r="H1673" s="2" t="s">
        <v>19791</v>
      </c>
      <c r="I1673" s="2" t="s">
        <v>23</v>
      </c>
      <c r="J1673" s="2" t="s">
        <v>18087</v>
      </c>
      <c r="K1673" s="2">
        <v>5</v>
      </c>
      <c r="L1673" s="2" t="s">
        <v>329</v>
      </c>
      <c r="N1673" s="2" t="s">
        <v>29</v>
      </c>
    </row>
    <row r="1674" spans="1:14" ht="13">
      <c r="A1674" s="2" t="s">
        <v>15356</v>
      </c>
      <c r="B1674" s="2" t="s">
        <v>18000</v>
      </c>
      <c r="C1674" s="2" t="s">
        <v>19792</v>
      </c>
      <c r="D1674" s="2">
        <v>136840</v>
      </c>
      <c r="E1674" s="2">
        <v>81067</v>
      </c>
      <c r="F1674" s="2">
        <v>5798</v>
      </c>
      <c r="G1674" s="2" t="s">
        <v>19793</v>
      </c>
      <c r="H1674" s="2" t="s">
        <v>19794</v>
      </c>
      <c r="I1674" s="2" t="s">
        <v>23</v>
      </c>
      <c r="J1674" s="2" t="s">
        <v>18087</v>
      </c>
      <c r="K1674" s="2">
        <v>5</v>
      </c>
      <c r="L1674" s="2" t="s">
        <v>329</v>
      </c>
      <c r="N1674" s="2" t="s">
        <v>29</v>
      </c>
    </row>
    <row r="1675" spans="1:14" ht="13">
      <c r="A1675" s="2" t="s">
        <v>15356</v>
      </c>
      <c r="B1675" s="2" t="s">
        <v>18000</v>
      </c>
      <c r="C1675" s="2" t="s">
        <v>19795</v>
      </c>
      <c r="D1675" s="2">
        <v>136830</v>
      </c>
      <c r="E1675" s="2">
        <v>81126</v>
      </c>
      <c r="F1675" s="2">
        <v>5798</v>
      </c>
      <c r="G1675" s="2" t="s">
        <v>19796</v>
      </c>
      <c r="H1675" s="2" t="s">
        <v>19797</v>
      </c>
      <c r="I1675" s="2" t="s">
        <v>23</v>
      </c>
      <c r="J1675" s="2" t="s">
        <v>18097</v>
      </c>
      <c r="K1675" s="2">
        <v>5</v>
      </c>
      <c r="L1675" s="2" t="s">
        <v>329</v>
      </c>
      <c r="N1675" s="2" t="s">
        <v>29</v>
      </c>
    </row>
    <row r="1676" spans="1:14" ht="13">
      <c r="A1676" s="2" t="s">
        <v>15356</v>
      </c>
      <c r="B1676" s="2" t="s">
        <v>18000</v>
      </c>
      <c r="C1676" s="2" t="s">
        <v>19798</v>
      </c>
      <c r="D1676" s="2">
        <v>137032</v>
      </c>
      <c r="E1676" s="2">
        <v>81428</v>
      </c>
      <c r="F1676" s="2">
        <v>5798</v>
      </c>
      <c r="G1676" s="2" t="s">
        <v>19799</v>
      </c>
      <c r="H1676" s="2" t="s">
        <v>19800</v>
      </c>
      <c r="I1676" s="2" t="s">
        <v>23</v>
      </c>
      <c r="J1676" s="2" t="s">
        <v>18097</v>
      </c>
      <c r="K1676" s="2">
        <v>5</v>
      </c>
      <c r="L1676" s="2" t="s">
        <v>329</v>
      </c>
      <c r="N1676" s="2" t="s">
        <v>29</v>
      </c>
    </row>
    <row r="1677" spans="1:14" ht="13">
      <c r="A1677" s="2" t="s">
        <v>14388</v>
      </c>
      <c r="C1677" s="2" t="s">
        <v>19801</v>
      </c>
      <c r="D1677" s="2">
        <v>130648</v>
      </c>
      <c r="E1677" s="2">
        <v>77794</v>
      </c>
      <c r="F1677" s="2">
        <v>5798</v>
      </c>
      <c r="G1677" s="2" t="s">
        <v>19802</v>
      </c>
      <c r="H1677" s="2" t="s">
        <v>19803</v>
      </c>
      <c r="I1677" s="2" t="s">
        <v>16</v>
      </c>
      <c r="J1677" s="2" t="s">
        <v>19804</v>
      </c>
      <c r="K1677" s="2">
        <v>5</v>
      </c>
      <c r="L1677" s="2" t="s">
        <v>19805</v>
      </c>
      <c r="N1677" s="2" t="s">
        <v>29</v>
      </c>
    </row>
    <row r="1678" spans="1:14" ht="13">
      <c r="A1678" s="2" t="s">
        <v>14388</v>
      </c>
      <c r="C1678" s="2" t="s">
        <v>19806</v>
      </c>
      <c r="D1678" s="2">
        <v>134248</v>
      </c>
      <c r="E1678" s="2">
        <v>82411</v>
      </c>
      <c r="F1678" s="2">
        <v>5798</v>
      </c>
      <c r="G1678" s="2" t="s">
        <v>19807</v>
      </c>
      <c r="H1678" s="2" t="s">
        <v>19808</v>
      </c>
      <c r="I1678" s="2" t="s">
        <v>23</v>
      </c>
      <c r="J1678" s="2" t="s">
        <v>19804</v>
      </c>
      <c r="K1678" s="2">
        <v>5</v>
      </c>
      <c r="L1678" s="2" t="s">
        <v>19805</v>
      </c>
      <c r="N1678" s="2" t="s">
        <v>29</v>
      </c>
    </row>
    <row r="1679" spans="1:14" ht="13">
      <c r="A1679" s="2" t="s">
        <v>14388</v>
      </c>
      <c r="C1679" s="2" t="s">
        <v>19809</v>
      </c>
      <c r="D1679" s="2">
        <v>130550</v>
      </c>
      <c r="E1679" s="2">
        <v>84231</v>
      </c>
      <c r="F1679" s="2">
        <v>5798</v>
      </c>
      <c r="G1679" s="2" t="s">
        <v>19810</v>
      </c>
      <c r="H1679" s="2" t="s">
        <v>19811</v>
      </c>
      <c r="I1679" s="2" t="s">
        <v>16</v>
      </c>
      <c r="J1679" s="2" t="s">
        <v>19812</v>
      </c>
      <c r="K1679" s="2">
        <v>5</v>
      </c>
      <c r="L1679" s="2" t="s">
        <v>890</v>
      </c>
      <c r="N1679" s="2" t="s">
        <v>684</v>
      </c>
    </row>
    <row r="1680" spans="1:14" ht="13">
      <c r="A1680" s="2" t="s">
        <v>14388</v>
      </c>
      <c r="C1680" s="2" t="s">
        <v>19813</v>
      </c>
      <c r="D1680" s="2">
        <v>131560</v>
      </c>
      <c r="E1680" s="2">
        <v>84331</v>
      </c>
      <c r="F1680" s="2">
        <v>5798</v>
      </c>
      <c r="G1680" s="2" t="s">
        <v>19814</v>
      </c>
      <c r="H1680" s="2" t="s">
        <v>19815</v>
      </c>
      <c r="I1680" s="2" t="s">
        <v>23</v>
      </c>
      <c r="J1680" s="2" t="s">
        <v>19812</v>
      </c>
      <c r="K1680" s="2">
        <v>5</v>
      </c>
      <c r="L1680" s="2" t="s">
        <v>890</v>
      </c>
      <c r="N1680" s="2" t="s">
        <v>684</v>
      </c>
    </row>
    <row r="1681" spans="1:14" ht="13">
      <c r="A1681" s="2" t="s">
        <v>14388</v>
      </c>
      <c r="C1681" s="2" t="s">
        <v>19816</v>
      </c>
      <c r="D1681" s="2">
        <v>130958</v>
      </c>
      <c r="E1681" s="2">
        <v>84245</v>
      </c>
      <c r="F1681" s="2">
        <v>5798</v>
      </c>
      <c r="G1681" s="2" t="s">
        <v>19817</v>
      </c>
      <c r="H1681" s="2" t="s">
        <v>19818</v>
      </c>
      <c r="I1681" s="2" t="s">
        <v>16</v>
      </c>
      <c r="J1681" s="2" t="s">
        <v>19819</v>
      </c>
      <c r="K1681" s="2">
        <v>5</v>
      </c>
      <c r="L1681" s="2" t="s">
        <v>890</v>
      </c>
      <c r="N1681" s="2" t="s">
        <v>684</v>
      </c>
    </row>
    <row r="1682" spans="1:14" ht="13">
      <c r="A1682" s="2" t="s">
        <v>14388</v>
      </c>
      <c r="C1682" s="2" t="s">
        <v>19820</v>
      </c>
      <c r="D1682" s="2">
        <v>131445</v>
      </c>
      <c r="E1682" s="2">
        <v>83613</v>
      </c>
      <c r="F1682" s="2">
        <v>5798</v>
      </c>
      <c r="G1682" s="2" t="s">
        <v>19821</v>
      </c>
      <c r="H1682" s="2" t="s">
        <v>19822</v>
      </c>
      <c r="I1682" s="2" t="s">
        <v>23</v>
      </c>
      <c r="J1682" s="2" t="s">
        <v>19819</v>
      </c>
      <c r="K1682" s="2">
        <v>5</v>
      </c>
      <c r="L1682" s="2" t="s">
        <v>890</v>
      </c>
      <c r="N1682" s="2" t="s">
        <v>684</v>
      </c>
    </row>
    <row r="1683" spans="1:14" ht="13">
      <c r="A1683" s="2" t="s">
        <v>14388</v>
      </c>
      <c r="C1683" s="2" t="s">
        <v>19823</v>
      </c>
      <c r="D1683" s="2">
        <v>129881</v>
      </c>
      <c r="E1683" s="2">
        <v>84224</v>
      </c>
      <c r="F1683" s="2">
        <v>5799</v>
      </c>
      <c r="G1683" s="2" t="s">
        <v>19824</v>
      </c>
      <c r="H1683" s="2" t="s">
        <v>19825</v>
      </c>
      <c r="I1683" s="2" t="s">
        <v>16</v>
      </c>
      <c r="J1683" s="2" t="s">
        <v>19826</v>
      </c>
      <c r="K1683" s="2">
        <v>5</v>
      </c>
      <c r="L1683" s="2" t="s">
        <v>890</v>
      </c>
      <c r="N1683" s="2" t="s">
        <v>684</v>
      </c>
    </row>
    <row r="1684" spans="1:14" ht="13">
      <c r="A1684" s="2" t="s">
        <v>14388</v>
      </c>
      <c r="C1684" s="2" t="s">
        <v>19827</v>
      </c>
      <c r="D1684" s="2">
        <v>131367</v>
      </c>
      <c r="E1684" s="2">
        <v>84057</v>
      </c>
      <c r="F1684" s="2">
        <v>5798</v>
      </c>
      <c r="G1684" s="2" t="s">
        <v>19828</v>
      </c>
      <c r="H1684" s="2" t="s">
        <v>19829</v>
      </c>
      <c r="I1684" s="2" t="s">
        <v>23</v>
      </c>
      <c r="J1684" s="2" t="s">
        <v>19826</v>
      </c>
      <c r="K1684" s="2">
        <v>5</v>
      </c>
      <c r="L1684" s="2" t="s">
        <v>890</v>
      </c>
      <c r="N1684" s="2" t="s">
        <v>684</v>
      </c>
    </row>
    <row r="1685" spans="1:14" ht="13">
      <c r="A1685" s="2" t="s">
        <v>14388</v>
      </c>
      <c r="C1685" s="2" t="s">
        <v>19830</v>
      </c>
      <c r="D1685" s="2">
        <v>130001</v>
      </c>
      <c r="E1685" s="2">
        <v>84113</v>
      </c>
      <c r="F1685" s="2">
        <v>5799</v>
      </c>
      <c r="G1685" s="2" t="s">
        <v>19831</v>
      </c>
      <c r="H1685" s="2" t="s">
        <v>19832</v>
      </c>
      <c r="I1685" s="2" t="s">
        <v>16</v>
      </c>
      <c r="J1685" s="2" t="s">
        <v>19833</v>
      </c>
      <c r="K1685" s="2">
        <v>5</v>
      </c>
      <c r="L1685" s="2" t="s">
        <v>890</v>
      </c>
      <c r="N1685" s="2" t="s">
        <v>684</v>
      </c>
    </row>
    <row r="1686" spans="1:14" ht="13">
      <c r="A1686" s="2" t="s">
        <v>14388</v>
      </c>
      <c r="C1686" s="2" t="s">
        <v>19834</v>
      </c>
      <c r="D1686" s="2">
        <v>131354</v>
      </c>
      <c r="E1686" s="2">
        <v>84148</v>
      </c>
      <c r="F1686" s="2">
        <v>5798</v>
      </c>
      <c r="G1686" s="2" t="s">
        <v>19835</v>
      </c>
      <c r="H1686" s="2" t="s">
        <v>19836</v>
      </c>
      <c r="I1686" s="2" t="s">
        <v>23</v>
      </c>
      <c r="J1686" s="2" t="s">
        <v>19833</v>
      </c>
      <c r="K1686" s="2">
        <v>5</v>
      </c>
      <c r="L1686" s="2" t="s">
        <v>890</v>
      </c>
      <c r="N1686" s="2" t="s">
        <v>684</v>
      </c>
    </row>
    <row r="1687" spans="1:14" ht="13">
      <c r="A1687" s="2" t="s">
        <v>15356</v>
      </c>
      <c r="B1687" s="2" t="s">
        <v>18513</v>
      </c>
      <c r="C1687" s="2" t="s">
        <v>19837</v>
      </c>
      <c r="D1687" s="2">
        <v>131488</v>
      </c>
      <c r="E1687" s="2">
        <v>83891</v>
      </c>
      <c r="F1687" s="2">
        <v>5798</v>
      </c>
      <c r="G1687" s="2" t="s">
        <v>19838</v>
      </c>
      <c r="H1687" s="2" t="s">
        <v>19839</v>
      </c>
      <c r="I1687" s="2" t="s">
        <v>23</v>
      </c>
      <c r="J1687" s="2" t="s">
        <v>19840</v>
      </c>
      <c r="K1687" s="2">
        <v>5</v>
      </c>
      <c r="L1687" s="2" t="s">
        <v>890</v>
      </c>
      <c r="N1687" s="2" t="s">
        <v>684</v>
      </c>
    </row>
    <row r="1688" spans="1:14" ht="13">
      <c r="A1688" s="2" t="s">
        <v>15356</v>
      </c>
      <c r="B1688" s="2" t="s">
        <v>18513</v>
      </c>
      <c r="C1688" s="2" t="s">
        <v>19841</v>
      </c>
      <c r="D1688" s="2">
        <v>131605</v>
      </c>
      <c r="E1688" s="2">
        <v>83907</v>
      </c>
      <c r="F1688" s="2">
        <v>5798</v>
      </c>
      <c r="G1688" s="2" t="s">
        <v>19842</v>
      </c>
      <c r="H1688" s="2" t="s">
        <v>19843</v>
      </c>
      <c r="I1688" s="2" t="s">
        <v>23</v>
      </c>
      <c r="J1688" s="2" t="s">
        <v>19840</v>
      </c>
      <c r="K1688" s="2">
        <v>5</v>
      </c>
      <c r="L1688" s="2" t="s">
        <v>890</v>
      </c>
      <c r="N1688" s="2" t="s">
        <v>684</v>
      </c>
    </row>
    <row r="1689" spans="1:14" ht="13">
      <c r="A1689" s="2" t="s">
        <v>15356</v>
      </c>
      <c r="B1689" s="2" t="s">
        <v>18513</v>
      </c>
      <c r="C1689" s="2" t="s">
        <v>19844</v>
      </c>
      <c r="D1689" s="2">
        <v>131630</v>
      </c>
      <c r="E1689" s="2">
        <v>83784</v>
      </c>
      <c r="F1689" s="2">
        <v>5798</v>
      </c>
      <c r="G1689" s="2" t="s">
        <v>19845</v>
      </c>
      <c r="H1689" s="2" t="s">
        <v>19846</v>
      </c>
      <c r="I1689" s="2" t="s">
        <v>23</v>
      </c>
      <c r="J1689" s="2" t="s">
        <v>19840</v>
      </c>
      <c r="K1689" s="2">
        <v>4</v>
      </c>
      <c r="L1689" s="2" t="s">
        <v>890</v>
      </c>
      <c r="N1689" s="2" t="s">
        <v>684</v>
      </c>
    </row>
    <row r="1690" spans="1:14" ht="13">
      <c r="A1690" s="2" t="s">
        <v>15356</v>
      </c>
      <c r="B1690" s="2" t="s">
        <v>18513</v>
      </c>
      <c r="C1690" s="2" t="s">
        <v>19847</v>
      </c>
      <c r="D1690" s="2">
        <v>131657</v>
      </c>
      <c r="E1690" s="2">
        <v>83883</v>
      </c>
      <c r="F1690" s="2">
        <v>5798</v>
      </c>
      <c r="G1690" s="2" t="s">
        <v>19848</v>
      </c>
      <c r="H1690" s="2" t="s">
        <v>19849</v>
      </c>
      <c r="I1690" s="2" t="s">
        <v>23</v>
      </c>
      <c r="J1690" s="2" t="s">
        <v>19840</v>
      </c>
      <c r="K1690" s="2">
        <v>5</v>
      </c>
      <c r="L1690" s="2" t="s">
        <v>890</v>
      </c>
      <c r="N1690" s="2" t="s">
        <v>684</v>
      </c>
    </row>
    <row r="1691" spans="1:14" ht="13">
      <c r="A1691" s="2" t="s">
        <v>15356</v>
      </c>
      <c r="B1691" s="2" t="s">
        <v>18513</v>
      </c>
      <c r="C1691" s="2" t="s">
        <v>19850</v>
      </c>
      <c r="D1691" s="2">
        <v>131680</v>
      </c>
      <c r="E1691" s="2">
        <v>83824</v>
      </c>
      <c r="F1691" s="2">
        <v>5798</v>
      </c>
      <c r="G1691" s="2" t="s">
        <v>19851</v>
      </c>
      <c r="H1691" s="2" t="s">
        <v>19852</v>
      </c>
      <c r="I1691" s="2" t="s">
        <v>23</v>
      </c>
      <c r="J1691" s="2" t="s">
        <v>19840</v>
      </c>
      <c r="K1691" s="2">
        <v>5</v>
      </c>
      <c r="L1691" s="2" t="s">
        <v>890</v>
      </c>
      <c r="N1691" s="2" t="s">
        <v>684</v>
      </c>
    </row>
    <row r="1692" spans="1:14" ht="13">
      <c r="A1692" s="2" t="s">
        <v>14388</v>
      </c>
      <c r="C1692" s="2" t="s">
        <v>19853</v>
      </c>
      <c r="D1692" s="2">
        <v>130617</v>
      </c>
      <c r="E1692" s="2">
        <v>82424</v>
      </c>
      <c r="F1692" s="2">
        <v>5798</v>
      </c>
      <c r="G1692" s="2" t="s">
        <v>19854</v>
      </c>
      <c r="H1692" s="2" t="s">
        <v>19855</v>
      </c>
      <c r="I1692" s="2" t="s">
        <v>16</v>
      </c>
      <c r="J1692" s="2" t="s">
        <v>19856</v>
      </c>
      <c r="K1692" s="2">
        <v>5</v>
      </c>
      <c r="L1692" s="2" t="s">
        <v>814</v>
      </c>
      <c r="N1692" s="2" t="s">
        <v>305</v>
      </c>
    </row>
    <row r="1693" spans="1:14" ht="13">
      <c r="A1693" s="2" t="s">
        <v>14388</v>
      </c>
      <c r="C1693" s="2" t="s">
        <v>19857</v>
      </c>
      <c r="D1693" s="2">
        <v>133101</v>
      </c>
      <c r="E1693" s="2">
        <v>83416</v>
      </c>
      <c r="F1693" s="2">
        <v>5798</v>
      </c>
      <c r="G1693" s="2" t="s">
        <v>19858</v>
      </c>
      <c r="H1693" s="2" t="s">
        <v>19859</v>
      </c>
      <c r="I1693" s="2" t="s">
        <v>23</v>
      </c>
      <c r="J1693" s="2" t="s">
        <v>19856</v>
      </c>
      <c r="K1693" s="2">
        <v>5</v>
      </c>
      <c r="L1693" s="2" t="s">
        <v>814</v>
      </c>
      <c r="N1693" s="2" t="s">
        <v>305</v>
      </c>
    </row>
    <row r="1694" spans="1:14" ht="13">
      <c r="A1694" s="2" t="s">
        <v>14388</v>
      </c>
      <c r="C1694" s="2" t="s">
        <v>19860</v>
      </c>
      <c r="D1694" s="2">
        <v>130377</v>
      </c>
      <c r="E1694" s="2">
        <v>82535</v>
      </c>
      <c r="F1694" s="2">
        <v>5798</v>
      </c>
      <c r="G1694" s="2" t="s">
        <v>19861</v>
      </c>
      <c r="H1694" s="2" t="s">
        <v>19862</v>
      </c>
      <c r="I1694" s="2" t="s">
        <v>16</v>
      </c>
      <c r="J1694" s="2" t="s">
        <v>19863</v>
      </c>
      <c r="K1694" s="2">
        <v>5</v>
      </c>
      <c r="L1694" s="2" t="s">
        <v>814</v>
      </c>
      <c r="N1694" s="2" t="s">
        <v>305</v>
      </c>
    </row>
    <row r="1695" spans="1:14" ht="13">
      <c r="A1695" s="2" t="s">
        <v>14388</v>
      </c>
      <c r="C1695" s="2" t="s">
        <v>19864</v>
      </c>
      <c r="D1695" s="2">
        <v>134009</v>
      </c>
      <c r="E1695" s="2">
        <v>82881</v>
      </c>
      <c r="F1695" s="2">
        <v>5798</v>
      </c>
      <c r="G1695" s="2" t="s">
        <v>19865</v>
      </c>
      <c r="H1695" s="2" t="s">
        <v>19866</v>
      </c>
      <c r="I1695" s="2" t="s">
        <v>23</v>
      </c>
      <c r="J1695" s="2" t="s">
        <v>19863</v>
      </c>
      <c r="K1695" s="2">
        <v>5</v>
      </c>
      <c r="L1695" s="2" t="s">
        <v>814</v>
      </c>
      <c r="N1695" s="2" t="s">
        <v>305</v>
      </c>
    </row>
    <row r="1696" spans="1:14" ht="13">
      <c r="A1696" s="2" t="s">
        <v>14388</v>
      </c>
      <c r="C1696" s="2" t="s">
        <v>19867</v>
      </c>
      <c r="D1696" s="2">
        <v>130509</v>
      </c>
      <c r="E1696" s="2">
        <v>81906</v>
      </c>
      <c r="F1696" s="2">
        <v>5798</v>
      </c>
      <c r="G1696" s="2" t="s">
        <v>19868</v>
      </c>
      <c r="H1696" s="2" t="s">
        <v>19869</v>
      </c>
      <c r="I1696" s="2" t="s">
        <v>16</v>
      </c>
      <c r="J1696" s="2" t="s">
        <v>19870</v>
      </c>
      <c r="K1696" s="2">
        <v>5</v>
      </c>
      <c r="L1696" s="2" t="s">
        <v>814</v>
      </c>
      <c r="N1696" s="2" t="s">
        <v>305</v>
      </c>
    </row>
    <row r="1697" spans="1:14" ht="13">
      <c r="A1697" s="2" t="s">
        <v>14388</v>
      </c>
      <c r="C1697" s="2" t="s">
        <v>19871</v>
      </c>
      <c r="D1697" s="2">
        <v>134745</v>
      </c>
      <c r="E1697" s="2">
        <v>83136</v>
      </c>
      <c r="F1697" s="2">
        <v>5798</v>
      </c>
      <c r="G1697" s="2" t="s">
        <v>19872</v>
      </c>
      <c r="H1697" s="2" t="s">
        <v>19873</v>
      </c>
      <c r="I1697" s="2" t="s">
        <v>23</v>
      </c>
      <c r="J1697" s="2" t="s">
        <v>19870</v>
      </c>
      <c r="K1697" s="2">
        <v>5</v>
      </c>
      <c r="L1697" s="2" t="s">
        <v>814</v>
      </c>
      <c r="N1697" s="2" t="s">
        <v>305</v>
      </c>
    </row>
    <row r="1698" spans="1:14" ht="13">
      <c r="A1698" s="2" t="s">
        <v>14388</v>
      </c>
      <c r="C1698" s="2" t="s">
        <v>19874</v>
      </c>
      <c r="D1698" s="2">
        <v>130416</v>
      </c>
      <c r="E1698" s="2">
        <v>82861</v>
      </c>
      <c r="F1698" s="2">
        <v>5798</v>
      </c>
      <c r="G1698" s="2" t="s">
        <v>19875</v>
      </c>
      <c r="H1698" s="2" t="s">
        <v>19876</v>
      </c>
      <c r="I1698" s="2" t="s">
        <v>16</v>
      </c>
      <c r="J1698" s="2" t="s">
        <v>19877</v>
      </c>
      <c r="K1698" s="2">
        <v>5</v>
      </c>
      <c r="L1698" s="2" t="s">
        <v>814</v>
      </c>
      <c r="N1698" s="2" t="s">
        <v>305</v>
      </c>
    </row>
    <row r="1699" spans="1:14" ht="13">
      <c r="A1699" s="2" t="s">
        <v>14388</v>
      </c>
      <c r="C1699" s="2" t="s">
        <v>19878</v>
      </c>
      <c r="D1699" s="2">
        <v>133659</v>
      </c>
      <c r="E1699" s="2">
        <v>83923</v>
      </c>
      <c r="F1699" s="2">
        <v>5798</v>
      </c>
      <c r="G1699" s="2" t="s">
        <v>19879</v>
      </c>
      <c r="H1699" s="2" t="s">
        <v>19880</v>
      </c>
      <c r="I1699" s="2" t="s">
        <v>23</v>
      </c>
      <c r="J1699" s="2" t="s">
        <v>19877</v>
      </c>
      <c r="K1699" s="2">
        <v>5</v>
      </c>
      <c r="L1699" s="2" t="s">
        <v>814</v>
      </c>
      <c r="N1699" s="2" t="s">
        <v>305</v>
      </c>
    </row>
    <row r="1700" spans="1:14" ht="13">
      <c r="A1700" s="2" t="s">
        <v>14388</v>
      </c>
      <c r="C1700" s="2" t="s">
        <v>19881</v>
      </c>
      <c r="D1700" s="2">
        <v>130878</v>
      </c>
      <c r="E1700" s="2">
        <v>83547</v>
      </c>
      <c r="F1700" s="2">
        <v>5798</v>
      </c>
      <c r="G1700" s="2" t="s">
        <v>19882</v>
      </c>
      <c r="H1700" s="2" t="s">
        <v>19883</v>
      </c>
      <c r="I1700" s="2" t="s">
        <v>16</v>
      </c>
      <c r="J1700" s="2" t="s">
        <v>19884</v>
      </c>
      <c r="K1700" s="2">
        <v>5</v>
      </c>
      <c r="L1700" s="2" t="s">
        <v>814</v>
      </c>
      <c r="N1700" s="2" t="s">
        <v>305</v>
      </c>
    </row>
    <row r="1701" spans="1:14" ht="13">
      <c r="A1701" s="2" t="s">
        <v>14388</v>
      </c>
      <c r="C1701" s="2" t="s">
        <v>19885</v>
      </c>
      <c r="D1701" s="2">
        <v>131949</v>
      </c>
      <c r="E1701" s="2">
        <v>83467</v>
      </c>
      <c r="F1701" s="2">
        <v>5798</v>
      </c>
      <c r="G1701" s="2" t="s">
        <v>19886</v>
      </c>
      <c r="H1701" s="2" t="s">
        <v>19887</v>
      </c>
      <c r="I1701" s="2" t="s">
        <v>23</v>
      </c>
      <c r="J1701" s="2" t="s">
        <v>19884</v>
      </c>
      <c r="K1701" s="2">
        <v>5</v>
      </c>
      <c r="L1701" s="2" t="s">
        <v>814</v>
      </c>
      <c r="N1701" s="2" t="s">
        <v>305</v>
      </c>
    </row>
    <row r="1702" spans="1:14" ht="13">
      <c r="A1702" s="2" t="s">
        <v>14388</v>
      </c>
      <c r="C1702" s="2" t="s">
        <v>19888</v>
      </c>
      <c r="D1702" s="2">
        <v>130661</v>
      </c>
      <c r="E1702" s="2">
        <v>83903</v>
      </c>
      <c r="F1702" s="2">
        <v>5798</v>
      </c>
      <c r="G1702" s="2" t="s">
        <v>19889</v>
      </c>
      <c r="H1702" s="2" t="s">
        <v>19890</v>
      </c>
      <c r="I1702" s="2" t="s">
        <v>16</v>
      </c>
      <c r="J1702" s="2" t="s">
        <v>19891</v>
      </c>
      <c r="K1702" s="2">
        <v>5</v>
      </c>
      <c r="L1702" s="2" t="s">
        <v>814</v>
      </c>
      <c r="N1702" s="2" t="s">
        <v>305</v>
      </c>
    </row>
    <row r="1703" spans="1:14" ht="13">
      <c r="A1703" s="2" t="s">
        <v>14388</v>
      </c>
      <c r="C1703" s="2" t="s">
        <v>19892</v>
      </c>
      <c r="D1703" s="2">
        <v>132217</v>
      </c>
      <c r="E1703" s="2">
        <v>83710</v>
      </c>
      <c r="F1703" s="2">
        <v>5798</v>
      </c>
      <c r="G1703" s="2" t="s">
        <v>19893</v>
      </c>
      <c r="H1703" s="2" t="s">
        <v>19894</v>
      </c>
      <c r="I1703" s="2" t="s">
        <v>23</v>
      </c>
      <c r="J1703" s="2" t="s">
        <v>19891</v>
      </c>
      <c r="K1703" s="2">
        <v>5</v>
      </c>
      <c r="L1703" s="2" t="s">
        <v>814</v>
      </c>
      <c r="N1703" s="2" t="s">
        <v>305</v>
      </c>
    </row>
    <row r="1704" spans="1:14" ht="13">
      <c r="A1704" s="2" t="s">
        <v>14388</v>
      </c>
      <c r="C1704" s="2" t="s">
        <v>19895</v>
      </c>
      <c r="D1704" s="2">
        <v>131282</v>
      </c>
      <c r="E1704" s="2">
        <v>75819</v>
      </c>
      <c r="F1704" s="2">
        <v>5798</v>
      </c>
      <c r="G1704" s="2" t="s">
        <v>19896</v>
      </c>
      <c r="H1704" s="2" t="s">
        <v>19897</v>
      </c>
      <c r="I1704" s="2" t="s">
        <v>16</v>
      </c>
      <c r="J1704" s="2" t="s">
        <v>19898</v>
      </c>
      <c r="K1704" s="2">
        <v>5</v>
      </c>
      <c r="L1704" s="2" t="s">
        <v>814</v>
      </c>
      <c r="N1704" s="2" t="s">
        <v>305</v>
      </c>
    </row>
    <row r="1705" spans="1:14" ht="13">
      <c r="A1705" s="2" t="s">
        <v>14388</v>
      </c>
      <c r="C1705" s="2" t="s">
        <v>19899</v>
      </c>
      <c r="D1705" s="2">
        <v>133097</v>
      </c>
      <c r="E1705" s="2">
        <v>77942</v>
      </c>
      <c r="F1705" s="2">
        <v>5798</v>
      </c>
      <c r="G1705" s="2" t="s">
        <v>19900</v>
      </c>
      <c r="H1705" s="2" t="s">
        <v>19901</v>
      </c>
      <c r="I1705" s="2" t="s">
        <v>23</v>
      </c>
      <c r="J1705" s="2" t="s">
        <v>19898</v>
      </c>
      <c r="K1705" s="2">
        <v>5</v>
      </c>
      <c r="L1705" s="2" t="s">
        <v>814</v>
      </c>
      <c r="N1705" s="2" t="s">
        <v>305</v>
      </c>
    </row>
    <row r="1706" spans="1:14" ht="13">
      <c r="A1706" s="2" t="s">
        <v>14388</v>
      </c>
      <c r="C1706" s="2" t="s">
        <v>19902</v>
      </c>
      <c r="D1706" s="2">
        <v>131675</v>
      </c>
      <c r="E1706" s="2">
        <v>76061</v>
      </c>
      <c r="F1706" s="2">
        <v>5798</v>
      </c>
      <c r="G1706" s="2" t="s">
        <v>19903</v>
      </c>
      <c r="H1706" s="2" t="s">
        <v>19904</v>
      </c>
      <c r="I1706" s="2" t="s">
        <v>16</v>
      </c>
      <c r="J1706" s="2" t="s">
        <v>19905</v>
      </c>
      <c r="K1706" s="2">
        <v>5</v>
      </c>
      <c r="L1706" s="2" t="s">
        <v>814</v>
      </c>
      <c r="N1706" s="2" t="s">
        <v>305</v>
      </c>
    </row>
    <row r="1707" spans="1:14" ht="13">
      <c r="A1707" s="2" t="s">
        <v>14388</v>
      </c>
      <c r="C1707" s="2" t="s">
        <v>19906</v>
      </c>
      <c r="D1707" s="2">
        <v>132854</v>
      </c>
      <c r="E1707" s="2">
        <v>77562</v>
      </c>
      <c r="F1707" s="2">
        <v>5798</v>
      </c>
      <c r="G1707" s="2" t="s">
        <v>19907</v>
      </c>
      <c r="H1707" s="2" t="s">
        <v>19908</v>
      </c>
      <c r="I1707" s="2" t="s">
        <v>23</v>
      </c>
      <c r="J1707" s="2" t="s">
        <v>19905</v>
      </c>
      <c r="K1707" s="2">
        <v>5</v>
      </c>
      <c r="L1707" s="2" t="s">
        <v>814</v>
      </c>
      <c r="N1707" s="2" t="s">
        <v>305</v>
      </c>
    </row>
    <row r="1708" spans="1:14" ht="13">
      <c r="A1708" s="2" t="s">
        <v>14388</v>
      </c>
      <c r="C1708" s="2" t="s">
        <v>19909</v>
      </c>
      <c r="D1708" s="2">
        <v>131024</v>
      </c>
      <c r="E1708" s="2">
        <v>82401</v>
      </c>
      <c r="F1708" s="2">
        <v>5798</v>
      </c>
      <c r="G1708" s="2" t="s">
        <v>19910</v>
      </c>
      <c r="H1708" s="2" t="s">
        <v>19911</v>
      </c>
      <c r="I1708" s="2" t="s">
        <v>16</v>
      </c>
      <c r="J1708" s="2" t="s">
        <v>19912</v>
      </c>
      <c r="K1708" s="2">
        <v>5</v>
      </c>
      <c r="L1708" s="2" t="s">
        <v>814</v>
      </c>
      <c r="N1708" s="2" t="s">
        <v>305</v>
      </c>
    </row>
    <row r="1709" spans="1:14" ht="13">
      <c r="A1709" s="2" t="s">
        <v>14388</v>
      </c>
      <c r="C1709" s="2" t="s">
        <v>19913</v>
      </c>
      <c r="D1709" s="2">
        <v>133530</v>
      </c>
      <c r="E1709" s="2">
        <v>82827</v>
      </c>
      <c r="F1709" s="2">
        <v>5798</v>
      </c>
      <c r="G1709" s="2" t="s">
        <v>19914</v>
      </c>
      <c r="H1709" s="2" t="s">
        <v>19915</v>
      </c>
      <c r="I1709" s="2" t="s">
        <v>23</v>
      </c>
      <c r="J1709" s="2" t="s">
        <v>19912</v>
      </c>
      <c r="K1709" s="2">
        <v>5</v>
      </c>
      <c r="L1709" s="2" t="s">
        <v>814</v>
      </c>
      <c r="N1709" s="2" t="s">
        <v>305</v>
      </c>
    </row>
    <row r="1710" spans="1:14" ht="13">
      <c r="A1710" s="2" t="s">
        <v>14388</v>
      </c>
      <c r="C1710" s="2" t="s">
        <v>19916</v>
      </c>
      <c r="D1710" s="2">
        <v>131141</v>
      </c>
      <c r="E1710" s="2">
        <v>81884</v>
      </c>
      <c r="F1710" s="2">
        <v>5798</v>
      </c>
      <c r="G1710" s="2" t="s">
        <v>19917</v>
      </c>
      <c r="H1710" s="2" t="s">
        <v>19918</v>
      </c>
      <c r="I1710" s="2" t="s">
        <v>16</v>
      </c>
      <c r="J1710" s="2" t="s">
        <v>19919</v>
      </c>
      <c r="K1710" s="2">
        <v>5</v>
      </c>
      <c r="L1710" s="2" t="s">
        <v>814</v>
      </c>
      <c r="N1710" s="2" t="s">
        <v>305</v>
      </c>
    </row>
    <row r="1711" spans="1:14" ht="13">
      <c r="A1711" s="2" t="s">
        <v>14388</v>
      </c>
      <c r="C1711" s="2" t="s">
        <v>19920</v>
      </c>
      <c r="D1711" s="2">
        <v>132760</v>
      </c>
      <c r="E1711" s="2">
        <v>82036</v>
      </c>
      <c r="F1711" s="2">
        <v>5798</v>
      </c>
      <c r="G1711" s="2" t="s">
        <v>19921</v>
      </c>
      <c r="H1711" s="2" t="s">
        <v>19922</v>
      </c>
      <c r="I1711" s="2" t="s">
        <v>23</v>
      </c>
      <c r="J1711" s="2" t="s">
        <v>19919</v>
      </c>
      <c r="K1711" s="2">
        <v>5</v>
      </c>
      <c r="L1711" s="2" t="s">
        <v>814</v>
      </c>
      <c r="N1711" s="2" t="s">
        <v>305</v>
      </c>
    </row>
    <row r="1712" spans="1:14" ht="13">
      <c r="A1712" s="2" t="s">
        <v>14388</v>
      </c>
      <c r="C1712" s="2" t="s">
        <v>19923</v>
      </c>
      <c r="D1712" s="2">
        <v>129752</v>
      </c>
      <c r="E1712" s="2">
        <v>84227</v>
      </c>
      <c r="F1712" s="2">
        <v>5799</v>
      </c>
      <c r="G1712" s="2" t="s">
        <v>19924</v>
      </c>
      <c r="H1712" s="2" t="s">
        <v>19925</v>
      </c>
      <c r="I1712" s="2" t="s">
        <v>16</v>
      </c>
      <c r="J1712" s="2" t="s">
        <v>19926</v>
      </c>
      <c r="K1712" s="2">
        <v>5</v>
      </c>
      <c r="L1712" s="2" t="s">
        <v>814</v>
      </c>
      <c r="N1712" s="2" t="s">
        <v>305</v>
      </c>
    </row>
    <row r="1713" spans="1:14" ht="13">
      <c r="A1713" s="2" t="s">
        <v>14388</v>
      </c>
      <c r="C1713" s="2" t="s">
        <v>19927</v>
      </c>
      <c r="D1713" s="2">
        <v>131534</v>
      </c>
      <c r="E1713" s="2">
        <v>83554</v>
      </c>
      <c r="F1713" s="2">
        <v>5798</v>
      </c>
      <c r="G1713" s="2" t="s">
        <v>19928</v>
      </c>
      <c r="H1713" s="2" t="s">
        <v>19929</v>
      </c>
      <c r="I1713" s="2" t="s">
        <v>23</v>
      </c>
      <c r="J1713" s="2" t="s">
        <v>19926</v>
      </c>
      <c r="K1713" s="2">
        <v>5</v>
      </c>
      <c r="L1713" s="2" t="s">
        <v>814</v>
      </c>
      <c r="N1713" s="2" t="s">
        <v>305</v>
      </c>
    </row>
    <row r="1714" spans="1:14" ht="13">
      <c r="A1714" s="2" t="s">
        <v>14388</v>
      </c>
      <c r="C1714" s="2" t="s">
        <v>19930</v>
      </c>
      <c r="D1714" s="2">
        <v>128722</v>
      </c>
      <c r="E1714" s="2">
        <v>83403</v>
      </c>
      <c r="F1714" s="2">
        <v>5798</v>
      </c>
      <c r="G1714" s="2" t="s">
        <v>19931</v>
      </c>
      <c r="H1714" s="2" t="s">
        <v>19932</v>
      </c>
      <c r="I1714" s="2" t="s">
        <v>16</v>
      </c>
      <c r="J1714" s="2" t="s">
        <v>19933</v>
      </c>
      <c r="K1714" s="2">
        <v>5</v>
      </c>
      <c r="L1714" s="2" t="s">
        <v>814</v>
      </c>
      <c r="N1714" s="2" t="s">
        <v>305</v>
      </c>
    </row>
    <row r="1715" spans="1:14" ht="13">
      <c r="A1715" s="2" t="s">
        <v>14388</v>
      </c>
      <c r="C1715" s="2" t="s">
        <v>19934</v>
      </c>
      <c r="D1715" s="2">
        <v>133765</v>
      </c>
      <c r="E1715" s="2">
        <v>84156</v>
      </c>
      <c r="F1715" s="2">
        <v>5798</v>
      </c>
      <c r="G1715" s="2" t="s">
        <v>19935</v>
      </c>
      <c r="H1715" s="2" t="s">
        <v>19936</v>
      </c>
      <c r="I1715" s="2" t="s">
        <v>23</v>
      </c>
      <c r="J1715" s="2" t="s">
        <v>19933</v>
      </c>
      <c r="K1715" s="2">
        <v>5</v>
      </c>
      <c r="L1715" s="2" t="s">
        <v>814</v>
      </c>
      <c r="N1715" s="2" t="s">
        <v>305</v>
      </c>
    </row>
    <row r="1716" spans="1:14" ht="13">
      <c r="A1716" s="2" t="s">
        <v>14388</v>
      </c>
      <c r="C1716" s="2" t="s">
        <v>19937</v>
      </c>
      <c r="D1716" s="2">
        <v>131494</v>
      </c>
      <c r="E1716" s="2">
        <v>82644</v>
      </c>
      <c r="F1716" s="2">
        <v>5798</v>
      </c>
      <c r="G1716" s="2" t="s">
        <v>19938</v>
      </c>
      <c r="H1716" s="2" t="s">
        <v>19939</v>
      </c>
      <c r="I1716" s="2" t="s">
        <v>16</v>
      </c>
      <c r="J1716" s="2" t="s">
        <v>19940</v>
      </c>
      <c r="K1716" s="2">
        <v>5</v>
      </c>
      <c r="L1716" s="2" t="s">
        <v>814</v>
      </c>
      <c r="N1716" s="2" t="s">
        <v>305</v>
      </c>
    </row>
    <row r="1717" spans="1:14" ht="13">
      <c r="A1717" s="2" t="s">
        <v>14388</v>
      </c>
      <c r="C1717" s="2" t="s">
        <v>19941</v>
      </c>
      <c r="D1717" s="2">
        <v>132669</v>
      </c>
      <c r="E1717" s="2">
        <v>82531</v>
      </c>
      <c r="F1717" s="2">
        <v>5798</v>
      </c>
      <c r="G1717" s="2" t="s">
        <v>19942</v>
      </c>
      <c r="H1717" s="2" t="s">
        <v>19943</v>
      </c>
      <c r="I1717" s="2" t="s">
        <v>23</v>
      </c>
      <c r="J1717" s="2" t="s">
        <v>19940</v>
      </c>
      <c r="K1717" s="2">
        <v>5</v>
      </c>
      <c r="L1717" s="2" t="s">
        <v>814</v>
      </c>
      <c r="N1717" s="2" t="s">
        <v>305</v>
      </c>
    </row>
    <row r="1718" spans="1:14" ht="13">
      <c r="A1718" s="2" t="s">
        <v>14388</v>
      </c>
      <c r="C1718" s="2" t="s">
        <v>19944</v>
      </c>
      <c r="D1718" s="2">
        <v>130194</v>
      </c>
      <c r="E1718" s="2">
        <v>82550</v>
      </c>
      <c r="F1718" s="2">
        <v>5798</v>
      </c>
      <c r="G1718" s="2" t="s">
        <v>19945</v>
      </c>
      <c r="H1718" s="2" t="s">
        <v>19946</v>
      </c>
      <c r="I1718" s="2" t="s">
        <v>16</v>
      </c>
      <c r="J1718" s="2" t="s">
        <v>19947</v>
      </c>
      <c r="K1718" s="2">
        <v>5</v>
      </c>
      <c r="L1718" s="2" t="s">
        <v>814</v>
      </c>
      <c r="N1718" s="2" t="s">
        <v>305</v>
      </c>
    </row>
    <row r="1719" spans="1:14" ht="13">
      <c r="A1719" s="2" t="s">
        <v>14388</v>
      </c>
      <c r="C1719" s="2" t="s">
        <v>19948</v>
      </c>
      <c r="D1719" s="2">
        <v>134022</v>
      </c>
      <c r="E1719" s="2">
        <v>82759</v>
      </c>
      <c r="F1719" s="2">
        <v>5798</v>
      </c>
      <c r="G1719" s="2" t="s">
        <v>19949</v>
      </c>
      <c r="H1719" s="2" t="s">
        <v>19950</v>
      </c>
      <c r="I1719" s="2" t="s">
        <v>23</v>
      </c>
      <c r="J1719" s="2" t="s">
        <v>19947</v>
      </c>
      <c r="K1719" s="2">
        <v>5</v>
      </c>
      <c r="L1719" s="2" t="s">
        <v>814</v>
      </c>
      <c r="N1719" s="2" t="s">
        <v>305</v>
      </c>
    </row>
    <row r="1720" spans="1:14" ht="13">
      <c r="A1720" s="2" t="s">
        <v>14388</v>
      </c>
      <c r="C1720" s="2" t="s">
        <v>19951</v>
      </c>
      <c r="D1720" s="2">
        <v>127955</v>
      </c>
      <c r="E1720" s="2">
        <v>83649</v>
      </c>
      <c r="F1720" s="2">
        <v>5798</v>
      </c>
      <c r="G1720" s="2" t="s">
        <v>19952</v>
      </c>
      <c r="H1720" s="2" t="s">
        <v>19953</v>
      </c>
      <c r="I1720" s="2" t="s">
        <v>16</v>
      </c>
      <c r="J1720" s="2" t="s">
        <v>19954</v>
      </c>
      <c r="K1720" s="2">
        <v>5</v>
      </c>
      <c r="L1720" s="2" t="s">
        <v>814</v>
      </c>
      <c r="N1720" s="2" t="s">
        <v>305</v>
      </c>
    </row>
    <row r="1721" spans="1:14" ht="13">
      <c r="A1721" s="2" t="s">
        <v>14388</v>
      </c>
      <c r="C1721" s="2" t="s">
        <v>19955</v>
      </c>
      <c r="D1721" s="2">
        <v>135164</v>
      </c>
      <c r="E1721" s="2">
        <v>84973</v>
      </c>
      <c r="F1721" s="2">
        <v>5810</v>
      </c>
      <c r="G1721" s="2" t="s">
        <v>19956</v>
      </c>
      <c r="H1721" s="2" t="s">
        <v>19957</v>
      </c>
      <c r="I1721" s="2" t="s">
        <v>23</v>
      </c>
      <c r="J1721" s="2" t="s">
        <v>19954</v>
      </c>
      <c r="K1721" s="2">
        <v>5</v>
      </c>
      <c r="L1721" s="2" t="s">
        <v>814</v>
      </c>
      <c r="N1721" s="2" t="s">
        <v>305</v>
      </c>
    </row>
    <row r="1722" spans="1:14" ht="13">
      <c r="A1722" s="2" t="s">
        <v>14388</v>
      </c>
      <c r="C1722" s="2" t="s">
        <v>19958</v>
      </c>
      <c r="D1722" s="2">
        <v>125613</v>
      </c>
      <c r="E1722" s="2">
        <v>80241</v>
      </c>
      <c r="F1722" s="2">
        <v>5798</v>
      </c>
      <c r="G1722" s="2" t="s">
        <v>19959</v>
      </c>
      <c r="H1722" s="2" t="s">
        <v>19960</v>
      </c>
      <c r="I1722" s="2" t="s">
        <v>16</v>
      </c>
      <c r="J1722" s="2" t="s">
        <v>19961</v>
      </c>
      <c r="K1722" s="2">
        <v>5</v>
      </c>
      <c r="L1722" s="2" t="s">
        <v>814</v>
      </c>
      <c r="N1722" s="2" t="s">
        <v>305</v>
      </c>
    </row>
    <row r="1723" spans="1:14" ht="13">
      <c r="A1723" s="2" t="s">
        <v>14388</v>
      </c>
      <c r="C1723" s="2" t="s">
        <v>19962</v>
      </c>
      <c r="D1723" s="2">
        <v>138715</v>
      </c>
      <c r="E1723" s="2">
        <v>81802</v>
      </c>
      <c r="F1723" s="2">
        <v>5798</v>
      </c>
      <c r="G1723" s="2" t="s">
        <v>19963</v>
      </c>
      <c r="H1723" s="2" t="s">
        <v>19964</v>
      </c>
      <c r="I1723" s="2" t="s">
        <v>23</v>
      </c>
      <c r="J1723" s="2" t="s">
        <v>19961</v>
      </c>
      <c r="K1723" s="2">
        <v>5</v>
      </c>
      <c r="L1723" s="2" t="s">
        <v>814</v>
      </c>
      <c r="N1723" s="2" t="s">
        <v>305</v>
      </c>
    </row>
    <row r="1724" spans="1:14" ht="13">
      <c r="A1724" s="2" t="s">
        <v>14388</v>
      </c>
      <c r="C1724" s="2" t="s">
        <v>19965</v>
      </c>
      <c r="D1724" s="2">
        <v>129386</v>
      </c>
      <c r="E1724" s="2">
        <v>72995</v>
      </c>
      <c r="F1724" s="2">
        <v>5792</v>
      </c>
      <c r="G1724" s="2" t="s">
        <v>19966</v>
      </c>
      <c r="H1724" s="2" t="s">
        <v>19967</v>
      </c>
      <c r="I1724" s="2" t="s">
        <v>16</v>
      </c>
      <c r="J1724" s="2" t="s">
        <v>19968</v>
      </c>
      <c r="K1724" s="2">
        <v>5</v>
      </c>
      <c r="L1724" s="2" t="s">
        <v>814</v>
      </c>
      <c r="N1724" s="2" t="s">
        <v>305</v>
      </c>
    </row>
    <row r="1725" spans="1:14" ht="13">
      <c r="A1725" s="2" t="s">
        <v>14388</v>
      </c>
      <c r="C1725" s="2" t="s">
        <v>19969</v>
      </c>
      <c r="D1725" s="2">
        <v>134949</v>
      </c>
      <c r="E1725" s="2">
        <v>74032</v>
      </c>
      <c r="F1725" s="2">
        <v>5786</v>
      </c>
      <c r="G1725" s="2" t="s">
        <v>19970</v>
      </c>
      <c r="H1725" s="2" t="s">
        <v>19971</v>
      </c>
      <c r="I1725" s="2" t="s">
        <v>23</v>
      </c>
      <c r="J1725" s="2" t="s">
        <v>19968</v>
      </c>
      <c r="K1725" s="2">
        <v>5</v>
      </c>
      <c r="L1725" s="2" t="s">
        <v>814</v>
      </c>
      <c r="N1725" s="2" t="s">
        <v>305</v>
      </c>
    </row>
    <row r="1726" spans="1:14" ht="13">
      <c r="A1726" s="2" t="s">
        <v>14388</v>
      </c>
      <c r="C1726" s="2" t="s">
        <v>19972</v>
      </c>
      <c r="D1726" s="2">
        <v>129322</v>
      </c>
      <c r="E1726" s="2">
        <v>83062</v>
      </c>
      <c r="F1726" s="2">
        <v>5798</v>
      </c>
      <c r="G1726" s="2" t="s">
        <v>19973</v>
      </c>
      <c r="H1726" s="2" t="s">
        <v>19974</v>
      </c>
      <c r="I1726" s="2" t="s">
        <v>16</v>
      </c>
      <c r="J1726" s="2" t="s">
        <v>19975</v>
      </c>
      <c r="K1726" s="2">
        <v>5</v>
      </c>
      <c r="L1726" s="2" t="s">
        <v>814</v>
      </c>
      <c r="N1726" s="2" t="s">
        <v>305</v>
      </c>
    </row>
    <row r="1727" spans="1:14" ht="13">
      <c r="A1727" s="2" t="s">
        <v>14388</v>
      </c>
      <c r="C1727" s="2" t="s">
        <v>19976</v>
      </c>
      <c r="D1727" s="2">
        <v>133925</v>
      </c>
      <c r="E1727" s="2">
        <v>84111</v>
      </c>
      <c r="F1727" s="2">
        <v>5798</v>
      </c>
      <c r="G1727" s="2" t="s">
        <v>19977</v>
      </c>
      <c r="H1727" s="2" t="s">
        <v>19978</v>
      </c>
      <c r="I1727" s="2" t="s">
        <v>23</v>
      </c>
      <c r="J1727" s="2" t="s">
        <v>19975</v>
      </c>
      <c r="K1727" s="2">
        <v>5</v>
      </c>
      <c r="L1727" s="2" t="s">
        <v>814</v>
      </c>
      <c r="N1727" s="2" t="s">
        <v>305</v>
      </c>
    </row>
    <row r="1728" spans="1:14" ht="13">
      <c r="A1728" s="2" t="s">
        <v>14388</v>
      </c>
      <c r="C1728" s="2" t="s">
        <v>19979</v>
      </c>
      <c r="D1728" s="2">
        <v>129322</v>
      </c>
      <c r="E1728" s="2">
        <v>83173</v>
      </c>
      <c r="F1728" s="2">
        <v>5798</v>
      </c>
      <c r="G1728" s="2" t="s">
        <v>19980</v>
      </c>
      <c r="H1728" s="2" t="s">
        <v>19981</v>
      </c>
      <c r="I1728" s="2" t="s">
        <v>16</v>
      </c>
      <c r="J1728" s="2" t="s">
        <v>19982</v>
      </c>
      <c r="K1728" s="2">
        <v>5</v>
      </c>
      <c r="L1728" s="2" t="s">
        <v>814</v>
      </c>
      <c r="N1728" s="2" t="s">
        <v>305</v>
      </c>
    </row>
    <row r="1729" spans="1:14" ht="13">
      <c r="A1729" s="2" t="s">
        <v>14388</v>
      </c>
      <c r="C1729" s="2" t="s">
        <v>19983</v>
      </c>
      <c r="D1729" s="2">
        <v>129325</v>
      </c>
      <c r="E1729" s="2">
        <v>83252</v>
      </c>
      <c r="F1729" s="2">
        <v>5798</v>
      </c>
      <c r="G1729" s="2" t="s">
        <v>19984</v>
      </c>
      <c r="H1729" s="2" t="s">
        <v>19985</v>
      </c>
      <c r="I1729" s="2" t="s">
        <v>16</v>
      </c>
      <c r="J1729" s="2" t="s">
        <v>19982</v>
      </c>
      <c r="K1729" s="2">
        <v>5</v>
      </c>
      <c r="L1729" s="2" t="s">
        <v>814</v>
      </c>
      <c r="N1729" s="2" t="s">
        <v>305</v>
      </c>
    </row>
    <row r="1730" spans="1:14" ht="13">
      <c r="A1730" s="2" t="s">
        <v>14388</v>
      </c>
      <c r="C1730" s="2" t="s">
        <v>19986</v>
      </c>
      <c r="D1730" s="2">
        <v>133012</v>
      </c>
      <c r="E1730" s="2">
        <v>84968</v>
      </c>
      <c r="F1730" s="2">
        <v>5798</v>
      </c>
      <c r="G1730" s="2" t="s">
        <v>19987</v>
      </c>
      <c r="H1730" s="2" t="s">
        <v>19988</v>
      </c>
      <c r="I1730" s="2" t="s">
        <v>23</v>
      </c>
      <c r="J1730" s="2" t="s">
        <v>19982</v>
      </c>
      <c r="K1730" s="2">
        <v>5</v>
      </c>
      <c r="L1730" s="2" t="s">
        <v>814</v>
      </c>
      <c r="N1730" s="2" t="s">
        <v>305</v>
      </c>
    </row>
    <row r="1731" spans="1:14" ht="13">
      <c r="A1731" s="2" t="s">
        <v>14388</v>
      </c>
      <c r="C1731" s="2" t="s">
        <v>19989</v>
      </c>
      <c r="D1731" s="2">
        <v>133391</v>
      </c>
      <c r="E1731" s="2">
        <v>84697</v>
      </c>
      <c r="F1731" s="2">
        <v>5798</v>
      </c>
      <c r="G1731" s="2" t="s">
        <v>19990</v>
      </c>
      <c r="H1731" s="2" t="s">
        <v>19991</v>
      </c>
      <c r="I1731" s="2" t="s">
        <v>23</v>
      </c>
      <c r="J1731" s="2" t="s">
        <v>19982</v>
      </c>
      <c r="K1731" s="2">
        <v>5</v>
      </c>
      <c r="L1731" s="2" t="s">
        <v>814</v>
      </c>
      <c r="N1731" s="2" t="s">
        <v>305</v>
      </c>
    </row>
    <row r="1732" spans="1:14" ht="13">
      <c r="A1732" s="2" t="s">
        <v>14388</v>
      </c>
      <c r="C1732" s="2" t="s">
        <v>19992</v>
      </c>
      <c r="D1732" s="2">
        <v>133455</v>
      </c>
      <c r="E1732" s="2">
        <v>84760</v>
      </c>
      <c r="F1732" s="2">
        <v>5798</v>
      </c>
      <c r="G1732" s="2" t="s">
        <v>19993</v>
      </c>
      <c r="H1732" s="2" t="s">
        <v>19994</v>
      </c>
      <c r="I1732" s="2" t="s">
        <v>23</v>
      </c>
      <c r="J1732" s="2" t="s">
        <v>19982</v>
      </c>
      <c r="K1732" s="2">
        <v>5</v>
      </c>
      <c r="L1732" s="2" t="s">
        <v>814</v>
      </c>
      <c r="N1732" s="2" t="s">
        <v>305</v>
      </c>
    </row>
    <row r="1733" spans="1:14" ht="13">
      <c r="A1733" s="2" t="s">
        <v>14388</v>
      </c>
      <c r="C1733" s="2" t="s">
        <v>19995</v>
      </c>
      <c r="D1733" s="2">
        <v>131676</v>
      </c>
      <c r="E1733" s="2">
        <v>82078</v>
      </c>
      <c r="F1733" s="2">
        <v>5798</v>
      </c>
      <c r="G1733" s="2" t="s">
        <v>19996</v>
      </c>
      <c r="H1733" s="2" t="s">
        <v>19997</v>
      </c>
      <c r="I1733" s="2" t="s">
        <v>16</v>
      </c>
      <c r="J1733" s="2" t="s">
        <v>19998</v>
      </c>
      <c r="K1733" s="2">
        <v>5</v>
      </c>
      <c r="L1733" s="2" t="s">
        <v>814</v>
      </c>
      <c r="N1733" s="2" t="s">
        <v>305</v>
      </c>
    </row>
    <row r="1734" spans="1:14" ht="13">
      <c r="A1734" s="2" t="s">
        <v>14388</v>
      </c>
      <c r="C1734" s="2" t="s">
        <v>19999</v>
      </c>
      <c r="D1734" s="2">
        <v>133175</v>
      </c>
      <c r="E1734" s="2">
        <v>81884</v>
      </c>
      <c r="F1734" s="2">
        <v>5798</v>
      </c>
      <c r="G1734" s="2" t="s">
        <v>20000</v>
      </c>
      <c r="H1734" s="2" t="s">
        <v>20001</v>
      </c>
      <c r="I1734" s="2" t="s">
        <v>23</v>
      </c>
      <c r="J1734" s="2" t="s">
        <v>19998</v>
      </c>
      <c r="K1734" s="2">
        <v>5</v>
      </c>
      <c r="L1734" s="2" t="s">
        <v>814</v>
      </c>
      <c r="N1734" s="2" t="s">
        <v>305</v>
      </c>
    </row>
    <row r="1735" spans="1:14" ht="13">
      <c r="A1735" s="2" t="s">
        <v>14388</v>
      </c>
      <c r="C1735" s="2" t="s">
        <v>20002</v>
      </c>
      <c r="D1735" s="2">
        <v>131305</v>
      </c>
      <c r="E1735" s="2">
        <v>82518</v>
      </c>
      <c r="F1735" s="2">
        <v>5798</v>
      </c>
      <c r="G1735" s="2" t="s">
        <v>20003</v>
      </c>
      <c r="H1735" s="2" t="s">
        <v>20004</v>
      </c>
      <c r="I1735" s="2" t="s">
        <v>16</v>
      </c>
      <c r="J1735" s="2" t="s">
        <v>20005</v>
      </c>
      <c r="K1735" s="2">
        <v>5</v>
      </c>
      <c r="L1735" s="2" t="s">
        <v>814</v>
      </c>
      <c r="N1735" s="2" t="s">
        <v>305</v>
      </c>
    </row>
    <row r="1736" spans="1:14" ht="13">
      <c r="A1736" s="2" t="s">
        <v>14388</v>
      </c>
      <c r="C1736" s="2" t="s">
        <v>20006</v>
      </c>
      <c r="D1736" s="2">
        <v>133147</v>
      </c>
      <c r="E1736" s="2">
        <v>82843</v>
      </c>
      <c r="F1736" s="2">
        <v>5798</v>
      </c>
      <c r="G1736" s="2" t="s">
        <v>20007</v>
      </c>
      <c r="H1736" s="2" t="s">
        <v>20008</v>
      </c>
      <c r="I1736" s="2" t="s">
        <v>23</v>
      </c>
      <c r="J1736" s="2" t="s">
        <v>20005</v>
      </c>
      <c r="K1736" s="2">
        <v>5</v>
      </c>
      <c r="L1736" s="2" t="s">
        <v>814</v>
      </c>
      <c r="N1736" s="2" t="s">
        <v>305</v>
      </c>
    </row>
    <row r="1737" spans="1:14" ht="13">
      <c r="A1737" s="2" t="s">
        <v>14388</v>
      </c>
      <c r="C1737" s="2" t="s">
        <v>20009</v>
      </c>
      <c r="D1737" s="2">
        <v>131464</v>
      </c>
      <c r="E1737" s="2">
        <v>82555</v>
      </c>
      <c r="F1737" s="2">
        <v>5798</v>
      </c>
      <c r="G1737" s="2" t="s">
        <v>20010</v>
      </c>
      <c r="H1737" s="2" t="s">
        <v>20011</v>
      </c>
      <c r="I1737" s="2" t="s">
        <v>16</v>
      </c>
      <c r="J1737" s="2" t="s">
        <v>20012</v>
      </c>
      <c r="K1737" s="2">
        <v>5</v>
      </c>
      <c r="L1737" s="2" t="s">
        <v>814</v>
      </c>
      <c r="N1737" s="2" t="s">
        <v>305</v>
      </c>
    </row>
    <row r="1738" spans="1:14" ht="13">
      <c r="A1738" s="2" t="s">
        <v>14388</v>
      </c>
      <c r="C1738" s="2" t="s">
        <v>20013</v>
      </c>
      <c r="D1738" s="2">
        <v>132825</v>
      </c>
      <c r="E1738" s="2">
        <v>82470</v>
      </c>
      <c r="F1738" s="2">
        <v>5798</v>
      </c>
      <c r="G1738" s="2" t="s">
        <v>20014</v>
      </c>
      <c r="H1738" s="2" t="s">
        <v>20015</v>
      </c>
      <c r="I1738" s="2" t="s">
        <v>23</v>
      </c>
      <c r="J1738" s="2" t="s">
        <v>20012</v>
      </c>
      <c r="K1738" s="2">
        <v>5</v>
      </c>
      <c r="L1738" s="2" t="s">
        <v>814</v>
      </c>
      <c r="N1738" s="2" t="s">
        <v>305</v>
      </c>
    </row>
    <row r="1739" spans="1:14" ht="13">
      <c r="A1739" s="2" t="s">
        <v>14388</v>
      </c>
      <c r="C1739" s="2" t="s">
        <v>20016</v>
      </c>
      <c r="D1739" s="2">
        <v>128779</v>
      </c>
      <c r="E1739" s="2">
        <v>85700</v>
      </c>
      <c r="F1739" s="2">
        <v>5382</v>
      </c>
      <c r="G1739" s="2" t="s">
        <v>20017</v>
      </c>
      <c r="H1739" s="2" t="s">
        <v>20018</v>
      </c>
      <c r="I1739" s="2" t="s">
        <v>16</v>
      </c>
      <c r="J1739" s="2" t="s">
        <v>20019</v>
      </c>
      <c r="K1739" s="2">
        <v>5</v>
      </c>
      <c r="L1739" s="2" t="s">
        <v>814</v>
      </c>
      <c r="N1739" s="2" t="s">
        <v>305</v>
      </c>
    </row>
    <row r="1740" spans="1:14" ht="13">
      <c r="A1740" s="2" t="s">
        <v>14388</v>
      </c>
      <c r="C1740" s="2" t="s">
        <v>20020</v>
      </c>
      <c r="D1740" s="2">
        <v>134660</v>
      </c>
      <c r="E1740" s="2">
        <v>84815</v>
      </c>
      <c r="F1740" s="2">
        <v>5798</v>
      </c>
      <c r="G1740" s="2" t="s">
        <v>20021</v>
      </c>
      <c r="H1740" s="2" t="s">
        <v>20022</v>
      </c>
      <c r="I1740" s="2" t="s">
        <v>23</v>
      </c>
      <c r="J1740" s="2" t="s">
        <v>20019</v>
      </c>
      <c r="K1740" s="2">
        <v>5</v>
      </c>
      <c r="L1740" s="2" t="s">
        <v>814</v>
      </c>
      <c r="N1740" s="2" t="s">
        <v>305</v>
      </c>
    </row>
    <row r="1741" spans="1:14" ht="13">
      <c r="A1741" s="2" t="s">
        <v>14388</v>
      </c>
      <c r="C1741" s="2" t="s">
        <v>20023</v>
      </c>
      <c r="D1741" s="2">
        <v>130488</v>
      </c>
      <c r="E1741" s="2">
        <v>83685</v>
      </c>
      <c r="F1741" s="2">
        <v>5798</v>
      </c>
      <c r="G1741" s="2" t="s">
        <v>20024</v>
      </c>
      <c r="H1741" s="2" t="s">
        <v>20025</v>
      </c>
      <c r="I1741" s="2" t="s">
        <v>16</v>
      </c>
      <c r="J1741" s="2" t="s">
        <v>20026</v>
      </c>
      <c r="K1741" s="2">
        <v>5</v>
      </c>
      <c r="L1741" s="2" t="s">
        <v>814</v>
      </c>
      <c r="N1741" s="2" t="s">
        <v>305</v>
      </c>
    </row>
    <row r="1742" spans="1:14" ht="13">
      <c r="A1742" s="2" t="s">
        <v>14388</v>
      </c>
      <c r="C1742" s="2" t="s">
        <v>20027</v>
      </c>
      <c r="D1742" s="2">
        <v>130650</v>
      </c>
      <c r="E1742" s="2">
        <v>83735</v>
      </c>
      <c r="F1742" s="2">
        <v>5798</v>
      </c>
      <c r="G1742" s="2" t="s">
        <v>20028</v>
      </c>
      <c r="H1742" s="2" t="s">
        <v>20029</v>
      </c>
      <c r="I1742" s="2" t="s">
        <v>16</v>
      </c>
      <c r="J1742" s="2" t="s">
        <v>20026</v>
      </c>
      <c r="K1742" s="2">
        <v>5</v>
      </c>
      <c r="L1742" s="2" t="s">
        <v>814</v>
      </c>
      <c r="N1742" s="2" t="s">
        <v>305</v>
      </c>
    </row>
    <row r="1743" spans="1:14" ht="13">
      <c r="A1743" s="2" t="s">
        <v>14388</v>
      </c>
      <c r="C1743" s="2" t="s">
        <v>20030</v>
      </c>
      <c r="D1743" s="2">
        <v>132120</v>
      </c>
      <c r="E1743" s="2">
        <v>83762</v>
      </c>
      <c r="F1743" s="2">
        <v>5798</v>
      </c>
      <c r="G1743" s="2" t="s">
        <v>20031</v>
      </c>
      <c r="H1743" s="2" t="s">
        <v>20032</v>
      </c>
      <c r="I1743" s="2" t="s">
        <v>23</v>
      </c>
      <c r="J1743" s="2" t="s">
        <v>20026</v>
      </c>
      <c r="K1743" s="2">
        <v>5</v>
      </c>
      <c r="L1743" s="2" t="s">
        <v>814</v>
      </c>
      <c r="N1743" s="2" t="s">
        <v>305</v>
      </c>
    </row>
    <row r="1744" spans="1:14" ht="13">
      <c r="A1744" s="2" t="s">
        <v>14388</v>
      </c>
      <c r="C1744" s="2" t="s">
        <v>20033</v>
      </c>
      <c r="D1744" s="2">
        <v>132188</v>
      </c>
      <c r="E1744" s="2">
        <v>83866</v>
      </c>
      <c r="F1744" s="2">
        <v>5798</v>
      </c>
      <c r="G1744" s="2" t="s">
        <v>20034</v>
      </c>
      <c r="H1744" s="2" t="s">
        <v>20035</v>
      </c>
      <c r="I1744" s="2" t="s">
        <v>23</v>
      </c>
      <c r="J1744" s="2" t="s">
        <v>20026</v>
      </c>
      <c r="K1744" s="2">
        <v>5</v>
      </c>
      <c r="L1744" s="2" t="s">
        <v>814</v>
      </c>
      <c r="N1744" s="2" t="s">
        <v>305</v>
      </c>
    </row>
    <row r="1745" spans="1:14" ht="13">
      <c r="A1745" s="2" t="s">
        <v>14388</v>
      </c>
      <c r="C1745" s="2" t="s">
        <v>20036</v>
      </c>
      <c r="D1745" s="2">
        <v>125829</v>
      </c>
      <c r="E1745" s="2">
        <v>79760</v>
      </c>
      <c r="F1745" s="2">
        <v>5798</v>
      </c>
      <c r="G1745" s="2" t="s">
        <v>20037</v>
      </c>
      <c r="H1745" s="2" t="s">
        <v>20038</v>
      </c>
      <c r="I1745" s="2" t="s">
        <v>16</v>
      </c>
      <c r="J1745" s="2" t="s">
        <v>20039</v>
      </c>
      <c r="K1745" s="2">
        <v>5</v>
      </c>
      <c r="L1745" s="2" t="s">
        <v>814</v>
      </c>
      <c r="N1745" s="2" t="s">
        <v>305</v>
      </c>
    </row>
    <row r="1746" spans="1:14" ht="13">
      <c r="A1746" s="2" t="s">
        <v>14388</v>
      </c>
      <c r="C1746" s="2" t="s">
        <v>20040</v>
      </c>
      <c r="D1746" s="2">
        <v>126605</v>
      </c>
      <c r="E1746" s="2">
        <v>80068</v>
      </c>
      <c r="F1746" s="2">
        <v>5798</v>
      </c>
      <c r="G1746" s="2" t="s">
        <v>20041</v>
      </c>
      <c r="H1746" s="2" t="s">
        <v>20042</v>
      </c>
      <c r="I1746" s="2" t="s">
        <v>16</v>
      </c>
      <c r="J1746" s="2" t="s">
        <v>20039</v>
      </c>
      <c r="K1746" s="2">
        <v>5</v>
      </c>
      <c r="L1746" s="2" t="s">
        <v>814</v>
      </c>
      <c r="N1746" s="2" t="s">
        <v>305</v>
      </c>
    </row>
    <row r="1747" spans="1:14" ht="13">
      <c r="A1747" s="2" t="s">
        <v>14388</v>
      </c>
      <c r="C1747" s="2" t="s">
        <v>20043</v>
      </c>
      <c r="D1747" s="2">
        <v>138103</v>
      </c>
      <c r="E1747" s="2">
        <v>81819</v>
      </c>
      <c r="F1747" s="2">
        <v>5798</v>
      </c>
      <c r="G1747" s="2" t="s">
        <v>20044</v>
      </c>
      <c r="H1747" s="2" t="s">
        <v>20045</v>
      </c>
      <c r="I1747" s="2" t="s">
        <v>23</v>
      </c>
      <c r="J1747" s="2" t="s">
        <v>20039</v>
      </c>
      <c r="K1747" s="2">
        <v>5</v>
      </c>
      <c r="L1747" s="2" t="s">
        <v>814</v>
      </c>
      <c r="N1747" s="2" t="s">
        <v>305</v>
      </c>
    </row>
    <row r="1748" spans="1:14" ht="13">
      <c r="A1748" s="2" t="s">
        <v>14388</v>
      </c>
      <c r="C1748" s="2" t="s">
        <v>20046</v>
      </c>
      <c r="D1748" s="2">
        <v>129454</v>
      </c>
      <c r="E1748" s="2">
        <v>81672</v>
      </c>
      <c r="F1748" s="2">
        <v>5798</v>
      </c>
      <c r="G1748" s="2" t="s">
        <v>20047</v>
      </c>
      <c r="H1748" s="2" t="s">
        <v>20048</v>
      </c>
      <c r="I1748" s="2" t="s">
        <v>16</v>
      </c>
      <c r="J1748" s="2" t="s">
        <v>20049</v>
      </c>
      <c r="K1748" s="2">
        <v>5</v>
      </c>
      <c r="L1748" s="2" t="s">
        <v>814</v>
      </c>
      <c r="N1748" s="2" t="s">
        <v>305</v>
      </c>
    </row>
    <row r="1749" spans="1:14" ht="13">
      <c r="A1749" s="2" t="s">
        <v>14388</v>
      </c>
      <c r="C1749" s="2" t="s">
        <v>20050</v>
      </c>
      <c r="D1749" s="2">
        <v>129519</v>
      </c>
      <c r="E1749" s="2">
        <v>81791</v>
      </c>
      <c r="F1749" s="2">
        <v>5798</v>
      </c>
      <c r="G1749" s="2" t="s">
        <v>20051</v>
      </c>
      <c r="H1749" s="2" t="s">
        <v>20052</v>
      </c>
      <c r="I1749" s="2" t="s">
        <v>16</v>
      </c>
      <c r="J1749" s="2" t="s">
        <v>20049</v>
      </c>
      <c r="K1749" s="2">
        <v>5</v>
      </c>
      <c r="L1749" s="2" t="s">
        <v>814</v>
      </c>
      <c r="N1749" s="2" t="s">
        <v>305</v>
      </c>
    </row>
    <row r="1750" spans="1:14" ht="13">
      <c r="A1750" s="2" t="s">
        <v>14388</v>
      </c>
      <c r="C1750" s="2" t="s">
        <v>20053</v>
      </c>
      <c r="D1750" s="2">
        <v>129529</v>
      </c>
      <c r="E1750" s="2">
        <v>81686</v>
      </c>
      <c r="F1750" s="2">
        <v>5798</v>
      </c>
      <c r="G1750" s="2" t="s">
        <v>20054</v>
      </c>
      <c r="H1750" s="2" t="s">
        <v>20055</v>
      </c>
      <c r="I1750" s="2" t="s">
        <v>16</v>
      </c>
      <c r="J1750" s="2" t="s">
        <v>20049</v>
      </c>
      <c r="K1750" s="2">
        <v>5</v>
      </c>
      <c r="L1750" s="2" t="s">
        <v>814</v>
      </c>
      <c r="N1750" s="2" t="s">
        <v>305</v>
      </c>
    </row>
    <row r="1751" spans="1:14" ht="13">
      <c r="A1751" s="2" t="s">
        <v>14388</v>
      </c>
      <c r="C1751" s="2" t="s">
        <v>20056</v>
      </c>
      <c r="D1751" s="2">
        <v>130235</v>
      </c>
      <c r="E1751" s="2">
        <v>81323</v>
      </c>
      <c r="F1751" s="2">
        <v>5798</v>
      </c>
      <c r="G1751" s="2" t="s">
        <v>20057</v>
      </c>
      <c r="H1751" s="2" t="s">
        <v>20058</v>
      </c>
      <c r="I1751" s="2" t="s">
        <v>16</v>
      </c>
      <c r="J1751" s="2" t="s">
        <v>20049</v>
      </c>
      <c r="K1751" s="2">
        <v>5</v>
      </c>
      <c r="L1751" s="2" t="s">
        <v>814</v>
      </c>
      <c r="N1751" s="2" t="s">
        <v>305</v>
      </c>
    </row>
    <row r="1752" spans="1:14" ht="13">
      <c r="A1752" s="2" t="s">
        <v>14388</v>
      </c>
      <c r="C1752" s="2" t="s">
        <v>20059</v>
      </c>
      <c r="D1752" s="2">
        <v>133807</v>
      </c>
      <c r="E1752" s="2">
        <v>82040</v>
      </c>
      <c r="F1752" s="2">
        <v>5798</v>
      </c>
      <c r="G1752" s="2" t="s">
        <v>20060</v>
      </c>
      <c r="H1752" s="2" t="s">
        <v>20061</v>
      </c>
      <c r="I1752" s="2" t="s">
        <v>23</v>
      </c>
      <c r="J1752" s="2" t="s">
        <v>20049</v>
      </c>
      <c r="K1752" s="2">
        <v>5</v>
      </c>
      <c r="L1752" s="2" t="s">
        <v>814</v>
      </c>
      <c r="N1752" s="2" t="s">
        <v>305</v>
      </c>
    </row>
    <row r="1753" spans="1:14" ht="13">
      <c r="A1753" s="2" t="s">
        <v>14388</v>
      </c>
      <c r="C1753" s="2" t="s">
        <v>20062</v>
      </c>
      <c r="D1753" s="2">
        <v>134072</v>
      </c>
      <c r="E1753" s="2">
        <v>81690</v>
      </c>
      <c r="F1753" s="2">
        <v>5798</v>
      </c>
      <c r="G1753" s="2" t="s">
        <v>20063</v>
      </c>
      <c r="H1753" s="2" t="s">
        <v>20064</v>
      </c>
      <c r="I1753" s="2" t="s">
        <v>23</v>
      </c>
      <c r="J1753" s="2" t="s">
        <v>20049</v>
      </c>
      <c r="K1753" s="2">
        <v>5</v>
      </c>
      <c r="L1753" s="2" t="s">
        <v>814</v>
      </c>
      <c r="N1753" s="2" t="s">
        <v>305</v>
      </c>
    </row>
    <row r="1754" spans="1:14" ht="13">
      <c r="A1754" s="2" t="s">
        <v>14388</v>
      </c>
      <c r="C1754" s="2" t="s">
        <v>20065</v>
      </c>
      <c r="D1754" s="2">
        <v>134189</v>
      </c>
      <c r="E1754" s="2">
        <v>81694</v>
      </c>
      <c r="F1754" s="2">
        <v>5798</v>
      </c>
      <c r="G1754" s="2" t="s">
        <v>20066</v>
      </c>
      <c r="H1754" s="2" t="s">
        <v>20067</v>
      </c>
      <c r="I1754" s="2" t="s">
        <v>23</v>
      </c>
      <c r="J1754" s="2" t="s">
        <v>20049</v>
      </c>
      <c r="K1754" s="2">
        <v>5</v>
      </c>
      <c r="L1754" s="2" t="s">
        <v>814</v>
      </c>
      <c r="N1754" s="2" t="s">
        <v>305</v>
      </c>
    </row>
    <row r="1755" spans="1:14" ht="13">
      <c r="A1755" s="2" t="s">
        <v>14388</v>
      </c>
      <c r="C1755" s="2" t="s">
        <v>20068</v>
      </c>
      <c r="D1755" s="2">
        <v>134580</v>
      </c>
      <c r="E1755" s="2">
        <v>81851</v>
      </c>
      <c r="F1755" s="2">
        <v>5798</v>
      </c>
      <c r="G1755" s="2" t="s">
        <v>20069</v>
      </c>
      <c r="H1755" s="2" t="s">
        <v>20070</v>
      </c>
      <c r="I1755" s="2" t="s">
        <v>23</v>
      </c>
      <c r="J1755" s="2" t="s">
        <v>20049</v>
      </c>
      <c r="K1755" s="2">
        <v>5</v>
      </c>
      <c r="L1755" s="2" t="s">
        <v>814</v>
      </c>
      <c r="N1755" s="2" t="s">
        <v>305</v>
      </c>
    </row>
    <row r="1756" spans="1:14" ht="13">
      <c r="A1756" s="2" t="s">
        <v>14388</v>
      </c>
      <c r="C1756" s="2" t="s">
        <v>20071</v>
      </c>
      <c r="D1756" s="2">
        <v>127085</v>
      </c>
      <c r="E1756" s="2">
        <v>82929</v>
      </c>
      <c r="F1756" s="2">
        <v>5799</v>
      </c>
      <c r="G1756" s="2" t="s">
        <v>20072</v>
      </c>
      <c r="H1756" s="2" t="s">
        <v>20073</v>
      </c>
      <c r="I1756" s="2" t="s">
        <v>16</v>
      </c>
      <c r="J1756" s="2" t="s">
        <v>20074</v>
      </c>
      <c r="K1756" s="2">
        <v>5</v>
      </c>
      <c r="L1756" s="2" t="s">
        <v>814</v>
      </c>
      <c r="N1756" s="2" t="s">
        <v>305</v>
      </c>
    </row>
    <row r="1757" spans="1:14" ht="13">
      <c r="A1757" s="2" t="s">
        <v>14388</v>
      </c>
      <c r="C1757" s="2" t="s">
        <v>20075</v>
      </c>
      <c r="D1757" s="2">
        <v>127125</v>
      </c>
      <c r="E1757" s="2">
        <v>82872</v>
      </c>
      <c r="F1757" s="2">
        <v>5799</v>
      </c>
      <c r="G1757" s="2" t="s">
        <v>20076</v>
      </c>
      <c r="H1757" s="2" t="s">
        <v>20077</v>
      </c>
      <c r="I1757" s="2" t="s">
        <v>16</v>
      </c>
      <c r="J1757" s="2" t="s">
        <v>20074</v>
      </c>
      <c r="K1757" s="2">
        <v>5</v>
      </c>
      <c r="L1757" s="2" t="s">
        <v>814</v>
      </c>
      <c r="N1757" s="2" t="s">
        <v>305</v>
      </c>
    </row>
    <row r="1758" spans="1:14" ht="13">
      <c r="A1758" s="2" t="s">
        <v>14388</v>
      </c>
      <c r="C1758" s="2" t="s">
        <v>20078</v>
      </c>
      <c r="D1758" s="2">
        <v>136674</v>
      </c>
      <c r="E1758" s="2">
        <v>83502</v>
      </c>
      <c r="F1758" s="2">
        <v>5798</v>
      </c>
      <c r="G1758" s="2" t="s">
        <v>20079</v>
      </c>
      <c r="H1758" s="2" t="s">
        <v>20080</v>
      </c>
      <c r="I1758" s="2" t="s">
        <v>23</v>
      </c>
      <c r="J1758" s="2" t="s">
        <v>20074</v>
      </c>
      <c r="K1758" s="2">
        <v>5</v>
      </c>
      <c r="L1758" s="2" t="s">
        <v>814</v>
      </c>
      <c r="N1758" s="2" t="s">
        <v>305</v>
      </c>
    </row>
    <row r="1759" spans="1:14" ht="13">
      <c r="A1759" s="2" t="s">
        <v>14388</v>
      </c>
      <c r="C1759" s="2" t="s">
        <v>20081</v>
      </c>
      <c r="D1759" s="2">
        <v>136892</v>
      </c>
      <c r="E1759" s="2">
        <v>82917</v>
      </c>
      <c r="F1759" s="2">
        <v>5798</v>
      </c>
      <c r="G1759" s="2" t="s">
        <v>20082</v>
      </c>
      <c r="H1759" s="2" t="s">
        <v>20083</v>
      </c>
      <c r="I1759" s="2" t="s">
        <v>23</v>
      </c>
      <c r="J1759" s="2" t="s">
        <v>20074</v>
      </c>
      <c r="K1759" s="2">
        <v>5</v>
      </c>
      <c r="L1759" s="2" t="s">
        <v>814</v>
      </c>
      <c r="N1759" s="2" t="s">
        <v>305</v>
      </c>
    </row>
    <row r="1760" spans="1:14" ht="13">
      <c r="A1760" s="2" t="s">
        <v>14388</v>
      </c>
      <c r="C1760" s="2" t="s">
        <v>20084</v>
      </c>
      <c r="D1760" s="2">
        <v>130639</v>
      </c>
      <c r="E1760" s="2">
        <v>79714</v>
      </c>
      <c r="F1760" s="2">
        <v>5798</v>
      </c>
      <c r="G1760" s="2" t="s">
        <v>20085</v>
      </c>
      <c r="H1760" s="2" t="s">
        <v>20086</v>
      </c>
      <c r="I1760" s="2" t="s">
        <v>16</v>
      </c>
      <c r="J1760" s="2" t="s">
        <v>20087</v>
      </c>
      <c r="K1760" s="2">
        <v>5</v>
      </c>
      <c r="L1760" s="2" t="s">
        <v>814</v>
      </c>
      <c r="N1760" s="2" t="s">
        <v>305</v>
      </c>
    </row>
    <row r="1761" spans="1:14" ht="13">
      <c r="A1761" s="2" t="s">
        <v>14388</v>
      </c>
      <c r="C1761" s="2" t="s">
        <v>20088</v>
      </c>
      <c r="D1761" s="2">
        <v>130817</v>
      </c>
      <c r="E1761" s="2">
        <v>79795</v>
      </c>
      <c r="F1761" s="2">
        <v>5798</v>
      </c>
      <c r="G1761" s="2" t="s">
        <v>20089</v>
      </c>
      <c r="H1761" s="2" t="s">
        <v>20090</v>
      </c>
      <c r="I1761" s="2" t="s">
        <v>16</v>
      </c>
      <c r="J1761" s="2" t="s">
        <v>20087</v>
      </c>
      <c r="K1761" s="2">
        <v>5</v>
      </c>
      <c r="L1761" s="2" t="s">
        <v>814</v>
      </c>
      <c r="N1761" s="2" t="s">
        <v>305</v>
      </c>
    </row>
    <row r="1762" spans="1:14" ht="13">
      <c r="A1762" s="2" t="s">
        <v>14388</v>
      </c>
      <c r="C1762" s="2" t="s">
        <v>20091</v>
      </c>
      <c r="D1762" s="2">
        <v>133270</v>
      </c>
      <c r="E1762" s="2">
        <v>78159</v>
      </c>
      <c r="F1762" s="2">
        <v>5798</v>
      </c>
      <c r="G1762" s="2" t="s">
        <v>20092</v>
      </c>
      <c r="H1762" s="2" t="s">
        <v>20093</v>
      </c>
      <c r="I1762" s="2" t="s">
        <v>23</v>
      </c>
      <c r="J1762" s="2" t="s">
        <v>20087</v>
      </c>
      <c r="K1762" s="2">
        <v>5</v>
      </c>
      <c r="L1762" s="2" t="s">
        <v>814</v>
      </c>
      <c r="N1762" s="2" t="s">
        <v>305</v>
      </c>
    </row>
    <row r="1763" spans="1:14" ht="13">
      <c r="A1763" s="2" t="s">
        <v>14388</v>
      </c>
      <c r="C1763" s="2" t="s">
        <v>20094</v>
      </c>
      <c r="D1763" s="2">
        <v>133494</v>
      </c>
      <c r="E1763" s="2">
        <v>78247</v>
      </c>
      <c r="F1763" s="2">
        <v>5798</v>
      </c>
      <c r="G1763" s="2" t="s">
        <v>20095</v>
      </c>
      <c r="H1763" s="2" t="s">
        <v>20096</v>
      </c>
      <c r="I1763" s="2" t="s">
        <v>23</v>
      </c>
      <c r="J1763" s="2" t="s">
        <v>20087</v>
      </c>
      <c r="K1763" s="2">
        <v>5</v>
      </c>
      <c r="L1763" s="2" t="s">
        <v>814</v>
      </c>
      <c r="N1763" s="2" t="s">
        <v>305</v>
      </c>
    </row>
    <row r="1764" spans="1:14" ht="13">
      <c r="A1764" s="2" t="s">
        <v>14388</v>
      </c>
      <c r="C1764" s="2" t="s">
        <v>20097</v>
      </c>
      <c r="D1764" s="2">
        <v>132598</v>
      </c>
      <c r="E1764" s="2">
        <v>82413</v>
      </c>
      <c r="F1764" s="2">
        <v>5798</v>
      </c>
      <c r="G1764" s="2" t="s">
        <v>20098</v>
      </c>
      <c r="H1764" s="2" t="s">
        <v>20099</v>
      </c>
      <c r="I1764" s="2" t="s">
        <v>23</v>
      </c>
      <c r="J1764" s="2" t="s">
        <v>20100</v>
      </c>
      <c r="K1764" s="2">
        <v>5</v>
      </c>
      <c r="L1764" s="2" t="s">
        <v>814</v>
      </c>
      <c r="N1764" s="2" t="s">
        <v>305</v>
      </c>
    </row>
    <row r="1765" spans="1:14" ht="13">
      <c r="A1765" s="2" t="s">
        <v>14388</v>
      </c>
      <c r="C1765" s="2" t="s">
        <v>20101</v>
      </c>
      <c r="D1765" s="2">
        <v>132912</v>
      </c>
      <c r="E1765" s="2">
        <v>82592</v>
      </c>
      <c r="F1765" s="2">
        <v>5798</v>
      </c>
      <c r="G1765" s="2" t="s">
        <v>20102</v>
      </c>
      <c r="H1765" s="2" t="s">
        <v>20103</v>
      </c>
      <c r="I1765" s="2" t="s">
        <v>23</v>
      </c>
      <c r="J1765" s="2" t="s">
        <v>20100</v>
      </c>
      <c r="K1765" s="2">
        <v>5</v>
      </c>
      <c r="L1765" s="2" t="s">
        <v>814</v>
      </c>
      <c r="N1765" s="2" t="s">
        <v>305</v>
      </c>
    </row>
    <row r="1766" spans="1:14" ht="13">
      <c r="A1766" s="2" t="s">
        <v>14388</v>
      </c>
      <c r="C1766" s="2" t="s">
        <v>20104</v>
      </c>
      <c r="D1766" s="2">
        <v>129830</v>
      </c>
      <c r="E1766" s="2">
        <v>81525</v>
      </c>
      <c r="F1766" s="2">
        <v>5798</v>
      </c>
      <c r="G1766" s="2" t="s">
        <v>20105</v>
      </c>
      <c r="H1766" s="2" t="s">
        <v>20106</v>
      </c>
      <c r="I1766" s="2" t="s">
        <v>16</v>
      </c>
      <c r="J1766" s="2" t="s">
        <v>20107</v>
      </c>
      <c r="K1766" s="2">
        <v>5</v>
      </c>
      <c r="L1766" s="2" t="s">
        <v>814</v>
      </c>
      <c r="N1766" s="2" t="s">
        <v>305</v>
      </c>
    </row>
    <row r="1767" spans="1:14" ht="13">
      <c r="A1767" s="2" t="s">
        <v>14388</v>
      </c>
      <c r="C1767" s="2" t="s">
        <v>20108</v>
      </c>
      <c r="D1767" s="2">
        <v>135012</v>
      </c>
      <c r="E1767" s="2">
        <v>81935</v>
      </c>
      <c r="F1767" s="2">
        <v>5798</v>
      </c>
      <c r="G1767" s="2" t="s">
        <v>20109</v>
      </c>
      <c r="H1767" s="2" t="s">
        <v>20110</v>
      </c>
      <c r="I1767" s="2" t="s">
        <v>23</v>
      </c>
      <c r="J1767" s="2" t="s">
        <v>20107</v>
      </c>
      <c r="K1767" s="2">
        <v>5</v>
      </c>
      <c r="L1767" s="2" t="s">
        <v>814</v>
      </c>
      <c r="N1767" s="2" t="s">
        <v>305</v>
      </c>
    </row>
    <row r="1768" spans="1:14" ht="13">
      <c r="A1768" s="2" t="s">
        <v>14388</v>
      </c>
      <c r="C1768" s="2" t="s">
        <v>20111</v>
      </c>
      <c r="D1768" s="2">
        <v>129501</v>
      </c>
      <c r="E1768" s="2">
        <v>82127</v>
      </c>
      <c r="F1768" s="2">
        <v>5798</v>
      </c>
      <c r="G1768" s="2" t="s">
        <v>20112</v>
      </c>
      <c r="H1768" s="2" t="s">
        <v>20113</v>
      </c>
      <c r="I1768" s="2" t="s">
        <v>16</v>
      </c>
      <c r="J1768" s="2" t="s">
        <v>20114</v>
      </c>
      <c r="K1768" s="2">
        <v>5</v>
      </c>
      <c r="L1768" s="2" t="s">
        <v>814</v>
      </c>
      <c r="N1768" s="2" t="s">
        <v>305</v>
      </c>
    </row>
    <row r="1769" spans="1:14" ht="13">
      <c r="A1769" s="2" t="s">
        <v>14388</v>
      </c>
      <c r="C1769" s="2" t="s">
        <v>20115</v>
      </c>
      <c r="D1769" s="2">
        <v>135434</v>
      </c>
      <c r="E1769" s="2">
        <v>82761</v>
      </c>
      <c r="F1769" s="2">
        <v>5798</v>
      </c>
      <c r="G1769" s="2" t="s">
        <v>20116</v>
      </c>
      <c r="H1769" s="2" t="s">
        <v>20117</v>
      </c>
      <c r="I1769" s="2" t="s">
        <v>23</v>
      </c>
      <c r="J1769" s="2" t="s">
        <v>20114</v>
      </c>
      <c r="K1769" s="2">
        <v>5</v>
      </c>
      <c r="L1769" s="2" t="s">
        <v>814</v>
      </c>
      <c r="N1769" s="2" t="s">
        <v>305</v>
      </c>
    </row>
    <row r="1770" spans="1:14" ht="13">
      <c r="A1770" s="2" t="s">
        <v>14388</v>
      </c>
      <c r="C1770" s="2" t="s">
        <v>20118</v>
      </c>
      <c r="D1770" s="2">
        <v>129503</v>
      </c>
      <c r="E1770" s="2">
        <v>83553</v>
      </c>
      <c r="F1770" s="2">
        <v>5798</v>
      </c>
      <c r="G1770" s="2" t="s">
        <v>20119</v>
      </c>
      <c r="H1770" s="2" t="s">
        <v>20120</v>
      </c>
      <c r="I1770" s="2" t="s">
        <v>16</v>
      </c>
      <c r="J1770" s="2" t="s">
        <v>20121</v>
      </c>
      <c r="K1770" s="2">
        <v>5</v>
      </c>
      <c r="L1770" s="2" t="s">
        <v>814</v>
      </c>
      <c r="N1770" s="2" t="s">
        <v>305</v>
      </c>
    </row>
    <row r="1771" spans="1:14" ht="13">
      <c r="A1771" s="2" t="s">
        <v>14388</v>
      </c>
      <c r="C1771" s="2" t="s">
        <v>20122</v>
      </c>
      <c r="D1771" s="2">
        <v>132488</v>
      </c>
      <c r="E1771" s="2">
        <v>84319</v>
      </c>
      <c r="F1771" s="2">
        <v>5798</v>
      </c>
      <c r="G1771" s="2" t="s">
        <v>20123</v>
      </c>
      <c r="H1771" s="2" t="s">
        <v>20124</v>
      </c>
      <c r="I1771" s="2" t="s">
        <v>23</v>
      </c>
      <c r="J1771" s="2" t="s">
        <v>20121</v>
      </c>
      <c r="K1771" s="2">
        <v>5</v>
      </c>
      <c r="L1771" s="2" t="s">
        <v>814</v>
      </c>
      <c r="N1771" s="2" t="s">
        <v>305</v>
      </c>
    </row>
    <row r="1772" spans="1:14" ht="13">
      <c r="A1772" s="2" t="s">
        <v>14388</v>
      </c>
      <c r="C1772" s="2" t="s">
        <v>20125</v>
      </c>
      <c r="D1772" s="2">
        <v>130944</v>
      </c>
      <c r="E1772" s="2">
        <v>81985</v>
      </c>
      <c r="F1772" s="2">
        <v>5798</v>
      </c>
      <c r="G1772" s="2" t="s">
        <v>20126</v>
      </c>
      <c r="H1772" s="2" t="s">
        <v>20127</v>
      </c>
      <c r="I1772" s="2" t="s">
        <v>16</v>
      </c>
      <c r="J1772" s="2" t="s">
        <v>20128</v>
      </c>
      <c r="K1772" s="2">
        <v>5</v>
      </c>
      <c r="L1772" s="2" t="s">
        <v>814</v>
      </c>
      <c r="N1772" s="2" t="s">
        <v>305</v>
      </c>
    </row>
    <row r="1773" spans="1:14" ht="13">
      <c r="A1773" s="2" t="s">
        <v>14388</v>
      </c>
      <c r="C1773" s="2" t="s">
        <v>20129</v>
      </c>
      <c r="D1773" s="2">
        <v>133786</v>
      </c>
      <c r="E1773" s="2">
        <v>82504</v>
      </c>
      <c r="F1773" s="2">
        <v>5798</v>
      </c>
      <c r="G1773" s="2" t="s">
        <v>20130</v>
      </c>
      <c r="H1773" s="2" t="s">
        <v>20131</v>
      </c>
      <c r="I1773" s="2" t="s">
        <v>23</v>
      </c>
      <c r="J1773" s="2" t="s">
        <v>20128</v>
      </c>
      <c r="K1773" s="2">
        <v>5</v>
      </c>
      <c r="L1773" s="2" t="s">
        <v>814</v>
      </c>
      <c r="N1773" s="2" t="s">
        <v>305</v>
      </c>
    </row>
    <row r="1774" spans="1:14" ht="13">
      <c r="A1774" s="2" t="s">
        <v>14388</v>
      </c>
      <c r="C1774" s="2" t="s">
        <v>20132</v>
      </c>
      <c r="D1774" s="2">
        <v>130037</v>
      </c>
      <c r="E1774" s="2">
        <v>81853</v>
      </c>
      <c r="F1774" s="2">
        <v>5798</v>
      </c>
      <c r="G1774" s="2" t="s">
        <v>20133</v>
      </c>
      <c r="H1774" s="2" t="s">
        <v>20134</v>
      </c>
      <c r="I1774" s="2" t="s">
        <v>16</v>
      </c>
      <c r="J1774" s="2" t="s">
        <v>20135</v>
      </c>
      <c r="K1774" s="2">
        <v>5</v>
      </c>
      <c r="L1774" s="2" t="s">
        <v>814</v>
      </c>
      <c r="N1774" s="2" t="s">
        <v>305</v>
      </c>
    </row>
    <row r="1775" spans="1:14" ht="13">
      <c r="A1775" s="2" t="s">
        <v>14388</v>
      </c>
      <c r="C1775" s="2" t="s">
        <v>20136</v>
      </c>
      <c r="D1775" s="2">
        <v>134089</v>
      </c>
      <c r="E1775" s="2">
        <v>82312</v>
      </c>
      <c r="F1775" s="2">
        <v>5798</v>
      </c>
      <c r="G1775" s="2" t="s">
        <v>20137</v>
      </c>
      <c r="H1775" s="2" t="s">
        <v>20138</v>
      </c>
      <c r="I1775" s="2" t="s">
        <v>23</v>
      </c>
      <c r="J1775" s="2" t="s">
        <v>20135</v>
      </c>
      <c r="K1775" s="2">
        <v>5</v>
      </c>
      <c r="L1775" s="2" t="s">
        <v>814</v>
      </c>
      <c r="N1775" s="2" t="s">
        <v>305</v>
      </c>
    </row>
    <row r="1776" spans="1:14" ht="13">
      <c r="A1776" s="2" t="s">
        <v>14388</v>
      </c>
      <c r="C1776" s="2" t="s">
        <v>20139</v>
      </c>
      <c r="D1776" s="2">
        <v>130856</v>
      </c>
      <c r="E1776" s="2">
        <v>81670</v>
      </c>
      <c r="F1776" s="2">
        <v>5798</v>
      </c>
      <c r="G1776" s="2" t="s">
        <v>20140</v>
      </c>
      <c r="H1776" s="2" t="s">
        <v>20141</v>
      </c>
      <c r="I1776" s="2" t="s">
        <v>16</v>
      </c>
      <c r="J1776" s="2" t="s">
        <v>20142</v>
      </c>
      <c r="K1776" s="2">
        <v>5</v>
      </c>
      <c r="L1776" s="2" t="s">
        <v>814</v>
      </c>
      <c r="N1776" s="2" t="s">
        <v>305</v>
      </c>
    </row>
    <row r="1777" spans="1:14" ht="13">
      <c r="A1777" s="2" t="s">
        <v>14388</v>
      </c>
      <c r="C1777" s="2" t="s">
        <v>20143</v>
      </c>
      <c r="D1777" s="2">
        <v>132937</v>
      </c>
      <c r="E1777" s="2">
        <v>81990</v>
      </c>
      <c r="F1777" s="2">
        <v>5798</v>
      </c>
      <c r="G1777" s="2" t="s">
        <v>20144</v>
      </c>
      <c r="H1777" s="2" t="s">
        <v>20145</v>
      </c>
      <c r="I1777" s="2" t="s">
        <v>23</v>
      </c>
      <c r="J1777" s="2" t="s">
        <v>20142</v>
      </c>
      <c r="K1777" s="2">
        <v>5</v>
      </c>
      <c r="L1777" s="2" t="s">
        <v>814</v>
      </c>
      <c r="N1777" s="2" t="s">
        <v>305</v>
      </c>
    </row>
    <row r="1778" spans="1:14" ht="13">
      <c r="A1778" s="2" t="s">
        <v>14388</v>
      </c>
      <c r="C1778" s="2" t="s">
        <v>20146</v>
      </c>
      <c r="D1778" s="2">
        <v>130229</v>
      </c>
      <c r="E1778" s="2">
        <v>82117</v>
      </c>
      <c r="F1778" s="2">
        <v>5798</v>
      </c>
      <c r="G1778" s="2" t="s">
        <v>20147</v>
      </c>
      <c r="H1778" s="2" t="s">
        <v>20148</v>
      </c>
      <c r="I1778" s="2" t="s">
        <v>16</v>
      </c>
      <c r="J1778" s="2" t="s">
        <v>20149</v>
      </c>
      <c r="K1778" s="2">
        <v>0</v>
      </c>
      <c r="L1778" s="2" t="s">
        <v>814</v>
      </c>
      <c r="N1778" s="2" t="s">
        <v>305</v>
      </c>
    </row>
    <row r="1779" spans="1:14" ht="13">
      <c r="A1779" s="2" t="s">
        <v>14388</v>
      </c>
      <c r="C1779" s="2" t="s">
        <v>20150</v>
      </c>
      <c r="D1779" s="2">
        <v>130548</v>
      </c>
      <c r="E1779" s="2">
        <v>81674</v>
      </c>
      <c r="F1779" s="2">
        <v>5798</v>
      </c>
      <c r="G1779" s="2" t="s">
        <v>20151</v>
      </c>
      <c r="H1779" s="2" t="s">
        <v>20152</v>
      </c>
      <c r="I1779" s="2" t="s">
        <v>16</v>
      </c>
      <c r="J1779" s="2" t="s">
        <v>20149</v>
      </c>
      <c r="K1779" s="2">
        <v>0</v>
      </c>
      <c r="L1779" s="2" t="s">
        <v>814</v>
      </c>
      <c r="N1779" s="2" t="s">
        <v>305</v>
      </c>
    </row>
    <row r="1780" spans="1:14" ht="13">
      <c r="A1780" s="2" t="s">
        <v>14388</v>
      </c>
      <c r="C1780" s="2" t="s">
        <v>20153</v>
      </c>
      <c r="D1780" s="2">
        <v>130930</v>
      </c>
      <c r="E1780" s="2">
        <v>80954</v>
      </c>
      <c r="F1780" s="2">
        <v>5798</v>
      </c>
      <c r="G1780" s="2" t="s">
        <v>20154</v>
      </c>
      <c r="H1780" s="2" t="s">
        <v>20155</v>
      </c>
      <c r="I1780" s="2" t="s">
        <v>16</v>
      </c>
      <c r="J1780" s="2" t="s">
        <v>20149</v>
      </c>
      <c r="K1780" s="2">
        <v>0</v>
      </c>
      <c r="L1780" s="2" t="s">
        <v>814</v>
      </c>
      <c r="N1780" s="2" t="s">
        <v>305</v>
      </c>
    </row>
    <row r="1781" spans="1:14" ht="13">
      <c r="A1781" s="2" t="s">
        <v>14388</v>
      </c>
      <c r="C1781" s="2" t="s">
        <v>20156</v>
      </c>
      <c r="D1781" s="2">
        <v>130954</v>
      </c>
      <c r="E1781" s="2">
        <v>80829</v>
      </c>
      <c r="F1781" s="2">
        <v>5798</v>
      </c>
      <c r="G1781" s="2" t="s">
        <v>20157</v>
      </c>
      <c r="H1781" s="2" t="s">
        <v>20158</v>
      </c>
      <c r="I1781" s="2" t="s">
        <v>16</v>
      </c>
      <c r="J1781" s="2" t="s">
        <v>20149</v>
      </c>
      <c r="K1781" s="2">
        <v>0</v>
      </c>
      <c r="L1781" s="2" t="s">
        <v>814</v>
      </c>
      <c r="N1781" s="2" t="s">
        <v>305</v>
      </c>
    </row>
    <row r="1782" spans="1:14" ht="13">
      <c r="A1782" s="2" t="s">
        <v>14388</v>
      </c>
      <c r="C1782" s="2" t="s">
        <v>20159</v>
      </c>
      <c r="D1782" s="2">
        <v>130990</v>
      </c>
      <c r="E1782" s="2">
        <v>80915</v>
      </c>
      <c r="F1782" s="2">
        <v>5798</v>
      </c>
      <c r="G1782" s="2" t="s">
        <v>20160</v>
      </c>
      <c r="H1782" s="2" t="s">
        <v>20161</v>
      </c>
      <c r="I1782" s="2" t="s">
        <v>16</v>
      </c>
      <c r="J1782" s="2" t="s">
        <v>20149</v>
      </c>
      <c r="K1782" s="2">
        <v>0</v>
      </c>
      <c r="L1782" s="2" t="s">
        <v>814</v>
      </c>
      <c r="N1782" s="2" t="s">
        <v>305</v>
      </c>
    </row>
    <row r="1783" spans="1:14" ht="13">
      <c r="A1783" s="2" t="s">
        <v>14388</v>
      </c>
      <c r="C1783" s="2" t="s">
        <v>20162</v>
      </c>
      <c r="D1783" s="2">
        <v>134184</v>
      </c>
      <c r="E1783" s="2">
        <v>82023</v>
      </c>
      <c r="F1783" s="2">
        <v>5798</v>
      </c>
      <c r="G1783" s="2" t="s">
        <v>20163</v>
      </c>
      <c r="H1783" s="2" t="s">
        <v>20164</v>
      </c>
      <c r="I1783" s="2" t="s">
        <v>23</v>
      </c>
      <c r="J1783" s="2" t="s">
        <v>20149</v>
      </c>
      <c r="K1783" s="2">
        <v>0</v>
      </c>
      <c r="L1783" s="2" t="s">
        <v>814</v>
      </c>
      <c r="N1783" s="2" t="s">
        <v>305</v>
      </c>
    </row>
    <row r="1784" spans="1:14" ht="13">
      <c r="A1784" s="2" t="s">
        <v>14388</v>
      </c>
      <c r="C1784" s="2" t="s">
        <v>20165</v>
      </c>
      <c r="D1784" s="2">
        <v>134580</v>
      </c>
      <c r="E1784" s="2">
        <v>82815</v>
      </c>
      <c r="F1784" s="2">
        <v>5798</v>
      </c>
      <c r="G1784" s="32" t="s">
        <v>20166</v>
      </c>
      <c r="H1784" s="2" t="s">
        <v>20167</v>
      </c>
      <c r="I1784" s="2" t="s">
        <v>23</v>
      </c>
      <c r="J1784" s="2" t="s">
        <v>20149</v>
      </c>
      <c r="K1784" s="2">
        <v>0</v>
      </c>
      <c r="L1784" s="2" t="s">
        <v>814</v>
      </c>
      <c r="N1784" s="2" t="s">
        <v>305</v>
      </c>
    </row>
    <row r="1785" spans="1:14" ht="13">
      <c r="A1785" s="2" t="s">
        <v>14388</v>
      </c>
      <c r="C1785" s="2" t="s">
        <v>20168</v>
      </c>
      <c r="D1785" s="2">
        <v>134780</v>
      </c>
      <c r="E1785" s="2">
        <v>82224</v>
      </c>
      <c r="F1785" s="2">
        <v>5798</v>
      </c>
      <c r="G1785" s="2" t="s">
        <v>20169</v>
      </c>
      <c r="H1785" s="2" t="s">
        <v>20170</v>
      </c>
      <c r="I1785" s="2" t="s">
        <v>23</v>
      </c>
      <c r="J1785" s="2" t="s">
        <v>20149</v>
      </c>
      <c r="K1785" s="2">
        <v>0</v>
      </c>
      <c r="L1785" s="2" t="s">
        <v>814</v>
      </c>
      <c r="N1785" s="2" t="s">
        <v>305</v>
      </c>
    </row>
    <row r="1786" spans="1:14" ht="13">
      <c r="A1786" s="2" t="s">
        <v>14388</v>
      </c>
      <c r="C1786" s="2" t="s">
        <v>20171</v>
      </c>
      <c r="D1786" s="2">
        <v>135362</v>
      </c>
      <c r="E1786" s="2">
        <v>81692</v>
      </c>
      <c r="F1786" s="2">
        <v>5798</v>
      </c>
      <c r="G1786" s="2" t="s">
        <v>20172</v>
      </c>
      <c r="H1786" s="2" t="s">
        <v>20173</v>
      </c>
      <c r="I1786" s="2" t="s">
        <v>23</v>
      </c>
      <c r="J1786" s="2" t="s">
        <v>20149</v>
      </c>
      <c r="K1786" s="2">
        <v>0</v>
      </c>
      <c r="L1786" s="2" t="s">
        <v>814</v>
      </c>
      <c r="N1786" s="2" t="s">
        <v>305</v>
      </c>
    </row>
    <row r="1787" spans="1:14" ht="13">
      <c r="A1787" s="2" t="s">
        <v>14388</v>
      </c>
      <c r="C1787" s="2" t="s">
        <v>20174</v>
      </c>
      <c r="D1787" s="2">
        <v>139216</v>
      </c>
      <c r="E1787" s="2">
        <v>75123</v>
      </c>
      <c r="F1787" s="2">
        <v>5798</v>
      </c>
      <c r="G1787" s="2" t="s">
        <v>20175</v>
      </c>
      <c r="H1787" s="2" t="s">
        <v>20176</v>
      </c>
      <c r="I1787" s="2" t="s">
        <v>23</v>
      </c>
      <c r="J1787" s="2" t="s">
        <v>20149</v>
      </c>
      <c r="K1787" s="2">
        <v>0</v>
      </c>
      <c r="L1787" s="2" t="s">
        <v>814</v>
      </c>
      <c r="N1787" s="2" t="s">
        <v>305</v>
      </c>
    </row>
    <row r="1788" spans="1:14" ht="13">
      <c r="A1788" s="2" t="s">
        <v>15356</v>
      </c>
      <c r="B1788" s="2" t="s">
        <v>18000</v>
      </c>
      <c r="C1788" s="2" t="s">
        <v>20177</v>
      </c>
      <c r="D1788" s="2">
        <v>137051</v>
      </c>
      <c r="E1788" s="2">
        <v>81215</v>
      </c>
      <c r="F1788" s="2">
        <v>5798</v>
      </c>
      <c r="G1788" s="2" t="s">
        <v>20178</v>
      </c>
      <c r="H1788" s="2" t="s">
        <v>20179</v>
      </c>
      <c r="I1788" s="2" t="s">
        <v>23</v>
      </c>
      <c r="J1788" s="2" t="s">
        <v>18004</v>
      </c>
      <c r="K1788" s="2">
        <v>5</v>
      </c>
      <c r="L1788" s="2" t="s">
        <v>814</v>
      </c>
      <c r="N1788" s="2" t="s">
        <v>305</v>
      </c>
    </row>
    <row r="1789" spans="1:14" ht="13">
      <c r="A1789" s="2" t="s">
        <v>15356</v>
      </c>
      <c r="B1789" s="2" t="s">
        <v>18000</v>
      </c>
      <c r="C1789" s="2" t="s">
        <v>20180</v>
      </c>
      <c r="D1789" s="2">
        <v>137220</v>
      </c>
      <c r="E1789" s="2">
        <v>81285</v>
      </c>
      <c r="F1789" s="2">
        <v>5798</v>
      </c>
      <c r="G1789" s="2" t="s">
        <v>20181</v>
      </c>
      <c r="H1789" s="2" t="s">
        <v>20182</v>
      </c>
      <c r="I1789" s="2" t="s">
        <v>23</v>
      </c>
      <c r="J1789" s="2" t="s">
        <v>18004</v>
      </c>
      <c r="K1789" s="2">
        <v>5</v>
      </c>
      <c r="L1789" s="2" t="s">
        <v>814</v>
      </c>
      <c r="N1789" s="2" t="s">
        <v>305</v>
      </c>
    </row>
    <row r="1790" spans="1:14" ht="13">
      <c r="A1790" s="2" t="s">
        <v>15356</v>
      </c>
      <c r="B1790" s="2" t="s">
        <v>18000</v>
      </c>
      <c r="C1790" s="2" t="s">
        <v>20183</v>
      </c>
      <c r="D1790" s="2">
        <v>137360</v>
      </c>
      <c r="E1790" s="2">
        <v>81788</v>
      </c>
      <c r="F1790" s="2">
        <v>5798</v>
      </c>
      <c r="G1790" s="2" t="s">
        <v>20184</v>
      </c>
      <c r="H1790" s="2" t="s">
        <v>20185</v>
      </c>
      <c r="I1790" s="2" t="s">
        <v>23</v>
      </c>
      <c r="J1790" s="2" t="s">
        <v>18004</v>
      </c>
      <c r="K1790" s="2">
        <v>5</v>
      </c>
      <c r="L1790" s="2" t="s">
        <v>814</v>
      </c>
      <c r="N1790" s="2" t="s">
        <v>305</v>
      </c>
    </row>
    <row r="1791" spans="1:14" ht="13">
      <c r="A1791" s="2" t="s">
        <v>15356</v>
      </c>
      <c r="B1791" s="2" t="s">
        <v>18000</v>
      </c>
      <c r="C1791" s="2" t="s">
        <v>20186</v>
      </c>
      <c r="D1791" s="2">
        <v>136580</v>
      </c>
      <c r="E1791" s="2">
        <v>81541</v>
      </c>
      <c r="F1791" s="2">
        <v>5798</v>
      </c>
      <c r="G1791" s="2" t="s">
        <v>20187</v>
      </c>
      <c r="H1791" s="2" t="s">
        <v>20188</v>
      </c>
      <c r="I1791" s="2" t="s">
        <v>23</v>
      </c>
      <c r="J1791" s="2" t="s">
        <v>18023</v>
      </c>
      <c r="K1791" s="2">
        <v>5</v>
      </c>
      <c r="L1791" s="2" t="s">
        <v>814</v>
      </c>
      <c r="N1791" s="2" t="s">
        <v>305</v>
      </c>
    </row>
    <row r="1792" spans="1:14" ht="13">
      <c r="A1792" s="2" t="s">
        <v>15356</v>
      </c>
      <c r="B1792" s="2" t="s">
        <v>18000</v>
      </c>
      <c r="C1792" s="2" t="s">
        <v>20189</v>
      </c>
      <c r="D1792" s="2">
        <v>136030</v>
      </c>
      <c r="E1792" s="2">
        <v>80926</v>
      </c>
      <c r="F1792" s="2">
        <v>5798</v>
      </c>
      <c r="G1792" s="2" t="s">
        <v>20190</v>
      </c>
      <c r="H1792" s="2" t="s">
        <v>20191</v>
      </c>
      <c r="I1792" s="2" t="s">
        <v>23</v>
      </c>
      <c r="J1792" s="2" t="s">
        <v>18033</v>
      </c>
      <c r="K1792" s="2">
        <v>2</v>
      </c>
      <c r="L1792" s="2" t="s">
        <v>814</v>
      </c>
      <c r="N1792" s="2" t="s">
        <v>305</v>
      </c>
    </row>
    <row r="1793" spans="1:14" ht="13">
      <c r="A1793" s="2" t="s">
        <v>15356</v>
      </c>
      <c r="B1793" s="2" t="s">
        <v>18000</v>
      </c>
      <c r="C1793" s="2" t="s">
        <v>20192</v>
      </c>
      <c r="D1793" s="2">
        <v>136413</v>
      </c>
      <c r="E1793" s="2">
        <v>81310</v>
      </c>
      <c r="F1793" s="2">
        <v>5798</v>
      </c>
      <c r="G1793" s="2" t="s">
        <v>20193</v>
      </c>
      <c r="H1793" s="2" t="s">
        <v>20194</v>
      </c>
      <c r="I1793" s="2" t="s">
        <v>23</v>
      </c>
      <c r="J1793" s="2" t="s">
        <v>18033</v>
      </c>
      <c r="K1793" s="2">
        <v>2</v>
      </c>
      <c r="L1793" s="2" t="s">
        <v>814</v>
      </c>
      <c r="N1793" s="2" t="s">
        <v>305</v>
      </c>
    </row>
    <row r="1794" spans="1:14" ht="13">
      <c r="A1794" s="2" t="s">
        <v>15356</v>
      </c>
      <c r="B1794" s="2" t="s">
        <v>18000</v>
      </c>
      <c r="C1794" s="2" t="s">
        <v>20195</v>
      </c>
      <c r="D1794" s="2">
        <v>137045</v>
      </c>
      <c r="E1794" s="2">
        <v>81623</v>
      </c>
      <c r="F1794" s="2">
        <v>5798</v>
      </c>
      <c r="G1794" s="2" t="s">
        <v>20196</v>
      </c>
      <c r="H1794" s="2" t="s">
        <v>20197</v>
      </c>
      <c r="I1794" s="2" t="s">
        <v>23</v>
      </c>
      <c r="J1794" s="2" t="s">
        <v>18033</v>
      </c>
      <c r="K1794" s="2">
        <v>2</v>
      </c>
      <c r="L1794" s="2" t="s">
        <v>814</v>
      </c>
      <c r="N1794" s="2" t="s">
        <v>305</v>
      </c>
    </row>
    <row r="1795" spans="1:14" ht="13">
      <c r="A1795" s="2" t="s">
        <v>15356</v>
      </c>
      <c r="B1795" s="2" t="s">
        <v>18000</v>
      </c>
      <c r="C1795" s="2" t="s">
        <v>20198</v>
      </c>
      <c r="D1795" s="2">
        <v>128172</v>
      </c>
      <c r="E1795" s="2">
        <v>80855</v>
      </c>
      <c r="F1795" s="2">
        <v>5798</v>
      </c>
      <c r="G1795" s="2" t="s">
        <v>20199</v>
      </c>
      <c r="H1795" s="2" t="s">
        <v>20200</v>
      </c>
      <c r="I1795" s="2" t="s">
        <v>16</v>
      </c>
      <c r="J1795" s="2" t="s">
        <v>20201</v>
      </c>
      <c r="K1795" s="2">
        <v>5</v>
      </c>
      <c r="L1795" s="2" t="s">
        <v>814</v>
      </c>
      <c r="N1795" s="2" t="s">
        <v>305</v>
      </c>
    </row>
    <row r="1796" spans="1:14" ht="13">
      <c r="A1796" s="2" t="s">
        <v>15356</v>
      </c>
      <c r="B1796" s="2" t="s">
        <v>18000</v>
      </c>
      <c r="C1796" s="2" t="s">
        <v>20202</v>
      </c>
      <c r="D1796" s="2">
        <v>136659</v>
      </c>
      <c r="E1796" s="2">
        <v>81386</v>
      </c>
      <c r="F1796" s="2">
        <v>5798</v>
      </c>
      <c r="G1796" s="2" t="s">
        <v>20203</v>
      </c>
      <c r="H1796" s="2" t="s">
        <v>20204</v>
      </c>
      <c r="I1796" s="2" t="s">
        <v>23</v>
      </c>
      <c r="J1796" s="2" t="s">
        <v>18083</v>
      </c>
      <c r="K1796" s="2">
        <v>5</v>
      </c>
      <c r="L1796" s="2" t="s">
        <v>814</v>
      </c>
      <c r="N1796" s="2" t="s">
        <v>305</v>
      </c>
    </row>
    <row r="1797" spans="1:14" ht="13">
      <c r="A1797" s="2" t="s">
        <v>15356</v>
      </c>
      <c r="B1797" s="2" t="s">
        <v>18000</v>
      </c>
      <c r="C1797" s="2" t="s">
        <v>20205</v>
      </c>
      <c r="D1797" s="2">
        <v>136626</v>
      </c>
      <c r="E1797" s="2">
        <v>81461</v>
      </c>
      <c r="F1797" s="2">
        <v>5798</v>
      </c>
      <c r="G1797" s="2" t="s">
        <v>20206</v>
      </c>
      <c r="H1797" s="2" t="s">
        <v>20207</v>
      </c>
      <c r="I1797" s="2" t="s">
        <v>23</v>
      </c>
      <c r="J1797" s="2" t="s">
        <v>18135</v>
      </c>
      <c r="K1797" s="2">
        <v>5</v>
      </c>
      <c r="L1797" s="2" t="s">
        <v>814</v>
      </c>
      <c r="N1797" s="2" t="s">
        <v>305</v>
      </c>
    </row>
    <row r="1798" spans="1:14" ht="13">
      <c r="A1798" s="2" t="s">
        <v>15356</v>
      </c>
      <c r="B1798" s="2" t="s">
        <v>15440</v>
      </c>
      <c r="C1798" s="2" t="s">
        <v>20208</v>
      </c>
      <c r="D1798" s="2">
        <v>132298</v>
      </c>
      <c r="E1798" s="2">
        <v>77873</v>
      </c>
      <c r="F1798" s="2">
        <v>5798</v>
      </c>
      <c r="G1798" s="2" t="s">
        <v>20209</v>
      </c>
      <c r="H1798" s="2" t="s">
        <v>20210</v>
      </c>
      <c r="I1798" s="2" t="s">
        <v>23</v>
      </c>
      <c r="J1798" s="2" t="s">
        <v>19527</v>
      </c>
      <c r="K1798" s="2">
        <v>4</v>
      </c>
      <c r="L1798" s="2" t="s">
        <v>814</v>
      </c>
      <c r="N1798" s="2" t="s">
        <v>305</v>
      </c>
    </row>
    <row r="1799" spans="1:14" ht="13">
      <c r="A1799" s="2" t="s">
        <v>15356</v>
      </c>
      <c r="B1799" s="2" t="s">
        <v>18513</v>
      </c>
      <c r="C1799" s="2" t="s">
        <v>20211</v>
      </c>
      <c r="D1799" s="2">
        <v>130560</v>
      </c>
      <c r="E1799" s="2">
        <v>84033</v>
      </c>
      <c r="F1799" s="2">
        <v>5798</v>
      </c>
      <c r="G1799" s="2" t="s">
        <v>20212</v>
      </c>
      <c r="H1799" s="2" t="s">
        <v>20213</v>
      </c>
      <c r="I1799" s="2" t="s">
        <v>16</v>
      </c>
      <c r="J1799" s="2" t="s">
        <v>20214</v>
      </c>
      <c r="K1799" s="2">
        <v>4</v>
      </c>
      <c r="L1799" s="2" t="s">
        <v>814</v>
      </c>
      <c r="N1799" s="2" t="s">
        <v>305</v>
      </c>
    </row>
    <row r="1800" spans="1:14" ht="13">
      <c r="A1800" s="2" t="s">
        <v>15356</v>
      </c>
      <c r="B1800" s="2" t="s">
        <v>18513</v>
      </c>
      <c r="C1800" s="2" t="s">
        <v>20215</v>
      </c>
      <c r="D1800" s="2">
        <v>130574</v>
      </c>
      <c r="E1800" s="2">
        <v>83955</v>
      </c>
      <c r="F1800" s="2">
        <v>5798</v>
      </c>
      <c r="G1800" s="2" t="s">
        <v>20216</v>
      </c>
      <c r="H1800" s="2" t="s">
        <v>20217</v>
      </c>
      <c r="I1800" s="2" t="s">
        <v>16</v>
      </c>
      <c r="J1800" s="2" t="s">
        <v>20214</v>
      </c>
      <c r="K1800" s="2">
        <v>4</v>
      </c>
      <c r="L1800" s="2" t="s">
        <v>814</v>
      </c>
      <c r="N1800" s="2" t="s">
        <v>305</v>
      </c>
    </row>
    <row r="1801" spans="1:14" ht="13">
      <c r="A1801" s="2" t="s">
        <v>15356</v>
      </c>
      <c r="B1801" s="2" t="s">
        <v>18513</v>
      </c>
      <c r="C1801" s="2" t="s">
        <v>20218</v>
      </c>
      <c r="D1801" s="2">
        <v>131902</v>
      </c>
      <c r="E1801" s="2">
        <v>84123</v>
      </c>
      <c r="F1801" s="2">
        <v>5798</v>
      </c>
      <c r="G1801" s="2" t="s">
        <v>20219</v>
      </c>
      <c r="H1801" s="2" t="s">
        <v>20220</v>
      </c>
      <c r="I1801" s="2" t="s">
        <v>23</v>
      </c>
      <c r="J1801" s="2" t="s">
        <v>20214</v>
      </c>
      <c r="K1801" s="2">
        <v>4</v>
      </c>
      <c r="L1801" s="2" t="s">
        <v>814</v>
      </c>
      <c r="N1801" s="2" t="s">
        <v>305</v>
      </c>
    </row>
    <row r="1802" spans="1:14" ht="13">
      <c r="A1802" s="2" t="s">
        <v>15356</v>
      </c>
      <c r="B1802" s="2" t="s">
        <v>18513</v>
      </c>
      <c r="C1802" s="2" t="s">
        <v>20221</v>
      </c>
      <c r="D1802" s="2">
        <v>130214</v>
      </c>
      <c r="E1802" s="2">
        <v>84108</v>
      </c>
      <c r="F1802" s="2">
        <v>5798</v>
      </c>
      <c r="G1802" s="2" t="s">
        <v>20222</v>
      </c>
      <c r="H1802" s="2" t="s">
        <v>20223</v>
      </c>
      <c r="I1802" s="2" t="s">
        <v>16</v>
      </c>
      <c r="J1802" s="2" t="s">
        <v>20224</v>
      </c>
      <c r="K1802" s="2">
        <v>2</v>
      </c>
      <c r="L1802" s="2" t="s">
        <v>814</v>
      </c>
      <c r="N1802" s="2" t="s">
        <v>305</v>
      </c>
    </row>
    <row r="1803" spans="1:14" ht="13">
      <c r="A1803" s="2" t="s">
        <v>15356</v>
      </c>
      <c r="B1803" s="2" t="s">
        <v>18513</v>
      </c>
      <c r="C1803" s="2" t="s">
        <v>20225</v>
      </c>
      <c r="D1803" s="2">
        <v>130373</v>
      </c>
      <c r="E1803" s="2">
        <v>83741</v>
      </c>
      <c r="F1803" s="2">
        <v>5798</v>
      </c>
      <c r="G1803" s="2" t="s">
        <v>20226</v>
      </c>
      <c r="H1803" s="2" t="s">
        <v>20227</v>
      </c>
      <c r="I1803" s="2" t="s">
        <v>16</v>
      </c>
      <c r="J1803" s="2" t="s">
        <v>20224</v>
      </c>
      <c r="K1803" s="2">
        <v>2</v>
      </c>
      <c r="L1803" s="2" t="s">
        <v>814</v>
      </c>
      <c r="N1803" s="2" t="s">
        <v>305</v>
      </c>
    </row>
    <row r="1804" spans="1:14" ht="13">
      <c r="A1804" s="2" t="s">
        <v>15356</v>
      </c>
      <c r="B1804" s="2" t="s">
        <v>18513</v>
      </c>
      <c r="C1804" s="2" t="s">
        <v>20228</v>
      </c>
      <c r="D1804" s="2">
        <v>130394</v>
      </c>
      <c r="E1804" s="2">
        <v>84099</v>
      </c>
      <c r="F1804" s="2">
        <v>5798</v>
      </c>
      <c r="G1804" s="2" t="s">
        <v>20229</v>
      </c>
      <c r="H1804" s="2" t="s">
        <v>20230</v>
      </c>
      <c r="I1804" s="2" t="s">
        <v>16</v>
      </c>
      <c r="J1804" s="2" t="s">
        <v>20224</v>
      </c>
      <c r="K1804" s="2">
        <v>2</v>
      </c>
      <c r="L1804" s="2" t="s">
        <v>814</v>
      </c>
      <c r="N1804" s="2" t="s">
        <v>305</v>
      </c>
    </row>
    <row r="1805" spans="1:14" ht="13">
      <c r="A1805" s="2" t="s">
        <v>15356</v>
      </c>
      <c r="B1805" s="2" t="s">
        <v>18513</v>
      </c>
      <c r="C1805" s="2" t="s">
        <v>20231</v>
      </c>
      <c r="D1805" s="2">
        <v>130436</v>
      </c>
      <c r="E1805" s="2">
        <v>83802</v>
      </c>
      <c r="F1805" s="2">
        <v>5798</v>
      </c>
      <c r="G1805" s="2" t="s">
        <v>20232</v>
      </c>
      <c r="H1805" s="2" t="s">
        <v>20233</v>
      </c>
      <c r="I1805" s="2" t="s">
        <v>16</v>
      </c>
      <c r="J1805" s="2" t="s">
        <v>20224</v>
      </c>
      <c r="K1805" s="2">
        <v>2</v>
      </c>
      <c r="L1805" s="2" t="s">
        <v>814</v>
      </c>
      <c r="N1805" s="2" t="s">
        <v>305</v>
      </c>
    </row>
    <row r="1806" spans="1:14" ht="13">
      <c r="A1806" s="2" t="s">
        <v>15356</v>
      </c>
      <c r="B1806" s="2" t="s">
        <v>18513</v>
      </c>
      <c r="C1806" s="2" t="s">
        <v>20234</v>
      </c>
      <c r="D1806" s="2">
        <v>130698</v>
      </c>
      <c r="E1806" s="2">
        <v>83801</v>
      </c>
      <c r="F1806" s="2">
        <v>5798</v>
      </c>
      <c r="G1806" s="2" t="s">
        <v>20235</v>
      </c>
      <c r="H1806" s="2" t="s">
        <v>20236</v>
      </c>
      <c r="I1806" s="2" t="s">
        <v>16</v>
      </c>
      <c r="J1806" s="2" t="s">
        <v>20224</v>
      </c>
      <c r="K1806" s="2">
        <v>2</v>
      </c>
      <c r="L1806" s="2" t="s">
        <v>814</v>
      </c>
      <c r="N1806" s="2" t="s">
        <v>305</v>
      </c>
    </row>
    <row r="1807" spans="1:14" ht="13">
      <c r="A1807" s="2" t="s">
        <v>15356</v>
      </c>
      <c r="B1807" s="2" t="s">
        <v>18513</v>
      </c>
      <c r="C1807" s="2" t="s">
        <v>20237</v>
      </c>
      <c r="D1807" s="2">
        <v>130331</v>
      </c>
      <c r="E1807" s="2">
        <v>84030</v>
      </c>
      <c r="F1807" s="2">
        <v>5798</v>
      </c>
      <c r="G1807" s="2" t="s">
        <v>20238</v>
      </c>
      <c r="H1807" s="2" t="s">
        <v>20239</v>
      </c>
      <c r="I1807" s="2" t="s">
        <v>16</v>
      </c>
      <c r="J1807" s="2" t="s">
        <v>19840</v>
      </c>
      <c r="K1807" s="2">
        <v>5</v>
      </c>
      <c r="L1807" s="2" t="s">
        <v>814</v>
      </c>
      <c r="N1807" s="2" t="s">
        <v>305</v>
      </c>
    </row>
    <row r="1808" spans="1:14" ht="13">
      <c r="A1808" s="2" t="s">
        <v>15356</v>
      </c>
      <c r="B1808" s="2" t="s">
        <v>18513</v>
      </c>
      <c r="C1808" s="2" t="s">
        <v>20240</v>
      </c>
      <c r="D1808" s="2">
        <v>130358</v>
      </c>
      <c r="E1808" s="2">
        <v>83967</v>
      </c>
      <c r="F1808" s="2">
        <v>5798</v>
      </c>
      <c r="G1808" s="2" t="s">
        <v>20241</v>
      </c>
      <c r="H1808" s="2" t="s">
        <v>20242</v>
      </c>
      <c r="I1808" s="2" t="s">
        <v>16</v>
      </c>
      <c r="J1808" s="2" t="s">
        <v>19840</v>
      </c>
      <c r="K1808" s="2">
        <v>5</v>
      </c>
      <c r="L1808" s="2" t="s">
        <v>814</v>
      </c>
      <c r="N1808" s="2" t="s">
        <v>305</v>
      </c>
    </row>
    <row r="1809" spans="1:14" ht="13">
      <c r="A1809" s="2" t="s">
        <v>15356</v>
      </c>
      <c r="B1809" s="2" t="s">
        <v>18513</v>
      </c>
      <c r="C1809" s="2" t="s">
        <v>20243</v>
      </c>
      <c r="D1809" s="2">
        <v>130476</v>
      </c>
      <c r="E1809" s="2">
        <v>84200</v>
      </c>
      <c r="F1809" s="2">
        <v>5798</v>
      </c>
      <c r="G1809" s="2" t="s">
        <v>20244</v>
      </c>
      <c r="H1809" s="2" t="s">
        <v>20245</v>
      </c>
      <c r="I1809" s="2" t="s">
        <v>16</v>
      </c>
      <c r="J1809" s="2" t="s">
        <v>19840</v>
      </c>
      <c r="K1809" s="2">
        <v>5</v>
      </c>
      <c r="L1809" s="2" t="s">
        <v>814</v>
      </c>
      <c r="N1809" s="2" t="s">
        <v>305</v>
      </c>
    </row>
    <row r="1810" spans="1:14" ht="13">
      <c r="A1810" s="2" t="s">
        <v>15356</v>
      </c>
      <c r="B1810" s="2" t="s">
        <v>18513</v>
      </c>
      <c r="C1810" s="2" t="s">
        <v>20246</v>
      </c>
      <c r="D1810" s="2">
        <v>130478</v>
      </c>
      <c r="E1810" s="2">
        <v>84134</v>
      </c>
      <c r="F1810" s="2">
        <v>5798</v>
      </c>
      <c r="G1810" s="2" t="s">
        <v>20247</v>
      </c>
      <c r="H1810" s="2" t="s">
        <v>20248</v>
      </c>
      <c r="I1810" s="2" t="s">
        <v>16</v>
      </c>
      <c r="J1810" s="2" t="s">
        <v>19840</v>
      </c>
      <c r="K1810" s="2">
        <v>5</v>
      </c>
      <c r="L1810" s="2" t="s">
        <v>814</v>
      </c>
      <c r="N1810" s="2" t="s">
        <v>305</v>
      </c>
    </row>
    <row r="1811" spans="1:14" ht="13">
      <c r="A1811" s="2" t="s">
        <v>15356</v>
      </c>
      <c r="B1811" s="2" t="s">
        <v>18513</v>
      </c>
      <c r="C1811" s="2" t="s">
        <v>20249</v>
      </c>
      <c r="D1811" s="2">
        <v>130490</v>
      </c>
      <c r="E1811" s="2">
        <v>84071</v>
      </c>
      <c r="F1811" s="2">
        <v>5798</v>
      </c>
      <c r="G1811" s="2" t="s">
        <v>20250</v>
      </c>
      <c r="H1811" s="2" t="s">
        <v>20251</v>
      </c>
      <c r="I1811" s="2" t="s">
        <v>16</v>
      </c>
      <c r="J1811" s="2" t="s">
        <v>19840</v>
      </c>
      <c r="K1811" s="2">
        <v>4</v>
      </c>
      <c r="L1811" s="2" t="s">
        <v>814</v>
      </c>
      <c r="N1811" s="2" t="s">
        <v>305</v>
      </c>
    </row>
    <row r="1812" spans="1:14" ht="13">
      <c r="A1812" s="2" t="s">
        <v>15356</v>
      </c>
      <c r="B1812" s="2" t="s">
        <v>18513</v>
      </c>
      <c r="C1812" s="2" t="s">
        <v>20252</v>
      </c>
      <c r="D1812" s="2">
        <v>130557</v>
      </c>
      <c r="E1812" s="2">
        <v>84098</v>
      </c>
      <c r="F1812" s="2">
        <v>5798</v>
      </c>
      <c r="G1812" s="2" t="s">
        <v>20253</v>
      </c>
      <c r="H1812" s="2" t="s">
        <v>20254</v>
      </c>
      <c r="I1812" s="2" t="s">
        <v>16</v>
      </c>
      <c r="J1812" s="2" t="s">
        <v>19840</v>
      </c>
      <c r="K1812" s="2">
        <v>5</v>
      </c>
      <c r="L1812" s="2" t="s">
        <v>814</v>
      </c>
      <c r="N1812" s="2" t="s">
        <v>305</v>
      </c>
    </row>
    <row r="1813" spans="1:14" ht="13">
      <c r="A1813" s="2" t="s">
        <v>15356</v>
      </c>
      <c r="B1813" s="2" t="s">
        <v>18513</v>
      </c>
      <c r="C1813" s="2" t="s">
        <v>20255</v>
      </c>
      <c r="D1813" s="2">
        <v>131749</v>
      </c>
      <c r="E1813" s="2">
        <v>83741</v>
      </c>
      <c r="F1813" s="2">
        <v>5798</v>
      </c>
      <c r="G1813" s="2" t="s">
        <v>20256</v>
      </c>
      <c r="H1813" s="2" t="s">
        <v>20257</v>
      </c>
      <c r="I1813" s="2" t="s">
        <v>23</v>
      </c>
      <c r="J1813" s="2" t="s">
        <v>18517</v>
      </c>
      <c r="K1813" s="2">
        <v>5</v>
      </c>
      <c r="L1813" s="2" t="s">
        <v>814</v>
      </c>
      <c r="N1813" s="2" t="s">
        <v>305</v>
      </c>
    </row>
    <row r="1814" spans="1:14" ht="13">
      <c r="A1814" s="2" t="s">
        <v>15356</v>
      </c>
      <c r="B1814" s="2" t="s">
        <v>18513</v>
      </c>
      <c r="C1814" s="2" t="s">
        <v>20258</v>
      </c>
      <c r="D1814" s="2">
        <v>131829</v>
      </c>
      <c r="E1814" s="2">
        <v>83688</v>
      </c>
      <c r="F1814" s="2">
        <v>5798</v>
      </c>
      <c r="G1814" s="2" t="s">
        <v>20259</v>
      </c>
      <c r="H1814" s="2" t="s">
        <v>20260</v>
      </c>
      <c r="I1814" s="2" t="s">
        <v>23</v>
      </c>
      <c r="J1814" s="2" t="s">
        <v>18517</v>
      </c>
      <c r="K1814" s="2">
        <v>5</v>
      </c>
      <c r="L1814" s="2" t="s">
        <v>814</v>
      </c>
      <c r="N1814" s="2" t="s">
        <v>305</v>
      </c>
    </row>
    <row r="1815" spans="1:14" ht="13">
      <c r="A1815" s="2" t="s">
        <v>15356</v>
      </c>
      <c r="B1815" s="2" t="s">
        <v>18513</v>
      </c>
      <c r="C1815" s="2" t="s">
        <v>20261</v>
      </c>
      <c r="D1815" s="2">
        <v>131889</v>
      </c>
      <c r="E1815" s="2">
        <v>83654</v>
      </c>
      <c r="F1815" s="2">
        <v>5798</v>
      </c>
      <c r="G1815" s="2" t="s">
        <v>20262</v>
      </c>
      <c r="H1815" s="2" t="s">
        <v>20263</v>
      </c>
      <c r="I1815" s="2" t="s">
        <v>23</v>
      </c>
      <c r="J1815" s="2" t="s">
        <v>18517</v>
      </c>
      <c r="K1815" s="2">
        <v>5</v>
      </c>
      <c r="L1815" s="2" t="s">
        <v>814</v>
      </c>
      <c r="N1815" s="2" t="s">
        <v>305</v>
      </c>
    </row>
    <row r="1816" spans="1:14" ht="13">
      <c r="A1816" s="2" t="s">
        <v>15356</v>
      </c>
      <c r="B1816" s="2" t="s">
        <v>18513</v>
      </c>
      <c r="C1816" s="2" t="s">
        <v>20264</v>
      </c>
      <c r="D1816" s="2">
        <v>131901</v>
      </c>
      <c r="E1816" s="2">
        <v>83805</v>
      </c>
      <c r="F1816" s="2">
        <v>5798</v>
      </c>
      <c r="G1816" s="2" t="s">
        <v>20265</v>
      </c>
      <c r="H1816" s="2" t="s">
        <v>20266</v>
      </c>
      <c r="I1816" s="2" t="s">
        <v>23</v>
      </c>
      <c r="J1816" s="2" t="s">
        <v>18517</v>
      </c>
      <c r="K1816" s="2">
        <v>5</v>
      </c>
      <c r="L1816" s="2" t="s">
        <v>814</v>
      </c>
      <c r="N1816" s="2" t="s">
        <v>305</v>
      </c>
    </row>
    <row r="1817" spans="1:14" ht="13">
      <c r="A1817" s="2" t="s">
        <v>15356</v>
      </c>
      <c r="B1817" s="2" t="s">
        <v>18513</v>
      </c>
      <c r="C1817" s="2" t="s">
        <v>20267</v>
      </c>
      <c r="D1817" s="2">
        <v>130652</v>
      </c>
      <c r="E1817" s="2">
        <v>83951</v>
      </c>
      <c r="F1817" s="2">
        <v>5798</v>
      </c>
      <c r="G1817" s="2" t="s">
        <v>20268</v>
      </c>
      <c r="H1817" s="2" t="s">
        <v>20269</v>
      </c>
      <c r="I1817" s="2" t="s">
        <v>16</v>
      </c>
      <c r="J1817" s="2" t="s">
        <v>18527</v>
      </c>
      <c r="K1817" s="2">
        <v>5</v>
      </c>
      <c r="L1817" s="2" t="s">
        <v>814</v>
      </c>
      <c r="N1817" s="2" t="s">
        <v>305</v>
      </c>
    </row>
    <row r="1818" spans="1:14" ht="13">
      <c r="A1818" s="2" t="s">
        <v>15356</v>
      </c>
      <c r="B1818" s="2" t="s">
        <v>18513</v>
      </c>
      <c r="C1818" s="2" t="s">
        <v>20270</v>
      </c>
      <c r="D1818" s="2">
        <v>130695</v>
      </c>
      <c r="E1818" s="2">
        <v>84110</v>
      </c>
      <c r="F1818" s="2">
        <v>5798</v>
      </c>
      <c r="G1818" s="2" t="s">
        <v>20271</v>
      </c>
      <c r="H1818" s="2" t="s">
        <v>20272</v>
      </c>
      <c r="I1818" s="2" t="s">
        <v>16</v>
      </c>
      <c r="J1818" s="2" t="s">
        <v>18527</v>
      </c>
      <c r="K1818" s="2">
        <v>5</v>
      </c>
      <c r="L1818" s="2" t="s">
        <v>814</v>
      </c>
      <c r="N1818" s="2" t="s">
        <v>305</v>
      </c>
    </row>
    <row r="1819" spans="1:14" ht="13">
      <c r="A1819" s="2" t="s">
        <v>15356</v>
      </c>
      <c r="B1819" s="2" t="s">
        <v>18513</v>
      </c>
      <c r="C1819" s="2" t="s">
        <v>20273</v>
      </c>
      <c r="D1819" s="2">
        <v>130709</v>
      </c>
      <c r="E1819" s="2">
        <v>83990</v>
      </c>
      <c r="F1819" s="2">
        <v>5798</v>
      </c>
      <c r="G1819" s="2" t="s">
        <v>20274</v>
      </c>
      <c r="H1819" s="2" t="s">
        <v>20275</v>
      </c>
      <c r="I1819" s="2" t="s">
        <v>16</v>
      </c>
      <c r="J1819" s="2" t="s">
        <v>18527</v>
      </c>
      <c r="K1819" s="2">
        <v>5</v>
      </c>
      <c r="L1819" s="2" t="s">
        <v>814</v>
      </c>
      <c r="N1819" s="2" t="s">
        <v>305</v>
      </c>
    </row>
    <row r="1820" spans="1:14" ht="13">
      <c r="A1820" s="2" t="s">
        <v>15356</v>
      </c>
      <c r="B1820" s="2" t="s">
        <v>18513</v>
      </c>
      <c r="C1820" s="2" t="s">
        <v>20276</v>
      </c>
      <c r="D1820" s="2">
        <v>130773</v>
      </c>
      <c r="E1820" s="2">
        <v>84027</v>
      </c>
      <c r="F1820" s="2">
        <v>5798</v>
      </c>
      <c r="G1820" s="2" t="s">
        <v>20277</v>
      </c>
      <c r="H1820" s="2" t="s">
        <v>20278</v>
      </c>
      <c r="I1820" s="2" t="s">
        <v>16</v>
      </c>
      <c r="J1820" s="2" t="s">
        <v>18527</v>
      </c>
      <c r="K1820" s="2">
        <v>5</v>
      </c>
      <c r="L1820" s="2" t="s">
        <v>814</v>
      </c>
      <c r="N1820" s="2" t="s">
        <v>305</v>
      </c>
    </row>
    <row r="1821" spans="1:14" ht="13">
      <c r="A1821" s="2" t="s">
        <v>15356</v>
      </c>
      <c r="B1821" s="2" t="s">
        <v>18513</v>
      </c>
      <c r="C1821" s="2" t="s">
        <v>20279</v>
      </c>
      <c r="D1821" s="2">
        <v>130787</v>
      </c>
      <c r="E1821" s="2">
        <v>83963</v>
      </c>
      <c r="F1821" s="2">
        <v>5798</v>
      </c>
      <c r="G1821" s="2" t="s">
        <v>20280</v>
      </c>
      <c r="H1821" s="2" t="s">
        <v>20281</v>
      </c>
      <c r="I1821" s="2" t="s">
        <v>16</v>
      </c>
      <c r="J1821" s="2" t="s">
        <v>18527</v>
      </c>
      <c r="K1821" s="2">
        <v>5</v>
      </c>
      <c r="L1821" s="2" t="s">
        <v>814</v>
      </c>
      <c r="N1821" s="2" t="s">
        <v>305</v>
      </c>
    </row>
    <row r="1822" spans="1:14" ht="13">
      <c r="A1822" s="2" t="s">
        <v>15356</v>
      </c>
      <c r="B1822" s="2" t="s">
        <v>18513</v>
      </c>
      <c r="C1822" s="2" t="s">
        <v>20282</v>
      </c>
      <c r="D1822" s="2">
        <v>131550</v>
      </c>
      <c r="E1822" s="2">
        <v>83973</v>
      </c>
      <c r="F1822" s="2">
        <v>5798</v>
      </c>
      <c r="G1822" s="2" t="s">
        <v>20283</v>
      </c>
      <c r="H1822" s="2" t="s">
        <v>20284</v>
      </c>
      <c r="I1822" s="2" t="s">
        <v>23</v>
      </c>
      <c r="J1822" s="2" t="s">
        <v>18527</v>
      </c>
      <c r="K1822" s="2">
        <v>5</v>
      </c>
      <c r="L1822" s="2" t="s">
        <v>814</v>
      </c>
      <c r="N1822" s="2" t="s">
        <v>305</v>
      </c>
    </row>
    <row r="1823" spans="1:14" ht="13">
      <c r="A1823" s="2" t="s">
        <v>15356</v>
      </c>
      <c r="B1823" s="2" t="s">
        <v>18513</v>
      </c>
      <c r="C1823" s="2" t="s">
        <v>20285</v>
      </c>
      <c r="D1823" s="2">
        <v>131576</v>
      </c>
      <c r="E1823" s="2">
        <v>84051</v>
      </c>
      <c r="F1823" s="2">
        <v>5798</v>
      </c>
      <c r="G1823" s="2" t="s">
        <v>20286</v>
      </c>
      <c r="H1823" s="2" t="s">
        <v>20287</v>
      </c>
      <c r="I1823" s="2" t="s">
        <v>23</v>
      </c>
      <c r="J1823" s="2" t="s">
        <v>18527</v>
      </c>
      <c r="K1823" s="2">
        <v>5</v>
      </c>
      <c r="L1823" s="2" t="s">
        <v>814</v>
      </c>
      <c r="N1823" s="2" t="s">
        <v>305</v>
      </c>
    </row>
    <row r="1824" spans="1:14" ht="13">
      <c r="A1824" s="2" t="s">
        <v>15356</v>
      </c>
      <c r="B1824" s="2" t="s">
        <v>18513</v>
      </c>
      <c r="C1824" s="2" t="s">
        <v>20288</v>
      </c>
      <c r="D1824" s="2">
        <v>131808</v>
      </c>
      <c r="E1824" s="2">
        <v>83618</v>
      </c>
      <c r="F1824" s="2">
        <v>5798</v>
      </c>
      <c r="G1824" s="2" t="s">
        <v>20289</v>
      </c>
      <c r="H1824" s="2" t="s">
        <v>20290</v>
      </c>
      <c r="I1824" s="2" t="s">
        <v>23</v>
      </c>
      <c r="J1824" s="2" t="s">
        <v>18527</v>
      </c>
      <c r="K1824" s="2">
        <v>5</v>
      </c>
      <c r="L1824" s="2" t="s">
        <v>814</v>
      </c>
      <c r="N1824" s="2" t="s">
        <v>305</v>
      </c>
    </row>
    <row r="1825" spans="1:14" ht="13">
      <c r="A1825" s="2" t="s">
        <v>15356</v>
      </c>
      <c r="B1825" s="2" t="s">
        <v>18513</v>
      </c>
      <c r="C1825" s="2" t="s">
        <v>20291</v>
      </c>
      <c r="D1825" s="2">
        <v>131885</v>
      </c>
      <c r="E1825" s="2">
        <v>83728</v>
      </c>
      <c r="F1825" s="2">
        <v>5798</v>
      </c>
      <c r="G1825" s="2" t="s">
        <v>20292</v>
      </c>
      <c r="H1825" s="2" t="s">
        <v>20293</v>
      </c>
      <c r="I1825" s="2" t="s">
        <v>23</v>
      </c>
      <c r="J1825" s="2" t="s">
        <v>18527</v>
      </c>
      <c r="K1825" s="2">
        <v>5</v>
      </c>
      <c r="L1825" s="2" t="s">
        <v>814</v>
      </c>
      <c r="N1825" s="2" t="s">
        <v>305</v>
      </c>
    </row>
    <row r="1826" spans="1:14" ht="13">
      <c r="A1826" s="2" t="s">
        <v>15356</v>
      </c>
      <c r="B1826" s="2" t="s">
        <v>18513</v>
      </c>
      <c r="C1826" s="2" t="s">
        <v>20294</v>
      </c>
      <c r="D1826" s="2">
        <v>131891</v>
      </c>
      <c r="E1826" s="2">
        <v>84066</v>
      </c>
      <c r="F1826" s="2">
        <v>5798</v>
      </c>
      <c r="G1826" s="2" t="s">
        <v>20295</v>
      </c>
      <c r="H1826" s="2" t="s">
        <v>20296</v>
      </c>
      <c r="I1826" s="2" t="s">
        <v>23</v>
      </c>
      <c r="J1826" s="2" t="s">
        <v>18527</v>
      </c>
      <c r="K1826" s="2">
        <v>5</v>
      </c>
      <c r="L1826" s="2" t="s">
        <v>814</v>
      </c>
      <c r="N1826" s="2" t="s">
        <v>305</v>
      </c>
    </row>
    <row r="1827" spans="1:14" ht="13">
      <c r="A1827" s="2" t="s">
        <v>15356</v>
      </c>
      <c r="B1827" s="2" t="s">
        <v>18513</v>
      </c>
      <c r="C1827" s="2" t="s">
        <v>20297</v>
      </c>
      <c r="D1827" s="2">
        <v>131961</v>
      </c>
      <c r="E1827" s="2">
        <v>84069</v>
      </c>
      <c r="F1827" s="2">
        <v>5798</v>
      </c>
      <c r="G1827" s="2" t="s">
        <v>20298</v>
      </c>
      <c r="H1827" s="2" t="s">
        <v>20299</v>
      </c>
      <c r="I1827" s="2" t="s">
        <v>23</v>
      </c>
      <c r="J1827" s="2" t="s">
        <v>18527</v>
      </c>
      <c r="K1827" s="2">
        <v>5</v>
      </c>
      <c r="L1827" s="2" t="s">
        <v>814</v>
      </c>
      <c r="N1827" s="2" t="s">
        <v>305</v>
      </c>
    </row>
    <row r="1828" spans="1:14" ht="13">
      <c r="A1828" s="2" t="s">
        <v>15356</v>
      </c>
      <c r="B1828" s="2" t="s">
        <v>18513</v>
      </c>
      <c r="C1828" s="2" t="s">
        <v>20300</v>
      </c>
      <c r="D1828" s="2">
        <v>131982</v>
      </c>
      <c r="E1828" s="2">
        <v>84019</v>
      </c>
      <c r="F1828" s="2">
        <v>5798</v>
      </c>
      <c r="G1828" s="2" t="s">
        <v>20301</v>
      </c>
      <c r="H1828" s="2" t="s">
        <v>20302</v>
      </c>
      <c r="I1828" s="2" t="s">
        <v>23</v>
      </c>
      <c r="J1828" s="2" t="s">
        <v>18527</v>
      </c>
      <c r="K1828" s="2">
        <v>5</v>
      </c>
      <c r="L1828" s="2" t="s">
        <v>814</v>
      </c>
      <c r="N1828" s="2" t="s">
        <v>305</v>
      </c>
    </row>
    <row r="1829" spans="1:14" ht="13">
      <c r="A1829" s="2" t="s">
        <v>15356</v>
      </c>
      <c r="B1829" s="2" t="s">
        <v>18513</v>
      </c>
      <c r="C1829" s="2" t="s">
        <v>20303</v>
      </c>
      <c r="D1829" s="2">
        <v>131991</v>
      </c>
      <c r="E1829" s="2">
        <v>83719</v>
      </c>
      <c r="F1829" s="2">
        <v>5798</v>
      </c>
      <c r="G1829" s="2" t="s">
        <v>20304</v>
      </c>
      <c r="H1829" s="2" t="s">
        <v>20305</v>
      </c>
      <c r="I1829" s="2" t="s">
        <v>23</v>
      </c>
      <c r="J1829" s="2" t="s">
        <v>18527</v>
      </c>
      <c r="K1829" s="2">
        <v>5</v>
      </c>
      <c r="L1829" s="2" t="s">
        <v>814</v>
      </c>
      <c r="N1829" s="2" t="s">
        <v>305</v>
      </c>
    </row>
    <row r="1830" spans="1:14" ht="13">
      <c r="A1830" s="2" t="s">
        <v>15356</v>
      </c>
      <c r="B1830" s="2" t="s">
        <v>18513</v>
      </c>
      <c r="C1830" s="2" t="s">
        <v>20306</v>
      </c>
      <c r="D1830" s="2">
        <v>130351</v>
      </c>
      <c r="E1830" s="2">
        <v>83789</v>
      </c>
      <c r="F1830" s="2">
        <v>5798</v>
      </c>
      <c r="G1830" s="2" t="s">
        <v>20307</v>
      </c>
      <c r="H1830" s="2" t="s">
        <v>20308</v>
      </c>
      <c r="I1830" s="2" t="s">
        <v>16</v>
      </c>
      <c r="J1830" s="2" t="s">
        <v>20309</v>
      </c>
      <c r="K1830" s="2">
        <v>5</v>
      </c>
      <c r="L1830" s="2" t="s">
        <v>814</v>
      </c>
      <c r="N1830" s="2" t="s">
        <v>305</v>
      </c>
    </row>
    <row r="1831" spans="1:14" ht="13">
      <c r="A1831" s="2" t="s">
        <v>15356</v>
      </c>
      <c r="B1831" s="2" t="s">
        <v>18513</v>
      </c>
      <c r="C1831" s="2" t="s">
        <v>20310</v>
      </c>
      <c r="D1831" s="2">
        <v>130378</v>
      </c>
      <c r="E1831" s="2">
        <v>84213</v>
      </c>
      <c r="F1831" s="2">
        <v>5798</v>
      </c>
      <c r="G1831" s="2" t="s">
        <v>20311</v>
      </c>
      <c r="H1831" s="2" t="s">
        <v>20312</v>
      </c>
      <c r="I1831" s="2" t="s">
        <v>16</v>
      </c>
      <c r="J1831" s="2" t="s">
        <v>20313</v>
      </c>
      <c r="K1831" s="2">
        <v>4</v>
      </c>
      <c r="L1831" s="2" t="s">
        <v>814</v>
      </c>
      <c r="N1831" s="2" t="s">
        <v>305</v>
      </c>
    </row>
    <row r="1832" spans="1:14" ht="13">
      <c r="A1832" s="2" t="s">
        <v>15356</v>
      </c>
      <c r="B1832" s="2" t="s">
        <v>18513</v>
      </c>
      <c r="C1832" s="2" t="s">
        <v>20314</v>
      </c>
      <c r="D1832" s="2">
        <v>130422</v>
      </c>
      <c r="E1832" s="2">
        <v>83898</v>
      </c>
      <c r="F1832" s="2">
        <v>5798</v>
      </c>
      <c r="G1832" s="2" t="s">
        <v>20315</v>
      </c>
      <c r="H1832" s="2" t="s">
        <v>20316</v>
      </c>
      <c r="I1832" s="2" t="s">
        <v>16</v>
      </c>
      <c r="J1832" s="2" t="s">
        <v>20317</v>
      </c>
      <c r="K1832" s="2">
        <v>4</v>
      </c>
      <c r="L1832" s="2" t="s">
        <v>814</v>
      </c>
      <c r="N1832" s="2" t="s">
        <v>305</v>
      </c>
    </row>
    <row r="1833" spans="1:14" ht="13">
      <c r="A1833" s="2" t="s">
        <v>15356</v>
      </c>
      <c r="B1833" s="2" t="s">
        <v>18513</v>
      </c>
      <c r="C1833" s="2" t="s">
        <v>20318</v>
      </c>
      <c r="D1833" s="2">
        <v>130545</v>
      </c>
      <c r="E1833" s="2">
        <v>84156</v>
      </c>
      <c r="F1833" s="2">
        <v>5798</v>
      </c>
      <c r="G1833" s="2" t="s">
        <v>20319</v>
      </c>
      <c r="H1833" s="2" t="s">
        <v>20320</v>
      </c>
      <c r="I1833" s="2" t="s">
        <v>16</v>
      </c>
      <c r="J1833" s="2" t="s">
        <v>20317</v>
      </c>
      <c r="K1833" s="2">
        <v>4</v>
      </c>
      <c r="L1833" s="2" t="s">
        <v>814</v>
      </c>
      <c r="N1833" s="2" t="s">
        <v>305</v>
      </c>
    </row>
    <row r="1834" spans="1:14" ht="13">
      <c r="A1834" s="2" t="s">
        <v>15356</v>
      </c>
      <c r="B1834" s="2" t="s">
        <v>18513</v>
      </c>
      <c r="C1834" s="2" t="s">
        <v>20321</v>
      </c>
      <c r="D1834" s="2">
        <v>130622</v>
      </c>
      <c r="E1834" s="2">
        <v>84188</v>
      </c>
      <c r="F1834" s="2">
        <v>5798</v>
      </c>
      <c r="G1834" s="2" t="s">
        <v>20322</v>
      </c>
      <c r="H1834" s="2" t="s">
        <v>20323</v>
      </c>
      <c r="I1834" s="2" t="s">
        <v>16</v>
      </c>
      <c r="J1834" s="2" t="s">
        <v>20317</v>
      </c>
      <c r="K1834" s="2">
        <v>4</v>
      </c>
      <c r="L1834" s="2" t="s">
        <v>814</v>
      </c>
      <c r="N1834" s="2" t="s">
        <v>305</v>
      </c>
    </row>
    <row r="1835" spans="1:14" ht="13">
      <c r="A1835" s="2" t="s">
        <v>15356</v>
      </c>
      <c r="B1835" s="2" t="s">
        <v>19528</v>
      </c>
      <c r="C1835" s="2" t="s">
        <v>20324</v>
      </c>
      <c r="D1835" s="2">
        <v>133020</v>
      </c>
      <c r="E1835" s="2">
        <v>82685</v>
      </c>
      <c r="F1835" s="2">
        <v>5798</v>
      </c>
      <c r="G1835" s="2" t="s">
        <v>20325</v>
      </c>
      <c r="H1835" s="2" t="s">
        <v>20326</v>
      </c>
      <c r="I1835" s="2" t="s">
        <v>23</v>
      </c>
      <c r="J1835" s="2" t="s">
        <v>19532</v>
      </c>
      <c r="K1835" s="2">
        <v>5</v>
      </c>
      <c r="L1835" s="2" t="s">
        <v>814</v>
      </c>
      <c r="N1835" s="2" t="s">
        <v>305</v>
      </c>
    </row>
    <row r="1836" spans="1:14" ht="13">
      <c r="A1836" s="2" t="s">
        <v>15356</v>
      </c>
      <c r="B1836" s="2" t="s">
        <v>19528</v>
      </c>
      <c r="C1836" s="2" t="s">
        <v>20327</v>
      </c>
      <c r="D1836" s="2">
        <v>131418</v>
      </c>
      <c r="E1836" s="2">
        <v>82723</v>
      </c>
      <c r="F1836" s="2">
        <v>5798</v>
      </c>
      <c r="G1836" s="2" t="s">
        <v>20328</v>
      </c>
      <c r="H1836" s="2" t="s">
        <v>20329</v>
      </c>
      <c r="I1836" s="2" t="s">
        <v>16</v>
      </c>
      <c r="J1836" s="2" t="s">
        <v>19536</v>
      </c>
      <c r="K1836" s="2">
        <v>5</v>
      </c>
      <c r="L1836" s="2" t="s">
        <v>814</v>
      </c>
      <c r="N1836" s="2" t="s">
        <v>305</v>
      </c>
    </row>
    <row r="1837" spans="1:14" ht="13">
      <c r="A1837" s="2" t="s">
        <v>15356</v>
      </c>
      <c r="B1837" s="2" t="s">
        <v>20330</v>
      </c>
      <c r="C1837" s="2" t="s">
        <v>20331</v>
      </c>
      <c r="D1837" s="2">
        <v>131236</v>
      </c>
      <c r="E1837" s="2">
        <v>82630</v>
      </c>
      <c r="F1837" s="2">
        <v>5798</v>
      </c>
      <c r="G1837" s="2" t="s">
        <v>20332</v>
      </c>
      <c r="H1837" s="2" t="s">
        <v>20333</v>
      </c>
      <c r="I1837" s="2" t="s">
        <v>16</v>
      </c>
      <c r="J1837" s="2" t="s">
        <v>19536</v>
      </c>
      <c r="K1837" s="2">
        <v>5</v>
      </c>
      <c r="L1837" s="2" t="s">
        <v>814</v>
      </c>
      <c r="N1837" s="2" t="s">
        <v>305</v>
      </c>
    </row>
    <row r="1838" spans="1:14" ht="13">
      <c r="A1838" s="2" t="s">
        <v>15356</v>
      </c>
      <c r="B1838" s="2" t="s">
        <v>20330</v>
      </c>
      <c r="C1838" s="2" t="s">
        <v>20334</v>
      </c>
      <c r="D1838" s="2">
        <v>132444</v>
      </c>
      <c r="E1838" s="2">
        <v>82462</v>
      </c>
      <c r="F1838" s="2">
        <v>5798</v>
      </c>
      <c r="G1838" s="2" t="s">
        <v>20335</v>
      </c>
      <c r="H1838" s="2" t="s">
        <v>20336</v>
      </c>
      <c r="I1838" s="2" t="s">
        <v>23</v>
      </c>
      <c r="J1838" s="2" t="s">
        <v>19536</v>
      </c>
      <c r="K1838" s="2">
        <v>5</v>
      </c>
      <c r="L1838" s="2" t="s">
        <v>814</v>
      </c>
      <c r="N1838" s="2" t="s">
        <v>305</v>
      </c>
    </row>
    <row r="1839" spans="1:14" ht="13">
      <c r="A1839" s="2" t="s">
        <v>14388</v>
      </c>
      <c r="C1839" s="2" t="s">
        <v>20337</v>
      </c>
      <c r="D1839" s="2">
        <v>126652</v>
      </c>
      <c r="E1839" s="2">
        <v>80302</v>
      </c>
      <c r="F1839" s="2">
        <v>5798</v>
      </c>
      <c r="G1839" s="2" t="s">
        <v>20338</v>
      </c>
      <c r="H1839" s="2" t="s">
        <v>20339</v>
      </c>
      <c r="I1839" s="2" t="s">
        <v>16</v>
      </c>
      <c r="J1839" s="2" t="s">
        <v>20340</v>
      </c>
      <c r="K1839" s="2">
        <v>5</v>
      </c>
      <c r="L1839" s="2" t="s">
        <v>20341</v>
      </c>
      <c r="N1839" s="2" t="s">
        <v>29</v>
      </c>
    </row>
    <row r="1840" spans="1:14" ht="13">
      <c r="A1840" s="2" t="s">
        <v>14388</v>
      </c>
      <c r="C1840" s="2" t="s">
        <v>20342</v>
      </c>
      <c r="D1840" s="2">
        <v>126789</v>
      </c>
      <c r="E1840" s="2">
        <v>80415</v>
      </c>
      <c r="F1840" s="2">
        <v>5798</v>
      </c>
      <c r="G1840" s="2" t="s">
        <v>20343</v>
      </c>
      <c r="H1840" s="2" t="s">
        <v>20344</v>
      </c>
      <c r="I1840" s="2" t="s">
        <v>16</v>
      </c>
      <c r="J1840" s="2" t="s">
        <v>20340</v>
      </c>
      <c r="K1840" s="2">
        <v>5</v>
      </c>
      <c r="L1840" s="2" t="s">
        <v>20341</v>
      </c>
      <c r="N1840" s="2" t="s">
        <v>29</v>
      </c>
    </row>
    <row r="1841" spans="1:14" ht="13">
      <c r="A1841" s="2" t="s">
        <v>14388</v>
      </c>
      <c r="C1841" s="2" t="s">
        <v>20345</v>
      </c>
      <c r="D1841" s="2">
        <v>138040</v>
      </c>
      <c r="E1841" s="2">
        <v>81776</v>
      </c>
      <c r="F1841" s="2">
        <v>5798</v>
      </c>
      <c r="G1841" s="2" t="s">
        <v>20346</v>
      </c>
      <c r="H1841" s="2" t="s">
        <v>20347</v>
      </c>
      <c r="I1841" s="2" t="s">
        <v>23</v>
      </c>
      <c r="J1841" s="2" t="s">
        <v>20340</v>
      </c>
      <c r="K1841" s="2">
        <v>5</v>
      </c>
      <c r="L1841" s="2" t="s">
        <v>20341</v>
      </c>
      <c r="N1841" s="2" t="s">
        <v>29</v>
      </c>
    </row>
    <row r="1842" spans="1:14" ht="13">
      <c r="A1842" s="2" t="s">
        <v>14388</v>
      </c>
      <c r="C1842" s="2" t="s">
        <v>20348</v>
      </c>
      <c r="D1842" s="2">
        <v>138106</v>
      </c>
      <c r="E1842" s="2">
        <v>81704</v>
      </c>
      <c r="F1842" s="2">
        <v>5798</v>
      </c>
      <c r="G1842" s="2" t="s">
        <v>20349</v>
      </c>
      <c r="H1842" s="2" t="s">
        <v>20350</v>
      </c>
      <c r="I1842" s="2" t="s">
        <v>23</v>
      </c>
      <c r="J1842" s="2" t="s">
        <v>20340</v>
      </c>
      <c r="K1842" s="2">
        <v>5</v>
      </c>
      <c r="L1842" s="2" t="s">
        <v>20341</v>
      </c>
      <c r="N1842" s="2" t="s">
        <v>29</v>
      </c>
    </row>
    <row r="1843" spans="1:14" ht="13">
      <c r="A1843" s="2" t="s">
        <v>14388</v>
      </c>
      <c r="C1843" s="2" t="s">
        <v>20351</v>
      </c>
      <c r="D1843" s="2">
        <v>126865</v>
      </c>
      <c r="E1843" s="2">
        <v>83055</v>
      </c>
      <c r="F1843" s="2">
        <v>5799</v>
      </c>
      <c r="G1843" s="2" t="s">
        <v>20352</v>
      </c>
      <c r="H1843" s="2" t="s">
        <v>20353</v>
      </c>
      <c r="I1843" s="2" t="s">
        <v>16</v>
      </c>
      <c r="J1843" s="2" t="s">
        <v>20354</v>
      </c>
      <c r="K1843" s="2">
        <v>5</v>
      </c>
      <c r="L1843" s="2" t="s">
        <v>1893</v>
      </c>
      <c r="N1843" s="2" t="s">
        <v>1418</v>
      </c>
    </row>
    <row r="1844" spans="1:14" ht="13">
      <c r="A1844" s="2" t="s">
        <v>14388</v>
      </c>
      <c r="C1844" s="2" t="s">
        <v>20355</v>
      </c>
      <c r="D1844" s="2">
        <v>136200</v>
      </c>
      <c r="E1844" s="2">
        <v>84730</v>
      </c>
      <c r="F1844" s="2">
        <v>5798</v>
      </c>
      <c r="G1844" s="2" t="s">
        <v>20356</v>
      </c>
      <c r="H1844" s="2" t="s">
        <v>20357</v>
      </c>
      <c r="I1844" s="2" t="s">
        <v>23</v>
      </c>
      <c r="J1844" s="2" t="s">
        <v>20354</v>
      </c>
      <c r="K1844" s="2">
        <v>5</v>
      </c>
      <c r="L1844" s="2" t="s">
        <v>1893</v>
      </c>
      <c r="N1844" s="2" t="s">
        <v>1418</v>
      </c>
    </row>
    <row r="1845" spans="1:14" ht="13">
      <c r="A1845" s="2" t="s">
        <v>14388</v>
      </c>
      <c r="C1845" s="2" t="s">
        <v>20358</v>
      </c>
      <c r="D1845" s="2">
        <v>130904</v>
      </c>
      <c r="E1845" s="2">
        <v>76548</v>
      </c>
      <c r="F1845" s="2">
        <v>5798</v>
      </c>
      <c r="G1845" s="2" t="s">
        <v>20359</v>
      </c>
      <c r="H1845" s="2" t="s">
        <v>20360</v>
      </c>
      <c r="I1845" s="2" t="s">
        <v>16</v>
      </c>
      <c r="J1845" s="2" t="s">
        <v>20361</v>
      </c>
      <c r="K1845" s="2">
        <v>5</v>
      </c>
      <c r="L1845" s="2" t="s">
        <v>1893</v>
      </c>
      <c r="N1845" s="2" t="s">
        <v>1418</v>
      </c>
    </row>
    <row r="1846" spans="1:14" ht="13">
      <c r="A1846" s="2" t="s">
        <v>14388</v>
      </c>
      <c r="C1846" s="2" t="s">
        <v>20362</v>
      </c>
      <c r="D1846" s="2">
        <v>130977</v>
      </c>
      <c r="E1846" s="2">
        <v>76766</v>
      </c>
      <c r="F1846" s="2">
        <v>5798</v>
      </c>
      <c r="G1846" s="2" t="s">
        <v>20363</v>
      </c>
      <c r="H1846" s="2" t="s">
        <v>20364</v>
      </c>
      <c r="I1846" s="2" t="s">
        <v>16</v>
      </c>
      <c r="J1846" s="2" t="s">
        <v>20361</v>
      </c>
      <c r="K1846" s="2">
        <v>5</v>
      </c>
      <c r="L1846" s="2" t="s">
        <v>1893</v>
      </c>
      <c r="N1846" s="2" t="s">
        <v>1418</v>
      </c>
    </row>
    <row r="1847" spans="1:14" ht="13">
      <c r="A1847" s="2" t="s">
        <v>14388</v>
      </c>
      <c r="C1847" s="2" t="s">
        <v>20365</v>
      </c>
      <c r="D1847" s="2">
        <v>133472</v>
      </c>
      <c r="E1847" s="2">
        <v>77884</v>
      </c>
      <c r="F1847" s="2">
        <v>5798</v>
      </c>
      <c r="G1847" s="2" t="s">
        <v>20366</v>
      </c>
      <c r="H1847" s="2" t="s">
        <v>20367</v>
      </c>
      <c r="I1847" s="2" t="s">
        <v>23</v>
      </c>
      <c r="J1847" s="2" t="s">
        <v>20361</v>
      </c>
      <c r="K1847" s="2">
        <v>5</v>
      </c>
      <c r="L1847" s="2" t="s">
        <v>1893</v>
      </c>
      <c r="N1847" s="2" t="s">
        <v>1418</v>
      </c>
    </row>
    <row r="1848" spans="1:14" ht="13">
      <c r="A1848" s="2" t="s">
        <v>14388</v>
      </c>
      <c r="C1848" s="2" t="s">
        <v>20368</v>
      </c>
      <c r="D1848" s="2">
        <v>133510</v>
      </c>
      <c r="E1848" s="2">
        <v>77988</v>
      </c>
      <c r="F1848" s="2">
        <v>5798</v>
      </c>
      <c r="G1848" s="2" t="s">
        <v>20369</v>
      </c>
      <c r="H1848" s="2" t="s">
        <v>20370</v>
      </c>
      <c r="I1848" s="2" t="s">
        <v>23</v>
      </c>
      <c r="J1848" s="2" t="s">
        <v>20361</v>
      </c>
      <c r="K1848" s="2">
        <v>5</v>
      </c>
      <c r="L1848" s="2" t="s">
        <v>1893</v>
      </c>
      <c r="N1848" s="2" t="s">
        <v>1418</v>
      </c>
    </row>
    <row r="1849" spans="1:14" ht="13">
      <c r="A1849" s="2" t="s">
        <v>14388</v>
      </c>
      <c r="C1849" s="2" t="s">
        <v>20371</v>
      </c>
      <c r="D1849" s="2">
        <v>127347</v>
      </c>
      <c r="E1849" s="2">
        <v>82534</v>
      </c>
      <c r="F1849" s="2">
        <v>5798</v>
      </c>
      <c r="G1849" s="2" t="s">
        <v>20372</v>
      </c>
      <c r="H1849" s="2" t="s">
        <v>20373</v>
      </c>
      <c r="I1849" s="2" t="s">
        <v>16</v>
      </c>
      <c r="J1849" s="2" t="s">
        <v>20374</v>
      </c>
      <c r="K1849" s="2">
        <v>5</v>
      </c>
      <c r="L1849" s="2" t="s">
        <v>1893</v>
      </c>
      <c r="N1849" s="2" t="s">
        <v>1418</v>
      </c>
    </row>
    <row r="1850" spans="1:14" ht="13">
      <c r="A1850" s="2" t="s">
        <v>14388</v>
      </c>
      <c r="C1850" s="2" t="s">
        <v>20375</v>
      </c>
      <c r="D1850" s="2">
        <v>136737</v>
      </c>
      <c r="E1850" s="2">
        <v>83574</v>
      </c>
      <c r="F1850" s="2">
        <v>5798</v>
      </c>
      <c r="G1850" s="2" t="s">
        <v>20376</v>
      </c>
      <c r="H1850" s="2" t="s">
        <v>20377</v>
      </c>
      <c r="I1850" s="2" t="s">
        <v>23</v>
      </c>
      <c r="J1850" s="2" t="s">
        <v>20374</v>
      </c>
      <c r="K1850" s="2">
        <v>5</v>
      </c>
      <c r="L1850" s="2" t="s">
        <v>1893</v>
      </c>
      <c r="N1850" s="2" t="s">
        <v>1418</v>
      </c>
    </row>
    <row r="1851" spans="1:14" ht="13">
      <c r="A1851" s="2" t="s">
        <v>14388</v>
      </c>
      <c r="C1851" s="2" t="s">
        <v>20378</v>
      </c>
      <c r="D1851" s="2">
        <v>130874</v>
      </c>
      <c r="E1851" s="2">
        <v>76723</v>
      </c>
      <c r="F1851" s="2">
        <v>5798</v>
      </c>
      <c r="G1851" s="2" t="s">
        <v>20379</v>
      </c>
      <c r="H1851" s="2" t="s">
        <v>20380</v>
      </c>
      <c r="I1851" s="2" t="s">
        <v>16</v>
      </c>
      <c r="J1851" s="2" t="s">
        <v>20381</v>
      </c>
      <c r="K1851" s="2">
        <v>5</v>
      </c>
      <c r="L1851" s="2" t="s">
        <v>1893</v>
      </c>
      <c r="N1851" s="2" t="s">
        <v>1418</v>
      </c>
    </row>
    <row r="1852" spans="1:14" ht="13">
      <c r="A1852" s="2" t="s">
        <v>14388</v>
      </c>
      <c r="C1852" s="2" t="s">
        <v>20382</v>
      </c>
      <c r="D1852" s="2">
        <v>130926</v>
      </c>
      <c r="E1852" s="2">
        <v>76683</v>
      </c>
      <c r="F1852" s="2">
        <v>5798</v>
      </c>
      <c r="G1852" s="2" t="s">
        <v>20383</v>
      </c>
      <c r="H1852" s="2" t="s">
        <v>20384</v>
      </c>
      <c r="I1852" s="2" t="s">
        <v>16</v>
      </c>
      <c r="J1852" s="2" t="s">
        <v>20381</v>
      </c>
      <c r="K1852" s="2">
        <v>5</v>
      </c>
      <c r="L1852" s="2" t="s">
        <v>1893</v>
      </c>
      <c r="N1852" s="2" t="s">
        <v>1418</v>
      </c>
    </row>
    <row r="1853" spans="1:14" ht="13">
      <c r="A1853" s="2" t="s">
        <v>14388</v>
      </c>
      <c r="C1853" s="2" t="s">
        <v>20385</v>
      </c>
      <c r="D1853" s="2">
        <v>133525</v>
      </c>
      <c r="E1853" s="2">
        <v>77927</v>
      </c>
      <c r="F1853" s="2">
        <v>5798</v>
      </c>
      <c r="G1853" s="2" t="s">
        <v>20386</v>
      </c>
      <c r="H1853" s="2" t="s">
        <v>20387</v>
      </c>
      <c r="I1853" s="2" t="s">
        <v>23</v>
      </c>
      <c r="J1853" s="2" t="s">
        <v>20381</v>
      </c>
      <c r="K1853" s="2">
        <v>5</v>
      </c>
      <c r="L1853" s="2" t="s">
        <v>1893</v>
      </c>
      <c r="N1853" s="2" t="s">
        <v>1418</v>
      </c>
    </row>
    <row r="1854" spans="1:14" ht="13">
      <c r="A1854" s="2" t="s">
        <v>14388</v>
      </c>
      <c r="C1854" s="2" t="s">
        <v>20388</v>
      </c>
      <c r="D1854" s="2">
        <v>127337</v>
      </c>
      <c r="E1854" s="2">
        <v>82144</v>
      </c>
      <c r="F1854" s="2">
        <v>5798</v>
      </c>
      <c r="G1854" s="2" t="s">
        <v>20389</v>
      </c>
      <c r="H1854" s="2" t="s">
        <v>20390</v>
      </c>
      <c r="I1854" s="2" t="s">
        <v>16</v>
      </c>
      <c r="J1854" s="2" t="s">
        <v>20391</v>
      </c>
      <c r="K1854" s="2">
        <v>5</v>
      </c>
      <c r="L1854" s="2" t="s">
        <v>1893</v>
      </c>
      <c r="N1854" s="2" t="s">
        <v>1418</v>
      </c>
    </row>
    <row r="1855" spans="1:14" ht="13">
      <c r="A1855" s="2" t="s">
        <v>14388</v>
      </c>
      <c r="C1855" s="2" t="s">
        <v>20392</v>
      </c>
      <c r="D1855" s="2">
        <v>136285</v>
      </c>
      <c r="E1855" s="2">
        <v>84572</v>
      </c>
      <c r="F1855" s="2">
        <v>5798</v>
      </c>
      <c r="G1855" s="2" t="s">
        <v>20393</v>
      </c>
      <c r="H1855" s="2" t="s">
        <v>20394</v>
      </c>
      <c r="I1855" s="2" t="s">
        <v>23</v>
      </c>
      <c r="J1855" s="2" t="s">
        <v>20391</v>
      </c>
      <c r="K1855" s="2">
        <v>5</v>
      </c>
      <c r="L1855" s="2" t="s">
        <v>1893</v>
      </c>
      <c r="N1855" s="2" t="s">
        <v>1418</v>
      </c>
    </row>
    <row r="1856" spans="1:14" ht="13">
      <c r="A1856" s="2" t="s">
        <v>14388</v>
      </c>
      <c r="C1856" s="2" t="s">
        <v>20395</v>
      </c>
      <c r="D1856" s="2">
        <v>130945</v>
      </c>
      <c r="E1856" s="2">
        <v>80625</v>
      </c>
      <c r="F1856" s="2">
        <v>5798</v>
      </c>
      <c r="G1856" s="2" t="s">
        <v>20396</v>
      </c>
      <c r="H1856" s="2" t="s">
        <v>20397</v>
      </c>
      <c r="I1856" s="2" t="s">
        <v>16</v>
      </c>
      <c r="J1856" s="2" t="s">
        <v>20398</v>
      </c>
      <c r="K1856" s="2">
        <v>5</v>
      </c>
      <c r="L1856" s="2" t="s">
        <v>1893</v>
      </c>
      <c r="N1856" s="2" t="s">
        <v>1418</v>
      </c>
    </row>
    <row r="1857" spans="1:14" ht="13">
      <c r="A1857" s="2" t="s">
        <v>14388</v>
      </c>
      <c r="C1857" s="2" t="s">
        <v>20399</v>
      </c>
      <c r="D1857" s="2">
        <v>132326</v>
      </c>
      <c r="E1857" s="2">
        <v>79551</v>
      </c>
      <c r="F1857" s="2">
        <v>5798</v>
      </c>
      <c r="G1857" s="2" t="s">
        <v>20400</v>
      </c>
      <c r="H1857" s="2" t="s">
        <v>20401</v>
      </c>
      <c r="I1857" s="2" t="s">
        <v>23</v>
      </c>
      <c r="J1857" s="2" t="s">
        <v>20398</v>
      </c>
      <c r="K1857" s="2">
        <v>5</v>
      </c>
      <c r="L1857" s="2" t="s">
        <v>1893</v>
      </c>
      <c r="N1857" s="2" t="s">
        <v>1418</v>
      </c>
    </row>
    <row r="1858" spans="1:14" ht="13">
      <c r="A1858" s="2" t="s">
        <v>14388</v>
      </c>
      <c r="C1858" s="2" t="s">
        <v>20402</v>
      </c>
      <c r="D1858" s="2">
        <v>127112</v>
      </c>
      <c r="E1858" s="2">
        <v>82603</v>
      </c>
      <c r="F1858" s="2">
        <v>5799</v>
      </c>
      <c r="G1858" s="2" t="s">
        <v>20403</v>
      </c>
      <c r="H1858" s="2" t="s">
        <v>20404</v>
      </c>
      <c r="I1858" s="2" t="s">
        <v>16</v>
      </c>
      <c r="J1858" s="2" t="s">
        <v>20405</v>
      </c>
      <c r="K1858" s="2">
        <v>5</v>
      </c>
      <c r="L1858" s="2" t="s">
        <v>1893</v>
      </c>
      <c r="N1858" s="2" t="s">
        <v>1418</v>
      </c>
    </row>
    <row r="1859" spans="1:14" ht="13">
      <c r="A1859" s="2" t="s">
        <v>14388</v>
      </c>
      <c r="C1859" s="2" t="s">
        <v>20406</v>
      </c>
      <c r="D1859" s="2">
        <v>127188</v>
      </c>
      <c r="E1859" s="2">
        <v>82658</v>
      </c>
      <c r="F1859" s="2">
        <v>5799</v>
      </c>
      <c r="G1859" s="2" t="s">
        <v>20407</v>
      </c>
      <c r="H1859" s="2" t="s">
        <v>20408</v>
      </c>
      <c r="I1859" s="2" t="s">
        <v>16</v>
      </c>
      <c r="J1859" s="2" t="s">
        <v>20405</v>
      </c>
      <c r="K1859" s="2">
        <v>5</v>
      </c>
      <c r="L1859" s="2" t="s">
        <v>1893</v>
      </c>
      <c r="N1859" s="2" t="s">
        <v>1418</v>
      </c>
    </row>
    <row r="1860" spans="1:14" ht="13">
      <c r="A1860" s="2" t="s">
        <v>14388</v>
      </c>
      <c r="C1860" s="2" t="s">
        <v>20409</v>
      </c>
      <c r="D1860" s="2">
        <v>127272</v>
      </c>
      <c r="E1860" s="2">
        <v>82676</v>
      </c>
      <c r="F1860" s="2">
        <v>5799</v>
      </c>
      <c r="G1860" s="2" t="s">
        <v>20410</v>
      </c>
      <c r="H1860" s="2" t="s">
        <v>20411</v>
      </c>
      <c r="I1860" s="2" t="s">
        <v>16</v>
      </c>
      <c r="J1860" s="2" t="s">
        <v>20405</v>
      </c>
      <c r="K1860" s="2">
        <v>5</v>
      </c>
      <c r="L1860" s="2" t="s">
        <v>1893</v>
      </c>
      <c r="N1860" s="2" t="s">
        <v>1418</v>
      </c>
    </row>
    <row r="1861" spans="1:14" ht="13">
      <c r="A1861" s="2" t="s">
        <v>14388</v>
      </c>
      <c r="C1861" s="2" t="s">
        <v>20412</v>
      </c>
      <c r="D1861" s="2">
        <v>136849</v>
      </c>
      <c r="E1861" s="2">
        <v>82763</v>
      </c>
      <c r="F1861" s="2">
        <v>5798</v>
      </c>
      <c r="G1861" s="2" t="s">
        <v>20413</v>
      </c>
      <c r="H1861" s="2" t="s">
        <v>20414</v>
      </c>
      <c r="I1861" s="2" t="s">
        <v>23</v>
      </c>
      <c r="J1861" s="2" t="s">
        <v>20405</v>
      </c>
      <c r="K1861" s="2">
        <v>5</v>
      </c>
      <c r="L1861" s="2" t="s">
        <v>1893</v>
      </c>
      <c r="N1861" s="2" t="s">
        <v>1418</v>
      </c>
    </row>
    <row r="1862" spans="1:14" ht="13">
      <c r="A1862" s="2" t="s">
        <v>14388</v>
      </c>
      <c r="C1862" s="2" t="s">
        <v>20415</v>
      </c>
      <c r="D1862" s="2">
        <v>136913</v>
      </c>
      <c r="E1862" s="2">
        <v>82724</v>
      </c>
      <c r="F1862" s="2">
        <v>5798</v>
      </c>
      <c r="G1862" s="2" t="s">
        <v>20416</v>
      </c>
      <c r="H1862" s="2" t="s">
        <v>20417</v>
      </c>
      <c r="I1862" s="2" t="s">
        <v>23</v>
      </c>
      <c r="J1862" s="2" t="s">
        <v>20405</v>
      </c>
      <c r="K1862" s="2">
        <v>5</v>
      </c>
      <c r="L1862" s="2" t="s">
        <v>1893</v>
      </c>
      <c r="N1862" s="2" t="s">
        <v>1418</v>
      </c>
    </row>
    <row r="1863" spans="1:14" ht="13">
      <c r="A1863" s="2" t="s">
        <v>14388</v>
      </c>
      <c r="C1863" s="2" t="s">
        <v>20418</v>
      </c>
      <c r="D1863" s="2">
        <v>136932</v>
      </c>
      <c r="E1863" s="2">
        <v>82847</v>
      </c>
      <c r="F1863" s="2">
        <v>5798</v>
      </c>
      <c r="G1863" s="2" t="s">
        <v>20419</v>
      </c>
      <c r="H1863" s="2" t="s">
        <v>20420</v>
      </c>
      <c r="I1863" s="2" t="s">
        <v>23</v>
      </c>
      <c r="J1863" s="2" t="s">
        <v>20405</v>
      </c>
      <c r="K1863" s="2">
        <v>5</v>
      </c>
      <c r="L1863" s="2" t="s">
        <v>1893</v>
      </c>
      <c r="N1863" s="2" t="s">
        <v>1418</v>
      </c>
    </row>
    <row r="1864" spans="1:14" ht="13">
      <c r="A1864" s="2" t="s">
        <v>14388</v>
      </c>
      <c r="C1864" s="2" t="s">
        <v>20421</v>
      </c>
      <c r="D1864" s="2">
        <v>127287</v>
      </c>
      <c r="E1864" s="2">
        <v>82593</v>
      </c>
      <c r="F1864" s="2">
        <v>5799</v>
      </c>
      <c r="G1864" s="2" t="s">
        <v>20422</v>
      </c>
      <c r="H1864" s="2" t="s">
        <v>20423</v>
      </c>
      <c r="I1864" s="2" t="s">
        <v>16</v>
      </c>
      <c r="J1864" s="2" t="s">
        <v>20424</v>
      </c>
      <c r="K1864" s="2">
        <v>5</v>
      </c>
      <c r="L1864" s="2" t="s">
        <v>1893</v>
      </c>
      <c r="N1864" s="2" t="s">
        <v>1418</v>
      </c>
    </row>
    <row r="1865" spans="1:14" ht="13">
      <c r="A1865" s="2" t="s">
        <v>14388</v>
      </c>
      <c r="C1865" s="2" t="s">
        <v>20425</v>
      </c>
      <c r="D1865" s="2">
        <v>136687</v>
      </c>
      <c r="E1865" s="2">
        <v>84176</v>
      </c>
      <c r="F1865" s="2">
        <v>5798</v>
      </c>
      <c r="G1865" s="2" t="s">
        <v>20426</v>
      </c>
      <c r="H1865" s="2" t="s">
        <v>20427</v>
      </c>
      <c r="I1865" s="2" t="s">
        <v>23</v>
      </c>
      <c r="J1865" s="2" t="s">
        <v>20424</v>
      </c>
      <c r="K1865" s="2">
        <v>5</v>
      </c>
      <c r="L1865" s="2" t="s">
        <v>1893</v>
      </c>
      <c r="N1865" s="2" t="s">
        <v>1418</v>
      </c>
    </row>
    <row r="1866" spans="1:14" ht="13">
      <c r="A1866" s="2" t="s">
        <v>14388</v>
      </c>
      <c r="C1866" s="2" t="s">
        <v>20428</v>
      </c>
      <c r="D1866" s="2">
        <v>127075</v>
      </c>
      <c r="E1866" s="2">
        <v>82678</v>
      </c>
      <c r="F1866" s="2">
        <v>5799</v>
      </c>
      <c r="G1866" s="2" t="s">
        <v>20429</v>
      </c>
      <c r="H1866" s="2" t="s">
        <v>20430</v>
      </c>
      <c r="I1866" s="2" t="s">
        <v>16</v>
      </c>
      <c r="J1866" s="2" t="s">
        <v>20431</v>
      </c>
      <c r="K1866" s="2">
        <v>5</v>
      </c>
      <c r="L1866" s="2" t="s">
        <v>1893</v>
      </c>
      <c r="N1866" s="2" t="s">
        <v>1418</v>
      </c>
    </row>
    <row r="1867" spans="1:14" ht="13">
      <c r="A1867" s="2" t="s">
        <v>14388</v>
      </c>
      <c r="C1867" s="2" t="s">
        <v>20432</v>
      </c>
      <c r="D1867" s="2">
        <v>136985</v>
      </c>
      <c r="E1867" s="2">
        <v>82965</v>
      </c>
      <c r="F1867" s="2">
        <v>5798</v>
      </c>
      <c r="G1867" s="2" t="s">
        <v>20433</v>
      </c>
      <c r="H1867" s="2" t="s">
        <v>20434</v>
      </c>
      <c r="I1867" s="2" t="s">
        <v>23</v>
      </c>
      <c r="J1867" s="2" t="s">
        <v>20431</v>
      </c>
      <c r="K1867" s="2">
        <v>5</v>
      </c>
      <c r="L1867" s="2" t="s">
        <v>1893</v>
      </c>
      <c r="N1867" s="2" t="s">
        <v>1418</v>
      </c>
    </row>
    <row r="1868" spans="1:14" ht="13">
      <c r="A1868" s="2" t="s">
        <v>14388</v>
      </c>
      <c r="C1868" s="2" t="s">
        <v>20435</v>
      </c>
      <c r="D1868" s="2">
        <v>126955</v>
      </c>
      <c r="E1868" s="2">
        <v>82966</v>
      </c>
      <c r="F1868" s="2">
        <v>5799</v>
      </c>
      <c r="G1868" s="2" t="s">
        <v>20436</v>
      </c>
      <c r="H1868" s="2" t="s">
        <v>20437</v>
      </c>
      <c r="I1868" s="2" t="s">
        <v>16</v>
      </c>
      <c r="J1868" s="2" t="s">
        <v>20438</v>
      </c>
      <c r="K1868" s="2">
        <v>5</v>
      </c>
      <c r="L1868" s="2" t="s">
        <v>1893</v>
      </c>
      <c r="N1868" s="2" t="s">
        <v>1418</v>
      </c>
    </row>
    <row r="1869" spans="1:14" ht="13">
      <c r="A1869" s="2" t="s">
        <v>14388</v>
      </c>
      <c r="C1869" s="2" t="s">
        <v>20439</v>
      </c>
      <c r="D1869" s="2">
        <v>127194</v>
      </c>
      <c r="E1869" s="2">
        <v>82756</v>
      </c>
      <c r="F1869" s="2">
        <v>5799</v>
      </c>
      <c r="G1869" s="2" t="s">
        <v>20440</v>
      </c>
      <c r="H1869" s="2" t="s">
        <v>20441</v>
      </c>
      <c r="I1869" s="2" t="s">
        <v>16</v>
      </c>
      <c r="J1869" s="2" t="s">
        <v>20438</v>
      </c>
      <c r="K1869" s="2">
        <v>5</v>
      </c>
      <c r="L1869" s="2" t="s">
        <v>1893</v>
      </c>
      <c r="N1869" s="2" t="s">
        <v>1418</v>
      </c>
    </row>
    <row r="1870" spans="1:14" ht="13">
      <c r="A1870" s="2" t="s">
        <v>14388</v>
      </c>
      <c r="C1870" s="2" t="s">
        <v>20442</v>
      </c>
      <c r="D1870" s="2">
        <v>127194</v>
      </c>
      <c r="E1870" s="2">
        <v>82930</v>
      </c>
      <c r="F1870" s="2">
        <v>5799</v>
      </c>
      <c r="G1870" s="2" t="s">
        <v>20443</v>
      </c>
      <c r="H1870" s="2" t="s">
        <v>20444</v>
      </c>
      <c r="I1870" s="2" t="s">
        <v>16</v>
      </c>
      <c r="J1870" s="2" t="s">
        <v>20438</v>
      </c>
      <c r="K1870" s="2">
        <v>5</v>
      </c>
      <c r="L1870" s="2" t="s">
        <v>1893</v>
      </c>
      <c r="N1870" s="2" t="s">
        <v>1418</v>
      </c>
    </row>
    <row r="1871" spans="1:14" ht="13">
      <c r="A1871" s="2" t="s">
        <v>14388</v>
      </c>
      <c r="C1871" s="2" t="s">
        <v>20445</v>
      </c>
      <c r="D1871" s="2">
        <v>133497</v>
      </c>
      <c r="E1871" s="2">
        <v>84969</v>
      </c>
      <c r="F1871" s="2">
        <v>5798</v>
      </c>
      <c r="G1871" s="2" t="s">
        <v>20446</v>
      </c>
      <c r="H1871" s="2" t="s">
        <v>20447</v>
      </c>
      <c r="I1871" s="2" t="s">
        <v>23</v>
      </c>
      <c r="J1871" s="2" t="s">
        <v>20438</v>
      </c>
      <c r="K1871" s="2">
        <v>5</v>
      </c>
      <c r="L1871" s="2" t="s">
        <v>1893</v>
      </c>
      <c r="N1871" s="2" t="s">
        <v>1418</v>
      </c>
    </row>
    <row r="1872" spans="1:14" ht="13">
      <c r="A1872" s="2" t="s">
        <v>14388</v>
      </c>
      <c r="C1872" s="2" t="s">
        <v>20448</v>
      </c>
      <c r="D1872" s="2">
        <v>136558</v>
      </c>
      <c r="E1872" s="2">
        <v>83431</v>
      </c>
      <c r="F1872" s="2">
        <v>5798</v>
      </c>
      <c r="G1872" s="2" t="s">
        <v>20449</v>
      </c>
      <c r="H1872" s="2" t="s">
        <v>20450</v>
      </c>
      <c r="I1872" s="2" t="s">
        <v>23</v>
      </c>
      <c r="J1872" s="2" t="s">
        <v>20438</v>
      </c>
      <c r="K1872" s="2">
        <v>5</v>
      </c>
      <c r="L1872" s="2" t="s">
        <v>1893</v>
      </c>
      <c r="N1872" s="2" t="s">
        <v>1418</v>
      </c>
    </row>
    <row r="1873" spans="1:14" ht="13">
      <c r="A1873" s="2" t="s">
        <v>14388</v>
      </c>
      <c r="C1873" s="2" t="s">
        <v>20451</v>
      </c>
      <c r="D1873" s="2">
        <v>136762</v>
      </c>
      <c r="E1873" s="2">
        <v>83316</v>
      </c>
      <c r="F1873" s="2">
        <v>5798</v>
      </c>
      <c r="G1873" s="2" t="s">
        <v>20452</v>
      </c>
      <c r="H1873" s="2" t="s">
        <v>20453</v>
      </c>
      <c r="I1873" s="2" t="s">
        <v>23</v>
      </c>
      <c r="J1873" s="2" t="s">
        <v>20438</v>
      </c>
      <c r="K1873" s="2">
        <v>5</v>
      </c>
      <c r="L1873" s="2" t="s">
        <v>1893</v>
      </c>
      <c r="N1873" s="2" t="s">
        <v>1418</v>
      </c>
    </row>
    <row r="1874" spans="1:14" ht="13">
      <c r="A1874" s="2" t="s">
        <v>14388</v>
      </c>
      <c r="C1874" s="2" t="s">
        <v>20454</v>
      </c>
      <c r="D1874" s="2">
        <v>127088</v>
      </c>
      <c r="E1874" s="2">
        <v>82479</v>
      </c>
      <c r="F1874" s="2">
        <v>5799</v>
      </c>
      <c r="G1874" s="2" t="s">
        <v>20455</v>
      </c>
      <c r="H1874" s="2" t="s">
        <v>20456</v>
      </c>
      <c r="I1874" s="2" t="s">
        <v>16</v>
      </c>
      <c r="J1874" s="2" t="s">
        <v>20457</v>
      </c>
      <c r="K1874" s="2">
        <v>5</v>
      </c>
      <c r="L1874" s="2" t="s">
        <v>1893</v>
      </c>
      <c r="N1874" s="2" t="s">
        <v>1418</v>
      </c>
    </row>
    <row r="1875" spans="1:14" ht="13">
      <c r="A1875" s="2" t="s">
        <v>14388</v>
      </c>
      <c r="C1875" s="2" t="s">
        <v>20458</v>
      </c>
      <c r="D1875" s="2">
        <v>136756</v>
      </c>
      <c r="E1875" s="2">
        <v>83990</v>
      </c>
      <c r="F1875" s="2">
        <v>5798</v>
      </c>
      <c r="G1875" s="2" t="s">
        <v>20459</v>
      </c>
      <c r="H1875" s="2" t="s">
        <v>20460</v>
      </c>
      <c r="I1875" s="2" t="s">
        <v>23</v>
      </c>
      <c r="J1875" s="2" t="s">
        <v>20457</v>
      </c>
      <c r="K1875" s="2">
        <v>5</v>
      </c>
      <c r="L1875" s="2" t="s">
        <v>1893</v>
      </c>
      <c r="N1875" s="2" t="s">
        <v>1418</v>
      </c>
    </row>
    <row r="1876" spans="1:14" ht="13">
      <c r="A1876" s="2" t="s">
        <v>14388</v>
      </c>
      <c r="C1876" s="2" t="s">
        <v>20461</v>
      </c>
      <c r="D1876" s="2">
        <v>130882</v>
      </c>
      <c r="E1876" s="2">
        <v>76808</v>
      </c>
      <c r="F1876" s="2">
        <v>5798</v>
      </c>
      <c r="G1876" s="2" t="s">
        <v>20462</v>
      </c>
      <c r="H1876" s="2" t="s">
        <v>20463</v>
      </c>
      <c r="I1876" s="2" t="s">
        <v>16</v>
      </c>
      <c r="J1876" s="2" t="s">
        <v>20464</v>
      </c>
      <c r="K1876" s="2">
        <v>5</v>
      </c>
      <c r="L1876" s="2" t="s">
        <v>1893</v>
      </c>
      <c r="N1876" s="2" t="s">
        <v>1418</v>
      </c>
    </row>
    <row r="1877" spans="1:14" ht="13">
      <c r="A1877" s="2" t="s">
        <v>14388</v>
      </c>
      <c r="C1877" s="2" t="s">
        <v>20465</v>
      </c>
      <c r="D1877" s="2">
        <v>130886</v>
      </c>
      <c r="E1877" s="2">
        <v>76633</v>
      </c>
      <c r="F1877" s="2">
        <v>5798</v>
      </c>
      <c r="G1877" s="2" t="s">
        <v>20466</v>
      </c>
      <c r="H1877" s="2" t="s">
        <v>20467</v>
      </c>
      <c r="I1877" s="2" t="s">
        <v>16</v>
      </c>
      <c r="J1877" s="2" t="s">
        <v>20464</v>
      </c>
      <c r="K1877" s="2">
        <v>5</v>
      </c>
      <c r="L1877" s="2" t="s">
        <v>1893</v>
      </c>
      <c r="N1877" s="2" t="s">
        <v>1418</v>
      </c>
    </row>
    <row r="1878" spans="1:14" ht="13">
      <c r="A1878" s="2" t="s">
        <v>14388</v>
      </c>
      <c r="C1878" s="2" t="s">
        <v>20468</v>
      </c>
      <c r="D1878" s="2">
        <v>133453</v>
      </c>
      <c r="E1878" s="2">
        <v>77819</v>
      </c>
      <c r="F1878" s="2">
        <v>5798</v>
      </c>
      <c r="G1878" s="2" t="s">
        <v>20469</v>
      </c>
      <c r="H1878" s="2" t="s">
        <v>20470</v>
      </c>
      <c r="I1878" s="2" t="s">
        <v>23</v>
      </c>
      <c r="J1878" s="2" t="s">
        <v>20464</v>
      </c>
      <c r="K1878" s="2">
        <v>5</v>
      </c>
      <c r="L1878" s="2" t="s">
        <v>1893</v>
      </c>
      <c r="N1878" s="2" t="s">
        <v>1418</v>
      </c>
    </row>
    <row r="1879" spans="1:14" ht="13">
      <c r="A1879" s="2" t="s">
        <v>14388</v>
      </c>
      <c r="C1879" s="2" t="s">
        <v>20471</v>
      </c>
      <c r="D1879" s="2">
        <v>133463</v>
      </c>
      <c r="E1879" s="2">
        <v>77940</v>
      </c>
      <c r="F1879" s="2">
        <v>5798</v>
      </c>
      <c r="G1879" s="2" t="s">
        <v>20472</v>
      </c>
      <c r="H1879" s="2" t="s">
        <v>20473</v>
      </c>
      <c r="I1879" s="2" t="s">
        <v>23</v>
      </c>
      <c r="J1879" s="2" t="s">
        <v>20464</v>
      </c>
      <c r="K1879" s="2">
        <v>5</v>
      </c>
      <c r="L1879" s="2" t="s">
        <v>1893</v>
      </c>
      <c r="N1879" s="2" t="s">
        <v>1418</v>
      </c>
    </row>
    <row r="1880" spans="1:14" ht="13">
      <c r="A1880" s="2" t="s">
        <v>15356</v>
      </c>
      <c r="B1880" s="2" t="s">
        <v>18513</v>
      </c>
      <c r="C1880" s="2" t="s">
        <v>20474</v>
      </c>
      <c r="D1880" s="2">
        <v>130415</v>
      </c>
      <c r="E1880" s="2">
        <v>83718</v>
      </c>
      <c r="F1880" s="2">
        <v>5798</v>
      </c>
      <c r="G1880" s="2" t="s">
        <v>20475</v>
      </c>
      <c r="H1880" s="2" t="s">
        <v>20476</v>
      </c>
      <c r="I1880" s="2" t="s">
        <v>16</v>
      </c>
      <c r="J1880" s="2" t="s">
        <v>20309</v>
      </c>
      <c r="K1880" s="2">
        <v>5</v>
      </c>
      <c r="L1880" s="2" t="s">
        <v>1893</v>
      </c>
      <c r="N1880" s="2" t="s">
        <v>1418</v>
      </c>
    </row>
    <row r="1881" spans="1:14" ht="13">
      <c r="A1881" s="2" t="s">
        <v>15356</v>
      </c>
      <c r="B1881" s="2" t="s">
        <v>18513</v>
      </c>
      <c r="C1881" s="2" t="s">
        <v>20477</v>
      </c>
      <c r="D1881" s="2">
        <v>130586</v>
      </c>
      <c r="E1881" s="2">
        <v>83772</v>
      </c>
      <c r="F1881" s="2">
        <v>5798</v>
      </c>
      <c r="G1881" s="2" t="s">
        <v>20478</v>
      </c>
      <c r="H1881" s="2" t="s">
        <v>20479</v>
      </c>
      <c r="I1881" s="2" t="s">
        <v>16</v>
      </c>
      <c r="J1881" s="2" t="s">
        <v>20309</v>
      </c>
      <c r="K1881" s="2">
        <v>5</v>
      </c>
      <c r="L1881" s="2" t="s">
        <v>1893</v>
      </c>
      <c r="N1881" s="2" t="s">
        <v>1418</v>
      </c>
    </row>
    <row r="1882" spans="1:14" ht="13">
      <c r="A1882" s="2" t="s">
        <v>14388</v>
      </c>
      <c r="C1882" s="2" t="s">
        <v>20480</v>
      </c>
      <c r="D1882" s="2">
        <v>126253</v>
      </c>
      <c r="E1882" s="2">
        <v>82394</v>
      </c>
      <c r="F1882" s="2">
        <v>5799</v>
      </c>
      <c r="G1882" s="2" t="s">
        <v>20481</v>
      </c>
      <c r="H1882" s="2" t="s">
        <v>20482</v>
      </c>
      <c r="I1882" s="2" t="s">
        <v>16</v>
      </c>
      <c r="J1882" s="2" t="s">
        <v>20483</v>
      </c>
      <c r="K1882" s="2">
        <v>5</v>
      </c>
      <c r="L1882" s="2" t="s">
        <v>778</v>
      </c>
      <c r="N1882" s="2" t="s">
        <v>428</v>
      </c>
    </row>
    <row r="1883" spans="1:14" ht="13">
      <c r="A1883" s="2" t="s">
        <v>14388</v>
      </c>
      <c r="C1883" s="2" t="s">
        <v>20484</v>
      </c>
      <c r="D1883" s="2">
        <v>136925</v>
      </c>
      <c r="E1883" s="2">
        <v>84314</v>
      </c>
      <c r="F1883" s="2">
        <v>5798</v>
      </c>
      <c r="G1883" s="2" t="s">
        <v>20485</v>
      </c>
      <c r="H1883" s="2" t="s">
        <v>20486</v>
      </c>
      <c r="I1883" s="2" t="s">
        <v>23</v>
      </c>
      <c r="J1883" s="2" t="s">
        <v>20483</v>
      </c>
      <c r="K1883" s="2">
        <v>5</v>
      </c>
      <c r="L1883" s="2" t="s">
        <v>778</v>
      </c>
      <c r="N1883" s="2" t="s">
        <v>428</v>
      </c>
    </row>
    <row r="1884" spans="1:14" ht="13">
      <c r="A1884" s="2" t="s">
        <v>14388</v>
      </c>
      <c r="C1884" s="2" t="s">
        <v>20487</v>
      </c>
      <c r="D1884" s="2">
        <v>131571</v>
      </c>
      <c r="E1884" s="2">
        <v>83696</v>
      </c>
      <c r="F1884" s="2">
        <v>5798</v>
      </c>
      <c r="G1884" s="2" t="s">
        <v>20488</v>
      </c>
      <c r="H1884" s="2" t="s">
        <v>20489</v>
      </c>
      <c r="I1884" s="2" t="s">
        <v>23</v>
      </c>
      <c r="J1884" s="2" t="s">
        <v>20490</v>
      </c>
      <c r="K1884" s="2">
        <v>5</v>
      </c>
      <c r="L1884" s="2" t="s">
        <v>778</v>
      </c>
      <c r="N1884" s="2" t="s">
        <v>428</v>
      </c>
    </row>
    <row r="1885" spans="1:14" ht="13">
      <c r="A1885" s="2" t="s">
        <v>14388</v>
      </c>
      <c r="C1885" s="2" t="s">
        <v>20491</v>
      </c>
      <c r="D1885" s="2">
        <v>128250</v>
      </c>
      <c r="E1885" s="2">
        <v>83835</v>
      </c>
      <c r="F1885" s="2">
        <v>5798</v>
      </c>
      <c r="G1885" s="2" t="s">
        <v>20492</v>
      </c>
      <c r="H1885" s="2" t="s">
        <v>20493</v>
      </c>
      <c r="I1885" s="2" t="s">
        <v>16</v>
      </c>
      <c r="J1885" s="2" t="s">
        <v>20490</v>
      </c>
      <c r="K1885" s="2">
        <v>5</v>
      </c>
      <c r="L1885" s="2" t="s">
        <v>778</v>
      </c>
      <c r="N1885" s="2" t="s">
        <v>428</v>
      </c>
    </row>
    <row r="1886" spans="1:14" ht="13">
      <c r="A1886" s="2" t="s">
        <v>14388</v>
      </c>
      <c r="C1886" s="2" t="s">
        <v>20494</v>
      </c>
      <c r="D1886" s="2">
        <v>128594</v>
      </c>
      <c r="E1886" s="2">
        <v>83714</v>
      </c>
      <c r="F1886" s="2">
        <v>5798</v>
      </c>
      <c r="G1886" s="2" t="s">
        <v>20495</v>
      </c>
      <c r="H1886" s="2" t="s">
        <v>20496</v>
      </c>
      <c r="I1886" s="2" t="s">
        <v>16</v>
      </c>
      <c r="J1886" s="2" t="s">
        <v>20490</v>
      </c>
      <c r="K1886" s="2">
        <v>5</v>
      </c>
      <c r="L1886" s="2" t="s">
        <v>778</v>
      </c>
      <c r="N1886" s="2" t="s">
        <v>428</v>
      </c>
    </row>
    <row r="1887" spans="1:14" ht="13">
      <c r="A1887" s="2" t="s">
        <v>14388</v>
      </c>
      <c r="C1887" s="2" t="s">
        <v>20497</v>
      </c>
      <c r="D1887" s="2">
        <v>133720</v>
      </c>
      <c r="E1887" s="2">
        <v>84613</v>
      </c>
      <c r="F1887" s="2">
        <v>5798</v>
      </c>
      <c r="G1887" s="2" t="s">
        <v>20498</v>
      </c>
      <c r="H1887" s="2" t="s">
        <v>20499</v>
      </c>
      <c r="I1887" s="2" t="s">
        <v>23</v>
      </c>
      <c r="J1887" s="2" t="s">
        <v>20490</v>
      </c>
      <c r="K1887" s="2">
        <v>5</v>
      </c>
      <c r="L1887" s="2" t="s">
        <v>778</v>
      </c>
      <c r="N1887" s="2" t="s">
        <v>428</v>
      </c>
    </row>
    <row r="1888" spans="1:14" ht="13">
      <c r="A1888" s="2" t="s">
        <v>14388</v>
      </c>
      <c r="C1888" s="2" t="s">
        <v>20500</v>
      </c>
      <c r="D1888" s="2">
        <v>130735</v>
      </c>
      <c r="E1888" s="2">
        <v>78055</v>
      </c>
      <c r="F1888" s="2">
        <v>5798</v>
      </c>
      <c r="G1888" s="2" t="s">
        <v>20501</v>
      </c>
      <c r="H1888" s="2" t="s">
        <v>20502</v>
      </c>
      <c r="I1888" s="2" t="s">
        <v>16</v>
      </c>
      <c r="J1888" s="2" t="s">
        <v>20503</v>
      </c>
      <c r="K1888" s="2">
        <v>5</v>
      </c>
      <c r="L1888" s="2" t="s">
        <v>778</v>
      </c>
      <c r="N1888" s="2" t="s">
        <v>428</v>
      </c>
    </row>
    <row r="1889" spans="1:14" ht="13">
      <c r="A1889" s="2" t="s">
        <v>14388</v>
      </c>
      <c r="C1889" s="2" t="s">
        <v>20504</v>
      </c>
      <c r="D1889" s="2">
        <v>133158</v>
      </c>
      <c r="E1889" s="2">
        <v>78473</v>
      </c>
      <c r="F1889" s="2">
        <v>5798</v>
      </c>
      <c r="G1889" s="2" t="s">
        <v>20505</v>
      </c>
      <c r="H1889" s="2" t="s">
        <v>20506</v>
      </c>
      <c r="I1889" s="2" t="s">
        <v>23</v>
      </c>
      <c r="J1889" s="2" t="s">
        <v>20503</v>
      </c>
      <c r="K1889" s="2">
        <v>5</v>
      </c>
      <c r="L1889" s="2" t="s">
        <v>778</v>
      </c>
      <c r="N1889" s="2" t="s">
        <v>428</v>
      </c>
    </row>
    <row r="1890" spans="1:14" ht="13">
      <c r="A1890" s="2" t="s">
        <v>14388</v>
      </c>
      <c r="C1890" s="2" t="s">
        <v>20507</v>
      </c>
      <c r="D1890" s="2">
        <v>138043</v>
      </c>
      <c r="E1890" s="2">
        <v>80989</v>
      </c>
      <c r="F1890" s="2">
        <v>5798</v>
      </c>
      <c r="G1890" s="2" t="s">
        <v>20508</v>
      </c>
      <c r="H1890" s="2" t="s">
        <v>20509</v>
      </c>
      <c r="I1890" s="2" t="s">
        <v>23</v>
      </c>
      <c r="J1890" s="2" t="s">
        <v>20510</v>
      </c>
      <c r="K1890" s="2">
        <v>5</v>
      </c>
      <c r="L1890" s="2" t="s">
        <v>119</v>
      </c>
      <c r="N1890" s="2" t="s">
        <v>29</v>
      </c>
    </row>
    <row r="1891" spans="1:14" ht="13">
      <c r="A1891" s="2" t="s">
        <v>14388</v>
      </c>
      <c r="C1891" s="2" t="s">
        <v>20511</v>
      </c>
      <c r="D1891" s="2">
        <v>138172</v>
      </c>
      <c r="E1891" s="2">
        <v>80921</v>
      </c>
      <c r="F1891" s="2">
        <v>5798</v>
      </c>
      <c r="G1891" s="2" t="s">
        <v>20512</v>
      </c>
      <c r="H1891" s="2" t="s">
        <v>20513</v>
      </c>
      <c r="I1891" s="2" t="s">
        <v>23</v>
      </c>
      <c r="J1891" s="2" t="s">
        <v>20510</v>
      </c>
      <c r="K1891" s="2">
        <v>5</v>
      </c>
      <c r="L1891" s="2" t="s">
        <v>119</v>
      </c>
      <c r="N1891" s="2" t="s">
        <v>29</v>
      </c>
    </row>
    <row r="1892" spans="1:14" ht="13">
      <c r="A1892" s="2" t="s">
        <v>14388</v>
      </c>
      <c r="C1892" s="2" t="s">
        <v>20514</v>
      </c>
      <c r="D1892" s="2">
        <v>126634</v>
      </c>
      <c r="E1892" s="2">
        <v>76960</v>
      </c>
      <c r="F1892" s="2">
        <v>5798</v>
      </c>
      <c r="G1892" s="2" t="s">
        <v>20515</v>
      </c>
      <c r="H1892" s="2" t="s">
        <v>20516</v>
      </c>
      <c r="I1892" s="2" t="s">
        <v>16</v>
      </c>
      <c r="J1892" s="2" t="s">
        <v>20517</v>
      </c>
      <c r="K1892" s="2">
        <v>5</v>
      </c>
      <c r="L1892" s="2" t="s">
        <v>335</v>
      </c>
      <c r="N1892" s="2" t="s">
        <v>29</v>
      </c>
    </row>
    <row r="1893" spans="1:14" ht="13">
      <c r="A1893" s="2" t="s">
        <v>14388</v>
      </c>
      <c r="C1893" s="2" t="s">
        <v>20518</v>
      </c>
      <c r="D1893" s="2">
        <v>137444</v>
      </c>
      <c r="E1893" s="2">
        <v>80585</v>
      </c>
      <c r="F1893" s="2">
        <v>5798</v>
      </c>
      <c r="G1893" s="2" t="s">
        <v>20519</v>
      </c>
      <c r="H1893" s="2" t="s">
        <v>20520</v>
      </c>
      <c r="I1893" s="2" t="s">
        <v>23</v>
      </c>
      <c r="J1893" s="2" t="s">
        <v>20517</v>
      </c>
      <c r="K1893" s="2">
        <v>5</v>
      </c>
      <c r="L1893" s="2" t="s">
        <v>335</v>
      </c>
      <c r="N1893" s="2" t="s">
        <v>29</v>
      </c>
    </row>
    <row r="1894" spans="1:14" ht="13">
      <c r="A1894" s="2" t="s">
        <v>14388</v>
      </c>
      <c r="C1894" s="2" t="s">
        <v>20521</v>
      </c>
      <c r="D1894" s="2">
        <v>128917</v>
      </c>
      <c r="E1894" s="2">
        <v>75664</v>
      </c>
      <c r="F1894" s="2">
        <v>5798</v>
      </c>
      <c r="G1894" s="2" t="s">
        <v>20522</v>
      </c>
      <c r="H1894" s="2" t="s">
        <v>20523</v>
      </c>
      <c r="I1894" s="2" t="s">
        <v>16</v>
      </c>
      <c r="J1894" s="2" t="s">
        <v>20524</v>
      </c>
      <c r="K1894" s="2">
        <v>5</v>
      </c>
      <c r="L1894" s="2" t="s">
        <v>335</v>
      </c>
      <c r="N1894" s="2" t="s">
        <v>29</v>
      </c>
    </row>
    <row r="1895" spans="1:14" ht="13">
      <c r="A1895" s="2" t="s">
        <v>14388</v>
      </c>
      <c r="C1895" s="2" t="s">
        <v>20525</v>
      </c>
      <c r="D1895" s="2">
        <v>135417</v>
      </c>
      <c r="E1895" s="2">
        <v>76458</v>
      </c>
      <c r="F1895" s="2">
        <v>5798</v>
      </c>
      <c r="G1895" s="2" t="s">
        <v>20526</v>
      </c>
      <c r="H1895" s="2" t="s">
        <v>20527</v>
      </c>
      <c r="I1895" s="2" t="s">
        <v>23</v>
      </c>
      <c r="J1895" s="2" t="s">
        <v>20524</v>
      </c>
      <c r="K1895" s="2">
        <v>5</v>
      </c>
      <c r="L1895" s="2" t="s">
        <v>335</v>
      </c>
      <c r="N1895" s="2" t="s">
        <v>29</v>
      </c>
    </row>
    <row r="1896" spans="1:14" ht="13">
      <c r="A1896" s="2" t="s">
        <v>14388</v>
      </c>
      <c r="C1896" s="2" t="s">
        <v>20528</v>
      </c>
      <c r="D1896" s="2">
        <v>129184</v>
      </c>
      <c r="E1896" s="2">
        <v>81010</v>
      </c>
      <c r="F1896" s="2">
        <v>5798</v>
      </c>
      <c r="G1896" s="2" t="s">
        <v>20529</v>
      </c>
      <c r="H1896" s="2" t="s">
        <v>20530</v>
      </c>
      <c r="I1896" s="2" t="s">
        <v>16</v>
      </c>
      <c r="J1896" s="2" t="s">
        <v>20531</v>
      </c>
      <c r="K1896" s="2">
        <v>5</v>
      </c>
      <c r="L1896" s="2" t="s">
        <v>335</v>
      </c>
      <c r="N1896" s="2" t="s">
        <v>29</v>
      </c>
    </row>
    <row r="1897" spans="1:14" ht="13">
      <c r="A1897" s="2" t="s">
        <v>14388</v>
      </c>
      <c r="C1897" s="2" t="s">
        <v>20532</v>
      </c>
      <c r="D1897" s="2">
        <v>135902</v>
      </c>
      <c r="E1897" s="2">
        <v>81568</v>
      </c>
      <c r="F1897" s="2">
        <v>5798</v>
      </c>
      <c r="G1897" s="2" t="s">
        <v>20533</v>
      </c>
      <c r="H1897" s="2" t="s">
        <v>20534</v>
      </c>
      <c r="I1897" s="2" t="s">
        <v>23</v>
      </c>
      <c r="J1897" s="2" t="s">
        <v>20531</v>
      </c>
      <c r="K1897" s="2">
        <v>5</v>
      </c>
      <c r="L1897" s="2" t="s">
        <v>335</v>
      </c>
      <c r="N1897" s="2" t="s">
        <v>29</v>
      </c>
    </row>
    <row r="1898" spans="1:14" ht="13">
      <c r="A1898" s="2" t="s">
        <v>14388</v>
      </c>
      <c r="C1898" s="2" t="s">
        <v>20535</v>
      </c>
      <c r="D1898" s="2">
        <v>130287</v>
      </c>
      <c r="E1898" s="2">
        <v>76817</v>
      </c>
      <c r="F1898" s="2">
        <v>5798</v>
      </c>
      <c r="G1898" s="2" t="s">
        <v>20536</v>
      </c>
      <c r="H1898" s="2" t="s">
        <v>20537</v>
      </c>
      <c r="I1898" s="2" t="s">
        <v>16</v>
      </c>
      <c r="J1898" s="2" t="s">
        <v>20538</v>
      </c>
      <c r="K1898" s="2">
        <v>5</v>
      </c>
      <c r="L1898" s="2" t="s">
        <v>335</v>
      </c>
      <c r="N1898" s="2" t="s">
        <v>29</v>
      </c>
    </row>
    <row r="1899" spans="1:14" ht="13">
      <c r="A1899" s="2" t="s">
        <v>14388</v>
      </c>
      <c r="C1899" s="2" t="s">
        <v>20539</v>
      </c>
      <c r="D1899" s="2">
        <v>134132</v>
      </c>
      <c r="E1899" s="2">
        <v>77932</v>
      </c>
      <c r="F1899" s="2">
        <v>5798</v>
      </c>
      <c r="G1899" s="2" t="s">
        <v>20540</v>
      </c>
      <c r="H1899" s="2" t="s">
        <v>20541</v>
      </c>
      <c r="I1899" s="2" t="s">
        <v>23</v>
      </c>
      <c r="J1899" s="2" t="s">
        <v>20538</v>
      </c>
      <c r="K1899" s="2">
        <v>5</v>
      </c>
      <c r="L1899" s="2" t="s">
        <v>335</v>
      </c>
      <c r="N1899" s="2" t="s">
        <v>29</v>
      </c>
    </row>
    <row r="1900" spans="1:14" ht="13">
      <c r="A1900" s="2" t="s">
        <v>14388</v>
      </c>
      <c r="C1900" s="2" t="s">
        <v>20542</v>
      </c>
      <c r="D1900" s="2">
        <v>130313</v>
      </c>
      <c r="E1900" s="2">
        <v>79890</v>
      </c>
      <c r="F1900" s="2">
        <v>5798</v>
      </c>
      <c r="G1900" s="2" t="s">
        <v>20543</v>
      </c>
      <c r="H1900" s="2" t="s">
        <v>20544</v>
      </c>
      <c r="I1900" s="2" t="s">
        <v>16</v>
      </c>
      <c r="J1900" s="2" t="s">
        <v>20545</v>
      </c>
      <c r="K1900" s="2">
        <v>5</v>
      </c>
      <c r="L1900" s="2" t="s">
        <v>335</v>
      </c>
      <c r="N1900" s="2" t="s">
        <v>29</v>
      </c>
    </row>
    <row r="1901" spans="1:14" ht="13">
      <c r="A1901" s="2" t="s">
        <v>14388</v>
      </c>
      <c r="C1901" s="2" t="s">
        <v>20546</v>
      </c>
      <c r="D1901" s="2">
        <v>134046</v>
      </c>
      <c r="E1901" s="2">
        <v>80240</v>
      </c>
      <c r="F1901" s="2">
        <v>5798</v>
      </c>
      <c r="G1901" s="2" t="s">
        <v>20547</v>
      </c>
      <c r="H1901" s="2" t="s">
        <v>20548</v>
      </c>
      <c r="I1901" s="2" t="s">
        <v>23</v>
      </c>
      <c r="J1901" s="2" t="s">
        <v>20545</v>
      </c>
      <c r="K1901" s="2">
        <v>5</v>
      </c>
      <c r="L1901" s="2" t="s">
        <v>335</v>
      </c>
      <c r="N1901" s="2" t="s">
        <v>29</v>
      </c>
    </row>
    <row r="1902" spans="1:14" ht="13">
      <c r="A1902" s="2" t="s">
        <v>14388</v>
      </c>
      <c r="C1902" s="2" t="s">
        <v>20549</v>
      </c>
      <c r="D1902" s="2">
        <v>124965</v>
      </c>
      <c r="E1902" s="2">
        <v>78896</v>
      </c>
      <c r="F1902" s="2">
        <v>5798</v>
      </c>
      <c r="G1902" s="2" t="s">
        <v>20550</v>
      </c>
      <c r="H1902" s="2" t="s">
        <v>20551</v>
      </c>
      <c r="I1902" s="2" t="s">
        <v>16</v>
      </c>
      <c r="J1902" s="2" t="s">
        <v>20552</v>
      </c>
      <c r="K1902" s="2">
        <v>4</v>
      </c>
      <c r="L1902" s="2" t="s">
        <v>335</v>
      </c>
      <c r="N1902" s="2" t="s">
        <v>29</v>
      </c>
    </row>
    <row r="1903" spans="1:14" ht="13">
      <c r="A1903" s="2" t="s">
        <v>14388</v>
      </c>
      <c r="C1903" s="2" t="s">
        <v>20553</v>
      </c>
      <c r="D1903" s="2">
        <v>125045</v>
      </c>
      <c r="E1903" s="2">
        <v>78963</v>
      </c>
      <c r="F1903" s="2">
        <v>5798</v>
      </c>
      <c r="G1903" s="2" t="s">
        <v>20554</v>
      </c>
      <c r="H1903" s="2" t="s">
        <v>20555</v>
      </c>
      <c r="I1903" s="2" t="s">
        <v>16</v>
      </c>
      <c r="J1903" s="2" t="s">
        <v>20552</v>
      </c>
      <c r="K1903" s="2">
        <v>4</v>
      </c>
      <c r="L1903" s="2" t="s">
        <v>335</v>
      </c>
      <c r="N1903" s="2" t="s">
        <v>29</v>
      </c>
    </row>
    <row r="1904" spans="1:14" ht="13">
      <c r="A1904" s="2" t="s">
        <v>14388</v>
      </c>
      <c r="C1904" s="2" t="s">
        <v>20556</v>
      </c>
      <c r="D1904" s="2">
        <v>125133</v>
      </c>
      <c r="E1904" s="2">
        <v>79073</v>
      </c>
      <c r="F1904" s="2">
        <v>5798</v>
      </c>
      <c r="G1904" s="2" t="s">
        <v>20557</v>
      </c>
      <c r="H1904" s="2" t="s">
        <v>20558</v>
      </c>
      <c r="I1904" s="2" t="s">
        <v>16</v>
      </c>
      <c r="J1904" s="2" t="s">
        <v>20552</v>
      </c>
      <c r="K1904" s="2">
        <v>4</v>
      </c>
      <c r="L1904" s="2" t="s">
        <v>335</v>
      </c>
      <c r="N1904" s="2" t="s">
        <v>29</v>
      </c>
    </row>
    <row r="1905" spans="1:14" ht="13">
      <c r="A1905" s="2" t="s">
        <v>14388</v>
      </c>
      <c r="C1905" s="2" t="s">
        <v>20559</v>
      </c>
      <c r="D1905" s="2">
        <v>125239</v>
      </c>
      <c r="E1905" s="2">
        <v>79260</v>
      </c>
      <c r="F1905" s="2">
        <v>5798</v>
      </c>
      <c r="G1905" s="2" t="s">
        <v>20560</v>
      </c>
      <c r="H1905" s="2" t="s">
        <v>20561</v>
      </c>
      <c r="I1905" s="2" t="s">
        <v>16</v>
      </c>
      <c r="J1905" s="2" t="s">
        <v>20552</v>
      </c>
      <c r="K1905" s="2">
        <v>4</v>
      </c>
      <c r="L1905" s="2" t="s">
        <v>335</v>
      </c>
      <c r="N1905" s="2" t="s">
        <v>29</v>
      </c>
    </row>
    <row r="1906" spans="1:14" ht="13">
      <c r="A1906" s="2" t="s">
        <v>14388</v>
      </c>
      <c r="C1906" s="2" t="s">
        <v>20562</v>
      </c>
      <c r="D1906" s="2">
        <v>125285</v>
      </c>
      <c r="E1906" s="2">
        <v>79195</v>
      </c>
      <c r="F1906" s="2">
        <v>5798</v>
      </c>
      <c r="G1906" s="2" t="s">
        <v>20563</v>
      </c>
      <c r="H1906" s="2" t="s">
        <v>20564</v>
      </c>
      <c r="I1906" s="2" t="s">
        <v>16</v>
      </c>
      <c r="J1906" s="2" t="s">
        <v>20552</v>
      </c>
      <c r="K1906" s="2">
        <v>4</v>
      </c>
      <c r="L1906" s="2" t="s">
        <v>335</v>
      </c>
      <c r="N1906" s="2" t="s">
        <v>29</v>
      </c>
    </row>
    <row r="1907" spans="1:14" ht="13">
      <c r="A1907" s="2" t="s">
        <v>14388</v>
      </c>
      <c r="C1907" s="2" t="s">
        <v>20565</v>
      </c>
      <c r="D1907" s="2">
        <v>125288</v>
      </c>
      <c r="E1907" s="2">
        <v>79312</v>
      </c>
      <c r="F1907" s="2">
        <v>5798</v>
      </c>
      <c r="G1907" s="2" t="s">
        <v>20566</v>
      </c>
      <c r="H1907" s="2" t="s">
        <v>20567</v>
      </c>
      <c r="I1907" s="2" t="s">
        <v>16</v>
      </c>
      <c r="J1907" s="2" t="s">
        <v>20552</v>
      </c>
      <c r="K1907" s="2">
        <v>4</v>
      </c>
      <c r="L1907" s="2" t="s">
        <v>335</v>
      </c>
      <c r="N1907" s="2" t="s">
        <v>29</v>
      </c>
    </row>
    <row r="1908" spans="1:14" ht="13">
      <c r="A1908" s="2" t="s">
        <v>14388</v>
      </c>
      <c r="C1908" s="2" t="s">
        <v>20568</v>
      </c>
      <c r="D1908" s="2">
        <v>125308</v>
      </c>
      <c r="E1908" s="2">
        <v>79240</v>
      </c>
      <c r="F1908" s="2">
        <v>5798</v>
      </c>
      <c r="G1908" s="2" t="s">
        <v>20569</v>
      </c>
      <c r="H1908" s="2" t="s">
        <v>20570</v>
      </c>
      <c r="I1908" s="2" t="s">
        <v>16</v>
      </c>
      <c r="J1908" s="2" t="s">
        <v>20552</v>
      </c>
      <c r="K1908" s="2">
        <v>4</v>
      </c>
      <c r="L1908" s="2" t="s">
        <v>335</v>
      </c>
      <c r="N1908" s="2" t="s">
        <v>29</v>
      </c>
    </row>
    <row r="1909" spans="1:14" ht="13">
      <c r="A1909" s="2" t="s">
        <v>14388</v>
      </c>
      <c r="C1909" s="2" t="s">
        <v>20571</v>
      </c>
      <c r="D1909" s="2">
        <v>138129</v>
      </c>
      <c r="E1909" s="2">
        <v>80972</v>
      </c>
      <c r="F1909" s="2">
        <v>5798</v>
      </c>
      <c r="G1909" s="32" t="s">
        <v>20572</v>
      </c>
      <c r="H1909" s="2" t="s">
        <v>20573</v>
      </c>
      <c r="I1909" s="2" t="s">
        <v>23</v>
      </c>
      <c r="J1909" s="2" t="s">
        <v>20552</v>
      </c>
      <c r="K1909" s="2">
        <v>4</v>
      </c>
      <c r="L1909" s="2" t="s">
        <v>335</v>
      </c>
      <c r="N1909" s="2" t="s">
        <v>29</v>
      </c>
    </row>
    <row r="1910" spans="1:14" ht="13">
      <c r="A1910" s="2" t="s">
        <v>14388</v>
      </c>
      <c r="C1910" s="2" t="s">
        <v>20574</v>
      </c>
      <c r="D1910" s="2">
        <v>138133</v>
      </c>
      <c r="E1910" s="2">
        <v>81028</v>
      </c>
      <c r="F1910" s="2">
        <v>5798</v>
      </c>
      <c r="G1910" s="2" t="s">
        <v>20575</v>
      </c>
      <c r="H1910" s="2" t="s">
        <v>20576</v>
      </c>
      <c r="I1910" s="2" t="s">
        <v>23</v>
      </c>
      <c r="J1910" s="2" t="s">
        <v>20552</v>
      </c>
      <c r="K1910" s="2">
        <v>4</v>
      </c>
      <c r="L1910" s="2" t="s">
        <v>335</v>
      </c>
      <c r="N1910" s="2" t="s">
        <v>29</v>
      </c>
    </row>
    <row r="1911" spans="1:14" ht="13">
      <c r="A1911" s="2" t="s">
        <v>14388</v>
      </c>
      <c r="C1911" s="2" t="s">
        <v>20577</v>
      </c>
      <c r="D1911" s="2">
        <v>138211</v>
      </c>
      <c r="E1911" s="2">
        <v>80983</v>
      </c>
      <c r="F1911" s="2">
        <v>5798</v>
      </c>
      <c r="G1911" s="2" t="s">
        <v>20578</v>
      </c>
      <c r="H1911" s="2" t="s">
        <v>20579</v>
      </c>
      <c r="I1911" s="2" t="s">
        <v>23</v>
      </c>
      <c r="J1911" s="2" t="s">
        <v>20552</v>
      </c>
      <c r="K1911" s="2">
        <v>4</v>
      </c>
      <c r="L1911" s="2" t="s">
        <v>335</v>
      </c>
      <c r="N1911" s="2" t="s">
        <v>29</v>
      </c>
    </row>
    <row r="1912" spans="1:14" ht="13">
      <c r="A1912" s="2" t="s">
        <v>14388</v>
      </c>
      <c r="C1912" s="2" t="s">
        <v>20580</v>
      </c>
      <c r="D1912" s="2">
        <v>138252</v>
      </c>
      <c r="E1912" s="2">
        <v>80854</v>
      </c>
      <c r="F1912" s="2">
        <v>5798</v>
      </c>
      <c r="G1912" s="2" t="s">
        <v>20581</v>
      </c>
      <c r="H1912" s="2" t="s">
        <v>20582</v>
      </c>
      <c r="I1912" s="2" t="s">
        <v>23</v>
      </c>
      <c r="J1912" s="2" t="s">
        <v>20552</v>
      </c>
      <c r="K1912" s="2">
        <v>4</v>
      </c>
      <c r="L1912" s="2" t="s">
        <v>335</v>
      </c>
      <c r="N1912" s="2" t="s">
        <v>29</v>
      </c>
    </row>
    <row r="1913" spans="1:14" ht="13">
      <c r="A1913" s="2" t="s">
        <v>14388</v>
      </c>
      <c r="C1913" s="2" t="s">
        <v>20583</v>
      </c>
      <c r="D1913" s="2">
        <v>138275</v>
      </c>
      <c r="E1913" s="2">
        <v>80926</v>
      </c>
      <c r="F1913" s="2">
        <v>5798</v>
      </c>
      <c r="G1913" s="2" t="s">
        <v>20584</v>
      </c>
      <c r="H1913" s="2" t="s">
        <v>20585</v>
      </c>
      <c r="I1913" s="2" t="s">
        <v>23</v>
      </c>
      <c r="J1913" s="2" t="s">
        <v>20552</v>
      </c>
      <c r="K1913" s="2">
        <v>4</v>
      </c>
      <c r="L1913" s="2" t="s">
        <v>335</v>
      </c>
      <c r="N1913" s="2" t="s">
        <v>29</v>
      </c>
    </row>
    <row r="1914" spans="1:14" ht="13">
      <c r="A1914" s="2" t="s">
        <v>14388</v>
      </c>
      <c r="C1914" s="2" t="s">
        <v>20586</v>
      </c>
      <c r="D1914" s="2">
        <v>138296</v>
      </c>
      <c r="E1914" s="2">
        <v>80985</v>
      </c>
      <c r="F1914" s="2">
        <v>5798</v>
      </c>
      <c r="G1914" s="2" t="s">
        <v>20587</v>
      </c>
      <c r="H1914" s="2" t="s">
        <v>20588</v>
      </c>
      <c r="I1914" s="2" t="s">
        <v>23</v>
      </c>
      <c r="J1914" s="2" t="s">
        <v>20552</v>
      </c>
      <c r="K1914" s="2">
        <v>4</v>
      </c>
      <c r="L1914" s="2" t="s">
        <v>335</v>
      </c>
      <c r="N1914" s="2" t="s">
        <v>29</v>
      </c>
    </row>
    <row r="1915" spans="1:14" ht="13">
      <c r="A1915" s="2" t="s">
        <v>14388</v>
      </c>
      <c r="C1915" s="2" t="s">
        <v>20589</v>
      </c>
      <c r="D1915" s="2">
        <v>130826</v>
      </c>
      <c r="E1915" s="2">
        <v>78751</v>
      </c>
      <c r="F1915" s="2">
        <v>5798</v>
      </c>
      <c r="G1915" s="2" t="s">
        <v>20590</v>
      </c>
      <c r="H1915" s="2" t="s">
        <v>20591</v>
      </c>
      <c r="I1915" s="2" t="s">
        <v>16</v>
      </c>
      <c r="J1915" s="2" t="s">
        <v>20592</v>
      </c>
      <c r="K1915" s="2">
        <v>4</v>
      </c>
      <c r="L1915" s="2" t="s">
        <v>335</v>
      </c>
      <c r="N1915" s="2" t="s">
        <v>29</v>
      </c>
    </row>
    <row r="1916" spans="1:14" ht="13">
      <c r="A1916" s="2" t="s">
        <v>14388</v>
      </c>
      <c r="C1916" s="2" t="s">
        <v>20593</v>
      </c>
      <c r="D1916" s="2">
        <v>130853</v>
      </c>
      <c r="E1916" s="2">
        <v>81008</v>
      </c>
      <c r="F1916" s="2">
        <v>5798</v>
      </c>
      <c r="G1916" s="2" t="s">
        <v>20594</v>
      </c>
      <c r="H1916" s="2" t="s">
        <v>20595</v>
      </c>
      <c r="I1916" s="2" t="s">
        <v>16</v>
      </c>
      <c r="J1916" s="2" t="s">
        <v>20592</v>
      </c>
      <c r="K1916" s="2">
        <v>4</v>
      </c>
      <c r="L1916" s="2" t="s">
        <v>335</v>
      </c>
      <c r="N1916" s="2" t="s">
        <v>29</v>
      </c>
    </row>
    <row r="1917" spans="1:14" ht="13">
      <c r="A1917" s="2" t="s">
        <v>14388</v>
      </c>
      <c r="C1917" s="2" t="s">
        <v>20596</v>
      </c>
      <c r="D1917" s="2">
        <v>130909</v>
      </c>
      <c r="E1917" s="2">
        <v>80735</v>
      </c>
      <c r="F1917" s="2">
        <v>5798</v>
      </c>
      <c r="G1917" s="2" t="s">
        <v>20597</v>
      </c>
      <c r="H1917" s="2" t="s">
        <v>20598</v>
      </c>
      <c r="I1917" s="2" t="s">
        <v>16</v>
      </c>
      <c r="J1917" s="2" t="s">
        <v>20592</v>
      </c>
      <c r="K1917" s="2">
        <v>4</v>
      </c>
      <c r="L1917" s="2" t="s">
        <v>335</v>
      </c>
      <c r="N1917" s="2" t="s">
        <v>29</v>
      </c>
    </row>
    <row r="1918" spans="1:14" ht="13">
      <c r="A1918" s="2" t="s">
        <v>14388</v>
      </c>
      <c r="C1918" s="2" t="s">
        <v>20599</v>
      </c>
      <c r="D1918" s="2">
        <v>130958</v>
      </c>
      <c r="E1918" s="2">
        <v>79822</v>
      </c>
      <c r="F1918" s="2">
        <v>5798</v>
      </c>
      <c r="G1918" s="2" t="s">
        <v>20600</v>
      </c>
      <c r="H1918" s="2" t="s">
        <v>20601</v>
      </c>
      <c r="I1918" s="2" t="s">
        <v>16</v>
      </c>
      <c r="J1918" s="2" t="s">
        <v>20592</v>
      </c>
      <c r="K1918" s="2">
        <v>4</v>
      </c>
      <c r="L1918" s="2" t="s">
        <v>335</v>
      </c>
      <c r="N1918" s="2" t="s">
        <v>29</v>
      </c>
    </row>
    <row r="1919" spans="1:14" ht="13">
      <c r="A1919" s="2" t="s">
        <v>14388</v>
      </c>
      <c r="C1919" s="2" t="s">
        <v>20602</v>
      </c>
      <c r="D1919" s="2">
        <v>130960</v>
      </c>
      <c r="E1919" s="2">
        <v>78877</v>
      </c>
      <c r="F1919" s="2">
        <v>5798</v>
      </c>
      <c r="G1919" s="2" t="s">
        <v>20603</v>
      </c>
      <c r="H1919" s="2" t="s">
        <v>20604</v>
      </c>
      <c r="I1919" s="2" t="s">
        <v>16</v>
      </c>
      <c r="J1919" s="2" t="s">
        <v>20592</v>
      </c>
      <c r="K1919" s="2">
        <v>4</v>
      </c>
      <c r="L1919" s="2" t="s">
        <v>335</v>
      </c>
      <c r="N1919" s="2" t="s">
        <v>29</v>
      </c>
    </row>
    <row r="1920" spans="1:14" ht="13">
      <c r="A1920" s="2" t="s">
        <v>14388</v>
      </c>
      <c r="C1920" s="2" t="s">
        <v>20605</v>
      </c>
      <c r="D1920" s="2">
        <v>130962</v>
      </c>
      <c r="E1920" s="2">
        <v>81110</v>
      </c>
      <c r="F1920" s="2">
        <v>5798</v>
      </c>
      <c r="G1920" s="2" t="s">
        <v>20606</v>
      </c>
      <c r="H1920" s="2" t="s">
        <v>20607</v>
      </c>
      <c r="I1920" s="2" t="s">
        <v>16</v>
      </c>
      <c r="J1920" s="2" t="s">
        <v>20592</v>
      </c>
      <c r="K1920" s="2">
        <v>4</v>
      </c>
      <c r="L1920" s="2" t="s">
        <v>335</v>
      </c>
      <c r="N1920" s="2" t="s">
        <v>29</v>
      </c>
    </row>
    <row r="1921" spans="1:14" ht="13">
      <c r="A1921" s="2" t="s">
        <v>14388</v>
      </c>
      <c r="C1921" s="2" t="s">
        <v>20608</v>
      </c>
      <c r="D1921" s="2">
        <v>132283</v>
      </c>
      <c r="E1921" s="2">
        <v>79459</v>
      </c>
      <c r="F1921" s="2">
        <v>5798</v>
      </c>
      <c r="G1921" s="2" t="s">
        <v>20609</v>
      </c>
      <c r="H1921" s="2" t="s">
        <v>20610</v>
      </c>
      <c r="I1921" s="2" t="s">
        <v>23</v>
      </c>
      <c r="J1921" s="2" t="s">
        <v>20592</v>
      </c>
      <c r="K1921" s="2">
        <v>4</v>
      </c>
      <c r="L1921" s="2" t="s">
        <v>335</v>
      </c>
      <c r="N1921" s="2" t="s">
        <v>29</v>
      </c>
    </row>
    <row r="1922" spans="1:14" ht="13">
      <c r="A1922" s="2" t="s">
        <v>14388</v>
      </c>
      <c r="C1922" s="2" t="s">
        <v>20611</v>
      </c>
      <c r="D1922" s="2">
        <v>133387</v>
      </c>
      <c r="E1922" s="2">
        <v>82030</v>
      </c>
      <c r="F1922" s="2">
        <v>5798</v>
      </c>
      <c r="G1922" s="2" t="s">
        <v>20612</v>
      </c>
      <c r="H1922" s="2" t="s">
        <v>20613</v>
      </c>
      <c r="I1922" s="2" t="s">
        <v>23</v>
      </c>
      <c r="J1922" s="2" t="s">
        <v>20592</v>
      </c>
      <c r="K1922" s="2">
        <v>4</v>
      </c>
      <c r="L1922" s="2" t="s">
        <v>335</v>
      </c>
      <c r="N1922" s="2" t="s">
        <v>29</v>
      </c>
    </row>
    <row r="1923" spans="1:14" ht="13">
      <c r="A1923" s="2" t="s">
        <v>14388</v>
      </c>
      <c r="C1923" s="2" t="s">
        <v>20614</v>
      </c>
      <c r="D1923" s="2">
        <v>133410</v>
      </c>
      <c r="E1923" s="2">
        <v>79636</v>
      </c>
      <c r="F1923" s="2">
        <v>5798</v>
      </c>
      <c r="G1923" s="2" t="s">
        <v>20615</v>
      </c>
      <c r="H1923" s="2" t="s">
        <v>20616</v>
      </c>
      <c r="I1923" s="2" t="s">
        <v>23</v>
      </c>
      <c r="J1923" s="2" t="s">
        <v>20592</v>
      </c>
      <c r="K1923" s="2">
        <v>4</v>
      </c>
      <c r="L1923" s="2" t="s">
        <v>335</v>
      </c>
      <c r="N1923" s="2" t="s">
        <v>29</v>
      </c>
    </row>
    <row r="1924" spans="1:14" ht="13">
      <c r="A1924" s="2" t="s">
        <v>14388</v>
      </c>
      <c r="C1924" s="2" t="s">
        <v>20617</v>
      </c>
      <c r="D1924" s="2">
        <v>133440</v>
      </c>
      <c r="E1924" s="2">
        <v>79431</v>
      </c>
      <c r="F1924" s="2">
        <v>5798</v>
      </c>
      <c r="G1924" s="2" t="s">
        <v>20618</v>
      </c>
      <c r="H1924" s="2" t="s">
        <v>20619</v>
      </c>
      <c r="I1924" s="2" t="s">
        <v>23</v>
      </c>
      <c r="J1924" s="2" t="s">
        <v>20592</v>
      </c>
      <c r="K1924" s="2">
        <v>4</v>
      </c>
      <c r="L1924" s="2" t="s">
        <v>335</v>
      </c>
      <c r="N1924" s="2" t="s">
        <v>29</v>
      </c>
    </row>
    <row r="1925" spans="1:14" ht="13">
      <c r="A1925" s="2" t="s">
        <v>14388</v>
      </c>
      <c r="C1925" s="2" t="s">
        <v>20620</v>
      </c>
      <c r="D1925" s="2">
        <v>133667</v>
      </c>
      <c r="E1925" s="2">
        <v>79936</v>
      </c>
      <c r="F1925" s="2">
        <v>5798</v>
      </c>
      <c r="G1925" s="2" t="s">
        <v>20621</v>
      </c>
      <c r="H1925" s="2" t="s">
        <v>20622</v>
      </c>
      <c r="I1925" s="2" t="s">
        <v>23</v>
      </c>
      <c r="J1925" s="2" t="s">
        <v>20592</v>
      </c>
      <c r="K1925" s="2">
        <v>4</v>
      </c>
      <c r="L1925" s="2" t="s">
        <v>335</v>
      </c>
      <c r="N1925" s="2" t="s">
        <v>29</v>
      </c>
    </row>
    <row r="1926" spans="1:14" ht="13">
      <c r="A1926" s="2" t="s">
        <v>14388</v>
      </c>
      <c r="C1926" s="2" t="s">
        <v>20623</v>
      </c>
      <c r="D1926" s="2">
        <v>133779</v>
      </c>
      <c r="E1926" s="2">
        <v>79798</v>
      </c>
      <c r="F1926" s="2">
        <v>5798</v>
      </c>
      <c r="G1926" s="2" t="s">
        <v>20624</v>
      </c>
      <c r="H1926" s="2" t="s">
        <v>20625</v>
      </c>
      <c r="I1926" s="2" t="s">
        <v>23</v>
      </c>
      <c r="J1926" s="2" t="s">
        <v>20592</v>
      </c>
      <c r="K1926" s="2">
        <v>4</v>
      </c>
      <c r="L1926" s="2" t="s">
        <v>335</v>
      </c>
      <c r="N1926" s="2" t="s">
        <v>29</v>
      </c>
    </row>
    <row r="1927" spans="1:14" ht="13">
      <c r="A1927" s="2" t="s">
        <v>14388</v>
      </c>
      <c r="C1927" s="2" t="s">
        <v>20626</v>
      </c>
      <c r="D1927" s="2">
        <v>125589</v>
      </c>
      <c r="E1927" s="2">
        <v>76710</v>
      </c>
      <c r="F1927" s="2">
        <v>5798</v>
      </c>
      <c r="G1927" s="2" t="s">
        <v>20627</v>
      </c>
      <c r="H1927" s="2" t="s">
        <v>20628</v>
      </c>
      <c r="I1927" s="2" t="s">
        <v>16</v>
      </c>
      <c r="J1927" s="2" t="s">
        <v>20629</v>
      </c>
      <c r="K1927" s="2">
        <v>0</v>
      </c>
      <c r="L1927" s="2" t="s">
        <v>335</v>
      </c>
      <c r="N1927" s="2" t="s">
        <v>29</v>
      </c>
    </row>
    <row r="1928" spans="1:14" ht="13">
      <c r="A1928" s="2" t="s">
        <v>15356</v>
      </c>
      <c r="B1928" s="2" t="s">
        <v>18000</v>
      </c>
      <c r="C1928" s="2" t="s">
        <v>20630</v>
      </c>
      <c r="D1928" s="2">
        <v>128391</v>
      </c>
      <c r="E1928" s="2">
        <v>80852</v>
      </c>
      <c r="F1928" s="2">
        <v>5798</v>
      </c>
      <c r="G1928" s="2" t="s">
        <v>20631</v>
      </c>
      <c r="H1928" s="2" t="s">
        <v>20632</v>
      </c>
      <c r="I1928" s="2" t="s">
        <v>16</v>
      </c>
      <c r="J1928" s="2" t="s">
        <v>20201</v>
      </c>
      <c r="K1928" s="2">
        <v>5</v>
      </c>
      <c r="L1928" s="2" t="s">
        <v>335</v>
      </c>
      <c r="N1928" s="2" t="s">
        <v>29</v>
      </c>
    </row>
    <row r="1929" spans="1:14" ht="13">
      <c r="A1929" s="2" t="s">
        <v>14388</v>
      </c>
      <c r="C1929" s="2" t="s">
        <v>20633</v>
      </c>
      <c r="D1929" s="2">
        <v>126839</v>
      </c>
      <c r="E1929" s="2">
        <v>80181</v>
      </c>
      <c r="F1929" s="2">
        <v>5798</v>
      </c>
      <c r="G1929" s="2" t="s">
        <v>20634</v>
      </c>
      <c r="H1929" s="2" t="s">
        <v>20635</v>
      </c>
      <c r="I1929" s="2" t="s">
        <v>16</v>
      </c>
      <c r="J1929" s="2" t="s">
        <v>20636</v>
      </c>
      <c r="K1929" s="2">
        <v>5</v>
      </c>
      <c r="L1929" s="2" t="s">
        <v>20637</v>
      </c>
      <c r="N1929" s="2" t="s">
        <v>29</v>
      </c>
    </row>
    <row r="1930" spans="1:14" ht="13">
      <c r="A1930" s="2" t="s">
        <v>14388</v>
      </c>
      <c r="C1930" s="2" t="s">
        <v>20638</v>
      </c>
      <c r="D1930" s="2">
        <v>126970</v>
      </c>
      <c r="E1930" s="2">
        <v>80333</v>
      </c>
      <c r="F1930" s="2">
        <v>5798</v>
      </c>
      <c r="G1930" s="2" t="s">
        <v>20639</v>
      </c>
      <c r="H1930" s="2" t="s">
        <v>20640</v>
      </c>
      <c r="I1930" s="2" t="s">
        <v>16</v>
      </c>
      <c r="J1930" s="2" t="s">
        <v>20636</v>
      </c>
      <c r="K1930" s="2">
        <v>5</v>
      </c>
      <c r="L1930" s="2" t="s">
        <v>20637</v>
      </c>
      <c r="N1930" s="2" t="s">
        <v>29</v>
      </c>
    </row>
    <row r="1931" spans="1:14" ht="13">
      <c r="A1931" s="2" t="s">
        <v>14388</v>
      </c>
      <c r="C1931" s="2" t="s">
        <v>20641</v>
      </c>
      <c r="D1931" s="2">
        <v>127354</v>
      </c>
      <c r="E1931" s="2">
        <v>80974</v>
      </c>
      <c r="F1931" s="2">
        <v>5798</v>
      </c>
      <c r="G1931" s="2" t="s">
        <v>20642</v>
      </c>
      <c r="H1931" s="2" t="s">
        <v>20643</v>
      </c>
      <c r="I1931" s="2" t="s">
        <v>16</v>
      </c>
      <c r="J1931" s="2" t="s">
        <v>20636</v>
      </c>
      <c r="K1931" s="2">
        <v>5</v>
      </c>
      <c r="L1931" s="2" t="s">
        <v>20637</v>
      </c>
      <c r="N1931" s="2" t="s">
        <v>29</v>
      </c>
    </row>
    <row r="1932" spans="1:14" ht="13">
      <c r="A1932" s="2" t="s">
        <v>14388</v>
      </c>
      <c r="C1932" s="2" t="s">
        <v>20644</v>
      </c>
      <c r="D1932" s="2">
        <v>137715</v>
      </c>
      <c r="E1932" s="2">
        <v>81971</v>
      </c>
      <c r="F1932" s="2">
        <v>5798</v>
      </c>
      <c r="G1932" s="2" t="s">
        <v>20645</v>
      </c>
      <c r="H1932" s="2" t="s">
        <v>20646</v>
      </c>
      <c r="I1932" s="2" t="s">
        <v>23</v>
      </c>
      <c r="J1932" s="2" t="s">
        <v>20636</v>
      </c>
      <c r="K1932" s="2">
        <v>5</v>
      </c>
      <c r="L1932" s="2" t="s">
        <v>20637</v>
      </c>
      <c r="N1932" s="2" t="s">
        <v>29</v>
      </c>
    </row>
    <row r="1933" spans="1:14" ht="13">
      <c r="A1933" s="2" t="s">
        <v>14388</v>
      </c>
      <c r="C1933" s="2" t="s">
        <v>20647</v>
      </c>
      <c r="D1933" s="2">
        <v>138000</v>
      </c>
      <c r="E1933" s="2">
        <v>81919</v>
      </c>
      <c r="F1933" s="2">
        <v>5798</v>
      </c>
      <c r="G1933" s="2" t="s">
        <v>20648</v>
      </c>
      <c r="H1933" s="2" t="s">
        <v>20649</v>
      </c>
      <c r="I1933" s="2" t="s">
        <v>23</v>
      </c>
      <c r="J1933" s="2" t="s">
        <v>20636</v>
      </c>
      <c r="K1933" s="2">
        <v>5</v>
      </c>
      <c r="L1933" s="2" t="s">
        <v>20637</v>
      </c>
      <c r="N1933" s="2" t="s">
        <v>29</v>
      </c>
    </row>
    <row r="1934" spans="1:14" ht="13">
      <c r="A1934" s="2" t="s">
        <v>14388</v>
      </c>
      <c r="C1934" s="2" t="s">
        <v>20650</v>
      </c>
      <c r="D1934" s="2">
        <v>138164</v>
      </c>
      <c r="E1934" s="2">
        <v>82110</v>
      </c>
      <c r="F1934" s="2">
        <v>5798</v>
      </c>
      <c r="G1934" s="2" t="s">
        <v>20651</v>
      </c>
      <c r="H1934" s="2" t="s">
        <v>20652</v>
      </c>
      <c r="I1934" s="2" t="s">
        <v>23</v>
      </c>
      <c r="J1934" s="2" t="s">
        <v>20636</v>
      </c>
      <c r="K1934" s="2">
        <v>5</v>
      </c>
      <c r="L1934" s="2" t="s">
        <v>20637</v>
      </c>
      <c r="N1934" s="2" t="s">
        <v>29</v>
      </c>
    </row>
    <row r="1935" spans="1:14" ht="13">
      <c r="A1935" s="2" t="s">
        <v>14388</v>
      </c>
      <c r="C1935" s="2" t="s">
        <v>20653</v>
      </c>
      <c r="D1935" s="2">
        <v>128254</v>
      </c>
      <c r="E1935" s="2">
        <v>81164</v>
      </c>
      <c r="F1935" s="2">
        <v>5798</v>
      </c>
      <c r="G1935" s="2" t="s">
        <v>20654</v>
      </c>
      <c r="H1935" s="2" t="s">
        <v>20655</v>
      </c>
      <c r="I1935" s="2" t="s">
        <v>16</v>
      </c>
      <c r="J1935" s="2" t="s">
        <v>20656</v>
      </c>
      <c r="K1935" s="2">
        <v>5</v>
      </c>
      <c r="L1935" s="2" t="s">
        <v>109</v>
      </c>
      <c r="N1935" s="2" t="s">
        <v>29</v>
      </c>
    </row>
    <row r="1936" spans="1:14" ht="13">
      <c r="A1936" s="2" t="s">
        <v>14388</v>
      </c>
      <c r="C1936" s="2" t="s">
        <v>20657</v>
      </c>
      <c r="D1936" s="2">
        <v>137972</v>
      </c>
      <c r="E1936" s="2">
        <v>81607</v>
      </c>
      <c r="F1936" s="2">
        <v>5798</v>
      </c>
      <c r="G1936" s="2" t="s">
        <v>20658</v>
      </c>
      <c r="H1936" s="2" t="s">
        <v>20659</v>
      </c>
      <c r="I1936" s="2" t="s">
        <v>23</v>
      </c>
      <c r="J1936" s="2" t="s">
        <v>20656</v>
      </c>
      <c r="K1936" s="2">
        <v>5</v>
      </c>
      <c r="L1936" s="2" t="s">
        <v>109</v>
      </c>
      <c r="N1936" s="2" t="s">
        <v>29</v>
      </c>
    </row>
    <row r="1937" spans="1:14" ht="13">
      <c r="A1937" s="2" t="s">
        <v>14388</v>
      </c>
      <c r="C1937" s="2" t="s">
        <v>20660</v>
      </c>
      <c r="D1937" s="2">
        <v>129745</v>
      </c>
      <c r="E1937" s="2">
        <v>78892</v>
      </c>
      <c r="F1937" s="2">
        <v>5798</v>
      </c>
      <c r="G1937" s="2" t="s">
        <v>20661</v>
      </c>
      <c r="H1937" s="2" t="s">
        <v>20662</v>
      </c>
      <c r="I1937" s="2" t="s">
        <v>16</v>
      </c>
      <c r="J1937" s="2" t="s">
        <v>20663</v>
      </c>
      <c r="K1937" s="2">
        <v>0</v>
      </c>
      <c r="L1937" s="2" t="s">
        <v>109</v>
      </c>
      <c r="N1937" s="2" t="s">
        <v>29</v>
      </c>
    </row>
    <row r="1938" spans="1:14" ht="13">
      <c r="A1938" s="2" t="s">
        <v>14388</v>
      </c>
      <c r="C1938" s="2" t="s">
        <v>20664</v>
      </c>
      <c r="D1938" s="2">
        <v>134261</v>
      </c>
      <c r="E1938" s="2">
        <v>78132</v>
      </c>
      <c r="F1938" s="2">
        <v>5798</v>
      </c>
      <c r="G1938" s="2" t="s">
        <v>20665</v>
      </c>
      <c r="H1938" s="2" t="s">
        <v>20666</v>
      </c>
      <c r="I1938" s="2" t="s">
        <v>23</v>
      </c>
      <c r="J1938" s="2" t="s">
        <v>20663</v>
      </c>
      <c r="K1938" s="2">
        <v>0</v>
      </c>
      <c r="L1938" s="2" t="s">
        <v>109</v>
      </c>
      <c r="N1938" s="2" t="s">
        <v>29</v>
      </c>
    </row>
    <row r="1939" spans="1:14" ht="13">
      <c r="A1939" s="2" t="s">
        <v>14388</v>
      </c>
      <c r="C1939" s="2" t="s">
        <v>20667</v>
      </c>
      <c r="D1939" s="2">
        <v>128556</v>
      </c>
      <c r="E1939" s="2">
        <v>81397</v>
      </c>
      <c r="F1939" s="2">
        <v>5798</v>
      </c>
      <c r="G1939" s="2" t="s">
        <v>20668</v>
      </c>
      <c r="H1939" s="2" t="s">
        <v>20669</v>
      </c>
      <c r="I1939" s="2" t="s">
        <v>16</v>
      </c>
      <c r="J1939" s="2" t="s">
        <v>20670</v>
      </c>
      <c r="K1939" s="2">
        <v>5</v>
      </c>
      <c r="L1939" s="2" t="s">
        <v>20671</v>
      </c>
      <c r="N1939" s="2" t="s">
        <v>29</v>
      </c>
    </row>
    <row r="1940" spans="1:14" ht="13">
      <c r="A1940" s="2" t="s">
        <v>14388</v>
      </c>
      <c r="C1940" s="2" t="s">
        <v>20672</v>
      </c>
      <c r="D1940" s="2">
        <v>136659</v>
      </c>
      <c r="E1940" s="2">
        <v>81796</v>
      </c>
      <c r="F1940" s="2">
        <v>5798</v>
      </c>
      <c r="G1940" s="2" t="s">
        <v>20673</v>
      </c>
      <c r="H1940" s="2" t="s">
        <v>20674</v>
      </c>
      <c r="I1940" s="2" t="s">
        <v>23</v>
      </c>
      <c r="J1940" s="2" t="s">
        <v>20670</v>
      </c>
      <c r="K1940" s="2">
        <v>5</v>
      </c>
      <c r="L1940" s="2" t="s">
        <v>20671</v>
      </c>
      <c r="N1940" s="2" t="s">
        <v>29</v>
      </c>
    </row>
    <row r="1941" spans="1:14" ht="13">
      <c r="A1941" s="2" t="s">
        <v>14388</v>
      </c>
      <c r="C1941" s="2" t="s">
        <v>20675</v>
      </c>
      <c r="D1941" s="2">
        <v>128129</v>
      </c>
      <c r="E1941" s="2">
        <v>81265</v>
      </c>
      <c r="F1941" s="2">
        <v>5798</v>
      </c>
      <c r="G1941" s="2" t="s">
        <v>20676</v>
      </c>
      <c r="H1941" s="2" t="s">
        <v>20677</v>
      </c>
      <c r="I1941" s="2" t="s">
        <v>16</v>
      </c>
      <c r="J1941" s="2" t="s">
        <v>20678</v>
      </c>
      <c r="K1941" s="2">
        <v>5</v>
      </c>
      <c r="L1941" s="2" t="s">
        <v>20671</v>
      </c>
      <c r="N1941" s="2" t="s">
        <v>29</v>
      </c>
    </row>
    <row r="1942" spans="1:14" ht="13">
      <c r="A1942" s="2" t="s">
        <v>14388</v>
      </c>
      <c r="C1942" s="2" t="s">
        <v>20679</v>
      </c>
      <c r="D1942" s="2">
        <v>137816</v>
      </c>
      <c r="E1942" s="2">
        <v>81608</v>
      </c>
      <c r="F1942" s="2">
        <v>5798</v>
      </c>
      <c r="G1942" s="2" t="s">
        <v>20680</v>
      </c>
      <c r="H1942" s="2" t="s">
        <v>20681</v>
      </c>
      <c r="I1942" s="2" t="s">
        <v>23</v>
      </c>
      <c r="J1942" s="2" t="s">
        <v>20678</v>
      </c>
      <c r="K1942" s="2">
        <v>5</v>
      </c>
      <c r="L1942" s="2" t="s">
        <v>20671</v>
      </c>
      <c r="N1942" s="2" t="s">
        <v>29</v>
      </c>
    </row>
    <row r="1943" spans="1:14" ht="13">
      <c r="A1943" s="2" t="s">
        <v>14388</v>
      </c>
      <c r="C1943" s="2" t="s">
        <v>20682</v>
      </c>
      <c r="D1943" s="2">
        <v>130768</v>
      </c>
      <c r="E1943" s="2">
        <v>76689</v>
      </c>
      <c r="F1943" s="2">
        <v>5798</v>
      </c>
      <c r="G1943" s="2" t="s">
        <v>20683</v>
      </c>
      <c r="H1943" s="2" t="s">
        <v>20684</v>
      </c>
      <c r="I1943" s="2" t="s">
        <v>16</v>
      </c>
      <c r="J1943" s="2" t="s">
        <v>20685</v>
      </c>
      <c r="K1943" s="2">
        <v>5</v>
      </c>
      <c r="L1943" s="2" t="s">
        <v>20686</v>
      </c>
      <c r="N1943" s="2" t="s">
        <v>29</v>
      </c>
    </row>
    <row r="1944" spans="1:14" ht="13">
      <c r="A1944" s="2" t="s">
        <v>14388</v>
      </c>
      <c r="C1944" s="2" t="s">
        <v>20687</v>
      </c>
      <c r="D1944" s="2">
        <v>133379</v>
      </c>
      <c r="E1944" s="2">
        <v>77268</v>
      </c>
      <c r="F1944" s="2">
        <v>5798</v>
      </c>
      <c r="G1944" s="2" t="s">
        <v>20688</v>
      </c>
      <c r="H1944" s="2" t="s">
        <v>20689</v>
      </c>
      <c r="I1944" s="2" t="s">
        <v>23</v>
      </c>
      <c r="J1944" s="2" t="s">
        <v>20685</v>
      </c>
      <c r="K1944" s="2">
        <v>5</v>
      </c>
      <c r="L1944" s="2" t="s">
        <v>20686</v>
      </c>
      <c r="N1944" s="2" t="s">
        <v>29</v>
      </c>
    </row>
    <row r="1945" spans="1:14" ht="13">
      <c r="A1945" s="2" t="s">
        <v>14388</v>
      </c>
      <c r="C1945" s="2" t="s">
        <v>20690</v>
      </c>
      <c r="D1945" s="2">
        <v>130004</v>
      </c>
      <c r="E1945" s="2">
        <v>83921</v>
      </c>
      <c r="F1945" s="2">
        <v>5799</v>
      </c>
      <c r="G1945" s="2" t="s">
        <v>20691</v>
      </c>
      <c r="H1945" s="2" t="s">
        <v>20692</v>
      </c>
      <c r="I1945" s="2" t="s">
        <v>16</v>
      </c>
      <c r="J1945" s="2" t="s">
        <v>20693</v>
      </c>
      <c r="K1945" s="2">
        <v>5</v>
      </c>
      <c r="L1945" s="2" t="s">
        <v>20694</v>
      </c>
      <c r="N1945" s="2" t="s">
        <v>428</v>
      </c>
    </row>
    <row r="1946" spans="1:14" ht="13">
      <c r="A1946" s="2" t="s">
        <v>14388</v>
      </c>
      <c r="C1946" s="2" t="s">
        <v>20695</v>
      </c>
      <c r="D1946" s="2">
        <v>131093</v>
      </c>
      <c r="E1946" s="2">
        <v>84116</v>
      </c>
      <c r="F1946" s="2">
        <v>5798</v>
      </c>
      <c r="G1946" s="2" t="s">
        <v>20696</v>
      </c>
      <c r="H1946" s="2" t="s">
        <v>20697</v>
      </c>
      <c r="I1946" s="2" t="s">
        <v>16</v>
      </c>
      <c r="J1946" s="2" t="s">
        <v>20693</v>
      </c>
      <c r="K1946" s="2">
        <v>5</v>
      </c>
      <c r="L1946" s="2" t="s">
        <v>20694</v>
      </c>
      <c r="N1946" s="2" t="s">
        <v>428</v>
      </c>
    </row>
    <row r="1947" spans="1:14" ht="13">
      <c r="A1947" s="2" t="s">
        <v>14388</v>
      </c>
      <c r="C1947" s="2" t="s">
        <v>20698</v>
      </c>
      <c r="D1947" s="2">
        <v>131726</v>
      </c>
      <c r="E1947" s="2">
        <v>83339</v>
      </c>
      <c r="F1947" s="2">
        <v>5798</v>
      </c>
      <c r="G1947" s="2" t="s">
        <v>20699</v>
      </c>
      <c r="H1947" s="2" t="s">
        <v>20700</v>
      </c>
      <c r="I1947" s="2" t="s">
        <v>23</v>
      </c>
      <c r="J1947" s="2" t="s">
        <v>20693</v>
      </c>
      <c r="K1947" s="2">
        <v>5</v>
      </c>
      <c r="L1947" s="2" t="s">
        <v>20694</v>
      </c>
      <c r="N1947" s="2" t="s">
        <v>428</v>
      </c>
    </row>
    <row r="1948" spans="1:14" ht="13">
      <c r="A1948" s="2" t="s">
        <v>14388</v>
      </c>
      <c r="C1948" s="2" t="s">
        <v>20701</v>
      </c>
      <c r="D1948" s="2">
        <v>131805</v>
      </c>
      <c r="E1948" s="2">
        <v>84354</v>
      </c>
      <c r="F1948" s="2">
        <v>5798</v>
      </c>
      <c r="G1948" s="2" t="s">
        <v>20702</v>
      </c>
      <c r="H1948" s="2" t="s">
        <v>20703</v>
      </c>
      <c r="I1948" s="2" t="s">
        <v>23</v>
      </c>
      <c r="J1948" s="2" t="s">
        <v>20693</v>
      </c>
      <c r="K1948" s="2">
        <v>5</v>
      </c>
      <c r="L1948" s="2" t="s">
        <v>20694</v>
      </c>
      <c r="N1948" s="2" t="s">
        <v>428</v>
      </c>
    </row>
    <row r="1949" spans="1:14" ht="13">
      <c r="A1949" s="2" t="s">
        <v>14388</v>
      </c>
      <c r="C1949" s="2" t="s">
        <v>20704</v>
      </c>
      <c r="D1949" s="2">
        <v>131449</v>
      </c>
      <c r="E1949" s="2">
        <v>77049</v>
      </c>
      <c r="F1949" s="2">
        <v>5798</v>
      </c>
      <c r="G1949" s="2" t="s">
        <v>20705</v>
      </c>
      <c r="H1949" s="2" t="s">
        <v>20706</v>
      </c>
      <c r="I1949" s="2" t="s">
        <v>16</v>
      </c>
      <c r="J1949" s="2" t="s">
        <v>20707</v>
      </c>
      <c r="K1949" s="2">
        <v>5</v>
      </c>
      <c r="L1949" s="2" t="s">
        <v>20</v>
      </c>
      <c r="N1949" s="2" t="s">
        <v>20</v>
      </c>
    </row>
    <row r="1950" spans="1:14" ht="13">
      <c r="A1950" s="2" t="s">
        <v>14388</v>
      </c>
      <c r="C1950" s="2" t="s">
        <v>20708</v>
      </c>
      <c r="D1950" s="2">
        <v>132213</v>
      </c>
      <c r="E1950" s="2">
        <v>76936</v>
      </c>
      <c r="F1950" s="2">
        <v>5798</v>
      </c>
      <c r="G1950" s="2" t="s">
        <v>20709</v>
      </c>
      <c r="H1950" s="2" t="s">
        <v>20710</v>
      </c>
      <c r="I1950" s="2" t="s">
        <v>23</v>
      </c>
      <c r="J1950" s="2" t="s">
        <v>20707</v>
      </c>
      <c r="K1950" s="2">
        <v>5</v>
      </c>
      <c r="L1950" s="2" t="s">
        <v>20</v>
      </c>
      <c r="N1950" s="2" t="s">
        <v>20</v>
      </c>
    </row>
    <row r="1951" spans="1:14" ht="13">
      <c r="A1951" s="2" t="s">
        <v>14388</v>
      </c>
      <c r="C1951" s="2" t="s">
        <v>20711</v>
      </c>
      <c r="D1951" s="2">
        <v>124536</v>
      </c>
      <c r="E1951" s="2">
        <v>79774</v>
      </c>
      <c r="F1951" s="2">
        <v>5798</v>
      </c>
      <c r="G1951" s="2" t="s">
        <v>20712</v>
      </c>
      <c r="H1951" s="2" t="s">
        <v>20713</v>
      </c>
      <c r="I1951" s="2" t="s">
        <v>16</v>
      </c>
      <c r="J1951" s="2" t="s">
        <v>20714</v>
      </c>
      <c r="K1951" s="2">
        <v>5</v>
      </c>
      <c r="L1951" s="2" t="s">
        <v>20</v>
      </c>
      <c r="N1951" s="2" t="s">
        <v>20</v>
      </c>
    </row>
    <row r="1952" spans="1:14" ht="13">
      <c r="A1952" s="2" t="s">
        <v>14388</v>
      </c>
      <c r="C1952" s="2" t="s">
        <v>20715</v>
      </c>
      <c r="D1952" s="2">
        <v>139985</v>
      </c>
      <c r="E1952" s="2">
        <v>80716</v>
      </c>
      <c r="F1952" s="2">
        <v>5798</v>
      </c>
      <c r="G1952" s="2" t="s">
        <v>20716</v>
      </c>
      <c r="H1952" s="2" t="s">
        <v>20717</v>
      </c>
      <c r="I1952" s="2" t="s">
        <v>23</v>
      </c>
      <c r="J1952" s="2" t="s">
        <v>20714</v>
      </c>
      <c r="K1952" s="2">
        <v>5</v>
      </c>
      <c r="L1952" s="2" t="s">
        <v>20</v>
      </c>
      <c r="N1952" s="2" t="s">
        <v>20</v>
      </c>
    </row>
    <row r="1953" spans="1:14" ht="13">
      <c r="A1953" s="2" t="s">
        <v>14388</v>
      </c>
      <c r="C1953" s="2" t="s">
        <v>20718</v>
      </c>
      <c r="D1953" s="2">
        <v>130476</v>
      </c>
      <c r="E1953" s="2">
        <v>78265</v>
      </c>
      <c r="F1953" s="2">
        <v>5798</v>
      </c>
      <c r="G1953" s="2" t="s">
        <v>20719</v>
      </c>
      <c r="H1953" s="2" t="s">
        <v>20720</v>
      </c>
      <c r="I1953" s="2" t="s">
        <v>16</v>
      </c>
      <c r="J1953" s="2" t="s">
        <v>20721</v>
      </c>
      <c r="K1953" s="2">
        <v>5</v>
      </c>
      <c r="L1953" s="2" t="s">
        <v>20</v>
      </c>
      <c r="N1953" s="2" t="s">
        <v>20</v>
      </c>
    </row>
    <row r="1954" spans="1:14" ht="13">
      <c r="A1954" s="2" t="s">
        <v>14388</v>
      </c>
      <c r="C1954" s="2" t="s">
        <v>20722</v>
      </c>
      <c r="D1954" s="2">
        <v>134134</v>
      </c>
      <c r="E1954" s="2">
        <v>79715</v>
      </c>
      <c r="F1954" s="2">
        <v>5798</v>
      </c>
      <c r="G1954" s="2" t="s">
        <v>20723</v>
      </c>
      <c r="H1954" s="2" t="s">
        <v>20724</v>
      </c>
      <c r="I1954" s="2" t="s">
        <v>23</v>
      </c>
      <c r="J1954" s="2" t="s">
        <v>20721</v>
      </c>
      <c r="K1954" s="2">
        <v>5</v>
      </c>
      <c r="L1954" s="2" t="s">
        <v>20</v>
      </c>
      <c r="N1954" s="2" t="s">
        <v>20</v>
      </c>
    </row>
    <row r="1955" spans="1:14" ht="13">
      <c r="A1955" s="2" t="s">
        <v>14388</v>
      </c>
      <c r="C1955" s="2" t="s">
        <v>20725</v>
      </c>
      <c r="D1955" s="2">
        <v>130390</v>
      </c>
      <c r="E1955" s="2">
        <v>81221</v>
      </c>
      <c r="F1955" s="2">
        <v>5798</v>
      </c>
      <c r="G1955" s="2" t="s">
        <v>20726</v>
      </c>
      <c r="H1955" s="2" t="s">
        <v>20727</v>
      </c>
      <c r="I1955" s="2" t="s">
        <v>16</v>
      </c>
      <c r="J1955" s="2" t="s">
        <v>20728</v>
      </c>
      <c r="K1955" s="2">
        <v>5</v>
      </c>
      <c r="L1955" s="2" t="s">
        <v>20</v>
      </c>
      <c r="N1955" s="2" t="s">
        <v>20</v>
      </c>
    </row>
    <row r="1956" spans="1:14" ht="13">
      <c r="A1956" s="2" t="s">
        <v>14388</v>
      </c>
      <c r="C1956" s="2" t="s">
        <v>20729</v>
      </c>
      <c r="D1956" s="2">
        <v>134539</v>
      </c>
      <c r="E1956" s="2">
        <v>81692</v>
      </c>
      <c r="F1956" s="2">
        <v>5798</v>
      </c>
      <c r="G1956" s="2" t="s">
        <v>20730</v>
      </c>
      <c r="H1956" s="2" t="s">
        <v>20731</v>
      </c>
      <c r="I1956" s="2" t="s">
        <v>23</v>
      </c>
      <c r="J1956" s="2" t="s">
        <v>20728</v>
      </c>
      <c r="K1956" s="2">
        <v>5</v>
      </c>
      <c r="L1956" s="2" t="s">
        <v>20</v>
      </c>
      <c r="N1956" s="2" t="s">
        <v>20</v>
      </c>
    </row>
    <row r="1957" spans="1:14" ht="13">
      <c r="A1957" s="2" t="s">
        <v>14388</v>
      </c>
      <c r="C1957" s="2" t="s">
        <v>20732</v>
      </c>
      <c r="D1957" s="2">
        <v>130243</v>
      </c>
      <c r="E1957" s="2">
        <v>81212</v>
      </c>
      <c r="F1957" s="2">
        <v>5798</v>
      </c>
      <c r="G1957" s="2" t="s">
        <v>20733</v>
      </c>
      <c r="H1957" s="2" t="s">
        <v>20734</v>
      </c>
      <c r="I1957" s="2" t="s">
        <v>16</v>
      </c>
      <c r="J1957" s="2" t="s">
        <v>20735</v>
      </c>
      <c r="K1957" s="2">
        <v>5</v>
      </c>
      <c r="L1957" s="2" t="s">
        <v>20</v>
      </c>
      <c r="N1957" s="2" t="s">
        <v>20</v>
      </c>
    </row>
    <row r="1958" spans="1:14" ht="13">
      <c r="A1958" s="2" t="s">
        <v>14388</v>
      </c>
      <c r="C1958" s="2" t="s">
        <v>20736</v>
      </c>
      <c r="D1958" s="2">
        <v>134468</v>
      </c>
      <c r="E1958" s="2">
        <v>81846</v>
      </c>
      <c r="F1958" s="2">
        <v>5798</v>
      </c>
      <c r="G1958" s="2" t="s">
        <v>20737</v>
      </c>
      <c r="H1958" s="2" t="s">
        <v>20738</v>
      </c>
      <c r="I1958" s="2" t="s">
        <v>23</v>
      </c>
      <c r="J1958" s="2" t="s">
        <v>20735</v>
      </c>
      <c r="K1958" s="2">
        <v>5</v>
      </c>
      <c r="L1958" s="2" t="s">
        <v>20</v>
      </c>
      <c r="N1958" s="2" t="s">
        <v>20</v>
      </c>
    </row>
    <row r="1959" spans="1:14" ht="13">
      <c r="A1959" s="2" t="s">
        <v>14388</v>
      </c>
      <c r="C1959" s="2" t="s">
        <v>20739</v>
      </c>
      <c r="D1959" s="2">
        <v>129124</v>
      </c>
      <c r="E1959" s="2">
        <v>83035</v>
      </c>
      <c r="F1959" s="2">
        <v>5798</v>
      </c>
      <c r="G1959" s="2" t="s">
        <v>20740</v>
      </c>
      <c r="H1959" s="2" t="s">
        <v>20741</v>
      </c>
      <c r="I1959" s="2" t="s">
        <v>16</v>
      </c>
      <c r="J1959" s="2" t="s">
        <v>20742</v>
      </c>
      <c r="K1959" s="2">
        <v>5</v>
      </c>
      <c r="L1959" s="2" t="s">
        <v>20</v>
      </c>
      <c r="N1959" s="2" t="s">
        <v>20</v>
      </c>
    </row>
    <row r="1960" spans="1:14" ht="13">
      <c r="A1960" s="2" t="s">
        <v>14388</v>
      </c>
      <c r="C1960" s="2" t="s">
        <v>20743</v>
      </c>
      <c r="D1960" s="2">
        <v>134409</v>
      </c>
      <c r="E1960" s="2">
        <v>84156</v>
      </c>
      <c r="F1960" s="2">
        <v>5798</v>
      </c>
      <c r="G1960" s="2" t="s">
        <v>20744</v>
      </c>
      <c r="H1960" s="2" t="s">
        <v>20745</v>
      </c>
      <c r="I1960" s="2" t="s">
        <v>23</v>
      </c>
      <c r="J1960" s="2" t="s">
        <v>20742</v>
      </c>
      <c r="K1960" s="2">
        <v>5</v>
      </c>
      <c r="L1960" s="2" t="s">
        <v>20</v>
      </c>
      <c r="N1960" s="2" t="s">
        <v>20</v>
      </c>
    </row>
    <row r="1961" spans="1:14" ht="13">
      <c r="A1961" s="2" t="s">
        <v>14388</v>
      </c>
      <c r="C1961" s="2" t="s">
        <v>20746</v>
      </c>
      <c r="D1961" s="2">
        <v>130145</v>
      </c>
      <c r="E1961" s="2">
        <v>81525</v>
      </c>
      <c r="F1961" s="2">
        <v>5798</v>
      </c>
      <c r="G1961" s="2" t="s">
        <v>20747</v>
      </c>
      <c r="H1961" s="2" t="s">
        <v>20748</v>
      </c>
      <c r="I1961" s="2" t="s">
        <v>16</v>
      </c>
      <c r="J1961" s="2" t="s">
        <v>20749</v>
      </c>
      <c r="K1961" s="2">
        <v>5</v>
      </c>
      <c r="L1961" s="2" t="s">
        <v>20</v>
      </c>
      <c r="N1961" s="2" t="s">
        <v>20</v>
      </c>
    </row>
    <row r="1962" spans="1:14" ht="13">
      <c r="A1962" s="2" t="s">
        <v>14388</v>
      </c>
      <c r="C1962" s="2" t="s">
        <v>20750</v>
      </c>
      <c r="D1962" s="2">
        <v>135508</v>
      </c>
      <c r="E1962" s="2">
        <v>82571</v>
      </c>
      <c r="F1962" s="2">
        <v>5798</v>
      </c>
      <c r="G1962" s="2" t="s">
        <v>20751</v>
      </c>
      <c r="H1962" s="2" t="s">
        <v>20752</v>
      </c>
      <c r="I1962" s="2" t="s">
        <v>23</v>
      </c>
      <c r="J1962" s="2" t="s">
        <v>20749</v>
      </c>
      <c r="K1962" s="2">
        <v>5</v>
      </c>
      <c r="L1962" s="2" t="s">
        <v>20</v>
      </c>
      <c r="N1962" s="2" t="s">
        <v>20</v>
      </c>
    </row>
    <row r="1963" spans="1:14" ht="13">
      <c r="A1963" s="2" t="s">
        <v>14388</v>
      </c>
      <c r="C1963" s="2" t="s">
        <v>20753</v>
      </c>
      <c r="D1963" s="2">
        <v>124308</v>
      </c>
      <c r="E1963" s="2">
        <v>79468</v>
      </c>
      <c r="F1963" s="2">
        <v>5798</v>
      </c>
      <c r="G1963" s="2" t="s">
        <v>20754</v>
      </c>
      <c r="H1963" s="2" t="s">
        <v>20755</v>
      </c>
      <c r="I1963" s="2" t="s">
        <v>16</v>
      </c>
      <c r="J1963" s="2" t="s">
        <v>20756</v>
      </c>
      <c r="K1963" s="2">
        <v>5</v>
      </c>
      <c r="L1963" s="2" t="s">
        <v>20</v>
      </c>
      <c r="N1963" s="2" t="s">
        <v>20</v>
      </c>
    </row>
    <row r="1964" spans="1:14" ht="13">
      <c r="A1964" s="2" t="s">
        <v>14388</v>
      </c>
      <c r="C1964" s="2" t="s">
        <v>20757</v>
      </c>
      <c r="D1964" s="2">
        <v>140127</v>
      </c>
      <c r="E1964" s="2">
        <v>81278</v>
      </c>
      <c r="F1964" s="2">
        <v>5798</v>
      </c>
      <c r="G1964" s="2" t="s">
        <v>20758</v>
      </c>
      <c r="H1964" s="2" t="s">
        <v>20759</v>
      </c>
      <c r="I1964" s="2" t="s">
        <v>23</v>
      </c>
      <c r="J1964" s="2" t="s">
        <v>20756</v>
      </c>
      <c r="K1964" s="2">
        <v>5</v>
      </c>
      <c r="L1964" s="2" t="s">
        <v>20</v>
      </c>
      <c r="N1964" s="2" t="s">
        <v>20</v>
      </c>
    </row>
    <row r="1965" spans="1:14" ht="13">
      <c r="A1965" s="2" t="s">
        <v>14388</v>
      </c>
      <c r="C1965" s="2" t="s">
        <v>20760</v>
      </c>
      <c r="D1965" s="2">
        <v>131377</v>
      </c>
      <c r="E1965" s="2">
        <v>83711</v>
      </c>
      <c r="F1965" s="2">
        <v>5798</v>
      </c>
      <c r="G1965" s="2" t="s">
        <v>20761</v>
      </c>
      <c r="H1965" s="2" t="s">
        <v>20762</v>
      </c>
      <c r="I1965" s="2" t="s">
        <v>23</v>
      </c>
      <c r="J1965" s="2" t="s">
        <v>20763</v>
      </c>
      <c r="K1965" s="2">
        <v>5</v>
      </c>
      <c r="L1965" s="2" t="s">
        <v>20</v>
      </c>
      <c r="N1965" s="2" t="s">
        <v>20</v>
      </c>
    </row>
    <row r="1966" spans="1:14" ht="13">
      <c r="A1966" s="2" t="s">
        <v>14388</v>
      </c>
      <c r="C1966" s="2" t="s">
        <v>20764</v>
      </c>
      <c r="D1966" s="2">
        <v>132967</v>
      </c>
      <c r="E1966" s="2">
        <v>84631</v>
      </c>
      <c r="F1966" s="2">
        <v>5798</v>
      </c>
      <c r="G1966" s="2" t="s">
        <v>20765</v>
      </c>
      <c r="H1966" s="2" t="s">
        <v>20766</v>
      </c>
      <c r="I1966" s="2" t="s">
        <v>23</v>
      </c>
      <c r="J1966" s="2" t="s">
        <v>20763</v>
      </c>
      <c r="K1966" s="2">
        <v>5</v>
      </c>
      <c r="L1966" s="2" t="s">
        <v>20</v>
      </c>
      <c r="N1966" s="2" t="s">
        <v>20</v>
      </c>
    </row>
    <row r="1967" spans="1:14" ht="13">
      <c r="A1967" s="2" t="s">
        <v>14388</v>
      </c>
      <c r="C1967" s="2" t="s">
        <v>20767</v>
      </c>
      <c r="D1967" s="2">
        <v>133278</v>
      </c>
      <c r="E1967" s="2">
        <v>79185</v>
      </c>
      <c r="F1967" s="2">
        <v>5798</v>
      </c>
      <c r="G1967" s="2" t="s">
        <v>20768</v>
      </c>
      <c r="H1967" s="2" t="s">
        <v>20769</v>
      </c>
      <c r="I1967" s="2" t="s">
        <v>23</v>
      </c>
      <c r="J1967" s="2" t="s">
        <v>20770</v>
      </c>
      <c r="K1967" s="2">
        <v>5</v>
      </c>
      <c r="L1967" s="2" t="s">
        <v>20</v>
      </c>
      <c r="N1967" s="2" t="s">
        <v>20</v>
      </c>
    </row>
    <row r="1968" spans="1:14" ht="13">
      <c r="A1968" s="2" t="s">
        <v>14388</v>
      </c>
      <c r="C1968" s="2" t="s">
        <v>20771</v>
      </c>
      <c r="D1968" s="2">
        <v>131279</v>
      </c>
      <c r="E1968" s="2">
        <v>79618</v>
      </c>
      <c r="F1968" s="2">
        <v>5683</v>
      </c>
      <c r="G1968" s="2" t="s">
        <v>20772</v>
      </c>
      <c r="H1968" s="2" t="s">
        <v>20773</v>
      </c>
      <c r="I1968" s="2" t="s">
        <v>16</v>
      </c>
      <c r="J1968" s="2" t="s">
        <v>20770</v>
      </c>
      <c r="K1968" s="2">
        <v>5</v>
      </c>
      <c r="L1968" s="2" t="s">
        <v>20</v>
      </c>
      <c r="N1968" s="2" t="s">
        <v>20</v>
      </c>
    </row>
    <row r="1969" spans="1:14" ht="13">
      <c r="A1969" s="2" t="s">
        <v>14388</v>
      </c>
      <c r="C1969" s="2" t="s">
        <v>20774</v>
      </c>
      <c r="D1969" s="2">
        <v>139351</v>
      </c>
      <c r="E1969" s="2">
        <v>82662</v>
      </c>
      <c r="F1969" s="2">
        <v>5798</v>
      </c>
      <c r="G1969" s="2" t="s">
        <v>20775</v>
      </c>
      <c r="H1969" s="2" t="s">
        <v>20776</v>
      </c>
      <c r="I1969" s="2" t="s">
        <v>23</v>
      </c>
      <c r="J1969" s="2" t="s">
        <v>20777</v>
      </c>
      <c r="K1969" s="2">
        <v>5</v>
      </c>
      <c r="L1969" s="2" t="s">
        <v>20</v>
      </c>
      <c r="N1969" s="2" t="s">
        <v>20</v>
      </c>
    </row>
    <row r="1970" spans="1:14" ht="13">
      <c r="A1970" s="2" t="s">
        <v>14388</v>
      </c>
      <c r="C1970" s="2" t="s">
        <v>20778</v>
      </c>
      <c r="D1970" s="2">
        <v>125583</v>
      </c>
      <c r="E1970" s="2">
        <v>81276</v>
      </c>
      <c r="F1970" s="2">
        <v>5690</v>
      </c>
      <c r="G1970" s="2" t="s">
        <v>20779</v>
      </c>
      <c r="H1970" s="2" t="s">
        <v>20780</v>
      </c>
      <c r="I1970" s="2" t="s">
        <v>16</v>
      </c>
      <c r="J1970" s="2" t="s">
        <v>20777</v>
      </c>
      <c r="K1970" s="2">
        <v>5</v>
      </c>
      <c r="L1970" s="2" t="s">
        <v>20</v>
      </c>
      <c r="N1970" s="2" t="s">
        <v>20</v>
      </c>
    </row>
    <row r="1971" spans="1:14" ht="13">
      <c r="A1971" s="2" t="s">
        <v>14388</v>
      </c>
      <c r="C1971" s="2" t="s">
        <v>20781</v>
      </c>
      <c r="D1971" s="2">
        <v>134809</v>
      </c>
      <c r="E1971" s="2">
        <v>80843</v>
      </c>
      <c r="F1971" s="2">
        <v>5798</v>
      </c>
      <c r="G1971" s="2" t="s">
        <v>20782</v>
      </c>
      <c r="H1971" s="2" t="s">
        <v>20783</v>
      </c>
      <c r="I1971" s="2" t="s">
        <v>23</v>
      </c>
      <c r="J1971" s="2" t="s">
        <v>20784</v>
      </c>
      <c r="K1971" s="2">
        <v>5</v>
      </c>
      <c r="L1971" s="2" t="s">
        <v>20</v>
      </c>
      <c r="N1971" s="2" t="s">
        <v>20</v>
      </c>
    </row>
    <row r="1972" spans="1:14" ht="13">
      <c r="A1972" s="2" t="s">
        <v>14388</v>
      </c>
      <c r="C1972" s="2" t="s">
        <v>20785</v>
      </c>
      <c r="D1972" s="2">
        <v>128260</v>
      </c>
      <c r="E1972" s="2">
        <v>81232</v>
      </c>
      <c r="F1972" s="2">
        <v>5307</v>
      </c>
      <c r="G1972" s="2" t="s">
        <v>20786</v>
      </c>
      <c r="H1972" s="2" t="s">
        <v>20787</v>
      </c>
      <c r="I1972" s="2" t="s">
        <v>16</v>
      </c>
      <c r="J1972" s="2" t="s">
        <v>20784</v>
      </c>
      <c r="K1972" s="2">
        <v>5</v>
      </c>
      <c r="L1972" s="2" t="s">
        <v>20</v>
      </c>
      <c r="N1972" s="2" t="s">
        <v>20</v>
      </c>
    </row>
    <row r="1973" spans="1:14" ht="13">
      <c r="A1973" s="2" t="s">
        <v>14388</v>
      </c>
      <c r="C1973" s="2" t="s">
        <v>20788</v>
      </c>
      <c r="D1973" s="2">
        <v>125740</v>
      </c>
      <c r="E1973" s="2">
        <v>76578</v>
      </c>
      <c r="F1973" s="2">
        <v>5798</v>
      </c>
      <c r="G1973" s="2" t="s">
        <v>20789</v>
      </c>
      <c r="H1973" s="2" t="s">
        <v>20790</v>
      </c>
      <c r="I1973" s="2" t="s">
        <v>16</v>
      </c>
      <c r="J1973" s="2" t="s">
        <v>20791</v>
      </c>
      <c r="K1973" s="2">
        <v>5</v>
      </c>
      <c r="L1973" s="2" t="s">
        <v>20</v>
      </c>
      <c r="N1973" s="2" t="s">
        <v>20</v>
      </c>
    </row>
    <row r="1974" spans="1:14" ht="13">
      <c r="A1974" s="2" t="s">
        <v>14388</v>
      </c>
      <c r="C1974" s="2" t="s">
        <v>20792</v>
      </c>
      <c r="D1974" s="2">
        <v>139174</v>
      </c>
      <c r="E1974" s="2">
        <v>80053</v>
      </c>
      <c r="F1974" s="2">
        <v>5798</v>
      </c>
      <c r="G1974" s="2" t="s">
        <v>20793</v>
      </c>
      <c r="H1974" s="2" t="s">
        <v>20794</v>
      </c>
      <c r="I1974" s="2" t="s">
        <v>23</v>
      </c>
      <c r="J1974" s="2" t="s">
        <v>20791</v>
      </c>
      <c r="K1974" s="2">
        <v>5</v>
      </c>
      <c r="L1974" s="2" t="s">
        <v>20</v>
      </c>
      <c r="N1974" s="2" t="s">
        <v>20</v>
      </c>
    </row>
    <row r="1975" spans="1:14" ht="13">
      <c r="A1975" s="2" t="s">
        <v>14388</v>
      </c>
      <c r="C1975" s="2" t="s">
        <v>20795</v>
      </c>
      <c r="D1975" s="2">
        <v>140090</v>
      </c>
      <c r="E1975" s="2">
        <v>80917</v>
      </c>
      <c r="F1975" s="2">
        <v>5798</v>
      </c>
      <c r="G1975" s="2" t="s">
        <v>20796</v>
      </c>
      <c r="H1975" s="2" t="s">
        <v>20797</v>
      </c>
      <c r="I1975" s="2" t="s">
        <v>23</v>
      </c>
      <c r="J1975" s="2" t="s">
        <v>20798</v>
      </c>
      <c r="K1975" s="2">
        <v>5</v>
      </c>
      <c r="L1975" s="2" t="s">
        <v>20</v>
      </c>
      <c r="N1975" s="2" t="s">
        <v>20</v>
      </c>
    </row>
    <row r="1976" spans="1:14" ht="13">
      <c r="A1976" s="2" t="s">
        <v>14388</v>
      </c>
      <c r="C1976" s="2" t="s">
        <v>20799</v>
      </c>
      <c r="D1976" s="2">
        <v>124133</v>
      </c>
      <c r="E1976" s="2">
        <v>79811</v>
      </c>
      <c r="F1976" s="2">
        <v>5798</v>
      </c>
      <c r="G1976" s="2" t="s">
        <v>20800</v>
      </c>
      <c r="H1976" s="2" t="s">
        <v>20801</v>
      </c>
      <c r="I1976" s="2" t="s">
        <v>16</v>
      </c>
      <c r="J1976" s="2" t="s">
        <v>20798</v>
      </c>
      <c r="K1976" s="2">
        <v>5</v>
      </c>
      <c r="L1976" s="2" t="s">
        <v>20</v>
      </c>
      <c r="N1976" s="2" t="s">
        <v>20</v>
      </c>
    </row>
    <row r="1977" spans="1:14" ht="13">
      <c r="A1977" s="2" t="s">
        <v>14388</v>
      </c>
      <c r="C1977" s="2" t="s">
        <v>20802</v>
      </c>
      <c r="D1977" s="2">
        <v>134436</v>
      </c>
      <c r="E1977" s="2">
        <v>83776</v>
      </c>
      <c r="F1977" s="2">
        <v>5798</v>
      </c>
      <c r="G1977" s="2" t="s">
        <v>20803</v>
      </c>
      <c r="H1977" s="2" t="s">
        <v>20804</v>
      </c>
      <c r="I1977" s="2" t="s">
        <v>23</v>
      </c>
      <c r="J1977" s="2" t="s">
        <v>20805</v>
      </c>
      <c r="K1977" s="2">
        <v>5</v>
      </c>
      <c r="L1977" s="2" t="s">
        <v>20</v>
      </c>
      <c r="N1977" s="2" t="s">
        <v>20</v>
      </c>
    </row>
    <row r="1978" spans="1:14" ht="13">
      <c r="A1978" s="2" t="s">
        <v>14388</v>
      </c>
      <c r="C1978" s="2" t="s">
        <v>20806</v>
      </c>
      <c r="D1978" s="2">
        <v>130043</v>
      </c>
      <c r="E1978" s="2">
        <v>82576</v>
      </c>
      <c r="F1978" s="2">
        <v>5798</v>
      </c>
      <c r="G1978" s="2" t="s">
        <v>20807</v>
      </c>
      <c r="H1978" s="2" t="s">
        <v>20808</v>
      </c>
      <c r="I1978" s="2" t="s">
        <v>16</v>
      </c>
      <c r="J1978" s="2" t="s">
        <v>20805</v>
      </c>
      <c r="K1978" s="2">
        <v>5</v>
      </c>
      <c r="L1978" s="2" t="s">
        <v>20</v>
      </c>
      <c r="N1978" s="2" t="s">
        <v>20</v>
      </c>
    </row>
    <row r="1979" spans="1:14" ht="13">
      <c r="A1979" s="2" t="s">
        <v>14388</v>
      </c>
      <c r="C1979" s="2" t="s">
        <v>20809</v>
      </c>
      <c r="D1979" s="2">
        <v>128724</v>
      </c>
      <c r="E1979" s="2">
        <v>83837</v>
      </c>
      <c r="F1979" s="2">
        <v>5798</v>
      </c>
      <c r="G1979" s="2" t="s">
        <v>20810</v>
      </c>
      <c r="H1979" s="2" t="s">
        <v>20811</v>
      </c>
      <c r="I1979" s="2" t="s">
        <v>16</v>
      </c>
      <c r="J1979" s="2" t="s">
        <v>20812</v>
      </c>
      <c r="K1979" s="2">
        <v>5</v>
      </c>
      <c r="L1979" s="2" t="s">
        <v>20</v>
      </c>
      <c r="N1979" s="2" t="s">
        <v>20</v>
      </c>
    </row>
    <row r="1980" spans="1:14" ht="13">
      <c r="A1980" s="2" t="s">
        <v>14388</v>
      </c>
      <c r="C1980" s="2" t="s">
        <v>20813</v>
      </c>
      <c r="D1980" s="2">
        <v>133348</v>
      </c>
      <c r="E1980" s="2">
        <v>84831</v>
      </c>
      <c r="F1980" s="2">
        <v>5828</v>
      </c>
      <c r="G1980" s="2" t="s">
        <v>20814</v>
      </c>
      <c r="H1980" s="2" t="s">
        <v>20815</v>
      </c>
      <c r="I1980" s="2" t="s">
        <v>23</v>
      </c>
      <c r="J1980" s="2" t="s">
        <v>20812</v>
      </c>
      <c r="K1980" s="2">
        <v>5</v>
      </c>
      <c r="L1980" s="2" t="s">
        <v>20</v>
      </c>
      <c r="N1980" s="2" t="s">
        <v>20</v>
      </c>
    </row>
    <row r="1981" spans="1:14" ht="13">
      <c r="A1981" s="2" t="s">
        <v>14388</v>
      </c>
      <c r="C1981" s="2" t="s">
        <v>20816</v>
      </c>
      <c r="D1981" s="2">
        <v>129908</v>
      </c>
      <c r="E1981" s="2">
        <v>83201</v>
      </c>
      <c r="F1981" s="2">
        <v>5798</v>
      </c>
      <c r="G1981" s="2" t="s">
        <v>20817</v>
      </c>
      <c r="H1981" s="2" t="s">
        <v>20818</v>
      </c>
      <c r="I1981" s="2" t="s">
        <v>16</v>
      </c>
      <c r="J1981" s="2" t="s">
        <v>20819</v>
      </c>
      <c r="K1981" s="2">
        <v>5</v>
      </c>
      <c r="L1981" s="2" t="s">
        <v>20</v>
      </c>
      <c r="N1981" s="2" t="s">
        <v>20</v>
      </c>
    </row>
    <row r="1982" spans="1:14" ht="13">
      <c r="A1982" s="2" t="s">
        <v>14388</v>
      </c>
      <c r="C1982" s="2" t="s">
        <v>20820</v>
      </c>
      <c r="D1982" s="2">
        <v>132770</v>
      </c>
      <c r="E1982" s="2">
        <v>84031</v>
      </c>
      <c r="F1982" s="2">
        <v>5798</v>
      </c>
      <c r="G1982" s="2" t="s">
        <v>20821</v>
      </c>
      <c r="H1982" s="2" t="s">
        <v>20822</v>
      </c>
      <c r="I1982" s="2" t="s">
        <v>23</v>
      </c>
      <c r="J1982" s="2" t="s">
        <v>20819</v>
      </c>
      <c r="K1982" s="2">
        <v>5</v>
      </c>
      <c r="L1982" s="2" t="s">
        <v>20</v>
      </c>
      <c r="N1982" s="2" t="s">
        <v>20</v>
      </c>
    </row>
    <row r="1983" spans="1:14" ht="13">
      <c r="A1983" s="2" t="s">
        <v>14388</v>
      </c>
      <c r="C1983" s="2" t="s">
        <v>20823</v>
      </c>
      <c r="D1983" s="2">
        <v>130758</v>
      </c>
      <c r="E1983" s="2">
        <v>82524</v>
      </c>
      <c r="F1983" s="2">
        <v>5798</v>
      </c>
      <c r="G1983" s="2" t="s">
        <v>20824</v>
      </c>
      <c r="H1983" s="2" t="s">
        <v>20825</v>
      </c>
      <c r="I1983" s="2" t="s">
        <v>16</v>
      </c>
      <c r="J1983" s="2" t="s">
        <v>20826</v>
      </c>
      <c r="K1983" s="2">
        <v>5</v>
      </c>
      <c r="L1983" s="2" t="s">
        <v>20</v>
      </c>
      <c r="N1983" s="2" t="s">
        <v>20</v>
      </c>
    </row>
    <row r="1984" spans="1:14" ht="13">
      <c r="A1984" s="2" t="s">
        <v>14388</v>
      </c>
      <c r="C1984" s="2" t="s">
        <v>20827</v>
      </c>
      <c r="D1984" s="2">
        <v>133008</v>
      </c>
      <c r="E1984" s="2">
        <v>82894</v>
      </c>
      <c r="F1984" s="2">
        <v>5798</v>
      </c>
      <c r="G1984" s="2" t="s">
        <v>20828</v>
      </c>
      <c r="H1984" s="2" t="s">
        <v>20829</v>
      </c>
      <c r="I1984" s="2" t="s">
        <v>23</v>
      </c>
      <c r="J1984" s="2" t="s">
        <v>20826</v>
      </c>
      <c r="K1984" s="2">
        <v>5</v>
      </c>
      <c r="L1984" s="2" t="s">
        <v>20</v>
      </c>
      <c r="N1984" s="2" t="s">
        <v>20</v>
      </c>
    </row>
    <row r="1985" spans="1:14" ht="13">
      <c r="A1985" s="2" t="s">
        <v>14388</v>
      </c>
      <c r="C1985" s="2" t="s">
        <v>20830</v>
      </c>
      <c r="D1985" s="2">
        <v>128845</v>
      </c>
      <c r="E1985" s="2">
        <v>83849</v>
      </c>
      <c r="F1985" s="2">
        <v>5798</v>
      </c>
      <c r="G1985" s="2" t="s">
        <v>20831</v>
      </c>
      <c r="H1985" s="2" t="s">
        <v>20832</v>
      </c>
      <c r="I1985" s="2" t="s">
        <v>16</v>
      </c>
      <c r="J1985" s="2" t="s">
        <v>20833</v>
      </c>
      <c r="K1985" s="2">
        <v>5</v>
      </c>
      <c r="L1985" s="2" t="s">
        <v>20</v>
      </c>
      <c r="N1985" s="2" t="s">
        <v>20</v>
      </c>
    </row>
    <row r="1986" spans="1:14" ht="13">
      <c r="A1986" s="2" t="s">
        <v>14388</v>
      </c>
      <c r="C1986" s="2" t="s">
        <v>20834</v>
      </c>
      <c r="D1986" s="2">
        <v>133000</v>
      </c>
      <c r="E1986" s="2">
        <v>84969</v>
      </c>
      <c r="F1986" s="2">
        <v>5814</v>
      </c>
      <c r="G1986" s="2" t="s">
        <v>20835</v>
      </c>
      <c r="H1986" s="2" t="s">
        <v>20836</v>
      </c>
      <c r="I1986" s="2" t="s">
        <v>23</v>
      </c>
      <c r="J1986" s="2" t="s">
        <v>20833</v>
      </c>
      <c r="K1986" s="2">
        <v>5</v>
      </c>
      <c r="L1986" s="2" t="s">
        <v>20</v>
      </c>
      <c r="N1986" s="2" t="s">
        <v>20</v>
      </c>
    </row>
    <row r="1987" spans="1:14" ht="13">
      <c r="A1987" s="2" t="s">
        <v>14388</v>
      </c>
      <c r="C1987" s="2" t="s">
        <v>20837</v>
      </c>
      <c r="D1987" s="2">
        <v>130530</v>
      </c>
      <c r="E1987" s="2">
        <v>82603</v>
      </c>
      <c r="F1987" s="2">
        <v>5798</v>
      </c>
      <c r="G1987" s="2" t="s">
        <v>20838</v>
      </c>
      <c r="H1987" s="2" t="s">
        <v>20839</v>
      </c>
      <c r="I1987" s="2" t="s">
        <v>16</v>
      </c>
      <c r="J1987" s="2" t="s">
        <v>20840</v>
      </c>
      <c r="K1987" s="2">
        <v>5</v>
      </c>
      <c r="L1987" s="2" t="s">
        <v>20</v>
      </c>
      <c r="N1987" s="2" t="s">
        <v>20</v>
      </c>
    </row>
    <row r="1988" spans="1:14" ht="13">
      <c r="A1988" s="2" t="s">
        <v>14388</v>
      </c>
      <c r="C1988" s="2" t="s">
        <v>20841</v>
      </c>
      <c r="D1988" s="2">
        <v>132900</v>
      </c>
      <c r="E1988" s="2">
        <v>82904</v>
      </c>
      <c r="F1988" s="2">
        <v>5798</v>
      </c>
      <c r="G1988" s="2" t="s">
        <v>20842</v>
      </c>
      <c r="H1988" s="2" t="s">
        <v>20843</v>
      </c>
      <c r="I1988" s="2" t="s">
        <v>23</v>
      </c>
      <c r="J1988" s="2" t="s">
        <v>20840</v>
      </c>
      <c r="K1988" s="2">
        <v>5</v>
      </c>
      <c r="L1988" s="2" t="s">
        <v>20</v>
      </c>
      <c r="N1988" s="2" t="s">
        <v>20</v>
      </c>
    </row>
    <row r="1989" spans="1:14" ht="13">
      <c r="A1989" s="2" t="s">
        <v>14388</v>
      </c>
      <c r="C1989" s="2" t="s">
        <v>20844</v>
      </c>
      <c r="D1989" s="2">
        <v>129983</v>
      </c>
      <c r="E1989" s="2">
        <v>84020</v>
      </c>
      <c r="F1989" s="2">
        <v>5799</v>
      </c>
      <c r="G1989" s="2" t="s">
        <v>20845</v>
      </c>
      <c r="H1989" s="2" t="s">
        <v>20846</v>
      </c>
      <c r="I1989" s="2" t="s">
        <v>16</v>
      </c>
      <c r="J1989" s="2" t="s">
        <v>20847</v>
      </c>
      <c r="K1989" s="2">
        <v>5</v>
      </c>
      <c r="L1989" s="2" t="s">
        <v>20</v>
      </c>
      <c r="N1989" s="2" t="s">
        <v>20</v>
      </c>
    </row>
    <row r="1990" spans="1:14" ht="13">
      <c r="A1990" s="2" t="s">
        <v>14388</v>
      </c>
      <c r="C1990" s="2" t="s">
        <v>20848</v>
      </c>
      <c r="D1990" s="2">
        <v>130070</v>
      </c>
      <c r="E1990" s="2">
        <v>83957</v>
      </c>
      <c r="F1990" s="2">
        <v>5799</v>
      </c>
      <c r="G1990" s="2" t="s">
        <v>20849</v>
      </c>
      <c r="H1990" s="2" t="s">
        <v>20850</v>
      </c>
      <c r="I1990" s="2" t="s">
        <v>16</v>
      </c>
      <c r="J1990" s="2" t="s">
        <v>20847</v>
      </c>
      <c r="K1990" s="2">
        <v>5</v>
      </c>
      <c r="L1990" s="2" t="s">
        <v>20</v>
      </c>
      <c r="N1990" s="2" t="s">
        <v>20</v>
      </c>
    </row>
    <row r="1991" spans="1:14" ht="13">
      <c r="A1991" s="2" t="s">
        <v>14388</v>
      </c>
      <c r="C1991" s="2" t="s">
        <v>20851</v>
      </c>
      <c r="D1991" s="2">
        <v>132090</v>
      </c>
      <c r="E1991" s="2">
        <v>84115</v>
      </c>
      <c r="F1991" s="2">
        <v>5798</v>
      </c>
      <c r="G1991" s="2" t="s">
        <v>20852</v>
      </c>
      <c r="H1991" s="2" t="s">
        <v>20853</v>
      </c>
      <c r="I1991" s="2" t="s">
        <v>23</v>
      </c>
      <c r="J1991" s="2" t="s">
        <v>20847</v>
      </c>
      <c r="K1991" s="2">
        <v>5</v>
      </c>
      <c r="L1991" s="2" t="s">
        <v>20</v>
      </c>
      <c r="N1991" s="2" t="s">
        <v>20</v>
      </c>
    </row>
    <row r="1992" spans="1:14" ht="13">
      <c r="A1992" s="2" t="s">
        <v>14388</v>
      </c>
      <c r="C1992" s="2" t="s">
        <v>20854</v>
      </c>
      <c r="D1992" s="2">
        <v>132308</v>
      </c>
      <c r="E1992" s="2">
        <v>82535</v>
      </c>
      <c r="F1992" s="2">
        <v>5798</v>
      </c>
      <c r="G1992" s="2" t="s">
        <v>20855</v>
      </c>
      <c r="H1992" s="2" t="s">
        <v>20856</v>
      </c>
      <c r="I1992" s="2" t="s">
        <v>23</v>
      </c>
      <c r="J1992" s="2" t="s">
        <v>20847</v>
      </c>
      <c r="K1992" s="2">
        <v>5</v>
      </c>
      <c r="L1992" s="2" t="s">
        <v>20</v>
      </c>
      <c r="N1992" s="2" t="s">
        <v>20</v>
      </c>
    </row>
    <row r="1993" spans="1:14" ht="13">
      <c r="A1993" s="2" t="s">
        <v>14388</v>
      </c>
      <c r="C1993" s="2" t="s">
        <v>20857</v>
      </c>
      <c r="D1993" s="2">
        <v>130715</v>
      </c>
      <c r="E1993" s="2">
        <v>82623</v>
      </c>
      <c r="F1993" s="2">
        <v>5798</v>
      </c>
      <c r="G1993" s="2" t="s">
        <v>20858</v>
      </c>
      <c r="H1993" s="2" t="s">
        <v>20859</v>
      </c>
      <c r="I1993" s="2" t="s">
        <v>16</v>
      </c>
      <c r="J1993" s="2" t="s">
        <v>20860</v>
      </c>
      <c r="K1993" s="2">
        <v>5</v>
      </c>
      <c r="L1993" s="2" t="s">
        <v>20</v>
      </c>
      <c r="N1993" s="2" t="s">
        <v>20</v>
      </c>
    </row>
    <row r="1994" spans="1:14" ht="13">
      <c r="A1994" s="2" t="s">
        <v>14388</v>
      </c>
      <c r="C1994" s="2" t="s">
        <v>20861</v>
      </c>
      <c r="D1994" s="2">
        <v>133161</v>
      </c>
      <c r="E1994" s="2">
        <v>83021</v>
      </c>
      <c r="F1994" s="2">
        <v>5798</v>
      </c>
      <c r="G1994" s="2" t="s">
        <v>20862</v>
      </c>
      <c r="H1994" s="2" t="s">
        <v>20863</v>
      </c>
      <c r="I1994" s="2" t="s">
        <v>23</v>
      </c>
      <c r="J1994" s="2" t="s">
        <v>20860</v>
      </c>
      <c r="K1994" s="2">
        <v>5</v>
      </c>
      <c r="L1994" s="2" t="s">
        <v>20</v>
      </c>
      <c r="N1994" s="2" t="s">
        <v>20</v>
      </c>
    </row>
    <row r="1995" spans="1:14" ht="13">
      <c r="A1995" s="2" t="s">
        <v>14388</v>
      </c>
      <c r="C1995" s="2" t="s">
        <v>20864</v>
      </c>
      <c r="D1995" s="2">
        <v>130148</v>
      </c>
      <c r="E1995" s="2">
        <v>83867</v>
      </c>
      <c r="F1995" s="2">
        <v>5798</v>
      </c>
      <c r="G1995" s="2" t="s">
        <v>20865</v>
      </c>
      <c r="H1995" s="2" t="s">
        <v>20866</v>
      </c>
      <c r="I1995" s="2" t="s">
        <v>16</v>
      </c>
      <c r="J1995" s="2" t="s">
        <v>20867</v>
      </c>
      <c r="K1995" s="2">
        <v>5</v>
      </c>
      <c r="L1995" s="2" t="s">
        <v>20</v>
      </c>
      <c r="N1995" s="2" t="s">
        <v>20</v>
      </c>
    </row>
    <row r="1996" spans="1:14" ht="13">
      <c r="A1996" s="2" t="s">
        <v>14388</v>
      </c>
      <c r="C1996" s="2" t="s">
        <v>20868</v>
      </c>
      <c r="D1996" s="2">
        <v>132310</v>
      </c>
      <c r="E1996" s="2">
        <v>83895</v>
      </c>
      <c r="F1996" s="2">
        <v>5798</v>
      </c>
      <c r="G1996" s="2" t="s">
        <v>20869</v>
      </c>
      <c r="H1996" s="2" t="s">
        <v>20870</v>
      </c>
      <c r="I1996" s="2" t="s">
        <v>23</v>
      </c>
      <c r="J1996" s="2" t="s">
        <v>20867</v>
      </c>
      <c r="K1996" s="2">
        <v>5</v>
      </c>
      <c r="L1996" s="2" t="s">
        <v>20</v>
      </c>
      <c r="N1996" s="2" t="s">
        <v>20</v>
      </c>
    </row>
    <row r="1997" spans="1:14" ht="13">
      <c r="A1997" s="2" t="s">
        <v>14388</v>
      </c>
      <c r="C1997" s="2" t="s">
        <v>20871</v>
      </c>
      <c r="D1997" s="2">
        <v>126785</v>
      </c>
      <c r="E1997" s="2">
        <v>72990</v>
      </c>
      <c r="F1997" s="2">
        <v>5780</v>
      </c>
      <c r="G1997" s="2" t="s">
        <v>20872</v>
      </c>
      <c r="H1997" s="2" t="s">
        <v>20873</v>
      </c>
      <c r="I1997" s="2" t="s">
        <v>16</v>
      </c>
      <c r="J1997" s="2" t="s">
        <v>20874</v>
      </c>
      <c r="K1997" s="2">
        <v>5</v>
      </c>
      <c r="L1997" s="2" t="s">
        <v>20</v>
      </c>
      <c r="N1997" s="2" t="s">
        <v>20</v>
      </c>
    </row>
    <row r="1998" spans="1:14" ht="13">
      <c r="A1998" s="2" t="s">
        <v>14388</v>
      </c>
      <c r="C1998" s="2" t="s">
        <v>20875</v>
      </c>
      <c r="D1998" s="2">
        <v>133892</v>
      </c>
      <c r="E1998" s="2">
        <v>74808</v>
      </c>
      <c r="F1998" s="2">
        <v>5798</v>
      </c>
      <c r="G1998" s="2" t="s">
        <v>20876</v>
      </c>
      <c r="H1998" s="2" t="s">
        <v>20877</v>
      </c>
      <c r="I1998" s="2" t="s">
        <v>23</v>
      </c>
      <c r="J1998" s="2" t="s">
        <v>20874</v>
      </c>
      <c r="K1998" s="2">
        <v>5</v>
      </c>
      <c r="L1998" s="2" t="s">
        <v>20</v>
      </c>
      <c r="N1998" s="2" t="s">
        <v>20</v>
      </c>
    </row>
    <row r="1999" spans="1:14" ht="13">
      <c r="A1999" s="2" t="s">
        <v>14388</v>
      </c>
      <c r="C1999" s="2" t="s">
        <v>20878</v>
      </c>
      <c r="D1999" s="2">
        <v>130751</v>
      </c>
      <c r="E1999" s="2">
        <v>84168</v>
      </c>
      <c r="F1999" s="2">
        <v>5798</v>
      </c>
      <c r="G1999" s="2" t="s">
        <v>20879</v>
      </c>
      <c r="H1999" s="2" t="s">
        <v>20880</v>
      </c>
      <c r="I1999" s="2" t="s">
        <v>16</v>
      </c>
      <c r="J1999" s="2" t="s">
        <v>20881</v>
      </c>
      <c r="K1999" s="2">
        <v>5</v>
      </c>
      <c r="L1999" s="2" t="s">
        <v>20</v>
      </c>
      <c r="N1999" s="2" t="s">
        <v>20</v>
      </c>
    </row>
    <row r="2000" spans="1:14" ht="13">
      <c r="A2000" s="2" t="s">
        <v>14388</v>
      </c>
      <c r="C2000" s="2" t="s">
        <v>20882</v>
      </c>
      <c r="D2000" s="2">
        <v>131680</v>
      </c>
      <c r="E2000" s="2">
        <v>83642</v>
      </c>
      <c r="F2000" s="2">
        <v>5798</v>
      </c>
      <c r="G2000" s="2" t="s">
        <v>20883</v>
      </c>
      <c r="H2000" s="2" t="s">
        <v>20884</v>
      </c>
      <c r="I2000" s="2" t="s">
        <v>23</v>
      </c>
      <c r="J2000" s="2" t="s">
        <v>20881</v>
      </c>
      <c r="K2000" s="2">
        <v>5</v>
      </c>
      <c r="L2000" s="2" t="s">
        <v>20</v>
      </c>
      <c r="N2000" s="2" t="s">
        <v>20</v>
      </c>
    </row>
    <row r="2001" spans="1:14" ht="13">
      <c r="A2001" s="2" t="s">
        <v>14388</v>
      </c>
      <c r="C2001" s="2" t="s">
        <v>20885</v>
      </c>
      <c r="D2001" s="2">
        <v>130926</v>
      </c>
      <c r="E2001" s="2">
        <v>83636</v>
      </c>
      <c r="F2001" s="2">
        <v>5798</v>
      </c>
      <c r="G2001" s="2" t="s">
        <v>20886</v>
      </c>
      <c r="H2001" s="2" t="s">
        <v>20887</v>
      </c>
      <c r="I2001" s="2" t="s">
        <v>16</v>
      </c>
      <c r="J2001" s="2" t="s">
        <v>20888</v>
      </c>
      <c r="K2001" s="2">
        <v>5</v>
      </c>
      <c r="L2001" s="2" t="s">
        <v>20</v>
      </c>
      <c r="N2001" s="2" t="s">
        <v>20</v>
      </c>
    </row>
    <row r="2002" spans="1:14" ht="13">
      <c r="A2002" s="2" t="s">
        <v>14388</v>
      </c>
      <c r="C2002" s="2" t="s">
        <v>20889</v>
      </c>
      <c r="D2002" s="2">
        <v>132089</v>
      </c>
      <c r="E2002" s="2">
        <v>83288</v>
      </c>
      <c r="F2002" s="2">
        <v>5798</v>
      </c>
      <c r="G2002" s="2" t="s">
        <v>20890</v>
      </c>
      <c r="H2002" s="2" t="s">
        <v>20891</v>
      </c>
      <c r="I2002" s="2" t="s">
        <v>23</v>
      </c>
      <c r="J2002" s="2" t="s">
        <v>20888</v>
      </c>
      <c r="K2002" s="2">
        <v>5</v>
      </c>
      <c r="L2002" s="2" t="s">
        <v>20</v>
      </c>
      <c r="N2002" s="2" t="s">
        <v>20</v>
      </c>
    </row>
    <row r="2003" spans="1:14" ht="13">
      <c r="A2003" s="2" t="s">
        <v>14388</v>
      </c>
      <c r="C2003" s="2" t="s">
        <v>20892</v>
      </c>
      <c r="D2003" s="2">
        <v>130712</v>
      </c>
      <c r="E2003" s="2">
        <v>83348</v>
      </c>
      <c r="F2003" s="2">
        <v>5798</v>
      </c>
      <c r="G2003" s="2" t="s">
        <v>20893</v>
      </c>
      <c r="H2003" s="2" t="s">
        <v>20894</v>
      </c>
      <c r="I2003" s="2" t="s">
        <v>16</v>
      </c>
      <c r="J2003" s="2" t="s">
        <v>20895</v>
      </c>
      <c r="K2003" s="2">
        <v>5</v>
      </c>
      <c r="L2003" s="2" t="s">
        <v>20</v>
      </c>
      <c r="N2003" s="2" t="s">
        <v>20</v>
      </c>
    </row>
    <row r="2004" spans="1:14" ht="13">
      <c r="A2004" s="2" t="s">
        <v>14388</v>
      </c>
      <c r="C2004" s="2" t="s">
        <v>20896</v>
      </c>
      <c r="D2004" s="2">
        <v>132189</v>
      </c>
      <c r="E2004" s="2">
        <v>83603</v>
      </c>
      <c r="F2004" s="2">
        <v>5798</v>
      </c>
      <c r="G2004" s="2" t="s">
        <v>20897</v>
      </c>
      <c r="H2004" s="2" t="s">
        <v>20898</v>
      </c>
      <c r="I2004" s="2" t="s">
        <v>23</v>
      </c>
      <c r="J2004" s="2" t="s">
        <v>20895</v>
      </c>
      <c r="K2004" s="2">
        <v>5</v>
      </c>
      <c r="L2004" s="2" t="s">
        <v>20</v>
      </c>
      <c r="N2004" s="2" t="s">
        <v>20</v>
      </c>
    </row>
    <row r="2005" spans="1:14" ht="13">
      <c r="A2005" s="2" t="s">
        <v>14388</v>
      </c>
      <c r="C2005" s="2" t="s">
        <v>20899</v>
      </c>
      <c r="D2005" s="2">
        <v>127317</v>
      </c>
      <c r="E2005" s="2">
        <v>82768</v>
      </c>
      <c r="F2005" s="2">
        <v>5799</v>
      </c>
      <c r="G2005" s="2" t="s">
        <v>20900</v>
      </c>
      <c r="H2005" s="2" t="s">
        <v>20901</v>
      </c>
      <c r="I2005" s="2" t="s">
        <v>16</v>
      </c>
      <c r="J2005" s="2" t="s">
        <v>20902</v>
      </c>
      <c r="K2005" s="2">
        <v>5</v>
      </c>
      <c r="L2005" s="2" t="s">
        <v>20</v>
      </c>
      <c r="N2005" s="2" t="s">
        <v>20</v>
      </c>
    </row>
    <row r="2006" spans="1:14" ht="13">
      <c r="A2006" s="2" t="s">
        <v>14388</v>
      </c>
      <c r="C2006" s="2" t="s">
        <v>20903</v>
      </c>
      <c r="D2006" s="2">
        <v>137008</v>
      </c>
      <c r="E2006" s="2">
        <v>84076</v>
      </c>
      <c r="F2006" s="2">
        <v>5798</v>
      </c>
      <c r="G2006" s="2" t="s">
        <v>20904</v>
      </c>
      <c r="H2006" s="2" t="s">
        <v>20905</v>
      </c>
      <c r="I2006" s="2" t="s">
        <v>23</v>
      </c>
      <c r="J2006" s="2" t="s">
        <v>20902</v>
      </c>
      <c r="K2006" s="2">
        <v>5</v>
      </c>
      <c r="L2006" s="2" t="s">
        <v>20</v>
      </c>
      <c r="N2006" s="2" t="s">
        <v>20</v>
      </c>
    </row>
    <row r="2007" spans="1:14" ht="13">
      <c r="A2007" s="2" t="s">
        <v>14388</v>
      </c>
      <c r="C2007" s="2" t="s">
        <v>20906</v>
      </c>
      <c r="D2007" s="2">
        <v>131643</v>
      </c>
      <c r="E2007" s="2">
        <v>76602</v>
      </c>
      <c r="F2007" s="2">
        <v>5798</v>
      </c>
      <c r="G2007" s="2" t="s">
        <v>20907</v>
      </c>
      <c r="H2007" s="2" t="s">
        <v>20908</v>
      </c>
      <c r="I2007" s="2" t="s">
        <v>16</v>
      </c>
      <c r="J2007" s="2" t="s">
        <v>20909</v>
      </c>
      <c r="K2007" s="2">
        <v>2</v>
      </c>
      <c r="L2007" s="2" t="s">
        <v>20</v>
      </c>
      <c r="N2007" s="2" t="s">
        <v>20</v>
      </c>
    </row>
    <row r="2008" spans="1:14" ht="13">
      <c r="A2008" s="2" t="s">
        <v>14388</v>
      </c>
      <c r="C2008" s="2" t="s">
        <v>20910</v>
      </c>
      <c r="D2008" s="2">
        <v>131727</v>
      </c>
      <c r="E2008" s="2">
        <v>76406</v>
      </c>
      <c r="F2008" s="2">
        <v>5798</v>
      </c>
      <c r="G2008" s="2" t="s">
        <v>20911</v>
      </c>
      <c r="H2008" s="2" t="s">
        <v>20912</v>
      </c>
      <c r="I2008" s="2" t="s">
        <v>16</v>
      </c>
      <c r="J2008" s="2" t="s">
        <v>20909</v>
      </c>
      <c r="K2008" s="2">
        <v>2</v>
      </c>
      <c r="L2008" s="2" t="s">
        <v>20</v>
      </c>
      <c r="N2008" s="2" t="s">
        <v>20</v>
      </c>
    </row>
    <row r="2009" spans="1:14" ht="13">
      <c r="A2009" s="2" t="s">
        <v>14388</v>
      </c>
      <c r="C2009" s="2" t="s">
        <v>20913</v>
      </c>
      <c r="D2009" s="2">
        <v>131851</v>
      </c>
      <c r="E2009" s="2">
        <v>76524</v>
      </c>
      <c r="F2009" s="2">
        <v>5798</v>
      </c>
      <c r="G2009" s="2" t="s">
        <v>20914</v>
      </c>
      <c r="H2009" s="2" t="s">
        <v>20915</v>
      </c>
      <c r="I2009" s="2" t="s">
        <v>16</v>
      </c>
      <c r="J2009" s="2" t="s">
        <v>20909</v>
      </c>
      <c r="K2009" s="2">
        <v>2</v>
      </c>
      <c r="L2009" s="2" t="s">
        <v>20</v>
      </c>
      <c r="N2009" s="2" t="s">
        <v>20</v>
      </c>
    </row>
    <row r="2010" spans="1:14" ht="13">
      <c r="A2010" s="2" t="s">
        <v>14388</v>
      </c>
      <c r="C2010" s="2" t="s">
        <v>20916</v>
      </c>
      <c r="D2010" s="2">
        <v>132130</v>
      </c>
      <c r="E2010" s="2">
        <v>75659</v>
      </c>
      <c r="F2010" s="2">
        <v>5798</v>
      </c>
      <c r="G2010" s="2" t="s">
        <v>20917</v>
      </c>
      <c r="H2010" s="2" t="s">
        <v>20918</v>
      </c>
      <c r="I2010" s="2" t="s">
        <v>23</v>
      </c>
      <c r="J2010" s="2" t="s">
        <v>20909</v>
      </c>
      <c r="K2010" s="2">
        <v>2</v>
      </c>
      <c r="L2010" s="2" t="s">
        <v>20</v>
      </c>
      <c r="N2010" s="2" t="s">
        <v>20</v>
      </c>
    </row>
    <row r="2011" spans="1:14" ht="13">
      <c r="A2011" s="2" t="s">
        <v>14388</v>
      </c>
      <c r="C2011" s="2" t="s">
        <v>20919</v>
      </c>
      <c r="D2011" s="2">
        <v>132267</v>
      </c>
      <c r="E2011" s="2">
        <v>77455</v>
      </c>
      <c r="F2011" s="2">
        <v>5798</v>
      </c>
      <c r="G2011" s="2" t="s">
        <v>20920</v>
      </c>
      <c r="H2011" s="2" t="s">
        <v>20921</v>
      </c>
      <c r="I2011" s="2" t="s">
        <v>23</v>
      </c>
      <c r="J2011" s="2" t="s">
        <v>20909</v>
      </c>
      <c r="K2011" s="2">
        <v>2</v>
      </c>
      <c r="L2011" s="2" t="s">
        <v>20</v>
      </c>
      <c r="N2011" s="2" t="s">
        <v>20</v>
      </c>
    </row>
    <row r="2012" spans="1:14" ht="13">
      <c r="A2012" s="2" t="s">
        <v>14388</v>
      </c>
      <c r="C2012" s="2" t="s">
        <v>20922</v>
      </c>
      <c r="D2012" s="2">
        <v>132355</v>
      </c>
      <c r="E2012" s="2">
        <v>75941</v>
      </c>
      <c r="F2012" s="2">
        <v>5798</v>
      </c>
      <c r="G2012" s="2" t="s">
        <v>20923</v>
      </c>
      <c r="H2012" s="2" t="s">
        <v>20924</v>
      </c>
      <c r="I2012" s="2" t="s">
        <v>23</v>
      </c>
      <c r="J2012" s="2" t="s">
        <v>20909</v>
      </c>
      <c r="K2012" s="2">
        <v>2</v>
      </c>
      <c r="L2012" s="2" t="s">
        <v>20</v>
      </c>
      <c r="N2012" s="2" t="s">
        <v>20</v>
      </c>
    </row>
    <row r="2013" spans="1:14" ht="13">
      <c r="A2013" s="2" t="s">
        <v>14388</v>
      </c>
      <c r="C2013" s="2" t="s">
        <v>20925</v>
      </c>
      <c r="D2013" s="2">
        <v>132376</v>
      </c>
      <c r="E2013" s="2">
        <v>76613</v>
      </c>
      <c r="F2013" s="2">
        <v>5798</v>
      </c>
      <c r="G2013" s="2" t="s">
        <v>20926</v>
      </c>
      <c r="H2013" s="2" t="s">
        <v>20927</v>
      </c>
      <c r="I2013" s="2" t="s">
        <v>23</v>
      </c>
      <c r="J2013" s="2" t="s">
        <v>20909</v>
      </c>
      <c r="K2013" s="2">
        <v>2</v>
      </c>
      <c r="L2013" s="2" t="s">
        <v>20</v>
      </c>
      <c r="N2013" s="2" t="s">
        <v>20</v>
      </c>
    </row>
    <row r="2014" spans="1:14" ht="13">
      <c r="A2014" s="2" t="s">
        <v>14388</v>
      </c>
      <c r="C2014" s="2" t="s">
        <v>20928</v>
      </c>
      <c r="D2014" s="2">
        <v>132393</v>
      </c>
      <c r="E2014" s="2">
        <v>76295</v>
      </c>
      <c r="F2014" s="2">
        <v>5798</v>
      </c>
      <c r="G2014" s="2" t="s">
        <v>20929</v>
      </c>
      <c r="H2014" s="2" t="s">
        <v>20930</v>
      </c>
      <c r="I2014" s="2" t="s">
        <v>23</v>
      </c>
      <c r="J2014" s="2" t="s">
        <v>20909</v>
      </c>
      <c r="K2014" s="2">
        <v>2</v>
      </c>
      <c r="L2014" s="2" t="s">
        <v>20</v>
      </c>
      <c r="N2014" s="2" t="s">
        <v>20</v>
      </c>
    </row>
    <row r="2015" spans="1:14" ht="13">
      <c r="A2015" s="2" t="s">
        <v>14388</v>
      </c>
      <c r="C2015" s="2" t="s">
        <v>20931</v>
      </c>
      <c r="D2015" s="2">
        <v>132464</v>
      </c>
      <c r="E2015" s="2">
        <v>76338</v>
      </c>
      <c r="F2015" s="2">
        <v>5798</v>
      </c>
      <c r="G2015" s="2" t="s">
        <v>20932</v>
      </c>
      <c r="H2015" s="2" t="s">
        <v>20933</v>
      </c>
      <c r="I2015" s="2" t="s">
        <v>23</v>
      </c>
      <c r="J2015" s="2" t="s">
        <v>20909</v>
      </c>
      <c r="K2015" s="2">
        <v>2</v>
      </c>
      <c r="L2015" s="2" t="s">
        <v>20</v>
      </c>
      <c r="N2015" s="2" t="s">
        <v>20</v>
      </c>
    </row>
    <row r="2016" spans="1:14" ht="13">
      <c r="A2016" s="2" t="s">
        <v>14388</v>
      </c>
      <c r="C2016" s="2" t="s">
        <v>20934</v>
      </c>
      <c r="D2016" s="2">
        <v>132701</v>
      </c>
      <c r="E2016" s="2">
        <v>76227</v>
      </c>
      <c r="F2016" s="2">
        <v>5798</v>
      </c>
      <c r="G2016" s="2" t="s">
        <v>20935</v>
      </c>
      <c r="H2016" s="2" t="s">
        <v>20936</v>
      </c>
      <c r="I2016" s="2" t="s">
        <v>23</v>
      </c>
      <c r="J2016" s="2" t="s">
        <v>20909</v>
      </c>
      <c r="K2016" s="2">
        <v>2</v>
      </c>
      <c r="L2016" s="2" t="s">
        <v>20</v>
      </c>
      <c r="N2016" s="2" t="s">
        <v>20</v>
      </c>
    </row>
    <row r="2017" spans="1:14" ht="13">
      <c r="A2017" s="2" t="s">
        <v>14388</v>
      </c>
      <c r="C2017" s="2" t="s">
        <v>20937</v>
      </c>
      <c r="D2017" s="2">
        <v>131243</v>
      </c>
      <c r="E2017" s="2">
        <v>76538</v>
      </c>
      <c r="F2017" s="2">
        <v>5798</v>
      </c>
      <c r="G2017" s="2" t="s">
        <v>20938</v>
      </c>
      <c r="H2017" s="2" t="s">
        <v>20939</v>
      </c>
      <c r="I2017" s="2" t="s">
        <v>16</v>
      </c>
      <c r="J2017" s="2" t="s">
        <v>20940</v>
      </c>
      <c r="K2017" s="2">
        <v>5</v>
      </c>
      <c r="L2017" s="2" t="s">
        <v>20</v>
      </c>
      <c r="N2017" s="2" t="s">
        <v>20</v>
      </c>
    </row>
    <row r="2018" spans="1:14" ht="13">
      <c r="A2018" s="2" t="s">
        <v>14388</v>
      </c>
      <c r="C2018" s="2" t="s">
        <v>20941</v>
      </c>
      <c r="D2018" s="2">
        <v>131720</v>
      </c>
      <c r="E2018" s="2">
        <v>76314</v>
      </c>
      <c r="F2018" s="2">
        <v>5798</v>
      </c>
      <c r="G2018" s="2" t="s">
        <v>20942</v>
      </c>
      <c r="H2018" s="2" t="s">
        <v>20943</v>
      </c>
      <c r="I2018" s="2" t="s">
        <v>16</v>
      </c>
      <c r="J2018" s="2" t="s">
        <v>20940</v>
      </c>
      <c r="K2018" s="2">
        <v>5</v>
      </c>
      <c r="L2018" s="2" t="s">
        <v>20</v>
      </c>
      <c r="N2018" s="2" t="s">
        <v>20</v>
      </c>
    </row>
    <row r="2019" spans="1:14" ht="13">
      <c r="A2019" s="2" t="s">
        <v>14388</v>
      </c>
      <c r="C2019" s="2" t="s">
        <v>20944</v>
      </c>
      <c r="D2019" s="2">
        <v>128387</v>
      </c>
      <c r="E2019" s="2">
        <v>83792</v>
      </c>
      <c r="F2019" s="2">
        <v>5798</v>
      </c>
      <c r="G2019" s="2" t="s">
        <v>20945</v>
      </c>
      <c r="H2019" s="2" t="s">
        <v>20946</v>
      </c>
      <c r="I2019" s="2" t="s">
        <v>16</v>
      </c>
      <c r="J2019" s="2" t="s">
        <v>20947</v>
      </c>
      <c r="K2019" s="2">
        <v>5</v>
      </c>
      <c r="L2019" s="2" t="s">
        <v>20</v>
      </c>
      <c r="N2019" s="2" t="s">
        <v>20</v>
      </c>
    </row>
    <row r="2020" spans="1:14" ht="13">
      <c r="A2020" s="2" t="s">
        <v>14388</v>
      </c>
      <c r="C2020" s="2" t="s">
        <v>20948</v>
      </c>
      <c r="D2020" s="2">
        <v>128541</v>
      </c>
      <c r="E2020" s="2">
        <v>83462</v>
      </c>
      <c r="F2020" s="2">
        <v>5798</v>
      </c>
      <c r="G2020" s="2" t="s">
        <v>20949</v>
      </c>
      <c r="H2020" s="2" t="s">
        <v>20950</v>
      </c>
      <c r="I2020" s="2" t="s">
        <v>16</v>
      </c>
      <c r="J2020" s="2" t="s">
        <v>20947</v>
      </c>
      <c r="K2020" s="2">
        <v>5</v>
      </c>
      <c r="L2020" s="2" t="s">
        <v>20</v>
      </c>
      <c r="N2020" s="2" t="s">
        <v>20</v>
      </c>
    </row>
    <row r="2021" spans="1:14" ht="13">
      <c r="A2021" s="2" t="s">
        <v>14388</v>
      </c>
      <c r="C2021" s="2" t="s">
        <v>20951</v>
      </c>
      <c r="D2021" s="2">
        <v>133759</v>
      </c>
      <c r="E2021" s="2">
        <v>84675</v>
      </c>
      <c r="F2021" s="2">
        <v>5798</v>
      </c>
      <c r="G2021" s="2" t="s">
        <v>20952</v>
      </c>
      <c r="H2021" s="2" t="s">
        <v>20953</v>
      </c>
      <c r="I2021" s="2" t="s">
        <v>23</v>
      </c>
      <c r="J2021" s="2" t="s">
        <v>20947</v>
      </c>
      <c r="K2021" s="2">
        <v>5</v>
      </c>
      <c r="L2021" s="2" t="s">
        <v>20</v>
      </c>
      <c r="N2021" s="2" t="s">
        <v>20</v>
      </c>
    </row>
    <row r="2022" spans="1:14" ht="13">
      <c r="A2022" s="2" t="s">
        <v>14388</v>
      </c>
      <c r="C2022" s="2" t="s">
        <v>20954</v>
      </c>
      <c r="D2022" s="2">
        <v>133839</v>
      </c>
      <c r="E2022" s="2">
        <v>84534</v>
      </c>
      <c r="F2022" s="2">
        <v>5798</v>
      </c>
      <c r="G2022" s="2" t="s">
        <v>20955</v>
      </c>
      <c r="H2022" s="2" t="s">
        <v>20956</v>
      </c>
      <c r="I2022" s="2" t="s">
        <v>23</v>
      </c>
      <c r="J2022" s="2" t="s">
        <v>20947</v>
      </c>
      <c r="K2022" s="2">
        <v>5</v>
      </c>
      <c r="L2022" s="2" t="s">
        <v>20</v>
      </c>
      <c r="N2022" s="2" t="s">
        <v>20</v>
      </c>
    </row>
    <row r="2023" spans="1:14" ht="13">
      <c r="A2023" s="2" t="s">
        <v>14388</v>
      </c>
      <c r="C2023" s="2" t="s">
        <v>20957</v>
      </c>
      <c r="D2023" s="2">
        <v>123926</v>
      </c>
      <c r="E2023" s="2">
        <v>79985</v>
      </c>
      <c r="F2023" s="2">
        <v>5620</v>
      </c>
      <c r="G2023" s="2" t="s">
        <v>20958</v>
      </c>
      <c r="H2023" s="2" t="s">
        <v>20959</v>
      </c>
      <c r="I2023" s="2" t="s">
        <v>16</v>
      </c>
      <c r="J2023" s="2" t="s">
        <v>20960</v>
      </c>
      <c r="K2023" s="2">
        <v>5</v>
      </c>
      <c r="L2023" s="2" t="s">
        <v>20</v>
      </c>
      <c r="N2023" s="2" t="s">
        <v>20</v>
      </c>
    </row>
    <row r="2024" spans="1:14" ht="13">
      <c r="A2024" s="2" t="s">
        <v>14388</v>
      </c>
      <c r="C2024" s="2" t="s">
        <v>20961</v>
      </c>
      <c r="D2024" s="2">
        <v>124733</v>
      </c>
      <c r="E2024" s="2">
        <v>80424</v>
      </c>
      <c r="F2024" s="2">
        <v>5668</v>
      </c>
      <c r="G2024" s="2" t="s">
        <v>20962</v>
      </c>
      <c r="H2024" s="2" t="s">
        <v>20963</v>
      </c>
      <c r="I2024" s="2" t="s">
        <v>16</v>
      </c>
      <c r="J2024" s="2" t="s">
        <v>20960</v>
      </c>
      <c r="K2024" s="2">
        <v>5</v>
      </c>
      <c r="L2024" s="2" t="s">
        <v>20</v>
      </c>
      <c r="N2024" s="2" t="s">
        <v>20</v>
      </c>
    </row>
    <row r="2025" spans="1:14" ht="13">
      <c r="A2025" s="2" t="s">
        <v>14388</v>
      </c>
      <c r="C2025" s="2" t="s">
        <v>20964</v>
      </c>
      <c r="D2025" s="2">
        <v>139968</v>
      </c>
      <c r="E2025" s="2">
        <v>81223</v>
      </c>
      <c r="F2025" s="2">
        <v>5798</v>
      </c>
      <c r="G2025" s="2" t="s">
        <v>20965</v>
      </c>
      <c r="H2025" s="2" t="s">
        <v>20966</v>
      </c>
      <c r="I2025" s="2" t="s">
        <v>23</v>
      </c>
      <c r="J2025" s="2" t="s">
        <v>20960</v>
      </c>
      <c r="K2025" s="2">
        <v>5</v>
      </c>
      <c r="L2025" s="2" t="s">
        <v>20</v>
      </c>
      <c r="N2025" s="2" t="s">
        <v>20</v>
      </c>
    </row>
    <row r="2026" spans="1:14" ht="13">
      <c r="A2026" s="2" t="s">
        <v>14388</v>
      </c>
      <c r="C2026" s="2" t="s">
        <v>20967</v>
      </c>
      <c r="D2026" s="2">
        <v>139987</v>
      </c>
      <c r="E2026" s="2">
        <v>81374</v>
      </c>
      <c r="F2026" s="2">
        <v>5798</v>
      </c>
      <c r="G2026" s="32" t="s">
        <v>20968</v>
      </c>
      <c r="H2026" s="2" t="s">
        <v>20969</v>
      </c>
      <c r="I2026" s="2" t="s">
        <v>23</v>
      </c>
      <c r="J2026" s="2" t="s">
        <v>20960</v>
      </c>
      <c r="K2026" s="2">
        <v>5</v>
      </c>
      <c r="L2026" s="2" t="s">
        <v>20</v>
      </c>
      <c r="N2026" s="2" t="s">
        <v>20</v>
      </c>
    </row>
    <row r="2027" spans="1:14" ht="13">
      <c r="A2027" s="2" t="s">
        <v>14388</v>
      </c>
      <c r="C2027" s="2" t="s">
        <v>20970</v>
      </c>
      <c r="D2027" s="2">
        <v>126823</v>
      </c>
      <c r="E2027" s="2">
        <v>75940</v>
      </c>
      <c r="F2027" s="2">
        <v>5798</v>
      </c>
      <c r="G2027" s="2" t="s">
        <v>20971</v>
      </c>
      <c r="H2027" s="2" t="s">
        <v>20972</v>
      </c>
      <c r="I2027" s="2" t="s">
        <v>16</v>
      </c>
      <c r="J2027" s="2" t="s">
        <v>20973</v>
      </c>
      <c r="K2027" s="2">
        <v>5</v>
      </c>
      <c r="L2027" s="2" t="s">
        <v>20</v>
      </c>
      <c r="N2027" s="2" t="s">
        <v>20</v>
      </c>
    </row>
    <row r="2028" spans="1:14" ht="13">
      <c r="A2028" s="2" t="s">
        <v>14388</v>
      </c>
      <c r="C2028" s="2" t="s">
        <v>20974</v>
      </c>
      <c r="D2028" s="2">
        <v>133938</v>
      </c>
      <c r="E2028" s="2">
        <v>79117</v>
      </c>
      <c r="F2028" s="2">
        <v>5798</v>
      </c>
      <c r="G2028" s="2" t="s">
        <v>20975</v>
      </c>
      <c r="H2028" s="2" t="s">
        <v>20976</v>
      </c>
      <c r="I2028" s="2" t="s">
        <v>23</v>
      </c>
      <c r="J2028" s="2" t="s">
        <v>20973</v>
      </c>
      <c r="K2028" s="2">
        <v>5</v>
      </c>
      <c r="L2028" s="2" t="s">
        <v>20</v>
      </c>
      <c r="N2028" s="2" t="s">
        <v>20</v>
      </c>
    </row>
    <row r="2029" spans="1:14" ht="13">
      <c r="A2029" s="2" t="s">
        <v>14388</v>
      </c>
      <c r="C2029" s="2" t="s">
        <v>20977</v>
      </c>
      <c r="D2029" s="2">
        <v>125880</v>
      </c>
      <c r="E2029" s="2">
        <v>80576</v>
      </c>
      <c r="F2029" s="2">
        <v>5798</v>
      </c>
      <c r="G2029" s="2" t="s">
        <v>20978</v>
      </c>
      <c r="H2029" s="2" t="s">
        <v>20979</v>
      </c>
      <c r="I2029" s="2" t="s">
        <v>16</v>
      </c>
      <c r="J2029" s="2" t="s">
        <v>20980</v>
      </c>
      <c r="K2029" s="2">
        <v>5</v>
      </c>
      <c r="L2029" s="2" t="s">
        <v>20</v>
      </c>
      <c r="N2029" s="2" t="s">
        <v>20</v>
      </c>
    </row>
    <row r="2030" spans="1:14" ht="13">
      <c r="A2030" s="2" t="s">
        <v>14388</v>
      </c>
      <c r="C2030" s="2" t="s">
        <v>20981</v>
      </c>
      <c r="D2030" s="2">
        <v>139286</v>
      </c>
      <c r="E2030" s="2">
        <v>82297</v>
      </c>
      <c r="F2030" s="2">
        <v>5798</v>
      </c>
      <c r="G2030" s="2" t="s">
        <v>20982</v>
      </c>
      <c r="H2030" s="2" t="s">
        <v>20983</v>
      </c>
      <c r="I2030" s="2" t="s">
        <v>23</v>
      </c>
      <c r="J2030" s="2" t="s">
        <v>20980</v>
      </c>
      <c r="K2030" s="2">
        <v>5</v>
      </c>
      <c r="L2030" s="2" t="s">
        <v>20</v>
      </c>
      <c r="N2030" s="2" t="s">
        <v>20</v>
      </c>
    </row>
    <row r="2031" spans="1:14" ht="13">
      <c r="A2031" s="2" t="s">
        <v>14388</v>
      </c>
      <c r="C2031" s="2" t="s">
        <v>20984</v>
      </c>
      <c r="D2031" s="2">
        <v>127426</v>
      </c>
      <c r="E2031" s="2">
        <v>82404</v>
      </c>
      <c r="F2031" s="2">
        <v>5798</v>
      </c>
      <c r="G2031" s="2" t="s">
        <v>20985</v>
      </c>
      <c r="H2031" s="2" t="s">
        <v>20986</v>
      </c>
      <c r="I2031" s="2" t="s">
        <v>16</v>
      </c>
      <c r="J2031" s="2" t="s">
        <v>20987</v>
      </c>
      <c r="K2031" s="2">
        <v>5</v>
      </c>
      <c r="L2031" s="2" t="s">
        <v>20</v>
      </c>
      <c r="N2031" s="2" t="s">
        <v>20</v>
      </c>
    </row>
    <row r="2032" spans="1:14" ht="13">
      <c r="A2032" s="2" t="s">
        <v>14388</v>
      </c>
      <c r="C2032" s="2" t="s">
        <v>20988</v>
      </c>
      <c r="D2032" s="2">
        <v>136814</v>
      </c>
      <c r="E2032" s="2">
        <v>82652</v>
      </c>
      <c r="F2032" s="2">
        <v>5798</v>
      </c>
      <c r="G2032" s="2" t="s">
        <v>20989</v>
      </c>
      <c r="H2032" s="2" t="s">
        <v>20990</v>
      </c>
      <c r="I2032" s="2" t="s">
        <v>23</v>
      </c>
      <c r="J2032" s="2" t="s">
        <v>20987</v>
      </c>
      <c r="K2032" s="2">
        <v>5</v>
      </c>
      <c r="L2032" s="2" t="s">
        <v>20</v>
      </c>
      <c r="N2032" s="2" t="s">
        <v>20</v>
      </c>
    </row>
    <row r="2033" spans="1:14" ht="13">
      <c r="A2033" s="2" t="s">
        <v>14388</v>
      </c>
      <c r="C2033" s="2" t="s">
        <v>20991</v>
      </c>
      <c r="D2033" s="2">
        <v>127899</v>
      </c>
      <c r="E2033" s="2">
        <v>82869</v>
      </c>
      <c r="F2033" s="2">
        <v>5799</v>
      </c>
      <c r="G2033" s="2" t="s">
        <v>20992</v>
      </c>
      <c r="H2033" s="2" t="s">
        <v>20993</v>
      </c>
      <c r="I2033" s="2" t="s">
        <v>16</v>
      </c>
      <c r="J2033" s="2" t="s">
        <v>20994</v>
      </c>
      <c r="K2033" s="2">
        <v>5</v>
      </c>
      <c r="L2033" s="2" t="s">
        <v>20</v>
      </c>
      <c r="N2033" s="2" t="s">
        <v>20</v>
      </c>
    </row>
    <row r="2034" spans="1:14" ht="13">
      <c r="A2034" s="2" t="s">
        <v>14388</v>
      </c>
      <c r="C2034" s="2" t="s">
        <v>20995</v>
      </c>
      <c r="D2034" s="2">
        <v>135655</v>
      </c>
      <c r="E2034" s="2">
        <v>84008</v>
      </c>
      <c r="F2034" s="2">
        <v>5798</v>
      </c>
      <c r="G2034" s="2" t="s">
        <v>20996</v>
      </c>
      <c r="H2034" s="2" t="s">
        <v>20997</v>
      </c>
      <c r="I2034" s="2" t="s">
        <v>23</v>
      </c>
      <c r="J2034" s="2" t="s">
        <v>20994</v>
      </c>
      <c r="K2034" s="2">
        <v>5</v>
      </c>
      <c r="L2034" s="2" t="s">
        <v>20</v>
      </c>
      <c r="N2034" s="2" t="s">
        <v>20</v>
      </c>
    </row>
    <row r="2035" spans="1:14" ht="13">
      <c r="A2035" s="2" t="s">
        <v>14388</v>
      </c>
      <c r="C2035" s="2" t="s">
        <v>20998</v>
      </c>
      <c r="D2035" s="2">
        <v>128282</v>
      </c>
      <c r="E2035" s="2">
        <v>81604</v>
      </c>
      <c r="F2035" s="2">
        <v>5798</v>
      </c>
      <c r="G2035" s="2" t="s">
        <v>20999</v>
      </c>
      <c r="H2035" s="2" t="s">
        <v>21000</v>
      </c>
      <c r="I2035" s="2" t="s">
        <v>16</v>
      </c>
      <c r="J2035" s="2" t="s">
        <v>21001</v>
      </c>
      <c r="K2035" s="2">
        <v>5</v>
      </c>
      <c r="L2035" s="2" t="s">
        <v>20</v>
      </c>
      <c r="N2035" s="2" t="s">
        <v>20</v>
      </c>
    </row>
    <row r="2036" spans="1:14" ht="13">
      <c r="A2036" s="2" t="s">
        <v>14388</v>
      </c>
      <c r="C2036" s="2" t="s">
        <v>21002</v>
      </c>
      <c r="D2036" s="2">
        <v>135586</v>
      </c>
      <c r="E2036" s="2">
        <v>81359</v>
      </c>
      <c r="F2036" s="2">
        <v>5798</v>
      </c>
      <c r="G2036" s="2" t="s">
        <v>21003</v>
      </c>
      <c r="H2036" s="2" t="s">
        <v>21004</v>
      </c>
      <c r="I2036" s="2" t="s">
        <v>23</v>
      </c>
      <c r="J2036" s="2" t="s">
        <v>21001</v>
      </c>
      <c r="K2036" s="2">
        <v>5</v>
      </c>
      <c r="L2036" s="2" t="s">
        <v>20</v>
      </c>
      <c r="N2036" s="2" t="s">
        <v>20</v>
      </c>
    </row>
    <row r="2037" spans="1:14" ht="13">
      <c r="A2037" s="2" t="s">
        <v>14388</v>
      </c>
      <c r="C2037" s="2" t="s">
        <v>21005</v>
      </c>
      <c r="D2037" s="2">
        <v>128434</v>
      </c>
      <c r="E2037" s="2">
        <v>83517</v>
      </c>
      <c r="F2037" s="2">
        <v>5798</v>
      </c>
      <c r="G2037" s="2" t="s">
        <v>21006</v>
      </c>
      <c r="H2037" s="2" t="s">
        <v>21007</v>
      </c>
      <c r="I2037" s="2" t="s">
        <v>16</v>
      </c>
      <c r="J2037" s="2" t="s">
        <v>21008</v>
      </c>
      <c r="K2037" s="2">
        <v>5</v>
      </c>
      <c r="L2037" s="2" t="s">
        <v>20</v>
      </c>
      <c r="N2037" s="2" t="s">
        <v>20</v>
      </c>
    </row>
    <row r="2038" spans="1:14" ht="13">
      <c r="A2038" s="2" t="s">
        <v>14388</v>
      </c>
      <c r="C2038" s="2" t="s">
        <v>21009</v>
      </c>
      <c r="D2038" s="2">
        <v>128722</v>
      </c>
      <c r="E2038" s="2">
        <v>83530</v>
      </c>
      <c r="F2038" s="2">
        <v>5798</v>
      </c>
      <c r="G2038" s="2" t="s">
        <v>21010</v>
      </c>
      <c r="H2038" s="2" t="s">
        <v>21011</v>
      </c>
      <c r="I2038" s="2" t="s">
        <v>16</v>
      </c>
      <c r="J2038" s="2" t="s">
        <v>21008</v>
      </c>
      <c r="K2038" s="2">
        <v>5</v>
      </c>
      <c r="L2038" s="2" t="s">
        <v>20</v>
      </c>
      <c r="N2038" s="2" t="s">
        <v>20</v>
      </c>
    </row>
    <row r="2039" spans="1:14" ht="13">
      <c r="A2039" s="2" t="s">
        <v>14388</v>
      </c>
      <c r="C2039" s="2" t="s">
        <v>21012</v>
      </c>
      <c r="D2039" s="2">
        <v>133002</v>
      </c>
      <c r="E2039" s="2">
        <v>84841</v>
      </c>
      <c r="F2039" s="2">
        <v>5798</v>
      </c>
      <c r="G2039" s="2" t="s">
        <v>21013</v>
      </c>
      <c r="H2039" s="2" t="s">
        <v>21014</v>
      </c>
      <c r="I2039" s="2" t="s">
        <v>23</v>
      </c>
      <c r="J2039" s="2" t="s">
        <v>21008</v>
      </c>
      <c r="K2039" s="2">
        <v>5</v>
      </c>
      <c r="L2039" s="2" t="s">
        <v>20</v>
      </c>
      <c r="N2039" s="2" t="s">
        <v>20</v>
      </c>
    </row>
    <row r="2040" spans="1:14" ht="13">
      <c r="A2040" s="2" t="s">
        <v>14388</v>
      </c>
      <c r="C2040" s="2" t="s">
        <v>21015</v>
      </c>
      <c r="D2040" s="2">
        <v>134165</v>
      </c>
      <c r="E2040" s="2">
        <v>84219</v>
      </c>
      <c r="F2040" s="2">
        <v>5798</v>
      </c>
      <c r="G2040" s="2" t="s">
        <v>21016</v>
      </c>
      <c r="H2040" s="2" t="s">
        <v>21017</v>
      </c>
      <c r="I2040" s="2" t="s">
        <v>23</v>
      </c>
      <c r="J2040" s="2" t="s">
        <v>21008</v>
      </c>
      <c r="K2040" s="2">
        <v>5</v>
      </c>
      <c r="L2040" s="2" t="s">
        <v>20</v>
      </c>
      <c r="N2040" s="2" t="s">
        <v>20</v>
      </c>
    </row>
    <row r="2041" spans="1:14" ht="13">
      <c r="A2041" s="2" t="s">
        <v>14388</v>
      </c>
      <c r="C2041" s="2" t="s">
        <v>21018</v>
      </c>
      <c r="D2041" s="2">
        <v>128633</v>
      </c>
      <c r="E2041" s="2">
        <v>83131</v>
      </c>
      <c r="F2041" s="2">
        <v>5798</v>
      </c>
      <c r="G2041" s="2" t="s">
        <v>21019</v>
      </c>
      <c r="H2041" s="2" t="s">
        <v>21020</v>
      </c>
      <c r="I2041" s="2" t="s">
        <v>16</v>
      </c>
      <c r="J2041" s="2" t="s">
        <v>21021</v>
      </c>
      <c r="K2041" s="2">
        <v>5</v>
      </c>
      <c r="L2041" s="2" t="s">
        <v>20</v>
      </c>
      <c r="N2041" s="2" t="s">
        <v>20</v>
      </c>
    </row>
    <row r="2042" spans="1:14" ht="13">
      <c r="A2042" s="2" t="s">
        <v>14388</v>
      </c>
      <c r="C2042" s="2" t="s">
        <v>21022</v>
      </c>
      <c r="D2042" s="2">
        <v>135166</v>
      </c>
      <c r="E2042" s="2">
        <v>84422</v>
      </c>
      <c r="F2042" s="2">
        <v>5798</v>
      </c>
      <c r="G2042" s="2" t="s">
        <v>21023</v>
      </c>
      <c r="H2042" s="2" t="s">
        <v>21024</v>
      </c>
      <c r="I2042" s="2" t="s">
        <v>23</v>
      </c>
      <c r="J2042" s="2" t="s">
        <v>21021</v>
      </c>
      <c r="K2042" s="2">
        <v>5</v>
      </c>
      <c r="L2042" s="2" t="s">
        <v>20</v>
      </c>
      <c r="N2042" s="2" t="s">
        <v>20</v>
      </c>
    </row>
    <row r="2043" spans="1:14" ht="13">
      <c r="A2043" s="2" t="s">
        <v>14388</v>
      </c>
      <c r="C2043" s="2" t="s">
        <v>21025</v>
      </c>
      <c r="D2043" s="2">
        <v>123270</v>
      </c>
      <c r="E2043" s="2">
        <v>76332</v>
      </c>
      <c r="F2043" s="2">
        <v>5798</v>
      </c>
      <c r="G2043" s="2" t="s">
        <v>21026</v>
      </c>
      <c r="H2043" s="2" t="s">
        <v>21027</v>
      </c>
      <c r="I2043" s="2" t="s">
        <v>16</v>
      </c>
      <c r="J2043" s="2" t="s">
        <v>21028</v>
      </c>
      <c r="K2043" s="2">
        <v>5</v>
      </c>
      <c r="L2043" s="2" t="s">
        <v>20</v>
      </c>
      <c r="N2043" s="2" t="s">
        <v>20</v>
      </c>
    </row>
    <row r="2044" spans="1:14" ht="13">
      <c r="A2044" s="2" t="s">
        <v>14388</v>
      </c>
      <c r="C2044" s="2" t="s">
        <v>21029</v>
      </c>
      <c r="D2044" s="2">
        <v>139790</v>
      </c>
      <c r="E2044" s="2">
        <v>77590</v>
      </c>
      <c r="F2044" s="2">
        <v>5798</v>
      </c>
      <c r="G2044" s="2" t="s">
        <v>21030</v>
      </c>
      <c r="H2044" s="2" t="s">
        <v>21031</v>
      </c>
      <c r="I2044" s="2" t="s">
        <v>23</v>
      </c>
      <c r="J2044" s="2" t="s">
        <v>21028</v>
      </c>
      <c r="K2044" s="2">
        <v>5</v>
      </c>
      <c r="L2044" s="2" t="s">
        <v>20</v>
      </c>
      <c r="N2044" s="2" t="s">
        <v>20</v>
      </c>
    </row>
    <row r="2045" spans="1:14" ht="13">
      <c r="A2045" s="2" t="s">
        <v>14388</v>
      </c>
      <c r="C2045" s="2" t="s">
        <v>21032</v>
      </c>
      <c r="D2045" s="2">
        <v>128603</v>
      </c>
      <c r="E2045" s="2">
        <v>83864</v>
      </c>
      <c r="F2045" s="2">
        <v>5798</v>
      </c>
      <c r="G2045" s="2" t="s">
        <v>21033</v>
      </c>
      <c r="H2045" s="2" t="s">
        <v>21034</v>
      </c>
      <c r="I2045" s="2" t="s">
        <v>16</v>
      </c>
      <c r="J2045" s="2" t="s">
        <v>21035</v>
      </c>
      <c r="K2045" s="2">
        <v>5</v>
      </c>
      <c r="L2045" s="2" t="s">
        <v>20</v>
      </c>
      <c r="N2045" s="2" t="s">
        <v>20</v>
      </c>
    </row>
    <row r="2046" spans="1:14" ht="13">
      <c r="A2046" s="2" t="s">
        <v>14388</v>
      </c>
      <c r="C2046" s="2" t="s">
        <v>21036</v>
      </c>
      <c r="D2046" s="2">
        <v>133207</v>
      </c>
      <c r="E2046" s="2">
        <v>84959</v>
      </c>
      <c r="F2046" s="2">
        <v>5823</v>
      </c>
      <c r="G2046" s="2" t="s">
        <v>21037</v>
      </c>
      <c r="H2046" s="2" t="s">
        <v>21038</v>
      </c>
      <c r="I2046" s="2" t="s">
        <v>23</v>
      </c>
      <c r="J2046" s="2" t="s">
        <v>21035</v>
      </c>
      <c r="K2046" s="2">
        <v>5</v>
      </c>
      <c r="L2046" s="2" t="s">
        <v>20</v>
      </c>
      <c r="N2046" s="2" t="s">
        <v>20</v>
      </c>
    </row>
    <row r="2047" spans="1:14" ht="13">
      <c r="A2047" s="2" t="s">
        <v>14388</v>
      </c>
      <c r="C2047" s="2" t="s">
        <v>21039</v>
      </c>
      <c r="D2047" s="2">
        <v>128179</v>
      </c>
      <c r="E2047" s="2">
        <v>83709</v>
      </c>
      <c r="F2047" s="2">
        <v>5798</v>
      </c>
      <c r="G2047" s="2" t="s">
        <v>21040</v>
      </c>
      <c r="H2047" s="2" t="s">
        <v>21041</v>
      </c>
      <c r="I2047" s="2" t="s">
        <v>16</v>
      </c>
      <c r="J2047" s="2" t="s">
        <v>21042</v>
      </c>
      <c r="K2047" s="2">
        <v>5</v>
      </c>
      <c r="L2047" s="2" t="s">
        <v>20</v>
      </c>
      <c r="N2047" s="2" t="s">
        <v>20</v>
      </c>
    </row>
    <row r="2048" spans="1:14" ht="13">
      <c r="A2048" s="2" t="s">
        <v>14388</v>
      </c>
      <c r="C2048" s="2" t="s">
        <v>21043</v>
      </c>
      <c r="D2048" s="2">
        <v>134794</v>
      </c>
      <c r="E2048" s="2">
        <v>84949</v>
      </c>
      <c r="F2048" s="2">
        <v>5806</v>
      </c>
      <c r="G2048" s="2" t="s">
        <v>21044</v>
      </c>
      <c r="H2048" s="2" t="s">
        <v>21045</v>
      </c>
      <c r="I2048" s="2" t="s">
        <v>23</v>
      </c>
      <c r="J2048" s="2" t="s">
        <v>21042</v>
      </c>
      <c r="K2048" s="2">
        <v>5</v>
      </c>
      <c r="L2048" s="2" t="s">
        <v>20</v>
      </c>
      <c r="N2048" s="2" t="s">
        <v>20</v>
      </c>
    </row>
    <row r="2049" spans="1:14" ht="13">
      <c r="A2049" s="2" t="s">
        <v>14388</v>
      </c>
      <c r="C2049" s="2" t="s">
        <v>21046</v>
      </c>
      <c r="D2049" s="2">
        <v>129742</v>
      </c>
      <c r="E2049" s="2">
        <v>82441</v>
      </c>
      <c r="F2049" s="2">
        <v>5798</v>
      </c>
      <c r="G2049" s="2" t="s">
        <v>21047</v>
      </c>
      <c r="H2049" s="2" t="s">
        <v>21048</v>
      </c>
      <c r="I2049" s="2" t="s">
        <v>16</v>
      </c>
      <c r="J2049" s="2" t="s">
        <v>21049</v>
      </c>
      <c r="K2049" s="2">
        <v>5</v>
      </c>
      <c r="L2049" s="2" t="s">
        <v>20</v>
      </c>
      <c r="N2049" s="2" t="s">
        <v>20</v>
      </c>
    </row>
    <row r="2050" spans="1:14" ht="13">
      <c r="A2050" s="2" t="s">
        <v>14388</v>
      </c>
      <c r="C2050" s="2" t="s">
        <v>21050</v>
      </c>
      <c r="D2050" s="2">
        <v>134528</v>
      </c>
      <c r="E2050" s="2">
        <v>83674</v>
      </c>
      <c r="F2050" s="2">
        <v>5798</v>
      </c>
      <c r="G2050" s="2" t="s">
        <v>21051</v>
      </c>
      <c r="H2050" s="2" t="s">
        <v>21052</v>
      </c>
      <c r="I2050" s="2" t="s">
        <v>23</v>
      </c>
      <c r="J2050" s="2" t="s">
        <v>21049</v>
      </c>
      <c r="K2050" s="2">
        <v>5</v>
      </c>
      <c r="L2050" s="2" t="s">
        <v>20</v>
      </c>
      <c r="N2050" s="2" t="s">
        <v>20</v>
      </c>
    </row>
    <row r="2051" spans="1:14" ht="13">
      <c r="A2051" s="2" t="s">
        <v>14388</v>
      </c>
      <c r="C2051" s="2" t="s">
        <v>21053</v>
      </c>
      <c r="D2051" s="2">
        <v>129735</v>
      </c>
      <c r="E2051" s="2">
        <v>81560</v>
      </c>
      <c r="F2051" s="2">
        <v>5798</v>
      </c>
      <c r="G2051" s="2" t="s">
        <v>21054</v>
      </c>
      <c r="H2051" s="2" t="s">
        <v>21055</v>
      </c>
      <c r="I2051" s="2" t="s">
        <v>16</v>
      </c>
      <c r="J2051" s="2" t="s">
        <v>21056</v>
      </c>
      <c r="K2051" s="2">
        <v>5</v>
      </c>
      <c r="L2051" s="2" t="s">
        <v>20</v>
      </c>
      <c r="N2051" s="2" t="s">
        <v>20</v>
      </c>
    </row>
    <row r="2052" spans="1:14" ht="13">
      <c r="A2052" s="2" t="s">
        <v>14388</v>
      </c>
      <c r="C2052" s="2" t="s">
        <v>21057</v>
      </c>
      <c r="D2052" s="2">
        <v>134628</v>
      </c>
      <c r="E2052" s="2">
        <v>81980</v>
      </c>
      <c r="F2052" s="2">
        <v>5798</v>
      </c>
      <c r="G2052" s="2" t="s">
        <v>21058</v>
      </c>
      <c r="H2052" s="2" t="s">
        <v>21059</v>
      </c>
      <c r="I2052" s="2" t="s">
        <v>23</v>
      </c>
      <c r="J2052" s="2" t="s">
        <v>21056</v>
      </c>
      <c r="K2052" s="2">
        <v>5</v>
      </c>
      <c r="L2052" s="2" t="s">
        <v>20</v>
      </c>
      <c r="N2052" s="2" t="s">
        <v>20</v>
      </c>
    </row>
    <row r="2053" spans="1:14" ht="13">
      <c r="A2053" s="2" t="s">
        <v>14388</v>
      </c>
      <c r="C2053" s="2" t="s">
        <v>21060</v>
      </c>
      <c r="D2053" s="2">
        <v>129230</v>
      </c>
      <c r="E2053" s="2">
        <v>81977</v>
      </c>
      <c r="F2053" s="2">
        <v>5798</v>
      </c>
      <c r="G2053" s="2" t="s">
        <v>21061</v>
      </c>
      <c r="H2053" s="2" t="s">
        <v>21062</v>
      </c>
      <c r="I2053" s="2" t="s">
        <v>16</v>
      </c>
      <c r="J2053" s="2" t="s">
        <v>21063</v>
      </c>
      <c r="K2053" s="2">
        <v>5</v>
      </c>
      <c r="L2053" s="2" t="s">
        <v>20</v>
      </c>
      <c r="N2053" s="2" t="s">
        <v>20</v>
      </c>
    </row>
    <row r="2054" spans="1:14" ht="13">
      <c r="A2054" s="2" t="s">
        <v>14388</v>
      </c>
      <c r="C2054" s="2" t="s">
        <v>21064</v>
      </c>
      <c r="D2054" s="2">
        <v>135153</v>
      </c>
      <c r="E2054" s="2">
        <v>81606</v>
      </c>
      <c r="F2054" s="2">
        <v>5798</v>
      </c>
      <c r="G2054" s="2" t="s">
        <v>21065</v>
      </c>
      <c r="H2054" s="2" t="s">
        <v>21066</v>
      </c>
      <c r="I2054" s="2" t="s">
        <v>23</v>
      </c>
      <c r="J2054" s="2" t="s">
        <v>21063</v>
      </c>
      <c r="K2054" s="2">
        <v>5</v>
      </c>
      <c r="L2054" s="2" t="s">
        <v>20</v>
      </c>
      <c r="N2054" s="2" t="s">
        <v>20</v>
      </c>
    </row>
    <row r="2055" spans="1:14" ht="13">
      <c r="A2055" s="2" t="s">
        <v>14388</v>
      </c>
      <c r="C2055" s="2" t="s">
        <v>21067</v>
      </c>
      <c r="D2055" s="2">
        <v>129724</v>
      </c>
      <c r="E2055" s="2">
        <v>82345</v>
      </c>
      <c r="F2055" s="2">
        <v>5798</v>
      </c>
      <c r="G2055" s="2" t="s">
        <v>21068</v>
      </c>
      <c r="H2055" s="2" t="s">
        <v>21069</v>
      </c>
      <c r="I2055" s="2" t="s">
        <v>16</v>
      </c>
      <c r="J2055" s="2" t="s">
        <v>21070</v>
      </c>
      <c r="K2055" s="2">
        <v>5</v>
      </c>
      <c r="L2055" s="2" t="s">
        <v>20</v>
      </c>
      <c r="N2055" s="2" t="s">
        <v>20</v>
      </c>
    </row>
    <row r="2056" spans="1:14" ht="13">
      <c r="A2056" s="2" t="s">
        <v>14388</v>
      </c>
      <c r="C2056" s="2" t="s">
        <v>21071</v>
      </c>
      <c r="D2056" s="2">
        <v>134314</v>
      </c>
      <c r="E2056" s="2">
        <v>82735</v>
      </c>
      <c r="F2056" s="2">
        <v>5798</v>
      </c>
      <c r="G2056" s="2" t="s">
        <v>21072</v>
      </c>
      <c r="H2056" s="2" t="s">
        <v>21073</v>
      </c>
      <c r="I2056" s="2" t="s">
        <v>23</v>
      </c>
      <c r="J2056" s="2" t="s">
        <v>21070</v>
      </c>
      <c r="K2056" s="2">
        <v>5</v>
      </c>
      <c r="L2056" s="2" t="s">
        <v>20</v>
      </c>
      <c r="N2056" s="2" t="s">
        <v>20</v>
      </c>
    </row>
    <row r="2057" spans="1:14" ht="13">
      <c r="A2057" s="2" t="s">
        <v>14388</v>
      </c>
      <c r="C2057" s="2" t="s">
        <v>21074</v>
      </c>
      <c r="D2057" s="2">
        <v>129110</v>
      </c>
      <c r="E2057" s="2">
        <v>82736</v>
      </c>
      <c r="F2057" s="2">
        <v>5798</v>
      </c>
      <c r="G2057" s="2" t="s">
        <v>21075</v>
      </c>
      <c r="H2057" s="2" t="s">
        <v>21076</v>
      </c>
      <c r="I2057" s="2" t="s">
        <v>16</v>
      </c>
      <c r="J2057" s="2" t="s">
        <v>21077</v>
      </c>
      <c r="K2057" s="2">
        <v>5</v>
      </c>
      <c r="L2057" s="2" t="s">
        <v>20</v>
      </c>
      <c r="N2057" s="2" t="s">
        <v>20</v>
      </c>
    </row>
    <row r="2058" spans="1:14" ht="13">
      <c r="A2058" s="2" t="s">
        <v>14388</v>
      </c>
      <c r="C2058" s="2" t="s">
        <v>21078</v>
      </c>
      <c r="D2058" s="2">
        <v>134912</v>
      </c>
      <c r="E2058" s="2">
        <v>83234</v>
      </c>
      <c r="F2058" s="2">
        <v>5798</v>
      </c>
      <c r="G2058" s="2" t="s">
        <v>21079</v>
      </c>
      <c r="H2058" s="2" t="s">
        <v>21080</v>
      </c>
      <c r="I2058" s="2" t="s">
        <v>23</v>
      </c>
      <c r="J2058" s="2" t="s">
        <v>21077</v>
      </c>
      <c r="K2058" s="2">
        <v>5</v>
      </c>
      <c r="L2058" s="2" t="s">
        <v>20</v>
      </c>
      <c r="N2058" s="2" t="s">
        <v>20</v>
      </c>
    </row>
    <row r="2059" spans="1:14" ht="13">
      <c r="A2059" s="2" t="s">
        <v>14388</v>
      </c>
      <c r="C2059" s="2" t="s">
        <v>21081</v>
      </c>
      <c r="D2059" s="2">
        <v>129817</v>
      </c>
      <c r="E2059" s="2">
        <v>82856</v>
      </c>
      <c r="F2059" s="2">
        <v>5798</v>
      </c>
      <c r="G2059" s="2" t="s">
        <v>21082</v>
      </c>
      <c r="H2059" s="2" t="s">
        <v>21083</v>
      </c>
      <c r="I2059" s="2" t="s">
        <v>16</v>
      </c>
      <c r="J2059" s="2" t="s">
        <v>21084</v>
      </c>
      <c r="K2059" s="2">
        <v>5</v>
      </c>
      <c r="L2059" s="2" t="s">
        <v>20</v>
      </c>
      <c r="N2059" s="2" t="s">
        <v>20</v>
      </c>
    </row>
    <row r="2060" spans="1:14" ht="13">
      <c r="A2060" s="2" t="s">
        <v>14388</v>
      </c>
      <c r="C2060" s="2" t="s">
        <v>21085</v>
      </c>
      <c r="D2060" s="2">
        <v>133928</v>
      </c>
      <c r="E2060" s="2">
        <v>84280</v>
      </c>
      <c r="F2060" s="2">
        <v>5798</v>
      </c>
      <c r="G2060" s="2" t="s">
        <v>21086</v>
      </c>
      <c r="H2060" s="2" t="s">
        <v>21087</v>
      </c>
      <c r="I2060" s="2" t="s">
        <v>23</v>
      </c>
      <c r="J2060" s="2" t="s">
        <v>21084</v>
      </c>
      <c r="K2060" s="2">
        <v>5</v>
      </c>
      <c r="L2060" s="2" t="s">
        <v>20</v>
      </c>
      <c r="N2060" s="2" t="s">
        <v>20</v>
      </c>
    </row>
    <row r="2061" spans="1:14" ht="13">
      <c r="A2061" s="2" t="s">
        <v>14388</v>
      </c>
      <c r="C2061" s="2" t="s">
        <v>21088</v>
      </c>
      <c r="D2061" s="2">
        <v>129922</v>
      </c>
      <c r="E2061" s="2">
        <v>83472</v>
      </c>
      <c r="F2061" s="2">
        <v>5798</v>
      </c>
      <c r="G2061" s="2" t="s">
        <v>21089</v>
      </c>
      <c r="H2061" s="2" t="s">
        <v>21090</v>
      </c>
      <c r="I2061" s="2" t="s">
        <v>16</v>
      </c>
      <c r="J2061" s="2" t="s">
        <v>21091</v>
      </c>
      <c r="K2061" s="2">
        <v>5</v>
      </c>
      <c r="L2061" s="2" t="s">
        <v>20</v>
      </c>
      <c r="N2061" s="2" t="s">
        <v>20</v>
      </c>
    </row>
    <row r="2062" spans="1:14" ht="13">
      <c r="A2062" s="2" t="s">
        <v>14388</v>
      </c>
      <c r="C2062" s="2" t="s">
        <v>21092</v>
      </c>
      <c r="D2062" s="2">
        <v>133635</v>
      </c>
      <c r="E2062" s="2">
        <v>83047</v>
      </c>
      <c r="F2062" s="2">
        <v>5798</v>
      </c>
      <c r="G2062" s="2" t="s">
        <v>21093</v>
      </c>
      <c r="H2062" s="2" t="s">
        <v>21094</v>
      </c>
      <c r="I2062" s="2" t="s">
        <v>23</v>
      </c>
      <c r="J2062" s="2" t="s">
        <v>21091</v>
      </c>
      <c r="K2062" s="2">
        <v>5</v>
      </c>
      <c r="L2062" s="2" t="s">
        <v>20</v>
      </c>
      <c r="N2062" s="2" t="s">
        <v>20</v>
      </c>
    </row>
    <row r="2063" spans="1:14" ht="13">
      <c r="A2063" s="2" t="s">
        <v>14388</v>
      </c>
      <c r="C2063" s="2" t="s">
        <v>21095</v>
      </c>
      <c r="D2063" s="2">
        <v>129437</v>
      </c>
      <c r="E2063" s="2">
        <v>82686</v>
      </c>
      <c r="F2063" s="2">
        <v>5798</v>
      </c>
      <c r="G2063" s="2" t="s">
        <v>21096</v>
      </c>
      <c r="H2063" s="2" t="s">
        <v>21097</v>
      </c>
      <c r="I2063" s="2" t="s">
        <v>16</v>
      </c>
      <c r="J2063" s="2" t="s">
        <v>21098</v>
      </c>
      <c r="K2063" s="2">
        <v>5</v>
      </c>
      <c r="L2063" s="2" t="s">
        <v>20</v>
      </c>
      <c r="N2063" s="2" t="s">
        <v>20</v>
      </c>
    </row>
    <row r="2064" spans="1:14" ht="13">
      <c r="A2064" s="2" t="s">
        <v>14388</v>
      </c>
      <c r="C2064" s="2" t="s">
        <v>21099</v>
      </c>
      <c r="D2064" s="2">
        <v>134625</v>
      </c>
      <c r="E2064" s="2">
        <v>82449</v>
      </c>
      <c r="F2064" s="2">
        <v>5798</v>
      </c>
      <c r="G2064" s="2" t="s">
        <v>21100</v>
      </c>
      <c r="H2064" s="2" t="s">
        <v>21101</v>
      </c>
      <c r="I2064" s="2" t="s">
        <v>23</v>
      </c>
      <c r="J2064" s="2" t="s">
        <v>21098</v>
      </c>
      <c r="K2064" s="2">
        <v>5</v>
      </c>
      <c r="L2064" s="2" t="s">
        <v>20</v>
      </c>
      <c r="N2064" s="2" t="s">
        <v>20</v>
      </c>
    </row>
    <row r="2065" spans="1:14" ht="13">
      <c r="A2065" s="2" t="s">
        <v>14388</v>
      </c>
      <c r="C2065" s="2" t="s">
        <v>21102</v>
      </c>
      <c r="D2065" s="2">
        <v>123471</v>
      </c>
      <c r="E2065" s="2">
        <v>78316</v>
      </c>
      <c r="F2065" s="2">
        <v>5798</v>
      </c>
      <c r="G2065" s="2" t="s">
        <v>21103</v>
      </c>
      <c r="H2065" s="2" t="s">
        <v>21104</v>
      </c>
      <c r="I2065" s="2" t="s">
        <v>16</v>
      </c>
      <c r="J2065" s="2" t="s">
        <v>21105</v>
      </c>
      <c r="K2065" s="2">
        <v>5</v>
      </c>
      <c r="L2065" s="2" t="s">
        <v>20</v>
      </c>
      <c r="N2065" s="2" t="s">
        <v>20</v>
      </c>
    </row>
    <row r="2066" spans="1:14" ht="13">
      <c r="A2066" s="2" t="s">
        <v>14388</v>
      </c>
      <c r="C2066" s="2" t="s">
        <v>21106</v>
      </c>
      <c r="D2066" s="2">
        <v>140169</v>
      </c>
      <c r="E2066" s="2">
        <v>80768</v>
      </c>
      <c r="F2066" s="2">
        <v>5798</v>
      </c>
      <c r="G2066" s="2" t="s">
        <v>21107</v>
      </c>
      <c r="H2066" s="2" t="s">
        <v>21108</v>
      </c>
      <c r="I2066" s="2" t="s">
        <v>23</v>
      </c>
      <c r="J2066" s="2" t="s">
        <v>21105</v>
      </c>
      <c r="K2066" s="2">
        <v>5</v>
      </c>
      <c r="L2066" s="2" t="s">
        <v>20</v>
      </c>
      <c r="N2066" s="2" t="s">
        <v>20</v>
      </c>
    </row>
    <row r="2067" spans="1:14" ht="13">
      <c r="A2067" s="2" t="s">
        <v>14388</v>
      </c>
      <c r="C2067" s="2" t="s">
        <v>21109</v>
      </c>
      <c r="D2067" s="2">
        <v>129035</v>
      </c>
      <c r="E2067" s="2">
        <v>83331</v>
      </c>
      <c r="F2067" s="2">
        <v>5798</v>
      </c>
      <c r="G2067" s="2" t="s">
        <v>21110</v>
      </c>
      <c r="H2067" s="2" t="s">
        <v>21111</v>
      </c>
      <c r="I2067" s="2" t="s">
        <v>16</v>
      </c>
      <c r="J2067" s="2" t="s">
        <v>21112</v>
      </c>
      <c r="K2067" s="2">
        <v>5</v>
      </c>
      <c r="L2067" s="2" t="s">
        <v>20</v>
      </c>
      <c r="N2067" s="2" t="s">
        <v>20</v>
      </c>
    </row>
    <row r="2068" spans="1:14" ht="13">
      <c r="A2068" s="2" t="s">
        <v>14388</v>
      </c>
      <c r="C2068" s="2" t="s">
        <v>21113</v>
      </c>
      <c r="D2068" s="2">
        <v>133770</v>
      </c>
      <c r="E2068" s="2">
        <v>84927</v>
      </c>
      <c r="F2068" s="2">
        <v>5798</v>
      </c>
      <c r="G2068" s="2" t="s">
        <v>21114</v>
      </c>
      <c r="H2068" s="2" t="s">
        <v>21115</v>
      </c>
      <c r="I2068" s="2" t="s">
        <v>23</v>
      </c>
      <c r="J2068" s="2" t="s">
        <v>21112</v>
      </c>
      <c r="K2068" s="2">
        <v>5</v>
      </c>
      <c r="L2068" s="2" t="s">
        <v>20</v>
      </c>
      <c r="N2068" s="2" t="s">
        <v>20</v>
      </c>
    </row>
    <row r="2069" spans="1:14" ht="13">
      <c r="A2069" s="2" t="s">
        <v>14388</v>
      </c>
      <c r="C2069" s="2" t="s">
        <v>21116</v>
      </c>
      <c r="D2069" s="2">
        <v>129402</v>
      </c>
      <c r="E2069" s="2">
        <v>84049</v>
      </c>
      <c r="F2069" s="2">
        <v>5798</v>
      </c>
      <c r="G2069" s="2" t="s">
        <v>21117</v>
      </c>
      <c r="H2069" s="2" t="s">
        <v>21118</v>
      </c>
      <c r="I2069" s="2" t="s">
        <v>16</v>
      </c>
      <c r="J2069" s="2" t="s">
        <v>21119</v>
      </c>
      <c r="K2069" s="2">
        <v>5</v>
      </c>
      <c r="L2069" s="2" t="s">
        <v>20</v>
      </c>
      <c r="N2069" s="2" t="s">
        <v>20</v>
      </c>
    </row>
    <row r="2070" spans="1:14" ht="13">
      <c r="A2070" s="2" t="s">
        <v>14388</v>
      </c>
      <c r="C2070" s="2" t="s">
        <v>21120</v>
      </c>
      <c r="D2070" s="2">
        <v>132711</v>
      </c>
      <c r="E2070" s="2">
        <v>84631</v>
      </c>
      <c r="F2070" s="2">
        <v>5798</v>
      </c>
      <c r="G2070" s="2" t="s">
        <v>21121</v>
      </c>
      <c r="H2070" s="2" t="s">
        <v>21122</v>
      </c>
      <c r="I2070" s="2" t="s">
        <v>23</v>
      </c>
      <c r="J2070" s="2" t="s">
        <v>21119</v>
      </c>
      <c r="K2070" s="2">
        <v>5</v>
      </c>
      <c r="L2070" s="2" t="s">
        <v>20</v>
      </c>
      <c r="N2070" s="2" t="s">
        <v>20</v>
      </c>
    </row>
    <row r="2071" spans="1:14" ht="13">
      <c r="A2071" s="2" t="s">
        <v>14388</v>
      </c>
      <c r="C2071" s="2" t="s">
        <v>21123</v>
      </c>
      <c r="D2071" s="2">
        <v>129848</v>
      </c>
      <c r="E2071" s="2">
        <v>84011</v>
      </c>
      <c r="F2071" s="2">
        <v>5799</v>
      </c>
      <c r="G2071" s="2" t="s">
        <v>21124</v>
      </c>
      <c r="H2071" s="2" t="s">
        <v>21125</v>
      </c>
      <c r="I2071" s="2" t="s">
        <v>16</v>
      </c>
      <c r="J2071" s="2" t="s">
        <v>21126</v>
      </c>
      <c r="K2071" s="2">
        <v>5</v>
      </c>
      <c r="L2071" s="2" t="s">
        <v>20</v>
      </c>
      <c r="N2071" s="2" t="s">
        <v>20</v>
      </c>
    </row>
    <row r="2072" spans="1:14" ht="13">
      <c r="A2072" s="2" t="s">
        <v>14388</v>
      </c>
      <c r="C2072" s="2" t="s">
        <v>21127</v>
      </c>
      <c r="D2072" s="2">
        <v>133289</v>
      </c>
      <c r="E2072" s="2">
        <v>84524</v>
      </c>
      <c r="F2072" s="2">
        <v>5798</v>
      </c>
      <c r="G2072" s="2" t="s">
        <v>21128</v>
      </c>
      <c r="H2072" s="2" t="s">
        <v>21129</v>
      </c>
      <c r="I2072" s="2" t="s">
        <v>23</v>
      </c>
      <c r="J2072" s="2" t="s">
        <v>21126</v>
      </c>
      <c r="K2072" s="2">
        <v>5</v>
      </c>
      <c r="L2072" s="2" t="s">
        <v>20</v>
      </c>
      <c r="N2072" s="2" t="s">
        <v>20</v>
      </c>
    </row>
    <row r="2073" spans="1:14" ht="13">
      <c r="A2073" s="2" t="s">
        <v>14388</v>
      </c>
      <c r="C2073" s="2" t="s">
        <v>21130</v>
      </c>
      <c r="D2073" s="2">
        <v>129836</v>
      </c>
      <c r="E2073" s="2">
        <v>83709</v>
      </c>
      <c r="F2073" s="2">
        <v>5799</v>
      </c>
      <c r="G2073" s="2" t="s">
        <v>21131</v>
      </c>
      <c r="H2073" s="2" t="s">
        <v>21132</v>
      </c>
      <c r="I2073" s="2" t="s">
        <v>16</v>
      </c>
      <c r="J2073" s="2" t="s">
        <v>21133</v>
      </c>
      <c r="K2073" s="2">
        <v>5</v>
      </c>
      <c r="L2073" s="2" t="s">
        <v>20</v>
      </c>
      <c r="N2073" s="2" t="s">
        <v>20</v>
      </c>
    </row>
    <row r="2074" spans="1:14" ht="13">
      <c r="A2074" s="2" t="s">
        <v>14388</v>
      </c>
      <c r="C2074" s="2" t="s">
        <v>21134</v>
      </c>
      <c r="D2074" s="2">
        <v>132324</v>
      </c>
      <c r="E2074" s="2">
        <v>84387</v>
      </c>
      <c r="F2074" s="2">
        <v>5798</v>
      </c>
      <c r="G2074" s="2" t="s">
        <v>21135</v>
      </c>
      <c r="H2074" s="2" t="s">
        <v>21136</v>
      </c>
      <c r="I2074" s="2" t="s">
        <v>23</v>
      </c>
      <c r="J2074" s="2" t="s">
        <v>21133</v>
      </c>
      <c r="K2074" s="2">
        <v>5</v>
      </c>
      <c r="L2074" s="2" t="s">
        <v>20</v>
      </c>
      <c r="N2074" s="2" t="s">
        <v>20</v>
      </c>
    </row>
    <row r="2075" spans="1:14" ht="13">
      <c r="A2075" s="2" t="s">
        <v>14388</v>
      </c>
      <c r="C2075" s="2" t="s">
        <v>21137</v>
      </c>
      <c r="D2075" s="2">
        <v>129722</v>
      </c>
      <c r="E2075" s="2">
        <v>84054</v>
      </c>
      <c r="F2075" s="2">
        <v>5799</v>
      </c>
      <c r="G2075" s="2" t="s">
        <v>21138</v>
      </c>
      <c r="H2075" s="2" t="s">
        <v>21139</v>
      </c>
      <c r="I2075" s="2" t="s">
        <v>16</v>
      </c>
      <c r="J2075" s="2" t="s">
        <v>21140</v>
      </c>
      <c r="K2075" s="2">
        <v>5</v>
      </c>
      <c r="L2075" s="2" t="s">
        <v>20</v>
      </c>
      <c r="N2075" s="2" t="s">
        <v>20</v>
      </c>
    </row>
    <row r="2076" spans="1:14" ht="13">
      <c r="A2076" s="2" t="s">
        <v>14388</v>
      </c>
      <c r="C2076" s="2" t="s">
        <v>21141</v>
      </c>
      <c r="D2076" s="2">
        <v>131523</v>
      </c>
      <c r="E2076" s="2">
        <v>83438</v>
      </c>
      <c r="F2076" s="2">
        <v>5798</v>
      </c>
      <c r="G2076" s="2" t="s">
        <v>21142</v>
      </c>
      <c r="H2076" s="2" t="s">
        <v>21143</v>
      </c>
      <c r="I2076" s="2" t="s">
        <v>23</v>
      </c>
      <c r="J2076" s="2" t="s">
        <v>21140</v>
      </c>
      <c r="K2076" s="2">
        <v>5</v>
      </c>
      <c r="L2076" s="2" t="s">
        <v>20</v>
      </c>
      <c r="N2076" s="2" t="s">
        <v>20</v>
      </c>
    </row>
    <row r="2077" spans="1:14" ht="13">
      <c r="A2077" s="2" t="s">
        <v>14388</v>
      </c>
      <c r="C2077" s="2" t="s">
        <v>21144</v>
      </c>
      <c r="D2077" s="2">
        <v>129652</v>
      </c>
      <c r="E2077" s="2">
        <v>84095</v>
      </c>
      <c r="F2077" s="2">
        <v>5799</v>
      </c>
      <c r="G2077" s="2" t="s">
        <v>21145</v>
      </c>
      <c r="H2077" s="2" t="s">
        <v>21146</v>
      </c>
      <c r="I2077" s="2" t="s">
        <v>16</v>
      </c>
      <c r="J2077" s="2" t="s">
        <v>21147</v>
      </c>
      <c r="K2077" s="2">
        <v>5</v>
      </c>
      <c r="L2077" s="2" t="s">
        <v>20</v>
      </c>
      <c r="N2077" s="2" t="s">
        <v>20</v>
      </c>
    </row>
    <row r="2078" spans="1:14" ht="13">
      <c r="A2078" s="2" t="s">
        <v>14388</v>
      </c>
      <c r="C2078" s="2" t="s">
        <v>21148</v>
      </c>
      <c r="D2078" s="2">
        <v>132011</v>
      </c>
      <c r="E2078" s="2">
        <v>84138</v>
      </c>
      <c r="F2078" s="2">
        <v>5798</v>
      </c>
      <c r="G2078" s="2" t="s">
        <v>21149</v>
      </c>
      <c r="H2078" s="2" t="s">
        <v>21150</v>
      </c>
      <c r="I2078" s="2" t="s">
        <v>23</v>
      </c>
      <c r="J2078" s="2" t="s">
        <v>21147</v>
      </c>
      <c r="K2078" s="2">
        <v>5</v>
      </c>
      <c r="L2078" s="2" t="s">
        <v>20</v>
      </c>
      <c r="N2078" s="2" t="s">
        <v>20</v>
      </c>
    </row>
    <row r="2079" spans="1:14" ht="13">
      <c r="A2079" s="2" t="s">
        <v>14388</v>
      </c>
      <c r="C2079" s="2" t="s">
        <v>21151</v>
      </c>
      <c r="D2079" s="2">
        <v>130829</v>
      </c>
      <c r="E2079" s="2">
        <v>76392</v>
      </c>
      <c r="F2079" s="2">
        <v>5798</v>
      </c>
      <c r="G2079" s="2" t="s">
        <v>21152</v>
      </c>
      <c r="H2079" s="2" t="s">
        <v>21153</v>
      </c>
      <c r="I2079" s="2" t="s">
        <v>16</v>
      </c>
      <c r="J2079" s="2" t="s">
        <v>21154</v>
      </c>
      <c r="K2079" s="2">
        <v>5</v>
      </c>
      <c r="L2079" s="2" t="s">
        <v>20</v>
      </c>
      <c r="N2079" s="2" t="s">
        <v>20</v>
      </c>
    </row>
    <row r="2080" spans="1:14" ht="13">
      <c r="A2080" s="2" t="s">
        <v>14388</v>
      </c>
      <c r="C2080" s="2" t="s">
        <v>21155</v>
      </c>
      <c r="D2080" s="2">
        <v>133341</v>
      </c>
      <c r="E2080" s="2">
        <v>78418</v>
      </c>
      <c r="F2080" s="2">
        <v>5798</v>
      </c>
      <c r="G2080" s="2" t="s">
        <v>21156</v>
      </c>
      <c r="H2080" s="2" t="s">
        <v>21157</v>
      </c>
      <c r="I2080" s="2" t="s">
        <v>23</v>
      </c>
      <c r="J2080" s="2" t="s">
        <v>21154</v>
      </c>
      <c r="K2080" s="2">
        <v>5</v>
      </c>
      <c r="L2080" s="2" t="s">
        <v>20</v>
      </c>
      <c r="N2080" s="2" t="s">
        <v>20</v>
      </c>
    </row>
    <row r="2081" spans="1:14" ht="13">
      <c r="A2081" s="2" t="s">
        <v>14388</v>
      </c>
      <c r="C2081" s="2" t="s">
        <v>21158</v>
      </c>
      <c r="D2081" s="2">
        <v>130697</v>
      </c>
      <c r="E2081" s="2">
        <v>76293</v>
      </c>
      <c r="F2081" s="2">
        <v>5798</v>
      </c>
      <c r="G2081" s="2" t="s">
        <v>21159</v>
      </c>
      <c r="H2081" s="2" t="s">
        <v>21160</v>
      </c>
      <c r="I2081" s="2" t="s">
        <v>16</v>
      </c>
      <c r="J2081" s="2" t="s">
        <v>21161</v>
      </c>
      <c r="K2081" s="2">
        <v>5</v>
      </c>
      <c r="L2081" s="2" t="s">
        <v>20</v>
      </c>
      <c r="N2081" s="2" t="s">
        <v>20</v>
      </c>
    </row>
    <row r="2082" spans="1:14" ht="13">
      <c r="A2082" s="2" t="s">
        <v>14388</v>
      </c>
      <c r="C2082" s="2" t="s">
        <v>21162</v>
      </c>
      <c r="D2082" s="2">
        <v>133597</v>
      </c>
      <c r="E2082" s="2">
        <v>77996</v>
      </c>
      <c r="F2082" s="2">
        <v>5798</v>
      </c>
      <c r="G2082" s="2" t="s">
        <v>21163</v>
      </c>
      <c r="H2082" s="2" t="s">
        <v>21164</v>
      </c>
      <c r="I2082" s="2" t="s">
        <v>23</v>
      </c>
      <c r="J2082" s="2" t="s">
        <v>21161</v>
      </c>
      <c r="K2082" s="2">
        <v>5</v>
      </c>
      <c r="L2082" s="2" t="s">
        <v>20</v>
      </c>
      <c r="N2082" s="2" t="s">
        <v>20</v>
      </c>
    </row>
    <row r="2083" spans="1:14" ht="13">
      <c r="A2083" s="2" t="s">
        <v>14388</v>
      </c>
      <c r="C2083" s="2" t="s">
        <v>21165</v>
      </c>
      <c r="D2083" s="2">
        <v>130526</v>
      </c>
      <c r="E2083" s="2">
        <v>77376</v>
      </c>
      <c r="F2083" s="2">
        <v>5798</v>
      </c>
      <c r="G2083" s="2" t="s">
        <v>21166</v>
      </c>
      <c r="H2083" s="2" t="s">
        <v>21167</v>
      </c>
      <c r="I2083" s="2" t="s">
        <v>16</v>
      </c>
      <c r="J2083" s="2" t="s">
        <v>21168</v>
      </c>
      <c r="K2083" s="2">
        <v>5</v>
      </c>
      <c r="L2083" s="2" t="s">
        <v>20</v>
      </c>
      <c r="N2083" s="2" t="s">
        <v>20</v>
      </c>
    </row>
    <row r="2084" spans="1:14" ht="13">
      <c r="A2084" s="2" t="s">
        <v>14388</v>
      </c>
      <c r="C2084" s="2" t="s">
        <v>21169</v>
      </c>
      <c r="D2084" s="2">
        <v>133484</v>
      </c>
      <c r="E2084" s="2">
        <v>78340</v>
      </c>
      <c r="F2084" s="2">
        <v>5798</v>
      </c>
      <c r="G2084" s="2" t="s">
        <v>21170</v>
      </c>
      <c r="H2084" s="2" t="s">
        <v>21171</v>
      </c>
      <c r="I2084" s="2" t="s">
        <v>23</v>
      </c>
      <c r="J2084" s="2" t="s">
        <v>21168</v>
      </c>
      <c r="K2084" s="2">
        <v>5</v>
      </c>
      <c r="L2084" s="2" t="s">
        <v>20</v>
      </c>
      <c r="N2084" s="2" t="s">
        <v>20</v>
      </c>
    </row>
    <row r="2085" spans="1:14" ht="13">
      <c r="A2085" s="2" t="s">
        <v>14388</v>
      </c>
      <c r="C2085" s="2" t="s">
        <v>21172</v>
      </c>
      <c r="D2085" s="2">
        <v>130581</v>
      </c>
      <c r="E2085" s="2">
        <v>76983</v>
      </c>
      <c r="F2085" s="2">
        <v>5798</v>
      </c>
      <c r="G2085" s="2" t="s">
        <v>21173</v>
      </c>
      <c r="H2085" s="2" t="s">
        <v>21174</v>
      </c>
      <c r="I2085" s="2" t="s">
        <v>16</v>
      </c>
      <c r="J2085" s="2" t="s">
        <v>21175</v>
      </c>
      <c r="K2085" s="2">
        <v>5</v>
      </c>
      <c r="L2085" s="2" t="s">
        <v>20</v>
      </c>
      <c r="N2085" s="2" t="s">
        <v>20</v>
      </c>
    </row>
    <row r="2086" spans="1:14" ht="13">
      <c r="A2086" s="2" t="s">
        <v>14388</v>
      </c>
      <c r="C2086" s="2" t="s">
        <v>21176</v>
      </c>
      <c r="D2086" s="2">
        <v>133177</v>
      </c>
      <c r="E2086" s="2">
        <v>77172</v>
      </c>
      <c r="F2086" s="2">
        <v>5798</v>
      </c>
      <c r="G2086" s="2" t="s">
        <v>21177</v>
      </c>
      <c r="H2086" s="2" t="s">
        <v>21178</v>
      </c>
      <c r="I2086" s="2" t="s">
        <v>23</v>
      </c>
      <c r="J2086" s="2" t="s">
        <v>21175</v>
      </c>
      <c r="K2086" s="2">
        <v>5</v>
      </c>
      <c r="L2086" s="2" t="s">
        <v>20</v>
      </c>
      <c r="N2086" s="2" t="s">
        <v>20</v>
      </c>
    </row>
    <row r="2087" spans="1:14" ht="13">
      <c r="A2087" s="2" t="s">
        <v>14388</v>
      </c>
      <c r="C2087" s="2" t="s">
        <v>21179</v>
      </c>
      <c r="D2087" s="2">
        <v>123772</v>
      </c>
      <c r="E2087" s="2">
        <v>79659</v>
      </c>
      <c r="F2087" s="2">
        <v>5798</v>
      </c>
      <c r="G2087" s="2" t="s">
        <v>21180</v>
      </c>
      <c r="H2087" s="2" t="s">
        <v>21181</v>
      </c>
      <c r="I2087" s="2" t="s">
        <v>16</v>
      </c>
      <c r="J2087" s="2" t="s">
        <v>21182</v>
      </c>
      <c r="K2087" s="2">
        <v>5</v>
      </c>
      <c r="L2087" s="2" t="s">
        <v>20</v>
      </c>
      <c r="N2087" s="2" t="s">
        <v>20</v>
      </c>
    </row>
    <row r="2088" spans="1:14" ht="13">
      <c r="A2088" s="2" t="s">
        <v>14388</v>
      </c>
      <c r="C2088" s="2" t="s">
        <v>21183</v>
      </c>
      <c r="D2088" s="2">
        <v>139645</v>
      </c>
      <c r="E2088" s="2">
        <v>79537</v>
      </c>
      <c r="F2088" s="2">
        <v>5798</v>
      </c>
      <c r="G2088" s="2" t="s">
        <v>21184</v>
      </c>
      <c r="H2088" s="2" t="s">
        <v>21185</v>
      </c>
      <c r="I2088" s="2" t="s">
        <v>23</v>
      </c>
      <c r="J2088" s="2" t="s">
        <v>21182</v>
      </c>
      <c r="K2088" s="2">
        <v>5</v>
      </c>
      <c r="L2088" s="2" t="s">
        <v>20</v>
      </c>
      <c r="N2088" s="2" t="s">
        <v>20</v>
      </c>
    </row>
    <row r="2089" spans="1:14" ht="13">
      <c r="A2089" s="2" t="s">
        <v>14388</v>
      </c>
      <c r="C2089" s="2" t="s">
        <v>21186</v>
      </c>
      <c r="D2089" s="2">
        <v>130372</v>
      </c>
      <c r="E2089" s="2">
        <v>77064</v>
      </c>
      <c r="F2089" s="2">
        <v>5798</v>
      </c>
      <c r="G2089" s="2" t="s">
        <v>21187</v>
      </c>
      <c r="H2089" s="2" t="s">
        <v>21188</v>
      </c>
      <c r="I2089" s="2" t="s">
        <v>16</v>
      </c>
      <c r="J2089" s="2" t="s">
        <v>21189</v>
      </c>
      <c r="K2089" s="2">
        <v>5</v>
      </c>
      <c r="L2089" s="2" t="s">
        <v>20</v>
      </c>
      <c r="N2089" s="2" t="s">
        <v>20</v>
      </c>
    </row>
    <row r="2090" spans="1:14" ht="13">
      <c r="A2090" s="2" t="s">
        <v>14388</v>
      </c>
      <c r="C2090" s="2" t="s">
        <v>21190</v>
      </c>
      <c r="D2090" s="2">
        <v>133745</v>
      </c>
      <c r="E2090" s="2">
        <v>78536</v>
      </c>
      <c r="F2090" s="2">
        <v>5798</v>
      </c>
      <c r="G2090" s="2" t="s">
        <v>21191</v>
      </c>
      <c r="H2090" s="2" t="s">
        <v>21192</v>
      </c>
      <c r="I2090" s="2" t="s">
        <v>23</v>
      </c>
      <c r="J2090" s="2" t="s">
        <v>21189</v>
      </c>
      <c r="K2090" s="2">
        <v>5</v>
      </c>
      <c r="L2090" s="2" t="s">
        <v>20</v>
      </c>
      <c r="N2090" s="2" t="s">
        <v>20</v>
      </c>
    </row>
    <row r="2091" spans="1:14" ht="13">
      <c r="A2091" s="2" t="s">
        <v>14388</v>
      </c>
      <c r="C2091" s="2" t="s">
        <v>21193</v>
      </c>
      <c r="D2091" s="2">
        <v>130802</v>
      </c>
      <c r="E2091" s="2">
        <v>76788</v>
      </c>
      <c r="F2091" s="2">
        <v>5798</v>
      </c>
      <c r="G2091" s="2" t="s">
        <v>21194</v>
      </c>
      <c r="H2091" s="2" t="s">
        <v>21195</v>
      </c>
      <c r="I2091" s="2" t="s">
        <v>16</v>
      </c>
      <c r="J2091" s="2" t="s">
        <v>21196</v>
      </c>
      <c r="K2091" s="2">
        <v>5</v>
      </c>
      <c r="L2091" s="2" t="s">
        <v>20</v>
      </c>
      <c r="N2091" s="2" t="s">
        <v>20</v>
      </c>
    </row>
    <row r="2092" spans="1:14" ht="13">
      <c r="A2092" s="2" t="s">
        <v>14388</v>
      </c>
      <c r="C2092" s="2" t="s">
        <v>21197</v>
      </c>
      <c r="D2092" s="2">
        <v>133527</v>
      </c>
      <c r="E2092" s="2">
        <v>77760</v>
      </c>
      <c r="F2092" s="2">
        <v>5798</v>
      </c>
      <c r="G2092" s="2" t="s">
        <v>21198</v>
      </c>
      <c r="H2092" s="2" t="s">
        <v>21199</v>
      </c>
      <c r="I2092" s="2" t="s">
        <v>23</v>
      </c>
      <c r="J2092" s="2" t="s">
        <v>21196</v>
      </c>
      <c r="K2092" s="2">
        <v>5</v>
      </c>
      <c r="L2092" s="2" t="s">
        <v>20</v>
      </c>
      <c r="N2092" s="2" t="s">
        <v>20</v>
      </c>
    </row>
    <row r="2093" spans="1:14" ht="13">
      <c r="A2093" s="2" t="s">
        <v>14388</v>
      </c>
      <c r="C2093" s="2" t="s">
        <v>21200</v>
      </c>
      <c r="D2093" s="2">
        <v>130771</v>
      </c>
      <c r="E2093" s="2">
        <v>78323</v>
      </c>
      <c r="F2093" s="2">
        <v>5798</v>
      </c>
      <c r="G2093" s="2" t="s">
        <v>21201</v>
      </c>
      <c r="H2093" s="2" t="s">
        <v>21202</v>
      </c>
      <c r="I2093" s="2" t="s">
        <v>16</v>
      </c>
      <c r="J2093" s="2" t="s">
        <v>21203</v>
      </c>
      <c r="K2093" s="2">
        <v>5</v>
      </c>
      <c r="L2093" s="2" t="s">
        <v>20</v>
      </c>
      <c r="N2093" s="2" t="s">
        <v>20</v>
      </c>
    </row>
    <row r="2094" spans="1:14" ht="13">
      <c r="A2094" s="2" t="s">
        <v>14388</v>
      </c>
      <c r="C2094" s="2" t="s">
        <v>21204</v>
      </c>
      <c r="D2094" s="2">
        <v>133409</v>
      </c>
      <c r="E2094" s="2">
        <v>78011</v>
      </c>
      <c r="F2094" s="2">
        <v>5798</v>
      </c>
      <c r="G2094" s="2" t="s">
        <v>21205</v>
      </c>
      <c r="H2094" s="2" t="s">
        <v>21206</v>
      </c>
      <c r="I2094" s="2" t="s">
        <v>23</v>
      </c>
      <c r="J2094" s="2" t="s">
        <v>21203</v>
      </c>
      <c r="K2094" s="2">
        <v>5</v>
      </c>
      <c r="L2094" s="2" t="s">
        <v>20</v>
      </c>
      <c r="N2094" s="2" t="s">
        <v>20</v>
      </c>
    </row>
    <row r="2095" spans="1:14" ht="13">
      <c r="A2095" s="2" t="s">
        <v>14388</v>
      </c>
      <c r="C2095" s="2" t="s">
        <v>21207</v>
      </c>
      <c r="D2095" s="2">
        <v>130619</v>
      </c>
      <c r="E2095" s="2">
        <v>78114</v>
      </c>
      <c r="F2095" s="2">
        <v>5798</v>
      </c>
      <c r="G2095" s="2" t="s">
        <v>21208</v>
      </c>
      <c r="H2095" s="2" t="s">
        <v>21209</v>
      </c>
      <c r="I2095" s="2" t="s">
        <v>16</v>
      </c>
      <c r="J2095" s="2" t="s">
        <v>21210</v>
      </c>
      <c r="K2095" s="2">
        <v>5</v>
      </c>
      <c r="L2095" s="2" t="s">
        <v>20</v>
      </c>
      <c r="N2095" s="2" t="s">
        <v>20</v>
      </c>
    </row>
    <row r="2096" spans="1:14" ht="13">
      <c r="A2096" s="2" t="s">
        <v>14388</v>
      </c>
      <c r="C2096" s="2" t="s">
        <v>21211</v>
      </c>
      <c r="D2096" s="2">
        <v>133838</v>
      </c>
      <c r="E2096" s="2">
        <v>79342</v>
      </c>
      <c r="F2096" s="2">
        <v>5798</v>
      </c>
      <c r="G2096" s="2" t="s">
        <v>21212</v>
      </c>
      <c r="H2096" s="2" t="s">
        <v>21213</v>
      </c>
      <c r="I2096" s="2" t="s">
        <v>23</v>
      </c>
      <c r="J2096" s="2" t="s">
        <v>21210</v>
      </c>
      <c r="K2096" s="2">
        <v>5</v>
      </c>
      <c r="L2096" s="2" t="s">
        <v>20</v>
      </c>
      <c r="N2096" s="2" t="s">
        <v>20</v>
      </c>
    </row>
    <row r="2097" spans="1:14" ht="13">
      <c r="A2097" s="2" t="s">
        <v>14388</v>
      </c>
      <c r="C2097" s="2" t="s">
        <v>21214</v>
      </c>
      <c r="D2097" s="2">
        <v>130762</v>
      </c>
      <c r="E2097" s="2">
        <v>78182</v>
      </c>
      <c r="F2097" s="2">
        <v>5798</v>
      </c>
      <c r="G2097" s="2" t="s">
        <v>21215</v>
      </c>
      <c r="H2097" s="2" t="s">
        <v>21216</v>
      </c>
      <c r="I2097" s="2" t="s">
        <v>16</v>
      </c>
      <c r="J2097" s="2" t="s">
        <v>21217</v>
      </c>
      <c r="K2097" s="2">
        <v>5</v>
      </c>
      <c r="L2097" s="2" t="s">
        <v>20</v>
      </c>
      <c r="N2097" s="2" t="s">
        <v>20</v>
      </c>
    </row>
    <row r="2098" spans="1:14" ht="13">
      <c r="A2098" s="2" t="s">
        <v>14388</v>
      </c>
      <c r="C2098" s="2" t="s">
        <v>21218</v>
      </c>
      <c r="D2098" s="2">
        <v>133061</v>
      </c>
      <c r="E2098" s="2">
        <v>78576</v>
      </c>
      <c r="F2098" s="2">
        <v>5798</v>
      </c>
      <c r="G2098" s="2" t="s">
        <v>21219</v>
      </c>
      <c r="H2098" s="2" t="s">
        <v>21220</v>
      </c>
      <c r="I2098" s="2" t="s">
        <v>23</v>
      </c>
      <c r="J2098" s="2" t="s">
        <v>21217</v>
      </c>
      <c r="K2098" s="2">
        <v>5</v>
      </c>
      <c r="L2098" s="2" t="s">
        <v>20</v>
      </c>
      <c r="N2098" s="2" t="s">
        <v>20</v>
      </c>
    </row>
    <row r="2099" spans="1:14" ht="13">
      <c r="A2099" s="2" t="s">
        <v>14388</v>
      </c>
      <c r="C2099" s="2" t="s">
        <v>21221</v>
      </c>
      <c r="D2099" s="2">
        <v>130592</v>
      </c>
      <c r="E2099" s="2">
        <v>77996</v>
      </c>
      <c r="F2099" s="2">
        <v>5798</v>
      </c>
      <c r="G2099" s="2" t="s">
        <v>21222</v>
      </c>
      <c r="H2099" s="2" t="s">
        <v>21223</v>
      </c>
      <c r="I2099" s="2" t="s">
        <v>16</v>
      </c>
      <c r="J2099" s="2" t="s">
        <v>21224</v>
      </c>
      <c r="K2099" s="2">
        <v>5</v>
      </c>
      <c r="L2099" s="2" t="s">
        <v>20</v>
      </c>
      <c r="N2099" s="2" t="s">
        <v>20</v>
      </c>
    </row>
    <row r="2100" spans="1:14" ht="13">
      <c r="A2100" s="2" t="s">
        <v>14388</v>
      </c>
      <c r="C2100" s="2" t="s">
        <v>21225</v>
      </c>
      <c r="D2100" s="2">
        <v>133804</v>
      </c>
      <c r="E2100" s="2">
        <v>79205</v>
      </c>
      <c r="F2100" s="2">
        <v>5798</v>
      </c>
      <c r="G2100" s="2" t="s">
        <v>21226</v>
      </c>
      <c r="H2100" s="2" t="s">
        <v>21227</v>
      </c>
      <c r="I2100" s="2" t="s">
        <v>23</v>
      </c>
      <c r="J2100" s="2" t="s">
        <v>21224</v>
      </c>
      <c r="K2100" s="2">
        <v>5</v>
      </c>
      <c r="L2100" s="2" t="s">
        <v>20</v>
      </c>
      <c r="N2100" s="2" t="s">
        <v>20</v>
      </c>
    </row>
    <row r="2101" spans="1:14" ht="13">
      <c r="A2101" s="2" t="s">
        <v>14388</v>
      </c>
      <c r="C2101" s="2" t="s">
        <v>21228</v>
      </c>
      <c r="D2101" s="2">
        <v>130740</v>
      </c>
      <c r="E2101" s="2">
        <v>79434</v>
      </c>
      <c r="F2101" s="2">
        <v>5798</v>
      </c>
      <c r="G2101" s="2" t="s">
        <v>21229</v>
      </c>
      <c r="H2101" s="2" t="s">
        <v>21230</v>
      </c>
      <c r="I2101" s="2" t="s">
        <v>16</v>
      </c>
      <c r="J2101" s="2" t="s">
        <v>21231</v>
      </c>
      <c r="K2101" s="2">
        <v>5</v>
      </c>
      <c r="L2101" s="2" t="s">
        <v>20</v>
      </c>
      <c r="N2101" s="2" t="s">
        <v>20</v>
      </c>
    </row>
    <row r="2102" spans="1:14" ht="13">
      <c r="A2102" s="2" t="s">
        <v>14388</v>
      </c>
      <c r="C2102" s="2" t="s">
        <v>21232</v>
      </c>
      <c r="D2102" s="2">
        <v>133193</v>
      </c>
      <c r="E2102" s="2">
        <v>78271</v>
      </c>
      <c r="F2102" s="2">
        <v>5798</v>
      </c>
      <c r="G2102" s="2" t="s">
        <v>21233</v>
      </c>
      <c r="H2102" s="2" t="s">
        <v>21234</v>
      </c>
      <c r="I2102" s="2" t="s">
        <v>23</v>
      </c>
      <c r="J2102" s="2" t="s">
        <v>21231</v>
      </c>
      <c r="K2102" s="2">
        <v>5</v>
      </c>
      <c r="L2102" s="2" t="s">
        <v>20</v>
      </c>
      <c r="N2102" s="2" t="s">
        <v>20</v>
      </c>
    </row>
    <row r="2103" spans="1:14" ht="13">
      <c r="A2103" s="2" t="s">
        <v>14388</v>
      </c>
      <c r="C2103" s="2" t="s">
        <v>21235</v>
      </c>
      <c r="D2103" s="2">
        <v>130872</v>
      </c>
      <c r="E2103" s="2">
        <v>79152</v>
      </c>
      <c r="F2103" s="2">
        <v>5798</v>
      </c>
      <c r="G2103" s="2" t="s">
        <v>21236</v>
      </c>
      <c r="H2103" s="2" t="s">
        <v>21237</v>
      </c>
      <c r="I2103" s="2" t="s">
        <v>16</v>
      </c>
      <c r="J2103" s="2" t="s">
        <v>21238</v>
      </c>
      <c r="K2103" s="2">
        <v>5</v>
      </c>
      <c r="L2103" s="2" t="s">
        <v>20</v>
      </c>
      <c r="N2103" s="2" t="s">
        <v>20</v>
      </c>
    </row>
    <row r="2104" spans="1:14" ht="13">
      <c r="A2104" s="2" t="s">
        <v>14388</v>
      </c>
      <c r="C2104" s="2" t="s">
        <v>21239</v>
      </c>
      <c r="D2104" s="2">
        <v>133617</v>
      </c>
      <c r="E2104" s="2">
        <v>79741</v>
      </c>
      <c r="F2104" s="2">
        <v>5798</v>
      </c>
      <c r="G2104" s="2" t="s">
        <v>21240</v>
      </c>
      <c r="H2104" s="2" t="s">
        <v>21241</v>
      </c>
      <c r="I2104" s="2" t="s">
        <v>23</v>
      </c>
      <c r="J2104" s="2" t="s">
        <v>21238</v>
      </c>
      <c r="K2104" s="2">
        <v>5</v>
      </c>
      <c r="L2104" s="2" t="s">
        <v>20</v>
      </c>
      <c r="N2104" s="2" t="s">
        <v>20</v>
      </c>
    </row>
    <row r="2105" spans="1:14" ht="13">
      <c r="A2105" s="2" t="s">
        <v>14388</v>
      </c>
      <c r="C2105" s="2" t="s">
        <v>21242</v>
      </c>
      <c r="D2105" s="2">
        <v>130814</v>
      </c>
      <c r="E2105" s="2">
        <v>78513</v>
      </c>
      <c r="F2105" s="2">
        <v>5798</v>
      </c>
      <c r="G2105" s="2" t="s">
        <v>21243</v>
      </c>
      <c r="H2105" s="2" t="s">
        <v>21244</v>
      </c>
      <c r="I2105" s="2" t="s">
        <v>16</v>
      </c>
      <c r="J2105" s="2" t="s">
        <v>21245</v>
      </c>
      <c r="K2105" s="2">
        <v>5</v>
      </c>
      <c r="L2105" s="2" t="s">
        <v>20</v>
      </c>
      <c r="N2105" s="2" t="s">
        <v>20</v>
      </c>
    </row>
    <row r="2106" spans="1:14" ht="13">
      <c r="A2106" s="2" t="s">
        <v>14388</v>
      </c>
      <c r="C2106" s="2" t="s">
        <v>21246</v>
      </c>
      <c r="D2106" s="2">
        <v>132918</v>
      </c>
      <c r="E2106" s="2">
        <v>76627</v>
      </c>
      <c r="F2106" s="2">
        <v>5798</v>
      </c>
      <c r="G2106" s="2" t="s">
        <v>21247</v>
      </c>
      <c r="H2106" s="2" t="s">
        <v>21248</v>
      </c>
      <c r="I2106" s="2" t="s">
        <v>23</v>
      </c>
      <c r="J2106" s="2" t="s">
        <v>21245</v>
      </c>
      <c r="K2106" s="2">
        <v>5</v>
      </c>
      <c r="L2106" s="2" t="s">
        <v>20</v>
      </c>
      <c r="N2106" s="2" t="s">
        <v>20</v>
      </c>
    </row>
    <row r="2107" spans="1:14" ht="13">
      <c r="A2107" s="2" t="s">
        <v>14388</v>
      </c>
      <c r="C2107" s="2" t="s">
        <v>21249</v>
      </c>
      <c r="D2107" s="2">
        <v>130293</v>
      </c>
      <c r="E2107" s="2">
        <v>79649</v>
      </c>
      <c r="F2107" s="2">
        <v>5798</v>
      </c>
      <c r="G2107" s="2" t="s">
        <v>21250</v>
      </c>
      <c r="H2107" s="2" t="s">
        <v>21251</v>
      </c>
      <c r="I2107" s="2" t="s">
        <v>16</v>
      </c>
      <c r="J2107" s="2" t="s">
        <v>21252</v>
      </c>
      <c r="K2107" s="2">
        <v>5</v>
      </c>
      <c r="L2107" s="2" t="s">
        <v>20</v>
      </c>
      <c r="N2107" s="2" t="s">
        <v>20</v>
      </c>
    </row>
    <row r="2108" spans="1:14" ht="13">
      <c r="A2108" s="2" t="s">
        <v>14388</v>
      </c>
      <c r="C2108" s="2" t="s">
        <v>21253</v>
      </c>
      <c r="D2108" s="2">
        <v>134524</v>
      </c>
      <c r="E2108" s="2">
        <v>80420</v>
      </c>
      <c r="F2108" s="2">
        <v>5798</v>
      </c>
      <c r="G2108" s="2" t="s">
        <v>21254</v>
      </c>
      <c r="H2108" s="2" t="s">
        <v>21255</v>
      </c>
      <c r="I2108" s="2" t="s">
        <v>23</v>
      </c>
      <c r="J2108" s="2" t="s">
        <v>21252</v>
      </c>
      <c r="K2108" s="2">
        <v>5</v>
      </c>
      <c r="L2108" s="2" t="s">
        <v>20</v>
      </c>
      <c r="N2108" s="2" t="s">
        <v>20</v>
      </c>
    </row>
    <row r="2109" spans="1:14" ht="13">
      <c r="A2109" s="2" t="s">
        <v>14388</v>
      </c>
      <c r="C2109" s="2" t="s">
        <v>21256</v>
      </c>
      <c r="D2109" s="2">
        <v>123790</v>
      </c>
      <c r="E2109" s="2">
        <v>80044</v>
      </c>
      <c r="F2109" s="2">
        <v>5798</v>
      </c>
      <c r="G2109" s="2" t="s">
        <v>21257</v>
      </c>
      <c r="H2109" s="2" t="s">
        <v>21258</v>
      </c>
      <c r="I2109" s="2" t="s">
        <v>16</v>
      </c>
      <c r="J2109" s="2" t="s">
        <v>21259</v>
      </c>
      <c r="K2109" s="2">
        <v>5</v>
      </c>
      <c r="L2109" s="2" t="s">
        <v>20</v>
      </c>
      <c r="N2109" s="2" t="s">
        <v>20</v>
      </c>
    </row>
    <row r="2110" spans="1:14" ht="13">
      <c r="A2110" s="2" t="s">
        <v>14388</v>
      </c>
      <c r="C2110" s="2" t="s">
        <v>21260</v>
      </c>
      <c r="D2110" s="2">
        <v>139565</v>
      </c>
      <c r="E2110" s="2">
        <v>82338</v>
      </c>
      <c r="F2110" s="2">
        <v>5798</v>
      </c>
      <c r="G2110" s="2" t="s">
        <v>21261</v>
      </c>
      <c r="H2110" s="2" t="s">
        <v>21262</v>
      </c>
      <c r="I2110" s="2" t="s">
        <v>23</v>
      </c>
      <c r="J2110" s="2" t="s">
        <v>21259</v>
      </c>
      <c r="K2110" s="2">
        <v>5</v>
      </c>
      <c r="L2110" s="2" t="s">
        <v>20</v>
      </c>
      <c r="N2110" s="2" t="s">
        <v>20</v>
      </c>
    </row>
    <row r="2111" spans="1:14" ht="13">
      <c r="A2111" s="2" t="s">
        <v>14388</v>
      </c>
      <c r="C2111" s="2" t="s">
        <v>21263</v>
      </c>
      <c r="D2111" s="2">
        <v>130294</v>
      </c>
      <c r="E2111" s="2">
        <v>80028</v>
      </c>
      <c r="F2111" s="2">
        <v>5798</v>
      </c>
      <c r="G2111" s="2" t="s">
        <v>21264</v>
      </c>
      <c r="H2111" s="2" t="s">
        <v>21265</v>
      </c>
      <c r="I2111" s="2" t="s">
        <v>16</v>
      </c>
      <c r="J2111" s="2" t="s">
        <v>21266</v>
      </c>
      <c r="K2111" s="2">
        <v>5</v>
      </c>
      <c r="L2111" s="2" t="s">
        <v>20</v>
      </c>
      <c r="N2111" s="2" t="s">
        <v>20</v>
      </c>
    </row>
    <row r="2112" spans="1:14" ht="13">
      <c r="A2112" s="2" t="s">
        <v>14388</v>
      </c>
      <c r="C2112" s="2" t="s">
        <v>21267</v>
      </c>
      <c r="D2112" s="2">
        <v>134371</v>
      </c>
      <c r="E2112" s="2">
        <v>80271</v>
      </c>
      <c r="F2112" s="2">
        <v>5798</v>
      </c>
      <c r="G2112" s="2" t="s">
        <v>21268</v>
      </c>
      <c r="H2112" s="2" t="s">
        <v>21269</v>
      </c>
      <c r="I2112" s="2" t="s">
        <v>23</v>
      </c>
      <c r="J2112" s="2" t="s">
        <v>21266</v>
      </c>
      <c r="K2112" s="2">
        <v>5</v>
      </c>
      <c r="L2112" s="2" t="s">
        <v>20</v>
      </c>
      <c r="N2112" s="2" t="s">
        <v>20</v>
      </c>
    </row>
    <row r="2113" spans="1:14" ht="13">
      <c r="A2113" s="2" t="s">
        <v>14388</v>
      </c>
      <c r="C2113" s="2" t="s">
        <v>21270</v>
      </c>
      <c r="D2113" s="2">
        <v>130124</v>
      </c>
      <c r="E2113" s="2">
        <v>80145</v>
      </c>
      <c r="F2113" s="2">
        <v>5798</v>
      </c>
      <c r="G2113" s="2" t="s">
        <v>21271</v>
      </c>
      <c r="H2113" s="2" t="s">
        <v>21272</v>
      </c>
      <c r="I2113" s="2" t="s">
        <v>16</v>
      </c>
      <c r="J2113" s="2" t="s">
        <v>21273</v>
      </c>
      <c r="K2113" s="2">
        <v>5</v>
      </c>
      <c r="L2113" s="2" t="s">
        <v>20</v>
      </c>
      <c r="N2113" s="2" t="s">
        <v>20</v>
      </c>
    </row>
    <row r="2114" spans="1:14" ht="13">
      <c r="A2114" s="2" t="s">
        <v>14388</v>
      </c>
      <c r="C2114" s="2" t="s">
        <v>21274</v>
      </c>
      <c r="D2114" s="2">
        <v>135412</v>
      </c>
      <c r="E2114" s="2">
        <v>81578</v>
      </c>
      <c r="F2114" s="2">
        <v>5798</v>
      </c>
      <c r="G2114" s="2" t="s">
        <v>21275</v>
      </c>
      <c r="H2114" s="2" t="s">
        <v>21276</v>
      </c>
      <c r="I2114" s="2" t="s">
        <v>23</v>
      </c>
      <c r="J2114" s="2" t="s">
        <v>21273</v>
      </c>
      <c r="K2114" s="2">
        <v>5</v>
      </c>
      <c r="L2114" s="2" t="s">
        <v>20</v>
      </c>
      <c r="N2114" s="2" t="s">
        <v>20</v>
      </c>
    </row>
    <row r="2115" spans="1:14" ht="13">
      <c r="A2115" s="2" t="s">
        <v>14388</v>
      </c>
      <c r="C2115" s="2" t="s">
        <v>21277</v>
      </c>
      <c r="D2115" s="2">
        <v>130745</v>
      </c>
      <c r="E2115" s="2">
        <v>79685</v>
      </c>
      <c r="F2115" s="2">
        <v>5798</v>
      </c>
      <c r="G2115" s="2" t="s">
        <v>21278</v>
      </c>
      <c r="H2115" s="2" t="s">
        <v>21279</v>
      </c>
      <c r="I2115" s="2" t="s">
        <v>16</v>
      </c>
      <c r="J2115" s="2" t="s">
        <v>21280</v>
      </c>
      <c r="K2115" s="2">
        <v>5</v>
      </c>
      <c r="L2115" s="2" t="s">
        <v>20</v>
      </c>
      <c r="N2115" s="2" t="s">
        <v>20</v>
      </c>
    </row>
    <row r="2116" spans="1:14" ht="13">
      <c r="A2116" s="2" t="s">
        <v>14388</v>
      </c>
      <c r="C2116" s="2" t="s">
        <v>21281</v>
      </c>
      <c r="D2116" s="2">
        <v>133347</v>
      </c>
      <c r="E2116" s="2">
        <v>78254</v>
      </c>
      <c r="F2116" s="2">
        <v>5798</v>
      </c>
      <c r="G2116" s="2" t="s">
        <v>21282</v>
      </c>
      <c r="H2116" s="2" t="s">
        <v>21283</v>
      </c>
      <c r="I2116" s="2" t="s">
        <v>23</v>
      </c>
      <c r="J2116" s="2" t="s">
        <v>21280</v>
      </c>
      <c r="K2116" s="2">
        <v>5</v>
      </c>
      <c r="L2116" s="2" t="s">
        <v>20</v>
      </c>
      <c r="N2116" s="2" t="s">
        <v>20</v>
      </c>
    </row>
    <row r="2117" spans="1:14" ht="13">
      <c r="A2117" s="2" t="s">
        <v>14388</v>
      </c>
      <c r="C2117" s="2" t="s">
        <v>21284</v>
      </c>
      <c r="D2117" s="2">
        <v>130514</v>
      </c>
      <c r="E2117" s="2">
        <v>81216</v>
      </c>
      <c r="F2117" s="2">
        <v>5798</v>
      </c>
      <c r="G2117" s="2" t="s">
        <v>21285</v>
      </c>
      <c r="H2117" s="2" t="s">
        <v>21286</v>
      </c>
      <c r="I2117" s="2" t="s">
        <v>16</v>
      </c>
      <c r="J2117" s="2" t="s">
        <v>21287</v>
      </c>
      <c r="K2117" s="2">
        <v>5</v>
      </c>
      <c r="L2117" s="2" t="s">
        <v>20</v>
      </c>
      <c r="N2117" s="2" t="s">
        <v>20</v>
      </c>
    </row>
    <row r="2118" spans="1:14" ht="13">
      <c r="A2118" s="2" t="s">
        <v>14388</v>
      </c>
      <c r="C2118" s="2" t="s">
        <v>21288</v>
      </c>
      <c r="D2118" s="2">
        <v>134546</v>
      </c>
      <c r="E2118" s="2">
        <v>81475</v>
      </c>
      <c r="F2118" s="2">
        <v>5798</v>
      </c>
      <c r="G2118" s="2" t="s">
        <v>21289</v>
      </c>
      <c r="H2118" s="2" t="s">
        <v>21290</v>
      </c>
      <c r="I2118" s="2" t="s">
        <v>23</v>
      </c>
      <c r="J2118" s="2" t="s">
        <v>21287</v>
      </c>
      <c r="K2118" s="2">
        <v>5</v>
      </c>
      <c r="L2118" s="2" t="s">
        <v>20</v>
      </c>
      <c r="N2118" s="2" t="s">
        <v>20</v>
      </c>
    </row>
    <row r="2119" spans="1:14" ht="13">
      <c r="A2119" s="2" t="s">
        <v>14388</v>
      </c>
      <c r="C2119" s="2" t="s">
        <v>21291</v>
      </c>
      <c r="D2119" s="2">
        <v>130196</v>
      </c>
      <c r="E2119" s="2">
        <v>81123</v>
      </c>
      <c r="F2119" s="2">
        <v>5798</v>
      </c>
      <c r="G2119" s="2" t="s">
        <v>21292</v>
      </c>
      <c r="H2119" s="2" t="s">
        <v>21293</v>
      </c>
      <c r="I2119" s="2" t="s">
        <v>16</v>
      </c>
      <c r="J2119" s="2" t="s">
        <v>21294</v>
      </c>
      <c r="K2119" s="2">
        <v>5</v>
      </c>
      <c r="L2119" s="2" t="s">
        <v>20</v>
      </c>
      <c r="N2119" s="2" t="s">
        <v>20</v>
      </c>
    </row>
    <row r="2120" spans="1:14" ht="13">
      <c r="A2120" s="2" t="s">
        <v>14388</v>
      </c>
      <c r="C2120" s="2" t="s">
        <v>21295</v>
      </c>
      <c r="D2120" s="2">
        <v>134535</v>
      </c>
      <c r="E2120" s="2">
        <v>81588</v>
      </c>
      <c r="F2120" s="2">
        <v>5798</v>
      </c>
      <c r="G2120" s="2" t="s">
        <v>21296</v>
      </c>
      <c r="H2120" s="2" t="s">
        <v>21297</v>
      </c>
      <c r="I2120" s="2" t="s">
        <v>23</v>
      </c>
      <c r="J2120" s="2" t="s">
        <v>21294</v>
      </c>
      <c r="K2120" s="2">
        <v>5</v>
      </c>
      <c r="L2120" s="2" t="s">
        <v>20</v>
      </c>
      <c r="N2120" s="2" t="s">
        <v>20</v>
      </c>
    </row>
    <row r="2121" spans="1:14" ht="13">
      <c r="A2121" s="2" t="s">
        <v>14388</v>
      </c>
      <c r="C2121" s="2" t="s">
        <v>21298</v>
      </c>
      <c r="D2121" s="2">
        <v>130524</v>
      </c>
      <c r="E2121" s="2">
        <v>81456</v>
      </c>
      <c r="F2121" s="2">
        <v>5798</v>
      </c>
      <c r="G2121" s="2" t="s">
        <v>21299</v>
      </c>
      <c r="H2121" s="2" t="s">
        <v>21300</v>
      </c>
      <c r="I2121" s="2" t="s">
        <v>16</v>
      </c>
      <c r="J2121" s="2" t="s">
        <v>21301</v>
      </c>
      <c r="K2121" s="2">
        <v>5</v>
      </c>
      <c r="L2121" s="2" t="s">
        <v>20</v>
      </c>
      <c r="N2121" s="2" t="s">
        <v>20</v>
      </c>
    </row>
    <row r="2122" spans="1:14" ht="13">
      <c r="A2122" s="2" t="s">
        <v>14388</v>
      </c>
      <c r="C2122" s="2" t="s">
        <v>21302</v>
      </c>
      <c r="D2122" s="2">
        <v>133802</v>
      </c>
      <c r="E2122" s="2">
        <v>82364</v>
      </c>
      <c r="F2122" s="2">
        <v>5798</v>
      </c>
      <c r="G2122" s="2" t="s">
        <v>21303</v>
      </c>
      <c r="H2122" s="2" t="s">
        <v>21304</v>
      </c>
      <c r="I2122" s="2" t="s">
        <v>23</v>
      </c>
      <c r="J2122" s="2" t="s">
        <v>21301</v>
      </c>
      <c r="K2122" s="2">
        <v>5</v>
      </c>
      <c r="L2122" s="2" t="s">
        <v>20</v>
      </c>
      <c r="N2122" s="2" t="s">
        <v>20</v>
      </c>
    </row>
    <row r="2123" spans="1:14" ht="13">
      <c r="A2123" s="2" t="s">
        <v>14388</v>
      </c>
      <c r="C2123" s="2" t="s">
        <v>21305</v>
      </c>
      <c r="D2123" s="2">
        <v>130503</v>
      </c>
      <c r="E2123" s="2">
        <v>81011</v>
      </c>
      <c r="F2123" s="2">
        <v>5798</v>
      </c>
      <c r="G2123" s="2" t="s">
        <v>21306</v>
      </c>
      <c r="H2123" s="2" t="s">
        <v>21307</v>
      </c>
      <c r="I2123" s="2" t="s">
        <v>16</v>
      </c>
      <c r="J2123" s="2" t="s">
        <v>21308</v>
      </c>
      <c r="K2123" s="2">
        <v>5</v>
      </c>
      <c r="L2123" s="2" t="s">
        <v>20</v>
      </c>
      <c r="N2123" s="2" t="s">
        <v>20</v>
      </c>
    </row>
    <row r="2124" spans="1:14" ht="13">
      <c r="A2124" s="2" t="s">
        <v>14388</v>
      </c>
      <c r="C2124" s="2" t="s">
        <v>21309</v>
      </c>
      <c r="D2124" s="2">
        <v>135127</v>
      </c>
      <c r="E2124" s="2">
        <v>81963</v>
      </c>
      <c r="F2124" s="2">
        <v>5798</v>
      </c>
      <c r="G2124" s="2" t="s">
        <v>21310</v>
      </c>
      <c r="H2124" s="2" t="s">
        <v>21311</v>
      </c>
      <c r="I2124" s="2" t="s">
        <v>23</v>
      </c>
      <c r="J2124" s="2" t="s">
        <v>21308</v>
      </c>
      <c r="K2124" s="2">
        <v>5</v>
      </c>
      <c r="L2124" s="2" t="s">
        <v>20</v>
      </c>
      <c r="N2124" s="2" t="s">
        <v>20</v>
      </c>
    </row>
    <row r="2125" spans="1:14" ht="13">
      <c r="A2125" s="2" t="s">
        <v>14388</v>
      </c>
      <c r="C2125" s="2" t="s">
        <v>21312</v>
      </c>
      <c r="D2125" s="2">
        <v>130211</v>
      </c>
      <c r="E2125" s="2">
        <v>81431</v>
      </c>
      <c r="F2125" s="2">
        <v>5798</v>
      </c>
      <c r="G2125" s="2" t="s">
        <v>21313</v>
      </c>
      <c r="H2125" s="2" t="s">
        <v>21314</v>
      </c>
      <c r="I2125" s="2" t="s">
        <v>16</v>
      </c>
      <c r="J2125" s="2" t="s">
        <v>21315</v>
      </c>
      <c r="K2125" s="2">
        <v>5</v>
      </c>
      <c r="L2125" s="2" t="s">
        <v>20</v>
      </c>
      <c r="N2125" s="2" t="s">
        <v>20</v>
      </c>
    </row>
    <row r="2126" spans="1:14" ht="13">
      <c r="A2126" s="2" t="s">
        <v>14388</v>
      </c>
      <c r="C2126" s="2" t="s">
        <v>21316</v>
      </c>
      <c r="D2126" s="2">
        <v>133964</v>
      </c>
      <c r="E2126" s="2">
        <v>81970</v>
      </c>
      <c r="F2126" s="2">
        <v>5798</v>
      </c>
      <c r="G2126" s="2" t="s">
        <v>21317</v>
      </c>
      <c r="H2126" s="2" t="s">
        <v>21318</v>
      </c>
      <c r="I2126" s="2" t="s">
        <v>23</v>
      </c>
      <c r="J2126" s="2" t="s">
        <v>21315</v>
      </c>
      <c r="K2126" s="2">
        <v>5</v>
      </c>
      <c r="L2126" s="2" t="s">
        <v>20</v>
      </c>
      <c r="N2126" s="2" t="s">
        <v>20</v>
      </c>
    </row>
    <row r="2127" spans="1:14" ht="13">
      <c r="A2127" s="2" t="s">
        <v>14388</v>
      </c>
      <c r="C2127" s="2" t="s">
        <v>21319</v>
      </c>
      <c r="D2127" s="2">
        <v>130820</v>
      </c>
      <c r="E2127" s="2">
        <v>80558</v>
      </c>
      <c r="F2127" s="2">
        <v>5798</v>
      </c>
      <c r="G2127" s="2" t="s">
        <v>21320</v>
      </c>
      <c r="H2127" s="2" t="s">
        <v>21321</v>
      </c>
      <c r="I2127" s="2" t="s">
        <v>16</v>
      </c>
      <c r="J2127" s="2" t="s">
        <v>21322</v>
      </c>
      <c r="K2127" s="2">
        <v>5</v>
      </c>
      <c r="L2127" s="2" t="s">
        <v>20</v>
      </c>
      <c r="N2127" s="2" t="s">
        <v>20</v>
      </c>
    </row>
    <row r="2128" spans="1:14" ht="13">
      <c r="A2128" s="2" t="s">
        <v>14388</v>
      </c>
      <c r="C2128" s="2" t="s">
        <v>21323</v>
      </c>
      <c r="D2128" s="2">
        <v>133442</v>
      </c>
      <c r="E2128" s="2">
        <v>79967</v>
      </c>
      <c r="F2128" s="2">
        <v>5798</v>
      </c>
      <c r="G2128" s="2" t="s">
        <v>21324</v>
      </c>
      <c r="H2128" s="2" t="s">
        <v>21325</v>
      </c>
      <c r="I2128" s="2" t="s">
        <v>23</v>
      </c>
      <c r="J2128" s="2" t="s">
        <v>21322</v>
      </c>
      <c r="K2128" s="2">
        <v>5</v>
      </c>
      <c r="L2128" s="2" t="s">
        <v>20</v>
      </c>
      <c r="N2128" s="2" t="s">
        <v>20</v>
      </c>
    </row>
    <row r="2129" spans="1:14" ht="13">
      <c r="A2129" s="2" t="s">
        <v>14388</v>
      </c>
      <c r="C2129" s="2" t="s">
        <v>21326</v>
      </c>
      <c r="D2129" s="2">
        <v>130503</v>
      </c>
      <c r="E2129" s="2">
        <v>81335</v>
      </c>
      <c r="F2129" s="2">
        <v>5798</v>
      </c>
      <c r="G2129" s="2" t="s">
        <v>21327</v>
      </c>
      <c r="H2129" s="2" t="s">
        <v>21328</v>
      </c>
      <c r="I2129" s="2" t="s">
        <v>16</v>
      </c>
      <c r="J2129" s="2" t="s">
        <v>21329</v>
      </c>
      <c r="K2129" s="2">
        <v>5</v>
      </c>
      <c r="L2129" s="2" t="s">
        <v>20</v>
      </c>
      <c r="N2129" s="2" t="s">
        <v>20</v>
      </c>
    </row>
    <row r="2130" spans="1:14" ht="13">
      <c r="A2130" s="2" t="s">
        <v>14388</v>
      </c>
      <c r="C2130" s="2" t="s">
        <v>21330</v>
      </c>
      <c r="D2130" s="2">
        <v>134036</v>
      </c>
      <c r="E2130" s="2">
        <v>81552</v>
      </c>
      <c r="F2130" s="2">
        <v>5798</v>
      </c>
      <c r="G2130" s="2" t="s">
        <v>21331</v>
      </c>
      <c r="H2130" s="2" t="s">
        <v>21332</v>
      </c>
      <c r="I2130" s="2" t="s">
        <v>23</v>
      </c>
      <c r="J2130" s="2" t="s">
        <v>21329</v>
      </c>
      <c r="K2130" s="2">
        <v>5</v>
      </c>
      <c r="L2130" s="2" t="s">
        <v>20</v>
      </c>
      <c r="N2130" s="2" t="s">
        <v>20</v>
      </c>
    </row>
    <row r="2131" spans="1:14" ht="13">
      <c r="A2131" s="2" t="s">
        <v>14388</v>
      </c>
      <c r="C2131" s="2" t="s">
        <v>21333</v>
      </c>
      <c r="D2131" s="2">
        <v>124431</v>
      </c>
      <c r="E2131" s="2">
        <v>78244</v>
      </c>
      <c r="F2131" s="2">
        <v>5798</v>
      </c>
      <c r="G2131" s="2" t="s">
        <v>21334</v>
      </c>
      <c r="H2131" s="2" t="s">
        <v>21335</v>
      </c>
      <c r="I2131" s="2" t="s">
        <v>16</v>
      </c>
      <c r="J2131" s="2" t="s">
        <v>21336</v>
      </c>
      <c r="K2131" s="2">
        <v>5</v>
      </c>
      <c r="L2131" s="2" t="s">
        <v>20</v>
      </c>
      <c r="N2131" s="2" t="s">
        <v>20</v>
      </c>
    </row>
    <row r="2132" spans="1:14" ht="13">
      <c r="A2132" s="2" t="s">
        <v>14388</v>
      </c>
      <c r="C2132" s="2" t="s">
        <v>21337</v>
      </c>
      <c r="D2132" s="2">
        <v>138758</v>
      </c>
      <c r="E2132" s="2">
        <v>80350</v>
      </c>
      <c r="F2132" s="2">
        <v>5798</v>
      </c>
      <c r="G2132" s="2" t="s">
        <v>21338</v>
      </c>
      <c r="H2132" s="2" t="s">
        <v>21339</v>
      </c>
      <c r="I2132" s="2" t="s">
        <v>23</v>
      </c>
      <c r="J2132" s="2" t="s">
        <v>21336</v>
      </c>
      <c r="K2132" s="2">
        <v>5</v>
      </c>
      <c r="L2132" s="2" t="s">
        <v>20</v>
      </c>
      <c r="N2132" s="2" t="s">
        <v>20</v>
      </c>
    </row>
    <row r="2133" spans="1:14" ht="13">
      <c r="A2133" s="2" t="s">
        <v>14388</v>
      </c>
      <c r="C2133" s="2" t="s">
        <v>21340</v>
      </c>
      <c r="D2133" s="2">
        <v>130725</v>
      </c>
      <c r="E2133" s="2">
        <v>82260</v>
      </c>
      <c r="F2133" s="2">
        <v>5798</v>
      </c>
      <c r="G2133" s="2" t="s">
        <v>21341</v>
      </c>
      <c r="H2133" s="2" t="s">
        <v>21342</v>
      </c>
      <c r="I2133" s="2" t="s">
        <v>16</v>
      </c>
      <c r="J2133" s="2" t="s">
        <v>21343</v>
      </c>
      <c r="K2133" s="2">
        <v>5</v>
      </c>
      <c r="L2133" s="2" t="s">
        <v>20</v>
      </c>
      <c r="N2133" s="2" t="s">
        <v>20</v>
      </c>
    </row>
    <row r="2134" spans="1:14" ht="13">
      <c r="A2134" s="2" t="s">
        <v>14388</v>
      </c>
      <c r="C2134" s="2" t="s">
        <v>21344</v>
      </c>
      <c r="D2134" s="2">
        <v>134245</v>
      </c>
      <c r="E2134" s="2">
        <v>82807</v>
      </c>
      <c r="F2134" s="2">
        <v>5798</v>
      </c>
      <c r="G2134" s="2" t="s">
        <v>21345</v>
      </c>
      <c r="H2134" s="2" t="s">
        <v>21346</v>
      </c>
      <c r="I2134" s="2" t="s">
        <v>23</v>
      </c>
      <c r="J2134" s="2" t="s">
        <v>21343</v>
      </c>
      <c r="K2134" s="2">
        <v>5</v>
      </c>
      <c r="L2134" s="2" t="s">
        <v>20</v>
      </c>
      <c r="N2134" s="2" t="s">
        <v>20</v>
      </c>
    </row>
    <row r="2135" spans="1:14" ht="13">
      <c r="A2135" s="2" t="s">
        <v>14388</v>
      </c>
      <c r="C2135" s="2" t="s">
        <v>21347</v>
      </c>
      <c r="D2135" s="2">
        <v>130412</v>
      </c>
      <c r="E2135" s="2">
        <v>81964</v>
      </c>
      <c r="F2135" s="2">
        <v>5798</v>
      </c>
      <c r="G2135" s="2" t="s">
        <v>21348</v>
      </c>
      <c r="H2135" s="2" t="s">
        <v>21349</v>
      </c>
      <c r="I2135" s="2" t="s">
        <v>16</v>
      </c>
      <c r="J2135" s="2" t="s">
        <v>21350</v>
      </c>
      <c r="K2135" s="2">
        <v>5</v>
      </c>
      <c r="L2135" s="2" t="s">
        <v>20</v>
      </c>
      <c r="N2135" s="2" t="s">
        <v>20</v>
      </c>
    </row>
    <row r="2136" spans="1:14" ht="13">
      <c r="A2136" s="2" t="s">
        <v>14388</v>
      </c>
      <c r="C2136" s="2" t="s">
        <v>21351</v>
      </c>
      <c r="D2136" s="2">
        <v>134600</v>
      </c>
      <c r="E2136" s="2">
        <v>82703</v>
      </c>
      <c r="F2136" s="2">
        <v>5798</v>
      </c>
      <c r="G2136" s="2" t="s">
        <v>21352</v>
      </c>
      <c r="H2136" s="2" t="s">
        <v>21353</v>
      </c>
      <c r="I2136" s="2" t="s">
        <v>23</v>
      </c>
      <c r="J2136" s="2" t="s">
        <v>21350</v>
      </c>
      <c r="K2136" s="2">
        <v>5</v>
      </c>
      <c r="L2136" s="2" t="s">
        <v>20</v>
      </c>
      <c r="N2136" s="2" t="s">
        <v>20</v>
      </c>
    </row>
    <row r="2137" spans="1:14" ht="13">
      <c r="A2137" s="2" t="s">
        <v>14388</v>
      </c>
      <c r="C2137" s="2" t="s">
        <v>21354</v>
      </c>
      <c r="D2137" s="2">
        <v>129984</v>
      </c>
      <c r="E2137" s="2">
        <v>81777</v>
      </c>
      <c r="F2137" s="2">
        <v>5798</v>
      </c>
      <c r="G2137" s="2" t="s">
        <v>21355</v>
      </c>
      <c r="H2137" s="2" t="s">
        <v>21356</v>
      </c>
      <c r="I2137" s="2" t="s">
        <v>16</v>
      </c>
      <c r="J2137" s="2" t="s">
        <v>21357</v>
      </c>
      <c r="K2137" s="2">
        <v>5</v>
      </c>
      <c r="L2137" s="2" t="s">
        <v>20</v>
      </c>
      <c r="N2137" s="2" t="s">
        <v>20</v>
      </c>
    </row>
    <row r="2138" spans="1:14" ht="13">
      <c r="A2138" s="2" t="s">
        <v>14388</v>
      </c>
      <c r="C2138" s="2" t="s">
        <v>21358</v>
      </c>
      <c r="D2138" s="2">
        <v>133688</v>
      </c>
      <c r="E2138" s="2">
        <v>82410</v>
      </c>
      <c r="F2138" s="2">
        <v>5798</v>
      </c>
      <c r="G2138" s="2" t="s">
        <v>21359</v>
      </c>
      <c r="H2138" s="2" t="s">
        <v>21360</v>
      </c>
      <c r="I2138" s="2" t="s">
        <v>23</v>
      </c>
      <c r="J2138" s="2" t="s">
        <v>21357</v>
      </c>
      <c r="K2138" s="2">
        <v>5</v>
      </c>
      <c r="L2138" s="2" t="s">
        <v>20</v>
      </c>
      <c r="N2138" s="2" t="s">
        <v>20</v>
      </c>
    </row>
    <row r="2139" spans="1:14" ht="13">
      <c r="A2139" s="2" t="s">
        <v>14388</v>
      </c>
      <c r="C2139" s="2" t="s">
        <v>21361</v>
      </c>
      <c r="D2139" s="2">
        <v>130459</v>
      </c>
      <c r="E2139" s="2">
        <v>82355</v>
      </c>
      <c r="F2139" s="2">
        <v>5798</v>
      </c>
      <c r="G2139" s="2" t="s">
        <v>21362</v>
      </c>
      <c r="H2139" s="2" t="s">
        <v>21363</v>
      </c>
      <c r="I2139" s="2" t="s">
        <v>16</v>
      </c>
      <c r="J2139" s="2" t="s">
        <v>21364</v>
      </c>
      <c r="K2139" s="2">
        <v>5</v>
      </c>
      <c r="L2139" s="2" t="s">
        <v>20</v>
      </c>
      <c r="N2139" s="2" t="s">
        <v>20</v>
      </c>
    </row>
    <row r="2140" spans="1:14" ht="13">
      <c r="A2140" s="2" t="s">
        <v>14388</v>
      </c>
      <c r="C2140" s="2" t="s">
        <v>21365</v>
      </c>
      <c r="D2140" s="2">
        <v>133464</v>
      </c>
      <c r="E2140" s="2">
        <v>82644</v>
      </c>
      <c r="F2140" s="2">
        <v>5798</v>
      </c>
      <c r="G2140" s="2" t="s">
        <v>21366</v>
      </c>
      <c r="H2140" s="2" t="s">
        <v>21367</v>
      </c>
      <c r="I2140" s="2" t="s">
        <v>23</v>
      </c>
      <c r="J2140" s="2" t="s">
        <v>21364</v>
      </c>
      <c r="K2140" s="2">
        <v>5</v>
      </c>
      <c r="L2140" s="2" t="s">
        <v>20</v>
      </c>
      <c r="N2140" s="2" t="s">
        <v>20</v>
      </c>
    </row>
    <row r="2141" spans="1:14" ht="13">
      <c r="A2141" s="2" t="s">
        <v>14388</v>
      </c>
      <c r="C2141" s="2" t="s">
        <v>21368</v>
      </c>
      <c r="D2141" s="2">
        <v>130270</v>
      </c>
      <c r="E2141" s="2">
        <v>81822</v>
      </c>
      <c r="F2141" s="2">
        <v>5798</v>
      </c>
      <c r="G2141" s="2" t="s">
        <v>21369</v>
      </c>
      <c r="H2141" s="2" t="s">
        <v>21370</v>
      </c>
      <c r="I2141" s="2" t="s">
        <v>16</v>
      </c>
      <c r="J2141" s="2" t="s">
        <v>21371</v>
      </c>
      <c r="K2141" s="2">
        <v>5</v>
      </c>
      <c r="L2141" s="2" t="s">
        <v>20</v>
      </c>
      <c r="N2141" s="2" t="s">
        <v>20</v>
      </c>
    </row>
    <row r="2142" spans="1:14" ht="13">
      <c r="A2142" s="2" t="s">
        <v>14388</v>
      </c>
      <c r="C2142" s="2" t="s">
        <v>21372</v>
      </c>
      <c r="D2142" s="2">
        <v>134236</v>
      </c>
      <c r="E2142" s="2">
        <v>82558</v>
      </c>
      <c r="F2142" s="2">
        <v>5798</v>
      </c>
      <c r="G2142" s="2" t="s">
        <v>21373</v>
      </c>
      <c r="H2142" s="2" t="s">
        <v>21374</v>
      </c>
      <c r="I2142" s="2" t="s">
        <v>23</v>
      </c>
      <c r="J2142" s="2" t="s">
        <v>21371</v>
      </c>
      <c r="K2142" s="2">
        <v>5</v>
      </c>
      <c r="L2142" s="2" t="s">
        <v>20</v>
      </c>
      <c r="N2142" s="2" t="s">
        <v>20</v>
      </c>
    </row>
    <row r="2143" spans="1:14" ht="13">
      <c r="A2143" s="2" t="s">
        <v>14388</v>
      </c>
      <c r="C2143" s="2" t="s">
        <v>21375</v>
      </c>
      <c r="D2143" s="2">
        <v>130979</v>
      </c>
      <c r="E2143" s="2">
        <v>83201</v>
      </c>
      <c r="F2143" s="2">
        <v>5798</v>
      </c>
      <c r="G2143" s="2" t="s">
        <v>21376</v>
      </c>
      <c r="H2143" s="2" t="s">
        <v>21377</v>
      </c>
      <c r="I2143" s="2" t="s">
        <v>16</v>
      </c>
      <c r="J2143" s="2" t="s">
        <v>21378</v>
      </c>
      <c r="K2143" s="2">
        <v>5</v>
      </c>
      <c r="L2143" s="2" t="s">
        <v>20</v>
      </c>
      <c r="N2143" s="2" t="s">
        <v>20</v>
      </c>
    </row>
    <row r="2144" spans="1:14" ht="13">
      <c r="A2144" s="2" t="s">
        <v>14388</v>
      </c>
      <c r="C2144" s="2" t="s">
        <v>21379</v>
      </c>
      <c r="D2144" s="2">
        <v>132588</v>
      </c>
      <c r="E2144" s="2">
        <v>83345</v>
      </c>
      <c r="F2144" s="2">
        <v>5798</v>
      </c>
      <c r="G2144" s="2" t="s">
        <v>21380</v>
      </c>
      <c r="H2144" s="2" t="s">
        <v>21381</v>
      </c>
      <c r="I2144" s="2" t="s">
        <v>23</v>
      </c>
      <c r="J2144" s="2" t="s">
        <v>21378</v>
      </c>
      <c r="K2144" s="2">
        <v>5</v>
      </c>
      <c r="L2144" s="2" t="s">
        <v>20</v>
      </c>
      <c r="N2144" s="2" t="s">
        <v>20</v>
      </c>
    </row>
    <row r="2145" spans="1:14" ht="13">
      <c r="A2145" s="2" t="s">
        <v>14388</v>
      </c>
      <c r="C2145" s="2" t="s">
        <v>21382</v>
      </c>
      <c r="D2145" s="2">
        <v>130380</v>
      </c>
      <c r="E2145" s="2">
        <v>83323</v>
      </c>
      <c r="F2145" s="2">
        <v>5798</v>
      </c>
      <c r="G2145" s="2" t="s">
        <v>21383</v>
      </c>
      <c r="H2145" s="2" t="s">
        <v>21384</v>
      </c>
      <c r="I2145" s="2" t="s">
        <v>16</v>
      </c>
      <c r="J2145" s="2" t="s">
        <v>21385</v>
      </c>
      <c r="K2145" s="2">
        <v>5</v>
      </c>
      <c r="L2145" s="2" t="s">
        <v>20</v>
      </c>
      <c r="N2145" s="2" t="s">
        <v>20</v>
      </c>
    </row>
    <row r="2146" spans="1:14" ht="13">
      <c r="A2146" s="2" t="s">
        <v>14388</v>
      </c>
      <c r="C2146" s="2" t="s">
        <v>21386</v>
      </c>
      <c r="D2146" s="2">
        <v>133347</v>
      </c>
      <c r="E2146" s="2">
        <v>83582</v>
      </c>
      <c r="F2146" s="2">
        <v>5798</v>
      </c>
      <c r="G2146" s="2" t="s">
        <v>21387</v>
      </c>
      <c r="H2146" s="2" t="s">
        <v>21388</v>
      </c>
      <c r="I2146" s="2" t="s">
        <v>23</v>
      </c>
      <c r="J2146" s="2" t="s">
        <v>21385</v>
      </c>
      <c r="K2146" s="2">
        <v>5</v>
      </c>
      <c r="L2146" s="2" t="s">
        <v>20</v>
      </c>
      <c r="N2146" s="2" t="s">
        <v>20</v>
      </c>
    </row>
    <row r="2147" spans="1:14" ht="13">
      <c r="A2147" s="2" t="s">
        <v>14388</v>
      </c>
      <c r="C2147" s="2" t="s">
        <v>21389</v>
      </c>
      <c r="D2147" s="2">
        <v>130071</v>
      </c>
      <c r="E2147" s="2">
        <v>82782</v>
      </c>
      <c r="F2147" s="2">
        <v>5798</v>
      </c>
      <c r="G2147" s="2" t="s">
        <v>21390</v>
      </c>
      <c r="H2147" s="2" t="s">
        <v>21391</v>
      </c>
      <c r="I2147" s="2" t="s">
        <v>16</v>
      </c>
      <c r="J2147" s="2" t="s">
        <v>21392</v>
      </c>
      <c r="K2147" s="2">
        <v>5</v>
      </c>
      <c r="L2147" s="2" t="s">
        <v>20</v>
      </c>
      <c r="N2147" s="2" t="s">
        <v>20</v>
      </c>
    </row>
    <row r="2148" spans="1:14" ht="13">
      <c r="A2148" s="2" t="s">
        <v>14388</v>
      </c>
      <c r="C2148" s="2" t="s">
        <v>21393</v>
      </c>
      <c r="D2148" s="2">
        <v>134033</v>
      </c>
      <c r="E2148" s="2">
        <v>84169</v>
      </c>
      <c r="F2148" s="2">
        <v>5798</v>
      </c>
      <c r="G2148" s="2" t="s">
        <v>21394</v>
      </c>
      <c r="H2148" s="2" t="s">
        <v>21395</v>
      </c>
      <c r="I2148" s="2" t="s">
        <v>23</v>
      </c>
      <c r="J2148" s="2" t="s">
        <v>21392</v>
      </c>
      <c r="K2148" s="2">
        <v>5</v>
      </c>
      <c r="L2148" s="2" t="s">
        <v>20</v>
      </c>
      <c r="N2148" s="2" t="s">
        <v>20</v>
      </c>
    </row>
    <row r="2149" spans="1:14" ht="13">
      <c r="A2149" s="2" t="s">
        <v>14388</v>
      </c>
      <c r="C2149" s="2" t="s">
        <v>21396</v>
      </c>
      <c r="D2149" s="2">
        <v>130054</v>
      </c>
      <c r="E2149" s="2">
        <v>82901</v>
      </c>
      <c r="F2149" s="2">
        <v>5798</v>
      </c>
      <c r="G2149" s="2" t="s">
        <v>21397</v>
      </c>
      <c r="H2149" s="2" t="s">
        <v>21398</v>
      </c>
      <c r="I2149" s="2" t="s">
        <v>16</v>
      </c>
      <c r="J2149" s="2" t="s">
        <v>21399</v>
      </c>
      <c r="K2149" s="2">
        <v>5</v>
      </c>
      <c r="L2149" s="2" t="s">
        <v>20</v>
      </c>
      <c r="N2149" s="2" t="s">
        <v>20</v>
      </c>
    </row>
    <row r="2150" spans="1:14" ht="13">
      <c r="A2150" s="2" t="s">
        <v>14388</v>
      </c>
      <c r="C2150" s="2" t="s">
        <v>21400</v>
      </c>
      <c r="D2150" s="2">
        <v>133817</v>
      </c>
      <c r="E2150" s="2">
        <v>83985</v>
      </c>
      <c r="F2150" s="2">
        <v>5798</v>
      </c>
      <c r="G2150" s="2" t="s">
        <v>21401</v>
      </c>
      <c r="H2150" s="2" t="s">
        <v>21402</v>
      </c>
      <c r="I2150" s="2" t="s">
        <v>23</v>
      </c>
      <c r="J2150" s="2" t="s">
        <v>21399</v>
      </c>
      <c r="K2150" s="2">
        <v>5</v>
      </c>
      <c r="L2150" s="2" t="s">
        <v>20</v>
      </c>
      <c r="N2150" s="2" t="s">
        <v>20</v>
      </c>
    </row>
    <row r="2151" spans="1:14" ht="13">
      <c r="A2151" s="2" t="s">
        <v>14388</v>
      </c>
      <c r="C2151" s="2" t="s">
        <v>21403</v>
      </c>
      <c r="D2151" s="2">
        <v>130657</v>
      </c>
      <c r="E2151" s="2">
        <v>83069</v>
      </c>
      <c r="F2151" s="2">
        <v>5798</v>
      </c>
      <c r="G2151" s="2" t="s">
        <v>21404</v>
      </c>
      <c r="H2151" s="2" t="s">
        <v>21405</v>
      </c>
      <c r="I2151" s="2" t="s">
        <v>16</v>
      </c>
      <c r="J2151" s="2" t="s">
        <v>21406</v>
      </c>
      <c r="K2151" s="2">
        <v>5</v>
      </c>
      <c r="L2151" s="2" t="s">
        <v>20</v>
      </c>
      <c r="N2151" s="2" t="s">
        <v>20</v>
      </c>
    </row>
    <row r="2152" spans="1:14" ht="13">
      <c r="A2152" s="2" t="s">
        <v>14388</v>
      </c>
      <c r="C2152" s="2" t="s">
        <v>21407</v>
      </c>
      <c r="D2152" s="2">
        <v>132332</v>
      </c>
      <c r="E2152" s="2">
        <v>83518</v>
      </c>
      <c r="F2152" s="2">
        <v>5798</v>
      </c>
      <c r="G2152" s="2" t="s">
        <v>21408</v>
      </c>
      <c r="H2152" s="2" t="s">
        <v>21409</v>
      </c>
      <c r="I2152" s="2" t="s">
        <v>23</v>
      </c>
      <c r="J2152" s="2" t="s">
        <v>21406</v>
      </c>
      <c r="K2152" s="2">
        <v>5</v>
      </c>
      <c r="L2152" s="2" t="s">
        <v>20</v>
      </c>
      <c r="N2152" s="2" t="s">
        <v>20</v>
      </c>
    </row>
    <row r="2153" spans="1:14" ht="13">
      <c r="A2153" s="2" t="s">
        <v>14388</v>
      </c>
      <c r="C2153" s="2" t="s">
        <v>21410</v>
      </c>
      <c r="D2153" s="2">
        <v>124246</v>
      </c>
      <c r="E2153" s="2">
        <v>79302</v>
      </c>
      <c r="F2153" s="2">
        <v>5798</v>
      </c>
      <c r="G2153" s="2" t="s">
        <v>21411</v>
      </c>
      <c r="H2153" s="2" t="s">
        <v>21412</v>
      </c>
      <c r="I2153" s="2" t="s">
        <v>16</v>
      </c>
      <c r="J2153" s="2" t="s">
        <v>21413</v>
      </c>
      <c r="K2153" s="2">
        <v>5</v>
      </c>
      <c r="L2153" s="2" t="s">
        <v>20</v>
      </c>
      <c r="N2153" s="2" t="s">
        <v>20</v>
      </c>
    </row>
    <row r="2154" spans="1:14" ht="13">
      <c r="A2154" s="2" t="s">
        <v>14388</v>
      </c>
      <c r="C2154" s="2" t="s">
        <v>21414</v>
      </c>
      <c r="D2154" s="2">
        <v>139619</v>
      </c>
      <c r="E2154" s="2">
        <v>81056</v>
      </c>
      <c r="F2154" s="2">
        <v>5798</v>
      </c>
      <c r="G2154" s="2" t="s">
        <v>21415</v>
      </c>
      <c r="H2154" s="2" t="s">
        <v>21416</v>
      </c>
      <c r="I2154" s="2" t="s">
        <v>23</v>
      </c>
      <c r="J2154" s="2" t="s">
        <v>21413</v>
      </c>
      <c r="K2154" s="2">
        <v>5</v>
      </c>
      <c r="L2154" s="2" t="s">
        <v>20</v>
      </c>
      <c r="N2154" s="2" t="s">
        <v>20</v>
      </c>
    </row>
    <row r="2155" spans="1:14" ht="13">
      <c r="A2155" s="2" t="s">
        <v>14388</v>
      </c>
      <c r="C2155" s="2" t="s">
        <v>21417</v>
      </c>
      <c r="D2155" s="2">
        <v>130256</v>
      </c>
      <c r="E2155" s="2">
        <v>83940</v>
      </c>
      <c r="F2155" s="2">
        <v>5798</v>
      </c>
      <c r="G2155" s="2" t="s">
        <v>21418</v>
      </c>
      <c r="H2155" s="2" t="s">
        <v>21419</v>
      </c>
      <c r="I2155" s="2" t="s">
        <v>16</v>
      </c>
      <c r="J2155" s="2" t="s">
        <v>21420</v>
      </c>
      <c r="K2155" s="2">
        <v>5</v>
      </c>
      <c r="L2155" s="2" t="s">
        <v>20</v>
      </c>
      <c r="N2155" s="2" t="s">
        <v>20</v>
      </c>
    </row>
    <row r="2156" spans="1:14" ht="13">
      <c r="A2156" s="2" t="s">
        <v>14388</v>
      </c>
      <c r="C2156" s="2" t="s">
        <v>21421</v>
      </c>
      <c r="D2156" s="2">
        <v>131940</v>
      </c>
      <c r="E2156" s="2">
        <v>83585</v>
      </c>
      <c r="F2156" s="2">
        <v>5798</v>
      </c>
      <c r="G2156" s="2" t="s">
        <v>21422</v>
      </c>
      <c r="H2156" s="2" t="s">
        <v>21423</v>
      </c>
      <c r="I2156" s="2" t="s">
        <v>23</v>
      </c>
      <c r="J2156" s="2" t="s">
        <v>21420</v>
      </c>
      <c r="K2156" s="2">
        <v>5</v>
      </c>
      <c r="L2156" s="2" t="s">
        <v>20</v>
      </c>
      <c r="N2156" s="2" t="s">
        <v>20</v>
      </c>
    </row>
    <row r="2157" spans="1:14" ht="13">
      <c r="A2157" s="2" t="s">
        <v>14388</v>
      </c>
      <c r="C2157" s="2" t="s">
        <v>21424</v>
      </c>
      <c r="D2157" s="2">
        <v>130859</v>
      </c>
      <c r="E2157" s="2">
        <v>84047</v>
      </c>
      <c r="F2157" s="2">
        <v>5798</v>
      </c>
      <c r="G2157" s="2" t="s">
        <v>21425</v>
      </c>
      <c r="H2157" s="2" t="s">
        <v>21426</v>
      </c>
      <c r="I2157" s="2" t="s">
        <v>16</v>
      </c>
      <c r="J2157" s="2" t="s">
        <v>21427</v>
      </c>
      <c r="K2157" s="2">
        <v>5</v>
      </c>
      <c r="L2157" s="2" t="s">
        <v>20</v>
      </c>
      <c r="N2157" s="2" t="s">
        <v>20</v>
      </c>
    </row>
    <row r="2158" spans="1:14" ht="13">
      <c r="A2158" s="2" t="s">
        <v>14388</v>
      </c>
      <c r="C2158" s="2" t="s">
        <v>21428</v>
      </c>
      <c r="D2158" s="2">
        <v>132098</v>
      </c>
      <c r="E2158" s="2">
        <v>83659</v>
      </c>
      <c r="F2158" s="2">
        <v>5798</v>
      </c>
      <c r="G2158" s="2" t="s">
        <v>21429</v>
      </c>
      <c r="H2158" s="2" t="s">
        <v>21430</v>
      </c>
      <c r="I2158" s="2" t="s">
        <v>23</v>
      </c>
      <c r="J2158" s="2" t="s">
        <v>21427</v>
      </c>
      <c r="K2158" s="2">
        <v>5</v>
      </c>
      <c r="L2158" s="2" t="s">
        <v>20</v>
      </c>
      <c r="N2158" s="2" t="s">
        <v>20</v>
      </c>
    </row>
    <row r="2159" spans="1:14" ht="13">
      <c r="A2159" s="2" t="s">
        <v>14388</v>
      </c>
      <c r="C2159" s="2" t="s">
        <v>21431</v>
      </c>
      <c r="D2159" s="2">
        <v>130247</v>
      </c>
      <c r="E2159" s="2">
        <v>83822</v>
      </c>
      <c r="F2159" s="2">
        <v>5798</v>
      </c>
      <c r="G2159" s="2" t="s">
        <v>21432</v>
      </c>
      <c r="H2159" s="2" t="s">
        <v>21433</v>
      </c>
      <c r="I2159" s="2" t="s">
        <v>16</v>
      </c>
      <c r="J2159" s="2" t="s">
        <v>21434</v>
      </c>
      <c r="K2159" s="2">
        <v>5</v>
      </c>
      <c r="L2159" s="2" t="s">
        <v>20</v>
      </c>
      <c r="N2159" s="2" t="s">
        <v>20</v>
      </c>
    </row>
    <row r="2160" spans="1:14" ht="13">
      <c r="A2160" s="2" t="s">
        <v>14388</v>
      </c>
      <c r="C2160" s="2" t="s">
        <v>21435</v>
      </c>
      <c r="D2160" s="2">
        <v>132118</v>
      </c>
      <c r="E2160" s="2">
        <v>84253</v>
      </c>
      <c r="F2160" s="2">
        <v>5798</v>
      </c>
      <c r="G2160" s="2" t="s">
        <v>21436</v>
      </c>
      <c r="H2160" s="2" t="s">
        <v>21437</v>
      </c>
      <c r="I2160" s="2" t="s">
        <v>23</v>
      </c>
      <c r="J2160" s="2" t="s">
        <v>21434</v>
      </c>
      <c r="K2160" s="2">
        <v>5</v>
      </c>
      <c r="L2160" s="2" t="s">
        <v>20</v>
      </c>
      <c r="N2160" s="2" t="s">
        <v>20</v>
      </c>
    </row>
    <row r="2161" spans="1:14" ht="13">
      <c r="A2161" s="2" t="s">
        <v>14388</v>
      </c>
      <c r="C2161" s="2" t="s">
        <v>21438</v>
      </c>
      <c r="D2161" s="2">
        <v>131462</v>
      </c>
      <c r="E2161" s="2">
        <v>76673</v>
      </c>
      <c r="F2161" s="2">
        <v>5798</v>
      </c>
      <c r="G2161" s="2" t="s">
        <v>21439</v>
      </c>
      <c r="H2161" s="2" t="s">
        <v>21440</v>
      </c>
      <c r="I2161" s="2" t="s">
        <v>16</v>
      </c>
      <c r="J2161" s="2" t="s">
        <v>21441</v>
      </c>
      <c r="K2161" s="2">
        <v>5</v>
      </c>
      <c r="L2161" s="2" t="s">
        <v>20</v>
      </c>
      <c r="N2161" s="2" t="s">
        <v>20</v>
      </c>
    </row>
    <row r="2162" spans="1:14" ht="13">
      <c r="A2162" s="2" t="s">
        <v>14388</v>
      </c>
      <c r="C2162" s="2" t="s">
        <v>21442</v>
      </c>
      <c r="D2162" s="2">
        <v>132134</v>
      </c>
      <c r="E2162" s="2">
        <v>77363</v>
      </c>
      <c r="F2162" s="2">
        <v>5798</v>
      </c>
      <c r="G2162" s="2" t="s">
        <v>21443</v>
      </c>
      <c r="H2162" s="2" t="s">
        <v>21444</v>
      </c>
      <c r="I2162" s="2" t="s">
        <v>23</v>
      </c>
      <c r="J2162" s="2" t="s">
        <v>21441</v>
      </c>
      <c r="K2162" s="2">
        <v>5</v>
      </c>
      <c r="L2162" s="2" t="s">
        <v>20</v>
      </c>
      <c r="N2162" s="2" t="s">
        <v>20</v>
      </c>
    </row>
    <row r="2163" spans="1:14" ht="13">
      <c r="A2163" s="2" t="s">
        <v>14388</v>
      </c>
      <c r="C2163" s="2" t="s">
        <v>21445</v>
      </c>
      <c r="D2163" s="2">
        <v>131391</v>
      </c>
      <c r="E2163" s="2">
        <v>77353</v>
      </c>
      <c r="F2163" s="2">
        <v>5798</v>
      </c>
      <c r="G2163" s="2" t="s">
        <v>21446</v>
      </c>
      <c r="H2163" s="2" t="s">
        <v>21447</v>
      </c>
      <c r="I2163" s="2" t="s">
        <v>16</v>
      </c>
      <c r="J2163" s="2" t="s">
        <v>21448</v>
      </c>
      <c r="K2163" s="2">
        <v>5</v>
      </c>
      <c r="L2163" s="2" t="s">
        <v>20</v>
      </c>
      <c r="N2163" s="2" t="s">
        <v>20</v>
      </c>
    </row>
    <row r="2164" spans="1:14" ht="13">
      <c r="A2164" s="2" t="s">
        <v>14388</v>
      </c>
      <c r="C2164" s="2" t="s">
        <v>21449</v>
      </c>
      <c r="D2164" s="2">
        <v>132291</v>
      </c>
      <c r="E2164" s="2">
        <v>77114</v>
      </c>
      <c r="F2164" s="2">
        <v>5798</v>
      </c>
      <c r="G2164" s="2" t="s">
        <v>21450</v>
      </c>
      <c r="H2164" s="2" t="s">
        <v>21451</v>
      </c>
      <c r="I2164" s="2" t="s">
        <v>23</v>
      </c>
      <c r="J2164" s="2" t="s">
        <v>21448</v>
      </c>
      <c r="K2164" s="2">
        <v>5</v>
      </c>
      <c r="L2164" s="2" t="s">
        <v>20</v>
      </c>
      <c r="N2164" s="2" t="s">
        <v>20</v>
      </c>
    </row>
    <row r="2165" spans="1:14" ht="13">
      <c r="A2165" s="2" t="s">
        <v>14388</v>
      </c>
      <c r="C2165" s="2" t="s">
        <v>21452</v>
      </c>
      <c r="D2165" s="2">
        <v>131457</v>
      </c>
      <c r="E2165" s="2">
        <v>77215</v>
      </c>
      <c r="F2165" s="2">
        <v>5798</v>
      </c>
      <c r="G2165" s="2" t="s">
        <v>21453</v>
      </c>
      <c r="H2165" s="2" t="s">
        <v>21454</v>
      </c>
      <c r="I2165" s="2" t="s">
        <v>16</v>
      </c>
      <c r="J2165" s="2" t="s">
        <v>21455</v>
      </c>
      <c r="K2165" s="2">
        <v>5</v>
      </c>
      <c r="L2165" s="2" t="s">
        <v>20</v>
      </c>
      <c r="N2165" s="2" t="s">
        <v>20</v>
      </c>
    </row>
    <row r="2166" spans="1:14" ht="13">
      <c r="A2166" s="2" t="s">
        <v>14388</v>
      </c>
      <c r="C2166" s="2" t="s">
        <v>21456</v>
      </c>
      <c r="D2166" s="2">
        <v>132249</v>
      </c>
      <c r="E2166" s="2">
        <v>76708</v>
      </c>
      <c r="F2166" s="2">
        <v>5798</v>
      </c>
      <c r="G2166" s="2" t="s">
        <v>21457</v>
      </c>
      <c r="H2166" s="2" t="s">
        <v>21458</v>
      </c>
      <c r="I2166" s="2" t="s">
        <v>23</v>
      </c>
      <c r="J2166" s="2" t="s">
        <v>21455</v>
      </c>
      <c r="K2166" s="2">
        <v>5</v>
      </c>
      <c r="L2166" s="2" t="s">
        <v>20</v>
      </c>
      <c r="N2166" s="2" t="s">
        <v>20</v>
      </c>
    </row>
    <row r="2167" spans="1:14" ht="13">
      <c r="A2167" s="2" t="s">
        <v>14388</v>
      </c>
      <c r="C2167" s="2" t="s">
        <v>21459</v>
      </c>
      <c r="D2167" s="2">
        <v>131812</v>
      </c>
      <c r="E2167" s="2">
        <v>78389</v>
      </c>
      <c r="F2167" s="2">
        <v>5798</v>
      </c>
      <c r="G2167" s="2" t="s">
        <v>21460</v>
      </c>
      <c r="H2167" s="2" t="s">
        <v>21461</v>
      </c>
      <c r="I2167" s="2" t="s">
        <v>16</v>
      </c>
      <c r="J2167" s="2" t="s">
        <v>21462</v>
      </c>
      <c r="K2167" s="2">
        <v>5</v>
      </c>
      <c r="L2167" s="2" t="s">
        <v>20</v>
      </c>
      <c r="N2167" s="2" t="s">
        <v>20</v>
      </c>
    </row>
    <row r="2168" spans="1:14" ht="13">
      <c r="A2168" s="2" t="s">
        <v>14388</v>
      </c>
      <c r="C2168" s="2" t="s">
        <v>21463</v>
      </c>
      <c r="D2168" s="2">
        <v>132560</v>
      </c>
      <c r="E2168" s="2">
        <v>78780</v>
      </c>
      <c r="F2168" s="2">
        <v>5798</v>
      </c>
      <c r="G2168" s="2" t="s">
        <v>21464</v>
      </c>
      <c r="H2168" s="2" t="s">
        <v>21465</v>
      </c>
      <c r="I2168" s="2" t="s">
        <v>23</v>
      </c>
      <c r="J2168" s="2" t="s">
        <v>21462</v>
      </c>
      <c r="K2168" s="2">
        <v>5</v>
      </c>
      <c r="L2168" s="2" t="s">
        <v>20</v>
      </c>
      <c r="N2168" s="2" t="s">
        <v>20</v>
      </c>
    </row>
    <row r="2169" spans="1:14" ht="13">
      <c r="A2169" s="2" t="s">
        <v>14388</v>
      </c>
      <c r="C2169" s="2" t="s">
        <v>21466</v>
      </c>
      <c r="D2169" s="2">
        <v>131813</v>
      </c>
      <c r="E2169" s="2">
        <v>77888</v>
      </c>
      <c r="F2169" s="2">
        <v>5798</v>
      </c>
      <c r="G2169" s="2" t="s">
        <v>21467</v>
      </c>
      <c r="H2169" s="2" t="s">
        <v>21468</v>
      </c>
      <c r="I2169" s="2" t="s">
        <v>16</v>
      </c>
      <c r="J2169" s="2" t="s">
        <v>21469</v>
      </c>
      <c r="K2169" s="2">
        <v>5</v>
      </c>
      <c r="L2169" s="2" t="s">
        <v>20</v>
      </c>
      <c r="N2169" s="2" t="s">
        <v>20</v>
      </c>
    </row>
    <row r="2170" spans="1:14" ht="13">
      <c r="A2170" s="2" t="s">
        <v>14388</v>
      </c>
      <c r="C2170" s="2" t="s">
        <v>21470</v>
      </c>
      <c r="D2170" s="2">
        <v>132337</v>
      </c>
      <c r="E2170" s="2">
        <v>78270</v>
      </c>
      <c r="F2170" s="2">
        <v>5798</v>
      </c>
      <c r="G2170" s="2" t="s">
        <v>21471</v>
      </c>
      <c r="H2170" s="2" t="s">
        <v>21472</v>
      </c>
      <c r="I2170" s="2" t="s">
        <v>23</v>
      </c>
      <c r="J2170" s="2" t="s">
        <v>21469</v>
      </c>
      <c r="K2170" s="2">
        <v>5</v>
      </c>
      <c r="L2170" s="2" t="s">
        <v>20</v>
      </c>
      <c r="N2170" s="2" t="s">
        <v>20</v>
      </c>
    </row>
    <row r="2171" spans="1:14" ht="13">
      <c r="A2171" s="2" t="s">
        <v>14388</v>
      </c>
      <c r="C2171" s="2" t="s">
        <v>21473</v>
      </c>
      <c r="D2171" s="2">
        <v>131593</v>
      </c>
      <c r="E2171" s="2">
        <v>77449</v>
      </c>
      <c r="F2171" s="2">
        <v>5798</v>
      </c>
      <c r="G2171" s="2" t="s">
        <v>21474</v>
      </c>
      <c r="H2171" s="2" t="s">
        <v>21475</v>
      </c>
      <c r="I2171" s="2" t="s">
        <v>16</v>
      </c>
      <c r="J2171" s="2" t="s">
        <v>21476</v>
      </c>
      <c r="K2171" s="2">
        <v>5</v>
      </c>
      <c r="L2171" s="2" t="s">
        <v>20</v>
      </c>
      <c r="N2171" s="2" t="s">
        <v>20</v>
      </c>
    </row>
    <row r="2172" spans="1:14" ht="13">
      <c r="A2172" s="2" t="s">
        <v>14388</v>
      </c>
      <c r="C2172" s="2" t="s">
        <v>21477</v>
      </c>
      <c r="D2172" s="2">
        <v>132247</v>
      </c>
      <c r="E2172" s="2">
        <v>78066</v>
      </c>
      <c r="F2172" s="2">
        <v>5798</v>
      </c>
      <c r="G2172" s="2" t="s">
        <v>21478</v>
      </c>
      <c r="H2172" s="2" t="s">
        <v>21479</v>
      </c>
      <c r="I2172" s="2" t="s">
        <v>23</v>
      </c>
      <c r="J2172" s="2" t="s">
        <v>21476</v>
      </c>
      <c r="K2172" s="2">
        <v>5</v>
      </c>
      <c r="L2172" s="2" t="s">
        <v>20</v>
      </c>
      <c r="N2172" s="2" t="s">
        <v>20</v>
      </c>
    </row>
    <row r="2173" spans="1:14" ht="13">
      <c r="A2173" s="2" t="s">
        <v>14388</v>
      </c>
      <c r="C2173" s="2" t="s">
        <v>21480</v>
      </c>
      <c r="D2173" s="2">
        <v>131698</v>
      </c>
      <c r="E2173" s="2">
        <v>78272</v>
      </c>
      <c r="F2173" s="2">
        <v>5798</v>
      </c>
      <c r="G2173" s="2" t="s">
        <v>21481</v>
      </c>
      <c r="H2173" s="2" t="s">
        <v>21482</v>
      </c>
      <c r="I2173" s="2" t="s">
        <v>16</v>
      </c>
      <c r="J2173" s="2" t="s">
        <v>21483</v>
      </c>
      <c r="K2173" s="2">
        <v>5</v>
      </c>
      <c r="L2173" s="2" t="s">
        <v>20</v>
      </c>
      <c r="N2173" s="2" t="s">
        <v>20</v>
      </c>
    </row>
    <row r="2174" spans="1:14" ht="13">
      <c r="A2174" s="2" t="s">
        <v>14388</v>
      </c>
      <c r="C2174" s="2" t="s">
        <v>21484</v>
      </c>
      <c r="D2174" s="2">
        <v>132193</v>
      </c>
      <c r="E2174" s="2">
        <v>78708</v>
      </c>
      <c r="F2174" s="2">
        <v>5798</v>
      </c>
      <c r="G2174" s="2" t="s">
        <v>21485</v>
      </c>
      <c r="H2174" s="2" t="s">
        <v>21486</v>
      </c>
      <c r="I2174" s="2" t="s">
        <v>23</v>
      </c>
      <c r="J2174" s="2" t="s">
        <v>21483</v>
      </c>
      <c r="K2174" s="2">
        <v>5</v>
      </c>
      <c r="L2174" s="2" t="s">
        <v>20</v>
      </c>
      <c r="N2174" s="2" t="s">
        <v>20</v>
      </c>
    </row>
    <row r="2175" spans="1:14" ht="13">
      <c r="A2175" s="2" t="s">
        <v>14388</v>
      </c>
      <c r="C2175" s="2" t="s">
        <v>21487</v>
      </c>
      <c r="D2175" s="2">
        <v>124128</v>
      </c>
      <c r="E2175" s="2">
        <v>79131</v>
      </c>
      <c r="F2175" s="2">
        <v>5798</v>
      </c>
      <c r="G2175" s="2" t="s">
        <v>21488</v>
      </c>
      <c r="H2175" s="2" t="s">
        <v>21489</v>
      </c>
      <c r="I2175" s="2" t="s">
        <v>16</v>
      </c>
      <c r="J2175" s="2" t="s">
        <v>21490</v>
      </c>
      <c r="K2175" s="2">
        <v>5</v>
      </c>
      <c r="L2175" s="2" t="s">
        <v>20</v>
      </c>
      <c r="N2175" s="2" t="s">
        <v>20</v>
      </c>
    </row>
    <row r="2176" spans="1:14" ht="13">
      <c r="A2176" s="2" t="s">
        <v>14388</v>
      </c>
      <c r="C2176" s="2" t="s">
        <v>21491</v>
      </c>
      <c r="D2176" s="2">
        <v>139297</v>
      </c>
      <c r="E2176" s="2">
        <v>81278</v>
      </c>
      <c r="F2176" s="2">
        <v>5798</v>
      </c>
      <c r="G2176" s="2" t="s">
        <v>21492</v>
      </c>
      <c r="H2176" s="2" t="s">
        <v>21493</v>
      </c>
      <c r="I2176" s="2" t="s">
        <v>23</v>
      </c>
      <c r="J2176" s="2" t="s">
        <v>21490</v>
      </c>
      <c r="K2176" s="2">
        <v>5</v>
      </c>
      <c r="L2176" s="2" t="s">
        <v>20</v>
      </c>
      <c r="N2176" s="2" t="s">
        <v>20</v>
      </c>
    </row>
    <row r="2177" spans="1:14" ht="13">
      <c r="A2177" s="2" t="s">
        <v>14388</v>
      </c>
      <c r="C2177" s="2" t="s">
        <v>21494</v>
      </c>
      <c r="D2177" s="2">
        <v>131593</v>
      </c>
      <c r="E2177" s="2">
        <v>79354</v>
      </c>
      <c r="F2177" s="2">
        <v>5798</v>
      </c>
      <c r="G2177" s="2" t="s">
        <v>21495</v>
      </c>
      <c r="H2177" s="2" t="s">
        <v>21496</v>
      </c>
      <c r="I2177" s="2" t="s">
        <v>16</v>
      </c>
      <c r="J2177" s="2" t="s">
        <v>21497</v>
      </c>
      <c r="K2177" s="2">
        <v>5</v>
      </c>
      <c r="L2177" s="2" t="s">
        <v>20</v>
      </c>
      <c r="N2177" s="2" t="s">
        <v>20</v>
      </c>
    </row>
    <row r="2178" spans="1:14" ht="13">
      <c r="A2178" s="2" t="s">
        <v>14388</v>
      </c>
      <c r="C2178" s="2" t="s">
        <v>21498</v>
      </c>
      <c r="D2178" s="2">
        <v>132712</v>
      </c>
      <c r="E2178" s="2">
        <v>79490</v>
      </c>
      <c r="F2178" s="2">
        <v>5798</v>
      </c>
      <c r="G2178" s="2" t="s">
        <v>21499</v>
      </c>
      <c r="H2178" s="2" t="s">
        <v>21500</v>
      </c>
      <c r="I2178" s="2" t="s">
        <v>23</v>
      </c>
      <c r="J2178" s="2" t="s">
        <v>21497</v>
      </c>
      <c r="K2178" s="2">
        <v>5</v>
      </c>
      <c r="L2178" s="2" t="s">
        <v>20</v>
      </c>
      <c r="N2178" s="2" t="s">
        <v>20</v>
      </c>
    </row>
    <row r="2179" spans="1:14" ht="13">
      <c r="A2179" s="2" t="s">
        <v>14388</v>
      </c>
      <c r="C2179" s="2" t="s">
        <v>21501</v>
      </c>
      <c r="D2179" s="2">
        <v>131683</v>
      </c>
      <c r="E2179" s="2">
        <v>79175</v>
      </c>
      <c r="F2179" s="2">
        <v>5798</v>
      </c>
      <c r="G2179" s="2" t="s">
        <v>21502</v>
      </c>
      <c r="H2179" s="2" t="s">
        <v>21503</v>
      </c>
      <c r="I2179" s="2" t="s">
        <v>16</v>
      </c>
      <c r="J2179" s="2" t="s">
        <v>21504</v>
      </c>
      <c r="K2179" s="2">
        <v>5</v>
      </c>
      <c r="L2179" s="2" t="s">
        <v>20</v>
      </c>
      <c r="N2179" s="2" t="s">
        <v>20</v>
      </c>
    </row>
    <row r="2180" spans="1:14" ht="13">
      <c r="A2180" s="2" t="s">
        <v>14388</v>
      </c>
      <c r="C2180" s="2" t="s">
        <v>21505</v>
      </c>
      <c r="D2180" s="2">
        <v>132106</v>
      </c>
      <c r="E2180" s="2">
        <v>78188</v>
      </c>
      <c r="F2180" s="2">
        <v>5798</v>
      </c>
      <c r="G2180" s="2" t="s">
        <v>21506</v>
      </c>
      <c r="H2180" s="2" t="s">
        <v>21507</v>
      </c>
      <c r="I2180" s="2" t="s">
        <v>23</v>
      </c>
      <c r="J2180" s="2" t="s">
        <v>21504</v>
      </c>
      <c r="K2180" s="2">
        <v>5</v>
      </c>
      <c r="L2180" s="2" t="s">
        <v>20</v>
      </c>
      <c r="N2180" s="2" t="s">
        <v>20</v>
      </c>
    </row>
    <row r="2181" spans="1:14" ht="13">
      <c r="A2181" s="2" t="s">
        <v>14388</v>
      </c>
      <c r="C2181" s="2" t="s">
        <v>21508</v>
      </c>
      <c r="D2181" s="2">
        <v>131567</v>
      </c>
      <c r="E2181" s="2">
        <v>79168</v>
      </c>
      <c r="F2181" s="2">
        <v>5798</v>
      </c>
      <c r="G2181" s="2" t="s">
        <v>21509</v>
      </c>
      <c r="H2181" s="2" t="s">
        <v>21510</v>
      </c>
      <c r="I2181" s="2" t="s">
        <v>16</v>
      </c>
      <c r="J2181" s="2" t="s">
        <v>21511</v>
      </c>
      <c r="K2181" s="2">
        <v>5</v>
      </c>
      <c r="L2181" s="2" t="s">
        <v>20</v>
      </c>
      <c r="N2181" s="2" t="s">
        <v>20</v>
      </c>
    </row>
    <row r="2182" spans="1:14" ht="13">
      <c r="A2182" s="2" t="s">
        <v>14388</v>
      </c>
      <c r="C2182" s="2" t="s">
        <v>21512</v>
      </c>
      <c r="D2182" s="2">
        <v>132363</v>
      </c>
      <c r="E2182" s="2">
        <v>78704</v>
      </c>
      <c r="F2182" s="2">
        <v>5798</v>
      </c>
      <c r="G2182" s="2" t="s">
        <v>21513</v>
      </c>
      <c r="H2182" s="2" t="s">
        <v>21514</v>
      </c>
      <c r="I2182" s="2" t="s">
        <v>23</v>
      </c>
      <c r="J2182" s="2" t="s">
        <v>21511</v>
      </c>
      <c r="K2182" s="2">
        <v>5</v>
      </c>
      <c r="L2182" s="2" t="s">
        <v>20</v>
      </c>
      <c r="N2182" s="2" t="s">
        <v>20</v>
      </c>
    </row>
    <row r="2183" spans="1:14" ht="13">
      <c r="A2183" s="2" t="s">
        <v>14388</v>
      </c>
      <c r="C2183" s="2" t="s">
        <v>21515</v>
      </c>
      <c r="D2183" s="2">
        <v>131539</v>
      </c>
      <c r="E2183" s="2">
        <v>79027</v>
      </c>
      <c r="F2183" s="2">
        <v>5798</v>
      </c>
      <c r="G2183" s="2" t="s">
        <v>21516</v>
      </c>
      <c r="H2183" s="2" t="s">
        <v>21517</v>
      </c>
      <c r="I2183" s="2" t="s">
        <v>16</v>
      </c>
      <c r="J2183" s="2" t="s">
        <v>21518</v>
      </c>
      <c r="K2183" s="2">
        <v>5</v>
      </c>
      <c r="L2183" s="2" t="s">
        <v>20</v>
      </c>
      <c r="N2183" s="2" t="s">
        <v>20</v>
      </c>
    </row>
    <row r="2184" spans="1:14" ht="13">
      <c r="A2184" s="2" t="s">
        <v>14388</v>
      </c>
      <c r="C2184" s="2" t="s">
        <v>21519</v>
      </c>
      <c r="D2184" s="2">
        <v>132238</v>
      </c>
      <c r="E2184" s="2">
        <v>78574</v>
      </c>
      <c r="F2184" s="2">
        <v>5798</v>
      </c>
      <c r="G2184" s="2" t="s">
        <v>21520</v>
      </c>
      <c r="H2184" s="2" t="s">
        <v>21521</v>
      </c>
      <c r="I2184" s="2" t="s">
        <v>23</v>
      </c>
      <c r="J2184" s="2" t="s">
        <v>21518</v>
      </c>
      <c r="K2184" s="2">
        <v>5</v>
      </c>
      <c r="L2184" s="2" t="s">
        <v>20</v>
      </c>
      <c r="N2184" s="2" t="s">
        <v>20</v>
      </c>
    </row>
    <row r="2185" spans="1:14" ht="13">
      <c r="A2185" s="2" t="s">
        <v>14388</v>
      </c>
      <c r="C2185" s="2" t="s">
        <v>21522</v>
      </c>
      <c r="D2185" s="2">
        <v>131763</v>
      </c>
      <c r="E2185" s="2">
        <v>78761</v>
      </c>
      <c r="F2185" s="2">
        <v>5798</v>
      </c>
      <c r="G2185" s="2" t="s">
        <v>21523</v>
      </c>
      <c r="H2185" s="2" t="s">
        <v>21524</v>
      </c>
      <c r="I2185" s="2" t="s">
        <v>16</v>
      </c>
      <c r="J2185" s="2" t="s">
        <v>21525</v>
      </c>
      <c r="K2185" s="2">
        <v>5</v>
      </c>
      <c r="L2185" s="2" t="s">
        <v>20</v>
      </c>
      <c r="N2185" s="2" t="s">
        <v>20</v>
      </c>
    </row>
    <row r="2186" spans="1:14" ht="13">
      <c r="A2186" s="2" t="s">
        <v>14388</v>
      </c>
      <c r="C2186" s="2" t="s">
        <v>21526</v>
      </c>
      <c r="D2186" s="2">
        <v>132183</v>
      </c>
      <c r="E2186" s="2">
        <v>78291</v>
      </c>
      <c r="F2186" s="2">
        <v>5798</v>
      </c>
      <c r="G2186" s="2" t="s">
        <v>21527</v>
      </c>
      <c r="H2186" s="2" t="s">
        <v>21528</v>
      </c>
      <c r="I2186" s="2" t="s">
        <v>23</v>
      </c>
      <c r="J2186" s="2" t="s">
        <v>21525</v>
      </c>
      <c r="K2186" s="2">
        <v>5</v>
      </c>
      <c r="L2186" s="2" t="s">
        <v>20</v>
      </c>
      <c r="N2186" s="2" t="s">
        <v>20</v>
      </c>
    </row>
    <row r="2187" spans="1:14" ht="13">
      <c r="A2187" s="2" t="s">
        <v>14388</v>
      </c>
      <c r="C2187" s="2" t="s">
        <v>21529</v>
      </c>
      <c r="D2187" s="2">
        <v>131085</v>
      </c>
      <c r="E2187" s="2">
        <v>79506</v>
      </c>
      <c r="F2187" s="2">
        <v>5798</v>
      </c>
      <c r="G2187" s="2" t="s">
        <v>21530</v>
      </c>
      <c r="H2187" s="2" t="s">
        <v>21531</v>
      </c>
      <c r="I2187" s="2" t="s">
        <v>16</v>
      </c>
      <c r="J2187" s="2" t="s">
        <v>21532</v>
      </c>
      <c r="K2187" s="2">
        <v>5</v>
      </c>
      <c r="L2187" s="2" t="s">
        <v>20</v>
      </c>
      <c r="N2187" s="2" t="s">
        <v>20</v>
      </c>
    </row>
    <row r="2188" spans="1:14" ht="13">
      <c r="A2188" s="2" t="s">
        <v>14388</v>
      </c>
      <c r="C2188" s="2" t="s">
        <v>21533</v>
      </c>
      <c r="D2188" s="2">
        <v>133220</v>
      </c>
      <c r="E2188" s="2">
        <v>79766</v>
      </c>
      <c r="F2188" s="2">
        <v>5798</v>
      </c>
      <c r="G2188" s="2" t="s">
        <v>21534</v>
      </c>
      <c r="H2188" s="2" t="s">
        <v>21535</v>
      </c>
      <c r="I2188" s="2" t="s">
        <v>23</v>
      </c>
      <c r="J2188" s="2" t="s">
        <v>21532</v>
      </c>
      <c r="K2188" s="2">
        <v>5</v>
      </c>
      <c r="L2188" s="2" t="s">
        <v>20</v>
      </c>
      <c r="N2188" s="2" t="s">
        <v>20</v>
      </c>
    </row>
    <row r="2189" spans="1:14" ht="13">
      <c r="A2189" s="2" t="s">
        <v>14388</v>
      </c>
      <c r="C2189" s="2" t="s">
        <v>21536</v>
      </c>
      <c r="D2189" s="2">
        <v>131237</v>
      </c>
      <c r="E2189" s="2">
        <v>79650</v>
      </c>
      <c r="F2189" s="2">
        <v>5798</v>
      </c>
      <c r="G2189" s="2" t="s">
        <v>21537</v>
      </c>
      <c r="H2189" s="2" t="s">
        <v>21538</v>
      </c>
      <c r="I2189" s="2" t="s">
        <v>16</v>
      </c>
      <c r="J2189" s="2" t="s">
        <v>21539</v>
      </c>
      <c r="K2189" s="2">
        <v>5</v>
      </c>
      <c r="L2189" s="2" t="s">
        <v>20</v>
      </c>
      <c r="N2189" s="2" t="s">
        <v>20</v>
      </c>
    </row>
    <row r="2190" spans="1:14" ht="13">
      <c r="A2190" s="2" t="s">
        <v>14388</v>
      </c>
      <c r="C2190" s="2" t="s">
        <v>21540</v>
      </c>
      <c r="D2190" s="2">
        <v>132975</v>
      </c>
      <c r="E2190" s="2">
        <v>79666</v>
      </c>
      <c r="F2190" s="2">
        <v>5798</v>
      </c>
      <c r="G2190" s="2" t="s">
        <v>21541</v>
      </c>
      <c r="H2190" s="2" t="s">
        <v>21542</v>
      </c>
      <c r="I2190" s="2" t="s">
        <v>23</v>
      </c>
      <c r="J2190" s="2" t="s">
        <v>21539</v>
      </c>
      <c r="K2190" s="2">
        <v>5</v>
      </c>
      <c r="L2190" s="2" t="s">
        <v>20</v>
      </c>
      <c r="N2190" s="2" t="s">
        <v>20</v>
      </c>
    </row>
    <row r="2191" spans="1:14" ht="13">
      <c r="A2191" s="2" t="s">
        <v>14388</v>
      </c>
      <c r="C2191" s="2" t="s">
        <v>21543</v>
      </c>
      <c r="D2191" s="2">
        <v>131611</v>
      </c>
      <c r="E2191" s="2">
        <v>82549</v>
      </c>
      <c r="F2191" s="2">
        <v>5798</v>
      </c>
      <c r="G2191" s="2" t="s">
        <v>21544</v>
      </c>
      <c r="H2191" s="2" t="s">
        <v>21545</v>
      </c>
      <c r="I2191" s="2" t="s">
        <v>16</v>
      </c>
      <c r="J2191" s="2" t="s">
        <v>21546</v>
      </c>
      <c r="K2191" s="2">
        <v>5</v>
      </c>
      <c r="L2191" s="2" t="s">
        <v>20</v>
      </c>
      <c r="N2191" s="2" t="s">
        <v>20</v>
      </c>
    </row>
    <row r="2192" spans="1:14" ht="13">
      <c r="A2192" s="2" t="s">
        <v>14388</v>
      </c>
      <c r="C2192" s="2" t="s">
        <v>21547</v>
      </c>
      <c r="D2192" s="2">
        <v>132395</v>
      </c>
      <c r="E2192" s="2">
        <v>82646</v>
      </c>
      <c r="F2192" s="2">
        <v>5798</v>
      </c>
      <c r="G2192" s="2" t="s">
        <v>21548</v>
      </c>
      <c r="H2192" s="2" t="s">
        <v>21549</v>
      </c>
      <c r="I2192" s="2" t="s">
        <v>23</v>
      </c>
      <c r="J2192" s="2" t="s">
        <v>21546</v>
      </c>
      <c r="K2192" s="2">
        <v>5</v>
      </c>
      <c r="L2192" s="2" t="s">
        <v>20</v>
      </c>
      <c r="N2192" s="2" t="s">
        <v>20</v>
      </c>
    </row>
    <row r="2193" spans="1:14" ht="13">
      <c r="A2193" s="2" t="s">
        <v>14388</v>
      </c>
      <c r="C2193" s="2" t="s">
        <v>21550</v>
      </c>
      <c r="D2193" s="2">
        <v>131188</v>
      </c>
      <c r="E2193" s="2">
        <v>81743</v>
      </c>
      <c r="F2193" s="2">
        <v>5798</v>
      </c>
      <c r="G2193" s="2" t="s">
        <v>21551</v>
      </c>
      <c r="H2193" s="2" t="s">
        <v>21552</v>
      </c>
      <c r="I2193" s="2" t="s">
        <v>16</v>
      </c>
      <c r="J2193" s="2" t="s">
        <v>21553</v>
      </c>
      <c r="K2193" s="2">
        <v>5</v>
      </c>
      <c r="L2193" s="2" t="s">
        <v>20</v>
      </c>
      <c r="N2193" s="2" t="s">
        <v>20</v>
      </c>
    </row>
    <row r="2194" spans="1:14" ht="13">
      <c r="A2194" s="2" t="s">
        <v>14388</v>
      </c>
      <c r="C2194" s="2" t="s">
        <v>21554</v>
      </c>
      <c r="D2194" s="2">
        <v>133454</v>
      </c>
      <c r="E2194" s="2">
        <v>81907</v>
      </c>
      <c r="F2194" s="2">
        <v>5798</v>
      </c>
      <c r="G2194" s="2" t="s">
        <v>21555</v>
      </c>
      <c r="H2194" s="2" t="s">
        <v>21556</v>
      </c>
      <c r="I2194" s="2" t="s">
        <v>23</v>
      </c>
      <c r="J2194" s="2" t="s">
        <v>21553</v>
      </c>
      <c r="K2194" s="2">
        <v>5</v>
      </c>
      <c r="L2194" s="2" t="s">
        <v>20</v>
      </c>
      <c r="N2194" s="2" t="s">
        <v>20</v>
      </c>
    </row>
    <row r="2195" spans="1:14" ht="13">
      <c r="A2195" s="2" t="s">
        <v>14388</v>
      </c>
      <c r="C2195" s="2" t="s">
        <v>21557</v>
      </c>
      <c r="D2195" s="2">
        <v>131344</v>
      </c>
      <c r="E2195" s="2">
        <v>82015</v>
      </c>
      <c r="F2195" s="2">
        <v>5798</v>
      </c>
      <c r="G2195" s="2" t="s">
        <v>21558</v>
      </c>
      <c r="H2195" s="2" t="s">
        <v>21559</v>
      </c>
      <c r="I2195" s="2" t="s">
        <v>16</v>
      </c>
      <c r="J2195" s="2" t="s">
        <v>21560</v>
      </c>
      <c r="K2195" s="2">
        <v>5</v>
      </c>
      <c r="L2195" s="2" t="s">
        <v>20</v>
      </c>
      <c r="N2195" s="2" t="s">
        <v>20</v>
      </c>
    </row>
    <row r="2196" spans="1:14" ht="13">
      <c r="A2196" s="2" t="s">
        <v>14388</v>
      </c>
      <c r="C2196" s="2" t="s">
        <v>21561</v>
      </c>
      <c r="D2196" s="2">
        <v>133254</v>
      </c>
      <c r="E2196" s="2">
        <v>82410</v>
      </c>
      <c r="F2196" s="2">
        <v>5798</v>
      </c>
      <c r="G2196" s="2" t="s">
        <v>21562</v>
      </c>
      <c r="H2196" s="2" t="s">
        <v>21563</v>
      </c>
      <c r="I2196" s="2" t="s">
        <v>23</v>
      </c>
      <c r="J2196" s="2" t="s">
        <v>21560</v>
      </c>
      <c r="K2196" s="2">
        <v>5</v>
      </c>
      <c r="L2196" s="2" t="s">
        <v>20</v>
      </c>
      <c r="N2196" s="2" t="s">
        <v>20</v>
      </c>
    </row>
    <row r="2197" spans="1:14" ht="13">
      <c r="A2197" s="2" t="s">
        <v>14388</v>
      </c>
      <c r="C2197" s="2" t="s">
        <v>21564</v>
      </c>
      <c r="D2197" s="2">
        <v>124670</v>
      </c>
      <c r="E2197" s="2">
        <v>80086</v>
      </c>
      <c r="F2197" s="2">
        <v>5798</v>
      </c>
      <c r="G2197" s="2" t="s">
        <v>21565</v>
      </c>
      <c r="H2197" s="2" t="s">
        <v>21566</v>
      </c>
      <c r="I2197" s="2" t="s">
        <v>16</v>
      </c>
      <c r="J2197" s="2" t="s">
        <v>21567</v>
      </c>
      <c r="K2197" s="2">
        <v>5</v>
      </c>
      <c r="L2197" s="2" t="s">
        <v>20</v>
      </c>
      <c r="N2197" s="2" t="s">
        <v>20</v>
      </c>
    </row>
    <row r="2198" spans="1:14" ht="13">
      <c r="A2198" s="2" t="s">
        <v>14388</v>
      </c>
      <c r="C2198" s="2" t="s">
        <v>21568</v>
      </c>
      <c r="D2198" s="2">
        <v>139710</v>
      </c>
      <c r="E2198" s="2">
        <v>81968</v>
      </c>
      <c r="F2198" s="2">
        <v>5798</v>
      </c>
      <c r="G2198" s="2" t="s">
        <v>21569</v>
      </c>
      <c r="H2198" s="2" t="s">
        <v>21570</v>
      </c>
      <c r="I2198" s="2" t="s">
        <v>23</v>
      </c>
      <c r="J2198" s="2" t="s">
        <v>21567</v>
      </c>
      <c r="K2198" s="2">
        <v>5</v>
      </c>
      <c r="L2198" s="2" t="s">
        <v>20</v>
      </c>
      <c r="N2198" s="2" t="s">
        <v>20</v>
      </c>
    </row>
    <row r="2199" spans="1:14" ht="13">
      <c r="A2199" s="2" t="s">
        <v>14388</v>
      </c>
      <c r="C2199" s="2" t="s">
        <v>21571</v>
      </c>
      <c r="D2199" s="2">
        <v>131042</v>
      </c>
      <c r="E2199" s="2">
        <v>81650</v>
      </c>
      <c r="F2199" s="2">
        <v>5798</v>
      </c>
      <c r="G2199" s="2" t="s">
        <v>21572</v>
      </c>
      <c r="H2199" s="2" t="s">
        <v>21573</v>
      </c>
      <c r="I2199" s="2" t="s">
        <v>16</v>
      </c>
      <c r="J2199" s="2" t="s">
        <v>21574</v>
      </c>
      <c r="K2199" s="2">
        <v>5</v>
      </c>
      <c r="L2199" s="2" t="s">
        <v>20</v>
      </c>
      <c r="N2199" s="2" t="s">
        <v>20</v>
      </c>
    </row>
    <row r="2200" spans="1:14" ht="13">
      <c r="A2200" s="2" t="s">
        <v>14388</v>
      </c>
      <c r="C2200" s="2" t="s">
        <v>21575</v>
      </c>
      <c r="D2200" s="2">
        <v>133185</v>
      </c>
      <c r="E2200" s="2">
        <v>82094</v>
      </c>
      <c r="F2200" s="2">
        <v>5798</v>
      </c>
      <c r="G2200" s="2" t="s">
        <v>21576</v>
      </c>
      <c r="H2200" s="2" t="s">
        <v>21577</v>
      </c>
      <c r="I2200" s="2" t="s">
        <v>23</v>
      </c>
      <c r="J2200" s="2" t="s">
        <v>21574</v>
      </c>
      <c r="K2200" s="2">
        <v>5</v>
      </c>
      <c r="L2200" s="2" t="s">
        <v>20</v>
      </c>
      <c r="N2200" s="2" t="s">
        <v>20</v>
      </c>
    </row>
    <row r="2201" spans="1:14" ht="13">
      <c r="A2201" s="2" t="s">
        <v>14388</v>
      </c>
      <c r="C2201" s="2" t="s">
        <v>21578</v>
      </c>
      <c r="D2201" s="2">
        <v>131281</v>
      </c>
      <c r="E2201" s="2">
        <v>82769</v>
      </c>
      <c r="F2201" s="2">
        <v>5798</v>
      </c>
      <c r="G2201" s="2" t="s">
        <v>21579</v>
      </c>
      <c r="H2201" s="2" t="s">
        <v>21580</v>
      </c>
      <c r="I2201" s="2" t="s">
        <v>16</v>
      </c>
      <c r="J2201" s="2" t="s">
        <v>21581</v>
      </c>
      <c r="K2201" s="2">
        <v>5</v>
      </c>
      <c r="L2201" s="2" t="s">
        <v>20</v>
      </c>
      <c r="N2201" s="2" t="s">
        <v>20</v>
      </c>
    </row>
    <row r="2202" spans="1:14" ht="13">
      <c r="A2202" s="2" t="s">
        <v>14388</v>
      </c>
      <c r="C2202" s="2" t="s">
        <v>21582</v>
      </c>
      <c r="D2202" s="2">
        <v>132154</v>
      </c>
      <c r="E2202" s="2">
        <v>82896</v>
      </c>
      <c r="F2202" s="2">
        <v>5798</v>
      </c>
      <c r="G2202" s="2" t="s">
        <v>21583</v>
      </c>
      <c r="H2202" s="2" t="s">
        <v>21584</v>
      </c>
      <c r="I2202" s="2" t="s">
        <v>23</v>
      </c>
      <c r="J2202" s="2" t="s">
        <v>21581</v>
      </c>
      <c r="K2202" s="2">
        <v>5</v>
      </c>
      <c r="L2202" s="2" t="s">
        <v>20</v>
      </c>
      <c r="N2202" s="2" t="s">
        <v>20</v>
      </c>
    </row>
    <row r="2203" spans="1:14" ht="13">
      <c r="A2203" s="2" t="s">
        <v>14388</v>
      </c>
      <c r="C2203" s="2" t="s">
        <v>21585</v>
      </c>
      <c r="D2203" s="2">
        <v>131274</v>
      </c>
      <c r="E2203" s="2">
        <v>82957</v>
      </c>
      <c r="F2203" s="2">
        <v>5798</v>
      </c>
      <c r="G2203" s="2" t="s">
        <v>21586</v>
      </c>
      <c r="H2203" s="2" t="s">
        <v>21587</v>
      </c>
      <c r="I2203" s="2" t="s">
        <v>16</v>
      </c>
      <c r="J2203" s="2" t="s">
        <v>21588</v>
      </c>
      <c r="K2203" s="2">
        <v>5</v>
      </c>
      <c r="L2203" s="2" t="s">
        <v>20</v>
      </c>
      <c r="N2203" s="2" t="s">
        <v>20</v>
      </c>
    </row>
    <row r="2204" spans="1:14" ht="13">
      <c r="A2204" s="2" t="s">
        <v>14388</v>
      </c>
      <c r="C2204" s="2" t="s">
        <v>21589</v>
      </c>
      <c r="D2204" s="2">
        <v>132223</v>
      </c>
      <c r="E2204" s="2">
        <v>83057</v>
      </c>
      <c r="F2204" s="2">
        <v>5798</v>
      </c>
      <c r="G2204" s="2" t="s">
        <v>21590</v>
      </c>
      <c r="H2204" s="2" t="s">
        <v>21591</v>
      </c>
      <c r="I2204" s="2" t="s">
        <v>23</v>
      </c>
      <c r="J2204" s="2" t="s">
        <v>21588</v>
      </c>
      <c r="K2204" s="2">
        <v>5</v>
      </c>
      <c r="L2204" s="2" t="s">
        <v>20</v>
      </c>
      <c r="N2204" s="2" t="s">
        <v>20</v>
      </c>
    </row>
    <row r="2205" spans="1:14" ht="13">
      <c r="A2205" s="2" t="s">
        <v>14388</v>
      </c>
      <c r="C2205" s="2" t="s">
        <v>21592</v>
      </c>
      <c r="D2205" s="2">
        <v>131084</v>
      </c>
      <c r="E2205" s="2">
        <v>83084</v>
      </c>
      <c r="F2205" s="2">
        <v>5798</v>
      </c>
      <c r="G2205" s="2" t="s">
        <v>21593</v>
      </c>
      <c r="H2205" s="2" t="s">
        <v>21594</v>
      </c>
      <c r="I2205" s="2" t="s">
        <v>16</v>
      </c>
      <c r="J2205" s="2" t="s">
        <v>21595</v>
      </c>
      <c r="K2205" s="2">
        <v>5</v>
      </c>
      <c r="L2205" s="2" t="s">
        <v>20</v>
      </c>
      <c r="N2205" s="2" t="s">
        <v>20</v>
      </c>
    </row>
    <row r="2206" spans="1:14" ht="13">
      <c r="A2206" s="2" t="s">
        <v>14388</v>
      </c>
      <c r="C2206" s="2" t="s">
        <v>21596</v>
      </c>
      <c r="D2206" s="2">
        <v>132774</v>
      </c>
      <c r="E2206" s="2">
        <v>83493</v>
      </c>
      <c r="F2206" s="2">
        <v>5798</v>
      </c>
      <c r="G2206" s="2" t="s">
        <v>21597</v>
      </c>
      <c r="H2206" s="2" t="s">
        <v>21598</v>
      </c>
      <c r="I2206" s="2" t="s">
        <v>23</v>
      </c>
      <c r="J2206" s="2" t="s">
        <v>21595</v>
      </c>
      <c r="K2206" s="2">
        <v>5</v>
      </c>
      <c r="L2206" s="2" t="s">
        <v>20</v>
      </c>
      <c r="N2206" s="2" t="s">
        <v>20</v>
      </c>
    </row>
    <row r="2207" spans="1:14" ht="13">
      <c r="A2207" s="2" t="s">
        <v>14388</v>
      </c>
      <c r="C2207" s="2" t="s">
        <v>21599</v>
      </c>
      <c r="D2207" s="2">
        <v>130593</v>
      </c>
      <c r="E2207" s="2">
        <v>83823</v>
      </c>
      <c r="F2207" s="2">
        <v>5798</v>
      </c>
      <c r="G2207" s="2" t="s">
        <v>21600</v>
      </c>
      <c r="H2207" s="2" t="s">
        <v>21601</v>
      </c>
      <c r="I2207" s="2" t="s">
        <v>16</v>
      </c>
      <c r="J2207" s="2" t="s">
        <v>21602</v>
      </c>
      <c r="K2207" s="2">
        <v>5</v>
      </c>
      <c r="L2207" s="2" t="s">
        <v>20</v>
      </c>
      <c r="N2207" s="2" t="s">
        <v>20</v>
      </c>
    </row>
    <row r="2208" spans="1:14" ht="13">
      <c r="A2208" s="2" t="s">
        <v>14388</v>
      </c>
      <c r="C2208" s="2" t="s">
        <v>21603</v>
      </c>
      <c r="D2208" s="2">
        <v>131676</v>
      </c>
      <c r="E2208" s="2">
        <v>83509</v>
      </c>
      <c r="F2208" s="2">
        <v>5798</v>
      </c>
      <c r="G2208" s="2" t="s">
        <v>21604</v>
      </c>
      <c r="H2208" s="2" t="s">
        <v>21605</v>
      </c>
      <c r="I2208" s="2" t="s">
        <v>23</v>
      </c>
      <c r="J2208" s="2" t="s">
        <v>21602</v>
      </c>
      <c r="K2208" s="2">
        <v>5</v>
      </c>
      <c r="L2208" s="2" t="s">
        <v>20</v>
      </c>
      <c r="N2208" s="2" t="s">
        <v>20</v>
      </c>
    </row>
    <row r="2209" spans="1:14" ht="13">
      <c r="A2209" s="2" t="s">
        <v>14388</v>
      </c>
      <c r="C2209" s="2" t="s">
        <v>21606</v>
      </c>
      <c r="D2209" s="2">
        <v>131160</v>
      </c>
      <c r="E2209" s="2">
        <v>83760</v>
      </c>
      <c r="F2209" s="2">
        <v>5798</v>
      </c>
      <c r="G2209" s="2" t="s">
        <v>21607</v>
      </c>
      <c r="H2209" s="2" t="s">
        <v>21608</v>
      </c>
      <c r="I2209" s="2" t="s">
        <v>16</v>
      </c>
      <c r="J2209" s="2" t="s">
        <v>21609</v>
      </c>
      <c r="K2209" s="2">
        <v>5</v>
      </c>
      <c r="L2209" s="2" t="s">
        <v>20</v>
      </c>
      <c r="N2209" s="2" t="s">
        <v>20</v>
      </c>
    </row>
    <row r="2210" spans="1:14" ht="13">
      <c r="A2210" s="2" t="s">
        <v>14388</v>
      </c>
      <c r="C2210" s="2" t="s">
        <v>21610</v>
      </c>
      <c r="D2210" s="2">
        <v>131730</v>
      </c>
      <c r="E2210" s="2">
        <v>83227</v>
      </c>
      <c r="F2210" s="2">
        <v>5798</v>
      </c>
      <c r="G2210" s="2" t="s">
        <v>21611</v>
      </c>
      <c r="H2210" s="2" t="s">
        <v>21612</v>
      </c>
      <c r="I2210" s="2" t="s">
        <v>23</v>
      </c>
      <c r="J2210" s="2" t="s">
        <v>21609</v>
      </c>
      <c r="K2210" s="2">
        <v>5</v>
      </c>
      <c r="L2210" s="2" t="s">
        <v>20</v>
      </c>
      <c r="N2210" s="2" t="s">
        <v>20</v>
      </c>
    </row>
    <row r="2211" spans="1:14" ht="13">
      <c r="A2211" s="2" t="s">
        <v>14388</v>
      </c>
      <c r="C2211" s="2" t="s">
        <v>21613</v>
      </c>
      <c r="D2211" s="2">
        <v>131094</v>
      </c>
      <c r="E2211" s="2">
        <v>83889</v>
      </c>
      <c r="F2211" s="2">
        <v>5798</v>
      </c>
      <c r="G2211" s="2" t="s">
        <v>21614</v>
      </c>
      <c r="H2211" s="2" t="s">
        <v>21615</v>
      </c>
      <c r="I2211" s="2" t="s">
        <v>16</v>
      </c>
      <c r="J2211" s="2" t="s">
        <v>21616</v>
      </c>
      <c r="K2211" s="2">
        <v>5</v>
      </c>
      <c r="L2211" s="2" t="s">
        <v>20</v>
      </c>
      <c r="N2211" s="2" t="s">
        <v>20</v>
      </c>
    </row>
    <row r="2212" spans="1:14" ht="13">
      <c r="A2212" s="2" t="s">
        <v>14388</v>
      </c>
      <c r="C2212" s="2" t="s">
        <v>21617</v>
      </c>
      <c r="D2212" s="2">
        <v>132181</v>
      </c>
      <c r="E2212" s="2">
        <v>83363</v>
      </c>
      <c r="F2212" s="2">
        <v>5798</v>
      </c>
      <c r="G2212" s="2" t="s">
        <v>21618</v>
      </c>
      <c r="H2212" s="2" t="s">
        <v>21619</v>
      </c>
      <c r="I2212" s="2" t="s">
        <v>23</v>
      </c>
      <c r="J2212" s="2" t="s">
        <v>21616</v>
      </c>
      <c r="K2212" s="2">
        <v>5</v>
      </c>
      <c r="L2212" s="2" t="s">
        <v>20</v>
      </c>
      <c r="N2212" s="2" t="s">
        <v>20</v>
      </c>
    </row>
    <row r="2213" spans="1:14" ht="13">
      <c r="A2213" s="2" t="s">
        <v>14388</v>
      </c>
      <c r="C2213" s="2" t="s">
        <v>21620</v>
      </c>
      <c r="D2213" s="2">
        <v>131344</v>
      </c>
      <c r="E2213" s="2">
        <v>83296</v>
      </c>
      <c r="F2213" s="2">
        <v>5798</v>
      </c>
      <c r="G2213" s="2" t="s">
        <v>21621</v>
      </c>
      <c r="H2213" s="2" t="s">
        <v>21622</v>
      </c>
      <c r="I2213" s="2" t="s">
        <v>16</v>
      </c>
      <c r="J2213" s="2" t="s">
        <v>21623</v>
      </c>
      <c r="K2213" s="2">
        <v>5</v>
      </c>
      <c r="L2213" s="2" t="s">
        <v>20</v>
      </c>
      <c r="N2213" s="2" t="s">
        <v>20</v>
      </c>
    </row>
    <row r="2214" spans="1:14" ht="13">
      <c r="A2214" s="2" t="s">
        <v>14388</v>
      </c>
      <c r="C2214" s="2" t="s">
        <v>21624</v>
      </c>
      <c r="D2214" s="2">
        <v>132201</v>
      </c>
      <c r="E2214" s="2">
        <v>83215</v>
      </c>
      <c r="F2214" s="2">
        <v>5798</v>
      </c>
      <c r="G2214" s="2" t="s">
        <v>21625</v>
      </c>
      <c r="H2214" s="2" t="s">
        <v>21626</v>
      </c>
      <c r="I2214" s="2" t="s">
        <v>23</v>
      </c>
      <c r="J2214" s="2" t="s">
        <v>21623</v>
      </c>
      <c r="K2214" s="2">
        <v>5</v>
      </c>
      <c r="L2214" s="2" t="s">
        <v>20</v>
      </c>
      <c r="N2214" s="2" t="s">
        <v>20</v>
      </c>
    </row>
    <row r="2215" spans="1:14" ht="13">
      <c r="A2215" s="2" t="s">
        <v>14388</v>
      </c>
      <c r="C2215" s="2" t="s">
        <v>21627</v>
      </c>
      <c r="D2215" s="2">
        <v>130276</v>
      </c>
      <c r="E2215" s="2">
        <v>81054</v>
      </c>
      <c r="F2215" s="2">
        <v>5798</v>
      </c>
      <c r="G2215" s="2" t="s">
        <v>21628</v>
      </c>
      <c r="H2215" s="2" t="s">
        <v>21629</v>
      </c>
      <c r="I2215" s="2" t="s">
        <v>16</v>
      </c>
      <c r="J2215" s="2" t="s">
        <v>21630</v>
      </c>
      <c r="K2215" s="2">
        <v>5</v>
      </c>
      <c r="L2215" s="2" t="s">
        <v>20</v>
      </c>
      <c r="N2215" s="2" t="s">
        <v>20</v>
      </c>
    </row>
    <row r="2216" spans="1:14" ht="13">
      <c r="A2216" s="2" t="s">
        <v>14388</v>
      </c>
      <c r="C2216" s="2" t="s">
        <v>21631</v>
      </c>
      <c r="D2216" s="2">
        <v>130684</v>
      </c>
      <c r="E2216" s="2">
        <v>81336</v>
      </c>
      <c r="F2216" s="2">
        <v>5798</v>
      </c>
      <c r="G2216" s="2" t="s">
        <v>21632</v>
      </c>
      <c r="H2216" s="2" t="s">
        <v>21633</v>
      </c>
      <c r="I2216" s="2" t="s">
        <v>16</v>
      </c>
      <c r="J2216" s="2" t="s">
        <v>21630</v>
      </c>
      <c r="K2216" s="2">
        <v>5</v>
      </c>
      <c r="L2216" s="2" t="s">
        <v>20</v>
      </c>
      <c r="N2216" s="2" t="s">
        <v>20</v>
      </c>
    </row>
    <row r="2217" spans="1:14" ht="13">
      <c r="A2217" s="2" t="s">
        <v>14388</v>
      </c>
      <c r="C2217" s="2" t="s">
        <v>21634</v>
      </c>
      <c r="D2217" s="2">
        <v>133669</v>
      </c>
      <c r="E2217" s="2">
        <v>82207</v>
      </c>
      <c r="F2217" s="2">
        <v>5798</v>
      </c>
      <c r="G2217" s="2" t="s">
        <v>21635</v>
      </c>
      <c r="H2217" s="2" t="s">
        <v>21636</v>
      </c>
      <c r="I2217" s="2" t="s">
        <v>23</v>
      </c>
      <c r="J2217" s="2" t="s">
        <v>21630</v>
      </c>
      <c r="K2217" s="2">
        <v>5</v>
      </c>
      <c r="L2217" s="2" t="s">
        <v>20</v>
      </c>
      <c r="N2217" s="2" t="s">
        <v>20</v>
      </c>
    </row>
    <row r="2218" spans="1:14" ht="13">
      <c r="A2218" s="2" t="s">
        <v>14388</v>
      </c>
      <c r="C2218" s="2" t="s">
        <v>21637</v>
      </c>
      <c r="D2218" s="2">
        <v>134998</v>
      </c>
      <c r="E2218" s="2">
        <v>82106</v>
      </c>
      <c r="F2218" s="2">
        <v>5798</v>
      </c>
      <c r="G2218" s="2" t="s">
        <v>21638</v>
      </c>
      <c r="H2218" s="2" t="s">
        <v>21639</v>
      </c>
      <c r="I2218" s="2" t="s">
        <v>23</v>
      </c>
      <c r="J2218" s="2" t="s">
        <v>21630</v>
      </c>
      <c r="K2218" s="2">
        <v>5</v>
      </c>
      <c r="L2218" s="2" t="s">
        <v>20</v>
      </c>
      <c r="N2218" s="2" t="s">
        <v>20</v>
      </c>
    </row>
    <row r="2219" spans="1:14" ht="13">
      <c r="A2219" s="2" t="s">
        <v>14388</v>
      </c>
      <c r="C2219" s="2" t="s">
        <v>21640</v>
      </c>
      <c r="D2219" s="2">
        <v>130072</v>
      </c>
      <c r="E2219" s="2">
        <v>81431</v>
      </c>
      <c r="F2219" s="2">
        <v>5798</v>
      </c>
      <c r="G2219" s="2" t="s">
        <v>21641</v>
      </c>
      <c r="H2219" s="2" t="s">
        <v>21642</v>
      </c>
      <c r="I2219" s="2" t="s">
        <v>16</v>
      </c>
      <c r="J2219" s="2" t="s">
        <v>21643</v>
      </c>
      <c r="K2219" s="2">
        <v>5</v>
      </c>
      <c r="L2219" s="2" t="s">
        <v>20</v>
      </c>
      <c r="N2219" s="2" t="s">
        <v>20</v>
      </c>
    </row>
    <row r="2220" spans="1:14" ht="13">
      <c r="A2220" s="2" t="s">
        <v>14388</v>
      </c>
      <c r="C2220" s="2" t="s">
        <v>21644</v>
      </c>
      <c r="D2220" s="2">
        <v>133914</v>
      </c>
      <c r="E2220" s="2">
        <v>82327</v>
      </c>
      <c r="F2220" s="2">
        <v>5798</v>
      </c>
      <c r="G2220" s="2" t="s">
        <v>21645</v>
      </c>
      <c r="H2220" s="2" t="s">
        <v>21646</v>
      </c>
      <c r="I2220" s="2" t="s">
        <v>23</v>
      </c>
      <c r="J2220" s="2" t="s">
        <v>21643</v>
      </c>
      <c r="K2220" s="2">
        <v>5</v>
      </c>
      <c r="L2220" s="2" t="s">
        <v>20</v>
      </c>
      <c r="N2220" s="2" t="s">
        <v>20</v>
      </c>
    </row>
    <row r="2221" spans="1:14" ht="13">
      <c r="A2221" s="2" t="s">
        <v>14388</v>
      </c>
      <c r="C2221" s="2" t="s">
        <v>21647</v>
      </c>
      <c r="D2221" s="2">
        <v>128930</v>
      </c>
      <c r="E2221" s="2">
        <v>81285</v>
      </c>
      <c r="F2221" s="2">
        <v>5798</v>
      </c>
      <c r="G2221" s="2" t="s">
        <v>21648</v>
      </c>
      <c r="H2221" s="2" t="s">
        <v>21649</v>
      </c>
      <c r="I2221" s="2" t="s">
        <v>16</v>
      </c>
      <c r="J2221" s="2" t="s">
        <v>21650</v>
      </c>
      <c r="K2221" s="2">
        <v>0</v>
      </c>
      <c r="L2221" s="2" t="s">
        <v>20</v>
      </c>
      <c r="N2221" s="2" t="s">
        <v>20</v>
      </c>
    </row>
    <row r="2222" spans="1:14" ht="13">
      <c r="A2222" s="2" t="s">
        <v>14388</v>
      </c>
      <c r="C2222" s="2" t="s">
        <v>21651</v>
      </c>
      <c r="D2222" s="2">
        <v>130872</v>
      </c>
      <c r="E2222" s="2">
        <v>81209</v>
      </c>
      <c r="F2222" s="2">
        <v>5798</v>
      </c>
      <c r="G2222" s="2" t="s">
        <v>21652</v>
      </c>
      <c r="H2222" s="2" t="s">
        <v>21653</v>
      </c>
      <c r="I2222" s="2" t="s">
        <v>16</v>
      </c>
      <c r="J2222" s="2" t="s">
        <v>21650</v>
      </c>
      <c r="K2222" s="2">
        <v>0</v>
      </c>
      <c r="L2222" s="2" t="s">
        <v>20</v>
      </c>
      <c r="N2222" s="2" t="s">
        <v>20</v>
      </c>
    </row>
    <row r="2223" spans="1:14" ht="13">
      <c r="A2223" s="2" t="s">
        <v>14388</v>
      </c>
      <c r="C2223" s="2" t="s">
        <v>21654</v>
      </c>
      <c r="D2223" s="2">
        <v>131620</v>
      </c>
      <c r="E2223" s="2">
        <v>77023</v>
      </c>
      <c r="F2223" s="2">
        <v>5798</v>
      </c>
      <c r="G2223" s="2" t="s">
        <v>21655</v>
      </c>
      <c r="H2223" s="2" t="s">
        <v>21656</v>
      </c>
      <c r="I2223" s="2" t="s">
        <v>16</v>
      </c>
      <c r="J2223" s="2" t="s">
        <v>21650</v>
      </c>
      <c r="K2223" s="2">
        <v>0</v>
      </c>
      <c r="L2223" s="2" t="s">
        <v>20</v>
      </c>
      <c r="N2223" s="2" t="s">
        <v>20</v>
      </c>
    </row>
    <row r="2224" spans="1:14" ht="13">
      <c r="A2224" s="2" t="s">
        <v>14388</v>
      </c>
      <c r="C2224" s="2" t="s">
        <v>21657</v>
      </c>
      <c r="D2224" s="2">
        <v>131706</v>
      </c>
      <c r="E2224" s="2">
        <v>78491</v>
      </c>
      <c r="F2224" s="2">
        <v>5798</v>
      </c>
      <c r="G2224" s="2" t="s">
        <v>21658</v>
      </c>
      <c r="H2224" s="2" t="s">
        <v>21659</v>
      </c>
      <c r="I2224" s="2" t="s">
        <v>16</v>
      </c>
      <c r="J2224" s="2" t="s">
        <v>21650</v>
      </c>
      <c r="K2224" s="2">
        <v>0</v>
      </c>
      <c r="L2224" s="2" t="s">
        <v>20</v>
      </c>
      <c r="N2224" s="2" t="s">
        <v>20</v>
      </c>
    </row>
    <row r="2225" spans="1:14" ht="13">
      <c r="A2225" s="2" t="s">
        <v>14388</v>
      </c>
      <c r="C2225" s="2" t="s">
        <v>21660</v>
      </c>
      <c r="D2225" s="2">
        <v>131718</v>
      </c>
      <c r="E2225" s="2">
        <v>78637</v>
      </c>
      <c r="F2225" s="2">
        <v>5798</v>
      </c>
      <c r="G2225" s="2" t="s">
        <v>21661</v>
      </c>
      <c r="H2225" s="2" t="s">
        <v>21662</v>
      </c>
      <c r="I2225" s="2" t="s">
        <v>16</v>
      </c>
      <c r="J2225" s="2" t="s">
        <v>21650</v>
      </c>
      <c r="K2225" s="2">
        <v>0</v>
      </c>
      <c r="L2225" s="2" t="s">
        <v>20</v>
      </c>
      <c r="N2225" s="2" t="s">
        <v>20</v>
      </c>
    </row>
    <row r="2226" spans="1:14" ht="13">
      <c r="A2226" s="2" t="s">
        <v>14388</v>
      </c>
      <c r="C2226" s="2" t="s">
        <v>21663</v>
      </c>
      <c r="D2226" s="2">
        <v>131826</v>
      </c>
      <c r="E2226" s="2">
        <v>76835</v>
      </c>
      <c r="F2226" s="2">
        <v>5798</v>
      </c>
      <c r="G2226" s="2" t="s">
        <v>21664</v>
      </c>
      <c r="H2226" s="2" t="s">
        <v>21665</v>
      </c>
      <c r="I2226" s="2" t="s">
        <v>16</v>
      </c>
      <c r="J2226" s="2" t="s">
        <v>21650</v>
      </c>
      <c r="K2226" s="2">
        <v>0</v>
      </c>
      <c r="L2226" s="2" t="s">
        <v>20</v>
      </c>
      <c r="N2226" s="2" t="s">
        <v>20</v>
      </c>
    </row>
    <row r="2227" spans="1:14" ht="13">
      <c r="A2227" s="2" t="s">
        <v>14388</v>
      </c>
      <c r="C2227" s="2" t="s">
        <v>21666</v>
      </c>
      <c r="D2227" s="2">
        <v>133310</v>
      </c>
      <c r="E2227" s="2">
        <v>79357</v>
      </c>
      <c r="F2227" s="2">
        <v>5798</v>
      </c>
      <c r="G2227" s="2" t="s">
        <v>21667</v>
      </c>
      <c r="H2227" s="2" t="s">
        <v>21668</v>
      </c>
      <c r="I2227" s="2" t="s">
        <v>23</v>
      </c>
      <c r="J2227" s="2" t="s">
        <v>21650</v>
      </c>
      <c r="K2227" s="2">
        <v>0</v>
      </c>
      <c r="L2227" s="2" t="s">
        <v>20</v>
      </c>
      <c r="N2227" s="2" t="s">
        <v>20</v>
      </c>
    </row>
    <row r="2228" spans="1:14" ht="13">
      <c r="A2228" s="2" t="s">
        <v>14388</v>
      </c>
      <c r="C2228" s="2" t="s">
        <v>21669</v>
      </c>
      <c r="D2228" s="2">
        <v>134532</v>
      </c>
      <c r="E2228" s="2">
        <v>81985</v>
      </c>
      <c r="F2228" s="2">
        <v>5798</v>
      </c>
      <c r="G2228" s="2" t="s">
        <v>21670</v>
      </c>
      <c r="H2228" s="2" t="s">
        <v>21671</v>
      </c>
      <c r="I2228" s="2" t="s">
        <v>23</v>
      </c>
      <c r="J2228" s="2" t="s">
        <v>21650</v>
      </c>
      <c r="K2228" s="2">
        <v>0</v>
      </c>
      <c r="L2228" s="2" t="s">
        <v>20</v>
      </c>
      <c r="N2228" s="2" t="s">
        <v>20</v>
      </c>
    </row>
    <row r="2229" spans="1:14" ht="13">
      <c r="A2229" s="2" t="s">
        <v>14388</v>
      </c>
      <c r="C2229" s="2" t="s">
        <v>21672</v>
      </c>
      <c r="D2229" s="2">
        <v>134763</v>
      </c>
      <c r="E2229" s="2">
        <v>83261</v>
      </c>
      <c r="F2229" s="2">
        <v>5798</v>
      </c>
      <c r="G2229" s="2" t="s">
        <v>21673</v>
      </c>
      <c r="H2229" s="2" t="s">
        <v>21674</v>
      </c>
      <c r="I2229" s="2" t="s">
        <v>23</v>
      </c>
      <c r="J2229" s="2" t="s">
        <v>21650</v>
      </c>
      <c r="K2229" s="2">
        <v>0</v>
      </c>
      <c r="L2229" s="2" t="s">
        <v>20</v>
      </c>
      <c r="N2229" s="2" t="s">
        <v>20</v>
      </c>
    </row>
    <row r="2230" spans="1:14" ht="13">
      <c r="A2230" s="2" t="s">
        <v>14388</v>
      </c>
      <c r="C2230" s="2" t="s">
        <v>21675</v>
      </c>
      <c r="D2230" s="2">
        <v>137951</v>
      </c>
      <c r="E2230" s="2">
        <v>81742</v>
      </c>
      <c r="F2230" s="2">
        <v>5798</v>
      </c>
      <c r="G2230" s="2" t="s">
        <v>21676</v>
      </c>
      <c r="H2230" s="2" t="s">
        <v>21677</v>
      </c>
      <c r="I2230" s="2" t="s">
        <v>23</v>
      </c>
      <c r="J2230" s="2" t="s">
        <v>21650</v>
      </c>
      <c r="K2230" s="2">
        <v>0</v>
      </c>
      <c r="L2230" s="2" t="s">
        <v>20</v>
      </c>
      <c r="N2230" s="2" t="s">
        <v>20</v>
      </c>
    </row>
    <row r="2231" spans="1:14" ht="13">
      <c r="A2231" s="2" t="s">
        <v>15356</v>
      </c>
      <c r="B2231" s="2" t="s">
        <v>18000</v>
      </c>
      <c r="C2231" s="2" t="s">
        <v>21678</v>
      </c>
      <c r="D2231" s="2">
        <v>136452</v>
      </c>
      <c r="E2231" s="2">
        <v>81181</v>
      </c>
      <c r="F2231" s="2">
        <v>5798</v>
      </c>
      <c r="G2231" s="2" t="s">
        <v>21679</v>
      </c>
      <c r="H2231" s="2" t="s">
        <v>21680</v>
      </c>
      <c r="I2231" s="2" t="s">
        <v>23</v>
      </c>
      <c r="J2231" s="2" t="s">
        <v>20201</v>
      </c>
      <c r="K2231" s="2">
        <v>5</v>
      </c>
      <c r="L2231" s="2" t="s">
        <v>20</v>
      </c>
      <c r="N2231" s="2" t="s">
        <v>20</v>
      </c>
    </row>
    <row r="2232" spans="1:14" ht="13">
      <c r="A2232" s="2" t="s">
        <v>15356</v>
      </c>
      <c r="B2232" s="2" t="s">
        <v>18000</v>
      </c>
      <c r="C2232" s="2" t="s">
        <v>21681</v>
      </c>
      <c r="D2232" s="2">
        <v>136906</v>
      </c>
      <c r="E2232" s="2">
        <v>81610</v>
      </c>
      <c r="F2232" s="2">
        <v>5798</v>
      </c>
      <c r="G2232" s="2" t="s">
        <v>21682</v>
      </c>
      <c r="H2232" s="2" t="s">
        <v>21683</v>
      </c>
      <c r="I2232" s="2" t="s">
        <v>23</v>
      </c>
      <c r="J2232" s="2" t="s">
        <v>20201</v>
      </c>
      <c r="K2232" s="2">
        <v>5</v>
      </c>
      <c r="L2232" s="2" t="s">
        <v>20</v>
      </c>
      <c r="N2232" s="2" t="s">
        <v>20</v>
      </c>
    </row>
    <row r="2233" spans="1:14" ht="13">
      <c r="A2233" s="2" t="s">
        <v>15356</v>
      </c>
      <c r="B2233" s="2" t="s">
        <v>18000</v>
      </c>
      <c r="C2233" s="2" t="s">
        <v>21684</v>
      </c>
      <c r="D2233" s="2">
        <v>136998</v>
      </c>
      <c r="E2233" s="2">
        <v>81311</v>
      </c>
      <c r="F2233" s="2">
        <v>5798</v>
      </c>
      <c r="G2233" s="2" t="s">
        <v>21685</v>
      </c>
      <c r="H2233" s="2" t="s">
        <v>21686</v>
      </c>
      <c r="I2233" s="2" t="s">
        <v>23</v>
      </c>
      <c r="J2233" s="2" t="s">
        <v>18083</v>
      </c>
      <c r="K2233" s="2">
        <v>5</v>
      </c>
      <c r="L2233" s="2" t="s">
        <v>20</v>
      </c>
      <c r="N2233" s="2" t="s">
        <v>20</v>
      </c>
    </row>
    <row r="2234" spans="1:14" ht="13">
      <c r="A2234" s="2" t="s">
        <v>15356</v>
      </c>
      <c r="B2234" s="2" t="s">
        <v>18000</v>
      </c>
      <c r="C2234" s="2" t="s">
        <v>21687</v>
      </c>
      <c r="D2234" s="2">
        <v>136761</v>
      </c>
      <c r="E2234" s="2">
        <v>81514</v>
      </c>
      <c r="F2234" s="2">
        <v>5798</v>
      </c>
      <c r="G2234" s="2" t="s">
        <v>21688</v>
      </c>
      <c r="H2234" s="2" t="s">
        <v>21689</v>
      </c>
      <c r="I2234" s="2" t="s">
        <v>23</v>
      </c>
      <c r="J2234" s="2" t="s">
        <v>18135</v>
      </c>
      <c r="K2234" s="2">
        <v>5</v>
      </c>
      <c r="L2234" s="2" t="s">
        <v>20</v>
      </c>
      <c r="N2234" s="2" t="s">
        <v>20</v>
      </c>
    </row>
    <row r="2235" spans="1:14" ht="13">
      <c r="A2235" s="2" t="s">
        <v>15356</v>
      </c>
      <c r="B2235" s="2" t="s">
        <v>18513</v>
      </c>
      <c r="C2235" s="2" t="s">
        <v>21690</v>
      </c>
      <c r="D2235" s="2">
        <v>131609</v>
      </c>
      <c r="E2235" s="2">
        <v>84122</v>
      </c>
      <c r="F2235" s="2">
        <v>5798</v>
      </c>
      <c r="G2235" s="2" t="s">
        <v>21691</v>
      </c>
      <c r="H2235" s="2" t="s">
        <v>21692</v>
      </c>
      <c r="I2235" s="2" t="s">
        <v>23</v>
      </c>
      <c r="J2235" s="2" t="s">
        <v>20214</v>
      </c>
      <c r="K2235" s="2">
        <v>4</v>
      </c>
      <c r="L2235" s="2" t="s">
        <v>20</v>
      </c>
      <c r="N2235" s="2" t="s">
        <v>20</v>
      </c>
    </row>
    <row r="2236" spans="1:14" ht="13">
      <c r="A2236" s="2" t="s">
        <v>15356</v>
      </c>
      <c r="B2236" s="2" t="s">
        <v>18513</v>
      </c>
      <c r="C2236" s="2" t="s">
        <v>21693</v>
      </c>
      <c r="D2236" s="2">
        <v>131718</v>
      </c>
      <c r="E2236" s="2">
        <v>83871</v>
      </c>
      <c r="F2236" s="2">
        <v>5798</v>
      </c>
      <c r="G2236" s="2" t="s">
        <v>21694</v>
      </c>
      <c r="H2236" s="2" t="s">
        <v>21695</v>
      </c>
      <c r="I2236" s="2" t="s">
        <v>23</v>
      </c>
      <c r="J2236" s="2" t="s">
        <v>20224</v>
      </c>
      <c r="K2236" s="2">
        <v>2</v>
      </c>
      <c r="L2236" s="2" t="s">
        <v>20</v>
      </c>
      <c r="N2236" s="2" t="s">
        <v>20</v>
      </c>
    </row>
    <row r="2237" spans="1:14" ht="13">
      <c r="A2237" s="2" t="s">
        <v>15356</v>
      </c>
      <c r="B2237" s="2" t="s">
        <v>18513</v>
      </c>
      <c r="C2237" s="2" t="s">
        <v>21696</v>
      </c>
      <c r="D2237" s="2">
        <v>131728</v>
      </c>
      <c r="E2237" s="2">
        <v>83923</v>
      </c>
      <c r="F2237" s="2">
        <v>5798</v>
      </c>
      <c r="G2237" s="2" t="s">
        <v>21697</v>
      </c>
      <c r="H2237" s="2" t="s">
        <v>21698</v>
      </c>
      <c r="I2237" s="2" t="s">
        <v>23</v>
      </c>
      <c r="J2237" s="2" t="s">
        <v>20224</v>
      </c>
      <c r="K2237" s="2">
        <v>2</v>
      </c>
      <c r="L2237" s="2" t="s">
        <v>20</v>
      </c>
      <c r="N2237" s="2" t="s">
        <v>20</v>
      </c>
    </row>
    <row r="2238" spans="1:14" ht="13">
      <c r="A2238" s="2" t="s">
        <v>15356</v>
      </c>
      <c r="B2238" s="2" t="s">
        <v>18513</v>
      </c>
      <c r="C2238" s="2" t="s">
        <v>21699</v>
      </c>
      <c r="D2238" s="2">
        <v>131846</v>
      </c>
      <c r="E2238" s="2">
        <v>83888</v>
      </c>
      <c r="F2238" s="2">
        <v>5798</v>
      </c>
      <c r="G2238" s="2" t="s">
        <v>21700</v>
      </c>
      <c r="H2238" s="2" t="s">
        <v>21701</v>
      </c>
      <c r="I2238" s="2" t="s">
        <v>23</v>
      </c>
      <c r="J2238" s="2" t="s">
        <v>20224</v>
      </c>
      <c r="K2238" s="2">
        <v>2</v>
      </c>
      <c r="L2238" s="2" t="s">
        <v>20</v>
      </c>
      <c r="N2238" s="2" t="s">
        <v>20</v>
      </c>
    </row>
    <row r="2239" spans="1:14" ht="13">
      <c r="A2239" s="2" t="s">
        <v>15356</v>
      </c>
      <c r="B2239" s="2" t="s">
        <v>18513</v>
      </c>
      <c r="C2239" s="2" t="s">
        <v>21702</v>
      </c>
      <c r="D2239" s="2">
        <v>131989</v>
      </c>
      <c r="E2239" s="2">
        <v>83853</v>
      </c>
      <c r="F2239" s="2">
        <v>5798</v>
      </c>
      <c r="G2239" s="2" t="s">
        <v>21703</v>
      </c>
      <c r="H2239" s="2" t="s">
        <v>21704</v>
      </c>
      <c r="I2239" s="2" t="s">
        <v>23</v>
      </c>
      <c r="J2239" s="2" t="s">
        <v>20224</v>
      </c>
      <c r="K2239" s="2">
        <v>2</v>
      </c>
      <c r="L2239" s="2" t="s">
        <v>20</v>
      </c>
      <c r="N2239" s="2" t="s">
        <v>20</v>
      </c>
    </row>
    <row r="2240" spans="1:14" ht="13">
      <c r="A2240" s="2" t="s">
        <v>15356</v>
      </c>
      <c r="B2240" s="2" t="s">
        <v>18513</v>
      </c>
      <c r="C2240" s="2" t="s">
        <v>21705</v>
      </c>
      <c r="D2240" s="2">
        <v>131480</v>
      </c>
      <c r="E2240" s="2">
        <v>83955</v>
      </c>
      <c r="F2240" s="2">
        <v>5798</v>
      </c>
      <c r="G2240" s="2" t="s">
        <v>21706</v>
      </c>
      <c r="H2240" s="2" t="s">
        <v>21707</v>
      </c>
      <c r="I2240" s="2" t="s">
        <v>23</v>
      </c>
      <c r="J2240" s="2" t="s">
        <v>19840</v>
      </c>
      <c r="K2240" s="2">
        <v>5</v>
      </c>
      <c r="L2240" s="2" t="s">
        <v>20</v>
      </c>
      <c r="N2240" s="2" t="s">
        <v>20</v>
      </c>
    </row>
    <row r="2241" spans="1:14" ht="13">
      <c r="A2241" s="2" t="s">
        <v>15356</v>
      </c>
      <c r="B2241" s="2" t="s">
        <v>18513</v>
      </c>
      <c r="C2241" s="2" t="s">
        <v>21708</v>
      </c>
      <c r="D2241" s="2">
        <v>130402</v>
      </c>
      <c r="E2241" s="2">
        <v>84002</v>
      </c>
      <c r="F2241" s="2">
        <v>5798</v>
      </c>
      <c r="G2241" s="2" t="s">
        <v>21709</v>
      </c>
      <c r="H2241" s="2" t="s">
        <v>21710</v>
      </c>
      <c r="I2241" s="2" t="s">
        <v>16</v>
      </c>
      <c r="J2241" s="2" t="s">
        <v>20309</v>
      </c>
      <c r="K2241" s="2">
        <v>5</v>
      </c>
      <c r="L2241" s="2" t="s">
        <v>20</v>
      </c>
      <c r="N2241" s="2" t="s">
        <v>20</v>
      </c>
    </row>
    <row r="2242" spans="1:14" ht="13">
      <c r="A2242" s="2" t="s">
        <v>15356</v>
      </c>
      <c r="B2242" s="2" t="s">
        <v>18513</v>
      </c>
      <c r="C2242" s="2" t="s">
        <v>21711</v>
      </c>
      <c r="D2242" s="2">
        <v>130436</v>
      </c>
      <c r="E2242" s="2">
        <v>83955</v>
      </c>
      <c r="F2242" s="2">
        <v>5798</v>
      </c>
      <c r="G2242" s="2" t="s">
        <v>21712</v>
      </c>
      <c r="H2242" s="2" t="s">
        <v>21713</v>
      </c>
      <c r="I2242" s="2" t="s">
        <v>16</v>
      </c>
      <c r="J2242" s="2" t="s">
        <v>20309</v>
      </c>
      <c r="K2242" s="2">
        <v>5</v>
      </c>
      <c r="L2242" s="2" t="s">
        <v>20</v>
      </c>
      <c r="N2242" s="2" t="s">
        <v>20</v>
      </c>
    </row>
    <row r="2243" spans="1:14" ht="13">
      <c r="A2243" s="2" t="s">
        <v>15356</v>
      </c>
      <c r="B2243" s="2" t="s">
        <v>18513</v>
      </c>
      <c r="C2243" s="2" t="s">
        <v>21714</v>
      </c>
      <c r="D2243" s="2">
        <v>130478</v>
      </c>
      <c r="E2243" s="2">
        <v>84003</v>
      </c>
      <c r="F2243" s="2">
        <v>5798</v>
      </c>
      <c r="G2243" s="2" t="s">
        <v>21715</v>
      </c>
      <c r="H2243" s="2" t="s">
        <v>21716</v>
      </c>
      <c r="I2243" s="2" t="s">
        <v>16</v>
      </c>
      <c r="J2243" s="2" t="s">
        <v>20309</v>
      </c>
      <c r="K2243" s="2">
        <v>5</v>
      </c>
      <c r="L2243" s="2" t="s">
        <v>20</v>
      </c>
      <c r="N2243" s="2" t="s">
        <v>20</v>
      </c>
    </row>
    <row r="2244" spans="1:14" ht="13">
      <c r="A2244" s="2" t="s">
        <v>15356</v>
      </c>
      <c r="B2244" s="2" t="s">
        <v>18513</v>
      </c>
      <c r="C2244" s="2" t="s">
        <v>21717</v>
      </c>
      <c r="D2244" s="2">
        <v>130620</v>
      </c>
      <c r="E2244" s="2">
        <v>84125</v>
      </c>
      <c r="F2244" s="2">
        <v>5798</v>
      </c>
      <c r="G2244" s="2" t="s">
        <v>21718</v>
      </c>
      <c r="H2244" s="2" t="s">
        <v>21719</v>
      </c>
      <c r="I2244" s="2" t="s">
        <v>16</v>
      </c>
      <c r="J2244" s="2" t="s">
        <v>20309</v>
      </c>
      <c r="K2244" s="2">
        <v>5</v>
      </c>
      <c r="L2244" s="2" t="s">
        <v>20</v>
      </c>
      <c r="N2244" s="2" t="s">
        <v>20</v>
      </c>
    </row>
    <row r="2245" spans="1:14" ht="13">
      <c r="A2245" s="2" t="s">
        <v>15356</v>
      </c>
      <c r="B2245" s="2" t="s">
        <v>18513</v>
      </c>
      <c r="C2245" s="2" t="s">
        <v>21720</v>
      </c>
      <c r="D2245" s="2">
        <v>131643</v>
      </c>
      <c r="E2245" s="2">
        <v>83694</v>
      </c>
      <c r="F2245" s="2">
        <v>5798</v>
      </c>
      <c r="G2245" s="2" t="s">
        <v>21721</v>
      </c>
      <c r="H2245" s="2" t="s">
        <v>21722</v>
      </c>
      <c r="I2245" s="2" t="s">
        <v>23</v>
      </c>
      <c r="J2245" s="2" t="s">
        <v>20309</v>
      </c>
      <c r="K2245" s="2">
        <v>5</v>
      </c>
      <c r="L2245" s="2" t="s">
        <v>20</v>
      </c>
      <c r="N2245" s="2" t="s">
        <v>20</v>
      </c>
    </row>
    <row r="2246" spans="1:14" ht="13">
      <c r="A2246" s="2" t="s">
        <v>15356</v>
      </c>
      <c r="B2246" s="2" t="s">
        <v>18513</v>
      </c>
      <c r="C2246" s="2" t="s">
        <v>21723</v>
      </c>
      <c r="D2246" s="2">
        <v>131664</v>
      </c>
      <c r="E2246" s="2">
        <v>83952</v>
      </c>
      <c r="F2246" s="2">
        <v>5798</v>
      </c>
      <c r="G2246" s="2" t="s">
        <v>21724</v>
      </c>
      <c r="H2246" s="2" t="s">
        <v>21725</v>
      </c>
      <c r="I2246" s="2" t="s">
        <v>23</v>
      </c>
      <c r="J2246" s="2" t="s">
        <v>20309</v>
      </c>
      <c r="K2246" s="2">
        <v>5</v>
      </c>
      <c r="L2246" s="2" t="s">
        <v>20</v>
      </c>
      <c r="N2246" s="2" t="s">
        <v>20</v>
      </c>
    </row>
    <row r="2247" spans="1:14" ht="13">
      <c r="A2247" s="2" t="s">
        <v>15356</v>
      </c>
      <c r="B2247" s="2" t="s">
        <v>18513</v>
      </c>
      <c r="C2247" s="2" t="s">
        <v>21726</v>
      </c>
      <c r="D2247" s="2">
        <v>131760</v>
      </c>
      <c r="E2247" s="2">
        <v>83672</v>
      </c>
      <c r="F2247" s="2">
        <v>5798</v>
      </c>
      <c r="G2247" s="2" t="s">
        <v>21727</v>
      </c>
      <c r="H2247" s="2" t="s">
        <v>21728</v>
      </c>
      <c r="I2247" s="2" t="s">
        <v>23</v>
      </c>
      <c r="J2247" s="2" t="s">
        <v>20309</v>
      </c>
      <c r="K2247" s="2">
        <v>5</v>
      </c>
      <c r="L2247" s="2" t="s">
        <v>20</v>
      </c>
      <c r="N2247" s="2" t="s">
        <v>20</v>
      </c>
    </row>
    <row r="2248" spans="1:14" ht="13">
      <c r="A2248" s="2" t="s">
        <v>15356</v>
      </c>
      <c r="B2248" s="2" t="s">
        <v>18513</v>
      </c>
      <c r="C2248" s="2" t="s">
        <v>21729</v>
      </c>
      <c r="D2248" s="2">
        <v>131912</v>
      </c>
      <c r="E2248" s="2">
        <v>84021</v>
      </c>
      <c r="F2248" s="2">
        <v>5798</v>
      </c>
      <c r="G2248" s="2" t="s">
        <v>21730</v>
      </c>
      <c r="H2248" s="2" t="s">
        <v>21731</v>
      </c>
      <c r="I2248" s="2" t="s">
        <v>23</v>
      </c>
      <c r="J2248" s="2" t="s">
        <v>20309</v>
      </c>
      <c r="K2248" s="2">
        <v>5</v>
      </c>
      <c r="L2248" s="2" t="s">
        <v>20</v>
      </c>
      <c r="N2248" s="2" t="s">
        <v>20</v>
      </c>
    </row>
    <row r="2249" spans="1:14" ht="13">
      <c r="A2249" s="2" t="s">
        <v>15356</v>
      </c>
      <c r="B2249" s="2" t="s">
        <v>18513</v>
      </c>
      <c r="C2249" s="2" t="s">
        <v>21732</v>
      </c>
      <c r="D2249" s="2">
        <v>132009</v>
      </c>
      <c r="E2249" s="2">
        <v>83799</v>
      </c>
      <c r="F2249" s="2">
        <v>5798</v>
      </c>
      <c r="G2249" s="2" t="s">
        <v>21733</v>
      </c>
      <c r="H2249" s="2" t="s">
        <v>21734</v>
      </c>
      <c r="I2249" s="2" t="s">
        <v>23</v>
      </c>
      <c r="J2249" s="2" t="s">
        <v>20309</v>
      </c>
      <c r="K2249" s="2">
        <v>5</v>
      </c>
      <c r="L2249" s="2" t="s">
        <v>20</v>
      </c>
      <c r="N2249" s="2" t="s">
        <v>20</v>
      </c>
    </row>
    <row r="2250" spans="1:14" ht="13">
      <c r="A2250" s="2" t="s">
        <v>15356</v>
      </c>
      <c r="B2250" s="2" t="s">
        <v>18513</v>
      </c>
      <c r="C2250" s="2" t="s">
        <v>21735</v>
      </c>
      <c r="D2250" s="2">
        <v>132043</v>
      </c>
      <c r="E2250" s="2">
        <v>84074</v>
      </c>
      <c r="F2250" s="2">
        <v>5798</v>
      </c>
      <c r="G2250" s="2" t="s">
        <v>21736</v>
      </c>
      <c r="H2250" s="2" t="s">
        <v>21737</v>
      </c>
      <c r="I2250" s="2" t="s">
        <v>23</v>
      </c>
      <c r="J2250" s="2" t="s">
        <v>20309</v>
      </c>
      <c r="K2250" s="2">
        <v>5</v>
      </c>
      <c r="L2250" s="2" t="s">
        <v>20</v>
      </c>
      <c r="N2250" s="2" t="s">
        <v>20</v>
      </c>
    </row>
    <row r="2251" spans="1:14" ht="13">
      <c r="A2251" s="2" t="s">
        <v>15356</v>
      </c>
      <c r="B2251" s="2" t="s">
        <v>18513</v>
      </c>
      <c r="C2251" s="2" t="s">
        <v>21738</v>
      </c>
      <c r="D2251" s="2">
        <v>132053</v>
      </c>
      <c r="E2251" s="2">
        <v>83840</v>
      </c>
      <c r="F2251" s="2">
        <v>5798</v>
      </c>
      <c r="G2251" s="2" t="s">
        <v>21739</v>
      </c>
      <c r="H2251" s="2" t="s">
        <v>21740</v>
      </c>
      <c r="I2251" s="2" t="s">
        <v>23</v>
      </c>
      <c r="J2251" s="2" t="s">
        <v>20309</v>
      </c>
      <c r="K2251" s="2">
        <v>5</v>
      </c>
      <c r="L2251" s="2" t="s">
        <v>20</v>
      </c>
      <c r="N2251" s="2" t="s">
        <v>20</v>
      </c>
    </row>
    <row r="2252" spans="1:14" ht="13">
      <c r="A2252" s="2" t="s">
        <v>15356</v>
      </c>
      <c r="B2252" s="2" t="s">
        <v>18513</v>
      </c>
      <c r="C2252" s="2" t="s">
        <v>21741</v>
      </c>
      <c r="D2252" s="2">
        <v>130267</v>
      </c>
      <c r="E2252" s="2">
        <v>84246</v>
      </c>
      <c r="F2252" s="2">
        <v>5798</v>
      </c>
      <c r="G2252" s="2" t="s">
        <v>21742</v>
      </c>
      <c r="H2252" s="2" t="s">
        <v>21743</v>
      </c>
      <c r="I2252" s="2" t="s">
        <v>16</v>
      </c>
      <c r="J2252" s="2" t="s">
        <v>21744</v>
      </c>
      <c r="K2252" s="2">
        <v>4</v>
      </c>
      <c r="L2252" s="2" t="s">
        <v>20</v>
      </c>
      <c r="N2252" s="2" t="s">
        <v>20</v>
      </c>
    </row>
    <row r="2253" spans="1:14" ht="13">
      <c r="A2253" s="2" t="s">
        <v>15356</v>
      </c>
      <c r="B2253" s="2" t="s">
        <v>18513</v>
      </c>
      <c r="C2253" s="2" t="s">
        <v>21745</v>
      </c>
      <c r="D2253" s="2">
        <v>131397</v>
      </c>
      <c r="E2253" s="2">
        <v>83951</v>
      </c>
      <c r="F2253" s="2">
        <v>5798</v>
      </c>
      <c r="G2253" s="2" t="s">
        <v>21746</v>
      </c>
      <c r="H2253" s="2" t="s">
        <v>21747</v>
      </c>
      <c r="I2253" s="2" t="s">
        <v>23</v>
      </c>
      <c r="J2253" s="2" t="s">
        <v>21744</v>
      </c>
      <c r="K2253" s="2">
        <v>4</v>
      </c>
      <c r="L2253" s="2" t="s">
        <v>20</v>
      </c>
      <c r="N2253" s="2" t="s">
        <v>20</v>
      </c>
    </row>
    <row r="2254" spans="1:14" ht="13">
      <c r="A2254" s="2" t="s">
        <v>15356</v>
      </c>
      <c r="B2254" s="2" t="s">
        <v>18513</v>
      </c>
      <c r="C2254" s="2" t="s">
        <v>21748</v>
      </c>
      <c r="D2254" s="2">
        <v>131581</v>
      </c>
      <c r="E2254" s="2">
        <v>83842</v>
      </c>
      <c r="F2254" s="2">
        <v>5798</v>
      </c>
      <c r="G2254" s="2" t="s">
        <v>21749</v>
      </c>
      <c r="H2254" s="2" t="s">
        <v>21750</v>
      </c>
      <c r="I2254" s="2" t="s">
        <v>23</v>
      </c>
      <c r="J2254" s="2" t="s">
        <v>20313</v>
      </c>
      <c r="K2254" s="2">
        <v>4</v>
      </c>
      <c r="L2254" s="2" t="s">
        <v>20</v>
      </c>
      <c r="N2254" s="2" t="s">
        <v>20</v>
      </c>
    </row>
    <row r="2255" spans="1:14" ht="13">
      <c r="A2255" s="2" t="s">
        <v>15356</v>
      </c>
      <c r="B2255" s="2" t="s">
        <v>18513</v>
      </c>
      <c r="C2255" s="2" t="s">
        <v>21751</v>
      </c>
      <c r="D2255" s="2">
        <v>131737</v>
      </c>
      <c r="E2255" s="2">
        <v>84058</v>
      </c>
      <c r="F2255" s="2">
        <v>5798</v>
      </c>
      <c r="G2255" s="2" t="s">
        <v>21752</v>
      </c>
      <c r="H2255" s="2" t="s">
        <v>21753</v>
      </c>
      <c r="I2255" s="2" t="s">
        <v>23</v>
      </c>
      <c r="J2255" s="2" t="s">
        <v>20317</v>
      </c>
      <c r="K2255" s="2">
        <v>4</v>
      </c>
      <c r="L2255" s="2" t="s">
        <v>20</v>
      </c>
      <c r="N2255" s="2" t="s">
        <v>20</v>
      </c>
    </row>
    <row r="2256" spans="1:14" ht="13">
      <c r="A2256" s="2" t="s">
        <v>15356</v>
      </c>
      <c r="B2256" s="2" t="s">
        <v>18513</v>
      </c>
      <c r="C2256" s="2" t="s">
        <v>21754</v>
      </c>
      <c r="D2256" s="2">
        <v>131854</v>
      </c>
      <c r="E2256" s="2">
        <v>83984</v>
      </c>
      <c r="F2256" s="2">
        <v>5798</v>
      </c>
      <c r="G2256" s="32" t="s">
        <v>21755</v>
      </c>
      <c r="H2256" s="2" t="s">
        <v>21756</v>
      </c>
      <c r="I2256" s="2" t="s">
        <v>23</v>
      </c>
      <c r="J2256" s="2" t="s">
        <v>20317</v>
      </c>
      <c r="K2256" s="2">
        <v>4</v>
      </c>
      <c r="L2256" s="2" t="s">
        <v>20</v>
      </c>
      <c r="N2256" s="2" t="s">
        <v>20</v>
      </c>
    </row>
    <row r="2257" spans="1:14" ht="13">
      <c r="A2257" s="2" t="s">
        <v>15356</v>
      </c>
      <c r="B2257" s="2" t="s">
        <v>18513</v>
      </c>
      <c r="C2257" s="2" t="s">
        <v>21757</v>
      </c>
      <c r="D2257" s="2">
        <v>131894</v>
      </c>
      <c r="E2257" s="2">
        <v>84183</v>
      </c>
      <c r="F2257" s="2">
        <v>5798</v>
      </c>
      <c r="G2257" s="2" t="s">
        <v>21758</v>
      </c>
      <c r="H2257" s="2" t="s">
        <v>21759</v>
      </c>
      <c r="I2257" s="2" t="s">
        <v>23</v>
      </c>
      <c r="J2257" s="2" t="s">
        <v>20317</v>
      </c>
      <c r="K2257" s="2">
        <v>4</v>
      </c>
      <c r="L2257" s="2" t="s">
        <v>20</v>
      </c>
      <c r="N2257" s="2" t="s">
        <v>20</v>
      </c>
    </row>
    <row r="2258" spans="1:14" ht="13">
      <c r="A2258" s="2" t="s">
        <v>14388</v>
      </c>
      <c r="C2258" s="2" t="s">
        <v>21760</v>
      </c>
      <c r="D2258" s="2">
        <v>124306</v>
      </c>
      <c r="E2258" s="2">
        <v>79951</v>
      </c>
      <c r="F2258" s="2">
        <v>5798</v>
      </c>
      <c r="G2258" s="2" t="s">
        <v>21761</v>
      </c>
      <c r="H2258" s="2" t="s">
        <v>21762</v>
      </c>
      <c r="I2258" s="2" t="s">
        <v>16</v>
      </c>
      <c r="J2258" s="2" t="s">
        <v>21763</v>
      </c>
      <c r="K2258" s="2">
        <v>4</v>
      </c>
      <c r="L2258" s="2" t="s">
        <v>1465</v>
      </c>
      <c r="N2258" s="2" t="s">
        <v>684</v>
      </c>
    </row>
    <row r="2259" spans="1:14" ht="13">
      <c r="A2259" s="2" t="s">
        <v>14388</v>
      </c>
      <c r="C2259" s="2" t="s">
        <v>21764</v>
      </c>
      <c r="D2259" s="2">
        <v>139697</v>
      </c>
      <c r="E2259" s="2">
        <v>82497</v>
      </c>
      <c r="F2259" s="2">
        <v>5798</v>
      </c>
      <c r="G2259" s="2" t="s">
        <v>21765</v>
      </c>
      <c r="H2259" s="2" t="s">
        <v>21766</v>
      </c>
      <c r="I2259" s="2" t="s">
        <v>23</v>
      </c>
      <c r="J2259" s="2" t="s">
        <v>21763</v>
      </c>
      <c r="K2259" s="2">
        <v>4</v>
      </c>
      <c r="L2259" s="2" t="s">
        <v>1465</v>
      </c>
      <c r="N2259" s="2" t="s">
        <v>684</v>
      </c>
    </row>
    <row r="2260" spans="1:14" ht="13">
      <c r="A2260" s="2" t="s">
        <v>14388</v>
      </c>
      <c r="C2260" s="2" t="s">
        <v>21767</v>
      </c>
      <c r="D2260" s="2">
        <v>140163</v>
      </c>
      <c r="E2260" s="2">
        <v>80162</v>
      </c>
      <c r="F2260" s="2">
        <v>5798</v>
      </c>
      <c r="G2260" s="2" t="s">
        <v>21768</v>
      </c>
      <c r="H2260" s="2" t="s">
        <v>21769</v>
      </c>
      <c r="I2260" s="2" t="s">
        <v>23</v>
      </c>
      <c r="J2260" s="2" t="s">
        <v>21763</v>
      </c>
      <c r="K2260" s="2">
        <v>4</v>
      </c>
      <c r="L2260" s="2" t="s">
        <v>1465</v>
      </c>
      <c r="N2260" s="2" t="s">
        <v>684</v>
      </c>
    </row>
    <row r="2261" spans="1:14" ht="13">
      <c r="A2261" s="2" t="s">
        <v>15356</v>
      </c>
      <c r="B2261" s="2" t="s">
        <v>15440</v>
      </c>
      <c r="C2261" s="2" t="s">
        <v>21770</v>
      </c>
      <c r="D2261" s="2">
        <v>132244</v>
      </c>
      <c r="E2261" s="2">
        <v>78386</v>
      </c>
      <c r="F2261" s="2">
        <v>5798</v>
      </c>
      <c r="G2261" s="2" t="s">
        <v>21771</v>
      </c>
      <c r="H2261" s="2" t="s">
        <v>21772</v>
      </c>
      <c r="I2261" s="2" t="s">
        <v>23</v>
      </c>
      <c r="J2261" s="2" t="s">
        <v>21773</v>
      </c>
      <c r="K2261" s="2">
        <v>5</v>
      </c>
      <c r="L2261" s="2" t="s">
        <v>1465</v>
      </c>
      <c r="N2261" s="2" t="s">
        <v>684</v>
      </c>
    </row>
    <row r="2262" spans="1:14" ht="13">
      <c r="A2262" s="2" t="s">
        <v>15356</v>
      </c>
      <c r="B2262" s="2" t="s">
        <v>15440</v>
      </c>
      <c r="C2262" s="2" t="s">
        <v>21774</v>
      </c>
      <c r="D2262" s="2">
        <v>131579</v>
      </c>
      <c r="E2262" s="2">
        <v>77888</v>
      </c>
      <c r="F2262" s="2">
        <v>5798</v>
      </c>
      <c r="G2262" s="2" t="s">
        <v>21775</v>
      </c>
      <c r="H2262" s="2" t="s">
        <v>21776</v>
      </c>
      <c r="I2262" s="2" t="s">
        <v>16</v>
      </c>
      <c r="J2262" s="2" t="s">
        <v>21773</v>
      </c>
      <c r="K2262" s="2">
        <v>5</v>
      </c>
      <c r="L2262" s="2" t="s">
        <v>1465</v>
      </c>
      <c r="N2262" s="2" t="s">
        <v>684</v>
      </c>
    </row>
    <row r="2263" spans="1:14" ht="13">
      <c r="A2263" s="2" t="s">
        <v>15356</v>
      </c>
      <c r="B2263" s="2" t="s">
        <v>15440</v>
      </c>
      <c r="C2263" s="2" t="s">
        <v>21777</v>
      </c>
      <c r="D2263" s="2">
        <v>131591</v>
      </c>
      <c r="E2263" s="2">
        <v>78033</v>
      </c>
      <c r="F2263" s="2">
        <v>5798</v>
      </c>
      <c r="G2263" s="2" t="s">
        <v>21778</v>
      </c>
      <c r="H2263" s="2" t="s">
        <v>21779</v>
      </c>
      <c r="I2263" s="2" t="s">
        <v>16</v>
      </c>
      <c r="J2263" s="2" t="s">
        <v>21773</v>
      </c>
      <c r="K2263" s="2">
        <v>5</v>
      </c>
      <c r="L2263" s="2" t="s">
        <v>1465</v>
      </c>
      <c r="N2263" s="2" t="s">
        <v>684</v>
      </c>
    </row>
    <row r="2264" spans="1:14" ht="13">
      <c r="A2264" s="2" t="s">
        <v>15356</v>
      </c>
      <c r="B2264" s="2" t="s">
        <v>15440</v>
      </c>
      <c r="C2264" s="2" t="s">
        <v>21780</v>
      </c>
      <c r="D2264" s="2">
        <v>132218</v>
      </c>
      <c r="E2264" s="2">
        <v>77843</v>
      </c>
      <c r="F2264" s="2">
        <v>5798</v>
      </c>
      <c r="G2264" s="2" t="s">
        <v>21781</v>
      </c>
      <c r="H2264" s="2" t="s">
        <v>21782</v>
      </c>
      <c r="I2264" s="2" t="s">
        <v>23</v>
      </c>
      <c r="J2264" s="2" t="s">
        <v>21773</v>
      </c>
      <c r="K2264" s="2">
        <v>5</v>
      </c>
      <c r="L2264" s="2" t="s">
        <v>1465</v>
      </c>
      <c r="N2264" s="2" t="s">
        <v>684</v>
      </c>
    </row>
    <row r="2265" spans="1:14" ht="13">
      <c r="A2265" s="2" t="s">
        <v>15356</v>
      </c>
      <c r="B2265" s="2" t="s">
        <v>15357</v>
      </c>
      <c r="C2265" s="2" t="s">
        <v>21783</v>
      </c>
      <c r="D2265" s="2">
        <v>129066</v>
      </c>
      <c r="E2265" s="2">
        <v>82529</v>
      </c>
      <c r="F2265" s="2">
        <v>5798</v>
      </c>
      <c r="G2265" s="2" t="s">
        <v>21784</v>
      </c>
      <c r="H2265" s="2" t="s">
        <v>21785</v>
      </c>
      <c r="I2265" s="2" t="s">
        <v>16</v>
      </c>
      <c r="J2265" s="2" t="s">
        <v>15357</v>
      </c>
      <c r="K2265" s="2">
        <v>5</v>
      </c>
      <c r="L2265" s="2" t="s">
        <v>21786</v>
      </c>
      <c r="N2265" s="2" t="s">
        <v>428</v>
      </c>
    </row>
    <row r="2266" spans="1:14" ht="13">
      <c r="A2266" s="2" t="s">
        <v>15356</v>
      </c>
      <c r="B2266" s="2" t="s">
        <v>15357</v>
      </c>
      <c r="C2266" s="2" t="s">
        <v>21787</v>
      </c>
      <c r="D2266" s="2">
        <v>129173</v>
      </c>
      <c r="E2266" s="2">
        <v>82346</v>
      </c>
      <c r="F2266" s="2">
        <v>5798</v>
      </c>
      <c r="G2266" s="2" t="s">
        <v>21788</v>
      </c>
      <c r="H2266" s="2" t="s">
        <v>21789</v>
      </c>
      <c r="I2266" s="2" t="s">
        <v>16</v>
      </c>
      <c r="J2266" s="2" t="s">
        <v>15357</v>
      </c>
      <c r="K2266" s="2">
        <v>5</v>
      </c>
      <c r="L2266" s="2" t="s">
        <v>21786</v>
      </c>
      <c r="N2266" s="2" t="s">
        <v>428</v>
      </c>
    </row>
    <row r="2267" spans="1:14" ht="13">
      <c r="A2267" s="2" t="s">
        <v>15356</v>
      </c>
      <c r="B2267" s="2" t="s">
        <v>15357</v>
      </c>
      <c r="C2267" s="2" t="s">
        <v>21790</v>
      </c>
      <c r="D2267" s="2">
        <v>135037</v>
      </c>
      <c r="E2267" s="2">
        <v>83998</v>
      </c>
      <c r="F2267" s="2">
        <v>5798</v>
      </c>
      <c r="G2267" s="2" t="s">
        <v>21791</v>
      </c>
      <c r="H2267" s="2" t="s">
        <v>21792</v>
      </c>
      <c r="I2267" s="2" t="s">
        <v>23</v>
      </c>
      <c r="J2267" s="2" t="s">
        <v>15357</v>
      </c>
      <c r="K2267" s="2">
        <v>5</v>
      </c>
      <c r="L2267" s="2" t="s">
        <v>21786</v>
      </c>
      <c r="N2267" s="2" t="s">
        <v>428</v>
      </c>
    </row>
    <row r="2268" spans="1:14" ht="13">
      <c r="A2268" s="2" t="s">
        <v>15356</v>
      </c>
      <c r="B2268" s="2" t="s">
        <v>15357</v>
      </c>
      <c r="C2268" s="2" t="s">
        <v>21793</v>
      </c>
      <c r="D2268" s="2">
        <v>135096</v>
      </c>
      <c r="E2268" s="2">
        <v>83613</v>
      </c>
      <c r="F2268" s="2">
        <v>5798</v>
      </c>
      <c r="G2268" s="2" t="s">
        <v>21794</v>
      </c>
      <c r="H2268" s="2" t="s">
        <v>21795</v>
      </c>
      <c r="I2268" s="2" t="s">
        <v>23</v>
      </c>
      <c r="J2268" s="2" t="s">
        <v>15357</v>
      </c>
      <c r="K2268" s="2">
        <v>5</v>
      </c>
      <c r="L2268" s="2" t="s">
        <v>21786</v>
      </c>
      <c r="N2268" s="2" t="s">
        <v>428</v>
      </c>
    </row>
    <row r="2269" spans="1:14" ht="13">
      <c r="A2269" s="2" t="s">
        <v>15356</v>
      </c>
      <c r="B2269" s="2" t="s">
        <v>15357</v>
      </c>
      <c r="C2269" s="2" t="s">
        <v>21796</v>
      </c>
      <c r="D2269" s="2">
        <v>135186</v>
      </c>
      <c r="E2269" s="2">
        <v>84073</v>
      </c>
      <c r="F2269" s="2">
        <v>5798</v>
      </c>
      <c r="G2269" s="2" t="s">
        <v>21797</v>
      </c>
      <c r="H2269" s="2" t="s">
        <v>21798</v>
      </c>
      <c r="I2269" s="2" t="s">
        <v>23</v>
      </c>
      <c r="J2269" s="2" t="s">
        <v>15357</v>
      </c>
      <c r="K2269" s="2">
        <v>5</v>
      </c>
      <c r="L2269" s="2" t="s">
        <v>21786</v>
      </c>
      <c r="N2269" s="2" t="s">
        <v>428</v>
      </c>
    </row>
    <row r="2270" spans="1:14" ht="13">
      <c r="A2270" s="2" t="s">
        <v>15356</v>
      </c>
      <c r="B2270" s="2" t="s">
        <v>15357</v>
      </c>
      <c r="C2270" s="2" t="s">
        <v>21799</v>
      </c>
      <c r="D2270" s="2">
        <v>135261</v>
      </c>
      <c r="E2270" s="2">
        <v>84196</v>
      </c>
      <c r="F2270" s="2">
        <v>5798</v>
      </c>
      <c r="G2270" s="2" t="s">
        <v>21800</v>
      </c>
      <c r="H2270" s="2" t="s">
        <v>21801</v>
      </c>
      <c r="I2270" s="2" t="s">
        <v>23</v>
      </c>
      <c r="J2270" s="2" t="s">
        <v>15357</v>
      </c>
      <c r="K2270" s="2">
        <v>5</v>
      </c>
      <c r="L2270" s="2" t="s">
        <v>21786</v>
      </c>
      <c r="N2270" s="2" t="s">
        <v>428</v>
      </c>
    </row>
    <row r="2271" spans="1:14" ht="13">
      <c r="A2271" s="2" t="s">
        <v>15356</v>
      </c>
      <c r="B2271" s="2" t="s">
        <v>15357</v>
      </c>
      <c r="C2271" s="2" t="s">
        <v>21802</v>
      </c>
      <c r="D2271" s="2">
        <v>135263</v>
      </c>
      <c r="E2271" s="2">
        <v>84096</v>
      </c>
      <c r="F2271" s="2">
        <v>5798</v>
      </c>
      <c r="G2271" s="2" t="s">
        <v>21803</v>
      </c>
      <c r="H2271" s="2" t="s">
        <v>21804</v>
      </c>
      <c r="I2271" s="2" t="s">
        <v>23</v>
      </c>
      <c r="J2271" s="2" t="s">
        <v>15357</v>
      </c>
      <c r="K2271" s="2">
        <v>5</v>
      </c>
      <c r="L2271" s="2" t="s">
        <v>21786</v>
      </c>
      <c r="N2271" s="2" t="s">
        <v>428</v>
      </c>
    </row>
    <row r="2272" spans="1:14" ht="13">
      <c r="A2272" s="2" t="s">
        <v>15356</v>
      </c>
      <c r="B2272" s="2" t="s">
        <v>15357</v>
      </c>
      <c r="C2272" s="2" t="s">
        <v>21805</v>
      </c>
      <c r="D2272" s="2">
        <v>135275</v>
      </c>
      <c r="E2272" s="2">
        <v>84033</v>
      </c>
      <c r="F2272" s="2">
        <v>5798</v>
      </c>
      <c r="G2272" s="2" t="s">
        <v>21806</v>
      </c>
      <c r="H2272" s="2" t="s">
        <v>21807</v>
      </c>
      <c r="I2272" s="2" t="s">
        <v>23</v>
      </c>
      <c r="J2272" s="2" t="s">
        <v>15357</v>
      </c>
      <c r="K2272" s="2">
        <v>5</v>
      </c>
      <c r="L2272" s="2" t="s">
        <v>21786</v>
      </c>
      <c r="N2272" s="2" t="s">
        <v>428</v>
      </c>
    </row>
    <row r="2273" spans="1:14" ht="13">
      <c r="A2273" s="2" t="s">
        <v>15356</v>
      </c>
      <c r="B2273" s="2" t="s">
        <v>15357</v>
      </c>
      <c r="C2273" s="2" t="s">
        <v>21808</v>
      </c>
      <c r="D2273" s="2">
        <v>135287</v>
      </c>
      <c r="E2273" s="2">
        <v>84155</v>
      </c>
      <c r="F2273" s="2">
        <v>5798</v>
      </c>
      <c r="G2273" s="2" t="s">
        <v>21809</v>
      </c>
      <c r="H2273" s="2" t="s">
        <v>21810</v>
      </c>
      <c r="I2273" s="2" t="s">
        <v>23</v>
      </c>
      <c r="J2273" s="2" t="s">
        <v>15357</v>
      </c>
      <c r="K2273" s="2">
        <v>5</v>
      </c>
      <c r="L2273" s="2" t="s">
        <v>21786</v>
      </c>
      <c r="N2273" s="2" t="s">
        <v>428</v>
      </c>
    </row>
    <row r="2274" spans="1:14" ht="13">
      <c r="A2274" s="2" t="s">
        <v>14388</v>
      </c>
      <c r="C2274" s="2" t="s">
        <v>21811</v>
      </c>
      <c r="D2274" s="2">
        <v>131751</v>
      </c>
      <c r="E2274" s="2">
        <v>78114</v>
      </c>
      <c r="F2274" s="2">
        <v>5798</v>
      </c>
      <c r="G2274" s="2" t="s">
        <v>21812</v>
      </c>
      <c r="H2274" s="2" t="s">
        <v>21813</v>
      </c>
      <c r="I2274" s="2" t="s">
        <v>16</v>
      </c>
      <c r="J2274" s="2" t="s">
        <v>21814</v>
      </c>
      <c r="K2274" s="2">
        <v>5</v>
      </c>
      <c r="L2274" s="2" t="s">
        <v>21815</v>
      </c>
      <c r="N2274" s="2" t="s">
        <v>684</v>
      </c>
    </row>
    <row r="2275" spans="1:14" ht="13">
      <c r="A2275" s="2" t="s">
        <v>14388</v>
      </c>
      <c r="C2275" s="2" t="s">
        <v>21816</v>
      </c>
      <c r="D2275" s="2">
        <v>132218</v>
      </c>
      <c r="E2275" s="2">
        <v>77906</v>
      </c>
      <c r="F2275" s="2">
        <v>5798</v>
      </c>
      <c r="G2275" s="2" t="s">
        <v>21817</v>
      </c>
      <c r="H2275" s="2" t="s">
        <v>21818</v>
      </c>
      <c r="I2275" s="2" t="s">
        <v>23</v>
      </c>
      <c r="J2275" s="2" t="s">
        <v>21814</v>
      </c>
      <c r="K2275" s="2">
        <v>5</v>
      </c>
      <c r="L2275" s="2" t="s">
        <v>21815</v>
      </c>
      <c r="N2275" s="2" t="s">
        <v>684</v>
      </c>
    </row>
    <row r="2276" spans="1:14" ht="13">
      <c r="A2276" s="2" t="s">
        <v>14388</v>
      </c>
      <c r="C2276" s="2" t="s">
        <v>21819</v>
      </c>
      <c r="D2276" s="2">
        <v>130384</v>
      </c>
      <c r="E2276" s="2">
        <v>77649</v>
      </c>
      <c r="F2276" s="2">
        <v>5798</v>
      </c>
      <c r="G2276" s="2" t="s">
        <v>21820</v>
      </c>
      <c r="H2276" s="2" t="s">
        <v>21821</v>
      </c>
      <c r="I2276" s="2" t="s">
        <v>16</v>
      </c>
      <c r="J2276" s="2" t="s">
        <v>21822</v>
      </c>
      <c r="K2276" s="2">
        <v>5</v>
      </c>
      <c r="L2276" s="2" t="s">
        <v>325</v>
      </c>
      <c r="N2276" s="2" t="s">
        <v>305</v>
      </c>
    </row>
    <row r="2277" spans="1:14" ht="13">
      <c r="A2277" s="2" t="s">
        <v>14388</v>
      </c>
      <c r="C2277" s="2" t="s">
        <v>21823</v>
      </c>
      <c r="D2277" s="2">
        <v>134090</v>
      </c>
      <c r="E2277" s="2">
        <v>79364</v>
      </c>
      <c r="F2277" s="2">
        <v>5798</v>
      </c>
      <c r="G2277" s="2" t="s">
        <v>21824</v>
      </c>
      <c r="H2277" s="2" t="s">
        <v>21825</v>
      </c>
      <c r="I2277" s="2" t="s">
        <v>23</v>
      </c>
      <c r="J2277" s="2" t="s">
        <v>21822</v>
      </c>
      <c r="K2277" s="2">
        <v>5</v>
      </c>
      <c r="L2277" s="2" t="s">
        <v>325</v>
      </c>
      <c r="N2277" s="2" t="s">
        <v>305</v>
      </c>
    </row>
    <row r="2278" spans="1:14" ht="13">
      <c r="A2278" s="2" t="s">
        <v>14388</v>
      </c>
      <c r="C2278" s="2" t="s">
        <v>21826</v>
      </c>
      <c r="D2278" s="2">
        <v>131342</v>
      </c>
      <c r="E2278" s="2">
        <v>81727</v>
      </c>
      <c r="F2278" s="2">
        <v>5798</v>
      </c>
      <c r="G2278" s="2" t="s">
        <v>21827</v>
      </c>
      <c r="H2278" s="2" t="s">
        <v>21828</v>
      </c>
      <c r="I2278" s="2" t="s">
        <v>16</v>
      </c>
      <c r="J2278" s="2" t="s">
        <v>21829</v>
      </c>
      <c r="K2278" s="2">
        <v>5</v>
      </c>
      <c r="L2278" s="2" t="s">
        <v>325</v>
      </c>
      <c r="N2278" s="2" t="s">
        <v>305</v>
      </c>
    </row>
    <row r="2279" spans="1:14" ht="13">
      <c r="A2279" s="2" t="s">
        <v>14388</v>
      </c>
      <c r="C2279" s="2" t="s">
        <v>21830</v>
      </c>
      <c r="D2279" s="2">
        <v>133344</v>
      </c>
      <c r="E2279" s="2">
        <v>82109</v>
      </c>
      <c r="F2279" s="2">
        <v>5798</v>
      </c>
      <c r="G2279" s="2" t="s">
        <v>21831</v>
      </c>
      <c r="H2279" s="2" t="s">
        <v>21832</v>
      </c>
      <c r="I2279" s="2" t="s">
        <v>23</v>
      </c>
      <c r="J2279" s="2" t="s">
        <v>21829</v>
      </c>
      <c r="K2279" s="2">
        <v>5</v>
      </c>
      <c r="L2279" s="2" t="s">
        <v>325</v>
      </c>
      <c r="N2279" s="2" t="s">
        <v>305</v>
      </c>
    </row>
    <row r="2280" spans="1:14" ht="13">
      <c r="A2280" s="2" t="s">
        <v>14388</v>
      </c>
      <c r="C2280" s="2" t="s">
        <v>21833</v>
      </c>
      <c r="D2280" s="2">
        <v>129575</v>
      </c>
      <c r="E2280" s="2">
        <v>83640</v>
      </c>
      <c r="F2280" s="2">
        <v>5798</v>
      </c>
      <c r="G2280" s="2" t="s">
        <v>21834</v>
      </c>
      <c r="H2280" s="2" t="s">
        <v>21835</v>
      </c>
      <c r="I2280" s="2" t="s">
        <v>16</v>
      </c>
      <c r="J2280" s="2" t="s">
        <v>21836</v>
      </c>
      <c r="K2280" s="2">
        <v>0</v>
      </c>
      <c r="L2280" s="2" t="s">
        <v>325</v>
      </c>
      <c r="N2280" s="2" t="s">
        <v>305</v>
      </c>
    </row>
    <row r="2281" spans="1:14" ht="13">
      <c r="A2281" s="2" t="s">
        <v>14388</v>
      </c>
      <c r="C2281" s="2" t="s">
        <v>21837</v>
      </c>
      <c r="D2281" s="2">
        <v>131440</v>
      </c>
      <c r="E2281" s="2">
        <v>85917</v>
      </c>
      <c r="F2281" s="2">
        <v>5637</v>
      </c>
      <c r="G2281" s="2" t="s">
        <v>21838</v>
      </c>
      <c r="H2281" s="2" t="s">
        <v>21839</v>
      </c>
      <c r="I2281" s="2" t="s">
        <v>16</v>
      </c>
      <c r="J2281" s="2" t="s">
        <v>21840</v>
      </c>
      <c r="K2281" s="2">
        <v>5</v>
      </c>
      <c r="L2281" s="2" t="s">
        <v>21841</v>
      </c>
      <c r="N2281" s="2" t="s">
        <v>1241</v>
      </c>
    </row>
    <row r="2282" spans="1:14" ht="13">
      <c r="A2282" s="2" t="s">
        <v>14388</v>
      </c>
      <c r="C2282" s="2" t="s">
        <v>21842</v>
      </c>
      <c r="D2282" s="2">
        <v>131945</v>
      </c>
      <c r="E2282" s="2">
        <v>83248</v>
      </c>
      <c r="F2282" s="2">
        <v>5798</v>
      </c>
      <c r="G2282" s="2" t="s">
        <v>21843</v>
      </c>
      <c r="H2282" s="2" t="s">
        <v>21844</v>
      </c>
      <c r="I2282" s="2" t="s">
        <v>23</v>
      </c>
      <c r="J2282" s="2" t="s">
        <v>21840</v>
      </c>
      <c r="K2282" s="2">
        <v>5</v>
      </c>
      <c r="L2282" s="2" t="s">
        <v>21841</v>
      </c>
      <c r="N2282" s="2" t="s">
        <v>1241</v>
      </c>
    </row>
    <row r="2283" spans="1:14" ht="13">
      <c r="A2283" s="2" t="s">
        <v>14388</v>
      </c>
      <c r="C2283" s="2" t="s">
        <v>21845</v>
      </c>
      <c r="D2283" s="2">
        <v>132245</v>
      </c>
      <c r="E2283" s="2">
        <v>82464</v>
      </c>
      <c r="F2283" s="2">
        <v>5798</v>
      </c>
      <c r="G2283" s="2" t="s">
        <v>21846</v>
      </c>
      <c r="H2283" s="2" t="s">
        <v>21847</v>
      </c>
      <c r="I2283" s="2" t="s">
        <v>23</v>
      </c>
      <c r="J2283" s="2" t="s">
        <v>21840</v>
      </c>
      <c r="K2283" s="2">
        <v>5</v>
      </c>
      <c r="L2283" s="2" t="s">
        <v>21841</v>
      </c>
      <c r="N2283" s="2" t="s">
        <v>1241</v>
      </c>
    </row>
    <row r="2284" spans="1:14" ht="13">
      <c r="A2284" s="2" t="s">
        <v>14388</v>
      </c>
      <c r="C2284" s="2" t="s">
        <v>21848</v>
      </c>
      <c r="D2284" s="2">
        <v>131423</v>
      </c>
      <c r="E2284" s="2">
        <v>86704</v>
      </c>
      <c r="F2284" s="2">
        <v>5493</v>
      </c>
      <c r="G2284" s="2" t="s">
        <v>21849</v>
      </c>
      <c r="H2284" s="2" t="s">
        <v>21850</v>
      </c>
      <c r="I2284" s="2" t="s">
        <v>16</v>
      </c>
      <c r="J2284" s="2" t="s">
        <v>21840</v>
      </c>
      <c r="K2284" s="2">
        <v>5</v>
      </c>
      <c r="L2284" s="2" t="s">
        <v>21841</v>
      </c>
      <c r="N2284" s="2" t="s">
        <v>1241</v>
      </c>
    </row>
    <row r="2285" spans="1:14" ht="13">
      <c r="A2285" s="2" t="s">
        <v>14388</v>
      </c>
      <c r="C2285" s="2" t="s">
        <v>21851</v>
      </c>
      <c r="D2285" s="2">
        <v>130067</v>
      </c>
      <c r="E2285" s="2">
        <v>84039</v>
      </c>
      <c r="F2285" s="2">
        <v>5799</v>
      </c>
      <c r="G2285" s="2" t="s">
        <v>21852</v>
      </c>
      <c r="H2285" s="2" t="s">
        <v>21853</v>
      </c>
      <c r="I2285" s="2" t="s">
        <v>16</v>
      </c>
      <c r="J2285" s="2" t="s">
        <v>21854</v>
      </c>
      <c r="K2285" s="2">
        <v>5</v>
      </c>
      <c r="L2285" s="2" t="s">
        <v>3110</v>
      </c>
      <c r="N2285" s="2" t="s">
        <v>1241</v>
      </c>
    </row>
    <row r="2286" spans="1:14" ht="13">
      <c r="A2286" s="2" t="s">
        <v>14388</v>
      </c>
      <c r="C2286" s="2" t="s">
        <v>21855</v>
      </c>
      <c r="D2286" s="2">
        <v>131509</v>
      </c>
      <c r="E2286" s="2">
        <v>83784</v>
      </c>
      <c r="F2286" s="2">
        <v>5798</v>
      </c>
      <c r="G2286" s="2" t="s">
        <v>21856</v>
      </c>
      <c r="H2286" s="2" t="s">
        <v>21857</v>
      </c>
      <c r="I2286" s="2" t="s">
        <v>23</v>
      </c>
      <c r="J2286" s="2" t="s">
        <v>21854</v>
      </c>
      <c r="K2286" s="2">
        <v>5</v>
      </c>
      <c r="L2286" s="2" t="s">
        <v>3110</v>
      </c>
      <c r="N2286" s="2" t="s">
        <v>1241</v>
      </c>
    </row>
    <row r="2287" spans="1:14" ht="13">
      <c r="A2287" s="2" t="s">
        <v>14388</v>
      </c>
      <c r="C2287" s="2" t="s">
        <v>21858</v>
      </c>
      <c r="D2287" s="2">
        <v>131246</v>
      </c>
      <c r="E2287" s="2">
        <v>78543</v>
      </c>
      <c r="F2287" s="2">
        <v>5391</v>
      </c>
      <c r="G2287" s="2" t="s">
        <v>21859</v>
      </c>
      <c r="H2287" s="2" t="s">
        <v>21860</v>
      </c>
      <c r="I2287" s="2" t="s">
        <v>16</v>
      </c>
      <c r="J2287" s="2" t="s">
        <v>21861</v>
      </c>
      <c r="K2287" s="2">
        <v>5</v>
      </c>
      <c r="L2287" s="2" t="s">
        <v>3045</v>
      </c>
      <c r="N2287" s="2" t="s">
        <v>1241</v>
      </c>
    </row>
    <row r="2288" spans="1:14" ht="13">
      <c r="A2288" s="2" t="s">
        <v>14388</v>
      </c>
      <c r="C2288" s="2" t="s">
        <v>21862</v>
      </c>
      <c r="D2288" s="2">
        <v>131700</v>
      </c>
      <c r="E2288" s="2">
        <v>77797</v>
      </c>
      <c r="F2288" s="2">
        <v>5798</v>
      </c>
      <c r="G2288" s="2" t="s">
        <v>21863</v>
      </c>
      <c r="H2288" s="2" t="s">
        <v>21864</v>
      </c>
      <c r="I2288" s="2" t="s">
        <v>16</v>
      </c>
      <c r="J2288" s="2" t="s">
        <v>21861</v>
      </c>
      <c r="K2288" s="2">
        <v>5</v>
      </c>
      <c r="L2288" s="2" t="s">
        <v>3045</v>
      </c>
      <c r="N2288" s="2" t="s">
        <v>1241</v>
      </c>
    </row>
    <row r="2289" spans="1:14" ht="13">
      <c r="A2289" s="2" t="s">
        <v>14388</v>
      </c>
      <c r="C2289" s="2" t="s">
        <v>21865</v>
      </c>
      <c r="D2289" s="2">
        <v>131745</v>
      </c>
      <c r="E2289" s="2">
        <v>77613</v>
      </c>
      <c r="F2289" s="2">
        <v>5798</v>
      </c>
      <c r="G2289" s="2" t="s">
        <v>21866</v>
      </c>
      <c r="H2289" s="2" t="s">
        <v>21867</v>
      </c>
      <c r="I2289" s="2" t="s">
        <v>16</v>
      </c>
      <c r="J2289" s="2" t="s">
        <v>21861</v>
      </c>
      <c r="K2289" s="2">
        <v>5</v>
      </c>
      <c r="L2289" s="2" t="s">
        <v>3045</v>
      </c>
      <c r="N2289" s="2" t="s">
        <v>1241</v>
      </c>
    </row>
    <row r="2290" spans="1:14" ht="13">
      <c r="A2290" s="2" t="s">
        <v>14388</v>
      </c>
      <c r="C2290" s="2" t="s">
        <v>21868</v>
      </c>
      <c r="D2290" s="2">
        <v>131782</v>
      </c>
      <c r="E2290" s="2">
        <v>78589</v>
      </c>
      <c r="F2290" s="2">
        <v>5798</v>
      </c>
      <c r="G2290" s="2" t="s">
        <v>21869</v>
      </c>
      <c r="H2290" s="2" t="s">
        <v>21870</v>
      </c>
      <c r="I2290" s="2" t="s">
        <v>16</v>
      </c>
      <c r="J2290" s="2" t="s">
        <v>21861</v>
      </c>
      <c r="K2290" s="2">
        <v>5</v>
      </c>
      <c r="L2290" s="2" t="s">
        <v>3045</v>
      </c>
      <c r="N2290" s="2" t="s">
        <v>1241</v>
      </c>
    </row>
    <row r="2291" spans="1:14" ht="13">
      <c r="A2291" s="2" t="s">
        <v>14388</v>
      </c>
      <c r="C2291" s="2" t="s">
        <v>21871</v>
      </c>
      <c r="D2291" s="2">
        <v>131868</v>
      </c>
      <c r="E2291" s="2">
        <v>78570</v>
      </c>
      <c r="F2291" s="2">
        <v>5798</v>
      </c>
      <c r="G2291" s="2" t="s">
        <v>21872</v>
      </c>
      <c r="H2291" s="2" t="s">
        <v>21873</v>
      </c>
      <c r="I2291" s="2" t="s">
        <v>16</v>
      </c>
      <c r="J2291" s="2" t="s">
        <v>21861</v>
      </c>
      <c r="K2291" s="2">
        <v>5</v>
      </c>
      <c r="L2291" s="2" t="s">
        <v>3045</v>
      </c>
      <c r="N2291" s="2" t="s">
        <v>1241</v>
      </c>
    </row>
    <row r="2292" spans="1:14" ht="13">
      <c r="A2292" s="2" t="s">
        <v>14388</v>
      </c>
      <c r="C2292" s="2" t="s">
        <v>21874</v>
      </c>
      <c r="D2292" s="2">
        <v>131686</v>
      </c>
      <c r="E2292" s="2">
        <v>78470</v>
      </c>
      <c r="F2292" s="2">
        <v>5798</v>
      </c>
      <c r="G2292" s="2" t="s">
        <v>21875</v>
      </c>
      <c r="H2292" s="32" t="s">
        <v>21876</v>
      </c>
      <c r="I2292" s="2" t="s">
        <v>16</v>
      </c>
      <c r="J2292" s="2" t="s">
        <v>21877</v>
      </c>
      <c r="K2292" s="2">
        <v>5</v>
      </c>
      <c r="L2292" s="2" t="s">
        <v>3045</v>
      </c>
      <c r="N2292" s="2" t="s">
        <v>1241</v>
      </c>
    </row>
    <row r="2293" spans="1:14" ht="13">
      <c r="A2293" s="2" t="s">
        <v>14388</v>
      </c>
      <c r="C2293" s="2" t="s">
        <v>21878</v>
      </c>
      <c r="D2293" s="2">
        <v>132100</v>
      </c>
      <c r="E2293" s="2">
        <v>78551</v>
      </c>
      <c r="F2293" s="2">
        <v>5798</v>
      </c>
      <c r="G2293" s="2" t="s">
        <v>21879</v>
      </c>
      <c r="H2293" s="2" t="s">
        <v>21880</v>
      </c>
      <c r="I2293" s="2" t="s">
        <v>23</v>
      </c>
      <c r="J2293" s="2" t="s">
        <v>21877</v>
      </c>
      <c r="K2293" s="2">
        <v>5</v>
      </c>
      <c r="L2293" s="2" t="s">
        <v>3045</v>
      </c>
      <c r="N2293" s="2" t="s">
        <v>1241</v>
      </c>
    </row>
    <row r="2294" spans="1:14" ht="13">
      <c r="A2294" s="2" t="s">
        <v>14388</v>
      </c>
      <c r="C2294" s="2" t="s">
        <v>21881</v>
      </c>
      <c r="D2294" s="2">
        <v>131610</v>
      </c>
      <c r="E2294" s="2">
        <v>78588</v>
      </c>
      <c r="F2294" s="2">
        <v>5798</v>
      </c>
      <c r="G2294" s="2" t="s">
        <v>21882</v>
      </c>
      <c r="H2294" s="2" t="s">
        <v>21883</v>
      </c>
      <c r="I2294" s="2" t="s">
        <v>16</v>
      </c>
      <c r="J2294" s="2" t="s">
        <v>21884</v>
      </c>
      <c r="K2294" s="2">
        <v>5</v>
      </c>
      <c r="L2294" s="2" t="s">
        <v>3045</v>
      </c>
      <c r="N2294" s="2" t="s">
        <v>1241</v>
      </c>
    </row>
    <row r="2295" spans="1:14" ht="13">
      <c r="A2295" s="2" t="s">
        <v>14388</v>
      </c>
      <c r="C2295" s="2" t="s">
        <v>21885</v>
      </c>
      <c r="D2295" s="2">
        <v>132351</v>
      </c>
      <c r="E2295" s="2">
        <v>78816</v>
      </c>
      <c r="F2295" s="2">
        <v>5798</v>
      </c>
      <c r="G2295" s="2" t="s">
        <v>21886</v>
      </c>
      <c r="H2295" s="2" t="s">
        <v>21887</v>
      </c>
      <c r="I2295" s="2" t="s">
        <v>23</v>
      </c>
      <c r="J2295" s="2" t="s">
        <v>21884</v>
      </c>
      <c r="K2295" s="2">
        <v>5</v>
      </c>
      <c r="L2295" s="2" t="s">
        <v>3045</v>
      </c>
      <c r="N2295" s="2" t="s">
        <v>1241</v>
      </c>
    </row>
    <row r="2296" spans="1:14" ht="13">
      <c r="A2296" s="2" t="s">
        <v>14388</v>
      </c>
      <c r="C2296" s="2" t="s">
        <v>21888</v>
      </c>
      <c r="D2296" s="2">
        <v>131343</v>
      </c>
      <c r="E2296" s="2">
        <v>79281</v>
      </c>
      <c r="F2296" s="2">
        <v>5798</v>
      </c>
      <c r="G2296" s="2" t="s">
        <v>21889</v>
      </c>
      <c r="H2296" s="2" t="s">
        <v>21890</v>
      </c>
      <c r="I2296" s="2" t="s">
        <v>16</v>
      </c>
      <c r="J2296" s="2" t="s">
        <v>21891</v>
      </c>
      <c r="K2296" s="2">
        <v>5</v>
      </c>
      <c r="L2296" s="2" t="s">
        <v>3082</v>
      </c>
      <c r="N2296" s="2" t="s">
        <v>1241</v>
      </c>
    </row>
    <row r="2297" spans="1:14" ht="13">
      <c r="A2297" s="2" t="s">
        <v>14388</v>
      </c>
      <c r="C2297" s="2" t="s">
        <v>21892</v>
      </c>
      <c r="D2297" s="2">
        <v>132841</v>
      </c>
      <c r="E2297" s="2">
        <v>78844</v>
      </c>
      <c r="F2297" s="2">
        <v>5798</v>
      </c>
      <c r="G2297" s="2" t="s">
        <v>21893</v>
      </c>
      <c r="H2297" s="2" t="s">
        <v>21894</v>
      </c>
      <c r="I2297" s="2" t="s">
        <v>23</v>
      </c>
      <c r="J2297" s="2" t="s">
        <v>21891</v>
      </c>
      <c r="K2297" s="2">
        <v>5</v>
      </c>
      <c r="L2297" s="2" t="s">
        <v>3082</v>
      </c>
      <c r="N2297" s="2" t="s">
        <v>1241</v>
      </c>
    </row>
    <row r="2298" spans="1:14" ht="13">
      <c r="A2298" s="2" t="s">
        <v>14388</v>
      </c>
      <c r="C2298" s="2" t="s">
        <v>21895</v>
      </c>
      <c r="D2298" s="2">
        <v>126904</v>
      </c>
      <c r="E2298" s="2">
        <v>76351</v>
      </c>
      <c r="F2298" s="2">
        <v>5798</v>
      </c>
      <c r="G2298" s="2" t="s">
        <v>21896</v>
      </c>
      <c r="H2298" s="2" t="s">
        <v>21897</v>
      </c>
      <c r="I2298" s="2" t="s">
        <v>16</v>
      </c>
      <c r="J2298" s="2" t="s">
        <v>6827</v>
      </c>
      <c r="K2298" s="2">
        <v>5</v>
      </c>
      <c r="L2298" s="2" t="s">
        <v>21898</v>
      </c>
      <c r="N2298" s="2" t="s">
        <v>29</v>
      </c>
    </row>
    <row r="2299" spans="1:14" ht="13">
      <c r="A2299" s="2" t="s">
        <v>14388</v>
      </c>
      <c r="C2299" s="2" t="s">
        <v>21899</v>
      </c>
      <c r="D2299" s="2">
        <v>136714</v>
      </c>
      <c r="E2299" s="2">
        <v>76932</v>
      </c>
      <c r="F2299" s="2">
        <v>5798</v>
      </c>
      <c r="G2299" s="2" t="s">
        <v>21900</v>
      </c>
      <c r="H2299" s="2" t="s">
        <v>21901</v>
      </c>
      <c r="I2299" s="2" t="s">
        <v>23</v>
      </c>
      <c r="J2299" s="2" t="s">
        <v>6827</v>
      </c>
      <c r="K2299" s="2">
        <v>5</v>
      </c>
      <c r="L2299" s="2" t="s">
        <v>21898</v>
      </c>
      <c r="N2299" s="2" t="s">
        <v>29</v>
      </c>
    </row>
    <row r="2300" spans="1:14" ht="13">
      <c r="A2300" s="2" t="s">
        <v>14388</v>
      </c>
      <c r="C2300" s="2" t="s">
        <v>21902</v>
      </c>
      <c r="D2300" s="2">
        <v>126013</v>
      </c>
      <c r="E2300" s="2">
        <v>79845</v>
      </c>
      <c r="F2300" s="2">
        <v>5798</v>
      </c>
      <c r="G2300" s="2" t="s">
        <v>21903</v>
      </c>
      <c r="H2300" s="2" t="s">
        <v>21904</v>
      </c>
      <c r="I2300" s="2" t="s">
        <v>16</v>
      </c>
      <c r="J2300" s="2" t="s">
        <v>21905</v>
      </c>
      <c r="K2300" s="2">
        <v>5</v>
      </c>
      <c r="L2300" s="2" t="s">
        <v>41</v>
      </c>
      <c r="N2300" s="2" t="s">
        <v>29</v>
      </c>
    </row>
    <row r="2301" spans="1:14" ht="13">
      <c r="A2301" s="2" t="s">
        <v>14388</v>
      </c>
      <c r="C2301" s="2" t="s">
        <v>21906</v>
      </c>
      <c r="D2301" s="2">
        <v>138556</v>
      </c>
      <c r="E2301" s="2">
        <v>81181</v>
      </c>
      <c r="F2301" s="2">
        <v>5798</v>
      </c>
      <c r="G2301" s="2" t="s">
        <v>21907</v>
      </c>
      <c r="H2301" s="2" t="s">
        <v>21908</v>
      </c>
      <c r="I2301" s="2" t="s">
        <v>23</v>
      </c>
      <c r="J2301" s="2" t="s">
        <v>21905</v>
      </c>
      <c r="K2301" s="2">
        <v>5</v>
      </c>
      <c r="L2301" s="2" t="s">
        <v>41</v>
      </c>
      <c r="N2301" s="2" t="s">
        <v>29</v>
      </c>
    </row>
    <row r="2302" spans="1:14" ht="13">
      <c r="A2302" s="2" t="s">
        <v>14388</v>
      </c>
      <c r="C2302" s="2" t="s">
        <v>21909</v>
      </c>
      <c r="D2302" s="2">
        <v>126109</v>
      </c>
      <c r="E2302" s="2">
        <v>79951</v>
      </c>
      <c r="F2302" s="2">
        <v>5798</v>
      </c>
      <c r="G2302" s="2" t="s">
        <v>21910</v>
      </c>
      <c r="H2302" s="2" t="s">
        <v>21911</v>
      </c>
      <c r="I2302" s="2" t="s">
        <v>16</v>
      </c>
      <c r="J2302" s="2" t="s">
        <v>21912</v>
      </c>
      <c r="K2302" s="2">
        <v>5</v>
      </c>
      <c r="L2302" s="2" t="s">
        <v>41</v>
      </c>
      <c r="N2302" s="2" t="s">
        <v>29</v>
      </c>
    </row>
    <row r="2303" spans="1:14" ht="13">
      <c r="A2303" s="2" t="s">
        <v>14388</v>
      </c>
      <c r="C2303" s="2" t="s">
        <v>21913</v>
      </c>
      <c r="D2303" s="2">
        <v>126177</v>
      </c>
      <c r="E2303" s="2">
        <v>79930</v>
      </c>
      <c r="F2303" s="2">
        <v>5798</v>
      </c>
      <c r="G2303" s="2" t="s">
        <v>21914</v>
      </c>
      <c r="H2303" s="2" t="s">
        <v>21915</v>
      </c>
      <c r="I2303" s="2" t="s">
        <v>16</v>
      </c>
      <c r="J2303" s="2" t="s">
        <v>21912</v>
      </c>
      <c r="K2303" s="2">
        <v>5</v>
      </c>
      <c r="L2303" s="2" t="s">
        <v>41</v>
      </c>
      <c r="N2303" s="2" t="s">
        <v>29</v>
      </c>
    </row>
    <row r="2304" spans="1:14" ht="13">
      <c r="A2304" s="2" t="s">
        <v>14388</v>
      </c>
      <c r="C2304" s="2" t="s">
        <v>21916</v>
      </c>
      <c r="D2304" s="2">
        <v>126480</v>
      </c>
      <c r="E2304" s="2">
        <v>80013</v>
      </c>
      <c r="F2304" s="2">
        <v>5798</v>
      </c>
      <c r="G2304" s="2" t="s">
        <v>21917</v>
      </c>
      <c r="H2304" s="2" t="s">
        <v>21918</v>
      </c>
      <c r="I2304" s="2" t="s">
        <v>16</v>
      </c>
      <c r="J2304" s="2" t="s">
        <v>21912</v>
      </c>
      <c r="K2304" s="2">
        <v>5</v>
      </c>
      <c r="L2304" s="2" t="s">
        <v>41</v>
      </c>
      <c r="N2304" s="2" t="s">
        <v>29</v>
      </c>
    </row>
    <row r="2305" spans="1:14" ht="13">
      <c r="A2305" s="2" t="s">
        <v>14388</v>
      </c>
      <c r="C2305" s="2" t="s">
        <v>21919</v>
      </c>
      <c r="D2305" s="2">
        <v>138239</v>
      </c>
      <c r="E2305" s="2">
        <v>81844</v>
      </c>
      <c r="F2305" s="2">
        <v>5798</v>
      </c>
      <c r="G2305" s="2" t="s">
        <v>21920</v>
      </c>
      <c r="H2305" s="2" t="s">
        <v>21921</v>
      </c>
      <c r="I2305" s="2" t="s">
        <v>23</v>
      </c>
      <c r="J2305" s="2" t="s">
        <v>21912</v>
      </c>
      <c r="K2305" s="2">
        <v>5</v>
      </c>
      <c r="L2305" s="2" t="s">
        <v>41</v>
      </c>
      <c r="N2305" s="2" t="s">
        <v>29</v>
      </c>
    </row>
    <row r="2306" spans="1:14" ht="13">
      <c r="A2306" s="2" t="s">
        <v>14388</v>
      </c>
      <c r="C2306" s="2" t="s">
        <v>21922</v>
      </c>
      <c r="D2306" s="2">
        <v>138415</v>
      </c>
      <c r="E2306" s="2">
        <v>81536</v>
      </c>
      <c r="F2306" s="2">
        <v>5798</v>
      </c>
      <c r="G2306" s="2" t="s">
        <v>21923</v>
      </c>
      <c r="H2306" s="2" t="s">
        <v>21924</v>
      </c>
      <c r="I2306" s="2" t="s">
        <v>23</v>
      </c>
      <c r="J2306" s="2" t="s">
        <v>21912</v>
      </c>
      <c r="K2306" s="2">
        <v>5</v>
      </c>
      <c r="L2306" s="2" t="s">
        <v>41</v>
      </c>
      <c r="N2306" s="2" t="s">
        <v>29</v>
      </c>
    </row>
    <row r="2307" spans="1:14" ht="13">
      <c r="A2307" s="2" t="s">
        <v>14388</v>
      </c>
      <c r="C2307" s="2" t="s">
        <v>21925</v>
      </c>
      <c r="D2307" s="2">
        <v>138454</v>
      </c>
      <c r="E2307" s="2">
        <v>81161</v>
      </c>
      <c r="F2307" s="2">
        <v>5798</v>
      </c>
      <c r="G2307" s="2" t="s">
        <v>21926</v>
      </c>
      <c r="H2307" s="2" t="s">
        <v>21927</v>
      </c>
      <c r="I2307" s="2" t="s">
        <v>23</v>
      </c>
      <c r="J2307" s="2" t="s">
        <v>21912</v>
      </c>
      <c r="K2307" s="2">
        <v>5</v>
      </c>
      <c r="L2307" s="2" t="s">
        <v>41</v>
      </c>
      <c r="N2307" s="2" t="s">
        <v>29</v>
      </c>
    </row>
    <row r="2308" spans="1:14" ht="13">
      <c r="A2308" s="2" t="s">
        <v>14388</v>
      </c>
      <c r="C2308" s="2" t="s">
        <v>21928</v>
      </c>
      <c r="D2308" s="2">
        <v>127350</v>
      </c>
      <c r="E2308" s="2">
        <v>81310</v>
      </c>
      <c r="F2308" s="2">
        <v>5798</v>
      </c>
      <c r="G2308" s="2" t="s">
        <v>21929</v>
      </c>
      <c r="H2308" s="2" t="s">
        <v>21930</v>
      </c>
      <c r="I2308" s="2" t="s">
        <v>16</v>
      </c>
      <c r="J2308" s="2" t="s">
        <v>21931</v>
      </c>
      <c r="K2308" s="2">
        <v>5</v>
      </c>
      <c r="L2308" s="2" t="s">
        <v>41</v>
      </c>
      <c r="N2308" s="2" t="s">
        <v>29</v>
      </c>
    </row>
    <row r="2309" spans="1:14" ht="13">
      <c r="A2309" s="2" t="s">
        <v>14388</v>
      </c>
      <c r="C2309" s="2" t="s">
        <v>21932</v>
      </c>
      <c r="D2309" s="2">
        <v>138016</v>
      </c>
      <c r="E2309" s="2">
        <v>82431</v>
      </c>
      <c r="F2309" s="2">
        <v>5798</v>
      </c>
      <c r="G2309" s="2" t="s">
        <v>21933</v>
      </c>
      <c r="H2309" s="2" t="s">
        <v>21934</v>
      </c>
      <c r="I2309" s="2" t="s">
        <v>23</v>
      </c>
      <c r="J2309" s="2" t="s">
        <v>21931</v>
      </c>
      <c r="K2309" s="2">
        <v>5</v>
      </c>
      <c r="L2309" s="2" t="s">
        <v>41</v>
      </c>
      <c r="N2309" s="2" t="s">
        <v>29</v>
      </c>
    </row>
    <row r="2310" spans="1:14" ht="13">
      <c r="A2310" s="2" t="s">
        <v>14388</v>
      </c>
      <c r="C2310" s="2" t="s">
        <v>21935</v>
      </c>
      <c r="D2310" s="2">
        <v>128953</v>
      </c>
      <c r="E2310" s="2">
        <v>74815</v>
      </c>
      <c r="F2310" s="2">
        <v>5798</v>
      </c>
      <c r="G2310" s="2" t="s">
        <v>21936</v>
      </c>
      <c r="H2310" s="2" t="s">
        <v>21937</v>
      </c>
      <c r="I2310" s="2" t="s">
        <v>16</v>
      </c>
      <c r="J2310" s="2" t="s">
        <v>21938</v>
      </c>
      <c r="K2310" s="2">
        <v>5</v>
      </c>
      <c r="L2310" s="2" t="s">
        <v>41</v>
      </c>
      <c r="N2310" s="2" t="s">
        <v>29</v>
      </c>
    </row>
    <row r="2311" spans="1:14" ht="13">
      <c r="A2311" s="2" t="s">
        <v>14388</v>
      </c>
      <c r="C2311" s="2" t="s">
        <v>21939</v>
      </c>
      <c r="D2311" s="2">
        <v>135201</v>
      </c>
      <c r="E2311" s="2">
        <v>75799</v>
      </c>
      <c r="F2311" s="2">
        <v>5798</v>
      </c>
      <c r="G2311" s="2" t="s">
        <v>21940</v>
      </c>
      <c r="H2311" s="2" t="s">
        <v>21941</v>
      </c>
      <c r="I2311" s="2" t="s">
        <v>23</v>
      </c>
      <c r="J2311" s="2" t="s">
        <v>21938</v>
      </c>
      <c r="K2311" s="2">
        <v>5</v>
      </c>
      <c r="L2311" s="2" t="s">
        <v>41</v>
      </c>
      <c r="N2311" s="2" t="s">
        <v>29</v>
      </c>
    </row>
    <row r="2312" spans="1:14" ht="13">
      <c r="A2312" s="2" t="s">
        <v>14388</v>
      </c>
      <c r="C2312" s="2" t="s">
        <v>21942</v>
      </c>
      <c r="D2312" s="2">
        <v>130351</v>
      </c>
      <c r="E2312" s="2">
        <v>77811</v>
      </c>
      <c r="F2312" s="2">
        <v>5798</v>
      </c>
      <c r="G2312" s="2" t="s">
        <v>21943</v>
      </c>
      <c r="H2312" s="2" t="s">
        <v>21944</v>
      </c>
      <c r="I2312" s="2" t="s">
        <v>16</v>
      </c>
      <c r="J2312" s="2" t="s">
        <v>21945</v>
      </c>
      <c r="K2312" s="2">
        <v>5</v>
      </c>
      <c r="L2312" s="2" t="s">
        <v>41</v>
      </c>
      <c r="N2312" s="2" t="s">
        <v>29</v>
      </c>
    </row>
    <row r="2313" spans="1:14" ht="13">
      <c r="A2313" s="2" t="s">
        <v>14388</v>
      </c>
      <c r="C2313" s="2" t="s">
        <v>21946</v>
      </c>
      <c r="D2313" s="2">
        <v>134565</v>
      </c>
      <c r="E2313" s="2">
        <v>77139</v>
      </c>
      <c r="F2313" s="2">
        <v>5798</v>
      </c>
      <c r="G2313" s="2" t="s">
        <v>21947</v>
      </c>
      <c r="H2313" s="2" t="s">
        <v>21948</v>
      </c>
      <c r="I2313" s="2" t="s">
        <v>23</v>
      </c>
      <c r="J2313" s="2" t="s">
        <v>21945</v>
      </c>
      <c r="K2313" s="2">
        <v>5</v>
      </c>
      <c r="L2313" s="2" t="s">
        <v>41</v>
      </c>
      <c r="N2313" s="2" t="s">
        <v>29</v>
      </c>
    </row>
    <row r="2314" spans="1:14" ht="13">
      <c r="A2314" s="2" t="s">
        <v>14388</v>
      </c>
      <c r="C2314" s="2" t="s">
        <v>21949</v>
      </c>
      <c r="D2314" s="2">
        <v>128602</v>
      </c>
      <c r="E2314" s="2">
        <v>80418</v>
      </c>
      <c r="F2314" s="2">
        <v>5798</v>
      </c>
      <c r="G2314" s="2" t="s">
        <v>21950</v>
      </c>
      <c r="H2314" s="2" t="s">
        <v>21951</v>
      </c>
      <c r="I2314" s="2" t="s">
        <v>16</v>
      </c>
      <c r="J2314" s="2" t="s">
        <v>21952</v>
      </c>
      <c r="K2314" s="2">
        <v>5</v>
      </c>
      <c r="L2314" s="2" t="s">
        <v>41</v>
      </c>
      <c r="N2314" s="2" t="s">
        <v>29</v>
      </c>
    </row>
    <row r="2315" spans="1:14" ht="13">
      <c r="A2315" s="2" t="s">
        <v>14388</v>
      </c>
      <c r="C2315" s="2" t="s">
        <v>21953</v>
      </c>
      <c r="D2315" s="2">
        <v>134679</v>
      </c>
      <c r="E2315" s="2">
        <v>80599</v>
      </c>
      <c r="F2315" s="2">
        <v>5798</v>
      </c>
      <c r="G2315" s="2" t="s">
        <v>21954</v>
      </c>
      <c r="H2315" s="2" t="s">
        <v>21955</v>
      </c>
      <c r="I2315" s="2" t="s">
        <v>23</v>
      </c>
      <c r="J2315" s="2" t="s">
        <v>21952</v>
      </c>
      <c r="K2315" s="2">
        <v>5</v>
      </c>
      <c r="L2315" s="2" t="s">
        <v>41</v>
      </c>
      <c r="N2315" s="2" t="s">
        <v>29</v>
      </c>
    </row>
    <row r="2316" spans="1:14" ht="13">
      <c r="A2316" s="2" t="s">
        <v>14388</v>
      </c>
      <c r="C2316" s="2" t="s">
        <v>21956</v>
      </c>
      <c r="D2316" s="2">
        <v>126866</v>
      </c>
      <c r="E2316" s="2">
        <v>82683</v>
      </c>
      <c r="F2316" s="2">
        <v>5799</v>
      </c>
      <c r="G2316" s="2" t="s">
        <v>21957</v>
      </c>
      <c r="H2316" s="2" t="s">
        <v>21958</v>
      </c>
      <c r="I2316" s="2" t="s">
        <v>16</v>
      </c>
      <c r="J2316" s="2" t="s">
        <v>21959</v>
      </c>
      <c r="K2316" s="2">
        <v>5</v>
      </c>
      <c r="L2316" s="2" t="s">
        <v>2790</v>
      </c>
      <c r="N2316" s="2" t="s">
        <v>1418</v>
      </c>
    </row>
    <row r="2317" spans="1:14" ht="13">
      <c r="A2317" s="2" t="s">
        <v>14388</v>
      </c>
      <c r="C2317" s="2" t="s">
        <v>21960</v>
      </c>
      <c r="D2317" s="2">
        <v>136841</v>
      </c>
      <c r="E2317" s="2">
        <v>82998</v>
      </c>
      <c r="F2317" s="2">
        <v>5798</v>
      </c>
      <c r="G2317" s="2" t="s">
        <v>21961</v>
      </c>
      <c r="H2317" s="2" t="s">
        <v>21962</v>
      </c>
      <c r="I2317" s="2" t="s">
        <v>23</v>
      </c>
      <c r="J2317" s="2" t="s">
        <v>21959</v>
      </c>
      <c r="K2317" s="2">
        <v>5</v>
      </c>
      <c r="L2317" s="2" t="s">
        <v>2790</v>
      </c>
      <c r="N2317" s="2" t="s">
        <v>1418</v>
      </c>
    </row>
    <row r="2318" spans="1:14" ht="13">
      <c r="A2318" s="2" t="s">
        <v>14388</v>
      </c>
      <c r="C2318" s="2" t="s">
        <v>21963</v>
      </c>
      <c r="D2318" s="2">
        <v>127302</v>
      </c>
      <c r="E2318" s="2">
        <v>82284</v>
      </c>
      <c r="F2318" s="2">
        <v>5798</v>
      </c>
      <c r="G2318" s="2" t="s">
        <v>21964</v>
      </c>
      <c r="H2318" s="2" t="s">
        <v>21965</v>
      </c>
      <c r="I2318" s="2" t="s">
        <v>16</v>
      </c>
      <c r="J2318" s="2" t="s">
        <v>21966</v>
      </c>
      <c r="K2318" s="2">
        <v>5</v>
      </c>
      <c r="L2318" s="2" t="s">
        <v>2790</v>
      </c>
      <c r="N2318" s="2" t="s">
        <v>1418</v>
      </c>
    </row>
    <row r="2319" spans="1:14" ht="13">
      <c r="A2319" s="2" t="s">
        <v>14388</v>
      </c>
      <c r="C2319" s="2" t="s">
        <v>21967</v>
      </c>
      <c r="D2319" s="2">
        <v>136944</v>
      </c>
      <c r="E2319" s="2">
        <v>83365</v>
      </c>
      <c r="F2319" s="2">
        <v>5798</v>
      </c>
      <c r="G2319" s="2" t="s">
        <v>21968</v>
      </c>
      <c r="H2319" s="2" t="s">
        <v>21969</v>
      </c>
      <c r="I2319" s="2" t="s">
        <v>23</v>
      </c>
      <c r="J2319" s="2" t="s">
        <v>21966</v>
      </c>
      <c r="K2319" s="2">
        <v>5</v>
      </c>
      <c r="L2319" s="2" t="s">
        <v>2790</v>
      </c>
      <c r="N2319" s="2" t="s">
        <v>1418</v>
      </c>
    </row>
    <row r="2320" spans="1:14" ht="13">
      <c r="A2320" s="2" t="s">
        <v>14388</v>
      </c>
      <c r="C2320" s="2" t="s">
        <v>21970</v>
      </c>
      <c r="D2320" s="2">
        <v>128161</v>
      </c>
      <c r="E2320" s="2">
        <v>81369</v>
      </c>
      <c r="F2320" s="2">
        <v>5798</v>
      </c>
      <c r="G2320" s="2" t="s">
        <v>21971</v>
      </c>
      <c r="H2320" s="2" t="s">
        <v>21972</v>
      </c>
      <c r="I2320" s="2" t="s">
        <v>16</v>
      </c>
      <c r="J2320" s="2" t="s">
        <v>21973</v>
      </c>
      <c r="K2320" s="2">
        <v>5</v>
      </c>
      <c r="L2320" s="2" t="s">
        <v>2790</v>
      </c>
      <c r="N2320" s="2" t="s">
        <v>1418</v>
      </c>
    </row>
    <row r="2321" spans="1:14" ht="13">
      <c r="A2321" s="2" t="s">
        <v>14388</v>
      </c>
      <c r="C2321" s="2" t="s">
        <v>21974</v>
      </c>
      <c r="D2321" s="2">
        <v>136659</v>
      </c>
      <c r="E2321" s="2">
        <v>82014</v>
      </c>
      <c r="F2321" s="2">
        <v>5798</v>
      </c>
      <c r="G2321" s="2" t="s">
        <v>21975</v>
      </c>
      <c r="H2321" s="2" t="s">
        <v>21976</v>
      </c>
      <c r="I2321" s="2" t="s">
        <v>23</v>
      </c>
      <c r="J2321" s="2" t="s">
        <v>21973</v>
      </c>
      <c r="K2321" s="2">
        <v>5</v>
      </c>
      <c r="L2321" s="2" t="s">
        <v>2790</v>
      </c>
      <c r="N2321" s="2" t="s">
        <v>1418</v>
      </c>
    </row>
    <row r="2322" spans="1:14" ht="13">
      <c r="A2322" s="2" t="s">
        <v>14388</v>
      </c>
      <c r="C2322" s="2" t="s">
        <v>21977</v>
      </c>
      <c r="D2322" s="2">
        <v>130968</v>
      </c>
      <c r="E2322" s="2">
        <v>79307</v>
      </c>
      <c r="F2322" s="2">
        <v>5798</v>
      </c>
      <c r="G2322" s="2" t="s">
        <v>21978</v>
      </c>
      <c r="H2322" s="2" t="s">
        <v>21979</v>
      </c>
      <c r="I2322" s="2" t="s">
        <v>16</v>
      </c>
      <c r="J2322" s="2" t="s">
        <v>21980</v>
      </c>
      <c r="K2322" s="2">
        <v>5</v>
      </c>
      <c r="L2322" s="2" t="s">
        <v>2790</v>
      </c>
      <c r="N2322" s="2" t="s">
        <v>1418</v>
      </c>
    </row>
    <row r="2323" spans="1:14" ht="13">
      <c r="A2323" s="2" t="s">
        <v>14388</v>
      </c>
      <c r="C2323" s="2" t="s">
        <v>21981</v>
      </c>
      <c r="D2323" s="2">
        <v>133187</v>
      </c>
      <c r="E2323" s="2">
        <v>79296</v>
      </c>
      <c r="F2323" s="2">
        <v>5798</v>
      </c>
      <c r="G2323" s="2" t="s">
        <v>21982</v>
      </c>
      <c r="H2323" s="2" t="s">
        <v>21983</v>
      </c>
      <c r="I2323" s="2" t="s">
        <v>23</v>
      </c>
      <c r="J2323" s="2" t="s">
        <v>21980</v>
      </c>
      <c r="K2323" s="2">
        <v>5</v>
      </c>
      <c r="L2323" s="2" t="s">
        <v>2790</v>
      </c>
      <c r="N2323" s="2" t="s">
        <v>1418</v>
      </c>
    </row>
    <row r="2324" spans="1:14" ht="13">
      <c r="A2324" s="2" t="s">
        <v>14388</v>
      </c>
      <c r="C2324" s="2" t="s">
        <v>21984</v>
      </c>
      <c r="D2324" s="2">
        <v>130957</v>
      </c>
      <c r="E2324" s="2">
        <v>81815</v>
      </c>
      <c r="F2324" s="2">
        <v>5798</v>
      </c>
      <c r="G2324" s="2" t="s">
        <v>21985</v>
      </c>
      <c r="H2324" s="2" t="s">
        <v>21986</v>
      </c>
      <c r="I2324" s="2" t="s">
        <v>16</v>
      </c>
      <c r="J2324" s="2" t="s">
        <v>21987</v>
      </c>
      <c r="K2324" s="2">
        <v>5</v>
      </c>
      <c r="L2324" s="2" t="s">
        <v>2790</v>
      </c>
      <c r="N2324" s="2" t="s">
        <v>1418</v>
      </c>
    </row>
    <row r="2325" spans="1:14" ht="13">
      <c r="A2325" s="2" t="s">
        <v>14388</v>
      </c>
      <c r="C2325" s="2" t="s">
        <v>21988</v>
      </c>
      <c r="D2325" s="2">
        <v>133465</v>
      </c>
      <c r="E2325" s="2">
        <v>82504</v>
      </c>
      <c r="F2325" s="2">
        <v>5798</v>
      </c>
      <c r="G2325" s="2" t="s">
        <v>21989</v>
      </c>
      <c r="H2325" s="2" t="s">
        <v>21990</v>
      </c>
      <c r="I2325" s="2" t="s">
        <v>23</v>
      </c>
      <c r="J2325" s="2" t="s">
        <v>21987</v>
      </c>
      <c r="K2325" s="2">
        <v>5</v>
      </c>
      <c r="L2325" s="2" t="s">
        <v>2790</v>
      </c>
      <c r="N2325" s="2" t="s">
        <v>1418</v>
      </c>
    </row>
    <row r="2326" spans="1:14" ht="13">
      <c r="A2326" s="2" t="s">
        <v>14388</v>
      </c>
      <c r="C2326" s="2" t="s">
        <v>21991</v>
      </c>
      <c r="D2326" s="2">
        <v>130991</v>
      </c>
      <c r="E2326" s="2">
        <v>79176</v>
      </c>
      <c r="F2326" s="2">
        <v>5798</v>
      </c>
      <c r="G2326" s="2" t="s">
        <v>21992</v>
      </c>
      <c r="H2326" s="2" t="s">
        <v>21993</v>
      </c>
      <c r="I2326" s="2" t="s">
        <v>16</v>
      </c>
      <c r="J2326" s="2" t="s">
        <v>21994</v>
      </c>
      <c r="K2326" s="2">
        <v>5</v>
      </c>
      <c r="L2326" s="2" t="s">
        <v>2790</v>
      </c>
      <c r="N2326" s="2" t="s">
        <v>1418</v>
      </c>
    </row>
    <row r="2327" spans="1:14" ht="13">
      <c r="A2327" s="2" t="s">
        <v>14388</v>
      </c>
      <c r="C2327" s="2" t="s">
        <v>21995</v>
      </c>
      <c r="D2327" s="2">
        <v>133196</v>
      </c>
      <c r="E2327" s="2">
        <v>79027</v>
      </c>
      <c r="F2327" s="2">
        <v>5798</v>
      </c>
      <c r="G2327" s="2" t="s">
        <v>21996</v>
      </c>
      <c r="H2327" s="2" t="s">
        <v>21997</v>
      </c>
      <c r="I2327" s="2" t="s">
        <v>23</v>
      </c>
      <c r="J2327" s="2" t="s">
        <v>21994</v>
      </c>
      <c r="K2327" s="2">
        <v>5</v>
      </c>
      <c r="L2327" s="2" t="s">
        <v>2790</v>
      </c>
      <c r="N2327" s="2" t="s">
        <v>1418</v>
      </c>
    </row>
    <row r="2328" spans="1:14" ht="13">
      <c r="A2328" s="2" t="s">
        <v>14388</v>
      </c>
      <c r="C2328" s="2" t="s">
        <v>21998</v>
      </c>
      <c r="D2328" s="2">
        <v>129647</v>
      </c>
      <c r="E2328" s="2">
        <v>81360</v>
      </c>
      <c r="F2328" s="2">
        <v>5798</v>
      </c>
      <c r="G2328" s="2" t="s">
        <v>21999</v>
      </c>
      <c r="H2328" s="2" t="s">
        <v>22000</v>
      </c>
      <c r="I2328" s="2" t="s">
        <v>16</v>
      </c>
      <c r="J2328" s="2" t="s">
        <v>22001</v>
      </c>
      <c r="K2328" s="2">
        <v>5</v>
      </c>
      <c r="L2328" s="2" t="s">
        <v>2790</v>
      </c>
      <c r="N2328" s="2" t="s">
        <v>1418</v>
      </c>
    </row>
    <row r="2329" spans="1:14" ht="13">
      <c r="A2329" s="2" t="s">
        <v>14388</v>
      </c>
      <c r="C2329" s="2" t="s">
        <v>22002</v>
      </c>
      <c r="D2329" s="2">
        <v>135216</v>
      </c>
      <c r="E2329" s="2">
        <v>81889</v>
      </c>
      <c r="F2329" s="2">
        <v>5798</v>
      </c>
      <c r="G2329" s="2" t="s">
        <v>22003</v>
      </c>
      <c r="H2329" s="2" t="s">
        <v>22004</v>
      </c>
      <c r="I2329" s="2" t="s">
        <v>23</v>
      </c>
      <c r="J2329" s="2" t="s">
        <v>22001</v>
      </c>
      <c r="K2329" s="2">
        <v>5</v>
      </c>
      <c r="L2329" s="2" t="s">
        <v>2790</v>
      </c>
      <c r="N2329" s="2" t="s">
        <v>1418</v>
      </c>
    </row>
    <row r="2330" spans="1:14" ht="13">
      <c r="A2330" s="2" t="s">
        <v>14388</v>
      </c>
      <c r="C2330" s="2" t="s">
        <v>22005</v>
      </c>
      <c r="D2330" s="2">
        <v>128361</v>
      </c>
      <c r="E2330" s="2">
        <v>83874</v>
      </c>
      <c r="F2330" s="2">
        <v>5798</v>
      </c>
      <c r="G2330" s="2" t="s">
        <v>22006</v>
      </c>
      <c r="H2330" s="2" t="s">
        <v>22007</v>
      </c>
      <c r="I2330" s="2" t="s">
        <v>16</v>
      </c>
      <c r="J2330" s="2" t="s">
        <v>22008</v>
      </c>
      <c r="K2330" s="2">
        <v>5</v>
      </c>
      <c r="L2330" s="2" t="s">
        <v>2790</v>
      </c>
      <c r="N2330" s="2" t="s">
        <v>1418</v>
      </c>
    </row>
    <row r="2331" spans="1:14" ht="13">
      <c r="A2331" s="2" t="s">
        <v>14388</v>
      </c>
      <c r="C2331" s="2" t="s">
        <v>22009</v>
      </c>
      <c r="D2331" s="2">
        <v>128844</v>
      </c>
      <c r="E2331" s="2">
        <v>83975</v>
      </c>
      <c r="F2331" s="2">
        <v>5798</v>
      </c>
      <c r="G2331" s="2" t="s">
        <v>22010</v>
      </c>
      <c r="H2331" s="2" t="s">
        <v>22011</v>
      </c>
      <c r="I2331" s="2" t="s">
        <v>16</v>
      </c>
      <c r="J2331" s="2" t="s">
        <v>22008</v>
      </c>
      <c r="K2331" s="2">
        <v>5</v>
      </c>
      <c r="L2331" s="2" t="s">
        <v>2790</v>
      </c>
      <c r="N2331" s="2" t="s">
        <v>1418</v>
      </c>
    </row>
    <row r="2332" spans="1:14" ht="13">
      <c r="A2332" s="2" t="s">
        <v>14388</v>
      </c>
      <c r="C2332" s="2" t="s">
        <v>22012</v>
      </c>
      <c r="D2332" s="2">
        <v>132830</v>
      </c>
      <c r="E2332" s="2">
        <v>84969</v>
      </c>
      <c r="F2332" s="2">
        <v>5815</v>
      </c>
      <c r="G2332" s="2" t="s">
        <v>22013</v>
      </c>
      <c r="H2332" s="2" t="s">
        <v>22014</v>
      </c>
      <c r="I2332" s="2" t="s">
        <v>23</v>
      </c>
      <c r="J2332" s="2" t="s">
        <v>22008</v>
      </c>
      <c r="K2332" s="2">
        <v>5</v>
      </c>
      <c r="L2332" s="2" t="s">
        <v>2790</v>
      </c>
      <c r="N2332" s="2" t="s">
        <v>1418</v>
      </c>
    </row>
    <row r="2333" spans="1:14" ht="13">
      <c r="A2333" s="2" t="s">
        <v>14388</v>
      </c>
      <c r="C2333" s="2" t="s">
        <v>22015</v>
      </c>
      <c r="D2333" s="2">
        <v>133863</v>
      </c>
      <c r="E2333" s="2">
        <v>84967</v>
      </c>
      <c r="F2333" s="2">
        <v>5813</v>
      </c>
      <c r="G2333" s="2" t="s">
        <v>22016</v>
      </c>
      <c r="H2333" s="2" t="s">
        <v>22017</v>
      </c>
      <c r="I2333" s="2" t="s">
        <v>23</v>
      </c>
      <c r="J2333" s="2" t="s">
        <v>22008</v>
      </c>
      <c r="K2333" s="2">
        <v>5</v>
      </c>
      <c r="L2333" s="2" t="s">
        <v>2790</v>
      </c>
      <c r="N2333" s="2" t="s">
        <v>1418</v>
      </c>
    </row>
    <row r="2334" spans="1:14" ht="13">
      <c r="A2334" s="2" t="s">
        <v>14388</v>
      </c>
      <c r="C2334" s="2" t="s">
        <v>22018</v>
      </c>
      <c r="D2334" s="2">
        <v>128538</v>
      </c>
      <c r="E2334" s="2">
        <v>83615</v>
      </c>
      <c r="F2334" s="2">
        <v>5798</v>
      </c>
      <c r="G2334" s="2" t="s">
        <v>22019</v>
      </c>
      <c r="H2334" s="2" t="s">
        <v>22020</v>
      </c>
      <c r="I2334" s="2" t="s">
        <v>16</v>
      </c>
      <c r="J2334" s="2" t="s">
        <v>22021</v>
      </c>
      <c r="K2334" s="2">
        <v>5</v>
      </c>
      <c r="L2334" s="2" t="s">
        <v>1417</v>
      </c>
      <c r="N2334" s="2" t="s">
        <v>1418</v>
      </c>
    </row>
    <row r="2335" spans="1:14" ht="13">
      <c r="A2335" s="2" t="s">
        <v>14388</v>
      </c>
      <c r="C2335" s="2" t="s">
        <v>22022</v>
      </c>
      <c r="D2335" s="2">
        <v>133585</v>
      </c>
      <c r="E2335" s="2">
        <v>84951</v>
      </c>
      <c r="F2335" s="2">
        <v>5798</v>
      </c>
      <c r="G2335" s="2" t="s">
        <v>22023</v>
      </c>
      <c r="H2335" s="2" t="s">
        <v>22024</v>
      </c>
      <c r="I2335" s="2" t="s">
        <v>23</v>
      </c>
      <c r="J2335" s="2" t="s">
        <v>22021</v>
      </c>
      <c r="K2335" s="2">
        <v>5</v>
      </c>
      <c r="L2335" s="2" t="s">
        <v>1417</v>
      </c>
      <c r="N2335" s="2" t="s">
        <v>1418</v>
      </c>
    </row>
    <row r="2336" spans="1:14" ht="13">
      <c r="A2336" s="2" t="s">
        <v>14388</v>
      </c>
      <c r="C2336" s="2" t="s">
        <v>22025</v>
      </c>
      <c r="D2336" s="2">
        <v>130913</v>
      </c>
      <c r="E2336" s="2">
        <v>79030</v>
      </c>
      <c r="F2336" s="2">
        <v>5798</v>
      </c>
      <c r="G2336" s="2" t="s">
        <v>22026</v>
      </c>
      <c r="H2336" s="2" t="s">
        <v>22027</v>
      </c>
      <c r="I2336" s="2" t="s">
        <v>16</v>
      </c>
      <c r="J2336" s="2" t="s">
        <v>22028</v>
      </c>
      <c r="K2336" s="2">
        <v>5</v>
      </c>
      <c r="L2336" s="2" t="s">
        <v>1417</v>
      </c>
      <c r="N2336" s="2" t="s">
        <v>1418</v>
      </c>
    </row>
    <row r="2337" spans="1:14" ht="13">
      <c r="A2337" s="2" t="s">
        <v>14388</v>
      </c>
      <c r="C2337" s="2" t="s">
        <v>22029</v>
      </c>
      <c r="D2337" s="2">
        <v>133988</v>
      </c>
      <c r="E2337" s="2">
        <v>81759</v>
      </c>
      <c r="F2337" s="2">
        <v>5798</v>
      </c>
      <c r="G2337" s="2" t="s">
        <v>22030</v>
      </c>
      <c r="H2337" s="2" t="s">
        <v>22031</v>
      </c>
      <c r="I2337" s="2" t="s">
        <v>23</v>
      </c>
      <c r="J2337" s="2" t="s">
        <v>22028</v>
      </c>
      <c r="K2337" s="2">
        <v>5</v>
      </c>
      <c r="L2337" s="2" t="s">
        <v>1417</v>
      </c>
      <c r="N2337" s="2" t="s">
        <v>1418</v>
      </c>
    </row>
    <row r="2338" spans="1:14" ht="13">
      <c r="A2338" s="2" t="s">
        <v>14388</v>
      </c>
      <c r="C2338" s="2" t="s">
        <v>22032</v>
      </c>
      <c r="D2338" s="2">
        <v>130835</v>
      </c>
      <c r="E2338" s="2">
        <v>80822</v>
      </c>
      <c r="F2338" s="2">
        <v>5798</v>
      </c>
      <c r="G2338" s="2" t="s">
        <v>22033</v>
      </c>
      <c r="H2338" s="2" t="s">
        <v>22034</v>
      </c>
      <c r="I2338" s="2" t="s">
        <v>16</v>
      </c>
      <c r="J2338" s="2" t="s">
        <v>22035</v>
      </c>
      <c r="K2338" s="2">
        <v>5</v>
      </c>
      <c r="L2338" s="2" t="s">
        <v>1417</v>
      </c>
      <c r="N2338" s="2" t="s">
        <v>1418</v>
      </c>
    </row>
    <row r="2339" spans="1:14" ht="13">
      <c r="A2339" s="2" t="s">
        <v>14388</v>
      </c>
      <c r="C2339" s="2" t="s">
        <v>22036</v>
      </c>
      <c r="D2339" s="2">
        <v>133801</v>
      </c>
      <c r="E2339" s="2">
        <v>80148</v>
      </c>
      <c r="F2339" s="2">
        <v>5798</v>
      </c>
      <c r="G2339" s="2" t="s">
        <v>22037</v>
      </c>
      <c r="H2339" s="2" t="s">
        <v>22038</v>
      </c>
      <c r="I2339" s="2" t="s">
        <v>23</v>
      </c>
      <c r="J2339" s="2" t="s">
        <v>22035</v>
      </c>
      <c r="K2339" s="2">
        <v>5</v>
      </c>
      <c r="L2339" s="2" t="s">
        <v>1417</v>
      </c>
      <c r="N2339" s="2" t="s">
        <v>1418</v>
      </c>
    </row>
    <row r="2340" spans="1:14" ht="13">
      <c r="A2340" s="2" t="s">
        <v>14388</v>
      </c>
      <c r="C2340" s="2" t="s">
        <v>22039</v>
      </c>
      <c r="D2340" s="2">
        <v>127909</v>
      </c>
      <c r="E2340" s="2">
        <v>83739</v>
      </c>
      <c r="F2340" s="2">
        <v>5798</v>
      </c>
      <c r="G2340" s="2" t="s">
        <v>22040</v>
      </c>
      <c r="H2340" s="2" t="s">
        <v>22041</v>
      </c>
      <c r="I2340" s="2" t="s">
        <v>16</v>
      </c>
      <c r="J2340" s="2" t="s">
        <v>22042</v>
      </c>
      <c r="K2340" s="2">
        <v>5</v>
      </c>
      <c r="L2340" s="2" t="s">
        <v>22043</v>
      </c>
      <c r="N2340" s="2" t="s">
        <v>428</v>
      </c>
    </row>
    <row r="2341" spans="1:14" ht="13">
      <c r="A2341" s="2" t="s">
        <v>14388</v>
      </c>
      <c r="C2341" s="2" t="s">
        <v>22044</v>
      </c>
      <c r="D2341" s="2">
        <v>133495</v>
      </c>
      <c r="E2341" s="2">
        <v>84929</v>
      </c>
      <c r="F2341" s="2">
        <v>5812</v>
      </c>
      <c r="G2341" s="2" t="s">
        <v>22045</v>
      </c>
      <c r="H2341" s="2" t="s">
        <v>22046</v>
      </c>
      <c r="I2341" s="2" t="s">
        <v>23</v>
      </c>
      <c r="J2341" s="2" t="s">
        <v>22042</v>
      </c>
      <c r="K2341" s="2">
        <v>5</v>
      </c>
      <c r="L2341" s="2" t="s">
        <v>22043</v>
      </c>
      <c r="N2341" s="2" t="s">
        <v>428</v>
      </c>
    </row>
    <row r="2342" spans="1:14" ht="13">
      <c r="A2342" s="2" t="s">
        <v>14388</v>
      </c>
      <c r="C2342" s="2" t="s">
        <v>22047</v>
      </c>
      <c r="D2342" s="2">
        <v>129510</v>
      </c>
      <c r="E2342" s="2">
        <v>83042</v>
      </c>
      <c r="F2342" s="2">
        <v>5798</v>
      </c>
      <c r="G2342" s="2" t="s">
        <v>22048</v>
      </c>
      <c r="H2342" s="2" t="s">
        <v>22049</v>
      </c>
      <c r="I2342" s="2" t="s">
        <v>16</v>
      </c>
      <c r="J2342" s="2" t="s">
        <v>22050</v>
      </c>
      <c r="K2342" s="2">
        <v>5</v>
      </c>
      <c r="L2342" s="2" t="s">
        <v>22043</v>
      </c>
      <c r="N2342" s="2" t="s">
        <v>428</v>
      </c>
    </row>
    <row r="2343" spans="1:14" ht="13">
      <c r="A2343" s="2" t="s">
        <v>14388</v>
      </c>
      <c r="C2343" s="2" t="s">
        <v>22051</v>
      </c>
      <c r="D2343" s="2">
        <v>130027</v>
      </c>
      <c r="E2343" s="2">
        <v>83048</v>
      </c>
      <c r="F2343" s="2">
        <v>5798</v>
      </c>
      <c r="G2343" s="2" t="s">
        <v>22052</v>
      </c>
      <c r="H2343" s="2" t="s">
        <v>22053</v>
      </c>
      <c r="I2343" s="2" t="s">
        <v>16</v>
      </c>
      <c r="J2343" s="2" t="s">
        <v>22050</v>
      </c>
      <c r="K2343" s="2">
        <v>5</v>
      </c>
      <c r="L2343" s="2" t="s">
        <v>22043</v>
      </c>
      <c r="N2343" s="2" t="s">
        <v>428</v>
      </c>
    </row>
    <row r="2344" spans="1:14" ht="13">
      <c r="A2344" s="2" t="s">
        <v>14388</v>
      </c>
      <c r="C2344" s="2" t="s">
        <v>22054</v>
      </c>
      <c r="D2344" s="2">
        <v>133589</v>
      </c>
      <c r="E2344" s="2">
        <v>84331</v>
      </c>
      <c r="F2344" s="2">
        <v>5798</v>
      </c>
      <c r="G2344" s="2" t="s">
        <v>22055</v>
      </c>
      <c r="H2344" s="2" t="s">
        <v>22056</v>
      </c>
      <c r="I2344" s="2" t="s">
        <v>23</v>
      </c>
      <c r="J2344" s="2" t="s">
        <v>22050</v>
      </c>
      <c r="K2344" s="2">
        <v>5</v>
      </c>
      <c r="L2344" s="2" t="s">
        <v>22043</v>
      </c>
      <c r="N2344" s="2" t="s">
        <v>428</v>
      </c>
    </row>
    <row r="2345" spans="1:14" ht="13">
      <c r="A2345" s="2" t="s">
        <v>14388</v>
      </c>
      <c r="C2345" s="2" t="s">
        <v>22057</v>
      </c>
      <c r="D2345" s="2">
        <v>134342</v>
      </c>
      <c r="E2345" s="2">
        <v>83835</v>
      </c>
      <c r="F2345" s="2">
        <v>5798</v>
      </c>
      <c r="G2345" s="2" t="s">
        <v>22058</v>
      </c>
      <c r="H2345" s="2" t="s">
        <v>22059</v>
      </c>
      <c r="I2345" s="2" t="s">
        <v>23</v>
      </c>
      <c r="J2345" s="2" t="s">
        <v>22050</v>
      </c>
      <c r="K2345" s="2">
        <v>5</v>
      </c>
      <c r="L2345" s="2" t="s">
        <v>22043</v>
      </c>
      <c r="N2345" s="2" t="s">
        <v>428</v>
      </c>
    </row>
  </sheetData>
  <customSheetViews>
    <customSheetView guid="{3CFD7B98-11AF-43B8-A66D-9AF614E2A660}" filter="1" showAutoFilter="1">
      <pageMargins left="0.7" right="0.7" top="0.75" bottom="0.75" header="0.3" footer="0.3"/>
      <autoFilter ref="A1:L2345" xr:uid="{C5BD92C8-CD15-2E41-9A1D-C27E2660FB59}">
        <filterColumn colId="0">
          <filters>
            <filter val="SA"/>
          </filters>
        </filterColumn>
        <filterColumn colId="8">
          <filters>
            <filter val="L"/>
          </filters>
        </filterColumn>
        <filterColumn colId="11">
          <filters>
            <filter val="GNG"/>
          </filters>
        </filterColumn>
      </autoFilter>
    </customSheetView>
    <customSheetView guid="{C8CB16C3-1145-4A4B-85B7-E1358C92DC75}" filter="1" showAutoFilter="1">
      <pageMargins left="0.7" right="0.7" top="0.75" bottom="0.75" header="0.3" footer="0.3"/>
      <autoFilter ref="A1:L2345" xr:uid="{C81DC8A4-E3F0-9D4F-9BBD-27479C3FB76A}">
        <filterColumn colId="9">
          <filters>
            <filter val="GNG_unmatched"/>
          </filters>
        </filterColumn>
      </autoFilter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805"/>
  <sheetViews>
    <sheetView workbookViewId="0">
      <selection activeCell="F39" sqref="F39"/>
    </sheetView>
  </sheetViews>
  <sheetFormatPr baseColWidth="10" defaultColWidth="12.6640625" defaultRowHeight="15.75" customHeight="1"/>
  <cols>
    <col min="2" max="2" width="19" customWidth="1"/>
    <col min="3" max="3" width="19.1640625" customWidth="1"/>
    <col min="6" max="6" width="20.6640625" customWidth="1"/>
  </cols>
  <sheetData>
    <row r="1" spans="1:26" ht="15.75" customHeight="1">
      <c r="A1" s="34" t="s">
        <v>10992</v>
      </c>
      <c r="B1" s="35" t="s">
        <v>10993</v>
      </c>
      <c r="C1" s="34" t="s">
        <v>10994</v>
      </c>
      <c r="D1" s="34" t="s">
        <v>6831</v>
      </c>
      <c r="E1" s="34" t="s">
        <v>10995</v>
      </c>
      <c r="F1" s="34" t="s">
        <v>10996</v>
      </c>
      <c r="G1" s="36" t="s">
        <v>3239</v>
      </c>
      <c r="H1" s="36" t="s">
        <v>3240</v>
      </c>
      <c r="I1" s="36" t="s">
        <v>10997</v>
      </c>
      <c r="J1" s="36" t="s">
        <v>10998</v>
      </c>
      <c r="K1" s="36" t="s">
        <v>6834</v>
      </c>
      <c r="L1" s="36" t="s">
        <v>6832</v>
      </c>
      <c r="M1" s="34" t="s">
        <v>6836</v>
      </c>
      <c r="N1" s="34" t="s">
        <v>6837</v>
      </c>
      <c r="O1" s="34" t="s">
        <v>10999</v>
      </c>
      <c r="P1" s="36" t="s">
        <v>9</v>
      </c>
      <c r="Q1" s="34" t="s">
        <v>11000</v>
      </c>
      <c r="R1" s="34" t="s">
        <v>3243</v>
      </c>
      <c r="S1" s="34" t="s">
        <v>2</v>
      </c>
      <c r="T1" s="34" t="s">
        <v>3246</v>
      </c>
      <c r="U1" s="34"/>
      <c r="V1" s="34"/>
      <c r="W1" s="34"/>
      <c r="X1" s="34"/>
      <c r="Y1" s="34"/>
      <c r="Z1" s="34"/>
    </row>
    <row r="2" spans="1:26" ht="15.75" customHeight="1">
      <c r="A2" s="2" t="s">
        <v>11001</v>
      </c>
      <c r="B2" s="1" t="s">
        <v>8729</v>
      </c>
      <c r="C2" s="2" t="s">
        <v>8728</v>
      </c>
      <c r="D2" s="2" t="s">
        <v>16</v>
      </c>
      <c r="E2" s="2" t="s">
        <v>23</v>
      </c>
      <c r="G2" s="2">
        <v>16832</v>
      </c>
      <c r="H2" s="2">
        <v>15346</v>
      </c>
      <c r="I2" s="2" t="s">
        <v>8673</v>
      </c>
      <c r="K2" s="2" t="s">
        <v>8364</v>
      </c>
      <c r="L2" s="2" t="s">
        <v>6840</v>
      </c>
      <c r="M2" s="2"/>
      <c r="P2" s="2" t="s">
        <v>3279</v>
      </c>
      <c r="R2" s="2" t="s">
        <v>8673</v>
      </c>
      <c r="S2" s="2" t="s">
        <v>16</v>
      </c>
      <c r="T2" s="2" t="s">
        <v>11002</v>
      </c>
    </row>
    <row r="3" spans="1:26" ht="15.75" customHeight="1">
      <c r="A3" s="2" t="s">
        <v>11003</v>
      </c>
      <c r="B3" s="1" t="s">
        <v>9335</v>
      </c>
      <c r="C3" s="2" t="s">
        <v>9334</v>
      </c>
      <c r="D3" s="2" t="s">
        <v>16</v>
      </c>
      <c r="E3" s="2" t="s">
        <v>23</v>
      </c>
      <c r="G3" s="2">
        <v>21739</v>
      </c>
      <c r="H3" s="2">
        <v>21451</v>
      </c>
      <c r="I3" s="2" t="s">
        <v>9319</v>
      </c>
      <c r="K3" s="2" t="s">
        <v>9169</v>
      </c>
      <c r="L3" s="2" t="s">
        <v>6856</v>
      </c>
      <c r="M3" s="2"/>
      <c r="P3" s="2" t="s">
        <v>6204</v>
      </c>
      <c r="R3" s="2" t="s">
        <v>9319</v>
      </c>
      <c r="S3" s="2" t="s">
        <v>16</v>
      </c>
      <c r="T3" s="2" t="s">
        <v>11002</v>
      </c>
    </row>
    <row r="4" spans="1:26" ht="15.75" customHeight="1">
      <c r="A4" s="2" t="s">
        <v>11004</v>
      </c>
      <c r="B4" s="1" t="s">
        <v>11005</v>
      </c>
      <c r="C4" s="2" t="s">
        <v>23773</v>
      </c>
      <c r="D4" s="2" t="s">
        <v>23</v>
      </c>
      <c r="E4" s="2" t="s">
        <v>16</v>
      </c>
      <c r="G4" s="2" t="e">
        <v>#N/A</v>
      </c>
      <c r="H4" s="2">
        <v>15609</v>
      </c>
      <c r="I4" s="2" t="s">
        <v>11006</v>
      </c>
      <c r="K4" s="2" t="s">
        <v>7869</v>
      </c>
      <c r="M4" s="2" t="s">
        <v>7200</v>
      </c>
      <c r="N4" s="2" t="s">
        <v>11007</v>
      </c>
      <c r="P4" s="2" t="s">
        <v>3279</v>
      </c>
      <c r="R4" s="2" t="s">
        <v>11006</v>
      </c>
      <c r="S4" s="2" t="s">
        <v>23</v>
      </c>
      <c r="T4" s="2" t="s">
        <v>11002</v>
      </c>
    </row>
    <row r="5" spans="1:26" ht="15.75" customHeight="1">
      <c r="A5" s="2" t="s">
        <v>11008</v>
      </c>
      <c r="B5" s="1" t="s">
        <v>8323</v>
      </c>
      <c r="C5" s="2" t="s">
        <v>8322</v>
      </c>
      <c r="D5" s="2" t="s">
        <v>16</v>
      </c>
      <c r="E5" s="2" t="s">
        <v>23</v>
      </c>
      <c r="G5" s="2">
        <v>25366</v>
      </c>
      <c r="H5" s="2">
        <v>24154</v>
      </c>
      <c r="I5" s="2" t="s">
        <v>8312</v>
      </c>
      <c r="K5" s="2" t="s">
        <v>7869</v>
      </c>
      <c r="L5" s="2" t="s">
        <v>6853</v>
      </c>
      <c r="M5" s="2"/>
      <c r="P5" s="2" t="s">
        <v>3279</v>
      </c>
      <c r="R5" s="2" t="s">
        <v>8312</v>
      </c>
      <c r="S5" s="2" t="s">
        <v>16</v>
      </c>
      <c r="T5" s="2" t="s">
        <v>11002</v>
      </c>
    </row>
    <row r="6" spans="1:26" ht="15.75" customHeight="1">
      <c r="A6" s="2" t="s">
        <v>11009</v>
      </c>
      <c r="B6" s="1" t="s">
        <v>9758</v>
      </c>
      <c r="C6" s="2" t="s">
        <v>9757</v>
      </c>
      <c r="D6" s="2" t="s">
        <v>16</v>
      </c>
      <c r="E6" s="2" t="s">
        <v>16</v>
      </c>
      <c r="G6" s="2">
        <v>10881</v>
      </c>
      <c r="H6" s="2">
        <v>10851</v>
      </c>
      <c r="I6" s="2" t="s">
        <v>9754</v>
      </c>
      <c r="K6" s="2" t="s">
        <v>9756</v>
      </c>
      <c r="L6" s="2" t="s">
        <v>6856</v>
      </c>
      <c r="M6" s="2"/>
      <c r="P6" s="2" t="s">
        <v>3668</v>
      </c>
      <c r="R6" s="2" t="s">
        <v>9754</v>
      </c>
      <c r="S6" s="2" t="s">
        <v>16</v>
      </c>
      <c r="T6" s="2" t="s">
        <v>11002</v>
      </c>
    </row>
    <row r="7" spans="1:26" ht="15.75" customHeight="1">
      <c r="A7" s="2" t="s">
        <v>11010</v>
      </c>
      <c r="B7" s="1" t="s">
        <v>7932</v>
      </c>
      <c r="C7" s="2" t="s">
        <v>7931</v>
      </c>
      <c r="D7" s="2" t="s">
        <v>23</v>
      </c>
      <c r="E7" s="2" t="s">
        <v>16</v>
      </c>
      <c r="G7" s="2">
        <v>12657</v>
      </c>
      <c r="H7" s="2">
        <v>12541</v>
      </c>
      <c r="I7" s="2" t="s">
        <v>7928</v>
      </c>
      <c r="K7" s="2" t="s">
        <v>7869</v>
      </c>
      <c r="L7" s="2" t="s">
        <v>6937</v>
      </c>
      <c r="M7" s="2"/>
      <c r="P7" s="2" t="s">
        <v>3279</v>
      </c>
      <c r="R7" s="2" t="s">
        <v>7928</v>
      </c>
      <c r="S7" s="2" t="s">
        <v>23</v>
      </c>
      <c r="T7" s="2" t="s">
        <v>11002</v>
      </c>
    </row>
    <row r="8" spans="1:26" ht="15.75" customHeight="1">
      <c r="A8" s="2" t="s">
        <v>11011</v>
      </c>
      <c r="B8" s="1" t="s">
        <v>7930</v>
      </c>
      <c r="C8" s="2" t="s">
        <v>7929</v>
      </c>
      <c r="D8" s="2" t="s">
        <v>16</v>
      </c>
      <c r="E8" s="2" t="s">
        <v>23</v>
      </c>
      <c r="G8" s="2">
        <v>12541</v>
      </c>
      <c r="H8" s="2">
        <v>12541</v>
      </c>
      <c r="I8" s="2" t="s">
        <v>7928</v>
      </c>
      <c r="K8" s="2" t="s">
        <v>7869</v>
      </c>
      <c r="L8" s="2" t="s">
        <v>6937</v>
      </c>
      <c r="M8" s="2"/>
      <c r="P8" s="2" t="s">
        <v>3279</v>
      </c>
      <c r="R8" s="2" t="s">
        <v>7928</v>
      </c>
      <c r="S8" s="2" t="s">
        <v>16</v>
      </c>
      <c r="T8" s="2" t="s">
        <v>11002</v>
      </c>
    </row>
    <row r="9" spans="1:26" ht="15.75" customHeight="1">
      <c r="A9" s="2" t="s">
        <v>11012</v>
      </c>
      <c r="B9" s="1" t="s">
        <v>7726</v>
      </c>
      <c r="C9" s="2" t="s">
        <v>7725</v>
      </c>
      <c r="D9" s="2" t="s">
        <v>16</v>
      </c>
      <c r="E9" s="2" t="s">
        <v>23</v>
      </c>
      <c r="G9" s="2">
        <v>13064</v>
      </c>
      <c r="H9" s="2">
        <v>12152</v>
      </c>
      <c r="I9" s="2" t="s">
        <v>7724</v>
      </c>
      <c r="K9" s="2" t="s">
        <v>7674</v>
      </c>
      <c r="L9" s="2" t="s">
        <v>6856</v>
      </c>
      <c r="M9" s="2"/>
      <c r="P9" s="2" t="s">
        <v>6204</v>
      </c>
      <c r="R9" s="2" t="s">
        <v>7724</v>
      </c>
      <c r="S9" s="2" t="s">
        <v>16</v>
      </c>
      <c r="T9" s="2" t="s">
        <v>11002</v>
      </c>
    </row>
    <row r="10" spans="1:26" ht="15.75" customHeight="1">
      <c r="A10" s="2" t="s">
        <v>11013</v>
      </c>
      <c r="B10" s="1" t="s">
        <v>11014</v>
      </c>
      <c r="C10" s="2" t="s">
        <v>23774</v>
      </c>
      <c r="D10" s="2" t="s">
        <v>23</v>
      </c>
      <c r="E10" s="2" t="s">
        <v>16</v>
      </c>
      <c r="G10" s="2" t="e">
        <v>#N/A</v>
      </c>
      <c r="K10" s="37" t="s">
        <v>11015</v>
      </c>
      <c r="L10" s="37" t="s">
        <v>6840</v>
      </c>
      <c r="M10" s="2" t="s">
        <v>8311</v>
      </c>
      <c r="N10" s="2" t="s">
        <v>11016</v>
      </c>
      <c r="P10" s="2" t="s">
        <v>3279</v>
      </c>
      <c r="Q10" s="2" t="str">
        <f>"AN"&amp;K10&amp;999</f>
        <v>ANXXX999</v>
      </c>
      <c r="R10" s="2" t="s">
        <v>11017</v>
      </c>
      <c r="S10" s="2" t="s">
        <v>23</v>
      </c>
      <c r="T10" s="2" t="s">
        <v>11002</v>
      </c>
    </row>
    <row r="11" spans="1:26" ht="15.75" customHeight="1">
      <c r="A11" s="2" t="s">
        <v>11018</v>
      </c>
      <c r="B11" s="1" t="s">
        <v>8056</v>
      </c>
      <c r="C11" s="2" t="s">
        <v>8055</v>
      </c>
      <c r="D11" s="2" t="s">
        <v>23</v>
      </c>
      <c r="E11" s="2" t="s">
        <v>16</v>
      </c>
      <c r="G11" s="2">
        <v>18161</v>
      </c>
      <c r="H11" s="2">
        <v>18161</v>
      </c>
      <c r="I11" s="2" t="s">
        <v>8051</v>
      </c>
      <c r="K11" s="2" t="s">
        <v>7869</v>
      </c>
      <c r="L11" s="2" t="s">
        <v>6856</v>
      </c>
      <c r="M11" s="2"/>
      <c r="P11" s="2" t="s">
        <v>4035</v>
      </c>
      <c r="R11" s="2" t="s">
        <v>8051</v>
      </c>
      <c r="S11" s="2" t="s">
        <v>23</v>
      </c>
      <c r="T11" s="2" t="s">
        <v>11002</v>
      </c>
    </row>
    <row r="12" spans="1:26" ht="15.75" customHeight="1">
      <c r="A12" s="2" t="s">
        <v>11019</v>
      </c>
      <c r="B12" s="1" t="s">
        <v>7844</v>
      </c>
      <c r="C12" s="2" t="s">
        <v>7843</v>
      </c>
      <c r="D12" s="2" t="s">
        <v>16</v>
      </c>
      <c r="E12" s="2" t="s">
        <v>23</v>
      </c>
      <c r="G12" s="2">
        <v>19123</v>
      </c>
      <c r="H12" s="2">
        <v>19123</v>
      </c>
      <c r="I12" s="2" t="s">
        <v>6823</v>
      </c>
      <c r="K12" s="2" t="s">
        <v>7674</v>
      </c>
      <c r="L12" s="2" t="s">
        <v>6840</v>
      </c>
      <c r="M12" s="2"/>
      <c r="P12" s="2" t="s">
        <v>3279</v>
      </c>
      <c r="R12" s="2" t="s">
        <v>6823</v>
      </c>
      <c r="S12" s="2" t="s">
        <v>16</v>
      </c>
      <c r="T12" s="2" t="s">
        <v>11002</v>
      </c>
    </row>
    <row r="13" spans="1:26" ht="15.75" customHeight="1">
      <c r="A13" s="2" t="s">
        <v>11020</v>
      </c>
      <c r="B13" s="1" t="s">
        <v>11021</v>
      </c>
      <c r="C13" s="2" t="s">
        <v>23775</v>
      </c>
      <c r="D13" s="2" t="s">
        <v>16</v>
      </c>
      <c r="E13" s="2" t="s">
        <v>23</v>
      </c>
      <c r="G13" s="2" t="e">
        <v>#N/A</v>
      </c>
      <c r="K13" s="37" t="s">
        <v>7148</v>
      </c>
      <c r="L13" s="37" t="s">
        <v>6840</v>
      </c>
      <c r="M13" s="2" t="s">
        <v>8311</v>
      </c>
      <c r="N13" s="2" t="s">
        <v>11016</v>
      </c>
      <c r="P13" s="2" t="s">
        <v>3279</v>
      </c>
      <c r="Q13" s="2" t="str">
        <f>"AN"&amp;K13&amp;997</f>
        <v>AN05B997</v>
      </c>
      <c r="R13" s="2" t="s">
        <v>11022</v>
      </c>
      <c r="S13" s="2" t="s">
        <v>16</v>
      </c>
      <c r="T13" s="2" t="s">
        <v>11002</v>
      </c>
    </row>
    <row r="14" spans="1:26" ht="15.75" customHeight="1">
      <c r="A14" s="2" t="s">
        <v>11023</v>
      </c>
      <c r="B14" s="1" t="s">
        <v>8997</v>
      </c>
      <c r="C14" s="2" t="s">
        <v>8996</v>
      </c>
      <c r="D14" s="2" t="s">
        <v>23</v>
      </c>
      <c r="E14" s="2" t="s">
        <v>16</v>
      </c>
      <c r="G14" s="2">
        <v>11878</v>
      </c>
      <c r="H14" s="2">
        <v>11758</v>
      </c>
      <c r="I14" s="2" t="s">
        <v>8995</v>
      </c>
      <c r="K14" s="2" t="s">
        <v>8895</v>
      </c>
      <c r="L14" s="2" t="s">
        <v>6846</v>
      </c>
      <c r="M14" s="2"/>
      <c r="P14" s="2" t="s">
        <v>3279</v>
      </c>
      <c r="R14" s="2" t="s">
        <v>8995</v>
      </c>
      <c r="S14" s="2" t="s">
        <v>23</v>
      </c>
      <c r="T14" s="2" t="s">
        <v>11002</v>
      </c>
    </row>
    <row r="15" spans="1:26" ht="15.75" customHeight="1">
      <c r="A15" s="2" t="s">
        <v>11024</v>
      </c>
      <c r="B15" s="1" t="s">
        <v>8862</v>
      </c>
      <c r="C15" s="2" t="s">
        <v>8861</v>
      </c>
      <c r="D15" s="2" t="s">
        <v>16</v>
      </c>
      <c r="E15" s="2" t="s">
        <v>23</v>
      </c>
      <c r="G15" s="2">
        <v>36428</v>
      </c>
      <c r="H15" s="2">
        <v>29186</v>
      </c>
      <c r="I15" s="2" t="s">
        <v>8694</v>
      </c>
      <c r="K15" s="2" t="s">
        <v>8364</v>
      </c>
      <c r="L15" s="2" t="s">
        <v>6840</v>
      </c>
      <c r="M15" s="2"/>
      <c r="P15" s="2" t="s">
        <v>3483</v>
      </c>
      <c r="R15" s="2" t="s">
        <v>8694</v>
      </c>
      <c r="S15" s="2" t="s">
        <v>16</v>
      </c>
      <c r="T15" s="2" t="s">
        <v>11002</v>
      </c>
    </row>
    <row r="16" spans="1:26" ht="15.75" customHeight="1">
      <c r="A16" s="2" t="s">
        <v>11025</v>
      </c>
      <c r="B16" s="1" t="s">
        <v>8719</v>
      </c>
      <c r="C16" s="2" t="s">
        <v>23776</v>
      </c>
      <c r="D16" s="2" t="s">
        <v>16</v>
      </c>
      <c r="E16" s="2" t="s">
        <v>23</v>
      </c>
      <c r="G16" s="2">
        <v>16900</v>
      </c>
      <c r="H16" s="2">
        <v>16900</v>
      </c>
      <c r="I16" s="2" t="s">
        <v>8710</v>
      </c>
      <c r="K16" s="2" t="s">
        <v>8364</v>
      </c>
      <c r="L16" s="2" t="s">
        <v>6840</v>
      </c>
      <c r="M16" s="2"/>
      <c r="P16" s="2" t="s">
        <v>3359</v>
      </c>
      <c r="R16" s="2" t="s">
        <v>8710</v>
      </c>
      <c r="S16" s="2" t="s">
        <v>16</v>
      </c>
      <c r="T16" s="2" t="s">
        <v>11002</v>
      </c>
    </row>
    <row r="17" spans="1:20" ht="15.75" customHeight="1">
      <c r="A17" s="2" t="s">
        <v>11026</v>
      </c>
      <c r="B17" s="1" t="s">
        <v>9619</v>
      </c>
      <c r="C17" s="2" t="s">
        <v>9618</v>
      </c>
      <c r="D17" s="2" t="s">
        <v>23</v>
      </c>
      <c r="E17" s="2" t="s">
        <v>16</v>
      </c>
      <c r="G17" s="2">
        <v>13934</v>
      </c>
      <c r="H17" s="2">
        <v>13372</v>
      </c>
      <c r="I17" s="2" t="s">
        <v>9617</v>
      </c>
      <c r="K17" s="2" t="s">
        <v>9562</v>
      </c>
      <c r="L17" s="2" t="s">
        <v>6856</v>
      </c>
      <c r="M17" s="2"/>
      <c r="P17" s="2" t="s">
        <v>6204</v>
      </c>
      <c r="R17" s="2" t="s">
        <v>9617</v>
      </c>
      <c r="S17" s="2" t="s">
        <v>23</v>
      </c>
      <c r="T17" s="2" t="s">
        <v>11002</v>
      </c>
    </row>
    <row r="18" spans="1:20" ht="15.75" customHeight="1">
      <c r="A18" s="2" t="s">
        <v>11027</v>
      </c>
      <c r="B18" s="1" t="s">
        <v>11028</v>
      </c>
      <c r="C18" s="2" t="s">
        <v>23777</v>
      </c>
      <c r="D18" s="2" t="s">
        <v>16</v>
      </c>
      <c r="E18" s="2" t="s">
        <v>23</v>
      </c>
      <c r="G18" s="2" t="e">
        <v>#N/A</v>
      </c>
      <c r="H18" s="2">
        <v>13741</v>
      </c>
      <c r="I18" s="2" t="s">
        <v>9235</v>
      </c>
      <c r="K18" s="2" t="s">
        <v>9169</v>
      </c>
      <c r="M18" s="2" t="s">
        <v>6876</v>
      </c>
      <c r="P18" s="2" t="s">
        <v>3668</v>
      </c>
      <c r="R18" s="2" t="s">
        <v>9235</v>
      </c>
      <c r="S18" s="2" t="s">
        <v>16</v>
      </c>
      <c r="T18" s="2" t="s">
        <v>11002</v>
      </c>
    </row>
    <row r="19" spans="1:20" ht="15.75" customHeight="1">
      <c r="A19" s="2" t="s">
        <v>11029</v>
      </c>
      <c r="B19" s="1" t="s">
        <v>10760</v>
      </c>
      <c r="C19" s="2" t="s">
        <v>10759</v>
      </c>
      <c r="D19" s="2" t="s">
        <v>16</v>
      </c>
      <c r="E19" s="2" t="s">
        <v>23</v>
      </c>
      <c r="G19" s="2">
        <v>12991</v>
      </c>
      <c r="H19" s="2">
        <v>12991</v>
      </c>
      <c r="I19" s="2" t="s">
        <v>10758</v>
      </c>
      <c r="K19" s="2" t="s">
        <v>10483</v>
      </c>
      <c r="L19" s="2" t="s">
        <v>6937</v>
      </c>
      <c r="M19" s="2"/>
      <c r="P19" s="2" t="s">
        <v>3279</v>
      </c>
      <c r="R19" s="2" t="s">
        <v>10758</v>
      </c>
      <c r="S19" s="2" t="s">
        <v>16</v>
      </c>
      <c r="T19" s="2" t="s">
        <v>11002</v>
      </c>
    </row>
    <row r="20" spans="1:20" ht="15.75" customHeight="1">
      <c r="A20" s="2" t="s">
        <v>11030</v>
      </c>
      <c r="B20" s="1" t="s">
        <v>10742</v>
      </c>
      <c r="C20" s="2" t="s">
        <v>10741</v>
      </c>
      <c r="D20" s="2" t="s">
        <v>23</v>
      </c>
      <c r="E20" s="2" t="s">
        <v>23</v>
      </c>
      <c r="G20" s="2">
        <v>13025</v>
      </c>
      <c r="H20" s="2">
        <v>13025</v>
      </c>
      <c r="I20" s="2" t="s">
        <v>10738</v>
      </c>
      <c r="K20" s="2" t="s">
        <v>10483</v>
      </c>
      <c r="L20" s="2" t="s">
        <v>6840</v>
      </c>
      <c r="M20" s="2"/>
      <c r="P20" s="2" t="s">
        <v>3279</v>
      </c>
      <c r="R20" s="2" t="s">
        <v>10738</v>
      </c>
      <c r="S20" s="2" t="s">
        <v>23</v>
      </c>
      <c r="T20" s="2" t="s">
        <v>11002</v>
      </c>
    </row>
    <row r="21" spans="1:20" ht="15.75" customHeight="1">
      <c r="A21" s="2" t="s">
        <v>11031</v>
      </c>
      <c r="B21" s="1" t="s">
        <v>8785</v>
      </c>
      <c r="C21" s="2" t="s">
        <v>8784</v>
      </c>
      <c r="D21" s="2" t="s">
        <v>23</v>
      </c>
      <c r="E21" s="2" t="s">
        <v>16</v>
      </c>
      <c r="G21" s="2">
        <v>24648</v>
      </c>
      <c r="H21" s="2">
        <v>24006</v>
      </c>
      <c r="I21" s="2" t="s">
        <v>8771</v>
      </c>
      <c r="K21" s="2" t="s">
        <v>8364</v>
      </c>
      <c r="L21" s="2" t="s">
        <v>6937</v>
      </c>
      <c r="M21" s="2"/>
      <c r="P21" s="2" t="s">
        <v>3668</v>
      </c>
      <c r="R21" s="2" t="s">
        <v>8771</v>
      </c>
      <c r="S21" s="2" t="s">
        <v>23</v>
      </c>
      <c r="T21" s="2" t="s">
        <v>11002</v>
      </c>
    </row>
    <row r="22" spans="1:20" ht="15.75" customHeight="1">
      <c r="A22" s="2" t="s">
        <v>11032</v>
      </c>
      <c r="B22" s="1" t="s">
        <v>10436</v>
      </c>
      <c r="C22" s="2" t="s">
        <v>10435</v>
      </c>
      <c r="D22" s="2" t="s">
        <v>23</v>
      </c>
      <c r="E22" s="2" t="s">
        <v>16</v>
      </c>
      <c r="G22" s="2">
        <v>11013</v>
      </c>
      <c r="H22" s="2">
        <v>11013</v>
      </c>
      <c r="I22" s="2" t="s">
        <v>10434</v>
      </c>
      <c r="K22" s="2" t="s">
        <v>10405</v>
      </c>
      <c r="L22" s="2" t="s">
        <v>6840</v>
      </c>
      <c r="M22" s="2"/>
      <c r="P22" s="2" t="s">
        <v>3279</v>
      </c>
      <c r="R22" s="2" t="s">
        <v>10434</v>
      </c>
      <c r="S22" s="2" t="s">
        <v>23</v>
      </c>
      <c r="T22" s="2" t="s">
        <v>11002</v>
      </c>
    </row>
    <row r="23" spans="1:20" ht="15.75" customHeight="1">
      <c r="A23" s="2" t="s">
        <v>11033</v>
      </c>
      <c r="B23" s="1" t="s">
        <v>9751</v>
      </c>
      <c r="C23" s="2" t="s">
        <v>9750</v>
      </c>
      <c r="D23" s="2" t="s">
        <v>16</v>
      </c>
      <c r="E23" s="2" t="s">
        <v>16</v>
      </c>
      <c r="G23" s="2">
        <v>24612</v>
      </c>
      <c r="H23" s="2">
        <v>24612</v>
      </c>
      <c r="I23" s="2" t="s">
        <v>9749</v>
      </c>
      <c r="K23" s="2" t="s">
        <v>9706</v>
      </c>
      <c r="L23" s="2" t="s">
        <v>6840</v>
      </c>
      <c r="M23" s="2"/>
      <c r="P23" s="2" t="s">
        <v>4146</v>
      </c>
      <c r="R23" s="2" t="s">
        <v>9749</v>
      </c>
      <c r="S23" s="2" t="s">
        <v>16</v>
      </c>
      <c r="T23" s="2" t="s">
        <v>11002</v>
      </c>
    </row>
    <row r="24" spans="1:20" ht="15.75" customHeight="1">
      <c r="A24" s="2" t="s">
        <v>11034</v>
      </c>
      <c r="B24" s="1" t="s">
        <v>8638</v>
      </c>
      <c r="C24" s="2" t="s">
        <v>8637</v>
      </c>
      <c r="D24" s="2" t="s">
        <v>23</v>
      </c>
      <c r="E24" s="2" t="s">
        <v>16</v>
      </c>
      <c r="G24" s="2">
        <v>17150</v>
      </c>
      <c r="H24" s="2">
        <v>17150</v>
      </c>
      <c r="I24" s="2" t="s">
        <v>8630</v>
      </c>
      <c r="K24" s="2" t="s">
        <v>8364</v>
      </c>
      <c r="L24" s="2" t="s">
        <v>6856</v>
      </c>
      <c r="M24" s="2"/>
      <c r="P24" s="2" t="s">
        <v>3279</v>
      </c>
      <c r="R24" s="2" t="s">
        <v>8630</v>
      </c>
      <c r="S24" s="2" t="s">
        <v>23</v>
      </c>
      <c r="T24" s="2" t="s">
        <v>11002</v>
      </c>
    </row>
    <row r="25" spans="1:20" ht="15.75" customHeight="1">
      <c r="A25" s="2" t="s">
        <v>11035</v>
      </c>
      <c r="B25" s="1" t="s">
        <v>8795</v>
      </c>
      <c r="C25" s="2" t="s">
        <v>23778</v>
      </c>
      <c r="D25" s="2" t="s">
        <v>16</v>
      </c>
      <c r="E25" s="2" t="s">
        <v>23</v>
      </c>
      <c r="G25" s="2">
        <v>24567</v>
      </c>
      <c r="H25" s="2">
        <v>23786</v>
      </c>
      <c r="I25" s="2" t="s">
        <v>8788</v>
      </c>
      <c r="K25" s="2" t="s">
        <v>8364</v>
      </c>
      <c r="L25" s="2" t="s">
        <v>6840</v>
      </c>
      <c r="M25" s="2"/>
      <c r="P25" s="2" t="s">
        <v>3279</v>
      </c>
      <c r="R25" s="2" t="s">
        <v>8788</v>
      </c>
      <c r="S25" s="2" t="s">
        <v>16</v>
      </c>
      <c r="T25" s="2" t="s">
        <v>11002</v>
      </c>
    </row>
    <row r="26" spans="1:20" ht="15.75" customHeight="1">
      <c r="A26" s="2" t="s">
        <v>11036</v>
      </c>
      <c r="B26" s="1" t="s">
        <v>10619</v>
      </c>
      <c r="C26" s="2" t="s">
        <v>10618</v>
      </c>
      <c r="D26" s="2" t="s">
        <v>16</v>
      </c>
      <c r="E26" s="2" t="s">
        <v>23</v>
      </c>
      <c r="G26" s="2">
        <v>11209</v>
      </c>
      <c r="H26" s="2">
        <v>11209</v>
      </c>
      <c r="I26" s="2" t="s">
        <v>10615</v>
      </c>
      <c r="K26" s="2" t="s">
        <v>10483</v>
      </c>
      <c r="L26" s="2" t="s">
        <v>6859</v>
      </c>
      <c r="M26" s="2"/>
      <c r="P26" s="2" t="s">
        <v>3279</v>
      </c>
      <c r="R26" s="2" t="s">
        <v>10615</v>
      </c>
      <c r="S26" s="2" t="s">
        <v>16</v>
      </c>
      <c r="T26" s="2" t="s">
        <v>11002</v>
      </c>
    </row>
    <row r="27" spans="1:20" ht="15.75" customHeight="1">
      <c r="A27" s="2" t="s">
        <v>11037</v>
      </c>
      <c r="B27" s="1" t="s">
        <v>8232</v>
      </c>
      <c r="C27" s="2" t="s">
        <v>8231</v>
      </c>
      <c r="D27" s="2" t="s">
        <v>16</v>
      </c>
      <c r="E27" s="2" t="s">
        <v>23</v>
      </c>
      <c r="G27" s="2">
        <v>24811</v>
      </c>
      <c r="H27" s="2">
        <v>24811</v>
      </c>
      <c r="I27" s="2" t="s">
        <v>8209</v>
      </c>
      <c r="K27" s="2" t="s">
        <v>7869</v>
      </c>
      <c r="L27" s="2" t="s">
        <v>6856</v>
      </c>
      <c r="M27" s="2"/>
      <c r="P27" s="2" t="s">
        <v>4035</v>
      </c>
      <c r="R27" s="2" t="s">
        <v>8209</v>
      </c>
      <c r="S27" s="2" t="s">
        <v>16</v>
      </c>
      <c r="T27" s="2" t="s">
        <v>11002</v>
      </c>
    </row>
    <row r="28" spans="1:20" ht="15.75" customHeight="1">
      <c r="A28" s="2" t="s">
        <v>11038</v>
      </c>
      <c r="B28" s="1" t="s">
        <v>8216</v>
      </c>
      <c r="C28" s="2" t="s">
        <v>8215</v>
      </c>
      <c r="D28" s="2" t="s">
        <v>23</v>
      </c>
      <c r="E28" s="2" t="s">
        <v>16</v>
      </c>
      <c r="G28" s="2">
        <v>25233</v>
      </c>
      <c r="H28" s="2">
        <v>22597</v>
      </c>
      <c r="I28" s="2" t="s">
        <v>8209</v>
      </c>
      <c r="K28" s="2" t="s">
        <v>7869</v>
      </c>
      <c r="L28" s="2" t="s">
        <v>6856</v>
      </c>
      <c r="M28" s="2"/>
      <c r="P28" s="2" t="s">
        <v>3249</v>
      </c>
      <c r="R28" s="2" t="s">
        <v>8209</v>
      </c>
      <c r="S28" s="2" t="s">
        <v>23</v>
      </c>
      <c r="T28" s="2" t="s">
        <v>11002</v>
      </c>
    </row>
    <row r="29" spans="1:20" ht="15.75" customHeight="1">
      <c r="A29" s="2" t="s">
        <v>11039</v>
      </c>
      <c r="B29" s="1" t="s">
        <v>11040</v>
      </c>
      <c r="C29" s="2" t="s">
        <v>12072</v>
      </c>
      <c r="D29" s="2" t="s">
        <v>16</v>
      </c>
      <c r="E29" s="2" t="s">
        <v>23</v>
      </c>
      <c r="F29" s="2" t="s">
        <v>11041</v>
      </c>
      <c r="G29" s="2" t="e">
        <v>#N/A</v>
      </c>
      <c r="K29" s="38" t="s">
        <v>8364</v>
      </c>
      <c r="L29" s="38" t="s">
        <v>6840</v>
      </c>
      <c r="M29" s="2" t="s">
        <v>11042</v>
      </c>
      <c r="N29" s="2" t="s">
        <v>11043</v>
      </c>
      <c r="O29" s="2" t="s">
        <v>11043</v>
      </c>
      <c r="P29" s="2" t="s">
        <v>3279</v>
      </c>
      <c r="Q29" s="2" t="str">
        <f>"AN"&amp;K29&amp;996</f>
        <v>AN08B996</v>
      </c>
      <c r="R29" s="2" t="s">
        <v>11044</v>
      </c>
      <c r="S29" s="2" t="s">
        <v>16</v>
      </c>
      <c r="T29" s="2" t="s">
        <v>11002</v>
      </c>
    </row>
    <row r="30" spans="1:20" ht="15.75" customHeight="1">
      <c r="A30" s="2" t="s">
        <v>11045</v>
      </c>
      <c r="B30" s="1" t="s">
        <v>9931</v>
      </c>
      <c r="C30" s="2" t="s">
        <v>9930</v>
      </c>
      <c r="D30" s="2" t="s">
        <v>16</v>
      </c>
      <c r="E30" s="2" t="s">
        <v>16</v>
      </c>
      <c r="G30" s="2">
        <v>10795</v>
      </c>
      <c r="H30" s="2">
        <v>10795</v>
      </c>
      <c r="I30" s="2" t="s">
        <v>9926</v>
      </c>
      <c r="K30" s="2" t="s">
        <v>9921</v>
      </c>
      <c r="L30" s="2" t="s">
        <v>6937</v>
      </c>
      <c r="M30" s="2"/>
      <c r="P30" s="2" t="s">
        <v>3279</v>
      </c>
      <c r="R30" s="2" t="s">
        <v>9926</v>
      </c>
      <c r="S30" s="2" t="s">
        <v>16</v>
      </c>
      <c r="T30" s="2" t="s">
        <v>11002</v>
      </c>
    </row>
    <row r="31" spans="1:20" ht="15.75" customHeight="1">
      <c r="A31" s="2" t="s">
        <v>11046</v>
      </c>
      <c r="B31" s="1" t="s">
        <v>10783</v>
      </c>
      <c r="C31" s="2" t="s">
        <v>10782</v>
      </c>
      <c r="D31" s="2" t="s">
        <v>23</v>
      </c>
      <c r="E31" s="2" t="s">
        <v>16</v>
      </c>
      <c r="G31" s="2">
        <v>13198</v>
      </c>
      <c r="H31" s="2">
        <v>13198</v>
      </c>
      <c r="I31" s="2" t="s">
        <v>10781</v>
      </c>
      <c r="K31" s="2" t="s">
        <v>10483</v>
      </c>
      <c r="L31" s="2" t="s">
        <v>7207</v>
      </c>
      <c r="M31" s="2"/>
      <c r="P31" s="2" t="s">
        <v>3668</v>
      </c>
      <c r="R31" s="2" t="s">
        <v>10781</v>
      </c>
      <c r="S31" s="2" t="s">
        <v>23</v>
      </c>
      <c r="T31" s="2" t="s">
        <v>11002</v>
      </c>
    </row>
    <row r="32" spans="1:20" ht="15.75" customHeight="1">
      <c r="A32" s="2" t="s">
        <v>11047</v>
      </c>
      <c r="B32" s="1" t="s">
        <v>10447</v>
      </c>
      <c r="C32" s="2" t="s">
        <v>10446</v>
      </c>
      <c r="D32" s="2" t="s">
        <v>23</v>
      </c>
      <c r="E32" s="2" t="s">
        <v>16</v>
      </c>
      <c r="G32" s="2">
        <v>11566</v>
      </c>
      <c r="H32" s="2">
        <v>11566</v>
      </c>
      <c r="I32" s="2" t="s">
        <v>10439</v>
      </c>
      <c r="K32" s="2" t="s">
        <v>10405</v>
      </c>
      <c r="L32" s="2" t="s">
        <v>6840</v>
      </c>
      <c r="M32" s="2"/>
      <c r="P32" s="2" t="s">
        <v>6900</v>
      </c>
      <c r="R32" s="2" t="s">
        <v>10439</v>
      </c>
      <c r="S32" s="2" t="s">
        <v>23</v>
      </c>
      <c r="T32" s="2" t="s">
        <v>11002</v>
      </c>
    </row>
    <row r="33" spans="1:20" ht="15.75" customHeight="1">
      <c r="A33" s="2" t="s">
        <v>11048</v>
      </c>
      <c r="B33" s="1" t="s">
        <v>9815</v>
      </c>
      <c r="C33" s="2" t="s">
        <v>9814</v>
      </c>
      <c r="D33" s="2" t="s">
        <v>23</v>
      </c>
      <c r="E33" s="2" t="s">
        <v>23</v>
      </c>
      <c r="G33" s="2">
        <v>11990</v>
      </c>
      <c r="H33" s="2">
        <v>11524</v>
      </c>
      <c r="I33" s="2" t="s">
        <v>9791</v>
      </c>
      <c r="K33" s="2" t="s">
        <v>9756</v>
      </c>
      <c r="L33" s="2" t="s">
        <v>6840</v>
      </c>
      <c r="M33" s="2"/>
      <c r="P33" s="2" t="s">
        <v>4600</v>
      </c>
      <c r="R33" s="2" t="s">
        <v>9791</v>
      </c>
      <c r="S33" s="2" t="s">
        <v>23</v>
      </c>
      <c r="T33" s="2" t="s">
        <v>11002</v>
      </c>
    </row>
    <row r="34" spans="1:20" ht="15.75" customHeight="1">
      <c r="A34" s="2" t="s">
        <v>11049</v>
      </c>
      <c r="B34" s="1" t="s">
        <v>8523</v>
      </c>
      <c r="C34" s="2" t="s">
        <v>8522</v>
      </c>
      <c r="D34" s="2" t="s">
        <v>23</v>
      </c>
      <c r="E34" s="2" t="s">
        <v>16</v>
      </c>
      <c r="G34" s="2">
        <v>16712</v>
      </c>
      <c r="H34" s="2">
        <v>13881</v>
      </c>
      <c r="I34" s="2" t="s">
        <v>8517</v>
      </c>
      <c r="K34" s="2" t="s">
        <v>8364</v>
      </c>
      <c r="L34" s="2" t="s">
        <v>6937</v>
      </c>
      <c r="M34" s="2"/>
      <c r="P34" s="2" t="s">
        <v>3668</v>
      </c>
      <c r="R34" s="2" t="s">
        <v>8517</v>
      </c>
      <c r="S34" s="2" t="s">
        <v>23</v>
      </c>
      <c r="T34" s="2" t="s">
        <v>11002</v>
      </c>
    </row>
    <row r="35" spans="1:20" ht="15.75" customHeight="1">
      <c r="A35" s="2" t="s">
        <v>11050</v>
      </c>
      <c r="B35" s="1" t="s">
        <v>6962</v>
      </c>
      <c r="C35" s="2" t="s">
        <v>6961</v>
      </c>
      <c r="D35" s="2" t="s">
        <v>16</v>
      </c>
      <c r="E35" s="2" t="s">
        <v>16</v>
      </c>
      <c r="G35" s="2">
        <v>79206</v>
      </c>
      <c r="H35" s="2">
        <v>15699</v>
      </c>
      <c r="I35" s="2" t="s">
        <v>6960</v>
      </c>
      <c r="K35" s="2" t="s">
        <v>6919</v>
      </c>
      <c r="L35" s="2" t="s">
        <v>6856</v>
      </c>
      <c r="M35" s="2"/>
      <c r="P35" s="2" t="s">
        <v>6204</v>
      </c>
      <c r="R35" s="2" t="s">
        <v>6960</v>
      </c>
      <c r="S35" s="2" t="s">
        <v>16</v>
      </c>
      <c r="T35" s="2" t="s">
        <v>11002</v>
      </c>
    </row>
    <row r="36" spans="1:20" ht="15.75" customHeight="1">
      <c r="A36" s="2" t="s">
        <v>11051</v>
      </c>
      <c r="B36" s="1" t="s">
        <v>8118</v>
      </c>
      <c r="C36" s="2" t="s">
        <v>8117</v>
      </c>
      <c r="D36" s="2" t="s">
        <v>16</v>
      </c>
      <c r="E36" s="2" t="s">
        <v>23</v>
      </c>
      <c r="G36" s="2">
        <v>21646</v>
      </c>
      <c r="H36" s="2">
        <v>20359</v>
      </c>
      <c r="I36" s="2" t="s">
        <v>7934</v>
      </c>
      <c r="K36" s="2" t="s">
        <v>7869</v>
      </c>
      <c r="L36" s="2" t="s">
        <v>6840</v>
      </c>
      <c r="M36" s="2"/>
      <c r="P36" s="2" t="s">
        <v>3279</v>
      </c>
      <c r="R36" s="2" t="s">
        <v>7934</v>
      </c>
      <c r="S36" s="2" t="s">
        <v>16</v>
      </c>
      <c r="T36" s="2" t="s">
        <v>11002</v>
      </c>
    </row>
    <row r="37" spans="1:20" ht="15.75" customHeight="1">
      <c r="A37" s="2" t="s">
        <v>11052</v>
      </c>
      <c r="B37" s="1" t="s">
        <v>7612</v>
      </c>
      <c r="C37" s="2" t="s">
        <v>7611</v>
      </c>
      <c r="D37" s="2" t="s">
        <v>23</v>
      </c>
      <c r="E37" s="2" t="s">
        <v>16</v>
      </c>
      <c r="G37" s="2">
        <v>17527</v>
      </c>
      <c r="H37" s="2">
        <v>17527</v>
      </c>
      <c r="I37" s="2" t="s">
        <v>7609</v>
      </c>
      <c r="K37" s="2" t="s">
        <v>7562</v>
      </c>
      <c r="L37" s="2" t="s">
        <v>6840</v>
      </c>
      <c r="M37" s="2"/>
      <c r="P37" s="2" t="s">
        <v>3279</v>
      </c>
      <c r="R37" s="2" t="s">
        <v>7609</v>
      </c>
      <c r="S37" s="2" t="s">
        <v>23</v>
      </c>
      <c r="T37" s="2" t="s">
        <v>11002</v>
      </c>
    </row>
    <row r="38" spans="1:20" ht="15.75" customHeight="1">
      <c r="A38" s="2" t="s">
        <v>11053</v>
      </c>
      <c r="B38" s="1" t="s">
        <v>8372</v>
      </c>
      <c r="C38" s="2" t="s">
        <v>8371</v>
      </c>
      <c r="D38" s="2" t="s">
        <v>16</v>
      </c>
      <c r="E38" s="2" t="s">
        <v>23</v>
      </c>
      <c r="G38" s="2">
        <v>11227</v>
      </c>
      <c r="H38" s="2">
        <v>10954</v>
      </c>
      <c r="I38" s="2" t="s">
        <v>8367</v>
      </c>
      <c r="K38" s="2" t="s">
        <v>8364</v>
      </c>
      <c r="L38" s="2" t="s">
        <v>6856</v>
      </c>
      <c r="M38" s="2"/>
      <c r="P38" s="2" t="s">
        <v>8370</v>
      </c>
      <c r="R38" s="2" t="s">
        <v>8367</v>
      </c>
      <c r="S38" s="2" t="s">
        <v>16</v>
      </c>
      <c r="T38" s="2" t="s">
        <v>11002</v>
      </c>
    </row>
    <row r="39" spans="1:20" ht="15.75" customHeight="1">
      <c r="A39" s="2" t="s">
        <v>11054</v>
      </c>
      <c r="B39" s="1" t="s">
        <v>9190</v>
      </c>
      <c r="C39" s="2" t="s">
        <v>9189</v>
      </c>
      <c r="D39" s="2" t="s">
        <v>23</v>
      </c>
      <c r="E39" s="2" t="s">
        <v>16</v>
      </c>
      <c r="G39" s="2">
        <v>13369</v>
      </c>
      <c r="H39" s="2">
        <v>13369</v>
      </c>
      <c r="I39" s="2" t="s">
        <v>9180</v>
      </c>
      <c r="K39" s="2" t="s">
        <v>9169</v>
      </c>
      <c r="L39" s="2" t="s">
        <v>6840</v>
      </c>
      <c r="M39" s="2"/>
      <c r="P39" s="2" t="s">
        <v>3279</v>
      </c>
      <c r="R39" s="2" t="s">
        <v>9180</v>
      </c>
      <c r="S39" s="2" t="s">
        <v>23</v>
      </c>
      <c r="T39" s="2" t="s">
        <v>11002</v>
      </c>
    </row>
    <row r="40" spans="1:20" ht="15.75" customHeight="1">
      <c r="A40" s="2" t="s">
        <v>11055</v>
      </c>
      <c r="B40" s="1" t="s">
        <v>9202</v>
      </c>
      <c r="C40" s="2" t="s">
        <v>9201</v>
      </c>
      <c r="D40" s="2" t="s">
        <v>23</v>
      </c>
      <c r="E40" s="2" t="s">
        <v>16</v>
      </c>
      <c r="G40" s="2">
        <v>22595</v>
      </c>
      <c r="H40" s="2">
        <v>13014</v>
      </c>
      <c r="I40" s="2" t="s">
        <v>9198</v>
      </c>
      <c r="K40" s="2" t="s">
        <v>9169</v>
      </c>
      <c r="L40" s="2" t="s">
        <v>6856</v>
      </c>
      <c r="M40" s="2"/>
      <c r="P40" s="2" t="s">
        <v>6204</v>
      </c>
      <c r="R40" s="2" t="s">
        <v>9198</v>
      </c>
      <c r="S40" s="2" t="s">
        <v>23</v>
      </c>
      <c r="T40" s="2" t="s">
        <v>11002</v>
      </c>
    </row>
    <row r="41" spans="1:20" ht="15.75" customHeight="1">
      <c r="A41" s="2" t="s">
        <v>11056</v>
      </c>
      <c r="B41" s="1" t="s">
        <v>7747</v>
      </c>
      <c r="C41" s="2" t="s">
        <v>7746</v>
      </c>
      <c r="D41" s="2" t="s">
        <v>16</v>
      </c>
      <c r="E41" s="2" t="s">
        <v>23</v>
      </c>
      <c r="G41" s="2">
        <v>11292</v>
      </c>
      <c r="H41" s="2">
        <v>11262</v>
      </c>
      <c r="I41" s="2" t="s">
        <v>6819</v>
      </c>
      <c r="K41" s="2" t="s">
        <v>7674</v>
      </c>
      <c r="L41" s="2" t="s">
        <v>6856</v>
      </c>
      <c r="M41" s="2"/>
      <c r="P41" s="2" t="s">
        <v>3279</v>
      </c>
      <c r="R41" s="2" t="s">
        <v>6819</v>
      </c>
      <c r="S41" s="2" t="s">
        <v>16</v>
      </c>
      <c r="T41" s="2" t="s">
        <v>11002</v>
      </c>
    </row>
    <row r="42" spans="1:20" ht="15.75" customHeight="1">
      <c r="A42" s="2" t="s">
        <v>11057</v>
      </c>
      <c r="B42" s="1" t="s">
        <v>10653</v>
      </c>
      <c r="C42" s="2" t="s">
        <v>10652</v>
      </c>
      <c r="D42" s="2" t="s">
        <v>16</v>
      </c>
      <c r="E42" s="2" t="s">
        <v>23</v>
      </c>
      <c r="G42" s="2">
        <v>11732</v>
      </c>
      <c r="H42" s="2">
        <v>11732</v>
      </c>
      <c r="I42" s="2" t="s">
        <v>10642</v>
      </c>
      <c r="K42" s="2" t="s">
        <v>10483</v>
      </c>
      <c r="L42" s="2" t="s">
        <v>6859</v>
      </c>
      <c r="M42" s="2"/>
      <c r="P42" s="2" t="s">
        <v>3556</v>
      </c>
      <c r="R42" s="2" t="s">
        <v>10642</v>
      </c>
      <c r="S42" s="2" t="s">
        <v>16</v>
      </c>
      <c r="T42" s="2" t="s">
        <v>11002</v>
      </c>
    </row>
    <row r="43" spans="1:20" ht="15.75" customHeight="1">
      <c r="A43" s="2" t="s">
        <v>11058</v>
      </c>
      <c r="B43" s="1" t="s">
        <v>7470</v>
      </c>
      <c r="C43" s="2" t="s">
        <v>7469</v>
      </c>
      <c r="D43" s="2" t="s">
        <v>16</v>
      </c>
      <c r="E43" s="2" t="s">
        <v>16</v>
      </c>
      <c r="G43" s="2">
        <v>13828</v>
      </c>
      <c r="H43" s="2">
        <v>12925</v>
      </c>
      <c r="I43" s="2" t="s">
        <v>7466</v>
      </c>
      <c r="K43" s="2" t="s">
        <v>7148</v>
      </c>
      <c r="L43" s="2" t="s">
        <v>6937</v>
      </c>
      <c r="M43" s="2"/>
      <c r="P43" s="2" t="s">
        <v>3279</v>
      </c>
      <c r="R43" s="2" t="s">
        <v>7466</v>
      </c>
      <c r="S43" s="2" t="s">
        <v>16</v>
      </c>
      <c r="T43" s="2" t="s">
        <v>11002</v>
      </c>
    </row>
    <row r="44" spans="1:20" ht="15.75" customHeight="1">
      <c r="A44" s="2" t="s">
        <v>11059</v>
      </c>
      <c r="B44" s="1" t="s">
        <v>10222</v>
      </c>
      <c r="C44" s="2" t="s">
        <v>10221</v>
      </c>
      <c r="D44" s="2" t="s">
        <v>23</v>
      </c>
      <c r="E44" s="2" t="s">
        <v>16</v>
      </c>
      <c r="G44" s="2">
        <v>17602</v>
      </c>
      <c r="H44" s="2">
        <v>17602</v>
      </c>
      <c r="I44" s="2" t="s">
        <v>10214</v>
      </c>
      <c r="K44" s="2" t="s">
        <v>10080</v>
      </c>
      <c r="L44" s="2" t="s">
        <v>6859</v>
      </c>
      <c r="M44" s="2"/>
      <c r="P44" s="2" t="s">
        <v>3279</v>
      </c>
      <c r="R44" s="2" t="s">
        <v>10214</v>
      </c>
      <c r="S44" s="2" t="s">
        <v>23</v>
      </c>
      <c r="T44" s="2" t="s">
        <v>11002</v>
      </c>
    </row>
    <row r="45" spans="1:20" ht="15.75" customHeight="1">
      <c r="A45" s="2" t="s">
        <v>11060</v>
      </c>
      <c r="B45" s="1" t="s">
        <v>9210</v>
      </c>
      <c r="C45" s="2" t="s">
        <v>9209</v>
      </c>
      <c r="D45" s="2" t="s">
        <v>23</v>
      </c>
      <c r="E45" s="2" t="s">
        <v>16</v>
      </c>
      <c r="G45" s="2">
        <v>13368</v>
      </c>
      <c r="H45" s="2">
        <v>12993</v>
      </c>
      <c r="I45" s="2" t="s">
        <v>9203</v>
      </c>
      <c r="K45" s="2" t="s">
        <v>9169</v>
      </c>
      <c r="L45" s="2" t="s">
        <v>6840</v>
      </c>
      <c r="M45" s="2"/>
      <c r="P45" s="2" t="s">
        <v>8427</v>
      </c>
      <c r="R45" s="2" t="s">
        <v>9203</v>
      </c>
      <c r="S45" s="2" t="s">
        <v>23</v>
      </c>
      <c r="T45" s="2" t="s">
        <v>11002</v>
      </c>
    </row>
    <row r="46" spans="1:20" ht="15.75" customHeight="1">
      <c r="A46" s="2" t="s">
        <v>11061</v>
      </c>
      <c r="B46" s="1" t="s">
        <v>10708</v>
      </c>
      <c r="C46" s="2" t="s">
        <v>10707</v>
      </c>
      <c r="D46" s="2" t="s">
        <v>16</v>
      </c>
      <c r="E46" s="2" t="s">
        <v>16</v>
      </c>
      <c r="G46" s="2">
        <v>12507</v>
      </c>
      <c r="H46" s="2">
        <v>12490</v>
      </c>
      <c r="I46" s="2" t="s">
        <v>10704</v>
      </c>
      <c r="K46" s="2" t="s">
        <v>10483</v>
      </c>
      <c r="L46" s="2" t="s">
        <v>6840</v>
      </c>
      <c r="M46" s="2"/>
      <c r="P46" s="2" t="s">
        <v>3279</v>
      </c>
      <c r="R46" s="2" t="s">
        <v>10704</v>
      </c>
      <c r="S46" s="2" t="s">
        <v>16</v>
      </c>
      <c r="T46" s="2" t="s">
        <v>11002</v>
      </c>
    </row>
    <row r="47" spans="1:20" ht="15.75" customHeight="1">
      <c r="A47" s="2" t="s">
        <v>11062</v>
      </c>
      <c r="B47" s="1" t="s">
        <v>7478</v>
      </c>
      <c r="C47" s="2" t="s">
        <v>7477</v>
      </c>
      <c r="D47" s="2" t="s">
        <v>23</v>
      </c>
      <c r="E47" s="2" t="s">
        <v>23</v>
      </c>
      <c r="G47" s="2">
        <v>11044</v>
      </c>
      <c r="H47" s="2">
        <v>10959</v>
      </c>
      <c r="I47" s="2" t="s">
        <v>7466</v>
      </c>
      <c r="K47" s="2" t="s">
        <v>7148</v>
      </c>
      <c r="L47" s="2" t="s">
        <v>6856</v>
      </c>
      <c r="M47" s="2"/>
      <c r="P47" s="2" t="s">
        <v>3668</v>
      </c>
      <c r="R47" s="2" t="s">
        <v>7466</v>
      </c>
      <c r="S47" s="2" t="s">
        <v>23</v>
      </c>
      <c r="T47" s="2" t="s">
        <v>11002</v>
      </c>
    </row>
    <row r="48" spans="1:20" ht="15.75" customHeight="1">
      <c r="A48" s="2" t="s">
        <v>11063</v>
      </c>
      <c r="B48" s="1" t="s">
        <v>8856</v>
      </c>
      <c r="C48" s="2" t="s">
        <v>8855</v>
      </c>
      <c r="D48" s="2" t="s">
        <v>16</v>
      </c>
      <c r="E48" s="2" t="s">
        <v>23</v>
      </c>
      <c r="G48" s="2">
        <v>47217</v>
      </c>
      <c r="H48" s="2">
        <v>29186</v>
      </c>
      <c r="I48" s="2" t="s">
        <v>8694</v>
      </c>
      <c r="K48" s="2" t="s">
        <v>8364</v>
      </c>
      <c r="L48" s="2" t="s">
        <v>6840</v>
      </c>
      <c r="M48" s="2"/>
      <c r="P48" s="2" t="s">
        <v>3483</v>
      </c>
      <c r="R48" s="2" t="s">
        <v>8694</v>
      </c>
      <c r="S48" s="2" t="s">
        <v>16</v>
      </c>
      <c r="T48" s="2" t="s">
        <v>11002</v>
      </c>
    </row>
    <row r="49" spans="1:20" ht="15.75" customHeight="1">
      <c r="A49" s="2" t="s">
        <v>11064</v>
      </c>
      <c r="B49" s="1" t="s">
        <v>7983</v>
      </c>
      <c r="C49" s="2" t="s">
        <v>7982</v>
      </c>
      <c r="D49" s="2" t="s">
        <v>23</v>
      </c>
      <c r="E49" s="2" t="s">
        <v>23</v>
      </c>
      <c r="G49" s="2">
        <v>15691</v>
      </c>
      <c r="H49" s="2">
        <v>15691</v>
      </c>
      <c r="I49" s="2" t="s">
        <v>7979</v>
      </c>
      <c r="K49" s="2" t="s">
        <v>7869</v>
      </c>
      <c r="L49" s="2" t="s">
        <v>6840</v>
      </c>
      <c r="M49" s="2"/>
      <c r="P49" s="2" t="s">
        <v>4600</v>
      </c>
      <c r="R49" s="2" t="s">
        <v>7979</v>
      </c>
      <c r="S49" s="2" t="s">
        <v>23</v>
      </c>
      <c r="T49" s="2" t="s">
        <v>11002</v>
      </c>
    </row>
    <row r="50" spans="1:20" ht="15.75" customHeight="1">
      <c r="A50" s="2" t="s">
        <v>11065</v>
      </c>
      <c r="B50" s="1" t="s">
        <v>8001</v>
      </c>
      <c r="C50" s="2" t="s">
        <v>8000</v>
      </c>
      <c r="D50" s="2" t="s">
        <v>16</v>
      </c>
      <c r="E50" s="2" t="s">
        <v>23</v>
      </c>
      <c r="G50" s="2">
        <v>19421</v>
      </c>
      <c r="H50" s="2">
        <v>17163</v>
      </c>
      <c r="I50" s="2" t="s">
        <v>7994</v>
      </c>
      <c r="K50" s="2" t="s">
        <v>7869</v>
      </c>
      <c r="L50" s="2" t="s">
        <v>6840</v>
      </c>
      <c r="M50" s="2"/>
      <c r="P50" s="2" t="s">
        <v>3279</v>
      </c>
      <c r="R50" s="2" t="s">
        <v>7994</v>
      </c>
      <c r="S50" s="2" t="s">
        <v>16</v>
      </c>
      <c r="T50" s="2" t="s">
        <v>11002</v>
      </c>
    </row>
    <row r="51" spans="1:20" ht="15.75" customHeight="1">
      <c r="A51" s="2" t="s">
        <v>11066</v>
      </c>
      <c r="B51" s="1" t="s">
        <v>9552</v>
      </c>
      <c r="C51" s="2" t="s">
        <v>23779</v>
      </c>
      <c r="D51" s="2" t="s">
        <v>16</v>
      </c>
      <c r="E51" s="2" t="s">
        <v>16</v>
      </c>
      <c r="G51" s="2">
        <v>11121</v>
      </c>
      <c r="H51" s="2">
        <v>11098</v>
      </c>
      <c r="I51" s="2" t="s">
        <v>9549</v>
      </c>
      <c r="K51" s="2" t="s">
        <v>9550</v>
      </c>
      <c r="L51" s="2" t="s">
        <v>6853</v>
      </c>
      <c r="M51" s="2"/>
      <c r="P51" s="2" t="s">
        <v>6204</v>
      </c>
      <c r="R51" s="2" t="s">
        <v>9549</v>
      </c>
      <c r="S51" s="2" t="s">
        <v>16</v>
      </c>
      <c r="T51" s="2" t="s">
        <v>11002</v>
      </c>
    </row>
    <row r="52" spans="1:20" ht="15.75" customHeight="1">
      <c r="A52" s="2" t="s">
        <v>11067</v>
      </c>
      <c r="B52" s="1" t="s">
        <v>10576</v>
      </c>
      <c r="C52" s="2" t="s">
        <v>10575</v>
      </c>
      <c r="D52" s="2" t="s">
        <v>23</v>
      </c>
      <c r="E52" s="2" t="s">
        <v>23</v>
      </c>
      <c r="G52" s="2">
        <v>10602</v>
      </c>
      <c r="H52" s="2">
        <v>10602</v>
      </c>
      <c r="I52" s="2" t="s">
        <v>10572</v>
      </c>
      <c r="K52" s="2" t="s">
        <v>10483</v>
      </c>
      <c r="L52" s="2" t="s">
        <v>6853</v>
      </c>
      <c r="M52" s="2"/>
      <c r="P52" s="2" t="s">
        <v>6204</v>
      </c>
      <c r="R52" s="2" t="s">
        <v>10572</v>
      </c>
      <c r="S52" s="2" t="s">
        <v>23</v>
      </c>
      <c r="T52" s="2" t="s">
        <v>11002</v>
      </c>
    </row>
    <row r="53" spans="1:20" ht="15.75" customHeight="1">
      <c r="A53" s="2" t="s">
        <v>11068</v>
      </c>
      <c r="B53" s="1" t="s">
        <v>10364</v>
      </c>
      <c r="C53" s="2" t="s">
        <v>10363</v>
      </c>
      <c r="D53" s="2" t="s">
        <v>16</v>
      </c>
      <c r="E53" s="2" t="s">
        <v>23</v>
      </c>
      <c r="G53" s="2">
        <v>27383</v>
      </c>
      <c r="H53" s="2">
        <v>25146</v>
      </c>
      <c r="I53" s="2" t="s">
        <v>10351</v>
      </c>
      <c r="K53" s="2" t="s">
        <v>10080</v>
      </c>
      <c r="L53" s="2" t="s">
        <v>6856</v>
      </c>
      <c r="M53" s="2"/>
      <c r="P53" s="2" t="s">
        <v>4035</v>
      </c>
      <c r="R53" s="2" t="s">
        <v>10351</v>
      </c>
      <c r="S53" s="2" t="s">
        <v>16</v>
      </c>
      <c r="T53" s="2" t="s">
        <v>11002</v>
      </c>
    </row>
    <row r="54" spans="1:20" ht="15.75" customHeight="1">
      <c r="A54" s="2" t="s">
        <v>11069</v>
      </c>
      <c r="B54" s="1" t="s">
        <v>9005</v>
      </c>
      <c r="C54" s="2" t="s">
        <v>23780</v>
      </c>
      <c r="D54" s="2" t="s">
        <v>16</v>
      </c>
      <c r="E54" s="2" t="s">
        <v>23</v>
      </c>
      <c r="G54" s="2">
        <v>11758</v>
      </c>
      <c r="H54" s="2">
        <v>11758</v>
      </c>
      <c r="I54" s="2" t="s">
        <v>8995</v>
      </c>
      <c r="K54" s="2" t="s">
        <v>8895</v>
      </c>
      <c r="L54" s="2" t="s">
        <v>6846</v>
      </c>
      <c r="M54" s="2"/>
      <c r="P54" s="2" t="s">
        <v>3279</v>
      </c>
      <c r="R54" s="2" t="s">
        <v>8995</v>
      </c>
      <c r="S54" s="2" t="s">
        <v>16</v>
      </c>
      <c r="T54" s="2" t="s">
        <v>11002</v>
      </c>
    </row>
    <row r="55" spans="1:20" ht="15.75" customHeight="1">
      <c r="A55" s="2" t="s">
        <v>11070</v>
      </c>
      <c r="B55" s="1" t="s">
        <v>8401</v>
      </c>
      <c r="C55" s="2" t="s">
        <v>8400</v>
      </c>
      <c r="D55" s="2" t="s">
        <v>23</v>
      </c>
      <c r="E55" s="2" t="s">
        <v>16</v>
      </c>
      <c r="G55" s="2">
        <v>13987</v>
      </c>
      <c r="H55" s="2">
        <v>13606</v>
      </c>
      <c r="I55" s="2" t="s">
        <v>8392</v>
      </c>
      <c r="K55" s="2" t="s">
        <v>8364</v>
      </c>
      <c r="L55" s="2" t="s">
        <v>6937</v>
      </c>
      <c r="M55" s="2"/>
      <c r="P55" s="2" t="s">
        <v>3279</v>
      </c>
      <c r="R55" s="2" t="s">
        <v>8392</v>
      </c>
      <c r="S55" s="2" t="s">
        <v>23</v>
      </c>
      <c r="T55" s="2" t="s">
        <v>11002</v>
      </c>
    </row>
    <row r="56" spans="1:20" ht="15.75" customHeight="1">
      <c r="A56" s="2" t="s">
        <v>11071</v>
      </c>
      <c r="B56" s="1" t="s">
        <v>9219</v>
      </c>
      <c r="C56" s="2" t="s">
        <v>9218</v>
      </c>
      <c r="D56" s="2" t="s">
        <v>23</v>
      </c>
      <c r="E56" s="2" t="s">
        <v>16</v>
      </c>
      <c r="G56" s="2">
        <v>26195</v>
      </c>
      <c r="H56" s="2">
        <v>13674</v>
      </c>
      <c r="I56" s="2" t="s">
        <v>9217</v>
      </c>
      <c r="K56" s="2" t="s">
        <v>9169</v>
      </c>
      <c r="L56" s="2" t="s">
        <v>6856</v>
      </c>
      <c r="M56" s="2"/>
      <c r="P56" s="2" t="s">
        <v>8427</v>
      </c>
      <c r="R56" s="2" t="s">
        <v>9217</v>
      </c>
      <c r="S56" s="2" t="s">
        <v>23</v>
      </c>
      <c r="T56" s="2" t="s">
        <v>11002</v>
      </c>
    </row>
    <row r="57" spans="1:20" ht="15.75" customHeight="1">
      <c r="A57" s="2" t="s">
        <v>11072</v>
      </c>
      <c r="B57" s="1" t="s">
        <v>8147</v>
      </c>
      <c r="C57" s="2" t="s">
        <v>8146</v>
      </c>
      <c r="D57" s="2" t="s">
        <v>16</v>
      </c>
      <c r="E57" s="2" t="s">
        <v>23</v>
      </c>
      <c r="G57" s="2">
        <v>23996</v>
      </c>
      <c r="H57" s="2">
        <v>14464</v>
      </c>
      <c r="I57" s="2" t="s">
        <v>8132</v>
      </c>
      <c r="K57" s="2" t="s">
        <v>7869</v>
      </c>
      <c r="L57" s="2" t="s">
        <v>6840</v>
      </c>
      <c r="M57" s="2"/>
      <c r="P57" s="2" t="s">
        <v>3279</v>
      </c>
      <c r="R57" s="2" t="s">
        <v>8132</v>
      </c>
      <c r="S57" s="2" t="s">
        <v>16</v>
      </c>
      <c r="T57" s="2" t="s">
        <v>11002</v>
      </c>
    </row>
    <row r="58" spans="1:20" ht="15.75" customHeight="1">
      <c r="A58" s="2" t="s">
        <v>11073</v>
      </c>
      <c r="B58" s="1" t="s">
        <v>11074</v>
      </c>
      <c r="C58" s="2" t="s">
        <v>12563</v>
      </c>
      <c r="D58" s="2" t="s">
        <v>16</v>
      </c>
      <c r="E58" s="2" t="s">
        <v>23</v>
      </c>
      <c r="F58" s="2" t="s">
        <v>11075</v>
      </c>
      <c r="G58" s="2" t="e">
        <v>#N/A</v>
      </c>
      <c r="K58" s="38" t="s">
        <v>9981</v>
      </c>
      <c r="L58" s="38" t="s">
        <v>6937</v>
      </c>
      <c r="M58" s="2" t="s">
        <v>11042</v>
      </c>
      <c r="N58" s="2" t="s">
        <v>11076</v>
      </c>
      <c r="P58" s="2" t="s">
        <v>3279</v>
      </c>
      <c r="Q58" s="2" t="str">
        <f>"AN"&amp;K58&amp;999</f>
        <v>AN18B999</v>
      </c>
      <c r="R58" s="2" t="s">
        <v>11077</v>
      </c>
      <c r="S58" s="2" t="s">
        <v>16</v>
      </c>
      <c r="T58" s="2" t="s">
        <v>11002</v>
      </c>
    </row>
    <row r="59" spans="1:20" ht="15.75" customHeight="1">
      <c r="A59" s="2" t="s">
        <v>11078</v>
      </c>
      <c r="B59" s="1" t="s">
        <v>10155</v>
      </c>
      <c r="C59" s="2" t="s">
        <v>10154</v>
      </c>
      <c r="D59" s="2" t="s">
        <v>16</v>
      </c>
      <c r="E59" s="2" t="s">
        <v>23</v>
      </c>
      <c r="G59" s="2">
        <v>12402</v>
      </c>
      <c r="H59" s="2">
        <v>12402</v>
      </c>
      <c r="I59" s="2" t="s">
        <v>10152</v>
      </c>
      <c r="K59" s="2" t="s">
        <v>10080</v>
      </c>
      <c r="L59" s="2" t="s">
        <v>6937</v>
      </c>
      <c r="M59" s="2"/>
      <c r="P59" s="2" t="s">
        <v>3279</v>
      </c>
      <c r="R59" s="2" t="s">
        <v>10152</v>
      </c>
      <c r="S59" s="2" t="s">
        <v>16</v>
      </c>
      <c r="T59" s="2" t="s">
        <v>11002</v>
      </c>
    </row>
    <row r="60" spans="1:20" ht="15.75" customHeight="1">
      <c r="A60" s="2" t="s">
        <v>11079</v>
      </c>
      <c r="B60" s="1" t="s">
        <v>10547</v>
      </c>
      <c r="C60" s="2" t="s">
        <v>10546</v>
      </c>
      <c r="D60" s="2" t="s">
        <v>23</v>
      </c>
      <c r="E60" s="2" t="s">
        <v>16</v>
      </c>
      <c r="G60" s="2">
        <v>11259</v>
      </c>
      <c r="H60" s="2">
        <v>10577</v>
      </c>
      <c r="I60" s="2" t="s">
        <v>10541</v>
      </c>
      <c r="K60" s="2" t="s">
        <v>10483</v>
      </c>
      <c r="L60" s="2" t="s">
        <v>6850</v>
      </c>
      <c r="M60" s="2"/>
      <c r="P60" s="2" t="s">
        <v>3279</v>
      </c>
      <c r="R60" s="2" t="s">
        <v>10541</v>
      </c>
      <c r="S60" s="2" t="s">
        <v>23</v>
      </c>
      <c r="T60" s="2" t="s">
        <v>11002</v>
      </c>
    </row>
    <row r="61" spans="1:20" ht="15.75" customHeight="1">
      <c r="A61" s="2" t="s">
        <v>11080</v>
      </c>
      <c r="B61" s="1" t="s">
        <v>7794</v>
      </c>
      <c r="C61" s="2" t="s">
        <v>7793</v>
      </c>
      <c r="D61" s="2" t="s">
        <v>16</v>
      </c>
      <c r="E61" s="2" t="s">
        <v>23</v>
      </c>
      <c r="G61" s="2">
        <v>14138</v>
      </c>
      <c r="H61" s="2">
        <v>14138</v>
      </c>
      <c r="I61" s="2" t="s">
        <v>7791</v>
      </c>
      <c r="K61" s="2" t="s">
        <v>7674</v>
      </c>
      <c r="L61" s="2" t="s">
        <v>6840</v>
      </c>
      <c r="M61" s="2"/>
      <c r="P61" s="2" t="s">
        <v>3279</v>
      </c>
      <c r="R61" s="2" t="s">
        <v>7791</v>
      </c>
      <c r="S61" s="2" t="s">
        <v>16</v>
      </c>
      <c r="T61" s="2" t="s">
        <v>11002</v>
      </c>
    </row>
    <row r="62" spans="1:20" ht="15.75" customHeight="1">
      <c r="A62" s="2" t="s">
        <v>11081</v>
      </c>
      <c r="B62" s="1" t="s">
        <v>10206</v>
      </c>
      <c r="C62" s="2" t="s">
        <v>10205</v>
      </c>
      <c r="D62" s="2" t="s">
        <v>16</v>
      </c>
      <c r="E62" s="2" t="s">
        <v>23</v>
      </c>
      <c r="G62" s="2">
        <v>16454</v>
      </c>
      <c r="H62" s="2">
        <v>14996</v>
      </c>
      <c r="I62" s="2" t="s">
        <v>10200</v>
      </c>
      <c r="K62" s="2" t="s">
        <v>10080</v>
      </c>
      <c r="L62" s="2" t="s">
        <v>6856</v>
      </c>
      <c r="M62" s="2"/>
      <c r="P62" s="2" t="s">
        <v>4035</v>
      </c>
      <c r="R62" s="2" t="s">
        <v>10200</v>
      </c>
      <c r="S62" s="2" t="s">
        <v>16</v>
      </c>
      <c r="T62" s="2" t="s">
        <v>11002</v>
      </c>
    </row>
    <row r="63" spans="1:20" ht="15.75" customHeight="1">
      <c r="A63" s="2" t="s">
        <v>11082</v>
      </c>
      <c r="B63" s="1" t="s">
        <v>9712</v>
      </c>
      <c r="C63" s="2" t="s">
        <v>9711</v>
      </c>
      <c r="D63" s="2" t="s">
        <v>16</v>
      </c>
      <c r="E63" s="2" t="s">
        <v>16</v>
      </c>
      <c r="G63" s="2">
        <v>25904</v>
      </c>
      <c r="H63" s="2">
        <v>21498</v>
      </c>
      <c r="I63" s="2" t="s">
        <v>9704</v>
      </c>
      <c r="K63" s="2" t="s">
        <v>9706</v>
      </c>
      <c r="L63" s="2" t="s">
        <v>6840</v>
      </c>
      <c r="M63" s="2"/>
      <c r="P63" s="2" t="s">
        <v>3249</v>
      </c>
      <c r="R63" s="2" t="s">
        <v>9704</v>
      </c>
      <c r="S63" s="2" t="s">
        <v>16</v>
      </c>
      <c r="T63" s="2" t="s">
        <v>11002</v>
      </c>
    </row>
    <row r="64" spans="1:20" ht="15.75" customHeight="1">
      <c r="A64" s="2" t="s">
        <v>11083</v>
      </c>
      <c r="B64" s="1" t="s">
        <v>6976</v>
      </c>
      <c r="C64" s="2" t="s">
        <v>6975</v>
      </c>
      <c r="D64" s="2" t="s">
        <v>16</v>
      </c>
      <c r="E64" s="2" t="s">
        <v>16</v>
      </c>
      <c r="G64" s="2">
        <v>18326</v>
      </c>
      <c r="H64" s="2">
        <v>18326</v>
      </c>
      <c r="I64" s="2" t="s">
        <v>6973</v>
      </c>
      <c r="K64" s="2" t="s">
        <v>6919</v>
      </c>
      <c r="L64" s="2" t="s">
        <v>6840</v>
      </c>
      <c r="M64" s="2"/>
      <c r="P64" s="2" t="s">
        <v>4600</v>
      </c>
      <c r="R64" s="2" t="s">
        <v>6973</v>
      </c>
      <c r="S64" s="2" t="s">
        <v>16</v>
      </c>
      <c r="T64" s="2" t="s">
        <v>11002</v>
      </c>
    </row>
    <row r="65" spans="1:20" ht="15.75" customHeight="1">
      <c r="A65" s="2" t="s">
        <v>11084</v>
      </c>
      <c r="B65" s="1" t="s">
        <v>8633</v>
      </c>
      <c r="C65" s="2" t="s">
        <v>23781</v>
      </c>
      <c r="D65" s="2" t="s">
        <v>16</v>
      </c>
      <c r="E65" s="2" t="s">
        <v>23</v>
      </c>
      <c r="G65" s="2">
        <v>17093</v>
      </c>
      <c r="H65" s="2">
        <v>17093</v>
      </c>
      <c r="I65" s="2" t="s">
        <v>8630</v>
      </c>
      <c r="K65" s="2" t="s">
        <v>8364</v>
      </c>
      <c r="L65" s="2" t="s">
        <v>6856</v>
      </c>
      <c r="M65" s="2"/>
      <c r="P65" s="2" t="s">
        <v>3279</v>
      </c>
      <c r="R65" s="2" t="s">
        <v>8630</v>
      </c>
      <c r="S65" s="2" t="s">
        <v>16</v>
      </c>
      <c r="T65" s="2" t="s">
        <v>11002</v>
      </c>
    </row>
    <row r="66" spans="1:20" ht="13">
      <c r="A66" s="2" t="s">
        <v>11085</v>
      </c>
      <c r="B66" s="1" t="s">
        <v>8616</v>
      </c>
      <c r="C66" s="2" t="s">
        <v>23782</v>
      </c>
      <c r="D66" s="2" t="s">
        <v>16</v>
      </c>
      <c r="E66" s="2" t="s">
        <v>23</v>
      </c>
      <c r="G66" s="2">
        <v>16784</v>
      </c>
      <c r="H66" s="2">
        <v>15295</v>
      </c>
      <c r="I66" s="2" t="s">
        <v>8613</v>
      </c>
      <c r="K66" s="2" t="s">
        <v>8364</v>
      </c>
      <c r="L66" s="2" t="s">
        <v>6840</v>
      </c>
      <c r="M66" s="2"/>
      <c r="P66" s="2" t="s">
        <v>3279</v>
      </c>
      <c r="R66" s="2" t="s">
        <v>8613</v>
      </c>
      <c r="S66" s="2" t="s">
        <v>16</v>
      </c>
      <c r="T66" s="2" t="s">
        <v>11002</v>
      </c>
    </row>
    <row r="67" spans="1:20" ht="13">
      <c r="A67" s="2" t="s">
        <v>11086</v>
      </c>
      <c r="B67" s="1" t="s">
        <v>7438</v>
      </c>
      <c r="C67" s="2" t="s">
        <v>7437</v>
      </c>
      <c r="D67" s="2" t="s">
        <v>23</v>
      </c>
      <c r="E67" s="2" t="s">
        <v>16</v>
      </c>
      <c r="G67" s="2">
        <v>21434</v>
      </c>
      <c r="H67" s="2">
        <v>21279</v>
      </c>
      <c r="I67" s="2" t="s">
        <v>7426</v>
      </c>
      <c r="K67" s="2" t="s">
        <v>7148</v>
      </c>
      <c r="L67" s="2" t="s">
        <v>6840</v>
      </c>
      <c r="M67" s="2"/>
      <c r="P67" s="2" t="s">
        <v>3279</v>
      </c>
      <c r="R67" s="2" t="s">
        <v>7426</v>
      </c>
      <c r="S67" s="2" t="s">
        <v>23</v>
      </c>
      <c r="T67" s="2" t="s">
        <v>11002</v>
      </c>
    </row>
    <row r="68" spans="1:20" ht="13">
      <c r="A68" s="2" t="s">
        <v>11087</v>
      </c>
      <c r="B68" s="1" t="s">
        <v>8204</v>
      </c>
      <c r="C68" s="2" t="s">
        <v>8203</v>
      </c>
      <c r="D68" s="2" t="s">
        <v>16</v>
      </c>
      <c r="E68" s="2" t="s">
        <v>23</v>
      </c>
      <c r="G68" s="2">
        <v>23166</v>
      </c>
      <c r="H68" s="2">
        <v>20012</v>
      </c>
      <c r="I68" s="2" t="s">
        <v>8171</v>
      </c>
      <c r="K68" s="2" t="s">
        <v>7869</v>
      </c>
      <c r="L68" s="2" t="s">
        <v>6840</v>
      </c>
      <c r="M68" s="2"/>
      <c r="P68" s="2" t="s">
        <v>4146</v>
      </c>
      <c r="R68" s="2" t="s">
        <v>8171</v>
      </c>
      <c r="S68" s="2" t="s">
        <v>16</v>
      </c>
      <c r="T68" s="2" t="s">
        <v>11002</v>
      </c>
    </row>
    <row r="69" spans="1:20" ht="13">
      <c r="A69" s="2" t="s">
        <v>11088</v>
      </c>
      <c r="B69" s="1" t="s">
        <v>10082</v>
      </c>
      <c r="C69" s="2" t="s">
        <v>10081</v>
      </c>
      <c r="D69" s="2" t="s">
        <v>16</v>
      </c>
      <c r="E69" s="2" t="s">
        <v>23</v>
      </c>
      <c r="G69" s="2">
        <v>10016</v>
      </c>
      <c r="H69" s="2">
        <v>10016</v>
      </c>
      <c r="I69" s="2" t="s">
        <v>10079</v>
      </c>
      <c r="K69" s="2" t="s">
        <v>10080</v>
      </c>
      <c r="L69" s="2" t="s">
        <v>6840</v>
      </c>
      <c r="M69" s="2"/>
      <c r="P69" s="2" t="s">
        <v>3279</v>
      </c>
      <c r="R69" s="2" t="s">
        <v>10079</v>
      </c>
      <c r="S69" s="2" t="s">
        <v>16</v>
      </c>
      <c r="T69" s="2" t="s">
        <v>11002</v>
      </c>
    </row>
    <row r="70" spans="1:20" ht="13">
      <c r="A70" s="2" t="s">
        <v>11089</v>
      </c>
      <c r="B70" s="1" t="s">
        <v>8411</v>
      </c>
      <c r="C70" s="2" t="s">
        <v>23783</v>
      </c>
      <c r="D70" s="2" t="s">
        <v>23</v>
      </c>
      <c r="E70" s="2" t="s">
        <v>16</v>
      </c>
      <c r="G70" s="2">
        <v>11838</v>
      </c>
      <c r="H70" s="2">
        <v>11748</v>
      </c>
      <c r="I70" s="2" t="s">
        <v>8407</v>
      </c>
      <c r="K70" s="2" t="s">
        <v>8364</v>
      </c>
      <c r="L70" s="2" t="s">
        <v>6840</v>
      </c>
      <c r="M70" s="2"/>
      <c r="P70" s="2" t="s">
        <v>3668</v>
      </c>
      <c r="R70" s="2" t="s">
        <v>8407</v>
      </c>
      <c r="S70" s="2" t="s">
        <v>23</v>
      </c>
      <c r="T70" s="2" t="s">
        <v>11002</v>
      </c>
    </row>
    <row r="71" spans="1:20" ht="13">
      <c r="A71" s="2" t="s">
        <v>11090</v>
      </c>
      <c r="B71" s="1" t="s">
        <v>9954</v>
      </c>
      <c r="C71" s="2" t="s">
        <v>9953</v>
      </c>
      <c r="D71" s="2" t="s">
        <v>23</v>
      </c>
      <c r="E71" s="2" t="s">
        <v>23</v>
      </c>
      <c r="G71" s="2">
        <v>12647</v>
      </c>
      <c r="H71" s="2">
        <v>12647</v>
      </c>
      <c r="I71" s="2" t="s">
        <v>9949</v>
      </c>
      <c r="K71" s="2" t="s">
        <v>9921</v>
      </c>
      <c r="L71" s="2" t="s">
        <v>6937</v>
      </c>
      <c r="M71" s="2"/>
      <c r="P71" s="2" t="s">
        <v>3668</v>
      </c>
      <c r="R71" s="2" t="s">
        <v>9949</v>
      </c>
      <c r="S71" s="2" t="s">
        <v>23</v>
      </c>
      <c r="T71" s="2" t="s">
        <v>11002</v>
      </c>
    </row>
    <row r="72" spans="1:20" ht="13">
      <c r="A72" s="2" t="s">
        <v>11091</v>
      </c>
      <c r="B72" s="1" t="s">
        <v>6995</v>
      </c>
      <c r="C72" s="2" t="s">
        <v>6994</v>
      </c>
      <c r="D72" s="2" t="s">
        <v>16</v>
      </c>
      <c r="E72" s="2" t="s">
        <v>16</v>
      </c>
      <c r="G72" s="2">
        <v>10180</v>
      </c>
      <c r="H72" s="2">
        <v>10180</v>
      </c>
      <c r="I72" s="2" t="s">
        <v>6990</v>
      </c>
      <c r="K72" s="2" t="s">
        <v>6985</v>
      </c>
      <c r="L72" s="2" t="s">
        <v>6937</v>
      </c>
      <c r="M72" s="2"/>
      <c r="P72" s="2" t="s">
        <v>3279</v>
      </c>
      <c r="R72" s="2" t="s">
        <v>6990</v>
      </c>
      <c r="S72" s="2" t="s">
        <v>16</v>
      </c>
      <c r="T72" s="2" t="s">
        <v>11002</v>
      </c>
    </row>
    <row r="73" spans="1:20" ht="13">
      <c r="A73" s="2" t="s">
        <v>11092</v>
      </c>
      <c r="B73" s="1" t="s">
        <v>7143</v>
      </c>
      <c r="C73" s="2" t="s">
        <v>7142</v>
      </c>
      <c r="D73" s="2" t="s">
        <v>23</v>
      </c>
      <c r="E73" s="2" t="s">
        <v>23</v>
      </c>
      <c r="G73" s="2">
        <v>20275</v>
      </c>
      <c r="H73" s="2">
        <v>17490</v>
      </c>
      <c r="I73" s="2" t="s">
        <v>7140</v>
      </c>
      <c r="K73" s="2" t="s">
        <v>7098</v>
      </c>
      <c r="L73" s="2" t="s">
        <v>6840</v>
      </c>
      <c r="M73" s="2"/>
      <c r="P73" s="2" t="s">
        <v>3279</v>
      </c>
      <c r="R73" s="2" t="s">
        <v>7140</v>
      </c>
      <c r="S73" s="2" t="s">
        <v>23</v>
      </c>
      <c r="T73" s="2" t="s">
        <v>11002</v>
      </c>
    </row>
    <row r="74" spans="1:20" ht="13">
      <c r="A74" s="2" t="s">
        <v>11093</v>
      </c>
      <c r="B74" s="1" t="s">
        <v>8042</v>
      </c>
      <c r="C74" s="2" t="s">
        <v>8041</v>
      </c>
      <c r="D74" s="2" t="s">
        <v>23</v>
      </c>
      <c r="E74" s="2" t="s">
        <v>16</v>
      </c>
      <c r="G74" s="2">
        <v>19581</v>
      </c>
      <c r="H74" s="2">
        <v>19590</v>
      </c>
      <c r="I74" s="2" t="s">
        <v>8034</v>
      </c>
      <c r="K74" s="2" t="s">
        <v>7869</v>
      </c>
      <c r="L74" s="2" t="s">
        <v>6840</v>
      </c>
      <c r="M74" s="2"/>
      <c r="P74" s="2" t="s">
        <v>4146</v>
      </c>
      <c r="R74" s="2" t="s">
        <v>8034</v>
      </c>
      <c r="S74" s="2" t="s">
        <v>23</v>
      </c>
      <c r="T74" s="2" t="s">
        <v>11002</v>
      </c>
    </row>
    <row r="75" spans="1:20" ht="13">
      <c r="A75" s="2" t="s">
        <v>11094</v>
      </c>
      <c r="B75" s="1" t="s">
        <v>10778</v>
      </c>
      <c r="C75" s="2" t="s">
        <v>10777</v>
      </c>
      <c r="D75" s="2" t="s">
        <v>16</v>
      </c>
      <c r="E75" s="2" t="s">
        <v>23</v>
      </c>
      <c r="G75" s="2">
        <v>13551</v>
      </c>
      <c r="H75" s="2">
        <v>13551</v>
      </c>
      <c r="I75" s="2" t="s">
        <v>10768</v>
      </c>
      <c r="K75" s="2" t="s">
        <v>10483</v>
      </c>
      <c r="L75" s="2" t="s">
        <v>6840</v>
      </c>
      <c r="M75" s="2"/>
      <c r="P75" s="2" t="s">
        <v>4600</v>
      </c>
      <c r="R75" s="2" t="s">
        <v>10768</v>
      </c>
      <c r="S75" s="2" t="s">
        <v>16</v>
      </c>
      <c r="T75" s="2" t="s">
        <v>11002</v>
      </c>
    </row>
    <row r="76" spans="1:20" ht="13">
      <c r="A76" s="2" t="s">
        <v>11095</v>
      </c>
      <c r="B76" s="1" t="s">
        <v>9113</v>
      </c>
      <c r="C76" s="2" t="s">
        <v>9112</v>
      </c>
      <c r="D76" s="2" t="s">
        <v>16</v>
      </c>
      <c r="E76" s="2" t="s">
        <v>23</v>
      </c>
      <c r="G76" s="2">
        <v>17438</v>
      </c>
      <c r="H76" s="2">
        <v>16965</v>
      </c>
      <c r="I76" s="2" t="s">
        <v>9105</v>
      </c>
      <c r="K76" s="2" t="s">
        <v>8895</v>
      </c>
      <c r="L76" s="2" t="s">
        <v>7147</v>
      </c>
      <c r="M76" s="2"/>
      <c r="P76" s="2" t="s">
        <v>4600</v>
      </c>
      <c r="R76" s="2" t="s">
        <v>9105</v>
      </c>
      <c r="S76" s="2" t="s">
        <v>16</v>
      </c>
      <c r="T76" s="2" t="s">
        <v>11002</v>
      </c>
    </row>
    <row r="77" spans="1:20" ht="13">
      <c r="A77" s="2" t="s">
        <v>11096</v>
      </c>
      <c r="B77" s="1" t="s">
        <v>9582</v>
      </c>
      <c r="C77" s="2" t="s">
        <v>9581</v>
      </c>
      <c r="D77" s="2" t="s">
        <v>16</v>
      </c>
      <c r="E77" s="2" t="s">
        <v>23</v>
      </c>
      <c r="G77" s="2">
        <v>10245</v>
      </c>
      <c r="H77" s="2">
        <v>10245</v>
      </c>
      <c r="I77" s="2" t="s">
        <v>9580</v>
      </c>
      <c r="K77" s="2" t="s">
        <v>9562</v>
      </c>
      <c r="L77" s="2" t="s">
        <v>6856</v>
      </c>
      <c r="M77" s="2"/>
      <c r="P77" s="2" t="s">
        <v>6204</v>
      </c>
      <c r="R77" s="2" t="s">
        <v>9580</v>
      </c>
      <c r="S77" s="2" t="s">
        <v>16</v>
      </c>
      <c r="T77" s="2" t="s">
        <v>11002</v>
      </c>
    </row>
    <row r="78" spans="1:20" ht="13">
      <c r="A78" s="2" t="s">
        <v>11097</v>
      </c>
      <c r="B78" s="1" t="s">
        <v>10244</v>
      </c>
      <c r="C78" s="2" t="s">
        <v>10243</v>
      </c>
      <c r="D78" s="2" t="s">
        <v>16</v>
      </c>
      <c r="E78" s="2" t="s">
        <v>23</v>
      </c>
      <c r="G78" s="2">
        <v>20670</v>
      </c>
      <c r="H78" s="2">
        <v>16587</v>
      </c>
      <c r="I78" s="2" t="s">
        <v>10236</v>
      </c>
      <c r="K78" s="2" t="s">
        <v>10080</v>
      </c>
      <c r="L78" s="2" t="s">
        <v>6856</v>
      </c>
      <c r="M78" s="2"/>
      <c r="P78" s="2" t="s">
        <v>4035</v>
      </c>
      <c r="R78" s="2" t="s">
        <v>10236</v>
      </c>
      <c r="S78" s="2" t="s">
        <v>16</v>
      </c>
      <c r="T78" s="2" t="s">
        <v>11002</v>
      </c>
    </row>
    <row r="79" spans="1:20" ht="13">
      <c r="A79" s="2" t="s">
        <v>11098</v>
      </c>
      <c r="B79" s="1" t="s">
        <v>7500</v>
      </c>
      <c r="C79" s="2" t="s">
        <v>7499</v>
      </c>
      <c r="D79" s="2" t="s">
        <v>16</v>
      </c>
      <c r="E79" s="2" t="s">
        <v>23</v>
      </c>
      <c r="G79" s="2">
        <v>13389</v>
      </c>
      <c r="H79" s="2">
        <v>13074</v>
      </c>
      <c r="I79" s="2" t="s">
        <v>7488</v>
      </c>
      <c r="K79" s="2" t="s">
        <v>7148</v>
      </c>
      <c r="L79" s="2" t="s">
        <v>7327</v>
      </c>
      <c r="M79" s="2"/>
      <c r="P79" s="2" t="s">
        <v>3279</v>
      </c>
      <c r="R79" s="2" t="s">
        <v>7488</v>
      </c>
      <c r="S79" s="2" t="s">
        <v>16</v>
      </c>
      <c r="T79" s="2" t="s">
        <v>11002</v>
      </c>
    </row>
    <row r="80" spans="1:20" ht="13">
      <c r="A80" s="2" t="s">
        <v>11099</v>
      </c>
      <c r="B80" s="1" t="s">
        <v>8732</v>
      </c>
      <c r="C80" s="2" t="s">
        <v>8731</v>
      </c>
      <c r="D80" s="2" t="s">
        <v>23</v>
      </c>
      <c r="E80" s="2" t="s">
        <v>16</v>
      </c>
      <c r="G80" s="2">
        <v>24771</v>
      </c>
      <c r="H80" s="2">
        <v>24771</v>
      </c>
      <c r="I80" s="2" t="s">
        <v>8673</v>
      </c>
      <c r="K80" s="2" t="s">
        <v>8364</v>
      </c>
      <c r="L80" s="2" t="s">
        <v>6840</v>
      </c>
      <c r="M80" s="2"/>
      <c r="P80" s="2" t="s">
        <v>3279</v>
      </c>
      <c r="R80" s="2" t="s">
        <v>8673</v>
      </c>
      <c r="S80" s="2" t="s">
        <v>23</v>
      </c>
      <c r="T80" s="2" t="s">
        <v>11002</v>
      </c>
    </row>
    <row r="81" spans="1:20" ht="13">
      <c r="A81" s="2" t="s">
        <v>11100</v>
      </c>
      <c r="B81" s="1" t="s">
        <v>7040</v>
      </c>
      <c r="C81" s="2" t="s">
        <v>7039</v>
      </c>
      <c r="D81" s="2" t="s">
        <v>16</v>
      </c>
      <c r="E81" s="2" t="s">
        <v>16</v>
      </c>
      <c r="G81" s="2">
        <v>10604</v>
      </c>
      <c r="H81" s="2">
        <v>10604</v>
      </c>
      <c r="I81" s="2" t="s">
        <v>7036</v>
      </c>
      <c r="K81" s="2" t="s">
        <v>7038</v>
      </c>
      <c r="L81" s="2" t="s">
        <v>6840</v>
      </c>
      <c r="M81" s="2"/>
      <c r="P81" s="2" t="s">
        <v>3279</v>
      </c>
      <c r="R81" s="2" t="s">
        <v>7036</v>
      </c>
      <c r="S81" s="2" t="s">
        <v>16</v>
      </c>
      <c r="T81" s="2" t="s">
        <v>11002</v>
      </c>
    </row>
    <row r="82" spans="1:20" ht="13">
      <c r="A82" s="2" t="s">
        <v>11101</v>
      </c>
      <c r="B82" s="1" t="s">
        <v>8860</v>
      </c>
      <c r="C82" s="2" t="s">
        <v>8859</v>
      </c>
      <c r="D82" s="2" t="s">
        <v>16</v>
      </c>
      <c r="E82" s="2" t="s">
        <v>23</v>
      </c>
      <c r="G82" s="2">
        <v>34031</v>
      </c>
      <c r="H82" s="2">
        <v>29186</v>
      </c>
      <c r="I82" s="2" t="s">
        <v>8694</v>
      </c>
      <c r="K82" s="2" t="s">
        <v>8364</v>
      </c>
      <c r="L82" s="2" t="s">
        <v>6840</v>
      </c>
      <c r="M82" s="2"/>
      <c r="P82" s="2" t="s">
        <v>3483</v>
      </c>
      <c r="R82" s="2" t="s">
        <v>8694</v>
      </c>
      <c r="S82" s="2" t="s">
        <v>16</v>
      </c>
      <c r="T82" s="2" t="s">
        <v>11002</v>
      </c>
    </row>
    <row r="83" spans="1:20" ht="13">
      <c r="A83" s="2" t="s">
        <v>11102</v>
      </c>
      <c r="B83" s="1" t="s">
        <v>7899</v>
      </c>
      <c r="C83" s="2" t="s">
        <v>7898</v>
      </c>
      <c r="D83" s="2" t="s">
        <v>16</v>
      </c>
      <c r="E83" s="2" t="s">
        <v>23</v>
      </c>
      <c r="G83" s="2">
        <v>10932</v>
      </c>
      <c r="H83" s="2">
        <v>10746</v>
      </c>
      <c r="I83" s="2" t="s">
        <v>7897</v>
      </c>
      <c r="K83" s="2" t="s">
        <v>7869</v>
      </c>
      <c r="L83" s="2" t="s">
        <v>6937</v>
      </c>
      <c r="M83" s="2"/>
      <c r="P83" s="2" t="s">
        <v>5907</v>
      </c>
      <c r="R83" s="2" t="s">
        <v>7897</v>
      </c>
      <c r="S83" s="2" t="s">
        <v>16</v>
      </c>
      <c r="T83" s="2" t="s">
        <v>11002</v>
      </c>
    </row>
    <row r="84" spans="1:20" ht="13">
      <c r="A84" s="2" t="s">
        <v>11103</v>
      </c>
      <c r="B84" s="1" t="s">
        <v>8337</v>
      </c>
      <c r="C84" s="2" t="s">
        <v>8336</v>
      </c>
      <c r="D84" s="2" t="s">
        <v>16</v>
      </c>
      <c r="E84" s="2" t="s">
        <v>23</v>
      </c>
      <c r="G84" s="2">
        <v>25134</v>
      </c>
      <c r="H84" s="2">
        <v>24997</v>
      </c>
      <c r="I84" s="2" t="s">
        <v>8326</v>
      </c>
      <c r="K84" s="2" t="s">
        <v>7869</v>
      </c>
      <c r="L84" s="2" t="s">
        <v>6840</v>
      </c>
      <c r="M84" s="2"/>
      <c r="P84" s="2" t="s">
        <v>3279</v>
      </c>
      <c r="R84" s="2" t="s">
        <v>8326</v>
      </c>
      <c r="S84" s="2" t="s">
        <v>16</v>
      </c>
      <c r="T84" s="2" t="s">
        <v>11002</v>
      </c>
    </row>
    <row r="85" spans="1:20" ht="13">
      <c r="A85" s="2" t="s">
        <v>11104</v>
      </c>
      <c r="B85" s="1" t="s">
        <v>8290</v>
      </c>
      <c r="C85" s="2" t="s">
        <v>8289</v>
      </c>
      <c r="D85" s="2" t="s">
        <v>16</v>
      </c>
      <c r="E85" s="2" t="s">
        <v>23</v>
      </c>
      <c r="G85" s="2">
        <v>21605</v>
      </c>
      <c r="H85" s="2">
        <v>20858</v>
      </c>
      <c r="I85" s="2" t="s">
        <v>8272</v>
      </c>
      <c r="K85" s="2" t="s">
        <v>7869</v>
      </c>
      <c r="L85" s="2" t="s">
        <v>6840</v>
      </c>
      <c r="M85" s="2"/>
      <c r="P85" s="2" t="s">
        <v>4146</v>
      </c>
      <c r="R85" s="2" t="s">
        <v>8272</v>
      </c>
      <c r="S85" s="2" t="s">
        <v>16</v>
      </c>
      <c r="T85" s="2" t="s">
        <v>11002</v>
      </c>
    </row>
    <row r="86" spans="1:20" ht="13">
      <c r="A86" s="2" t="s">
        <v>11105</v>
      </c>
      <c r="B86" s="1" t="s">
        <v>10204</v>
      </c>
      <c r="C86" s="2" t="s">
        <v>10203</v>
      </c>
      <c r="D86" s="2" t="s">
        <v>23</v>
      </c>
      <c r="E86" s="2" t="s">
        <v>16</v>
      </c>
      <c r="G86" s="2">
        <v>14996</v>
      </c>
      <c r="H86" s="2">
        <v>14996</v>
      </c>
      <c r="I86" s="2" t="s">
        <v>10200</v>
      </c>
      <c r="K86" s="2" t="s">
        <v>10080</v>
      </c>
      <c r="L86" s="2" t="s">
        <v>6856</v>
      </c>
      <c r="M86" s="2"/>
      <c r="P86" s="2" t="s">
        <v>4035</v>
      </c>
      <c r="R86" s="2" t="s">
        <v>10200</v>
      </c>
      <c r="S86" s="2" t="s">
        <v>23</v>
      </c>
      <c r="T86" s="2" t="s">
        <v>11002</v>
      </c>
    </row>
    <row r="87" spans="1:20" ht="13">
      <c r="A87" s="2" t="s">
        <v>11106</v>
      </c>
      <c r="B87" s="1" t="s">
        <v>10660</v>
      </c>
      <c r="C87" s="2" t="s">
        <v>10659</v>
      </c>
      <c r="E87" s="2" t="s">
        <v>23</v>
      </c>
      <c r="G87" s="2">
        <v>12147</v>
      </c>
      <c r="H87" s="2">
        <v>12147</v>
      </c>
      <c r="I87" s="2" t="s">
        <v>10656</v>
      </c>
      <c r="K87" s="2" t="s">
        <v>10483</v>
      </c>
      <c r="L87" s="2" t="s">
        <v>6853</v>
      </c>
      <c r="M87" s="2"/>
      <c r="P87" s="2" t="s">
        <v>3668</v>
      </c>
      <c r="R87" s="2" t="s">
        <v>10656</v>
      </c>
      <c r="T87" s="2" t="s">
        <v>11002</v>
      </c>
    </row>
    <row r="88" spans="1:20" ht="13">
      <c r="A88" s="2" t="s">
        <v>11107</v>
      </c>
      <c r="B88" s="1" t="s">
        <v>9368</v>
      </c>
      <c r="C88" s="2" t="s">
        <v>9367</v>
      </c>
      <c r="D88" s="2" t="s">
        <v>23</v>
      </c>
      <c r="E88" s="2" t="s">
        <v>16</v>
      </c>
      <c r="G88" s="2">
        <v>23798</v>
      </c>
      <c r="H88" s="2">
        <v>23798</v>
      </c>
      <c r="I88" s="2" t="s">
        <v>9362</v>
      </c>
      <c r="K88" s="2" t="s">
        <v>9169</v>
      </c>
      <c r="L88" s="2" t="s">
        <v>6840</v>
      </c>
      <c r="M88" s="2"/>
      <c r="P88" s="2" t="s">
        <v>3668</v>
      </c>
      <c r="R88" s="2" t="s">
        <v>9362</v>
      </c>
      <c r="S88" s="2" t="s">
        <v>23</v>
      </c>
      <c r="T88" s="2" t="s">
        <v>11002</v>
      </c>
    </row>
    <row r="89" spans="1:20" ht="13">
      <c r="A89" s="2" t="s">
        <v>11108</v>
      </c>
      <c r="B89" s="1" t="s">
        <v>10903</v>
      </c>
      <c r="C89" s="2" t="s">
        <v>10902</v>
      </c>
      <c r="D89" s="2" t="s">
        <v>23</v>
      </c>
      <c r="E89" s="2" t="s">
        <v>23</v>
      </c>
      <c r="G89" s="2">
        <v>16218</v>
      </c>
      <c r="H89" s="2">
        <v>15477</v>
      </c>
      <c r="I89" s="2" t="s">
        <v>10899</v>
      </c>
      <c r="K89" s="2" t="s">
        <v>10483</v>
      </c>
      <c r="L89" s="2" t="s">
        <v>6840</v>
      </c>
      <c r="M89" s="2"/>
      <c r="P89" s="2" t="s">
        <v>3279</v>
      </c>
      <c r="R89" s="2" t="s">
        <v>10899</v>
      </c>
      <c r="S89" s="2" t="s">
        <v>23</v>
      </c>
      <c r="T89" s="2" t="s">
        <v>11002</v>
      </c>
    </row>
    <row r="90" spans="1:20" ht="13">
      <c r="A90" s="2" t="s">
        <v>11109</v>
      </c>
      <c r="B90" s="1" t="s">
        <v>8921</v>
      </c>
      <c r="C90" s="2" t="s">
        <v>8920</v>
      </c>
      <c r="D90" s="2" t="s">
        <v>23</v>
      </c>
      <c r="E90" s="2" t="s">
        <v>16</v>
      </c>
      <c r="G90" s="2">
        <v>24037</v>
      </c>
      <c r="H90" s="2">
        <v>23682</v>
      </c>
      <c r="I90" s="2" t="s">
        <v>8915</v>
      </c>
      <c r="K90" s="2" t="s">
        <v>8895</v>
      </c>
      <c r="L90" s="2" t="s">
        <v>6859</v>
      </c>
      <c r="M90" s="2"/>
      <c r="P90" s="2" t="s">
        <v>3668</v>
      </c>
      <c r="R90" s="2" t="s">
        <v>8915</v>
      </c>
      <c r="S90" s="2" t="s">
        <v>23</v>
      </c>
      <c r="T90" s="2" t="s">
        <v>11002</v>
      </c>
    </row>
    <row r="91" spans="1:20" ht="13">
      <c r="A91" s="2" t="s">
        <v>11110</v>
      </c>
      <c r="B91" s="1" t="s">
        <v>7776</v>
      </c>
      <c r="C91" s="2" t="s">
        <v>7775</v>
      </c>
      <c r="D91" s="2" t="s">
        <v>23</v>
      </c>
      <c r="E91" s="2" t="s">
        <v>16</v>
      </c>
      <c r="G91" s="2">
        <v>13117</v>
      </c>
      <c r="H91" s="2">
        <v>13117</v>
      </c>
      <c r="I91" s="2" t="s">
        <v>7774</v>
      </c>
      <c r="K91" s="2" t="s">
        <v>7674</v>
      </c>
      <c r="L91" s="2" t="s">
        <v>6937</v>
      </c>
      <c r="M91" s="2"/>
      <c r="P91" s="2" t="s">
        <v>5907</v>
      </c>
      <c r="R91" s="2" t="s">
        <v>7774</v>
      </c>
      <c r="S91" s="2" t="s">
        <v>23</v>
      </c>
      <c r="T91" s="2" t="s">
        <v>11002</v>
      </c>
    </row>
    <row r="92" spans="1:20" ht="13">
      <c r="A92" s="2" t="s">
        <v>11111</v>
      </c>
      <c r="B92" s="1" t="s">
        <v>9898</v>
      </c>
      <c r="C92" s="2" t="s">
        <v>9897</v>
      </c>
      <c r="D92" s="2" t="s">
        <v>23</v>
      </c>
      <c r="E92" s="2" t="s">
        <v>23</v>
      </c>
      <c r="G92" s="2">
        <v>17019</v>
      </c>
      <c r="H92" s="2">
        <v>14843</v>
      </c>
      <c r="I92" s="2" t="s">
        <v>9887</v>
      </c>
      <c r="K92" s="2" t="s">
        <v>9756</v>
      </c>
      <c r="L92" s="2" t="s">
        <v>6937</v>
      </c>
      <c r="M92" s="2"/>
      <c r="P92" s="2" t="s">
        <v>5907</v>
      </c>
      <c r="R92" s="2" t="s">
        <v>9887</v>
      </c>
      <c r="S92" s="2" t="s">
        <v>23</v>
      </c>
      <c r="T92" s="2" t="s">
        <v>11002</v>
      </c>
    </row>
    <row r="93" spans="1:20" ht="13">
      <c r="A93" s="2" t="s">
        <v>11112</v>
      </c>
      <c r="B93" s="1" t="s">
        <v>8462</v>
      </c>
      <c r="C93" s="2" t="s">
        <v>8461</v>
      </c>
      <c r="D93" s="2" t="s">
        <v>23</v>
      </c>
      <c r="E93" s="2" t="s">
        <v>16</v>
      </c>
      <c r="G93" s="2">
        <v>12416</v>
      </c>
      <c r="H93" s="2">
        <v>12416</v>
      </c>
      <c r="I93" s="2" t="s">
        <v>8454</v>
      </c>
      <c r="K93" s="2" t="s">
        <v>8364</v>
      </c>
      <c r="L93" s="2" t="s">
        <v>6856</v>
      </c>
      <c r="M93" s="2"/>
      <c r="P93" s="2" t="s">
        <v>6204</v>
      </c>
      <c r="R93" s="2" t="s">
        <v>8454</v>
      </c>
      <c r="S93" s="2" t="s">
        <v>23</v>
      </c>
      <c r="T93" s="2" t="s">
        <v>11002</v>
      </c>
    </row>
    <row r="94" spans="1:20" ht="13">
      <c r="A94" s="2" t="s">
        <v>11113</v>
      </c>
      <c r="B94" s="1" t="s">
        <v>10450</v>
      </c>
      <c r="C94" s="2" t="s">
        <v>10449</v>
      </c>
      <c r="D94" s="2" t="s">
        <v>23</v>
      </c>
      <c r="E94" s="2" t="s">
        <v>23</v>
      </c>
      <c r="G94" s="2">
        <v>12144</v>
      </c>
      <c r="H94" s="2">
        <v>12144</v>
      </c>
      <c r="I94" s="2" t="s">
        <v>10448</v>
      </c>
      <c r="K94" s="2" t="s">
        <v>10405</v>
      </c>
      <c r="L94" s="2" t="s">
        <v>6840</v>
      </c>
      <c r="M94" s="2"/>
      <c r="P94" s="2" t="s">
        <v>3279</v>
      </c>
      <c r="R94" s="2" t="s">
        <v>10448</v>
      </c>
      <c r="S94" s="2" t="s">
        <v>23</v>
      </c>
      <c r="T94" s="2" t="s">
        <v>11002</v>
      </c>
    </row>
    <row r="95" spans="1:20" ht="13">
      <c r="A95" s="2" t="s">
        <v>11114</v>
      </c>
      <c r="B95" s="1" t="s">
        <v>10510</v>
      </c>
      <c r="C95" s="2" t="s">
        <v>10509</v>
      </c>
      <c r="D95" s="2" t="s">
        <v>16</v>
      </c>
      <c r="E95" s="2" t="s">
        <v>16</v>
      </c>
      <c r="G95" s="2">
        <v>10567</v>
      </c>
      <c r="H95" s="2">
        <v>10549</v>
      </c>
      <c r="I95" s="2" t="s">
        <v>10508</v>
      </c>
      <c r="K95" s="2" t="s">
        <v>10483</v>
      </c>
      <c r="L95" s="2" t="s">
        <v>6853</v>
      </c>
      <c r="M95" s="2"/>
      <c r="P95" s="2" t="s">
        <v>3279</v>
      </c>
      <c r="R95" s="2" t="s">
        <v>10508</v>
      </c>
      <c r="S95" s="2" t="s">
        <v>16</v>
      </c>
      <c r="T95" s="2" t="s">
        <v>11002</v>
      </c>
    </row>
    <row r="96" spans="1:20" ht="13">
      <c r="A96" s="2" t="s">
        <v>11115</v>
      </c>
      <c r="B96" s="1" t="s">
        <v>10175</v>
      </c>
      <c r="C96" s="2" t="s">
        <v>10174</v>
      </c>
      <c r="D96" s="2" t="s">
        <v>16</v>
      </c>
      <c r="E96" s="2" t="s">
        <v>23</v>
      </c>
      <c r="G96" s="2">
        <v>14472</v>
      </c>
      <c r="H96" s="2">
        <v>13932</v>
      </c>
      <c r="I96" s="2" t="s">
        <v>10170</v>
      </c>
      <c r="K96" s="2" t="s">
        <v>10080</v>
      </c>
      <c r="L96" s="2" t="s">
        <v>6856</v>
      </c>
      <c r="M96" s="2"/>
      <c r="P96" s="2" t="s">
        <v>8427</v>
      </c>
      <c r="R96" s="2" t="s">
        <v>10170</v>
      </c>
      <c r="S96" s="2" t="s">
        <v>16</v>
      </c>
      <c r="T96" s="2" t="s">
        <v>11002</v>
      </c>
    </row>
    <row r="97" spans="1:20" ht="13">
      <c r="A97" s="2" t="s">
        <v>11116</v>
      </c>
      <c r="B97" s="1" t="s">
        <v>7826</v>
      </c>
      <c r="C97" s="2" t="s">
        <v>7825</v>
      </c>
      <c r="D97" s="2" t="s">
        <v>23</v>
      </c>
      <c r="E97" s="2" t="s">
        <v>16</v>
      </c>
      <c r="G97" s="2">
        <v>18093</v>
      </c>
      <c r="H97" s="2">
        <v>18093</v>
      </c>
      <c r="I97" s="2" t="s">
        <v>7819</v>
      </c>
      <c r="K97" s="2" t="s">
        <v>7674</v>
      </c>
      <c r="L97" s="2" t="s">
        <v>6937</v>
      </c>
      <c r="M97" s="2"/>
      <c r="P97" s="2" t="s">
        <v>3279</v>
      </c>
      <c r="R97" s="2" t="s">
        <v>7819</v>
      </c>
      <c r="S97" s="2" t="s">
        <v>23</v>
      </c>
      <c r="T97" s="2" t="s">
        <v>11002</v>
      </c>
    </row>
    <row r="98" spans="1:20" ht="13">
      <c r="A98" s="2" t="s">
        <v>11117</v>
      </c>
      <c r="B98" s="1" t="s">
        <v>6957</v>
      </c>
      <c r="C98" s="2" t="s">
        <v>6956</v>
      </c>
      <c r="D98" s="2" t="s">
        <v>16</v>
      </c>
      <c r="E98" s="2" t="s">
        <v>16</v>
      </c>
      <c r="G98" s="2">
        <v>13783</v>
      </c>
      <c r="H98" s="2">
        <v>13758</v>
      </c>
      <c r="I98" s="2" t="s">
        <v>6946</v>
      </c>
      <c r="K98" s="2" t="s">
        <v>6919</v>
      </c>
      <c r="L98" s="2" t="s">
        <v>6840</v>
      </c>
      <c r="M98" s="2"/>
      <c r="P98" s="2" t="s">
        <v>4600</v>
      </c>
      <c r="R98" s="2" t="s">
        <v>6946</v>
      </c>
      <c r="S98" s="2" t="s">
        <v>16</v>
      </c>
      <c r="T98" s="2" t="s">
        <v>11002</v>
      </c>
    </row>
    <row r="99" spans="1:20" ht="13">
      <c r="A99" s="2" t="s">
        <v>11118</v>
      </c>
      <c r="B99" s="1" t="s">
        <v>9957</v>
      </c>
      <c r="C99" s="2" t="s">
        <v>9956</v>
      </c>
      <c r="D99" s="2" t="s">
        <v>23</v>
      </c>
      <c r="E99" s="2" t="s">
        <v>23</v>
      </c>
      <c r="G99" s="2">
        <v>12552</v>
      </c>
      <c r="H99" s="2">
        <v>12552</v>
      </c>
      <c r="I99" s="2" t="s">
        <v>9955</v>
      </c>
      <c r="K99" s="2" t="s">
        <v>9921</v>
      </c>
      <c r="L99" s="2" t="s">
        <v>6856</v>
      </c>
      <c r="M99" s="2"/>
      <c r="P99" s="2" t="s">
        <v>3279</v>
      </c>
      <c r="R99" s="2" t="s">
        <v>9955</v>
      </c>
      <c r="S99" s="2" t="s">
        <v>23</v>
      </c>
      <c r="T99" s="2" t="s">
        <v>11002</v>
      </c>
    </row>
    <row r="100" spans="1:20" ht="13">
      <c r="A100" s="2" t="s">
        <v>11119</v>
      </c>
      <c r="B100" s="1" t="s">
        <v>10762</v>
      </c>
      <c r="C100" s="2" t="s">
        <v>23784</v>
      </c>
      <c r="D100" s="2" t="s">
        <v>23</v>
      </c>
      <c r="E100" s="2" t="s">
        <v>16</v>
      </c>
      <c r="G100" s="2">
        <v>15013</v>
      </c>
      <c r="H100" s="2">
        <v>12991</v>
      </c>
      <c r="I100" s="2" t="s">
        <v>10758</v>
      </c>
      <c r="K100" s="2" t="s">
        <v>10483</v>
      </c>
      <c r="L100" s="2" t="s">
        <v>6937</v>
      </c>
      <c r="M100" s="2"/>
      <c r="P100" s="2" t="s">
        <v>3279</v>
      </c>
      <c r="R100" s="2" t="s">
        <v>10758</v>
      </c>
      <c r="S100" s="2" t="s">
        <v>23</v>
      </c>
      <c r="T100" s="2" t="s">
        <v>11002</v>
      </c>
    </row>
    <row r="101" spans="1:20" ht="13">
      <c r="A101" s="2" t="s">
        <v>11120</v>
      </c>
      <c r="B101" s="1" t="s">
        <v>10467</v>
      </c>
      <c r="C101" s="2" t="s">
        <v>10466</v>
      </c>
      <c r="D101" s="2" t="s">
        <v>16</v>
      </c>
      <c r="E101" s="2" t="s">
        <v>16</v>
      </c>
      <c r="G101" s="2">
        <v>12492</v>
      </c>
      <c r="H101" s="2">
        <v>12492</v>
      </c>
      <c r="I101" s="2" t="s">
        <v>10458</v>
      </c>
      <c r="K101" s="2" t="s">
        <v>10405</v>
      </c>
      <c r="L101" s="2" t="s">
        <v>6856</v>
      </c>
      <c r="M101" s="2"/>
      <c r="P101" s="2" t="s">
        <v>3279</v>
      </c>
      <c r="R101" s="2" t="s">
        <v>10458</v>
      </c>
      <c r="S101" s="2" t="s">
        <v>16</v>
      </c>
      <c r="T101" s="2" t="s">
        <v>11002</v>
      </c>
    </row>
    <row r="102" spans="1:20" ht="13">
      <c r="A102" s="2" t="s">
        <v>11121</v>
      </c>
      <c r="B102" s="1" t="s">
        <v>10893</v>
      </c>
      <c r="C102" s="2" t="s">
        <v>10892</v>
      </c>
      <c r="D102" s="2" t="s">
        <v>23</v>
      </c>
      <c r="E102" s="2" t="s">
        <v>16</v>
      </c>
      <c r="G102" s="2">
        <v>16160</v>
      </c>
      <c r="H102" s="2">
        <v>15142</v>
      </c>
      <c r="I102" s="2" t="s">
        <v>10889</v>
      </c>
      <c r="K102" s="2" t="s">
        <v>10483</v>
      </c>
      <c r="L102" s="2" t="s">
        <v>6853</v>
      </c>
      <c r="M102" s="2"/>
      <c r="P102" s="2" t="s">
        <v>3556</v>
      </c>
      <c r="R102" s="2" t="s">
        <v>10889</v>
      </c>
      <c r="S102" s="2" t="s">
        <v>23</v>
      </c>
      <c r="T102" s="2" t="s">
        <v>11002</v>
      </c>
    </row>
    <row r="103" spans="1:20" ht="13">
      <c r="A103" s="2" t="s">
        <v>11122</v>
      </c>
      <c r="B103" s="1" t="s">
        <v>10906</v>
      </c>
      <c r="C103" s="2" t="s">
        <v>10905</v>
      </c>
      <c r="D103" s="2" t="s">
        <v>23</v>
      </c>
      <c r="E103" s="2" t="s">
        <v>16</v>
      </c>
      <c r="G103" s="2">
        <v>18033</v>
      </c>
      <c r="H103" s="2">
        <v>17983</v>
      </c>
      <c r="I103" s="2" t="s">
        <v>10904</v>
      </c>
      <c r="K103" s="2" t="s">
        <v>10483</v>
      </c>
      <c r="L103" s="2" t="s">
        <v>7147</v>
      </c>
      <c r="M103" s="2"/>
      <c r="N103" s="2" t="s">
        <v>11123</v>
      </c>
      <c r="P103" s="2" t="s">
        <v>3556</v>
      </c>
      <c r="R103" s="2" t="s">
        <v>10904</v>
      </c>
      <c r="S103" s="2" t="s">
        <v>23</v>
      </c>
      <c r="T103" s="2" t="s">
        <v>11002</v>
      </c>
    </row>
    <row r="104" spans="1:20" ht="13">
      <c r="A104" s="2" t="s">
        <v>11124</v>
      </c>
      <c r="B104" s="1" t="s">
        <v>11125</v>
      </c>
      <c r="C104" s="2" t="s">
        <v>23785</v>
      </c>
      <c r="D104" s="2" t="s">
        <v>16</v>
      </c>
      <c r="E104" s="2" t="s">
        <v>23</v>
      </c>
      <c r="G104" s="2" t="e">
        <v>#N/A</v>
      </c>
      <c r="K104" s="37" t="s">
        <v>8364</v>
      </c>
      <c r="L104" s="37" t="s">
        <v>6856</v>
      </c>
      <c r="M104" s="2" t="s">
        <v>8311</v>
      </c>
      <c r="N104" s="2" t="s">
        <v>11016</v>
      </c>
      <c r="P104" s="2" t="s">
        <v>3279</v>
      </c>
      <c r="Q104" s="2" t="str">
        <f>"AN"&amp;K104&amp;992</f>
        <v>AN08B992</v>
      </c>
      <c r="R104" s="2" t="s">
        <v>11126</v>
      </c>
      <c r="S104" s="2" t="s">
        <v>16</v>
      </c>
      <c r="T104" s="2" t="s">
        <v>11002</v>
      </c>
    </row>
    <row r="105" spans="1:20" ht="13">
      <c r="A105" s="2" t="s">
        <v>11127</v>
      </c>
      <c r="B105" s="1" t="s">
        <v>8139</v>
      </c>
      <c r="C105" s="2" t="s">
        <v>8138</v>
      </c>
      <c r="D105" s="2" t="s">
        <v>23</v>
      </c>
      <c r="E105" s="2" t="s">
        <v>16</v>
      </c>
      <c r="G105" s="2">
        <v>21746</v>
      </c>
      <c r="H105" s="2">
        <v>21746</v>
      </c>
      <c r="I105" s="2" t="s">
        <v>8132</v>
      </c>
      <c r="K105" s="2" t="s">
        <v>7869</v>
      </c>
      <c r="L105" s="2" t="s">
        <v>6840</v>
      </c>
      <c r="M105" s="2"/>
      <c r="P105" s="2" t="s">
        <v>4146</v>
      </c>
      <c r="R105" s="2" t="s">
        <v>8132</v>
      </c>
      <c r="S105" s="2" t="s">
        <v>23</v>
      </c>
      <c r="T105" s="2" t="s">
        <v>11002</v>
      </c>
    </row>
    <row r="106" spans="1:20" ht="13">
      <c r="A106" s="2" t="s">
        <v>11128</v>
      </c>
      <c r="B106" s="1" t="s">
        <v>10816</v>
      </c>
      <c r="C106" s="2" t="s">
        <v>10815</v>
      </c>
      <c r="D106" s="2" t="s">
        <v>16</v>
      </c>
      <c r="E106" s="2" t="s">
        <v>16</v>
      </c>
      <c r="G106" s="2">
        <v>13352</v>
      </c>
      <c r="H106" s="2">
        <v>13282</v>
      </c>
      <c r="I106" s="2" t="s">
        <v>10812</v>
      </c>
      <c r="K106" s="2" t="s">
        <v>10483</v>
      </c>
      <c r="L106" s="2" t="s">
        <v>6846</v>
      </c>
      <c r="M106" s="2"/>
      <c r="P106" s="2" t="s">
        <v>3556</v>
      </c>
      <c r="R106" s="2" t="s">
        <v>10812</v>
      </c>
      <c r="S106" s="2" t="s">
        <v>16</v>
      </c>
      <c r="T106" s="2" t="s">
        <v>11002</v>
      </c>
    </row>
    <row r="107" spans="1:20" ht="13">
      <c r="A107" s="2" t="s">
        <v>11129</v>
      </c>
      <c r="B107" s="1" t="s">
        <v>9971</v>
      </c>
      <c r="C107" s="2" t="s">
        <v>9970</v>
      </c>
      <c r="D107" s="2" t="s">
        <v>16</v>
      </c>
      <c r="E107" s="2" t="s">
        <v>16</v>
      </c>
      <c r="G107" s="2">
        <v>101049</v>
      </c>
      <c r="H107" s="2">
        <v>12702</v>
      </c>
      <c r="I107" s="2" t="s">
        <v>9965</v>
      </c>
      <c r="K107" s="2" t="s">
        <v>9921</v>
      </c>
      <c r="L107" s="2" t="s">
        <v>6853</v>
      </c>
      <c r="M107" s="2"/>
      <c r="P107" s="2" t="s">
        <v>3279</v>
      </c>
      <c r="R107" s="2" t="s">
        <v>9965</v>
      </c>
      <c r="S107" s="2" t="s">
        <v>16</v>
      </c>
      <c r="T107" s="2" t="s">
        <v>11002</v>
      </c>
    </row>
    <row r="108" spans="1:20" ht="13">
      <c r="A108" s="2" t="s">
        <v>11130</v>
      </c>
      <c r="B108" s="1" t="s">
        <v>10102</v>
      </c>
      <c r="C108" s="2" t="s">
        <v>10101</v>
      </c>
      <c r="D108" s="2" t="s">
        <v>16</v>
      </c>
      <c r="E108" s="2" t="s">
        <v>23</v>
      </c>
      <c r="G108" s="2">
        <v>11052</v>
      </c>
      <c r="H108" s="2">
        <v>10902</v>
      </c>
      <c r="I108" s="2" t="s">
        <v>10100</v>
      </c>
      <c r="K108" s="2" t="s">
        <v>10080</v>
      </c>
      <c r="L108" s="2" t="s">
        <v>6937</v>
      </c>
      <c r="M108" s="2"/>
      <c r="P108" s="2" t="s">
        <v>6204</v>
      </c>
      <c r="R108" s="2" t="s">
        <v>10100</v>
      </c>
      <c r="S108" s="2" t="s">
        <v>16</v>
      </c>
      <c r="T108" s="2" t="s">
        <v>11002</v>
      </c>
    </row>
    <row r="109" spans="1:20" ht="13">
      <c r="A109" s="2" t="s">
        <v>11131</v>
      </c>
      <c r="B109" s="1" t="s">
        <v>9312</v>
      </c>
      <c r="C109" s="2" t="s">
        <v>9311</v>
      </c>
      <c r="D109" s="2" t="s">
        <v>16</v>
      </c>
      <c r="E109" s="2" t="s">
        <v>23</v>
      </c>
      <c r="G109" s="2">
        <v>37237</v>
      </c>
      <c r="H109" s="2">
        <v>20807</v>
      </c>
      <c r="I109" s="2" t="s">
        <v>9297</v>
      </c>
      <c r="K109" s="2" t="s">
        <v>9169</v>
      </c>
      <c r="L109" s="2" t="s">
        <v>6840</v>
      </c>
      <c r="M109" s="2"/>
      <c r="P109" s="2" t="s">
        <v>3668</v>
      </c>
      <c r="R109" s="2" t="s">
        <v>9297</v>
      </c>
      <c r="S109" s="2" t="s">
        <v>16</v>
      </c>
      <c r="T109" s="2" t="s">
        <v>11002</v>
      </c>
    </row>
    <row r="110" spans="1:20" ht="13">
      <c r="A110" s="2" t="s">
        <v>11132</v>
      </c>
      <c r="B110" s="1" t="s">
        <v>7936</v>
      </c>
      <c r="C110" s="2" t="s">
        <v>7935</v>
      </c>
      <c r="D110" s="2" t="s">
        <v>23</v>
      </c>
      <c r="E110" s="2" t="s">
        <v>16</v>
      </c>
      <c r="G110" s="2">
        <v>13539</v>
      </c>
      <c r="H110" s="2">
        <v>12821</v>
      </c>
      <c r="I110" s="2" t="s">
        <v>7933</v>
      </c>
      <c r="K110" s="2" t="s">
        <v>7869</v>
      </c>
      <c r="L110" s="2" t="s">
        <v>6937</v>
      </c>
      <c r="M110" s="2"/>
      <c r="P110" s="2" t="s">
        <v>3279</v>
      </c>
      <c r="R110" s="2" t="s">
        <v>7933</v>
      </c>
      <c r="S110" s="2" t="s">
        <v>23</v>
      </c>
      <c r="T110" s="2" t="s">
        <v>11002</v>
      </c>
    </row>
    <row r="111" spans="1:20" ht="13">
      <c r="A111" s="2" t="s">
        <v>11133</v>
      </c>
      <c r="B111" s="1" t="s">
        <v>9146</v>
      </c>
      <c r="C111" s="2" t="s">
        <v>9145</v>
      </c>
      <c r="D111" s="2" t="s">
        <v>23</v>
      </c>
      <c r="E111" s="2" t="s">
        <v>16</v>
      </c>
      <c r="G111" s="2">
        <v>20634</v>
      </c>
      <c r="H111" s="2">
        <v>20196</v>
      </c>
      <c r="I111" s="2" t="s">
        <v>9144</v>
      </c>
      <c r="K111" s="2" t="s">
        <v>8895</v>
      </c>
      <c r="L111" s="2" t="s">
        <v>6937</v>
      </c>
      <c r="M111" s="2"/>
      <c r="P111" s="2" t="s">
        <v>3279</v>
      </c>
      <c r="R111" s="2" t="s">
        <v>9144</v>
      </c>
      <c r="S111" s="2" t="s">
        <v>23</v>
      </c>
      <c r="T111" s="2" t="s">
        <v>11002</v>
      </c>
    </row>
    <row r="112" spans="1:20" ht="13">
      <c r="A112" s="2" t="s">
        <v>11134</v>
      </c>
      <c r="B112" s="1" t="s">
        <v>7217</v>
      </c>
      <c r="C112" s="2" t="s">
        <v>7216</v>
      </c>
      <c r="D112" s="2" t="s">
        <v>16</v>
      </c>
      <c r="E112" s="2" t="s">
        <v>23</v>
      </c>
      <c r="G112" s="2">
        <v>13187</v>
      </c>
      <c r="H112" s="2">
        <v>11960</v>
      </c>
      <c r="I112" s="2" t="s">
        <v>7203</v>
      </c>
      <c r="K112" s="2" t="s">
        <v>7148</v>
      </c>
      <c r="L112" s="2" t="s">
        <v>7207</v>
      </c>
      <c r="M112" s="2"/>
      <c r="P112" s="2" t="s">
        <v>3279</v>
      </c>
      <c r="R112" s="2" t="s">
        <v>7203</v>
      </c>
      <c r="S112" s="2" t="s">
        <v>16</v>
      </c>
      <c r="T112" s="2" t="s">
        <v>11002</v>
      </c>
    </row>
    <row r="113" spans="1:20" ht="13">
      <c r="A113" s="2" t="s">
        <v>11135</v>
      </c>
      <c r="B113" s="1" t="s">
        <v>10328</v>
      </c>
      <c r="C113" s="2" t="s">
        <v>10327</v>
      </c>
      <c r="D113" s="2" t="s">
        <v>16</v>
      </c>
      <c r="E113" s="2" t="s">
        <v>23</v>
      </c>
      <c r="G113" s="2">
        <v>23738</v>
      </c>
      <c r="H113" s="2">
        <v>23738</v>
      </c>
      <c r="I113" s="2" t="s">
        <v>10321</v>
      </c>
      <c r="K113" s="2" t="s">
        <v>10080</v>
      </c>
      <c r="L113" s="2" t="s">
        <v>6856</v>
      </c>
      <c r="M113" s="2"/>
      <c r="P113" s="2" t="s">
        <v>4035</v>
      </c>
      <c r="R113" s="2" t="s">
        <v>10321</v>
      </c>
      <c r="S113" s="2" t="s">
        <v>16</v>
      </c>
      <c r="T113" s="2" t="s">
        <v>11002</v>
      </c>
    </row>
    <row r="114" spans="1:20" ht="13">
      <c r="A114" s="2" t="s">
        <v>11136</v>
      </c>
      <c r="B114" s="1" t="s">
        <v>7634</v>
      </c>
      <c r="C114" s="2" t="s">
        <v>7633</v>
      </c>
      <c r="D114" s="2" t="s">
        <v>23</v>
      </c>
      <c r="E114" s="2" t="s">
        <v>16</v>
      </c>
      <c r="G114" s="2">
        <v>26265</v>
      </c>
      <c r="H114" s="2">
        <v>24633</v>
      </c>
      <c r="I114" s="2" t="s">
        <v>7629</v>
      </c>
      <c r="K114" s="2" t="s">
        <v>7562</v>
      </c>
      <c r="L114" s="2" t="s">
        <v>6840</v>
      </c>
      <c r="M114" s="2"/>
      <c r="N114" s="2" t="s">
        <v>11137</v>
      </c>
      <c r="P114" s="2" t="s">
        <v>3279</v>
      </c>
      <c r="R114" s="2" t="s">
        <v>7629</v>
      </c>
      <c r="S114" s="2" t="s">
        <v>23</v>
      </c>
      <c r="T114" s="2" t="s">
        <v>11002</v>
      </c>
    </row>
    <row r="115" spans="1:20" ht="13">
      <c r="A115" s="2" t="s">
        <v>11138</v>
      </c>
      <c r="B115" s="1" t="s">
        <v>9438</v>
      </c>
      <c r="C115" s="2" t="s">
        <v>9437</v>
      </c>
      <c r="D115" s="2" t="s">
        <v>23</v>
      </c>
      <c r="E115" s="2" t="s">
        <v>16</v>
      </c>
      <c r="G115" s="2">
        <v>25968</v>
      </c>
      <c r="H115" s="2">
        <v>25968</v>
      </c>
      <c r="I115" s="2" t="s">
        <v>9424</v>
      </c>
      <c r="K115" s="2" t="s">
        <v>9169</v>
      </c>
      <c r="L115" s="2" t="s">
        <v>6937</v>
      </c>
      <c r="M115" s="2"/>
      <c r="P115" s="2" t="s">
        <v>3668</v>
      </c>
      <c r="R115" s="2" t="s">
        <v>9424</v>
      </c>
      <c r="S115" s="2" t="s">
        <v>23</v>
      </c>
      <c r="T115" s="2" t="s">
        <v>11002</v>
      </c>
    </row>
    <row r="116" spans="1:20" ht="13">
      <c r="A116" s="2" t="s">
        <v>11139</v>
      </c>
      <c r="B116" s="1" t="s">
        <v>11140</v>
      </c>
      <c r="C116" s="2" t="s">
        <v>23786</v>
      </c>
      <c r="D116" s="2" t="s">
        <v>23</v>
      </c>
      <c r="E116" s="2" t="s">
        <v>16</v>
      </c>
      <c r="G116" s="2" t="e">
        <v>#N/A</v>
      </c>
      <c r="H116" s="2">
        <v>17514</v>
      </c>
      <c r="I116" s="2" t="s">
        <v>8064</v>
      </c>
      <c r="K116" s="2" t="s">
        <v>7869</v>
      </c>
      <c r="M116" s="2" t="s">
        <v>6876</v>
      </c>
      <c r="P116" s="2" t="s">
        <v>3279</v>
      </c>
      <c r="R116" s="2" t="s">
        <v>8064</v>
      </c>
      <c r="S116" s="2" t="s">
        <v>23</v>
      </c>
      <c r="T116" s="2" t="s">
        <v>11002</v>
      </c>
    </row>
    <row r="117" spans="1:20" ht="13">
      <c r="A117" s="2" t="s">
        <v>11141</v>
      </c>
      <c r="B117" s="1" t="s">
        <v>9183</v>
      </c>
      <c r="C117" s="2" t="s">
        <v>9182</v>
      </c>
      <c r="D117" s="2" t="s">
        <v>23</v>
      </c>
      <c r="E117" s="2" t="s">
        <v>16</v>
      </c>
      <c r="G117" s="2">
        <v>12278</v>
      </c>
      <c r="H117" s="2">
        <v>12278</v>
      </c>
      <c r="I117" s="2" t="s">
        <v>9180</v>
      </c>
      <c r="K117" s="2" t="s">
        <v>9169</v>
      </c>
      <c r="L117" s="2" t="s">
        <v>6937</v>
      </c>
      <c r="M117" s="2"/>
      <c r="P117" s="2" t="s">
        <v>3279</v>
      </c>
      <c r="R117" s="2" t="s">
        <v>9180</v>
      </c>
      <c r="S117" s="2" t="s">
        <v>23</v>
      </c>
      <c r="T117" s="2" t="s">
        <v>11002</v>
      </c>
    </row>
    <row r="118" spans="1:20" ht="13">
      <c r="A118" s="2" t="s">
        <v>11142</v>
      </c>
      <c r="B118" s="1" t="s">
        <v>7319</v>
      </c>
      <c r="C118" s="2" t="s">
        <v>7318</v>
      </c>
      <c r="D118" s="2" t="s">
        <v>23</v>
      </c>
      <c r="E118" s="2" t="s">
        <v>16</v>
      </c>
      <c r="G118" s="2">
        <v>16857</v>
      </c>
      <c r="H118" s="2">
        <v>16579</v>
      </c>
      <c r="I118" s="2" t="s">
        <v>7316</v>
      </c>
      <c r="K118" s="2" t="s">
        <v>7148</v>
      </c>
      <c r="L118" s="2" t="s">
        <v>6937</v>
      </c>
      <c r="M118" s="2"/>
      <c r="P118" s="2" t="s">
        <v>3279</v>
      </c>
      <c r="R118" s="2" t="s">
        <v>7316</v>
      </c>
      <c r="S118" s="2" t="s">
        <v>23</v>
      </c>
      <c r="T118" s="2" t="s">
        <v>11002</v>
      </c>
    </row>
    <row r="119" spans="1:20" ht="13">
      <c r="A119" s="2" t="s">
        <v>11143</v>
      </c>
      <c r="B119" s="1" t="s">
        <v>8977</v>
      </c>
      <c r="C119" s="2" t="s">
        <v>8976</v>
      </c>
      <c r="D119" s="2" t="s">
        <v>16</v>
      </c>
      <c r="E119" s="2" t="s">
        <v>23</v>
      </c>
      <c r="G119" s="2">
        <v>12018</v>
      </c>
      <c r="H119" s="2">
        <v>12018</v>
      </c>
      <c r="I119" s="2" t="s">
        <v>8975</v>
      </c>
      <c r="K119" s="2" t="s">
        <v>8895</v>
      </c>
      <c r="L119" s="2" t="s">
        <v>6937</v>
      </c>
      <c r="M119" s="2"/>
      <c r="P119" s="2" t="s">
        <v>3668</v>
      </c>
      <c r="R119" s="2" t="s">
        <v>8975</v>
      </c>
      <c r="S119" s="2" t="s">
        <v>16</v>
      </c>
      <c r="T119" s="2" t="s">
        <v>11002</v>
      </c>
    </row>
    <row r="120" spans="1:20" ht="13">
      <c r="A120" s="2" t="s">
        <v>11144</v>
      </c>
      <c r="B120" s="1" t="s">
        <v>7070</v>
      </c>
      <c r="C120" s="2" t="s">
        <v>7069</v>
      </c>
      <c r="D120" s="2" t="s">
        <v>23</v>
      </c>
      <c r="E120" s="2" t="s">
        <v>23</v>
      </c>
      <c r="G120" s="2">
        <v>19937</v>
      </c>
      <c r="H120" s="2">
        <v>16538</v>
      </c>
      <c r="I120" s="2" t="s">
        <v>7067</v>
      </c>
      <c r="K120" s="2" t="s">
        <v>7047</v>
      </c>
      <c r="L120" s="2" t="s">
        <v>6856</v>
      </c>
      <c r="M120" s="2"/>
      <c r="P120" s="2" t="s">
        <v>3279</v>
      </c>
      <c r="R120" s="2" t="s">
        <v>7067</v>
      </c>
      <c r="S120" s="2" t="s">
        <v>23</v>
      </c>
      <c r="T120" s="2" t="s">
        <v>11002</v>
      </c>
    </row>
    <row r="121" spans="1:20" ht="13">
      <c r="A121" s="2" t="s">
        <v>11145</v>
      </c>
      <c r="B121" s="1" t="s">
        <v>10858</v>
      </c>
      <c r="C121" s="2" t="s">
        <v>10857</v>
      </c>
      <c r="D121" s="2" t="s">
        <v>23</v>
      </c>
      <c r="E121" s="2" t="s">
        <v>16</v>
      </c>
      <c r="G121" s="2">
        <v>14487</v>
      </c>
      <c r="H121" s="2">
        <v>14487</v>
      </c>
      <c r="I121" s="2" t="s">
        <v>10856</v>
      </c>
      <c r="K121" s="2" t="s">
        <v>10483</v>
      </c>
      <c r="L121" s="2" t="s">
        <v>7147</v>
      </c>
      <c r="M121" s="2"/>
      <c r="P121" s="2" t="s">
        <v>3556</v>
      </c>
      <c r="R121" s="2" t="s">
        <v>10856</v>
      </c>
      <c r="S121" s="2" t="s">
        <v>23</v>
      </c>
      <c r="T121" s="2" t="s">
        <v>11002</v>
      </c>
    </row>
    <row r="122" spans="1:20" ht="13">
      <c r="A122" s="2" t="s">
        <v>11146</v>
      </c>
      <c r="B122" s="1" t="s">
        <v>8246</v>
      </c>
      <c r="C122" s="2" t="s">
        <v>8245</v>
      </c>
      <c r="D122" s="2" t="s">
        <v>16</v>
      </c>
      <c r="E122" s="2" t="s">
        <v>23</v>
      </c>
      <c r="G122" s="2">
        <v>32948</v>
      </c>
      <c r="H122" s="2">
        <v>25370</v>
      </c>
      <c r="I122" s="2" t="s">
        <v>8209</v>
      </c>
      <c r="K122" s="2" t="s">
        <v>7869</v>
      </c>
      <c r="L122" s="2" t="s">
        <v>6856</v>
      </c>
      <c r="M122" s="2"/>
      <c r="P122" s="2" t="s">
        <v>4035</v>
      </c>
      <c r="R122" s="2" t="s">
        <v>8209</v>
      </c>
      <c r="S122" s="2" t="s">
        <v>16</v>
      </c>
      <c r="T122" s="2" t="s">
        <v>11002</v>
      </c>
    </row>
    <row r="123" spans="1:20" ht="13">
      <c r="A123" s="2" t="s">
        <v>11147</v>
      </c>
      <c r="B123" s="1" t="s">
        <v>10594</v>
      </c>
      <c r="C123" s="2" t="s">
        <v>10593</v>
      </c>
      <c r="D123" s="2" t="s">
        <v>16</v>
      </c>
      <c r="E123" s="2" t="s">
        <v>23</v>
      </c>
      <c r="G123" s="2">
        <v>12467</v>
      </c>
      <c r="H123" s="2">
        <v>11233</v>
      </c>
      <c r="I123" s="2" t="s">
        <v>10586</v>
      </c>
      <c r="K123" s="2" t="s">
        <v>10483</v>
      </c>
      <c r="L123" s="2" t="s">
        <v>7218</v>
      </c>
      <c r="M123" s="2"/>
      <c r="P123" s="2" t="s">
        <v>3279</v>
      </c>
      <c r="R123" s="2" t="s">
        <v>10586</v>
      </c>
      <c r="S123" s="2" t="s">
        <v>16</v>
      </c>
      <c r="T123" s="2" t="s">
        <v>11002</v>
      </c>
    </row>
    <row r="124" spans="1:20" ht="13">
      <c r="A124" s="2" t="s">
        <v>11148</v>
      </c>
      <c r="B124" s="1" t="s">
        <v>11149</v>
      </c>
      <c r="C124" s="2" t="s">
        <v>12988</v>
      </c>
      <c r="D124" s="2" t="s">
        <v>16</v>
      </c>
      <c r="E124" s="2" t="s">
        <v>23</v>
      </c>
      <c r="F124" s="2" t="s">
        <v>11150</v>
      </c>
      <c r="G124" s="2" t="e">
        <v>#N/A</v>
      </c>
      <c r="K124" s="38" t="s">
        <v>7674</v>
      </c>
      <c r="L124" s="38" t="s">
        <v>6840</v>
      </c>
      <c r="M124" s="2" t="s">
        <v>11042</v>
      </c>
      <c r="P124" s="2" t="s">
        <v>3279</v>
      </c>
      <c r="Q124" s="2" t="str">
        <f>"AN"&amp;K124&amp;999</f>
        <v>AN06B999</v>
      </c>
      <c r="R124" s="2" t="s">
        <v>11151</v>
      </c>
      <c r="S124" s="2" t="s">
        <v>16</v>
      </c>
      <c r="T124" s="2" t="s">
        <v>11002</v>
      </c>
    </row>
    <row r="125" spans="1:20" ht="13">
      <c r="A125" s="2" t="s">
        <v>11152</v>
      </c>
      <c r="B125" s="1" t="s">
        <v>10564</v>
      </c>
      <c r="C125" s="2" t="s">
        <v>10563</v>
      </c>
      <c r="D125" s="2" t="s">
        <v>16</v>
      </c>
      <c r="E125" s="2" t="s">
        <v>23</v>
      </c>
      <c r="G125" s="2">
        <v>10914</v>
      </c>
      <c r="H125" s="2">
        <v>10899</v>
      </c>
      <c r="I125" s="2" t="s">
        <v>10562</v>
      </c>
      <c r="K125" s="2" t="s">
        <v>10483</v>
      </c>
      <c r="L125" s="2" t="s">
        <v>6853</v>
      </c>
      <c r="M125" s="2"/>
      <c r="P125" s="2" t="s">
        <v>6204</v>
      </c>
      <c r="R125" s="2" t="s">
        <v>10562</v>
      </c>
      <c r="S125" s="2" t="s">
        <v>16</v>
      </c>
      <c r="T125" s="2" t="s">
        <v>11002</v>
      </c>
    </row>
    <row r="126" spans="1:20" ht="13">
      <c r="A126" s="2" t="s">
        <v>11153</v>
      </c>
      <c r="B126" s="1" t="s">
        <v>6872</v>
      </c>
      <c r="C126" s="2" t="s">
        <v>6871</v>
      </c>
      <c r="D126" s="2" t="s">
        <v>23</v>
      </c>
      <c r="E126" s="2" t="s">
        <v>16</v>
      </c>
      <c r="G126" s="2">
        <v>10761</v>
      </c>
      <c r="H126" s="2">
        <v>10518</v>
      </c>
      <c r="I126" s="2" t="s">
        <v>6866</v>
      </c>
      <c r="K126" s="2" t="s">
        <v>6867</v>
      </c>
      <c r="L126" s="2" t="s">
        <v>6853</v>
      </c>
      <c r="M126" s="2"/>
      <c r="P126" s="2" t="s">
        <v>6204</v>
      </c>
      <c r="R126" s="2" t="s">
        <v>6866</v>
      </c>
      <c r="S126" s="2" t="s">
        <v>23</v>
      </c>
      <c r="T126" s="2" t="s">
        <v>11002</v>
      </c>
    </row>
    <row r="127" spans="1:20" ht="13">
      <c r="A127" s="2" t="s">
        <v>11154</v>
      </c>
      <c r="B127" s="1" t="s">
        <v>9689</v>
      </c>
      <c r="C127" s="2" t="s">
        <v>9688</v>
      </c>
      <c r="D127" s="2" t="s">
        <v>16</v>
      </c>
      <c r="E127" s="2" t="s">
        <v>23</v>
      </c>
      <c r="G127" s="2">
        <v>10411</v>
      </c>
      <c r="H127" s="2">
        <v>10411</v>
      </c>
      <c r="I127" s="2" t="s">
        <v>9684</v>
      </c>
      <c r="K127" s="2" t="s">
        <v>9685</v>
      </c>
      <c r="L127" s="2" t="s">
        <v>6856</v>
      </c>
      <c r="M127" s="2"/>
      <c r="P127" s="2" t="s">
        <v>6204</v>
      </c>
      <c r="R127" s="2" t="s">
        <v>9684</v>
      </c>
      <c r="S127" s="2" t="s">
        <v>16</v>
      </c>
      <c r="T127" s="2" t="s">
        <v>11002</v>
      </c>
    </row>
    <row r="128" spans="1:20" ht="13">
      <c r="A128" s="2" t="s">
        <v>11155</v>
      </c>
      <c r="B128" s="1" t="s">
        <v>8385</v>
      </c>
      <c r="C128" s="2" t="s">
        <v>8384</v>
      </c>
      <c r="D128" s="2" t="s">
        <v>16</v>
      </c>
      <c r="E128" s="2" t="s">
        <v>23</v>
      </c>
      <c r="G128" s="2">
        <v>11269</v>
      </c>
      <c r="H128" s="2">
        <v>11269</v>
      </c>
      <c r="I128" s="2" t="s">
        <v>8383</v>
      </c>
      <c r="K128" s="2" t="s">
        <v>8364</v>
      </c>
      <c r="L128" s="2" t="s">
        <v>6856</v>
      </c>
      <c r="M128" s="2"/>
      <c r="P128" s="2" t="s">
        <v>3279</v>
      </c>
      <c r="R128" s="2" t="s">
        <v>8383</v>
      </c>
      <c r="S128" s="2" t="s">
        <v>16</v>
      </c>
      <c r="T128" s="2" t="s">
        <v>11002</v>
      </c>
    </row>
    <row r="129" spans="1:20" ht="13">
      <c r="A129" s="2" t="s">
        <v>11156</v>
      </c>
      <c r="B129" s="1" t="s">
        <v>7854</v>
      </c>
      <c r="C129" s="2" t="s">
        <v>7853</v>
      </c>
      <c r="D129" s="2" t="s">
        <v>16</v>
      </c>
      <c r="E129" s="2" t="s">
        <v>23</v>
      </c>
      <c r="G129" s="2">
        <v>22061</v>
      </c>
      <c r="H129" s="2">
        <v>19231</v>
      </c>
      <c r="I129" s="2" t="s">
        <v>7847</v>
      </c>
      <c r="K129" s="2" t="s">
        <v>7674</v>
      </c>
      <c r="L129" s="2" t="s">
        <v>6937</v>
      </c>
      <c r="M129" s="2"/>
      <c r="P129" s="2" t="s">
        <v>3279</v>
      </c>
      <c r="R129" s="2" t="s">
        <v>7847</v>
      </c>
      <c r="S129" s="2" t="s">
        <v>16</v>
      </c>
      <c r="T129" s="2" t="s">
        <v>11002</v>
      </c>
    </row>
    <row r="130" spans="1:20" ht="13">
      <c r="A130" s="2" t="s">
        <v>11157</v>
      </c>
      <c r="B130" s="1" t="s">
        <v>8516</v>
      </c>
      <c r="C130" s="2" t="s">
        <v>23787</v>
      </c>
      <c r="D130" s="2" t="s">
        <v>23</v>
      </c>
      <c r="E130" s="2" t="s">
        <v>16</v>
      </c>
      <c r="G130" s="2">
        <v>12856</v>
      </c>
      <c r="H130" s="2">
        <v>12856</v>
      </c>
      <c r="I130" s="2" t="s">
        <v>8512</v>
      </c>
      <c r="K130" s="2" t="s">
        <v>8364</v>
      </c>
      <c r="L130" s="2" t="s">
        <v>6840</v>
      </c>
      <c r="M130" s="2"/>
      <c r="P130" s="2" t="s">
        <v>3668</v>
      </c>
      <c r="R130" s="2" t="s">
        <v>8512</v>
      </c>
      <c r="S130" s="2" t="s">
        <v>23</v>
      </c>
      <c r="T130" s="2" t="s">
        <v>11002</v>
      </c>
    </row>
    <row r="131" spans="1:20" ht="13">
      <c r="A131" s="2" t="s">
        <v>11158</v>
      </c>
      <c r="B131" s="1" t="s">
        <v>11159</v>
      </c>
      <c r="C131" s="2" t="s">
        <v>12327</v>
      </c>
      <c r="D131" s="2" t="s">
        <v>23</v>
      </c>
      <c r="E131" s="2" t="s">
        <v>23</v>
      </c>
      <c r="F131" s="2" t="s">
        <v>11160</v>
      </c>
      <c r="G131" s="2" t="e">
        <v>#N/A</v>
      </c>
      <c r="K131" s="38" t="s">
        <v>11015</v>
      </c>
      <c r="L131" s="38" t="s">
        <v>11161</v>
      </c>
      <c r="M131" s="2" t="s">
        <v>11042</v>
      </c>
      <c r="N131" s="2" t="s">
        <v>11162</v>
      </c>
      <c r="P131" s="2" t="s">
        <v>3279</v>
      </c>
      <c r="Q131" s="2" t="str">
        <f>"AN"&amp;K131&amp;979</f>
        <v>ANXXX979</v>
      </c>
      <c r="R131" s="2" t="s">
        <v>11163</v>
      </c>
      <c r="S131" s="2" t="s">
        <v>23</v>
      </c>
      <c r="T131" s="2" t="s">
        <v>11002</v>
      </c>
    </row>
    <row r="132" spans="1:20" ht="13">
      <c r="A132" s="2" t="s">
        <v>11164</v>
      </c>
      <c r="B132" s="1" t="s">
        <v>11165</v>
      </c>
      <c r="C132" s="2" t="s">
        <v>23788</v>
      </c>
      <c r="D132" s="2" t="s">
        <v>16</v>
      </c>
      <c r="E132" s="2" t="s">
        <v>16</v>
      </c>
      <c r="G132" s="2" t="e">
        <v>#N/A</v>
      </c>
      <c r="H132" s="2">
        <v>11885</v>
      </c>
      <c r="I132" s="2" t="s">
        <v>7121</v>
      </c>
      <c r="K132" s="2" t="s">
        <v>7098</v>
      </c>
      <c r="L132" s="2" t="s">
        <v>6937</v>
      </c>
      <c r="M132" s="2" t="s">
        <v>6993</v>
      </c>
      <c r="N132" s="2" t="s">
        <v>11166</v>
      </c>
      <c r="P132" s="2" t="s">
        <v>5907</v>
      </c>
      <c r="R132" s="2" t="s">
        <v>7121</v>
      </c>
      <c r="S132" s="2" t="s">
        <v>16</v>
      </c>
      <c r="T132" s="2" t="s">
        <v>11002</v>
      </c>
    </row>
    <row r="133" spans="1:20" ht="13">
      <c r="A133" s="2" t="s">
        <v>11167</v>
      </c>
      <c r="B133" s="1" t="s">
        <v>10383</v>
      </c>
      <c r="C133" s="2" t="s">
        <v>10382</v>
      </c>
      <c r="D133" s="2" t="s">
        <v>16</v>
      </c>
      <c r="E133" s="2" t="s">
        <v>23</v>
      </c>
      <c r="G133" s="2">
        <v>10163</v>
      </c>
      <c r="H133" s="2">
        <v>10163</v>
      </c>
      <c r="I133" s="2" t="s">
        <v>10381</v>
      </c>
      <c r="K133" s="2" t="s">
        <v>10370</v>
      </c>
      <c r="L133" s="2" t="s">
        <v>6856</v>
      </c>
      <c r="M133" s="2"/>
      <c r="P133" s="2" t="s">
        <v>3668</v>
      </c>
      <c r="R133" s="2" t="s">
        <v>10381</v>
      </c>
      <c r="S133" s="2" t="s">
        <v>16</v>
      </c>
      <c r="T133" s="2" t="s">
        <v>11002</v>
      </c>
    </row>
    <row r="134" spans="1:20" ht="13">
      <c r="A134" s="2" t="s">
        <v>11168</v>
      </c>
      <c r="B134" s="1" t="s">
        <v>9728</v>
      </c>
      <c r="C134" s="2" t="s">
        <v>9727</v>
      </c>
      <c r="D134" s="2" t="s">
        <v>23</v>
      </c>
      <c r="E134" s="2" t="s">
        <v>23</v>
      </c>
      <c r="G134" s="2">
        <v>22585</v>
      </c>
      <c r="H134" s="2">
        <v>19715</v>
      </c>
      <c r="I134" s="2" t="s">
        <v>9704</v>
      </c>
      <c r="K134" s="2" t="s">
        <v>9706</v>
      </c>
      <c r="L134" s="2" t="s">
        <v>6840</v>
      </c>
      <c r="M134" s="2"/>
      <c r="P134" s="2" t="s">
        <v>4146</v>
      </c>
      <c r="R134" s="2" t="s">
        <v>9704</v>
      </c>
      <c r="S134" s="2" t="s">
        <v>23</v>
      </c>
      <c r="T134" s="2" t="s">
        <v>11002</v>
      </c>
    </row>
    <row r="135" spans="1:20" ht="13">
      <c r="A135" s="2" t="s">
        <v>11169</v>
      </c>
      <c r="B135" s="1" t="s">
        <v>8105</v>
      </c>
      <c r="C135" s="2" t="s">
        <v>8104</v>
      </c>
      <c r="D135" s="2" t="s">
        <v>23</v>
      </c>
      <c r="E135" s="2" t="s">
        <v>16</v>
      </c>
      <c r="G135" s="2">
        <v>21790</v>
      </c>
      <c r="H135" s="2">
        <v>16833</v>
      </c>
      <c r="I135" s="2" t="s">
        <v>8097</v>
      </c>
      <c r="K135" s="2" t="s">
        <v>7869</v>
      </c>
      <c r="L135" s="2" t="s">
        <v>6937</v>
      </c>
      <c r="M135" s="2"/>
      <c r="P135" s="2" t="s">
        <v>3279</v>
      </c>
      <c r="R135" s="2" t="s">
        <v>8097</v>
      </c>
      <c r="S135" s="2" t="s">
        <v>23</v>
      </c>
      <c r="T135" s="2" t="s">
        <v>11002</v>
      </c>
    </row>
    <row r="136" spans="1:20" ht="13">
      <c r="A136" s="2" t="s">
        <v>11170</v>
      </c>
      <c r="B136" s="1" t="s">
        <v>8321</v>
      </c>
      <c r="C136" s="2" t="s">
        <v>8320</v>
      </c>
      <c r="D136" s="2" t="s">
        <v>16</v>
      </c>
      <c r="E136" s="2" t="s">
        <v>23</v>
      </c>
      <c r="G136" s="2">
        <v>26387</v>
      </c>
      <c r="H136" s="2">
        <v>26387</v>
      </c>
      <c r="I136" s="2" t="s">
        <v>8312</v>
      </c>
      <c r="K136" s="2" t="s">
        <v>7869</v>
      </c>
      <c r="L136" s="2" t="s">
        <v>6853</v>
      </c>
      <c r="M136" s="2"/>
      <c r="P136" s="2" t="s">
        <v>4035</v>
      </c>
      <c r="R136" s="2" t="s">
        <v>8312</v>
      </c>
      <c r="S136" s="2" t="s">
        <v>16</v>
      </c>
      <c r="T136" s="2" t="s">
        <v>11002</v>
      </c>
    </row>
    <row r="137" spans="1:20" ht="13">
      <c r="A137" s="2" t="s">
        <v>11171</v>
      </c>
      <c r="B137" s="1" t="s">
        <v>9793</v>
      </c>
      <c r="C137" s="2" t="s">
        <v>9792</v>
      </c>
      <c r="D137" s="2" t="s">
        <v>16</v>
      </c>
      <c r="E137" s="2" t="s">
        <v>16</v>
      </c>
      <c r="G137" s="2">
        <v>10906</v>
      </c>
      <c r="H137" s="2">
        <v>10726</v>
      </c>
      <c r="I137" s="2" t="s">
        <v>9790</v>
      </c>
      <c r="K137" s="2" t="s">
        <v>9756</v>
      </c>
      <c r="L137" s="2" t="s">
        <v>6856</v>
      </c>
      <c r="M137" s="2"/>
      <c r="P137" s="2" t="s">
        <v>3668</v>
      </c>
      <c r="R137" s="2" t="s">
        <v>9790</v>
      </c>
      <c r="S137" s="2" t="s">
        <v>16</v>
      </c>
      <c r="T137" s="2" t="s">
        <v>11002</v>
      </c>
    </row>
    <row r="138" spans="1:20" ht="13">
      <c r="A138" s="2" t="s">
        <v>11172</v>
      </c>
      <c r="B138" s="1" t="s">
        <v>7376</v>
      </c>
      <c r="C138" s="2" t="s">
        <v>7375</v>
      </c>
      <c r="D138" s="2" t="s">
        <v>16</v>
      </c>
      <c r="E138" s="2" t="s">
        <v>23</v>
      </c>
      <c r="G138" s="2">
        <v>27876</v>
      </c>
      <c r="H138" s="2">
        <v>22617</v>
      </c>
      <c r="I138" s="2" t="s">
        <v>7366</v>
      </c>
      <c r="K138" s="2" t="s">
        <v>7148</v>
      </c>
      <c r="L138" s="2" t="s">
        <v>6856</v>
      </c>
      <c r="M138" s="2"/>
      <c r="P138" s="2" t="s">
        <v>6204</v>
      </c>
      <c r="R138" s="2" t="s">
        <v>7366</v>
      </c>
      <c r="S138" s="2" t="s">
        <v>16</v>
      </c>
      <c r="T138" s="2" t="s">
        <v>11002</v>
      </c>
    </row>
    <row r="139" spans="1:20" ht="13">
      <c r="A139" s="2" t="s">
        <v>11173</v>
      </c>
      <c r="B139" s="1" t="s">
        <v>9109</v>
      </c>
      <c r="C139" s="2" t="s">
        <v>9108</v>
      </c>
      <c r="D139" s="2" t="s">
        <v>23</v>
      </c>
      <c r="E139" s="2" t="s">
        <v>16</v>
      </c>
      <c r="G139" s="2">
        <v>14957</v>
      </c>
      <c r="H139" s="2">
        <v>14957</v>
      </c>
      <c r="I139" s="2" t="s">
        <v>9105</v>
      </c>
      <c r="K139" s="2" t="s">
        <v>8895</v>
      </c>
      <c r="L139" s="2" t="s">
        <v>7327</v>
      </c>
      <c r="M139" s="2"/>
      <c r="P139" s="2" t="s">
        <v>3668</v>
      </c>
      <c r="R139" s="2" t="s">
        <v>9105</v>
      </c>
      <c r="S139" s="2" t="s">
        <v>23</v>
      </c>
      <c r="T139" s="2" t="s">
        <v>11002</v>
      </c>
    </row>
    <row r="140" spans="1:20" ht="13">
      <c r="A140" s="2" t="s">
        <v>11174</v>
      </c>
      <c r="B140" s="1" t="s">
        <v>10348</v>
      </c>
      <c r="C140" s="2" t="s">
        <v>10347</v>
      </c>
      <c r="D140" s="2" t="s">
        <v>23</v>
      </c>
      <c r="E140" s="2" t="s">
        <v>16</v>
      </c>
      <c r="G140" s="2">
        <v>35109</v>
      </c>
      <c r="H140" s="2">
        <v>15485</v>
      </c>
      <c r="I140" s="2" t="s">
        <v>10345</v>
      </c>
      <c r="K140" s="2" t="s">
        <v>10080</v>
      </c>
      <c r="L140" s="2" t="s">
        <v>6856</v>
      </c>
      <c r="M140" s="2"/>
      <c r="P140" s="2" t="s">
        <v>4035</v>
      </c>
      <c r="R140" s="2" t="s">
        <v>10345</v>
      </c>
      <c r="S140" s="2" t="s">
        <v>23</v>
      </c>
      <c r="T140" s="2" t="s">
        <v>11002</v>
      </c>
    </row>
    <row r="141" spans="1:20" ht="13">
      <c r="A141" s="2" t="s">
        <v>11175</v>
      </c>
      <c r="B141" s="1" t="s">
        <v>8721</v>
      </c>
      <c r="C141" s="2" t="s">
        <v>23789</v>
      </c>
      <c r="D141" s="2" t="s">
        <v>23</v>
      </c>
      <c r="E141" s="2" t="s">
        <v>23</v>
      </c>
      <c r="G141" s="2">
        <v>22275</v>
      </c>
      <c r="H141" s="2">
        <v>16900</v>
      </c>
      <c r="I141" s="2" t="s">
        <v>8710</v>
      </c>
      <c r="K141" s="2" t="s">
        <v>8364</v>
      </c>
      <c r="L141" s="2" t="s">
        <v>6840</v>
      </c>
      <c r="M141" s="2"/>
      <c r="P141" s="2" t="s">
        <v>3359</v>
      </c>
      <c r="R141" s="2" t="s">
        <v>8710</v>
      </c>
      <c r="S141" s="2" t="s">
        <v>23</v>
      </c>
      <c r="T141" s="2" t="s">
        <v>11002</v>
      </c>
    </row>
    <row r="142" spans="1:20" ht="13">
      <c r="A142" s="2" t="s">
        <v>11176</v>
      </c>
      <c r="B142" s="1" t="s">
        <v>7997</v>
      </c>
      <c r="C142" s="2" t="s">
        <v>7996</v>
      </c>
      <c r="D142" s="2" t="s">
        <v>23</v>
      </c>
      <c r="E142" s="2" t="s">
        <v>16</v>
      </c>
      <c r="G142" s="2">
        <v>17163</v>
      </c>
      <c r="H142" s="2">
        <v>17163</v>
      </c>
      <c r="I142" s="2" t="s">
        <v>7994</v>
      </c>
      <c r="K142" s="2" t="s">
        <v>7869</v>
      </c>
      <c r="L142" s="2" t="s">
        <v>6840</v>
      </c>
      <c r="M142" s="2"/>
      <c r="P142" s="2" t="s">
        <v>3279</v>
      </c>
      <c r="R142" s="2" t="s">
        <v>7994</v>
      </c>
      <c r="S142" s="2" t="s">
        <v>23</v>
      </c>
      <c r="T142" s="2" t="s">
        <v>11002</v>
      </c>
    </row>
    <row r="143" spans="1:20" ht="13">
      <c r="A143" s="2" t="s">
        <v>11177</v>
      </c>
      <c r="B143" s="1" t="s">
        <v>7408</v>
      </c>
      <c r="C143" s="2" t="s">
        <v>7407</v>
      </c>
      <c r="D143" s="2" t="s">
        <v>23</v>
      </c>
      <c r="E143" s="2" t="s">
        <v>16</v>
      </c>
      <c r="G143" s="2">
        <v>21269</v>
      </c>
      <c r="H143" s="2">
        <v>20112</v>
      </c>
      <c r="I143" s="2" t="s">
        <v>7402</v>
      </c>
      <c r="K143" s="2" t="s">
        <v>7148</v>
      </c>
      <c r="L143" s="2" t="s">
        <v>6840</v>
      </c>
      <c r="M143" s="2"/>
      <c r="P143" s="2" t="s">
        <v>3279</v>
      </c>
      <c r="R143" s="2" t="s">
        <v>7402</v>
      </c>
      <c r="S143" s="2" t="s">
        <v>23</v>
      </c>
      <c r="T143" s="2" t="s">
        <v>11002</v>
      </c>
    </row>
    <row r="144" spans="1:20" ht="13">
      <c r="A144" s="2" t="s">
        <v>11178</v>
      </c>
      <c r="B144" s="1" t="s">
        <v>9499</v>
      </c>
      <c r="C144" s="2" t="s">
        <v>9498</v>
      </c>
      <c r="D144" s="2" t="s">
        <v>23</v>
      </c>
      <c r="E144" s="2" t="s">
        <v>16</v>
      </c>
      <c r="G144" s="2">
        <v>159732</v>
      </c>
      <c r="H144" s="2">
        <v>26540</v>
      </c>
      <c r="I144" s="2" t="s">
        <v>9493</v>
      </c>
      <c r="K144" s="2" t="s">
        <v>9169</v>
      </c>
      <c r="L144" s="2" t="s">
        <v>6840</v>
      </c>
      <c r="M144" s="2"/>
      <c r="P144" s="2" t="s">
        <v>3668</v>
      </c>
      <c r="R144" s="2" t="s">
        <v>9493</v>
      </c>
      <c r="S144" s="2" t="s">
        <v>23</v>
      </c>
      <c r="T144" s="2" t="s">
        <v>11002</v>
      </c>
    </row>
    <row r="145" spans="1:20" ht="13">
      <c r="A145" s="2" t="s">
        <v>11179</v>
      </c>
      <c r="B145" s="1" t="s">
        <v>9873</v>
      </c>
      <c r="C145" s="2" t="s">
        <v>9872</v>
      </c>
      <c r="D145" s="2" t="s">
        <v>16</v>
      </c>
      <c r="E145" s="2" t="s">
        <v>16</v>
      </c>
      <c r="G145" s="2">
        <v>158488</v>
      </c>
      <c r="H145" s="2">
        <v>13234</v>
      </c>
      <c r="I145" s="2" t="s">
        <v>9870</v>
      </c>
      <c r="K145" s="2" t="s">
        <v>9756</v>
      </c>
      <c r="L145" s="2" t="s">
        <v>6937</v>
      </c>
      <c r="M145" s="2"/>
      <c r="P145" s="2" t="s">
        <v>3279</v>
      </c>
      <c r="R145" s="2" t="s">
        <v>9870</v>
      </c>
      <c r="S145" s="2" t="s">
        <v>16</v>
      </c>
      <c r="T145" s="2" t="s">
        <v>11002</v>
      </c>
    </row>
    <row r="146" spans="1:20" ht="13">
      <c r="A146" s="2" t="s">
        <v>11180</v>
      </c>
      <c r="B146" s="1" t="s">
        <v>9390</v>
      </c>
      <c r="C146" s="2" t="s">
        <v>9389</v>
      </c>
      <c r="D146" s="2" t="s">
        <v>23</v>
      </c>
      <c r="E146" s="2" t="s">
        <v>16</v>
      </c>
      <c r="G146" s="2">
        <v>24589</v>
      </c>
      <c r="H146" s="2">
        <v>24589</v>
      </c>
      <c r="I146" s="2" t="s">
        <v>9383</v>
      </c>
      <c r="K146" s="2" t="s">
        <v>9169</v>
      </c>
      <c r="L146" s="2" t="s">
        <v>6937</v>
      </c>
      <c r="M146" s="2"/>
      <c r="P146" s="2" t="s">
        <v>5907</v>
      </c>
      <c r="R146" s="2" t="s">
        <v>9383</v>
      </c>
      <c r="S146" s="2" t="s">
        <v>23</v>
      </c>
      <c r="T146" s="2" t="s">
        <v>11002</v>
      </c>
    </row>
    <row r="147" spans="1:20" ht="13">
      <c r="A147" s="2" t="s">
        <v>11181</v>
      </c>
      <c r="B147" s="1" t="s">
        <v>8331</v>
      </c>
      <c r="C147" s="2" t="s">
        <v>8330</v>
      </c>
      <c r="D147" s="2" t="s">
        <v>23</v>
      </c>
      <c r="E147" s="2" t="s">
        <v>16</v>
      </c>
      <c r="G147" s="2">
        <v>159575</v>
      </c>
      <c r="H147" s="2">
        <v>24997</v>
      </c>
      <c r="I147" s="2" t="s">
        <v>8326</v>
      </c>
      <c r="K147" s="2" t="s">
        <v>7869</v>
      </c>
      <c r="L147" s="2" t="s">
        <v>6840</v>
      </c>
      <c r="M147" s="2"/>
      <c r="P147" s="2" t="s">
        <v>3279</v>
      </c>
      <c r="R147" s="2" t="s">
        <v>8326</v>
      </c>
      <c r="S147" s="2" t="s">
        <v>23</v>
      </c>
      <c r="T147" s="2" t="s">
        <v>11002</v>
      </c>
    </row>
    <row r="148" spans="1:20" ht="13">
      <c r="A148" s="2" t="s">
        <v>11182</v>
      </c>
      <c r="B148" s="1" t="s">
        <v>10193</v>
      </c>
      <c r="C148" s="2" t="s">
        <v>10192</v>
      </c>
      <c r="D148" s="2" t="s">
        <v>23</v>
      </c>
      <c r="E148" s="2" t="s">
        <v>16</v>
      </c>
      <c r="G148" s="2">
        <v>14216</v>
      </c>
      <c r="H148" s="2">
        <v>14216</v>
      </c>
      <c r="I148" s="2" t="s">
        <v>10190</v>
      </c>
      <c r="K148" s="2" t="s">
        <v>10080</v>
      </c>
      <c r="L148" s="2" t="s">
        <v>6840</v>
      </c>
      <c r="M148" s="2"/>
      <c r="P148" s="2" t="s">
        <v>4600</v>
      </c>
      <c r="R148" s="2" t="s">
        <v>10190</v>
      </c>
      <c r="S148" s="2" t="s">
        <v>23</v>
      </c>
      <c r="T148" s="2" t="s">
        <v>11002</v>
      </c>
    </row>
    <row r="149" spans="1:20" ht="13">
      <c r="A149" s="2" t="s">
        <v>11183</v>
      </c>
      <c r="B149" s="1" t="s">
        <v>11184</v>
      </c>
      <c r="C149" s="2" t="s">
        <v>23790</v>
      </c>
      <c r="E149" s="2" t="s">
        <v>16</v>
      </c>
      <c r="G149" s="2" t="e">
        <v>#N/A</v>
      </c>
      <c r="H149" s="2">
        <v>20489</v>
      </c>
      <c r="I149" s="2" t="s">
        <v>9640</v>
      </c>
      <c r="K149" s="2" t="s">
        <v>9562</v>
      </c>
      <c r="M149" s="2" t="s">
        <v>6876</v>
      </c>
      <c r="N149" s="2" t="s">
        <v>11185</v>
      </c>
      <c r="P149" s="2" t="s">
        <v>4600</v>
      </c>
      <c r="R149" s="2" t="s">
        <v>9640</v>
      </c>
      <c r="T149" s="2" t="s">
        <v>11002</v>
      </c>
    </row>
    <row r="150" spans="1:20" ht="13">
      <c r="A150" s="2" t="s">
        <v>11186</v>
      </c>
      <c r="B150" s="1" t="s">
        <v>10169</v>
      </c>
      <c r="C150" s="2" t="s">
        <v>10168</v>
      </c>
      <c r="D150" s="2" t="s">
        <v>23</v>
      </c>
      <c r="E150" s="2" t="s">
        <v>16</v>
      </c>
      <c r="G150" s="2">
        <v>13889</v>
      </c>
      <c r="H150" s="2">
        <v>12754</v>
      </c>
      <c r="I150" s="2" t="s">
        <v>10164</v>
      </c>
      <c r="K150" s="2" t="s">
        <v>10080</v>
      </c>
      <c r="L150" s="2" t="s">
        <v>6937</v>
      </c>
      <c r="M150" s="2"/>
      <c r="P150" s="2" t="s">
        <v>3279</v>
      </c>
      <c r="R150" s="2" t="s">
        <v>10164</v>
      </c>
      <c r="S150" s="2" t="s">
        <v>23</v>
      </c>
      <c r="T150" s="2" t="s">
        <v>11002</v>
      </c>
    </row>
    <row r="151" spans="1:20" ht="13">
      <c r="A151" s="2" t="s">
        <v>11187</v>
      </c>
      <c r="B151" s="1" t="s">
        <v>8046</v>
      </c>
      <c r="C151" s="2" t="s">
        <v>8045</v>
      </c>
      <c r="D151" s="2" t="s">
        <v>16</v>
      </c>
      <c r="E151" s="2" t="s">
        <v>23</v>
      </c>
      <c r="G151" s="2">
        <v>20442</v>
      </c>
      <c r="H151" s="2">
        <v>20312</v>
      </c>
      <c r="I151" s="2" t="s">
        <v>8034</v>
      </c>
      <c r="K151" s="2" t="s">
        <v>7869</v>
      </c>
      <c r="L151" s="2" t="s">
        <v>6840</v>
      </c>
      <c r="M151" s="2"/>
      <c r="P151" s="2" t="s">
        <v>3249</v>
      </c>
      <c r="R151" s="2" t="s">
        <v>8034</v>
      </c>
      <c r="S151" s="2" t="s">
        <v>16</v>
      </c>
      <c r="T151" s="2" t="s">
        <v>11002</v>
      </c>
    </row>
    <row r="152" spans="1:20" ht="13">
      <c r="A152" s="2" t="s">
        <v>11188</v>
      </c>
      <c r="B152" s="1" t="s">
        <v>9234</v>
      </c>
      <c r="C152" s="2" t="s">
        <v>9233</v>
      </c>
      <c r="D152" s="2" t="s">
        <v>23</v>
      </c>
      <c r="E152" s="2" t="s">
        <v>16</v>
      </c>
      <c r="G152" s="2">
        <v>12677</v>
      </c>
      <c r="H152" s="2">
        <v>12677</v>
      </c>
      <c r="I152" s="2" t="s">
        <v>9230</v>
      </c>
      <c r="K152" s="2" t="s">
        <v>9169</v>
      </c>
      <c r="L152" s="2" t="s">
        <v>6937</v>
      </c>
      <c r="M152" s="2"/>
      <c r="P152" s="2" t="s">
        <v>5907</v>
      </c>
      <c r="R152" s="2" t="s">
        <v>9230</v>
      </c>
      <c r="S152" s="2" t="s">
        <v>23</v>
      </c>
      <c r="T152" s="2" t="s">
        <v>11002</v>
      </c>
    </row>
    <row r="153" spans="1:20" ht="13">
      <c r="A153" s="2" t="s">
        <v>11189</v>
      </c>
      <c r="B153" s="1" t="s">
        <v>7806</v>
      </c>
      <c r="C153" s="2" t="s">
        <v>7805</v>
      </c>
      <c r="D153" s="2" t="s">
        <v>16</v>
      </c>
      <c r="E153" s="2" t="s">
        <v>23</v>
      </c>
      <c r="G153" s="2">
        <v>102062</v>
      </c>
      <c r="H153" s="2">
        <v>19351</v>
      </c>
      <c r="I153" s="2" t="s">
        <v>7803</v>
      </c>
      <c r="K153" s="2" t="s">
        <v>7674</v>
      </c>
      <c r="L153" s="2" t="s">
        <v>6937</v>
      </c>
      <c r="M153" s="2"/>
      <c r="P153" s="2" t="s">
        <v>3279</v>
      </c>
      <c r="R153" s="2" t="s">
        <v>7803</v>
      </c>
      <c r="S153" s="2" t="s">
        <v>16</v>
      </c>
      <c r="T153" s="2" t="s">
        <v>11002</v>
      </c>
    </row>
    <row r="154" spans="1:20" ht="13">
      <c r="A154" s="2" t="s">
        <v>11190</v>
      </c>
      <c r="B154" s="1" t="s">
        <v>10195</v>
      </c>
      <c r="C154" s="2" t="s">
        <v>10194</v>
      </c>
      <c r="D154" s="2" t="s">
        <v>23</v>
      </c>
      <c r="E154" s="2" t="s">
        <v>16</v>
      </c>
      <c r="G154" s="2">
        <v>18022</v>
      </c>
      <c r="H154" s="2">
        <v>17728</v>
      </c>
      <c r="I154" s="2" t="s">
        <v>10190</v>
      </c>
      <c r="K154" s="2" t="s">
        <v>10080</v>
      </c>
      <c r="L154" s="2" t="s">
        <v>6840</v>
      </c>
      <c r="M154" s="2"/>
      <c r="P154" s="2" t="s">
        <v>3279</v>
      </c>
      <c r="R154" s="2" t="s">
        <v>10190</v>
      </c>
      <c r="S154" s="2" t="s">
        <v>23</v>
      </c>
      <c r="T154" s="2" t="s">
        <v>11002</v>
      </c>
    </row>
    <row r="155" spans="1:20" ht="13">
      <c r="A155" s="2" t="s">
        <v>11191</v>
      </c>
      <c r="B155" s="1" t="s">
        <v>11192</v>
      </c>
      <c r="C155" s="2" t="s">
        <v>10472</v>
      </c>
      <c r="D155" s="2" t="s">
        <v>23</v>
      </c>
      <c r="E155" s="2" t="s">
        <v>16</v>
      </c>
      <c r="G155" s="2">
        <v>20830</v>
      </c>
      <c r="H155" s="2">
        <v>18254</v>
      </c>
      <c r="I155" s="2" t="s">
        <v>10458</v>
      </c>
      <c r="K155" s="2" t="s">
        <v>10405</v>
      </c>
      <c r="L155" s="2" t="s">
        <v>6840</v>
      </c>
      <c r="M155" s="2"/>
      <c r="P155" s="2" t="s">
        <v>3483</v>
      </c>
      <c r="R155" s="2" t="s">
        <v>10458</v>
      </c>
      <c r="S155" s="2" t="s">
        <v>23</v>
      </c>
      <c r="T155" s="2" t="s">
        <v>11002</v>
      </c>
    </row>
    <row r="156" spans="1:20" ht="13">
      <c r="A156" s="2" t="s">
        <v>11193</v>
      </c>
      <c r="B156" s="1" t="s">
        <v>7503</v>
      </c>
      <c r="C156" s="2" t="s">
        <v>7502</v>
      </c>
      <c r="D156" s="2" t="s">
        <v>16</v>
      </c>
      <c r="E156" s="2" t="s">
        <v>23</v>
      </c>
      <c r="G156" s="2">
        <v>12919</v>
      </c>
      <c r="H156" s="2">
        <v>12919</v>
      </c>
      <c r="I156" s="2" t="s">
        <v>7501</v>
      </c>
      <c r="K156" s="2" t="s">
        <v>7148</v>
      </c>
      <c r="L156" s="2" t="s">
        <v>6840</v>
      </c>
      <c r="M156" s="2"/>
      <c r="P156" s="2" t="s">
        <v>4600</v>
      </c>
      <c r="R156" s="2" t="s">
        <v>7501</v>
      </c>
      <c r="S156" s="2" t="s">
        <v>16</v>
      </c>
      <c r="T156" s="2" t="s">
        <v>11002</v>
      </c>
    </row>
    <row r="157" spans="1:20" ht="13">
      <c r="A157" s="2" t="s">
        <v>11194</v>
      </c>
      <c r="B157" s="1" t="s">
        <v>10845</v>
      </c>
      <c r="C157" s="2" t="s">
        <v>10844</v>
      </c>
      <c r="D157" s="2" t="s">
        <v>16</v>
      </c>
      <c r="E157" s="2" t="s">
        <v>23</v>
      </c>
      <c r="G157" s="2">
        <v>13489</v>
      </c>
      <c r="H157" s="2">
        <v>11487</v>
      </c>
      <c r="I157" s="2" t="s">
        <v>10841</v>
      </c>
      <c r="K157" s="2" t="s">
        <v>10483</v>
      </c>
      <c r="L157" s="2" t="s">
        <v>6853</v>
      </c>
      <c r="M157" s="2"/>
      <c r="P157" s="2" t="s">
        <v>3668</v>
      </c>
      <c r="R157" s="2" t="s">
        <v>10841</v>
      </c>
      <c r="S157" s="2" t="s">
        <v>16</v>
      </c>
      <c r="T157" s="2" t="s">
        <v>11002</v>
      </c>
    </row>
    <row r="158" spans="1:20" ht="13">
      <c r="A158" s="2" t="s">
        <v>11195</v>
      </c>
      <c r="B158" s="1" t="s">
        <v>9187</v>
      </c>
      <c r="C158" s="2" t="s">
        <v>9186</v>
      </c>
      <c r="D158" s="2" t="s">
        <v>23</v>
      </c>
      <c r="E158" s="2" t="s">
        <v>16</v>
      </c>
      <c r="G158" s="2">
        <v>11016</v>
      </c>
      <c r="H158" s="2">
        <v>11016</v>
      </c>
      <c r="I158" s="2" t="s">
        <v>9180</v>
      </c>
      <c r="K158" s="2" t="s">
        <v>9169</v>
      </c>
      <c r="L158" s="2" t="s">
        <v>6856</v>
      </c>
      <c r="M158" s="2"/>
      <c r="P158" s="2" t="s">
        <v>3279</v>
      </c>
      <c r="R158" s="2" t="s">
        <v>9180</v>
      </c>
      <c r="S158" s="2" t="s">
        <v>23</v>
      </c>
      <c r="T158" s="2" t="s">
        <v>11002</v>
      </c>
    </row>
    <row r="159" spans="1:20" ht="13">
      <c r="A159" s="2" t="s">
        <v>11196</v>
      </c>
      <c r="B159" s="1" t="s">
        <v>7112</v>
      </c>
      <c r="C159" s="2" t="s">
        <v>7111</v>
      </c>
      <c r="D159" s="2" t="s">
        <v>23</v>
      </c>
      <c r="E159" s="2" t="s">
        <v>23</v>
      </c>
      <c r="G159" s="2">
        <v>11997</v>
      </c>
      <c r="H159" s="2">
        <v>11997</v>
      </c>
      <c r="I159" s="2" t="s">
        <v>7107</v>
      </c>
      <c r="K159" s="2" t="s">
        <v>7098</v>
      </c>
      <c r="L159" s="2" t="s">
        <v>6856</v>
      </c>
      <c r="M159" s="2"/>
      <c r="P159" s="2" t="s">
        <v>6204</v>
      </c>
      <c r="R159" s="2" t="s">
        <v>7107</v>
      </c>
      <c r="S159" s="2" t="s">
        <v>23</v>
      </c>
      <c r="T159" s="2" t="s">
        <v>11002</v>
      </c>
    </row>
    <row r="160" spans="1:20" ht="13">
      <c r="A160" s="2" t="s">
        <v>11197</v>
      </c>
      <c r="B160" s="1" t="s">
        <v>7307</v>
      </c>
      <c r="C160" s="2" t="s">
        <v>7306</v>
      </c>
      <c r="D160" s="2" t="s">
        <v>23</v>
      </c>
      <c r="E160" s="2" t="s">
        <v>16</v>
      </c>
      <c r="G160" s="2">
        <v>13706</v>
      </c>
      <c r="H160" s="2">
        <v>13706</v>
      </c>
      <c r="I160" s="2" t="s">
        <v>7301</v>
      </c>
      <c r="K160" s="2" t="s">
        <v>7148</v>
      </c>
      <c r="L160" s="2" t="s">
        <v>6937</v>
      </c>
      <c r="M160" s="2"/>
      <c r="P160" s="2" t="s">
        <v>3279</v>
      </c>
      <c r="R160" s="2" t="s">
        <v>7301</v>
      </c>
      <c r="S160" s="2" t="s">
        <v>23</v>
      </c>
      <c r="T160" s="2" t="s">
        <v>11002</v>
      </c>
    </row>
    <row r="161" spans="1:20" ht="13">
      <c r="A161" s="2" t="s">
        <v>11198</v>
      </c>
      <c r="B161" s="1" t="s">
        <v>7684</v>
      </c>
      <c r="C161" s="2" t="s">
        <v>23791</v>
      </c>
      <c r="D161" s="2" t="s">
        <v>23</v>
      </c>
      <c r="E161" s="2" t="s">
        <v>16</v>
      </c>
      <c r="G161" s="2">
        <v>10560</v>
      </c>
      <c r="H161" s="2">
        <v>10360</v>
      </c>
      <c r="I161" s="2" t="s">
        <v>7672</v>
      </c>
      <c r="K161" s="2" t="s">
        <v>7674</v>
      </c>
      <c r="L161" s="2" t="s">
        <v>6937</v>
      </c>
      <c r="M161" s="2"/>
      <c r="P161" s="2" t="s">
        <v>5907</v>
      </c>
      <c r="R161" s="2" t="s">
        <v>7672</v>
      </c>
      <c r="S161" s="2" t="s">
        <v>23</v>
      </c>
      <c r="T161" s="2" t="s">
        <v>11002</v>
      </c>
    </row>
    <row r="162" spans="1:20" ht="13">
      <c r="A162" s="2" t="s">
        <v>11199</v>
      </c>
      <c r="B162" s="1" t="s">
        <v>9850</v>
      </c>
      <c r="C162" s="2" t="s">
        <v>9849</v>
      </c>
      <c r="D162" s="2" t="s">
        <v>23</v>
      </c>
      <c r="E162" s="2" t="s">
        <v>23</v>
      </c>
      <c r="G162" s="2">
        <v>11821</v>
      </c>
      <c r="H162" s="2">
        <v>11222</v>
      </c>
      <c r="I162" s="2" t="s">
        <v>9837</v>
      </c>
      <c r="K162" s="2" t="s">
        <v>9756</v>
      </c>
      <c r="L162" s="2" t="s">
        <v>6856</v>
      </c>
      <c r="M162" s="2"/>
      <c r="P162" s="2" t="s">
        <v>6204</v>
      </c>
      <c r="R162" s="2" t="s">
        <v>9837</v>
      </c>
      <c r="S162" s="2" t="s">
        <v>23</v>
      </c>
      <c r="T162" s="2" t="s">
        <v>11002</v>
      </c>
    </row>
    <row r="163" spans="1:20" ht="13">
      <c r="A163" s="2" t="s">
        <v>11200</v>
      </c>
      <c r="B163" s="1" t="s">
        <v>7839</v>
      </c>
      <c r="C163" s="2" t="s">
        <v>7838</v>
      </c>
      <c r="D163" s="2" t="s">
        <v>23</v>
      </c>
      <c r="E163" s="2" t="s">
        <v>16</v>
      </c>
      <c r="G163" s="2">
        <v>16512</v>
      </c>
      <c r="H163" s="2">
        <v>16067</v>
      </c>
      <c r="I163" s="2" t="s">
        <v>7832</v>
      </c>
      <c r="K163" s="2" t="s">
        <v>7674</v>
      </c>
      <c r="L163" s="2" t="s">
        <v>6937</v>
      </c>
      <c r="M163" s="2"/>
      <c r="P163" s="2" t="s">
        <v>3279</v>
      </c>
      <c r="R163" s="2" t="s">
        <v>7832</v>
      </c>
      <c r="S163" s="2" t="s">
        <v>23</v>
      </c>
      <c r="T163" s="2" t="s">
        <v>11002</v>
      </c>
    </row>
    <row r="164" spans="1:20" ht="13">
      <c r="A164" s="2" t="s">
        <v>11201</v>
      </c>
      <c r="B164" s="1" t="s">
        <v>8514</v>
      </c>
      <c r="C164" s="2" t="s">
        <v>23792</v>
      </c>
      <c r="D164" s="2" t="s">
        <v>16</v>
      </c>
      <c r="E164" s="2" t="s">
        <v>23</v>
      </c>
      <c r="G164" s="2">
        <v>12888</v>
      </c>
      <c r="H164" s="2">
        <v>12856</v>
      </c>
      <c r="I164" s="2" t="s">
        <v>8512</v>
      </c>
      <c r="K164" s="2" t="s">
        <v>8364</v>
      </c>
      <c r="L164" s="2" t="s">
        <v>6840</v>
      </c>
      <c r="M164" s="2"/>
      <c r="P164" s="2" t="s">
        <v>3668</v>
      </c>
      <c r="R164" s="2" t="s">
        <v>8512</v>
      </c>
      <c r="S164" s="2" t="s">
        <v>16</v>
      </c>
      <c r="T164" s="2" t="s">
        <v>11002</v>
      </c>
    </row>
    <row r="165" spans="1:20" ht="13">
      <c r="A165" s="2" t="s">
        <v>11202</v>
      </c>
      <c r="B165" s="1" t="s">
        <v>9573</v>
      </c>
      <c r="C165" s="2" t="s">
        <v>9572</v>
      </c>
      <c r="D165" s="2" t="s">
        <v>23</v>
      </c>
      <c r="E165" s="2" t="s">
        <v>16</v>
      </c>
      <c r="G165" s="2">
        <v>21410</v>
      </c>
      <c r="H165" s="2">
        <v>10208</v>
      </c>
      <c r="I165" s="2" t="s">
        <v>9567</v>
      </c>
      <c r="K165" s="2" t="s">
        <v>9562</v>
      </c>
      <c r="L165" s="2" t="s">
        <v>6937</v>
      </c>
      <c r="M165" s="2"/>
      <c r="P165" s="2" t="s">
        <v>3279</v>
      </c>
      <c r="R165" s="2" t="s">
        <v>9567</v>
      </c>
      <c r="S165" s="2" t="s">
        <v>23</v>
      </c>
      <c r="T165" s="2" t="s">
        <v>11002</v>
      </c>
    </row>
    <row r="166" spans="1:20" ht="13">
      <c r="A166" s="2" t="s">
        <v>11203</v>
      </c>
      <c r="B166" s="1" t="s">
        <v>9192</v>
      </c>
      <c r="C166" s="2" t="s">
        <v>9191</v>
      </c>
      <c r="D166" s="2" t="s">
        <v>23</v>
      </c>
      <c r="E166" s="2" t="s">
        <v>23</v>
      </c>
      <c r="G166" s="2">
        <v>14546</v>
      </c>
      <c r="H166" s="2">
        <v>13369</v>
      </c>
      <c r="I166" s="2" t="s">
        <v>9180</v>
      </c>
      <c r="K166" s="2" t="s">
        <v>9169</v>
      </c>
      <c r="L166" s="2" t="s">
        <v>6840</v>
      </c>
      <c r="M166" s="2"/>
      <c r="P166" s="2" t="s">
        <v>3279</v>
      </c>
      <c r="R166" s="2" t="s">
        <v>9180</v>
      </c>
      <c r="S166" s="2" t="s">
        <v>23</v>
      </c>
      <c r="T166" s="2" t="s">
        <v>11002</v>
      </c>
    </row>
    <row r="167" spans="1:20" ht="13">
      <c r="A167" s="2" t="s">
        <v>11204</v>
      </c>
      <c r="B167" s="1" t="s">
        <v>9252</v>
      </c>
      <c r="C167" s="2" t="s">
        <v>9251</v>
      </c>
      <c r="D167" s="2" t="s">
        <v>16</v>
      </c>
      <c r="E167" s="2" t="s">
        <v>23</v>
      </c>
      <c r="G167" s="2">
        <v>12795</v>
      </c>
      <c r="H167" s="2">
        <v>12720</v>
      </c>
      <c r="I167" s="2" t="s">
        <v>9246</v>
      </c>
      <c r="K167" s="2" t="s">
        <v>9169</v>
      </c>
      <c r="L167" s="2" t="s">
        <v>6856</v>
      </c>
      <c r="M167" s="2"/>
      <c r="P167" s="2" t="s">
        <v>6204</v>
      </c>
      <c r="R167" s="2" t="s">
        <v>9246</v>
      </c>
      <c r="S167" s="2" t="s">
        <v>16</v>
      </c>
      <c r="T167" s="2" t="s">
        <v>11002</v>
      </c>
    </row>
    <row r="168" spans="1:20" ht="13">
      <c r="A168" s="2" t="s">
        <v>11205</v>
      </c>
      <c r="B168" s="1" t="s">
        <v>8299</v>
      </c>
      <c r="C168" s="2" t="s">
        <v>8298</v>
      </c>
      <c r="D168" s="2" t="s">
        <v>23</v>
      </c>
      <c r="E168" s="2" t="s">
        <v>16</v>
      </c>
      <c r="G168" s="2">
        <v>165870</v>
      </c>
      <c r="H168" s="2">
        <v>25235</v>
      </c>
      <c r="I168" s="2" t="s">
        <v>8297</v>
      </c>
      <c r="K168" s="2" t="s">
        <v>7869</v>
      </c>
      <c r="L168" s="2" t="s">
        <v>6856</v>
      </c>
      <c r="M168" s="2"/>
      <c r="P168" s="2" t="s">
        <v>3249</v>
      </c>
      <c r="R168" s="2" t="s">
        <v>8297</v>
      </c>
      <c r="S168" s="2" t="s">
        <v>23</v>
      </c>
      <c r="T168" s="2" t="s">
        <v>11002</v>
      </c>
    </row>
    <row r="169" spans="1:20" ht="13">
      <c r="A169" s="2" t="s">
        <v>11206</v>
      </c>
      <c r="B169" s="1" t="s">
        <v>8565</v>
      </c>
      <c r="C169" s="2" t="s">
        <v>8564</v>
      </c>
      <c r="D169" s="2" t="s">
        <v>16</v>
      </c>
      <c r="E169" s="2" t="s">
        <v>23</v>
      </c>
      <c r="G169" s="2">
        <v>13693</v>
      </c>
      <c r="H169" s="2">
        <v>13693</v>
      </c>
      <c r="I169" s="2" t="s">
        <v>8562</v>
      </c>
      <c r="K169" s="2" t="s">
        <v>8364</v>
      </c>
      <c r="L169" s="2" t="s">
        <v>6840</v>
      </c>
      <c r="M169" s="2"/>
      <c r="P169" s="2" t="s">
        <v>3279</v>
      </c>
      <c r="R169" s="2" t="s">
        <v>8562</v>
      </c>
      <c r="S169" s="2" t="s">
        <v>16</v>
      </c>
      <c r="T169" s="2" t="s">
        <v>11002</v>
      </c>
    </row>
    <row r="170" spans="1:20" ht="13">
      <c r="A170" s="2" t="s">
        <v>11207</v>
      </c>
      <c r="B170" s="1" t="s">
        <v>10921</v>
      </c>
      <c r="C170" s="2" t="s">
        <v>10920</v>
      </c>
      <c r="D170" s="2" t="s">
        <v>23</v>
      </c>
      <c r="E170" s="2" t="s">
        <v>16</v>
      </c>
      <c r="G170" s="2">
        <v>17618</v>
      </c>
      <c r="H170" s="2">
        <v>17618</v>
      </c>
      <c r="I170" s="2" t="s">
        <v>10919</v>
      </c>
      <c r="K170" s="2" t="s">
        <v>10483</v>
      </c>
      <c r="L170" s="2" t="s">
        <v>7147</v>
      </c>
      <c r="M170" s="2"/>
      <c r="P170" s="2" t="s">
        <v>3668</v>
      </c>
      <c r="R170" s="2" t="s">
        <v>10919</v>
      </c>
      <c r="S170" s="2" t="s">
        <v>23</v>
      </c>
      <c r="T170" s="2" t="s">
        <v>11002</v>
      </c>
    </row>
    <row r="171" spans="1:20" ht="13">
      <c r="A171" s="2" t="s">
        <v>11208</v>
      </c>
      <c r="B171" s="1" t="s">
        <v>10888</v>
      </c>
      <c r="C171" s="2" t="s">
        <v>10887</v>
      </c>
      <c r="D171" s="2" t="s">
        <v>16</v>
      </c>
      <c r="E171" s="2" t="s">
        <v>23</v>
      </c>
      <c r="G171" s="2">
        <v>14141</v>
      </c>
      <c r="H171" s="2">
        <v>14141</v>
      </c>
      <c r="I171" s="2" t="s">
        <v>10868</v>
      </c>
      <c r="K171" s="2" t="s">
        <v>10483</v>
      </c>
      <c r="L171" s="2" t="s">
        <v>6853</v>
      </c>
      <c r="M171" s="2"/>
      <c r="P171" s="2" t="s">
        <v>3556</v>
      </c>
      <c r="R171" s="2" t="s">
        <v>10868</v>
      </c>
      <c r="S171" s="2" t="s">
        <v>16</v>
      </c>
      <c r="T171" s="2" t="s">
        <v>11002</v>
      </c>
    </row>
    <row r="172" spans="1:20" ht="13">
      <c r="A172" s="2" t="s">
        <v>11209</v>
      </c>
      <c r="B172" s="1" t="s">
        <v>7852</v>
      </c>
      <c r="C172" s="2" t="s">
        <v>7851</v>
      </c>
      <c r="D172" s="2" t="s">
        <v>16</v>
      </c>
      <c r="E172" s="2" t="s">
        <v>23</v>
      </c>
      <c r="G172" s="2">
        <v>19118</v>
      </c>
      <c r="H172" s="2">
        <v>19118</v>
      </c>
      <c r="I172" s="2" t="s">
        <v>7847</v>
      </c>
      <c r="K172" s="2" t="s">
        <v>7674</v>
      </c>
      <c r="L172" s="2" t="s">
        <v>6937</v>
      </c>
      <c r="M172" s="2"/>
      <c r="P172" s="2" t="s">
        <v>3279</v>
      </c>
      <c r="R172" s="2" t="s">
        <v>7847</v>
      </c>
      <c r="S172" s="2" t="s">
        <v>16</v>
      </c>
      <c r="T172" s="2" t="s">
        <v>11002</v>
      </c>
    </row>
    <row r="173" spans="1:20" ht="13">
      <c r="A173" s="2" t="s">
        <v>11210</v>
      </c>
      <c r="B173" s="1" t="s">
        <v>10867</v>
      </c>
      <c r="C173" s="2" t="s">
        <v>10866</v>
      </c>
      <c r="D173" s="2" t="s">
        <v>16</v>
      </c>
      <c r="E173" s="2" t="s">
        <v>23</v>
      </c>
      <c r="G173" s="2">
        <v>19025</v>
      </c>
      <c r="H173" s="2">
        <v>18887</v>
      </c>
      <c r="I173" s="2" t="s">
        <v>10859</v>
      </c>
      <c r="K173" s="2" t="s">
        <v>10483</v>
      </c>
      <c r="L173" s="2" t="s">
        <v>6840</v>
      </c>
      <c r="M173" s="2"/>
      <c r="P173" s="2" t="s">
        <v>3279</v>
      </c>
      <c r="R173" s="2" t="s">
        <v>10859</v>
      </c>
      <c r="S173" s="2" t="s">
        <v>16</v>
      </c>
      <c r="T173" s="2" t="s">
        <v>11002</v>
      </c>
    </row>
    <row r="174" spans="1:20" ht="13">
      <c r="A174" s="2" t="s">
        <v>11211</v>
      </c>
      <c r="B174" s="1" t="s">
        <v>7185</v>
      </c>
      <c r="C174" s="2" t="s">
        <v>7184</v>
      </c>
      <c r="D174" s="2" t="s">
        <v>16</v>
      </c>
      <c r="E174" s="2" t="s">
        <v>23</v>
      </c>
      <c r="G174" s="2">
        <v>10174</v>
      </c>
      <c r="H174" s="2">
        <v>10174</v>
      </c>
      <c r="I174" s="2" t="s">
        <v>7160</v>
      </c>
      <c r="K174" s="2" t="s">
        <v>7148</v>
      </c>
      <c r="L174" s="2" t="s">
        <v>6840</v>
      </c>
      <c r="M174" s="2"/>
      <c r="P174" s="2" t="s">
        <v>3668</v>
      </c>
      <c r="R174" s="2" t="s">
        <v>7160</v>
      </c>
      <c r="S174" s="2" t="s">
        <v>16</v>
      </c>
      <c r="T174" s="2" t="s">
        <v>11002</v>
      </c>
    </row>
    <row r="175" spans="1:20" ht="13">
      <c r="A175" s="2" t="s">
        <v>11212</v>
      </c>
      <c r="B175" s="1" t="s">
        <v>7080</v>
      </c>
      <c r="C175" s="2" t="s">
        <v>7079</v>
      </c>
      <c r="D175" s="2" t="s">
        <v>16</v>
      </c>
      <c r="E175" s="2" t="s">
        <v>16</v>
      </c>
      <c r="G175" s="2">
        <v>17857</v>
      </c>
      <c r="H175" s="2">
        <v>17857</v>
      </c>
      <c r="I175" s="2" t="s">
        <v>7077</v>
      </c>
      <c r="K175" s="2" t="s">
        <v>7047</v>
      </c>
      <c r="L175" s="2" t="s">
        <v>6840</v>
      </c>
      <c r="M175" s="2"/>
      <c r="P175" s="2" t="s">
        <v>4146</v>
      </c>
      <c r="R175" s="2" t="s">
        <v>7077</v>
      </c>
      <c r="S175" s="2" t="s">
        <v>16</v>
      </c>
      <c r="T175" s="2" t="s">
        <v>11002</v>
      </c>
    </row>
    <row r="176" spans="1:20" ht="13">
      <c r="A176" s="2" t="s">
        <v>11213</v>
      </c>
      <c r="B176" s="1" t="s">
        <v>9351</v>
      </c>
      <c r="C176" s="2" t="s">
        <v>9350</v>
      </c>
      <c r="D176" s="2" t="s">
        <v>16</v>
      </c>
      <c r="E176" s="2" t="s">
        <v>23</v>
      </c>
      <c r="G176" s="2">
        <v>25703</v>
      </c>
      <c r="H176" s="2">
        <v>24111</v>
      </c>
      <c r="I176" s="2" t="s">
        <v>9338</v>
      </c>
      <c r="K176" s="2" t="s">
        <v>9169</v>
      </c>
      <c r="L176" s="2" t="s">
        <v>6840</v>
      </c>
      <c r="M176" s="2"/>
      <c r="P176" s="2" t="s">
        <v>4600</v>
      </c>
      <c r="R176" s="2" t="s">
        <v>9338</v>
      </c>
      <c r="S176" s="2" t="s">
        <v>16</v>
      </c>
      <c r="T176" s="2" t="s">
        <v>11002</v>
      </c>
    </row>
    <row r="177" spans="1:20" ht="13">
      <c r="A177" s="2" t="s">
        <v>11214</v>
      </c>
      <c r="B177" s="1" t="s">
        <v>9139</v>
      </c>
      <c r="C177" s="2" t="s">
        <v>9138</v>
      </c>
      <c r="D177" s="2" t="s">
        <v>16</v>
      </c>
      <c r="E177" s="2" t="s">
        <v>23</v>
      </c>
      <c r="G177" s="2">
        <v>16976</v>
      </c>
      <c r="H177" s="2">
        <v>15450</v>
      </c>
      <c r="I177" s="2" t="s">
        <v>9137</v>
      </c>
      <c r="K177" s="2" t="s">
        <v>8895</v>
      </c>
      <c r="L177" s="2" t="s">
        <v>6850</v>
      </c>
      <c r="M177" s="2"/>
      <c r="P177" s="2" t="s">
        <v>3556</v>
      </c>
      <c r="R177" s="2" t="s">
        <v>9137</v>
      </c>
      <c r="S177" s="2" t="s">
        <v>16</v>
      </c>
      <c r="T177" s="2" t="s">
        <v>11002</v>
      </c>
    </row>
    <row r="178" spans="1:20" ht="13">
      <c r="A178" s="2" t="s">
        <v>11215</v>
      </c>
      <c r="B178" s="1" t="s">
        <v>8240</v>
      </c>
      <c r="C178" s="2" t="s">
        <v>8239</v>
      </c>
      <c r="D178" s="2" t="s">
        <v>16</v>
      </c>
      <c r="E178" s="2" t="s">
        <v>23</v>
      </c>
      <c r="G178" s="2">
        <v>22597</v>
      </c>
      <c r="H178" s="2">
        <v>22597</v>
      </c>
      <c r="I178" s="2" t="s">
        <v>8209</v>
      </c>
      <c r="K178" s="2" t="s">
        <v>7869</v>
      </c>
      <c r="L178" s="2" t="s">
        <v>6856</v>
      </c>
      <c r="M178" s="2"/>
      <c r="P178" s="2" t="s">
        <v>3249</v>
      </c>
      <c r="R178" s="2" t="s">
        <v>8209</v>
      </c>
      <c r="S178" s="2" t="s">
        <v>16</v>
      </c>
      <c r="T178" s="2" t="s">
        <v>11002</v>
      </c>
    </row>
    <row r="179" spans="1:20" ht="13">
      <c r="A179" s="2" t="s">
        <v>11216</v>
      </c>
      <c r="B179" s="1" t="s">
        <v>10634</v>
      </c>
      <c r="C179" s="2" t="s">
        <v>23793</v>
      </c>
      <c r="D179" s="2" t="s">
        <v>23</v>
      </c>
      <c r="E179" s="2" t="s">
        <v>16</v>
      </c>
      <c r="G179" s="2">
        <v>12459</v>
      </c>
      <c r="H179" s="2">
        <v>12410</v>
      </c>
      <c r="I179" s="2" t="s">
        <v>10632</v>
      </c>
      <c r="K179" s="2" t="s">
        <v>10483</v>
      </c>
      <c r="L179" s="2" t="s">
        <v>6853</v>
      </c>
      <c r="M179" s="2"/>
      <c r="P179" s="2" t="s">
        <v>3668</v>
      </c>
      <c r="R179" s="2" t="s">
        <v>10632</v>
      </c>
      <c r="S179" s="2" t="s">
        <v>23</v>
      </c>
      <c r="T179" s="2" t="s">
        <v>11002</v>
      </c>
    </row>
    <row r="180" spans="1:20" ht="13">
      <c r="A180" s="2" t="s">
        <v>11217</v>
      </c>
      <c r="B180" s="1" t="s">
        <v>8811</v>
      </c>
      <c r="C180" s="2" t="s">
        <v>8810</v>
      </c>
      <c r="D180" s="2" t="s">
        <v>16</v>
      </c>
      <c r="E180" s="2" t="s">
        <v>23</v>
      </c>
      <c r="G180" s="2">
        <v>22601</v>
      </c>
      <c r="H180" s="2">
        <v>22601</v>
      </c>
      <c r="I180" s="2" t="s">
        <v>8677</v>
      </c>
      <c r="K180" s="2" t="s">
        <v>8364</v>
      </c>
      <c r="L180" s="2" t="s">
        <v>6840</v>
      </c>
      <c r="M180" s="2"/>
      <c r="P180" s="2" t="s">
        <v>3279</v>
      </c>
      <c r="R180" s="2" t="s">
        <v>8677</v>
      </c>
      <c r="S180" s="2" t="s">
        <v>16</v>
      </c>
      <c r="T180" s="2" t="s">
        <v>11002</v>
      </c>
    </row>
    <row r="181" spans="1:20" ht="13">
      <c r="A181" s="2" t="s">
        <v>11218</v>
      </c>
      <c r="B181" s="1" t="s">
        <v>10151</v>
      </c>
      <c r="C181" s="2" t="s">
        <v>10150</v>
      </c>
      <c r="D181" s="2" t="s">
        <v>23</v>
      </c>
      <c r="E181" s="2" t="s">
        <v>16</v>
      </c>
      <c r="G181" s="2">
        <v>11628</v>
      </c>
      <c r="H181" s="2">
        <v>11628</v>
      </c>
      <c r="I181" s="2" t="s">
        <v>10146</v>
      </c>
      <c r="K181" s="2" t="s">
        <v>10080</v>
      </c>
      <c r="L181" s="2" t="s">
        <v>6937</v>
      </c>
      <c r="M181" s="2"/>
      <c r="P181" s="2" t="s">
        <v>3279</v>
      </c>
      <c r="R181" s="2" t="s">
        <v>10146</v>
      </c>
      <c r="S181" s="2" t="s">
        <v>23</v>
      </c>
      <c r="T181" s="2" t="s">
        <v>11002</v>
      </c>
    </row>
    <row r="182" spans="1:20" ht="13">
      <c r="A182" s="2" t="s">
        <v>11219</v>
      </c>
      <c r="B182" s="1" t="s">
        <v>10502</v>
      </c>
      <c r="C182" s="2" t="s">
        <v>10501</v>
      </c>
      <c r="D182" s="2" t="s">
        <v>16</v>
      </c>
      <c r="E182" s="2" t="s">
        <v>23</v>
      </c>
      <c r="G182" s="2">
        <v>10234</v>
      </c>
      <c r="H182" s="2">
        <v>10140</v>
      </c>
      <c r="I182" s="2" t="s">
        <v>10498</v>
      </c>
      <c r="K182" s="2" t="s">
        <v>10483</v>
      </c>
      <c r="L182" s="2" t="s">
        <v>6850</v>
      </c>
      <c r="M182" s="2"/>
      <c r="P182" s="2" t="s">
        <v>3668</v>
      </c>
      <c r="R182" s="2" t="s">
        <v>10498</v>
      </c>
      <c r="S182" s="2" t="s">
        <v>16</v>
      </c>
      <c r="T182" s="2" t="s">
        <v>11002</v>
      </c>
    </row>
    <row r="183" spans="1:20" ht="13">
      <c r="A183" s="2" t="s">
        <v>11220</v>
      </c>
      <c r="B183" s="1" t="s">
        <v>7835</v>
      </c>
      <c r="C183" s="2" t="s">
        <v>7834</v>
      </c>
      <c r="D183" s="2" t="s">
        <v>16</v>
      </c>
      <c r="E183" s="2" t="s">
        <v>23</v>
      </c>
      <c r="G183" s="2">
        <v>16067</v>
      </c>
      <c r="H183" s="2">
        <v>16067</v>
      </c>
      <c r="I183" s="2" t="s">
        <v>7832</v>
      </c>
      <c r="K183" s="2" t="s">
        <v>7674</v>
      </c>
      <c r="L183" s="2" t="s">
        <v>6937</v>
      </c>
      <c r="M183" s="2"/>
      <c r="P183" s="2" t="s">
        <v>3279</v>
      </c>
      <c r="R183" s="2" t="s">
        <v>7832</v>
      </c>
      <c r="S183" s="2" t="s">
        <v>16</v>
      </c>
      <c r="T183" s="2" t="s">
        <v>11002</v>
      </c>
    </row>
    <row r="184" spans="1:20" ht="13">
      <c r="A184" s="2" t="s">
        <v>11221</v>
      </c>
      <c r="B184" s="1" t="s">
        <v>9746</v>
      </c>
      <c r="C184" s="2" t="s">
        <v>9745</v>
      </c>
      <c r="D184" s="2" t="s">
        <v>23</v>
      </c>
      <c r="E184" s="2" t="s">
        <v>23</v>
      </c>
      <c r="G184" s="2">
        <v>26177</v>
      </c>
      <c r="H184" s="2">
        <v>23533</v>
      </c>
      <c r="I184" s="2" t="s">
        <v>9739</v>
      </c>
      <c r="K184" s="2" t="s">
        <v>9706</v>
      </c>
      <c r="L184" s="2" t="s">
        <v>6840</v>
      </c>
      <c r="M184" s="2"/>
      <c r="P184" s="2" t="s">
        <v>4146</v>
      </c>
      <c r="R184" s="2" t="s">
        <v>9739</v>
      </c>
      <c r="S184" s="2" t="s">
        <v>23</v>
      </c>
      <c r="T184" s="2" t="s">
        <v>11002</v>
      </c>
    </row>
    <row r="185" spans="1:20" ht="13">
      <c r="A185" s="2" t="s">
        <v>11222</v>
      </c>
      <c r="B185" s="1" t="s">
        <v>11223</v>
      </c>
      <c r="C185" s="2" t="s">
        <v>11783</v>
      </c>
      <c r="D185" s="2" t="s">
        <v>23</v>
      </c>
      <c r="E185" s="2" t="s">
        <v>16</v>
      </c>
      <c r="F185" s="2" t="s">
        <v>11224</v>
      </c>
      <c r="G185" s="2" t="e">
        <v>#N/A</v>
      </c>
      <c r="K185" s="38" t="s">
        <v>8364</v>
      </c>
      <c r="L185" s="38" t="s">
        <v>6840</v>
      </c>
      <c r="M185" s="2" t="s">
        <v>11042</v>
      </c>
      <c r="N185" s="2" t="s">
        <v>11225</v>
      </c>
      <c r="O185" s="2" t="s">
        <v>11225</v>
      </c>
      <c r="P185" s="2" t="s">
        <v>3279</v>
      </c>
      <c r="Q185" s="2" t="str">
        <f>"AN"&amp;K185&amp;994</f>
        <v>AN08B994</v>
      </c>
      <c r="R185" s="2" t="s">
        <v>11226</v>
      </c>
      <c r="S185" s="2" t="s">
        <v>23</v>
      </c>
      <c r="T185" s="2" t="s">
        <v>11002</v>
      </c>
    </row>
    <row r="186" spans="1:20" ht="13">
      <c r="A186" s="2" t="s">
        <v>11227</v>
      </c>
      <c r="B186" s="1" t="s">
        <v>11228</v>
      </c>
      <c r="C186" s="2" t="s">
        <v>23794</v>
      </c>
      <c r="D186" s="2" t="s">
        <v>16</v>
      </c>
      <c r="E186" s="2" t="s">
        <v>23</v>
      </c>
      <c r="G186" s="2" t="e">
        <v>#N/A</v>
      </c>
      <c r="H186" s="2">
        <v>20198</v>
      </c>
      <c r="I186" s="2" t="s">
        <v>11229</v>
      </c>
      <c r="K186" s="2" t="s">
        <v>8364</v>
      </c>
      <c r="M186" s="2" t="s">
        <v>7200</v>
      </c>
      <c r="N186" s="2" t="s">
        <v>11230</v>
      </c>
      <c r="P186" s="2" t="s">
        <v>5907</v>
      </c>
      <c r="R186" s="2" t="s">
        <v>11229</v>
      </c>
      <c r="S186" s="2" t="s">
        <v>16</v>
      </c>
      <c r="T186" s="2" t="s">
        <v>11002</v>
      </c>
    </row>
    <row r="187" spans="1:20" ht="13">
      <c r="A187" s="2" t="s">
        <v>11231</v>
      </c>
      <c r="B187" s="1" t="s">
        <v>7388</v>
      </c>
      <c r="C187" s="2" t="s">
        <v>7387</v>
      </c>
      <c r="D187" s="2" t="s">
        <v>16</v>
      </c>
      <c r="E187" s="2" t="s">
        <v>23</v>
      </c>
      <c r="G187" s="2">
        <v>21432</v>
      </c>
      <c r="H187" s="2">
        <v>20530</v>
      </c>
      <c r="I187" s="2" t="s">
        <v>7386</v>
      </c>
      <c r="K187" s="2" t="s">
        <v>7148</v>
      </c>
      <c r="L187" s="2" t="s">
        <v>6840</v>
      </c>
      <c r="M187" s="2"/>
      <c r="P187" s="2" t="s">
        <v>3279</v>
      </c>
      <c r="R187" s="2" t="s">
        <v>7386</v>
      </c>
      <c r="S187" s="2" t="s">
        <v>16</v>
      </c>
      <c r="T187" s="2" t="s">
        <v>11002</v>
      </c>
    </row>
    <row r="188" spans="1:20" ht="13">
      <c r="A188" s="2" t="s">
        <v>11232</v>
      </c>
      <c r="B188" s="1" t="s">
        <v>10045</v>
      </c>
      <c r="C188" s="2" t="s">
        <v>10044</v>
      </c>
      <c r="D188" s="2" t="s">
        <v>23</v>
      </c>
      <c r="E188" s="2" t="s">
        <v>16</v>
      </c>
      <c r="G188" s="2">
        <v>33970</v>
      </c>
      <c r="H188" s="2">
        <v>33810</v>
      </c>
      <c r="I188" s="2" t="s">
        <v>10039</v>
      </c>
      <c r="K188" s="2" t="s">
        <v>9981</v>
      </c>
      <c r="L188" s="2" t="s">
        <v>6937</v>
      </c>
      <c r="M188" s="2"/>
      <c r="P188" s="2" t="s">
        <v>3279</v>
      </c>
      <c r="R188" s="2" t="s">
        <v>10039</v>
      </c>
      <c r="S188" s="2" t="s">
        <v>23</v>
      </c>
      <c r="T188" s="2" t="s">
        <v>11002</v>
      </c>
    </row>
    <row r="189" spans="1:20" ht="13">
      <c r="A189" s="2" t="s">
        <v>11233</v>
      </c>
      <c r="B189" s="1" t="s">
        <v>7618</v>
      </c>
      <c r="C189" s="2" t="s">
        <v>7617</v>
      </c>
      <c r="D189" s="2" t="s">
        <v>16</v>
      </c>
      <c r="E189" s="2" t="s">
        <v>23</v>
      </c>
      <c r="G189" s="2">
        <v>20873</v>
      </c>
      <c r="H189" s="2">
        <v>19130</v>
      </c>
      <c r="I189" s="2" t="s">
        <v>7615</v>
      </c>
      <c r="K189" s="2" t="s">
        <v>7562</v>
      </c>
      <c r="L189" s="2" t="s">
        <v>6840</v>
      </c>
      <c r="M189" s="2"/>
      <c r="P189" s="2" t="s">
        <v>4146</v>
      </c>
      <c r="R189" s="2" t="s">
        <v>7615</v>
      </c>
      <c r="S189" s="2" t="s">
        <v>16</v>
      </c>
      <c r="T189" s="2" t="s">
        <v>11002</v>
      </c>
    </row>
    <row r="190" spans="1:20" ht="13">
      <c r="A190" s="2" t="s">
        <v>11234</v>
      </c>
      <c r="B190" s="1" t="s">
        <v>10184</v>
      </c>
      <c r="C190" s="2" t="s">
        <v>10183</v>
      </c>
      <c r="D190" s="2" t="s">
        <v>16</v>
      </c>
      <c r="E190" s="2" t="s">
        <v>23</v>
      </c>
      <c r="G190" s="2">
        <v>101025</v>
      </c>
      <c r="H190" s="2">
        <v>14629</v>
      </c>
      <c r="I190" s="2" t="s">
        <v>10180</v>
      </c>
      <c r="K190" s="2" t="s">
        <v>10080</v>
      </c>
      <c r="L190" s="2" t="s">
        <v>6853</v>
      </c>
      <c r="M190" s="2"/>
      <c r="P190" s="2" t="s">
        <v>4035</v>
      </c>
      <c r="R190" s="2" t="s">
        <v>10180</v>
      </c>
      <c r="S190" s="2" t="s">
        <v>16</v>
      </c>
      <c r="T190" s="2" t="s">
        <v>11002</v>
      </c>
    </row>
    <row r="191" spans="1:20" ht="13">
      <c r="A191" s="2" t="s">
        <v>11235</v>
      </c>
      <c r="B191" s="1" t="s">
        <v>10108</v>
      </c>
      <c r="C191" s="2" t="s">
        <v>10107</v>
      </c>
      <c r="D191" s="2" t="s">
        <v>23</v>
      </c>
      <c r="E191" s="2" t="s">
        <v>16</v>
      </c>
      <c r="G191" s="2">
        <v>10568</v>
      </c>
      <c r="H191" s="2">
        <v>10568</v>
      </c>
      <c r="I191" s="2" t="s">
        <v>10100</v>
      </c>
      <c r="K191" s="2" t="s">
        <v>10080</v>
      </c>
      <c r="L191" s="2" t="s">
        <v>6840</v>
      </c>
      <c r="M191" s="2"/>
      <c r="P191" s="2" t="s">
        <v>4600</v>
      </c>
      <c r="R191" s="2" t="s">
        <v>10100</v>
      </c>
      <c r="S191" s="2" t="s">
        <v>23</v>
      </c>
      <c r="T191" s="2" t="s">
        <v>11002</v>
      </c>
    </row>
    <row r="192" spans="1:20" ht="13">
      <c r="A192" s="2" t="s">
        <v>11236</v>
      </c>
      <c r="B192" s="1" t="s">
        <v>7717</v>
      </c>
      <c r="C192" s="2" t="s">
        <v>7716</v>
      </c>
      <c r="D192" s="2" t="s">
        <v>23</v>
      </c>
      <c r="E192" s="2" t="s">
        <v>16</v>
      </c>
      <c r="G192" s="2">
        <v>16281</v>
      </c>
      <c r="H192" s="2">
        <v>16281</v>
      </c>
      <c r="I192" s="2" t="s">
        <v>7713</v>
      </c>
      <c r="K192" s="2" t="s">
        <v>7674</v>
      </c>
      <c r="L192" s="2" t="s">
        <v>6937</v>
      </c>
      <c r="M192" s="2"/>
      <c r="P192" s="2" t="s">
        <v>3279</v>
      </c>
      <c r="R192" s="2" t="s">
        <v>7713</v>
      </c>
      <c r="S192" s="2" t="s">
        <v>23</v>
      </c>
      <c r="T192" s="2" t="s">
        <v>11002</v>
      </c>
    </row>
    <row r="193" spans="1:20" ht="13">
      <c r="A193" s="2" t="s">
        <v>11237</v>
      </c>
      <c r="B193" s="1" t="s">
        <v>11238</v>
      </c>
      <c r="C193" s="2" t="s">
        <v>23795</v>
      </c>
      <c r="D193" s="2" t="s">
        <v>23</v>
      </c>
      <c r="E193" s="2" t="s">
        <v>16</v>
      </c>
      <c r="F193" s="2" t="s">
        <v>11239</v>
      </c>
      <c r="G193" s="2" t="e">
        <v>#N/A</v>
      </c>
      <c r="K193" s="38" t="s">
        <v>11015</v>
      </c>
      <c r="L193" s="38" t="s">
        <v>11240</v>
      </c>
      <c r="M193" s="2" t="s">
        <v>11042</v>
      </c>
      <c r="N193" s="2" t="s">
        <v>11241</v>
      </c>
      <c r="O193" s="2" t="s">
        <v>11242</v>
      </c>
      <c r="P193" s="2" t="s">
        <v>3556</v>
      </c>
      <c r="Q193" s="2" t="str">
        <f>"AN"&amp;K193&amp;988</f>
        <v>ANXXX988</v>
      </c>
      <c r="R193" s="2" t="s">
        <v>11243</v>
      </c>
      <c r="S193" s="2" t="s">
        <v>23</v>
      </c>
      <c r="T193" s="2" t="s">
        <v>11002</v>
      </c>
    </row>
    <row r="194" spans="1:20" ht="13">
      <c r="A194" s="2" t="s">
        <v>11244</v>
      </c>
      <c r="B194" s="1" t="s">
        <v>7187</v>
      </c>
      <c r="C194" s="2" t="s">
        <v>7186</v>
      </c>
      <c r="D194" s="2" t="s">
        <v>23</v>
      </c>
      <c r="E194" s="2" t="s">
        <v>16</v>
      </c>
      <c r="G194" s="2">
        <v>10591</v>
      </c>
      <c r="H194" s="2">
        <v>10174</v>
      </c>
      <c r="I194" s="2" t="s">
        <v>7160</v>
      </c>
      <c r="K194" s="2" t="s">
        <v>7148</v>
      </c>
      <c r="L194" s="2" t="s">
        <v>6840</v>
      </c>
      <c r="M194" s="2"/>
      <c r="P194" s="2" t="s">
        <v>3668</v>
      </c>
      <c r="R194" s="2" t="s">
        <v>7160</v>
      </c>
      <c r="S194" s="2" t="s">
        <v>23</v>
      </c>
      <c r="T194" s="2" t="s">
        <v>11002</v>
      </c>
    </row>
    <row r="195" spans="1:20" ht="13">
      <c r="A195" s="2" t="s">
        <v>11245</v>
      </c>
      <c r="B195" s="1" t="s">
        <v>9826</v>
      </c>
      <c r="C195" s="2" t="s">
        <v>9825</v>
      </c>
      <c r="D195" s="2" t="s">
        <v>16</v>
      </c>
      <c r="E195" s="2" t="s">
        <v>16</v>
      </c>
      <c r="G195" s="2">
        <v>11598</v>
      </c>
      <c r="H195" s="2">
        <v>11535</v>
      </c>
      <c r="I195" s="2" t="s">
        <v>9820</v>
      </c>
      <c r="K195" s="2" t="s">
        <v>9756</v>
      </c>
      <c r="L195" s="2" t="s">
        <v>6856</v>
      </c>
      <c r="M195" s="2"/>
      <c r="P195" s="2" t="s">
        <v>6204</v>
      </c>
      <c r="R195" s="2" t="s">
        <v>9820</v>
      </c>
      <c r="S195" s="2" t="s">
        <v>16</v>
      </c>
      <c r="T195" s="2" t="s">
        <v>11002</v>
      </c>
    </row>
    <row r="196" spans="1:20" ht="13">
      <c r="A196" s="2" t="s">
        <v>11246</v>
      </c>
      <c r="B196" s="1" t="s">
        <v>8244</v>
      </c>
      <c r="C196" s="2" t="s">
        <v>8243</v>
      </c>
      <c r="D196" s="2" t="s">
        <v>16</v>
      </c>
      <c r="E196" s="2" t="s">
        <v>23</v>
      </c>
      <c r="G196" s="2">
        <v>20657</v>
      </c>
      <c r="H196" s="2">
        <v>20657</v>
      </c>
      <c r="I196" s="2" t="s">
        <v>8209</v>
      </c>
      <c r="K196" s="2" t="s">
        <v>7869</v>
      </c>
      <c r="L196" s="2" t="s">
        <v>6856</v>
      </c>
      <c r="M196" s="2"/>
      <c r="P196" s="2" t="s">
        <v>4035</v>
      </c>
      <c r="R196" s="2" t="s">
        <v>8209</v>
      </c>
      <c r="S196" s="2" t="s">
        <v>16</v>
      </c>
      <c r="T196" s="2" t="s">
        <v>11002</v>
      </c>
    </row>
    <row r="197" spans="1:20" ht="13">
      <c r="A197" s="2" t="s">
        <v>11247</v>
      </c>
      <c r="B197" s="1" t="s">
        <v>10523</v>
      </c>
      <c r="C197" s="2" t="s">
        <v>10522</v>
      </c>
      <c r="D197" s="2" t="s">
        <v>16</v>
      </c>
      <c r="E197" s="2" t="s">
        <v>16</v>
      </c>
      <c r="G197" s="2">
        <v>11457</v>
      </c>
      <c r="H197" s="2">
        <v>11332</v>
      </c>
      <c r="I197" s="2" t="s">
        <v>10513</v>
      </c>
      <c r="K197" s="2" t="s">
        <v>10483</v>
      </c>
      <c r="L197" s="2" t="s">
        <v>6853</v>
      </c>
      <c r="M197" s="2"/>
      <c r="P197" s="2" t="s">
        <v>3279</v>
      </c>
      <c r="R197" s="2" t="s">
        <v>10513</v>
      </c>
      <c r="S197" s="2" t="s">
        <v>16</v>
      </c>
      <c r="T197" s="2" t="s">
        <v>11002</v>
      </c>
    </row>
    <row r="198" spans="1:20" ht="13">
      <c r="A198" s="2" t="s">
        <v>11248</v>
      </c>
      <c r="B198" s="1" t="s">
        <v>7905</v>
      </c>
      <c r="C198" s="2" t="s">
        <v>7904</v>
      </c>
      <c r="D198" s="2" t="s">
        <v>23</v>
      </c>
      <c r="E198" s="2" t="s">
        <v>16</v>
      </c>
      <c r="G198" s="2">
        <v>11068</v>
      </c>
      <c r="H198" s="2">
        <v>11068</v>
      </c>
      <c r="I198" s="2" t="s">
        <v>7897</v>
      </c>
      <c r="K198" s="2" t="s">
        <v>7869</v>
      </c>
      <c r="L198" s="2" t="s">
        <v>6840</v>
      </c>
      <c r="M198" s="2"/>
      <c r="P198" s="2" t="s">
        <v>4600</v>
      </c>
      <c r="R198" s="2" t="s">
        <v>7897</v>
      </c>
      <c r="S198" s="2" t="s">
        <v>23</v>
      </c>
      <c r="T198" s="2" t="s">
        <v>11002</v>
      </c>
    </row>
    <row r="199" spans="1:20" ht="13">
      <c r="A199" s="2" t="s">
        <v>11249</v>
      </c>
      <c r="B199" s="1" t="s">
        <v>11250</v>
      </c>
      <c r="C199" s="2" t="s">
        <v>23796</v>
      </c>
      <c r="D199" s="2" t="s">
        <v>16</v>
      </c>
      <c r="E199" s="2" t="s">
        <v>23</v>
      </c>
      <c r="G199" s="2" t="e">
        <v>#N/A</v>
      </c>
      <c r="H199" s="2">
        <v>14487</v>
      </c>
      <c r="I199" s="2" t="s">
        <v>10856</v>
      </c>
      <c r="K199" s="2" t="s">
        <v>10483</v>
      </c>
      <c r="L199" s="2" t="s">
        <v>19</v>
      </c>
      <c r="M199" s="2" t="s">
        <v>6876</v>
      </c>
      <c r="N199" s="2" t="s">
        <v>11251</v>
      </c>
      <c r="P199" s="2" t="s">
        <v>3556</v>
      </c>
      <c r="R199" s="2" t="s">
        <v>10856</v>
      </c>
      <c r="S199" s="2" t="s">
        <v>16</v>
      </c>
      <c r="T199" s="2" t="s">
        <v>11002</v>
      </c>
    </row>
    <row r="200" spans="1:20" ht="13">
      <c r="A200" s="2" t="s">
        <v>11252</v>
      </c>
      <c r="B200" s="1" t="s">
        <v>10480</v>
      </c>
      <c r="C200" s="2" t="s">
        <v>10479</v>
      </c>
      <c r="D200" s="2" t="s">
        <v>16</v>
      </c>
      <c r="E200" s="2" t="s">
        <v>23</v>
      </c>
      <c r="G200" s="2">
        <v>17737</v>
      </c>
      <c r="H200" s="2">
        <v>15572</v>
      </c>
      <c r="I200" s="2" t="s">
        <v>10476</v>
      </c>
      <c r="K200" s="2" t="s">
        <v>10405</v>
      </c>
      <c r="L200" s="2" t="s">
        <v>6840</v>
      </c>
      <c r="M200" s="2"/>
      <c r="P200" s="2" t="s">
        <v>3483</v>
      </c>
      <c r="R200" s="2" t="s">
        <v>10476</v>
      </c>
      <c r="S200" s="2" t="s">
        <v>16</v>
      </c>
      <c r="T200" s="2" t="s">
        <v>11002</v>
      </c>
    </row>
    <row r="201" spans="1:20" ht="13">
      <c r="A201" s="2" t="s">
        <v>11253</v>
      </c>
      <c r="B201" s="1" t="s">
        <v>10012</v>
      </c>
      <c r="C201" s="2" t="s">
        <v>10011</v>
      </c>
      <c r="D201" s="2" t="s">
        <v>23</v>
      </c>
      <c r="E201" s="2" t="s">
        <v>16</v>
      </c>
      <c r="G201" s="2">
        <v>11863</v>
      </c>
      <c r="H201" s="2">
        <v>11863</v>
      </c>
      <c r="I201" s="2" t="s">
        <v>10003</v>
      </c>
      <c r="K201" s="2" t="s">
        <v>9981</v>
      </c>
      <c r="L201" s="2" t="s">
        <v>6856</v>
      </c>
      <c r="M201" s="2"/>
      <c r="P201" s="2" t="s">
        <v>6204</v>
      </c>
      <c r="R201" s="2" t="s">
        <v>10003</v>
      </c>
      <c r="S201" s="2" t="s">
        <v>23</v>
      </c>
      <c r="T201" s="2" t="s">
        <v>11002</v>
      </c>
    </row>
    <row r="202" spans="1:20" ht="13">
      <c r="A202" s="2" t="s">
        <v>11254</v>
      </c>
      <c r="B202" s="1" t="s">
        <v>8421</v>
      </c>
      <c r="C202" s="2" t="s">
        <v>8420</v>
      </c>
      <c r="D202" s="2" t="s">
        <v>16</v>
      </c>
      <c r="E202" s="2" t="s">
        <v>23</v>
      </c>
      <c r="G202" s="2">
        <v>11784</v>
      </c>
      <c r="H202" s="2">
        <v>11784</v>
      </c>
      <c r="I202" s="2" t="s">
        <v>8417</v>
      </c>
      <c r="K202" s="2" t="s">
        <v>8364</v>
      </c>
      <c r="L202" s="2" t="s">
        <v>6856</v>
      </c>
      <c r="M202" s="2"/>
      <c r="P202" s="2" t="s">
        <v>6204</v>
      </c>
      <c r="R202" s="2" t="s">
        <v>8417</v>
      </c>
      <c r="S202" s="2" t="s">
        <v>16</v>
      </c>
      <c r="T202" s="2" t="s">
        <v>11002</v>
      </c>
    </row>
    <row r="203" spans="1:20" ht="13">
      <c r="A203" s="2" t="s">
        <v>11255</v>
      </c>
      <c r="B203" s="1" t="s">
        <v>8145</v>
      </c>
      <c r="C203" s="2" t="s">
        <v>8144</v>
      </c>
      <c r="D203" s="2" t="s">
        <v>23</v>
      </c>
      <c r="E203" s="2" t="s">
        <v>16</v>
      </c>
      <c r="G203" s="2">
        <v>22560</v>
      </c>
      <c r="H203" s="2">
        <v>22187</v>
      </c>
      <c r="I203" s="2" t="s">
        <v>8132</v>
      </c>
      <c r="K203" s="2" t="s">
        <v>7869</v>
      </c>
      <c r="L203" s="2" t="s">
        <v>6840</v>
      </c>
      <c r="M203" s="2"/>
      <c r="P203" s="2" t="s">
        <v>4146</v>
      </c>
      <c r="R203" s="2" t="s">
        <v>8132</v>
      </c>
      <c r="S203" s="2" t="s">
        <v>23</v>
      </c>
      <c r="T203" s="2" t="s">
        <v>11002</v>
      </c>
    </row>
    <row r="204" spans="1:20" ht="13">
      <c r="A204" s="2" t="s">
        <v>11256</v>
      </c>
      <c r="B204" s="1" t="s">
        <v>7209</v>
      </c>
      <c r="C204" s="2" t="s">
        <v>7208</v>
      </c>
      <c r="D204" s="2" t="s">
        <v>23</v>
      </c>
      <c r="E204" s="2" t="s">
        <v>16</v>
      </c>
      <c r="G204" s="2">
        <v>11960</v>
      </c>
      <c r="H204" s="2">
        <v>11960</v>
      </c>
      <c r="I204" s="2" t="s">
        <v>7203</v>
      </c>
      <c r="K204" s="2" t="s">
        <v>7148</v>
      </c>
      <c r="L204" s="2" t="s">
        <v>7207</v>
      </c>
      <c r="M204" s="2"/>
      <c r="P204" s="2" t="s">
        <v>3279</v>
      </c>
      <c r="R204" s="2" t="s">
        <v>7203</v>
      </c>
      <c r="S204" s="2" t="s">
        <v>23</v>
      </c>
      <c r="T204" s="2" t="s">
        <v>11002</v>
      </c>
    </row>
    <row r="205" spans="1:20" ht="13">
      <c r="A205" s="2" t="s">
        <v>11257</v>
      </c>
      <c r="B205" s="1" t="s">
        <v>7309</v>
      </c>
      <c r="C205" s="2" t="s">
        <v>7308</v>
      </c>
      <c r="D205" s="2" t="s">
        <v>23</v>
      </c>
      <c r="E205" s="2" t="s">
        <v>16</v>
      </c>
      <c r="G205" s="2">
        <v>16014</v>
      </c>
      <c r="H205" s="2">
        <v>16014</v>
      </c>
      <c r="I205" s="2" t="s">
        <v>7301</v>
      </c>
      <c r="K205" s="2" t="s">
        <v>7148</v>
      </c>
      <c r="L205" s="2" t="s">
        <v>6937</v>
      </c>
      <c r="M205" s="2"/>
      <c r="P205" s="2" t="s">
        <v>3279</v>
      </c>
      <c r="R205" s="2" t="s">
        <v>7301</v>
      </c>
      <c r="S205" s="2" t="s">
        <v>23</v>
      </c>
      <c r="T205" s="2" t="s">
        <v>11002</v>
      </c>
    </row>
    <row r="206" spans="1:20" ht="13">
      <c r="A206" s="2" t="s">
        <v>11258</v>
      </c>
      <c r="B206" s="1" t="s">
        <v>10149</v>
      </c>
      <c r="C206" s="2" t="s">
        <v>10148</v>
      </c>
      <c r="D206" s="2" t="s">
        <v>16</v>
      </c>
      <c r="E206" s="2" t="s">
        <v>23</v>
      </c>
      <c r="G206" s="2">
        <v>12486</v>
      </c>
      <c r="H206" s="2">
        <v>11628</v>
      </c>
      <c r="I206" s="2" t="s">
        <v>10146</v>
      </c>
      <c r="K206" s="2" t="s">
        <v>10080</v>
      </c>
      <c r="L206" s="2" t="s">
        <v>6937</v>
      </c>
      <c r="M206" s="2"/>
      <c r="P206" s="2" t="s">
        <v>3279</v>
      </c>
      <c r="R206" s="2" t="s">
        <v>10146</v>
      </c>
      <c r="S206" s="2" t="s">
        <v>16</v>
      </c>
      <c r="T206" s="2" t="s">
        <v>11002</v>
      </c>
    </row>
    <row r="207" spans="1:20" ht="13">
      <c r="A207" s="2" t="s">
        <v>11259</v>
      </c>
      <c r="B207" s="1" t="s">
        <v>7767</v>
      </c>
      <c r="C207" s="2" t="s">
        <v>7766</v>
      </c>
      <c r="D207" s="2" t="s">
        <v>23</v>
      </c>
      <c r="E207" s="2" t="s">
        <v>16</v>
      </c>
      <c r="G207" s="2">
        <v>13390</v>
      </c>
      <c r="H207" s="2">
        <v>13390</v>
      </c>
      <c r="I207" s="2" t="s">
        <v>7763</v>
      </c>
      <c r="K207" s="2" t="s">
        <v>7674</v>
      </c>
      <c r="L207" s="2" t="s">
        <v>6937</v>
      </c>
      <c r="M207" s="2"/>
      <c r="P207" s="2" t="s">
        <v>3279</v>
      </c>
      <c r="R207" s="2" t="s">
        <v>7763</v>
      </c>
      <c r="S207" s="2" t="s">
        <v>23</v>
      </c>
      <c r="T207" s="2" t="s">
        <v>11002</v>
      </c>
    </row>
    <row r="208" spans="1:20" ht="13">
      <c r="A208" s="2" t="s">
        <v>11260</v>
      </c>
      <c r="B208" s="1" t="s">
        <v>8660</v>
      </c>
      <c r="C208" s="2" t="s">
        <v>8659</v>
      </c>
      <c r="D208" s="2" t="s">
        <v>23</v>
      </c>
      <c r="E208" s="2" t="s">
        <v>16</v>
      </c>
      <c r="G208" s="2">
        <v>19004</v>
      </c>
      <c r="H208" s="2">
        <v>19004</v>
      </c>
      <c r="I208" s="2" t="s">
        <v>8642</v>
      </c>
      <c r="K208" s="2" t="s">
        <v>8364</v>
      </c>
      <c r="L208" s="2" t="s">
        <v>6856</v>
      </c>
      <c r="M208" s="2"/>
      <c r="P208" s="2" t="s">
        <v>3279</v>
      </c>
      <c r="R208" s="2" t="s">
        <v>8642</v>
      </c>
      <c r="S208" s="2" t="s">
        <v>23</v>
      </c>
      <c r="T208" s="2" t="s">
        <v>11002</v>
      </c>
    </row>
    <row r="209" spans="1:20" ht="13">
      <c r="A209" s="2" t="s">
        <v>11261</v>
      </c>
      <c r="B209" s="1" t="s">
        <v>8842</v>
      </c>
      <c r="C209" s="2" t="s">
        <v>8841</v>
      </c>
      <c r="D209" s="2" t="s">
        <v>16</v>
      </c>
      <c r="E209" s="2" t="s">
        <v>23</v>
      </c>
      <c r="G209" s="2">
        <v>27444</v>
      </c>
      <c r="H209" s="2">
        <v>27444</v>
      </c>
      <c r="I209" s="2" t="s">
        <v>8839</v>
      </c>
      <c r="K209" s="2" t="s">
        <v>8364</v>
      </c>
      <c r="L209" s="2" t="s">
        <v>6840</v>
      </c>
      <c r="M209" s="2"/>
      <c r="P209" s="2" t="s">
        <v>4600</v>
      </c>
      <c r="R209" s="2" t="s">
        <v>8839</v>
      </c>
      <c r="S209" s="2" t="s">
        <v>16</v>
      </c>
      <c r="T209" s="2" t="s">
        <v>11002</v>
      </c>
    </row>
    <row r="210" spans="1:20" ht="13">
      <c r="A210" s="2" t="s">
        <v>11262</v>
      </c>
      <c r="B210" s="1" t="s">
        <v>8744</v>
      </c>
      <c r="C210" s="2" t="s">
        <v>8743</v>
      </c>
      <c r="D210" s="2" t="s">
        <v>16</v>
      </c>
      <c r="E210" s="2" t="s">
        <v>23</v>
      </c>
      <c r="G210" s="2">
        <v>23918</v>
      </c>
      <c r="H210" s="2">
        <v>23918</v>
      </c>
      <c r="I210" s="2" t="s">
        <v>8673</v>
      </c>
      <c r="K210" s="2" t="s">
        <v>8364</v>
      </c>
      <c r="L210" s="2" t="s">
        <v>6840</v>
      </c>
      <c r="M210" s="2"/>
      <c r="P210" s="2" t="s">
        <v>3279</v>
      </c>
      <c r="R210" s="2" t="s">
        <v>8673</v>
      </c>
      <c r="S210" s="2" t="s">
        <v>16</v>
      </c>
      <c r="T210" s="2" t="s">
        <v>11002</v>
      </c>
    </row>
    <row r="211" spans="1:20" ht="13">
      <c r="A211" s="2" t="s">
        <v>11263</v>
      </c>
      <c r="B211" s="1" t="s">
        <v>9603</v>
      </c>
      <c r="C211" s="2" t="s">
        <v>9602</v>
      </c>
      <c r="D211" s="2" t="s">
        <v>23</v>
      </c>
      <c r="E211" s="2" t="s">
        <v>23</v>
      </c>
      <c r="G211" s="2">
        <v>13537</v>
      </c>
      <c r="H211" s="2">
        <v>12108</v>
      </c>
      <c r="I211" s="2" t="s">
        <v>9599</v>
      </c>
      <c r="K211" s="2" t="s">
        <v>9562</v>
      </c>
      <c r="L211" s="2" t="s">
        <v>6840</v>
      </c>
      <c r="M211" s="2"/>
      <c r="P211" s="2" t="s">
        <v>4600</v>
      </c>
      <c r="R211" s="2" t="s">
        <v>9599</v>
      </c>
      <c r="S211" s="2" t="s">
        <v>23</v>
      </c>
      <c r="T211" s="2" t="s">
        <v>11002</v>
      </c>
    </row>
    <row r="212" spans="1:20" ht="13">
      <c r="A212" s="2" t="s">
        <v>11264</v>
      </c>
      <c r="B212" s="1" t="s">
        <v>9942</v>
      </c>
      <c r="C212" s="2" t="s">
        <v>9941</v>
      </c>
      <c r="D212" s="2" t="s">
        <v>23</v>
      </c>
      <c r="E212" s="2" t="s">
        <v>23</v>
      </c>
      <c r="G212" s="2">
        <v>17197</v>
      </c>
      <c r="H212" s="2">
        <v>11359</v>
      </c>
      <c r="I212" s="2" t="s">
        <v>9937</v>
      </c>
      <c r="K212" s="2" t="s">
        <v>9921</v>
      </c>
      <c r="L212" s="2" t="s">
        <v>6937</v>
      </c>
      <c r="M212" s="2"/>
      <c r="P212" s="2" t="s">
        <v>3668</v>
      </c>
      <c r="R212" s="2" t="s">
        <v>9937</v>
      </c>
      <c r="S212" s="2" t="s">
        <v>23</v>
      </c>
      <c r="T212" s="2" t="s">
        <v>11002</v>
      </c>
    </row>
    <row r="213" spans="1:20" ht="13">
      <c r="A213" s="2" t="s">
        <v>11265</v>
      </c>
      <c r="B213" s="1" t="s">
        <v>8754</v>
      </c>
      <c r="C213" s="2" t="s">
        <v>8753</v>
      </c>
      <c r="D213" s="2" t="s">
        <v>23</v>
      </c>
      <c r="E213" s="2" t="s">
        <v>16</v>
      </c>
      <c r="G213" s="2">
        <v>25503</v>
      </c>
      <c r="H213" s="2">
        <v>24246</v>
      </c>
      <c r="I213" s="2" t="s">
        <v>8673</v>
      </c>
      <c r="K213" s="2" t="s">
        <v>8364</v>
      </c>
      <c r="L213" s="2" t="s">
        <v>6840</v>
      </c>
      <c r="M213" s="2"/>
      <c r="P213" s="2" t="s">
        <v>3279</v>
      </c>
      <c r="R213" s="2" t="s">
        <v>8673</v>
      </c>
      <c r="S213" s="2" t="s">
        <v>23</v>
      </c>
      <c r="T213" s="2" t="s">
        <v>11002</v>
      </c>
    </row>
    <row r="214" spans="1:20" ht="13">
      <c r="A214" s="2" t="s">
        <v>11266</v>
      </c>
      <c r="B214" s="1" t="s">
        <v>9946</v>
      </c>
      <c r="C214" s="2" t="s">
        <v>9945</v>
      </c>
      <c r="D214" s="2" t="s">
        <v>16</v>
      </c>
      <c r="E214" s="2" t="s">
        <v>16</v>
      </c>
      <c r="G214" s="2">
        <v>11508</v>
      </c>
      <c r="H214" s="2">
        <v>10986</v>
      </c>
      <c r="I214" s="2" t="s">
        <v>9937</v>
      </c>
      <c r="K214" s="2" t="s">
        <v>9921</v>
      </c>
      <c r="L214" s="2" t="s">
        <v>6853</v>
      </c>
      <c r="M214" s="2"/>
      <c r="P214" s="2" t="s">
        <v>6204</v>
      </c>
      <c r="R214" s="2" t="s">
        <v>9937</v>
      </c>
      <c r="S214" s="2" t="s">
        <v>16</v>
      </c>
      <c r="T214" s="2" t="s">
        <v>11002</v>
      </c>
    </row>
    <row r="215" spans="1:20" ht="13">
      <c r="A215" s="2" t="s">
        <v>11267</v>
      </c>
      <c r="B215" s="1" t="s">
        <v>11268</v>
      </c>
      <c r="C215" s="2" t="s">
        <v>23797</v>
      </c>
      <c r="D215" s="2" t="s">
        <v>16</v>
      </c>
      <c r="E215" s="2" t="s">
        <v>16</v>
      </c>
      <c r="G215" s="2" t="e">
        <v>#N/A</v>
      </c>
      <c r="H215" s="2">
        <v>19715</v>
      </c>
      <c r="I215" s="2" t="s">
        <v>9704</v>
      </c>
      <c r="K215" s="2" t="s">
        <v>9706</v>
      </c>
      <c r="M215" s="2" t="s">
        <v>6876</v>
      </c>
      <c r="N215" s="2" t="s">
        <v>11269</v>
      </c>
      <c r="P215" s="2" t="s">
        <v>4146</v>
      </c>
      <c r="R215" s="2" t="s">
        <v>9704</v>
      </c>
      <c r="S215" s="2" t="s">
        <v>16</v>
      </c>
      <c r="T215" s="2" t="s">
        <v>11002</v>
      </c>
    </row>
    <row r="216" spans="1:20" ht="13">
      <c r="A216" s="2" t="s">
        <v>11270</v>
      </c>
      <c r="B216" s="1" t="s">
        <v>9395</v>
      </c>
      <c r="C216" s="2" t="s">
        <v>9394</v>
      </c>
      <c r="D216" s="2" t="s">
        <v>23</v>
      </c>
      <c r="E216" s="2" t="s">
        <v>16</v>
      </c>
      <c r="G216" s="2">
        <v>25099</v>
      </c>
      <c r="H216" s="2">
        <v>24712</v>
      </c>
      <c r="I216" s="2" t="s">
        <v>9383</v>
      </c>
      <c r="K216" s="2" t="s">
        <v>9169</v>
      </c>
      <c r="L216" s="2" t="s">
        <v>6840</v>
      </c>
      <c r="M216" s="2"/>
      <c r="P216" s="2" t="s">
        <v>4600</v>
      </c>
      <c r="R216" s="2" t="s">
        <v>9383</v>
      </c>
      <c r="S216" s="2" t="s">
        <v>23</v>
      </c>
      <c r="T216" s="2" t="s">
        <v>11002</v>
      </c>
    </row>
    <row r="217" spans="1:20" ht="13">
      <c r="A217" s="2" t="s">
        <v>11271</v>
      </c>
      <c r="B217" s="1" t="s">
        <v>9642</v>
      </c>
      <c r="C217" s="2" t="s">
        <v>9641</v>
      </c>
      <c r="D217" s="2" t="s">
        <v>23</v>
      </c>
      <c r="E217" s="2" t="s">
        <v>16</v>
      </c>
      <c r="G217" s="2">
        <v>21549</v>
      </c>
      <c r="H217" s="2">
        <v>20489</v>
      </c>
      <c r="I217" s="2" t="s">
        <v>9640</v>
      </c>
      <c r="K217" s="2" t="s">
        <v>9562</v>
      </c>
      <c r="L217" s="2" t="s">
        <v>6840</v>
      </c>
      <c r="M217" s="2"/>
      <c r="P217" s="2" t="s">
        <v>4600</v>
      </c>
      <c r="R217" s="2" t="s">
        <v>9640</v>
      </c>
      <c r="S217" s="2" t="s">
        <v>23</v>
      </c>
      <c r="T217" s="2" t="s">
        <v>11002</v>
      </c>
    </row>
    <row r="218" spans="1:20" ht="13">
      <c r="A218" s="2" t="s">
        <v>11272</v>
      </c>
      <c r="B218" s="1" t="s">
        <v>9964</v>
      </c>
      <c r="C218" s="2" t="s">
        <v>9963</v>
      </c>
      <c r="D218" s="2" t="s">
        <v>16</v>
      </c>
      <c r="E218" s="2" t="s">
        <v>16</v>
      </c>
      <c r="G218" s="2">
        <v>23730</v>
      </c>
      <c r="H218" s="2">
        <v>23695</v>
      </c>
      <c r="I218" s="2" t="s">
        <v>9960</v>
      </c>
      <c r="K218" s="2" t="s">
        <v>9921</v>
      </c>
      <c r="L218" s="2" t="s">
        <v>6840</v>
      </c>
      <c r="M218" s="2"/>
      <c r="P218" s="2" t="s">
        <v>3279</v>
      </c>
      <c r="R218" s="2" t="s">
        <v>9960</v>
      </c>
      <c r="S218" s="2" t="s">
        <v>16</v>
      </c>
      <c r="T218" s="2" t="s">
        <v>11002</v>
      </c>
    </row>
    <row r="219" spans="1:20" ht="13">
      <c r="A219" s="2" t="s">
        <v>11273</v>
      </c>
      <c r="B219" s="1" t="s">
        <v>9695</v>
      </c>
      <c r="C219" s="2" t="s">
        <v>9694</v>
      </c>
      <c r="D219" s="2" t="s">
        <v>23</v>
      </c>
      <c r="E219" s="2" t="s">
        <v>16</v>
      </c>
      <c r="G219" s="2">
        <v>11342</v>
      </c>
      <c r="H219" s="2">
        <v>11020</v>
      </c>
      <c r="I219" s="2" t="s">
        <v>9684</v>
      </c>
      <c r="K219" s="2" t="s">
        <v>9685</v>
      </c>
      <c r="L219" s="2" t="s">
        <v>6840</v>
      </c>
      <c r="M219" s="2"/>
      <c r="P219" s="2" t="s">
        <v>4600</v>
      </c>
      <c r="R219" s="2" t="s">
        <v>9684</v>
      </c>
      <c r="S219" s="2" t="s">
        <v>23</v>
      </c>
      <c r="T219" s="2" t="s">
        <v>11002</v>
      </c>
    </row>
    <row r="220" spans="1:20" ht="13">
      <c r="A220" s="2" t="s">
        <v>11274</v>
      </c>
      <c r="B220" s="1" t="s">
        <v>9278</v>
      </c>
      <c r="C220" s="2" t="s">
        <v>9277</v>
      </c>
      <c r="D220" s="2" t="s">
        <v>16</v>
      </c>
      <c r="E220" s="2" t="s">
        <v>23</v>
      </c>
      <c r="G220" s="2">
        <v>18819</v>
      </c>
      <c r="H220" s="2">
        <v>18819</v>
      </c>
      <c r="I220" s="2" t="s">
        <v>9270</v>
      </c>
      <c r="K220" s="2" t="s">
        <v>9169</v>
      </c>
      <c r="L220" s="2" t="s">
        <v>6856</v>
      </c>
      <c r="M220" s="2"/>
      <c r="P220" s="2" t="s">
        <v>8427</v>
      </c>
      <c r="R220" s="2" t="s">
        <v>9270</v>
      </c>
      <c r="S220" s="2" t="s">
        <v>16</v>
      </c>
      <c r="T220" s="2" t="s">
        <v>11002</v>
      </c>
    </row>
    <row r="221" spans="1:20" ht="13">
      <c r="A221" s="2" t="s">
        <v>11275</v>
      </c>
      <c r="B221" s="1" t="s">
        <v>10104</v>
      </c>
      <c r="C221" s="2" t="s">
        <v>10103</v>
      </c>
      <c r="D221" s="2" t="s">
        <v>23</v>
      </c>
      <c r="E221" s="2" t="s">
        <v>16</v>
      </c>
      <c r="G221" s="2">
        <v>10902</v>
      </c>
      <c r="H221" s="2">
        <v>10902</v>
      </c>
      <c r="I221" s="2" t="s">
        <v>10100</v>
      </c>
      <c r="K221" s="2" t="s">
        <v>10080</v>
      </c>
      <c r="L221" s="2" t="s">
        <v>6937</v>
      </c>
      <c r="M221" s="2"/>
      <c r="P221" s="2" t="s">
        <v>6204</v>
      </c>
      <c r="R221" s="2" t="s">
        <v>10100</v>
      </c>
      <c r="S221" s="2" t="s">
        <v>23</v>
      </c>
      <c r="T221" s="2" t="s">
        <v>11002</v>
      </c>
    </row>
    <row r="222" spans="1:20" ht="13">
      <c r="A222" s="2" t="s">
        <v>11276</v>
      </c>
      <c r="B222" s="1" t="s">
        <v>8589</v>
      </c>
      <c r="C222" s="2" t="s">
        <v>23798</v>
      </c>
      <c r="D222" s="2" t="s">
        <v>23</v>
      </c>
      <c r="E222" s="2" t="s">
        <v>16</v>
      </c>
      <c r="G222" s="2">
        <v>16114</v>
      </c>
      <c r="H222" s="2">
        <v>16114</v>
      </c>
      <c r="I222" s="2" t="s">
        <v>8582</v>
      </c>
      <c r="K222" s="2" t="s">
        <v>8364</v>
      </c>
      <c r="L222" s="2" t="s">
        <v>6840</v>
      </c>
      <c r="M222" s="2"/>
      <c r="P222" s="2" t="s">
        <v>3279</v>
      </c>
      <c r="R222" s="2" t="s">
        <v>8582</v>
      </c>
      <c r="S222" s="2" t="s">
        <v>23</v>
      </c>
      <c r="T222" s="2" t="s">
        <v>11002</v>
      </c>
    </row>
    <row r="223" spans="1:20" ht="13">
      <c r="A223" s="2" t="s">
        <v>11277</v>
      </c>
      <c r="B223" s="1" t="s">
        <v>8016</v>
      </c>
      <c r="C223" s="2" t="s">
        <v>8015</v>
      </c>
      <c r="D223" s="2" t="s">
        <v>23</v>
      </c>
      <c r="E223" s="2" t="s">
        <v>16</v>
      </c>
      <c r="G223" s="2">
        <v>14926</v>
      </c>
      <c r="H223" s="2">
        <v>14926</v>
      </c>
      <c r="I223" s="2" t="s">
        <v>8008</v>
      </c>
      <c r="K223" s="2" t="s">
        <v>7869</v>
      </c>
      <c r="L223" s="2" t="s">
        <v>6937</v>
      </c>
      <c r="M223" s="2"/>
      <c r="P223" s="2" t="s">
        <v>3279</v>
      </c>
      <c r="R223" s="2" t="s">
        <v>8008</v>
      </c>
      <c r="S223" s="2" t="s">
        <v>23</v>
      </c>
      <c r="T223" s="2" t="s">
        <v>11002</v>
      </c>
    </row>
    <row r="224" spans="1:20" ht="13">
      <c r="A224" s="2" t="s">
        <v>11278</v>
      </c>
      <c r="B224" s="1" t="s">
        <v>9444</v>
      </c>
      <c r="C224" s="2" t="s">
        <v>9443</v>
      </c>
      <c r="D224" s="2" t="s">
        <v>16</v>
      </c>
      <c r="E224" s="2" t="s">
        <v>23</v>
      </c>
      <c r="G224" s="2">
        <v>26577</v>
      </c>
      <c r="H224" s="2">
        <v>25968</v>
      </c>
      <c r="I224" s="2" t="s">
        <v>9424</v>
      </c>
      <c r="K224" s="2" t="s">
        <v>9169</v>
      </c>
      <c r="L224" s="2" t="s">
        <v>6937</v>
      </c>
      <c r="M224" s="2"/>
      <c r="P224" s="2" t="s">
        <v>3668</v>
      </c>
      <c r="R224" s="2" t="s">
        <v>9424</v>
      </c>
      <c r="S224" s="2" t="s">
        <v>16</v>
      </c>
      <c r="T224" s="2" t="s">
        <v>11002</v>
      </c>
    </row>
    <row r="225" spans="1:20" ht="13">
      <c r="A225" s="2" t="s">
        <v>11279</v>
      </c>
      <c r="B225" s="1" t="s">
        <v>7363</v>
      </c>
      <c r="C225" s="2" t="s">
        <v>7362</v>
      </c>
      <c r="D225" s="2" t="s">
        <v>23</v>
      </c>
      <c r="E225" s="2" t="s">
        <v>16</v>
      </c>
      <c r="G225" s="2">
        <v>19874</v>
      </c>
      <c r="H225" s="2">
        <v>19874</v>
      </c>
      <c r="I225" s="2" t="s">
        <v>7361</v>
      </c>
      <c r="K225" s="2" t="s">
        <v>7148</v>
      </c>
      <c r="L225" s="2" t="s">
        <v>6856</v>
      </c>
      <c r="M225" s="2"/>
      <c r="P225" s="2" t="s">
        <v>6204</v>
      </c>
      <c r="R225" s="2" t="s">
        <v>7361</v>
      </c>
      <c r="S225" s="2" t="s">
        <v>23</v>
      </c>
      <c r="T225" s="2" t="s">
        <v>11002</v>
      </c>
    </row>
    <row r="226" spans="1:20" ht="13">
      <c r="A226" s="2" t="s">
        <v>11280</v>
      </c>
      <c r="B226" s="1" t="s">
        <v>7248</v>
      </c>
      <c r="C226" s="2" t="s">
        <v>7247</v>
      </c>
      <c r="D226" s="2" t="s">
        <v>16</v>
      </c>
      <c r="E226" s="2" t="s">
        <v>23</v>
      </c>
      <c r="G226" s="2">
        <v>13044</v>
      </c>
      <c r="H226" s="2">
        <v>12899</v>
      </c>
      <c r="I226" s="2" t="s">
        <v>7245</v>
      </c>
      <c r="K226" s="2" t="s">
        <v>7148</v>
      </c>
      <c r="L226" s="2" t="s">
        <v>6840</v>
      </c>
      <c r="M226" s="2"/>
      <c r="P226" s="2" t="s">
        <v>3279</v>
      </c>
      <c r="R226" s="2" t="s">
        <v>7245</v>
      </c>
      <c r="S226" s="2" t="s">
        <v>16</v>
      </c>
      <c r="T226" s="2" t="s">
        <v>11002</v>
      </c>
    </row>
    <row r="227" spans="1:20" ht="13">
      <c r="A227" s="2" t="s">
        <v>11281</v>
      </c>
      <c r="B227" s="1" t="s">
        <v>10422</v>
      </c>
      <c r="C227" s="2" t="s">
        <v>10421</v>
      </c>
      <c r="D227" s="2" t="s">
        <v>16</v>
      </c>
      <c r="E227" s="2" t="s">
        <v>23</v>
      </c>
      <c r="G227" s="2">
        <v>12536</v>
      </c>
      <c r="H227" s="2">
        <v>12536</v>
      </c>
      <c r="I227" s="2" t="s">
        <v>10419</v>
      </c>
      <c r="K227" s="2" t="s">
        <v>10405</v>
      </c>
      <c r="L227" s="2" t="s">
        <v>6937</v>
      </c>
      <c r="M227" s="2"/>
      <c r="P227" s="2" t="s">
        <v>3249</v>
      </c>
      <c r="R227" s="2" t="s">
        <v>10419</v>
      </c>
      <c r="S227" s="2" t="s">
        <v>16</v>
      </c>
      <c r="T227" s="2" t="s">
        <v>11002</v>
      </c>
    </row>
    <row r="228" spans="1:20" ht="13">
      <c r="A228" s="2" t="s">
        <v>11282</v>
      </c>
      <c r="B228" s="1" t="s">
        <v>9579</v>
      </c>
      <c r="C228" s="2" t="s">
        <v>23799</v>
      </c>
      <c r="D228" s="2" t="s">
        <v>16</v>
      </c>
      <c r="E228" s="2" t="s">
        <v>23</v>
      </c>
      <c r="G228" s="2">
        <v>11328</v>
      </c>
      <c r="H228" s="2">
        <v>10965</v>
      </c>
      <c r="I228" s="2" t="s">
        <v>9567</v>
      </c>
      <c r="K228" s="2" t="s">
        <v>9562</v>
      </c>
      <c r="L228" s="2" t="s">
        <v>6853</v>
      </c>
      <c r="M228" s="2"/>
      <c r="P228" s="2" t="s">
        <v>3668</v>
      </c>
      <c r="R228" s="2" t="s">
        <v>9567</v>
      </c>
      <c r="S228" s="2" t="s">
        <v>16</v>
      </c>
      <c r="T228" s="2" t="s">
        <v>11002</v>
      </c>
    </row>
    <row r="229" spans="1:20" ht="13">
      <c r="A229" s="2" t="s">
        <v>11283</v>
      </c>
      <c r="B229" s="1" t="s">
        <v>8853</v>
      </c>
      <c r="C229" s="2" t="s">
        <v>8852</v>
      </c>
      <c r="D229" s="2" t="s">
        <v>23</v>
      </c>
      <c r="E229" s="2" t="s">
        <v>16</v>
      </c>
      <c r="G229" s="2">
        <v>30004</v>
      </c>
      <c r="H229" s="2">
        <v>27468</v>
      </c>
      <c r="I229" s="2" t="s">
        <v>8772</v>
      </c>
      <c r="K229" s="2" t="s">
        <v>8364</v>
      </c>
      <c r="L229" s="2" t="s">
        <v>6840</v>
      </c>
      <c r="M229" s="2"/>
      <c r="P229" s="2" t="s">
        <v>4600</v>
      </c>
      <c r="R229" s="2" t="s">
        <v>8772</v>
      </c>
      <c r="S229" s="2" t="s">
        <v>23</v>
      </c>
      <c r="T229" s="2" t="s">
        <v>11002</v>
      </c>
    </row>
    <row r="230" spans="1:20" ht="13">
      <c r="A230" s="2" t="s">
        <v>11284</v>
      </c>
      <c r="B230" s="1" t="s">
        <v>7390</v>
      </c>
      <c r="C230" s="2" t="s">
        <v>7389</v>
      </c>
      <c r="D230" s="2" t="s">
        <v>16</v>
      </c>
      <c r="E230" s="2" t="s">
        <v>23</v>
      </c>
      <c r="G230" s="2">
        <v>39801</v>
      </c>
      <c r="H230" s="2">
        <v>20530</v>
      </c>
      <c r="I230" s="2" t="s">
        <v>7386</v>
      </c>
      <c r="K230" s="2" t="s">
        <v>7148</v>
      </c>
      <c r="L230" s="2" t="s">
        <v>6840</v>
      </c>
      <c r="M230" s="2"/>
      <c r="P230" s="2" t="s">
        <v>3279</v>
      </c>
      <c r="R230" s="2" t="s">
        <v>7386</v>
      </c>
      <c r="S230" s="2" t="s">
        <v>16</v>
      </c>
      <c r="T230" s="2" t="s">
        <v>11002</v>
      </c>
    </row>
    <row r="231" spans="1:20" ht="13">
      <c r="A231" s="2" t="s">
        <v>11285</v>
      </c>
      <c r="B231" s="1" t="s">
        <v>7350</v>
      </c>
      <c r="C231" s="2" t="s">
        <v>7349</v>
      </c>
      <c r="D231" s="2" t="s">
        <v>16</v>
      </c>
      <c r="E231" s="2" t="s">
        <v>23</v>
      </c>
      <c r="G231" s="2">
        <v>17624</v>
      </c>
      <c r="H231" s="2">
        <v>17431</v>
      </c>
      <c r="I231" s="2" t="s">
        <v>7346</v>
      </c>
      <c r="K231" s="2" t="s">
        <v>7148</v>
      </c>
      <c r="L231" s="2" t="s">
        <v>6840</v>
      </c>
      <c r="M231" s="2"/>
      <c r="P231" s="2" t="s">
        <v>3279</v>
      </c>
      <c r="R231" s="2" t="s">
        <v>7346</v>
      </c>
      <c r="S231" s="2" t="s">
        <v>16</v>
      </c>
      <c r="T231" s="2" t="s">
        <v>11002</v>
      </c>
    </row>
    <row r="232" spans="1:20" ht="13">
      <c r="A232" s="2" t="s">
        <v>11286</v>
      </c>
      <c r="B232" s="1" t="s">
        <v>9662</v>
      </c>
      <c r="C232" s="2" t="s">
        <v>9661</v>
      </c>
      <c r="D232" s="2" t="s">
        <v>23</v>
      </c>
      <c r="E232" s="2" t="s">
        <v>16</v>
      </c>
      <c r="G232" s="2">
        <v>154928</v>
      </c>
      <c r="H232" s="2">
        <v>23998</v>
      </c>
      <c r="I232" s="2" t="s">
        <v>9660</v>
      </c>
      <c r="K232" s="2" t="s">
        <v>9562</v>
      </c>
      <c r="L232" s="2" t="s">
        <v>6840</v>
      </c>
      <c r="M232" s="2"/>
      <c r="P232" s="2" t="s">
        <v>3279</v>
      </c>
      <c r="R232" s="2" t="s">
        <v>9660</v>
      </c>
      <c r="S232" s="2" t="s">
        <v>23</v>
      </c>
      <c r="T232" s="2" t="s">
        <v>11002</v>
      </c>
    </row>
    <row r="233" spans="1:20" ht="13">
      <c r="A233" s="2" t="s">
        <v>11287</v>
      </c>
      <c r="B233" s="1" t="s">
        <v>7638</v>
      </c>
      <c r="C233" s="2" t="s">
        <v>7637</v>
      </c>
      <c r="D233" s="2" t="s">
        <v>16</v>
      </c>
      <c r="E233" s="2" t="s">
        <v>23</v>
      </c>
      <c r="G233" s="2">
        <v>155431</v>
      </c>
      <c r="H233" s="2">
        <v>23529</v>
      </c>
      <c r="I233" s="2" t="s">
        <v>7629</v>
      </c>
      <c r="K233" s="2" t="s">
        <v>7562</v>
      </c>
      <c r="L233" s="2" t="s">
        <v>6840</v>
      </c>
      <c r="M233" s="2"/>
      <c r="P233" s="2" t="s">
        <v>3279</v>
      </c>
      <c r="R233" s="2" t="s">
        <v>7629</v>
      </c>
      <c r="S233" s="2" t="s">
        <v>16</v>
      </c>
      <c r="T233" s="2" t="s">
        <v>11002</v>
      </c>
    </row>
    <row r="234" spans="1:20" ht="13">
      <c r="A234" s="2" t="s">
        <v>11288</v>
      </c>
      <c r="B234" s="1" t="s">
        <v>9376</v>
      </c>
      <c r="C234" s="2" t="s">
        <v>23800</v>
      </c>
      <c r="D234" s="2" t="s">
        <v>16</v>
      </c>
      <c r="E234" s="2" t="s">
        <v>23</v>
      </c>
      <c r="G234" s="2">
        <v>24109</v>
      </c>
      <c r="H234" s="2">
        <v>23798</v>
      </c>
      <c r="I234" s="2" t="s">
        <v>9362</v>
      </c>
      <c r="K234" s="2" t="s">
        <v>9169</v>
      </c>
      <c r="L234" s="2" t="s">
        <v>6840</v>
      </c>
      <c r="M234" s="2"/>
      <c r="P234" s="2" t="s">
        <v>3668</v>
      </c>
      <c r="R234" s="2" t="s">
        <v>9362</v>
      </c>
      <c r="S234" s="2" t="s">
        <v>16</v>
      </c>
      <c r="T234" s="2" t="s">
        <v>11002</v>
      </c>
    </row>
    <row r="235" spans="1:20" ht="13">
      <c r="A235" s="2" t="s">
        <v>11289</v>
      </c>
      <c r="B235" s="1" t="s">
        <v>10850</v>
      </c>
      <c r="C235" s="2" t="s">
        <v>10849</v>
      </c>
      <c r="D235" s="2" t="s">
        <v>16</v>
      </c>
      <c r="E235" s="2" t="s">
        <v>23</v>
      </c>
      <c r="G235" s="2">
        <v>14248</v>
      </c>
      <c r="H235" s="2">
        <v>13541</v>
      </c>
      <c r="I235" s="2" t="s">
        <v>10846</v>
      </c>
      <c r="K235" s="2" t="s">
        <v>10483</v>
      </c>
      <c r="L235" s="2" t="s">
        <v>7229</v>
      </c>
      <c r="M235" s="2"/>
      <c r="P235" s="2" t="s">
        <v>3279</v>
      </c>
      <c r="R235" s="2" t="s">
        <v>10846</v>
      </c>
      <c r="S235" s="2" t="s">
        <v>16</v>
      </c>
      <c r="T235" s="2" t="s">
        <v>11002</v>
      </c>
    </row>
    <row r="236" spans="1:20" ht="13">
      <c r="A236" s="2" t="s">
        <v>11290</v>
      </c>
      <c r="B236" s="1" t="s">
        <v>9936</v>
      </c>
      <c r="C236" s="2" t="s">
        <v>9935</v>
      </c>
      <c r="D236" s="2" t="s">
        <v>16</v>
      </c>
      <c r="E236" s="2" t="s">
        <v>16</v>
      </c>
      <c r="G236" s="2">
        <v>11076</v>
      </c>
      <c r="H236" s="2">
        <v>11061</v>
      </c>
      <c r="I236" s="2" t="s">
        <v>9932</v>
      </c>
      <c r="K236" s="2" t="s">
        <v>9921</v>
      </c>
      <c r="L236" s="2" t="s">
        <v>6856</v>
      </c>
      <c r="M236" s="2"/>
      <c r="P236" s="2" t="s">
        <v>3668</v>
      </c>
      <c r="R236" s="2" t="s">
        <v>9932</v>
      </c>
      <c r="S236" s="2" t="s">
        <v>16</v>
      </c>
      <c r="T236" s="2" t="s">
        <v>11002</v>
      </c>
    </row>
    <row r="237" spans="1:20" ht="13">
      <c r="A237" s="2" t="s">
        <v>11291</v>
      </c>
      <c r="B237" s="1" t="s">
        <v>10774</v>
      </c>
      <c r="C237" s="2" t="s">
        <v>10773</v>
      </c>
      <c r="D237" s="2" t="s">
        <v>16</v>
      </c>
      <c r="E237" s="2" t="s">
        <v>23</v>
      </c>
      <c r="G237" s="2">
        <v>12945</v>
      </c>
      <c r="H237" s="2">
        <v>12945</v>
      </c>
      <c r="I237" s="2" t="s">
        <v>10768</v>
      </c>
      <c r="K237" s="2" t="s">
        <v>10483</v>
      </c>
      <c r="L237" s="2" t="s">
        <v>6856</v>
      </c>
      <c r="M237" s="2"/>
      <c r="P237" s="2" t="s">
        <v>6204</v>
      </c>
      <c r="R237" s="2" t="s">
        <v>10768</v>
      </c>
      <c r="S237" s="2" t="s">
        <v>16</v>
      </c>
      <c r="T237" s="2" t="s">
        <v>11002</v>
      </c>
    </row>
    <row r="238" spans="1:20" ht="13">
      <c r="A238" s="2" t="s">
        <v>11292</v>
      </c>
      <c r="B238" s="1" t="s">
        <v>10211</v>
      </c>
      <c r="C238" s="2" t="s">
        <v>10210</v>
      </c>
      <c r="D238" s="2" t="s">
        <v>23</v>
      </c>
      <c r="E238" s="2" t="s">
        <v>16</v>
      </c>
      <c r="G238" s="2">
        <v>16952</v>
      </c>
      <c r="H238" s="2">
        <v>16952</v>
      </c>
      <c r="I238" s="2" t="s">
        <v>10209</v>
      </c>
      <c r="K238" s="2" t="s">
        <v>10080</v>
      </c>
      <c r="L238" s="2" t="s">
        <v>6840</v>
      </c>
      <c r="M238" s="2"/>
      <c r="P238" s="2" t="s">
        <v>3279</v>
      </c>
      <c r="R238" s="2" t="s">
        <v>10209</v>
      </c>
      <c r="S238" s="2" t="s">
        <v>23</v>
      </c>
      <c r="T238" s="2" t="s">
        <v>11002</v>
      </c>
    </row>
    <row r="239" spans="1:20" ht="13">
      <c r="A239" s="2" t="s">
        <v>11293</v>
      </c>
      <c r="B239" s="1" t="s">
        <v>8242</v>
      </c>
      <c r="C239" s="2" t="s">
        <v>8241</v>
      </c>
      <c r="D239" s="2" t="s">
        <v>16</v>
      </c>
      <c r="E239" s="2" t="s">
        <v>23</v>
      </c>
      <c r="G239" s="2">
        <v>22955</v>
      </c>
      <c r="H239" s="2">
        <v>22955</v>
      </c>
      <c r="I239" s="2" t="s">
        <v>8209</v>
      </c>
      <c r="K239" s="2" t="s">
        <v>7869</v>
      </c>
      <c r="L239" s="2" t="s">
        <v>6856</v>
      </c>
      <c r="M239" s="2"/>
      <c r="P239" s="2" t="s">
        <v>3249</v>
      </c>
      <c r="R239" s="2" t="s">
        <v>8209</v>
      </c>
      <c r="S239" s="2" t="s">
        <v>16</v>
      </c>
      <c r="T239" s="2" t="s">
        <v>11002</v>
      </c>
    </row>
    <row r="240" spans="1:20" ht="13">
      <c r="A240" s="2" t="s">
        <v>11294</v>
      </c>
      <c r="B240" s="1" t="s">
        <v>10533</v>
      </c>
      <c r="C240" s="2" t="s">
        <v>10532</v>
      </c>
      <c r="D240" s="2" t="s">
        <v>23</v>
      </c>
      <c r="E240" s="2" t="s">
        <v>16</v>
      </c>
      <c r="G240" s="2">
        <v>10821</v>
      </c>
      <c r="H240" s="2">
        <v>10770</v>
      </c>
      <c r="I240" s="2" t="s">
        <v>10531</v>
      </c>
      <c r="K240" s="2" t="s">
        <v>10483</v>
      </c>
      <c r="L240" s="2" t="s">
        <v>6853</v>
      </c>
      <c r="M240" s="2"/>
      <c r="P240" s="2" t="s">
        <v>3668</v>
      </c>
      <c r="R240" s="2" t="s">
        <v>10531</v>
      </c>
      <c r="S240" s="2" t="s">
        <v>23</v>
      </c>
      <c r="T240" s="2" t="s">
        <v>11002</v>
      </c>
    </row>
    <row r="241" spans="1:20" ht="13">
      <c r="A241" s="2" t="s">
        <v>11295</v>
      </c>
      <c r="B241" s="1" t="s">
        <v>7474</v>
      </c>
      <c r="C241" s="2" t="s">
        <v>7473</v>
      </c>
      <c r="D241" s="2" t="s">
        <v>16</v>
      </c>
      <c r="E241" s="2" t="s">
        <v>23</v>
      </c>
      <c r="G241" s="2">
        <v>13554</v>
      </c>
      <c r="H241" s="2">
        <v>12392</v>
      </c>
      <c r="I241" s="2" t="s">
        <v>7466</v>
      </c>
      <c r="K241" s="2" t="s">
        <v>7148</v>
      </c>
      <c r="L241" s="2" t="s">
        <v>6840</v>
      </c>
      <c r="M241" s="2"/>
      <c r="P241" s="2" t="s">
        <v>3279</v>
      </c>
      <c r="R241" s="2" t="s">
        <v>7466</v>
      </c>
      <c r="S241" s="2" t="s">
        <v>16</v>
      </c>
      <c r="T241" s="2" t="s">
        <v>11002</v>
      </c>
    </row>
    <row r="242" spans="1:20" ht="13">
      <c r="A242" s="2" t="s">
        <v>11296</v>
      </c>
      <c r="B242" s="1" t="s">
        <v>10684</v>
      </c>
      <c r="C242" s="2" t="s">
        <v>10683</v>
      </c>
      <c r="D242" s="2" t="s">
        <v>23</v>
      </c>
      <c r="E242" s="2" t="s">
        <v>16</v>
      </c>
      <c r="G242" s="2">
        <v>11519</v>
      </c>
      <c r="H242" s="2">
        <v>11519</v>
      </c>
      <c r="I242" s="2" t="s">
        <v>10676</v>
      </c>
      <c r="K242" s="2" t="s">
        <v>10483</v>
      </c>
      <c r="L242" s="2" t="s">
        <v>6853</v>
      </c>
      <c r="M242" s="2"/>
      <c r="P242" s="2" t="s">
        <v>8427</v>
      </c>
      <c r="R242" s="2" t="s">
        <v>10676</v>
      </c>
      <c r="S242" s="2" t="s">
        <v>23</v>
      </c>
      <c r="T242" s="2" t="s">
        <v>11002</v>
      </c>
    </row>
    <row r="243" spans="1:20" ht="13">
      <c r="A243" s="2" t="s">
        <v>11297</v>
      </c>
      <c r="B243" s="1" t="s">
        <v>10416</v>
      </c>
      <c r="C243" s="2" t="s">
        <v>10415</v>
      </c>
      <c r="D243" s="2" t="s">
        <v>16</v>
      </c>
      <c r="E243" s="2" t="s">
        <v>23</v>
      </c>
      <c r="G243" s="2">
        <v>42819</v>
      </c>
      <c r="H243" s="2">
        <v>11003</v>
      </c>
      <c r="I243" s="2" t="s">
        <v>10412</v>
      </c>
      <c r="K243" s="2" t="s">
        <v>10405</v>
      </c>
      <c r="L243" s="2" t="s">
        <v>6856</v>
      </c>
      <c r="M243" s="2"/>
      <c r="P243" s="2" t="s">
        <v>3279</v>
      </c>
      <c r="R243" s="2" t="s">
        <v>10412</v>
      </c>
      <c r="S243" s="2" t="s">
        <v>16</v>
      </c>
      <c r="T243" s="2" t="s">
        <v>11002</v>
      </c>
    </row>
    <row r="244" spans="1:20" ht="13">
      <c r="A244" s="2" t="s">
        <v>11298</v>
      </c>
      <c r="B244" s="1" t="s">
        <v>10716</v>
      </c>
      <c r="C244" s="2" t="s">
        <v>23801</v>
      </c>
      <c r="E244" s="2" t="s">
        <v>23</v>
      </c>
      <c r="G244" s="2">
        <v>12062</v>
      </c>
      <c r="H244" s="2">
        <v>12062</v>
      </c>
      <c r="I244" s="2" t="s">
        <v>10714</v>
      </c>
      <c r="K244" s="2" t="s">
        <v>10483</v>
      </c>
      <c r="L244" s="2" t="s">
        <v>7229</v>
      </c>
      <c r="M244" s="2"/>
      <c r="P244" s="2" t="s">
        <v>3556</v>
      </c>
      <c r="R244" s="2" t="s">
        <v>10714</v>
      </c>
      <c r="T244" s="2" t="s">
        <v>11002</v>
      </c>
    </row>
    <row r="245" spans="1:20" ht="13">
      <c r="A245" s="2" t="s">
        <v>11299</v>
      </c>
      <c r="B245" s="1" t="s">
        <v>8936</v>
      </c>
      <c r="C245" s="2" t="s">
        <v>8935</v>
      </c>
      <c r="D245" s="2" t="s">
        <v>16</v>
      </c>
      <c r="E245" s="2" t="s">
        <v>23</v>
      </c>
      <c r="G245" s="2">
        <v>12885</v>
      </c>
      <c r="H245" s="2">
        <v>12143</v>
      </c>
      <c r="I245" s="2" t="s">
        <v>8934</v>
      </c>
      <c r="K245" s="2" t="s">
        <v>8895</v>
      </c>
      <c r="L245" s="2" t="s">
        <v>6840</v>
      </c>
      <c r="M245" s="2"/>
      <c r="P245" s="2" t="s">
        <v>4600</v>
      </c>
      <c r="R245" s="2" t="s">
        <v>8934</v>
      </c>
      <c r="S245" s="2" t="s">
        <v>16</v>
      </c>
      <c r="T245" s="2" t="s">
        <v>11002</v>
      </c>
    </row>
    <row r="246" spans="1:20" ht="13">
      <c r="A246" s="2" t="s">
        <v>11300</v>
      </c>
      <c r="B246" s="1" t="s">
        <v>10118</v>
      </c>
      <c r="C246" s="2" t="s">
        <v>10117</v>
      </c>
      <c r="D246" s="2" t="s">
        <v>23</v>
      </c>
      <c r="E246" s="2" t="s">
        <v>16</v>
      </c>
      <c r="G246" s="2">
        <v>15562</v>
      </c>
      <c r="H246" s="2">
        <v>10981</v>
      </c>
      <c r="I246" s="2" t="s">
        <v>10114</v>
      </c>
      <c r="K246" s="2" t="s">
        <v>10080</v>
      </c>
      <c r="L246" s="2" t="s">
        <v>6937</v>
      </c>
      <c r="M246" s="2"/>
      <c r="P246" s="2" t="s">
        <v>3668</v>
      </c>
      <c r="R246" s="2" t="s">
        <v>10114</v>
      </c>
      <c r="S246" s="2" t="s">
        <v>23</v>
      </c>
      <c r="T246" s="2" t="s">
        <v>11002</v>
      </c>
    </row>
    <row r="247" spans="1:20" ht="13">
      <c r="A247" s="2" t="s">
        <v>11301</v>
      </c>
      <c r="B247" s="1" t="s">
        <v>7603</v>
      </c>
      <c r="C247" s="2" t="s">
        <v>7602</v>
      </c>
      <c r="D247" s="2" t="s">
        <v>16</v>
      </c>
      <c r="E247" s="2" t="s">
        <v>16</v>
      </c>
      <c r="G247" s="2">
        <v>18347</v>
      </c>
      <c r="H247" s="2">
        <v>15988</v>
      </c>
      <c r="I247" s="2" t="s">
        <v>7598</v>
      </c>
      <c r="K247" s="2" t="s">
        <v>7562</v>
      </c>
      <c r="L247" s="2" t="s">
        <v>6840</v>
      </c>
      <c r="M247" s="2"/>
      <c r="P247" s="2" t="s">
        <v>3483</v>
      </c>
      <c r="R247" s="2" t="s">
        <v>7598</v>
      </c>
      <c r="S247" s="2" t="s">
        <v>16</v>
      </c>
      <c r="T247" s="2" t="s">
        <v>11002</v>
      </c>
    </row>
    <row r="248" spans="1:20" ht="13">
      <c r="A248" s="2" t="s">
        <v>11302</v>
      </c>
      <c r="B248" s="1" t="s">
        <v>7202</v>
      </c>
      <c r="C248" s="2" t="s">
        <v>7201</v>
      </c>
      <c r="D248" s="2" t="s">
        <v>23</v>
      </c>
      <c r="E248" s="2" t="s">
        <v>16</v>
      </c>
      <c r="G248" s="2">
        <v>13792</v>
      </c>
      <c r="H248" s="2">
        <v>12350</v>
      </c>
      <c r="I248" s="2" t="s">
        <v>7198</v>
      </c>
      <c r="K248" s="2" t="s">
        <v>7148</v>
      </c>
      <c r="L248" s="2" t="s">
        <v>6937</v>
      </c>
      <c r="M248" s="2"/>
      <c r="P248" s="2" t="s">
        <v>3668</v>
      </c>
      <c r="R248" s="2" t="s">
        <v>7198</v>
      </c>
      <c r="S248" s="2" t="s">
        <v>23</v>
      </c>
      <c r="T248" s="2" t="s">
        <v>11002</v>
      </c>
    </row>
    <row r="249" spans="1:20" ht="13">
      <c r="A249" s="2" t="s">
        <v>11303</v>
      </c>
      <c r="B249" s="1" t="s">
        <v>9302</v>
      </c>
      <c r="C249" s="2" t="s">
        <v>9301</v>
      </c>
      <c r="D249" s="2" t="s">
        <v>23</v>
      </c>
      <c r="E249" s="2" t="s">
        <v>16</v>
      </c>
      <c r="G249" s="2">
        <v>24666</v>
      </c>
      <c r="H249" s="2">
        <v>20807</v>
      </c>
      <c r="I249" s="2" t="s">
        <v>9297</v>
      </c>
      <c r="K249" s="2" t="s">
        <v>9169</v>
      </c>
      <c r="L249" s="2" t="s">
        <v>6840</v>
      </c>
      <c r="M249" s="2"/>
      <c r="P249" s="2" t="s">
        <v>3668</v>
      </c>
      <c r="R249" s="2" t="s">
        <v>9297</v>
      </c>
      <c r="S249" s="2" t="s">
        <v>23</v>
      </c>
      <c r="T249" s="2" t="s">
        <v>11002</v>
      </c>
    </row>
    <row r="250" spans="1:20" ht="13">
      <c r="A250" s="2" t="s">
        <v>11304</v>
      </c>
      <c r="B250" s="1" t="s">
        <v>9263</v>
      </c>
      <c r="C250" s="2" t="s">
        <v>9262</v>
      </c>
      <c r="D250" s="2" t="s">
        <v>16</v>
      </c>
      <c r="E250" s="2" t="s">
        <v>23</v>
      </c>
      <c r="G250" s="2">
        <v>16594</v>
      </c>
      <c r="H250" s="2">
        <v>16424</v>
      </c>
      <c r="I250" s="2" t="s">
        <v>9256</v>
      </c>
      <c r="K250" s="2" t="s">
        <v>9169</v>
      </c>
      <c r="L250" s="2" t="s">
        <v>6937</v>
      </c>
      <c r="M250" s="2"/>
      <c r="P250" s="2" t="s">
        <v>3668</v>
      </c>
      <c r="R250" s="2" t="s">
        <v>9256</v>
      </c>
      <c r="S250" s="2" t="s">
        <v>16</v>
      </c>
      <c r="T250" s="2" t="s">
        <v>11002</v>
      </c>
    </row>
    <row r="251" spans="1:20" ht="13">
      <c r="A251" s="2" t="s">
        <v>11305</v>
      </c>
      <c r="B251" s="1" t="s">
        <v>9067</v>
      </c>
      <c r="C251" s="2" t="s">
        <v>9066</v>
      </c>
      <c r="D251" s="2" t="s">
        <v>23</v>
      </c>
      <c r="E251" s="2" t="s">
        <v>16</v>
      </c>
      <c r="G251" s="2">
        <v>13376</v>
      </c>
      <c r="H251" s="2">
        <v>13147</v>
      </c>
      <c r="I251" s="2" t="s">
        <v>9063</v>
      </c>
      <c r="K251" s="2" t="s">
        <v>8895</v>
      </c>
      <c r="L251" s="2" t="s">
        <v>6937</v>
      </c>
      <c r="M251" s="2"/>
      <c r="P251" s="2" t="s">
        <v>4600</v>
      </c>
      <c r="R251" s="2" t="s">
        <v>9063</v>
      </c>
      <c r="S251" s="2" t="s">
        <v>23</v>
      </c>
      <c r="T251" s="2" t="s">
        <v>11002</v>
      </c>
    </row>
    <row r="252" spans="1:20" ht="13">
      <c r="A252" s="2" t="s">
        <v>11306</v>
      </c>
      <c r="B252" s="1" t="s">
        <v>8448</v>
      </c>
      <c r="C252" s="2" t="s">
        <v>8447</v>
      </c>
      <c r="D252" s="2" t="s">
        <v>16</v>
      </c>
      <c r="E252" s="2" t="s">
        <v>23</v>
      </c>
      <c r="G252" s="2">
        <v>13313</v>
      </c>
      <c r="H252" s="2">
        <v>13313</v>
      </c>
      <c r="I252" s="2" t="s">
        <v>8422</v>
      </c>
      <c r="K252" s="2" t="s">
        <v>8364</v>
      </c>
      <c r="L252" s="2" t="s">
        <v>6937</v>
      </c>
      <c r="M252" s="2"/>
      <c r="P252" s="2" t="s">
        <v>3668</v>
      </c>
      <c r="R252" s="2" t="s">
        <v>8422</v>
      </c>
      <c r="S252" s="2" t="s">
        <v>16</v>
      </c>
      <c r="T252" s="2" t="s">
        <v>11002</v>
      </c>
    </row>
    <row r="253" spans="1:20" ht="13">
      <c r="A253" s="2" t="s">
        <v>11307</v>
      </c>
      <c r="B253" s="1" t="s">
        <v>7884</v>
      </c>
      <c r="C253" s="2" t="s">
        <v>7883</v>
      </c>
      <c r="D253" s="2" t="s">
        <v>23</v>
      </c>
      <c r="E253" s="2" t="s">
        <v>16</v>
      </c>
      <c r="G253" s="2">
        <v>10540</v>
      </c>
      <c r="H253" s="2">
        <v>10295</v>
      </c>
      <c r="I253" s="2" t="s">
        <v>7878</v>
      </c>
      <c r="K253" s="2" t="s">
        <v>7869</v>
      </c>
      <c r="L253" s="2" t="s">
        <v>6937</v>
      </c>
      <c r="M253" s="2"/>
      <c r="P253" s="2" t="s">
        <v>5907</v>
      </c>
      <c r="R253" s="2" t="s">
        <v>7878</v>
      </c>
      <c r="S253" s="2" t="s">
        <v>23</v>
      </c>
      <c r="T253" s="2" t="s">
        <v>11002</v>
      </c>
    </row>
    <row r="254" spans="1:20" ht="13">
      <c r="A254" s="2" t="s">
        <v>11308</v>
      </c>
      <c r="B254" s="1" t="s">
        <v>10737</v>
      </c>
      <c r="C254" s="2" t="s">
        <v>10736</v>
      </c>
      <c r="D254" s="2" t="s">
        <v>23</v>
      </c>
      <c r="E254" s="2" t="s">
        <v>23</v>
      </c>
      <c r="G254" s="2">
        <v>14009</v>
      </c>
      <c r="H254" s="2">
        <v>12911</v>
      </c>
      <c r="I254" s="2" t="s">
        <v>10733</v>
      </c>
      <c r="K254" s="2" t="s">
        <v>10483</v>
      </c>
      <c r="L254" s="2" t="s">
        <v>6856</v>
      </c>
      <c r="M254" s="2"/>
      <c r="P254" s="2" t="s">
        <v>3668</v>
      </c>
      <c r="R254" s="2" t="s">
        <v>10733</v>
      </c>
      <c r="S254" s="2" t="s">
        <v>23</v>
      </c>
      <c r="T254" s="2" t="s">
        <v>11002</v>
      </c>
    </row>
    <row r="255" spans="1:20" ht="13">
      <c r="A255" s="2" t="s">
        <v>11309</v>
      </c>
      <c r="B255" s="1" t="s">
        <v>7485</v>
      </c>
      <c r="C255" s="2" t="s">
        <v>7484</v>
      </c>
      <c r="D255" s="2" t="s">
        <v>23</v>
      </c>
      <c r="E255" s="2" t="s">
        <v>16</v>
      </c>
      <c r="G255" s="2">
        <v>11816</v>
      </c>
      <c r="H255" s="2">
        <v>11816</v>
      </c>
      <c r="I255" s="2" t="s">
        <v>7483</v>
      </c>
      <c r="K255" s="2" t="s">
        <v>7148</v>
      </c>
      <c r="L255" s="2" t="s">
        <v>6856</v>
      </c>
      <c r="M255" s="2"/>
      <c r="P255" s="2" t="s">
        <v>6204</v>
      </c>
      <c r="R255" s="2" t="s">
        <v>7483</v>
      </c>
      <c r="S255" s="2" t="s">
        <v>23</v>
      </c>
      <c r="T255" s="2" t="s">
        <v>11002</v>
      </c>
    </row>
    <row r="256" spans="1:20" ht="13">
      <c r="A256" s="2" t="s">
        <v>11310</v>
      </c>
      <c r="B256" s="1" t="s">
        <v>9085</v>
      </c>
      <c r="C256" s="2" t="s">
        <v>23802</v>
      </c>
      <c r="D256" s="2" t="s">
        <v>16</v>
      </c>
      <c r="E256" s="2" t="s">
        <v>23</v>
      </c>
      <c r="G256" s="2">
        <v>14173</v>
      </c>
      <c r="H256" s="2">
        <v>13981</v>
      </c>
      <c r="I256" s="2" t="s">
        <v>9081</v>
      </c>
      <c r="K256" s="2" t="s">
        <v>8895</v>
      </c>
      <c r="L256" s="2" t="s">
        <v>6937</v>
      </c>
      <c r="M256" s="2"/>
      <c r="P256" s="2" t="s">
        <v>3279</v>
      </c>
      <c r="R256" s="2" t="s">
        <v>9081</v>
      </c>
      <c r="S256" s="2" t="s">
        <v>16</v>
      </c>
      <c r="T256" s="2" t="s">
        <v>11002</v>
      </c>
    </row>
    <row r="257" spans="1:20" ht="13">
      <c r="A257" s="2" t="s">
        <v>11311</v>
      </c>
      <c r="B257" s="1" t="s">
        <v>7523</v>
      </c>
      <c r="C257" s="2" t="s">
        <v>7522</v>
      </c>
      <c r="D257" s="2" t="s">
        <v>23</v>
      </c>
      <c r="E257" s="2" t="s">
        <v>16</v>
      </c>
      <c r="G257" s="2">
        <v>14500</v>
      </c>
      <c r="H257" s="2">
        <v>12374</v>
      </c>
      <c r="I257" s="2" t="s">
        <v>7521</v>
      </c>
      <c r="K257" s="2" t="s">
        <v>7148</v>
      </c>
      <c r="L257" s="2" t="s">
        <v>6850</v>
      </c>
      <c r="M257" s="2"/>
      <c r="P257" s="2" t="s">
        <v>3279</v>
      </c>
      <c r="R257" s="2" t="s">
        <v>7521</v>
      </c>
      <c r="S257" s="2" t="s">
        <v>23</v>
      </c>
      <c r="T257" s="2" t="s">
        <v>11002</v>
      </c>
    </row>
    <row r="258" spans="1:20" ht="13">
      <c r="A258" s="2" t="s">
        <v>11312</v>
      </c>
      <c r="B258" s="1" t="s">
        <v>7244</v>
      </c>
      <c r="C258" s="2" t="s">
        <v>7243</v>
      </c>
      <c r="D258" s="2" t="s">
        <v>16</v>
      </c>
      <c r="E258" s="2" t="s">
        <v>23</v>
      </c>
      <c r="G258" s="2">
        <v>12581</v>
      </c>
      <c r="H258" s="2">
        <v>12581</v>
      </c>
      <c r="I258" s="2" t="s">
        <v>7239</v>
      </c>
      <c r="K258" s="2" t="s">
        <v>7148</v>
      </c>
      <c r="L258" s="2" t="s">
        <v>6840</v>
      </c>
      <c r="M258" s="2"/>
      <c r="P258" s="2" t="s">
        <v>3668</v>
      </c>
      <c r="R258" s="2" t="s">
        <v>7239</v>
      </c>
      <c r="S258" s="2" t="s">
        <v>16</v>
      </c>
      <c r="T258" s="2" t="s">
        <v>11002</v>
      </c>
    </row>
    <row r="259" spans="1:20" ht="13">
      <c r="A259" s="2" t="s">
        <v>11313</v>
      </c>
      <c r="B259" s="1" t="s">
        <v>11314</v>
      </c>
      <c r="C259" s="2" t="s">
        <v>23803</v>
      </c>
      <c r="D259" s="2" t="s">
        <v>23</v>
      </c>
      <c r="E259" s="2" t="s">
        <v>16</v>
      </c>
      <c r="F259" s="2" t="s">
        <v>11315</v>
      </c>
      <c r="G259" s="2" t="e">
        <v>#N/A</v>
      </c>
      <c r="K259" s="38" t="s">
        <v>8364</v>
      </c>
      <c r="L259" s="38" t="s">
        <v>6840</v>
      </c>
      <c r="M259" s="2" t="s">
        <v>11042</v>
      </c>
      <c r="N259" s="2" t="s">
        <v>11316</v>
      </c>
      <c r="O259" s="2" t="s">
        <v>11316</v>
      </c>
      <c r="P259" s="2" t="s">
        <v>3279</v>
      </c>
      <c r="Q259" s="2" t="str">
        <f>"AN"&amp;K259&amp;998</f>
        <v>AN08B998</v>
      </c>
      <c r="R259" s="2" t="s">
        <v>11317</v>
      </c>
      <c r="S259" s="2" t="s">
        <v>23</v>
      </c>
      <c r="T259" s="2" t="s">
        <v>11002</v>
      </c>
    </row>
    <row r="260" spans="1:20" ht="13">
      <c r="A260" s="2" t="s">
        <v>11318</v>
      </c>
      <c r="B260" s="1" t="s">
        <v>10242</v>
      </c>
      <c r="C260" s="2" t="s">
        <v>10241</v>
      </c>
      <c r="D260" s="2" t="s">
        <v>16</v>
      </c>
      <c r="E260" s="2" t="s">
        <v>23</v>
      </c>
      <c r="G260" s="2">
        <v>18872</v>
      </c>
      <c r="H260" s="2">
        <v>16587</v>
      </c>
      <c r="I260" s="2" t="s">
        <v>10236</v>
      </c>
      <c r="K260" s="2" t="s">
        <v>10080</v>
      </c>
      <c r="L260" s="2" t="s">
        <v>6856</v>
      </c>
      <c r="M260" s="2"/>
      <c r="P260" s="2" t="s">
        <v>4035</v>
      </c>
      <c r="R260" s="2" t="s">
        <v>10236</v>
      </c>
      <c r="S260" s="2" t="s">
        <v>16</v>
      </c>
      <c r="T260" s="2" t="s">
        <v>11002</v>
      </c>
    </row>
    <row r="261" spans="1:20" ht="13">
      <c r="A261" s="2" t="s">
        <v>11319</v>
      </c>
      <c r="B261" s="1" t="s">
        <v>10182</v>
      </c>
      <c r="C261" s="2" t="s">
        <v>10181</v>
      </c>
      <c r="D261" s="2" t="s">
        <v>23</v>
      </c>
      <c r="E261" s="2" t="s">
        <v>16</v>
      </c>
      <c r="G261" s="2">
        <v>14629</v>
      </c>
      <c r="H261" s="2">
        <v>14629</v>
      </c>
      <c r="I261" s="2" t="s">
        <v>10180</v>
      </c>
      <c r="K261" s="2" t="s">
        <v>10080</v>
      </c>
      <c r="L261" s="2" t="s">
        <v>6853</v>
      </c>
      <c r="M261" s="2"/>
      <c r="P261" s="2" t="s">
        <v>4035</v>
      </c>
      <c r="R261" s="2" t="s">
        <v>10180</v>
      </c>
      <c r="S261" s="2" t="s">
        <v>23</v>
      </c>
      <c r="T261" s="2" t="s">
        <v>11002</v>
      </c>
    </row>
    <row r="262" spans="1:20" ht="13">
      <c r="A262" s="2" t="s">
        <v>11320</v>
      </c>
      <c r="B262" s="1" t="s">
        <v>8214</v>
      </c>
      <c r="C262" s="2" t="s">
        <v>8213</v>
      </c>
      <c r="D262" s="2" t="s">
        <v>23</v>
      </c>
      <c r="E262" s="2" t="s">
        <v>16</v>
      </c>
      <c r="G262" s="2">
        <v>29701</v>
      </c>
      <c r="H262" s="2">
        <v>24811</v>
      </c>
      <c r="I262" s="2" t="s">
        <v>8209</v>
      </c>
      <c r="K262" s="2" t="s">
        <v>7869</v>
      </c>
      <c r="L262" s="2" t="s">
        <v>6856</v>
      </c>
      <c r="M262" s="2"/>
      <c r="P262" s="2" t="s">
        <v>4035</v>
      </c>
      <c r="R262" s="2" t="s">
        <v>8209</v>
      </c>
      <c r="S262" s="2" t="s">
        <v>23</v>
      </c>
      <c r="T262" s="2" t="s">
        <v>11002</v>
      </c>
    </row>
    <row r="263" spans="1:20" ht="13">
      <c r="A263" s="2" t="s">
        <v>11321</v>
      </c>
      <c r="B263" s="1" t="s">
        <v>9637</v>
      </c>
      <c r="C263" s="2" t="s">
        <v>9636</v>
      </c>
      <c r="D263" s="2" t="s">
        <v>16</v>
      </c>
      <c r="E263" s="2" t="s">
        <v>23</v>
      </c>
      <c r="G263" s="2">
        <v>21652</v>
      </c>
      <c r="H263" s="2">
        <v>21652</v>
      </c>
      <c r="I263" s="2" t="s">
        <v>9630</v>
      </c>
      <c r="K263" s="2" t="s">
        <v>9562</v>
      </c>
      <c r="L263" s="2" t="s">
        <v>6840</v>
      </c>
      <c r="M263" s="2"/>
      <c r="P263" s="2" t="s">
        <v>3668</v>
      </c>
      <c r="R263" s="2" t="s">
        <v>9630</v>
      </c>
      <c r="S263" s="2" t="s">
        <v>16</v>
      </c>
      <c r="T263" s="2" t="s">
        <v>11002</v>
      </c>
    </row>
    <row r="264" spans="1:20" ht="13">
      <c r="A264" s="2" t="s">
        <v>11322</v>
      </c>
      <c r="B264" s="1" t="s">
        <v>10535</v>
      </c>
      <c r="C264" s="2" t="s">
        <v>23804</v>
      </c>
      <c r="D264" s="2" t="s">
        <v>16</v>
      </c>
      <c r="E264" s="2" t="s">
        <v>23</v>
      </c>
      <c r="G264" s="2">
        <v>10770</v>
      </c>
      <c r="H264" s="2">
        <v>10770</v>
      </c>
      <c r="I264" s="2" t="s">
        <v>10531</v>
      </c>
      <c r="K264" s="2" t="s">
        <v>10483</v>
      </c>
      <c r="L264" s="2" t="s">
        <v>6853</v>
      </c>
      <c r="M264" s="2"/>
      <c r="P264" s="2" t="s">
        <v>3668</v>
      </c>
      <c r="R264" s="2" t="s">
        <v>10531</v>
      </c>
      <c r="S264" s="2" t="s">
        <v>16</v>
      </c>
      <c r="T264" s="2" t="s">
        <v>11002</v>
      </c>
    </row>
    <row r="265" spans="1:20" ht="13">
      <c r="A265" s="2" t="s">
        <v>11323</v>
      </c>
      <c r="B265" s="1" t="s">
        <v>8535</v>
      </c>
      <c r="C265" s="2" t="s">
        <v>23805</v>
      </c>
      <c r="D265" s="2" t="s">
        <v>23</v>
      </c>
      <c r="E265" s="2" t="s">
        <v>16</v>
      </c>
      <c r="G265" s="2">
        <v>14544</v>
      </c>
      <c r="H265" s="2">
        <v>13009</v>
      </c>
      <c r="I265" s="2" t="s">
        <v>8526</v>
      </c>
      <c r="K265" s="2" t="s">
        <v>8364</v>
      </c>
      <c r="L265" s="2" t="s">
        <v>6840</v>
      </c>
      <c r="M265" s="2"/>
      <c r="P265" s="2" t="s">
        <v>4600</v>
      </c>
      <c r="R265" s="2" t="s">
        <v>8526</v>
      </c>
      <c r="S265" s="2" t="s">
        <v>23</v>
      </c>
      <c r="T265" s="2" t="s">
        <v>11002</v>
      </c>
    </row>
    <row r="266" spans="1:20" ht="13">
      <c r="A266" s="2" t="s">
        <v>11324</v>
      </c>
      <c r="B266" s="1" t="s">
        <v>8294</v>
      </c>
      <c r="C266" s="2" t="s">
        <v>8293</v>
      </c>
      <c r="D266" s="2" t="s">
        <v>16</v>
      </c>
      <c r="E266" s="2" t="s">
        <v>23</v>
      </c>
      <c r="G266" s="2">
        <v>26921</v>
      </c>
      <c r="H266" s="2">
        <v>27034</v>
      </c>
      <c r="I266" s="2" t="s">
        <v>8272</v>
      </c>
      <c r="K266" s="2" t="s">
        <v>7869</v>
      </c>
      <c r="L266" s="2" t="s">
        <v>6840</v>
      </c>
      <c r="M266" s="2"/>
      <c r="P266" s="2" t="s">
        <v>4146</v>
      </c>
      <c r="R266" s="2" t="s">
        <v>8272</v>
      </c>
      <c r="S266" s="2" t="s">
        <v>16</v>
      </c>
      <c r="T266" s="2" t="s">
        <v>11002</v>
      </c>
    </row>
    <row r="267" spans="1:20" ht="13">
      <c r="A267" s="2" t="s">
        <v>11325</v>
      </c>
      <c r="B267" s="1" t="s">
        <v>8040</v>
      </c>
      <c r="C267" s="2" t="s">
        <v>8039</v>
      </c>
      <c r="D267" s="2" t="s">
        <v>23</v>
      </c>
      <c r="E267" s="2" t="s">
        <v>16</v>
      </c>
      <c r="G267" s="2">
        <v>17631</v>
      </c>
      <c r="H267" s="2">
        <v>19590</v>
      </c>
      <c r="I267" s="2" t="s">
        <v>8034</v>
      </c>
      <c r="K267" s="2" t="s">
        <v>7869</v>
      </c>
      <c r="L267" s="2" t="s">
        <v>6840</v>
      </c>
      <c r="M267" s="2"/>
      <c r="P267" s="2" t="s">
        <v>4146</v>
      </c>
      <c r="R267" s="2" t="s">
        <v>8034</v>
      </c>
      <c r="S267" s="2" t="s">
        <v>23</v>
      </c>
      <c r="T267" s="2" t="s">
        <v>11002</v>
      </c>
    </row>
    <row r="268" spans="1:20" ht="13">
      <c r="A268" s="2" t="s">
        <v>11326</v>
      </c>
      <c r="B268" s="1" t="s">
        <v>8265</v>
      </c>
      <c r="C268" s="2" t="s">
        <v>8264</v>
      </c>
      <c r="D268" s="2" t="s">
        <v>23</v>
      </c>
      <c r="E268" s="2" t="s">
        <v>16</v>
      </c>
      <c r="G268" s="2">
        <v>22580</v>
      </c>
      <c r="H268" s="2">
        <v>20874</v>
      </c>
      <c r="I268" s="2" t="s">
        <v>8263</v>
      </c>
      <c r="K268" s="2" t="s">
        <v>7869</v>
      </c>
      <c r="L268" s="2" t="s">
        <v>6840</v>
      </c>
      <c r="M268" s="2"/>
      <c r="P268" s="2" t="s">
        <v>4146</v>
      </c>
      <c r="R268" s="2" t="s">
        <v>8263</v>
      </c>
      <c r="S268" s="2" t="s">
        <v>23</v>
      </c>
      <c r="T268" s="2" t="s">
        <v>11002</v>
      </c>
    </row>
    <row r="269" spans="1:20" ht="13">
      <c r="A269" s="2" t="s">
        <v>11327</v>
      </c>
      <c r="B269" s="1" t="s">
        <v>9322</v>
      </c>
      <c r="C269" s="2" t="s">
        <v>9321</v>
      </c>
      <c r="D269" s="2" t="s">
        <v>23</v>
      </c>
      <c r="E269" s="2" t="s">
        <v>16</v>
      </c>
      <c r="G269" s="2">
        <v>25302</v>
      </c>
      <c r="H269" s="2">
        <v>24313</v>
      </c>
      <c r="I269" s="2" t="s">
        <v>9319</v>
      </c>
      <c r="K269" s="2" t="s">
        <v>9169</v>
      </c>
      <c r="L269" s="2" t="s">
        <v>6856</v>
      </c>
      <c r="M269" s="2"/>
      <c r="P269" s="2" t="s">
        <v>6204</v>
      </c>
      <c r="R269" s="2" t="s">
        <v>9319</v>
      </c>
      <c r="S269" s="2" t="s">
        <v>23</v>
      </c>
      <c r="T269" s="2" t="s">
        <v>11002</v>
      </c>
    </row>
    <row r="270" spans="1:20" ht="13">
      <c r="A270" s="2" t="s">
        <v>11328</v>
      </c>
      <c r="B270" s="1" t="s">
        <v>9614</v>
      </c>
      <c r="C270" s="2" t="s">
        <v>9613</v>
      </c>
      <c r="D270" s="2" t="s">
        <v>23</v>
      </c>
      <c r="E270" s="2" t="s">
        <v>16</v>
      </c>
      <c r="G270" s="2">
        <v>15030</v>
      </c>
      <c r="H270" s="2">
        <v>14654</v>
      </c>
      <c r="I270" s="2" t="s">
        <v>9604</v>
      </c>
      <c r="K270" s="2" t="s">
        <v>9562</v>
      </c>
      <c r="L270" s="2" t="s">
        <v>6840</v>
      </c>
      <c r="M270" s="2"/>
      <c r="P270" s="2" t="s">
        <v>4600</v>
      </c>
      <c r="R270" s="2" t="s">
        <v>9604</v>
      </c>
      <c r="S270" s="2" t="s">
        <v>23</v>
      </c>
      <c r="T270" s="2" t="s">
        <v>11002</v>
      </c>
    </row>
    <row r="271" spans="1:20" ht="13">
      <c r="A271" s="2" t="s">
        <v>11329</v>
      </c>
      <c r="B271" s="1" t="s">
        <v>7082</v>
      </c>
      <c r="C271" s="2" t="s">
        <v>7081</v>
      </c>
      <c r="D271" s="2" t="s">
        <v>23</v>
      </c>
      <c r="E271" s="2" t="s">
        <v>23</v>
      </c>
      <c r="G271" s="2">
        <v>18874</v>
      </c>
      <c r="H271" s="2">
        <v>17857</v>
      </c>
      <c r="I271" s="2" t="s">
        <v>7077</v>
      </c>
      <c r="K271" s="2" t="s">
        <v>7047</v>
      </c>
      <c r="L271" s="2" t="s">
        <v>6840</v>
      </c>
      <c r="M271" s="2"/>
      <c r="P271" s="2" t="s">
        <v>4146</v>
      </c>
      <c r="R271" s="2" t="s">
        <v>7077</v>
      </c>
      <c r="S271" s="2" t="s">
        <v>23</v>
      </c>
      <c r="T271" s="2" t="s">
        <v>11002</v>
      </c>
    </row>
    <row r="272" spans="1:20" ht="13">
      <c r="A272" s="2" t="s">
        <v>11330</v>
      </c>
      <c r="B272" s="1" t="s">
        <v>11331</v>
      </c>
      <c r="C272" s="2" t="s">
        <v>10582</v>
      </c>
      <c r="D272" s="2" t="s">
        <v>23</v>
      </c>
      <c r="E272" s="2" t="s">
        <v>23</v>
      </c>
      <c r="G272" s="2">
        <v>11723</v>
      </c>
      <c r="H272" s="2">
        <v>11355</v>
      </c>
      <c r="I272" s="2" t="s">
        <v>10577</v>
      </c>
      <c r="K272" s="2" t="s">
        <v>10483</v>
      </c>
      <c r="L272" s="2" t="s">
        <v>6840</v>
      </c>
      <c r="M272" s="2"/>
      <c r="P272" s="2" t="s">
        <v>4600</v>
      </c>
      <c r="R272" s="2" t="s">
        <v>10577</v>
      </c>
      <c r="S272" s="2" t="s">
        <v>23</v>
      </c>
      <c r="T272" s="2" t="s">
        <v>11002</v>
      </c>
    </row>
    <row r="273" spans="1:20" ht="13">
      <c r="A273" s="2" t="s">
        <v>11332</v>
      </c>
      <c r="B273" s="1" t="s">
        <v>9406</v>
      </c>
      <c r="C273" s="2" t="s">
        <v>9405</v>
      </c>
      <c r="D273" s="2" t="s">
        <v>23</v>
      </c>
      <c r="E273" s="2" t="s">
        <v>16</v>
      </c>
      <c r="G273" s="2">
        <v>29501</v>
      </c>
      <c r="H273" s="2">
        <v>24063</v>
      </c>
      <c r="I273" s="2" t="s">
        <v>9396</v>
      </c>
      <c r="K273" s="2" t="s">
        <v>9169</v>
      </c>
      <c r="L273" s="2" t="s">
        <v>6840</v>
      </c>
      <c r="M273" s="2"/>
      <c r="P273" s="2" t="s">
        <v>3668</v>
      </c>
      <c r="R273" s="2" t="s">
        <v>9396</v>
      </c>
      <c r="S273" s="2" t="s">
        <v>23</v>
      </c>
      <c r="T273" s="2" t="s">
        <v>11002</v>
      </c>
    </row>
    <row r="274" spans="1:20" ht="13">
      <c r="A274" s="2" t="s">
        <v>11333</v>
      </c>
      <c r="B274" s="1" t="s">
        <v>6925</v>
      </c>
      <c r="C274" s="2" t="s">
        <v>6924</v>
      </c>
      <c r="D274" s="2" t="s">
        <v>16</v>
      </c>
      <c r="E274" s="2" t="s">
        <v>16</v>
      </c>
      <c r="G274" s="2">
        <v>11478</v>
      </c>
      <c r="H274" s="2">
        <v>11478</v>
      </c>
      <c r="I274" s="2" t="s">
        <v>6918</v>
      </c>
      <c r="K274" s="2" t="s">
        <v>6919</v>
      </c>
      <c r="L274" s="2" t="s">
        <v>6859</v>
      </c>
      <c r="M274" s="2"/>
      <c r="P274" s="2" t="s">
        <v>3668</v>
      </c>
      <c r="R274" s="2" t="s">
        <v>6918</v>
      </c>
      <c r="S274" s="2" t="s">
        <v>16</v>
      </c>
      <c r="T274" s="2" t="s">
        <v>11002</v>
      </c>
    </row>
    <row r="275" spans="1:20" ht="13">
      <c r="A275" s="2" t="s">
        <v>11334</v>
      </c>
      <c r="B275" s="1" t="s">
        <v>7597</v>
      </c>
      <c r="C275" s="2" t="s">
        <v>7596</v>
      </c>
      <c r="D275" s="2" t="s">
        <v>16</v>
      </c>
      <c r="E275" s="2" t="s">
        <v>23</v>
      </c>
      <c r="G275" s="2">
        <v>16801</v>
      </c>
      <c r="H275" s="2">
        <v>16617</v>
      </c>
      <c r="I275" s="2" t="s">
        <v>7588</v>
      </c>
      <c r="K275" s="2" t="s">
        <v>7562</v>
      </c>
      <c r="L275" s="2" t="s">
        <v>6853</v>
      </c>
      <c r="M275" s="2"/>
      <c r="P275" s="2" t="s">
        <v>4035</v>
      </c>
      <c r="R275" s="2" t="s">
        <v>7588</v>
      </c>
      <c r="S275" s="2" t="s">
        <v>16</v>
      </c>
      <c r="T275" s="2" t="s">
        <v>11002</v>
      </c>
    </row>
    <row r="276" spans="1:20" ht="13">
      <c r="A276" s="2" t="s">
        <v>11335</v>
      </c>
      <c r="B276" s="1" t="s">
        <v>8192</v>
      </c>
      <c r="C276" s="2" t="s">
        <v>8191</v>
      </c>
      <c r="D276" s="2" t="s">
        <v>23</v>
      </c>
      <c r="E276" s="2" t="s">
        <v>16</v>
      </c>
      <c r="G276" s="2">
        <v>20205</v>
      </c>
      <c r="H276" s="2">
        <v>18437</v>
      </c>
      <c r="I276" s="2" t="s">
        <v>8171</v>
      </c>
      <c r="K276" s="2" t="s">
        <v>7869</v>
      </c>
      <c r="L276" s="2" t="s">
        <v>6840</v>
      </c>
      <c r="M276" s="2"/>
      <c r="P276" s="2" t="s">
        <v>4146</v>
      </c>
      <c r="R276" s="2" t="s">
        <v>8171</v>
      </c>
      <c r="S276" s="2" t="s">
        <v>23</v>
      </c>
      <c r="T276" s="2" t="s">
        <v>11002</v>
      </c>
    </row>
    <row r="277" spans="1:20" ht="13">
      <c r="A277" s="2" t="s">
        <v>11336</v>
      </c>
      <c r="B277" s="1" t="s">
        <v>9185</v>
      </c>
      <c r="C277" s="2" t="s">
        <v>9184</v>
      </c>
      <c r="D277" s="2" t="s">
        <v>16</v>
      </c>
      <c r="E277" s="2" t="s">
        <v>23</v>
      </c>
      <c r="G277" s="2">
        <v>12329</v>
      </c>
      <c r="H277" s="2">
        <v>12278</v>
      </c>
      <c r="I277" s="2" t="s">
        <v>9180</v>
      </c>
      <c r="K277" s="2" t="s">
        <v>9169</v>
      </c>
      <c r="L277" s="2" t="s">
        <v>6937</v>
      </c>
      <c r="M277" s="2"/>
      <c r="P277" s="2" t="s">
        <v>3279</v>
      </c>
      <c r="R277" s="2" t="s">
        <v>9180</v>
      </c>
      <c r="S277" s="2" t="s">
        <v>16</v>
      </c>
      <c r="T277" s="2" t="s">
        <v>11002</v>
      </c>
    </row>
    <row r="278" spans="1:20" ht="13">
      <c r="A278" s="2" t="s">
        <v>11337</v>
      </c>
      <c r="B278" s="1" t="s">
        <v>9923</v>
      </c>
      <c r="C278" s="2" t="s">
        <v>9922</v>
      </c>
      <c r="D278" s="2" t="s">
        <v>16</v>
      </c>
      <c r="E278" s="2" t="s">
        <v>16</v>
      </c>
      <c r="G278" s="2">
        <v>10223</v>
      </c>
      <c r="H278" s="2">
        <v>10223</v>
      </c>
      <c r="I278" s="2" t="s">
        <v>9919</v>
      </c>
      <c r="K278" s="2" t="s">
        <v>9921</v>
      </c>
      <c r="L278" s="2" t="s">
        <v>6853</v>
      </c>
      <c r="M278" s="2"/>
      <c r="P278" s="2" t="s">
        <v>3279</v>
      </c>
      <c r="R278" s="2" t="s">
        <v>9919</v>
      </c>
      <c r="S278" s="2" t="s">
        <v>16</v>
      </c>
      <c r="T278" s="2" t="s">
        <v>11002</v>
      </c>
    </row>
    <row r="279" spans="1:20" ht="13">
      <c r="A279" s="2" t="s">
        <v>11338</v>
      </c>
      <c r="B279" s="1" t="s">
        <v>6949</v>
      </c>
      <c r="C279" s="2" t="s">
        <v>6948</v>
      </c>
      <c r="D279" s="2" t="s">
        <v>16</v>
      </c>
      <c r="E279" s="2" t="s">
        <v>16</v>
      </c>
      <c r="G279" s="2">
        <v>12571</v>
      </c>
      <c r="H279" s="2">
        <v>12448</v>
      </c>
      <c r="I279" s="2" t="s">
        <v>6946</v>
      </c>
      <c r="K279" s="2" t="s">
        <v>6919</v>
      </c>
      <c r="L279" s="2" t="s">
        <v>6856</v>
      </c>
      <c r="M279" s="2"/>
      <c r="P279" s="2" t="s">
        <v>6204</v>
      </c>
      <c r="R279" s="2" t="s">
        <v>6946</v>
      </c>
      <c r="S279" s="2" t="s">
        <v>16</v>
      </c>
      <c r="T279" s="2" t="s">
        <v>11002</v>
      </c>
    </row>
    <row r="280" spans="1:20" ht="13">
      <c r="A280" s="2" t="s">
        <v>11339</v>
      </c>
      <c r="B280" s="1" t="s">
        <v>9060</v>
      </c>
      <c r="C280" s="2" t="s">
        <v>9059</v>
      </c>
      <c r="D280" s="2" t="s">
        <v>23</v>
      </c>
      <c r="E280" s="2" t="s">
        <v>16</v>
      </c>
      <c r="G280" s="2">
        <v>13595</v>
      </c>
      <c r="H280" s="2">
        <v>13595</v>
      </c>
      <c r="I280" s="2" t="s">
        <v>9058</v>
      </c>
      <c r="K280" s="2" t="s">
        <v>8895</v>
      </c>
      <c r="L280" s="2" t="s">
        <v>6853</v>
      </c>
      <c r="M280" s="2"/>
      <c r="P280" s="2" t="s">
        <v>3279</v>
      </c>
      <c r="R280" s="2" t="s">
        <v>9058</v>
      </c>
      <c r="S280" s="2" t="s">
        <v>23</v>
      </c>
      <c r="T280" s="2" t="s">
        <v>11002</v>
      </c>
    </row>
    <row r="281" spans="1:20" ht="13">
      <c r="A281" s="2" t="s">
        <v>11340</v>
      </c>
      <c r="B281" s="1" t="s">
        <v>9779</v>
      </c>
      <c r="C281" s="2" t="s">
        <v>9778</v>
      </c>
      <c r="D281" s="2" t="s">
        <v>23</v>
      </c>
      <c r="E281" s="2" t="s">
        <v>23</v>
      </c>
      <c r="G281" s="2">
        <v>10949</v>
      </c>
      <c r="H281" s="2">
        <v>10869</v>
      </c>
      <c r="I281" s="2" t="s">
        <v>9775</v>
      </c>
      <c r="K281" s="2" t="s">
        <v>9756</v>
      </c>
      <c r="L281" s="2" t="s">
        <v>6937</v>
      </c>
      <c r="M281" s="2"/>
      <c r="P281" s="2" t="s">
        <v>3279</v>
      </c>
      <c r="R281" s="2" t="s">
        <v>9775</v>
      </c>
      <c r="S281" s="2" t="s">
        <v>23</v>
      </c>
      <c r="T281" s="2" t="s">
        <v>11002</v>
      </c>
    </row>
    <row r="282" spans="1:20" ht="13">
      <c r="A282" s="2" t="s">
        <v>11341</v>
      </c>
      <c r="B282" s="1" t="s">
        <v>10066</v>
      </c>
      <c r="C282" s="2" t="s">
        <v>10065</v>
      </c>
      <c r="D282" s="2" t="s">
        <v>23</v>
      </c>
      <c r="E282" s="2" t="s">
        <v>23</v>
      </c>
      <c r="G282" s="2">
        <v>10564</v>
      </c>
      <c r="H282" s="2">
        <v>10564</v>
      </c>
      <c r="I282" s="2" t="s">
        <v>10048</v>
      </c>
      <c r="K282" s="2" t="s">
        <v>10050</v>
      </c>
      <c r="L282" s="2" t="s">
        <v>6840</v>
      </c>
      <c r="M282" s="2"/>
      <c r="P282" s="2" t="s">
        <v>4600</v>
      </c>
      <c r="R282" s="2" t="s">
        <v>10048</v>
      </c>
      <c r="S282" s="2" t="s">
        <v>23</v>
      </c>
      <c r="T282" s="2" t="s">
        <v>11002</v>
      </c>
    </row>
    <row r="283" spans="1:20" ht="13">
      <c r="A283" s="2" t="s">
        <v>11342</v>
      </c>
      <c r="B283" s="1" t="s">
        <v>8826</v>
      </c>
      <c r="C283" s="2" t="s">
        <v>8825</v>
      </c>
      <c r="D283" s="2" t="s">
        <v>23</v>
      </c>
      <c r="E283" s="2" t="s">
        <v>16</v>
      </c>
      <c r="G283" s="2">
        <v>27220</v>
      </c>
      <c r="H283" s="2">
        <v>24992</v>
      </c>
      <c r="I283" s="2" t="s">
        <v>8823</v>
      </c>
      <c r="K283" s="2" t="s">
        <v>8364</v>
      </c>
      <c r="L283" s="2" t="s">
        <v>6840</v>
      </c>
      <c r="M283" s="2"/>
      <c r="P283" s="2" t="s">
        <v>3279</v>
      </c>
      <c r="R283" s="2" t="s">
        <v>8823</v>
      </c>
      <c r="S283" s="2" t="s">
        <v>23</v>
      </c>
      <c r="T283" s="2" t="s">
        <v>11002</v>
      </c>
    </row>
    <row r="284" spans="1:20" ht="13">
      <c r="A284" s="2" t="s">
        <v>11343</v>
      </c>
      <c r="B284" s="1" t="s">
        <v>7137</v>
      </c>
      <c r="C284" s="2" t="s">
        <v>7136</v>
      </c>
      <c r="D284" s="2" t="s">
        <v>16</v>
      </c>
      <c r="E284" s="2" t="s">
        <v>16</v>
      </c>
      <c r="G284" s="2">
        <v>19912</v>
      </c>
      <c r="H284" s="2">
        <v>19114</v>
      </c>
      <c r="I284" s="2" t="s">
        <v>7126</v>
      </c>
      <c r="K284" s="2" t="s">
        <v>7098</v>
      </c>
      <c r="L284" s="2" t="s">
        <v>6840</v>
      </c>
      <c r="M284" s="2"/>
      <c r="P284" s="2" t="s">
        <v>4600</v>
      </c>
      <c r="R284" s="2" t="s">
        <v>7126</v>
      </c>
      <c r="S284" s="2" t="s">
        <v>16</v>
      </c>
      <c r="T284" s="2" t="s">
        <v>11002</v>
      </c>
    </row>
    <row r="285" spans="1:20" ht="13">
      <c r="A285" s="2" t="s">
        <v>11344</v>
      </c>
      <c r="B285" s="1" t="s">
        <v>11345</v>
      </c>
      <c r="C285" s="2" t="s">
        <v>12085</v>
      </c>
      <c r="E285" s="2" t="s">
        <v>16</v>
      </c>
      <c r="F285" s="2" t="s">
        <v>11346</v>
      </c>
      <c r="G285" s="2" t="e">
        <v>#N/A</v>
      </c>
      <c r="K285" s="38" t="s">
        <v>11015</v>
      </c>
      <c r="L285" s="38" t="s">
        <v>11240</v>
      </c>
      <c r="M285" s="2" t="s">
        <v>11042</v>
      </c>
      <c r="N285" s="2" t="s">
        <v>11347</v>
      </c>
      <c r="P285" s="2" t="s">
        <v>3556</v>
      </c>
      <c r="Q285" s="2" t="str">
        <f>"AN"&amp;K285&amp;981</f>
        <v>ANXXX981</v>
      </c>
      <c r="R285" s="2" t="s">
        <v>11348</v>
      </c>
      <c r="S285" s="2" t="s">
        <v>16</v>
      </c>
      <c r="T285" s="2" t="s">
        <v>11002</v>
      </c>
    </row>
    <row r="286" spans="1:20" ht="13">
      <c r="A286" s="2" t="s">
        <v>11349</v>
      </c>
      <c r="B286" s="1" t="s">
        <v>8162</v>
      </c>
      <c r="C286" s="2" t="s">
        <v>8161</v>
      </c>
      <c r="D286" s="2" t="s">
        <v>16</v>
      </c>
      <c r="E286" s="2" t="s">
        <v>23</v>
      </c>
      <c r="G286" s="2">
        <v>20959</v>
      </c>
      <c r="H286" s="2">
        <v>20748</v>
      </c>
      <c r="I286" s="2" t="s">
        <v>8156</v>
      </c>
      <c r="K286" s="2" t="s">
        <v>7869</v>
      </c>
      <c r="L286" s="2" t="s">
        <v>6840</v>
      </c>
      <c r="M286" s="2"/>
      <c r="P286" s="2" t="s">
        <v>3279</v>
      </c>
      <c r="R286" s="2" t="s">
        <v>8156</v>
      </c>
      <c r="S286" s="2" t="s">
        <v>16</v>
      </c>
      <c r="T286" s="2" t="s">
        <v>11002</v>
      </c>
    </row>
    <row r="287" spans="1:20" ht="13">
      <c r="A287" s="2" t="s">
        <v>11350</v>
      </c>
      <c r="B287" s="1" t="s">
        <v>8662</v>
      </c>
      <c r="C287" s="2" t="s">
        <v>8661</v>
      </c>
      <c r="D287" s="2" t="s">
        <v>16</v>
      </c>
      <c r="E287" s="2" t="s">
        <v>23</v>
      </c>
      <c r="G287" s="2">
        <v>20185</v>
      </c>
      <c r="H287" s="2">
        <v>19004</v>
      </c>
      <c r="I287" s="2" t="s">
        <v>8642</v>
      </c>
      <c r="K287" s="2" t="s">
        <v>8364</v>
      </c>
      <c r="L287" s="2" t="s">
        <v>6856</v>
      </c>
      <c r="M287" s="2"/>
      <c r="P287" s="2" t="s">
        <v>3279</v>
      </c>
      <c r="R287" s="2" t="s">
        <v>8642</v>
      </c>
      <c r="S287" s="2" t="s">
        <v>16</v>
      </c>
      <c r="T287" s="2" t="s">
        <v>11002</v>
      </c>
    </row>
    <row r="288" spans="1:20" ht="13">
      <c r="A288" s="2" t="s">
        <v>11351</v>
      </c>
      <c r="B288" s="1" t="s">
        <v>10711</v>
      </c>
      <c r="C288" s="2" t="s">
        <v>10710</v>
      </c>
      <c r="D288" s="2" t="s">
        <v>16</v>
      </c>
      <c r="E288" s="2" t="s">
        <v>16</v>
      </c>
      <c r="G288" s="2">
        <v>13811</v>
      </c>
      <c r="H288" s="2">
        <v>13077</v>
      </c>
      <c r="I288" s="2" t="s">
        <v>10709</v>
      </c>
      <c r="K288" s="2" t="s">
        <v>10483</v>
      </c>
      <c r="L288" s="2" t="s">
        <v>6840</v>
      </c>
      <c r="M288" s="2"/>
      <c r="P288" s="2" t="s">
        <v>4600</v>
      </c>
      <c r="R288" s="2" t="s">
        <v>10709</v>
      </c>
      <c r="S288" s="2" t="s">
        <v>16</v>
      </c>
      <c r="T288" s="2" t="s">
        <v>11002</v>
      </c>
    </row>
    <row r="289" spans="1:20" ht="13">
      <c r="A289" s="2" t="s">
        <v>11352</v>
      </c>
      <c r="B289" s="1" t="s">
        <v>8844</v>
      </c>
      <c r="C289" s="2" t="s">
        <v>8843</v>
      </c>
      <c r="D289" s="2" t="s">
        <v>23</v>
      </c>
      <c r="E289" s="2" t="s">
        <v>16</v>
      </c>
      <c r="G289" s="2">
        <v>28075</v>
      </c>
      <c r="H289" s="2">
        <v>27444</v>
      </c>
      <c r="I289" s="2" t="s">
        <v>8839</v>
      </c>
      <c r="K289" s="2" t="s">
        <v>8364</v>
      </c>
      <c r="L289" s="2" t="s">
        <v>6840</v>
      </c>
      <c r="M289" s="2"/>
      <c r="P289" s="2" t="s">
        <v>4600</v>
      </c>
      <c r="R289" s="2" t="s">
        <v>8839</v>
      </c>
      <c r="S289" s="2" t="s">
        <v>23</v>
      </c>
      <c r="T289" s="2" t="s">
        <v>11002</v>
      </c>
    </row>
    <row r="290" spans="1:20" ht="13">
      <c r="A290" s="2" t="s">
        <v>11353</v>
      </c>
      <c r="B290" s="1" t="s">
        <v>8912</v>
      </c>
      <c r="C290" s="2" t="s">
        <v>8911</v>
      </c>
      <c r="D290" s="2" t="s">
        <v>23</v>
      </c>
      <c r="E290" s="2" t="s">
        <v>16</v>
      </c>
      <c r="G290" s="2">
        <v>12051</v>
      </c>
      <c r="H290" s="2">
        <v>11629</v>
      </c>
      <c r="I290" s="2" t="s">
        <v>8905</v>
      </c>
      <c r="K290" s="2" t="s">
        <v>8895</v>
      </c>
      <c r="L290" s="2" t="s">
        <v>6853</v>
      </c>
      <c r="M290" s="2"/>
      <c r="P290" s="2" t="s">
        <v>3668</v>
      </c>
      <c r="R290" s="2" t="s">
        <v>8905</v>
      </c>
      <c r="S290" s="2" t="s">
        <v>23</v>
      </c>
      <c r="T290" s="2" t="s">
        <v>11002</v>
      </c>
    </row>
    <row r="291" spans="1:20" ht="13">
      <c r="A291" s="2" t="s">
        <v>11354</v>
      </c>
      <c r="B291" s="1" t="s">
        <v>8647</v>
      </c>
      <c r="C291" s="2" t="s">
        <v>8646</v>
      </c>
      <c r="D291" s="2" t="s">
        <v>23</v>
      </c>
      <c r="E291" s="2" t="s">
        <v>16</v>
      </c>
      <c r="G291" s="2">
        <v>14532</v>
      </c>
      <c r="H291" s="2">
        <v>13312</v>
      </c>
      <c r="I291" s="2" t="s">
        <v>8642</v>
      </c>
      <c r="K291" s="2" t="s">
        <v>8364</v>
      </c>
      <c r="L291" s="2" t="s">
        <v>6856</v>
      </c>
      <c r="M291" s="2"/>
      <c r="P291" s="2" t="s">
        <v>3279</v>
      </c>
      <c r="R291" s="2" t="s">
        <v>8642</v>
      </c>
      <c r="S291" s="2" t="s">
        <v>23</v>
      </c>
      <c r="T291" s="2" t="s">
        <v>11002</v>
      </c>
    </row>
    <row r="292" spans="1:20" ht="13">
      <c r="A292" s="2" t="s">
        <v>11355</v>
      </c>
      <c r="B292" s="1" t="s">
        <v>6934</v>
      </c>
      <c r="C292" s="2" t="s">
        <v>6933</v>
      </c>
      <c r="D292" s="2" t="s">
        <v>16</v>
      </c>
      <c r="E292" s="2" t="s">
        <v>16</v>
      </c>
      <c r="G292" s="2">
        <v>101563</v>
      </c>
      <c r="H292" s="2">
        <v>12866</v>
      </c>
      <c r="I292" s="2" t="s">
        <v>6932</v>
      </c>
      <c r="K292" s="2" t="s">
        <v>6919</v>
      </c>
      <c r="L292" s="2" t="s">
        <v>6856</v>
      </c>
      <c r="M292" s="2"/>
      <c r="P292" s="2" t="s">
        <v>6204</v>
      </c>
      <c r="R292" s="2" t="s">
        <v>6932</v>
      </c>
      <c r="S292" s="2" t="s">
        <v>16</v>
      </c>
      <c r="T292" s="2" t="s">
        <v>11002</v>
      </c>
    </row>
    <row r="293" spans="1:20" ht="13">
      <c r="A293" s="2" t="s">
        <v>11356</v>
      </c>
      <c r="B293" s="1" t="s">
        <v>10292</v>
      </c>
      <c r="C293" s="2" t="s">
        <v>10291</v>
      </c>
      <c r="D293" s="2" t="s">
        <v>23</v>
      </c>
      <c r="E293" s="2" t="s">
        <v>16</v>
      </c>
      <c r="G293" s="2">
        <v>21504</v>
      </c>
      <c r="H293" s="2">
        <v>18662</v>
      </c>
      <c r="I293" s="2" t="s">
        <v>10289</v>
      </c>
      <c r="K293" s="2" t="s">
        <v>10080</v>
      </c>
      <c r="L293" s="2" t="s">
        <v>6856</v>
      </c>
      <c r="M293" s="2"/>
      <c r="P293" s="2" t="s">
        <v>4035</v>
      </c>
      <c r="R293" s="2" t="s">
        <v>10289</v>
      </c>
      <c r="S293" s="2" t="s">
        <v>23</v>
      </c>
      <c r="T293" s="2" t="s">
        <v>11002</v>
      </c>
    </row>
    <row r="294" spans="1:20" ht="13">
      <c r="A294" s="2" t="s">
        <v>11357</v>
      </c>
      <c r="B294" s="1" t="s">
        <v>9648</v>
      </c>
      <c r="C294" s="2" t="s">
        <v>9647</v>
      </c>
      <c r="D294" s="2" t="s">
        <v>23</v>
      </c>
      <c r="E294" s="2" t="s">
        <v>16</v>
      </c>
      <c r="G294" s="2">
        <v>100553</v>
      </c>
      <c r="H294" s="2">
        <v>20489</v>
      </c>
      <c r="I294" s="2" t="s">
        <v>9640</v>
      </c>
      <c r="K294" s="2" t="s">
        <v>9562</v>
      </c>
      <c r="L294" s="2" t="s">
        <v>6840</v>
      </c>
      <c r="M294" s="2"/>
      <c r="P294" s="2" t="s">
        <v>4600</v>
      </c>
      <c r="R294" s="2" t="s">
        <v>9640</v>
      </c>
      <c r="S294" s="2" t="s">
        <v>23</v>
      </c>
      <c r="T294" s="2" t="s">
        <v>11002</v>
      </c>
    </row>
    <row r="295" spans="1:20" ht="13">
      <c r="A295" s="2" t="s">
        <v>11358</v>
      </c>
      <c r="B295" s="1" t="s">
        <v>7721</v>
      </c>
      <c r="C295" s="2" t="s">
        <v>7720</v>
      </c>
      <c r="D295" s="2" t="s">
        <v>16</v>
      </c>
      <c r="E295" s="2" t="s">
        <v>23</v>
      </c>
      <c r="G295" s="2">
        <v>14029</v>
      </c>
      <c r="H295" s="2">
        <v>12562</v>
      </c>
      <c r="I295" s="2" t="s">
        <v>7718</v>
      </c>
      <c r="K295" s="2" t="s">
        <v>7674</v>
      </c>
      <c r="L295" s="2" t="s">
        <v>6853</v>
      </c>
      <c r="M295" s="2"/>
      <c r="P295" s="2" t="s">
        <v>3249</v>
      </c>
      <c r="R295" s="2" t="s">
        <v>7718</v>
      </c>
      <c r="S295" s="2" t="s">
        <v>16</v>
      </c>
      <c r="T295" s="2" t="s">
        <v>11002</v>
      </c>
    </row>
    <row r="296" spans="1:20" ht="13">
      <c r="A296" s="2" t="s">
        <v>11359</v>
      </c>
      <c r="B296" s="1" t="s">
        <v>10233</v>
      </c>
      <c r="C296" s="2" t="s">
        <v>10232</v>
      </c>
      <c r="D296" s="2" t="s">
        <v>16</v>
      </c>
      <c r="E296" s="2" t="s">
        <v>23</v>
      </c>
      <c r="G296" s="2">
        <v>35750</v>
      </c>
      <c r="H296" s="2">
        <v>19461</v>
      </c>
      <c r="I296" s="2" t="s">
        <v>10223</v>
      </c>
      <c r="K296" s="2" t="s">
        <v>10080</v>
      </c>
      <c r="L296" s="2" t="s">
        <v>6856</v>
      </c>
      <c r="M296" s="2"/>
      <c r="P296" s="2" t="s">
        <v>4035</v>
      </c>
      <c r="R296" s="2" t="s">
        <v>10223</v>
      </c>
      <c r="S296" s="2" t="s">
        <v>16</v>
      </c>
      <c r="T296" s="2" t="s">
        <v>11002</v>
      </c>
    </row>
    <row r="297" spans="1:20" ht="13">
      <c r="A297" s="2" t="s">
        <v>11360</v>
      </c>
      <c r="B297" s="1" t="s">
        <v>9509</v>
      </c>
      <c r="C297" s="2" t="s">
        <v>9508</v>
      </c>
      <c r="D297" s="2" t="s">
        <v>16</v>
      </c>
      <c r="E297" s="2" t="s">
        <v>23</v>
      </c>
      <c r="G297" s="2">
        <v>27994</v>
      </c>
      <c r="H297" s="2">
        <v>26834</v>
      </c>
      <c r="I297" s="2" t="s">
        <v>9493</v>
      </c>
      <c r="K297" s="2" t="s">
        <v>9169</v>
      </c>
      <c r="L297" s="2" t="s">
        <v>6937</v>
      </c>
      <c r="M297" s="2"/>
      <c r="P297" s="2" t="s">
        <v>5907</v>
      </c>
      <c r="R297" s="2" t="s">
        <v>9493</v>
      </c>
      <c r="S297" s="2" t="s">
        <v>16</v>
      </c>
      <c r="T297" s="2" t="s">
        <v>11002</v>
      </c>
    </row>
    <row r="298" spans="1:20" ht="13">
      <c r="A298" s="2" t="s">
        <v>11361</v>
      </c>
      <c r="B298" s="1" t="s">
        <v>10726</v>
      </c>
      <c r="C298" s="2" t="s">
        <v>10725</v>
      </c>
      <c r="D298" s="2" t="s">
        <v>23</v>
      </c>
      <c r="E298" s="2" t="s">
        <v>16</v>
      </c>
      <c r="G298" s="2">
        <v>13177</v>
      </c>
      <c r="H298" s="2">
        <v>12962</v>
      </c>
      <c r="I298" s="2" t="s">
        <v>10724</v>
      </c>
      <c r="K298" s="2" t="s">
        <v>10483</v>
      </c>
      <c r="L298" s="2" t="s">
        <v>7327</v>
      </c>
      <c r="M298" s="2"/>
      <c r="P298" s="2" t="s">
        <v>3668</v>
      </c>
      <c r="R298" s="2" t="s">
        <v>10724</v>
      </c>
      <c r="S298" s="2" t="s">
        <v>23</v>
      </c>
      <c r="T298" s="2" t="s">
        <v>11002</v>
      </c>
    </row>
    <row r="299" spans="1:20" ht="13">
      <c r="A299" s="2" t="s">
        <v>11362</v>
      </c>
      <c r="B299" s="1" t="s">
        <v>7808</v>
      </c>
      <c r="C299" s="2" t="s">
        <v>7807</v>
      </c>
      <c r="D299" s="2" t="s">
        <v>23</v>
      </c>
      <c r="E299" s="2" t="s">
        <v>16</v>
      </c>
      <c r="G299" s="2">
        <v>19351</v>
      </c>
      <c r="H299" s="2">
        <v>19351</v>
      </c>
      <c r="I299" s="2" t="s">
        <v>7803</v>
      </c>
      <c r="K299" s="2" t="s">
        <v>7674</v>
      </c>
      <c r="L299" s="2" t="s">
        <v>6937</v>
      </c>
      <c r="M299" s="2"/>
      <c r="P299" s="2" t="s">
        <v>3279</v>
      </c>
      <c r="R299" s="2" t="s">
        <v>7803</v>
      </c>
      <c r="S299" s="2" t="s">
        <v>23</v>
      </c>
      <c r="T299" s="2" t="s">
        <v>11002</v>
      </c>
    </row>
    <row r="300" spans="1:20" ht="13">
      <c r="A300" s="2" t="s">
        <v>11363</v>
      </c>
      <c r="B300" s="1" t="s">
        <v>10240</v>
      </c>
      <c r="C300" s="2" t="s">
        <v>10239</v>
      </c>
      <c r="D300" s="2" t="s">
        <v>23</v>
      </c>
      <c r="E300" s="2" t="s">
        <v>16</v>
      </c>
      <c r="G300" s="2">
        <v>21841</v>
      </c>
      <c r="H300" s="2">
        <v>16587</v>
      </c>
      <c r="I300" s="2" t="s">
        <v>10236</v>
      </c>
      <c r="K300" s="2" t="s">
        <v>10080</v>
      </c>
      <c r="L300" s="2" t="s">
        <v>6856</v>
      </c>
      <c r="M300" s="2"/>
      <c r="P300" s="2" t="s">
        <v>4035</v>
      </c>
      <c r="R300" s="2" t="s">
        <v>10236</v>
      </c>
      <c r="S300" s="2" t="s">
        <v>23</v>
      </c>
      <c r="T300" s="2" t="s">
        <v>11002</v>
      </c>
    </row>
    <row r="301" spans="1:20" ht="13">
      <c r="A301" s="2" t="s">
        <v>11364</v>
      </c>
      <c r="B301" s="1" t="s">
        <v>9511</v>
      </c>
      <c r="C301" s="2" t="s">
        <v>9510</v>
      </c>
      <c r="D301" s="2" t="s">
        <v>16</v>
      </c>
      <c r="E301" s="2" t="s">
        <v>23</v>
      </c>
      <c r="G301" s="2">
        <v>28653</v>
      </c>
      <c r="H301" s="2">
        <v>26834</v>
      </c>
      <c r="I301" s="2" t="s">
        <v>9493</v>
      </c>
      <c r="K301" s="2" t="s">
        <v>9169</v>
      </c>
      <c r="L301" s="2" t="s">
        <v>6937</v>
      </c>
      <c r="M301" s="2"/>
      <c r="P301" s="2" t="s">
        <v>5907</v>
      </c>
      <c r="R301" s="2" t="s">
        <v>9493</v>
      </c>
      <c r="S301" s="2" t="s">
        <v>16</v>
      </c>
      <c r="T301" s="2" t="s">
        <v>11002</v>
      </c>
    </row>
    <row r="302" spans="1:20" ht="13">
      <c r="A302" s="2" t="s">
        <v>11365</v>
      </c>
      <c r="B302" s="1" t="s">
        <v>8606</v>
      </c>
      <c r="C302" s="2" t="s">
        <v>8605</v>
      </c>
      <c r="D302" s="2" t="s">
        <v>23</v>
      </c>
      <c r="E302" s="2" t="s">
        <v>23</v>
      </c>
      <c r="G302" s="2">
        <v>16678</v>
      </c>
      <c r="H302" s="2">
        <v>14455</v>
      </c>
      <c r="I302" s="2" t="s">
        <v>8603</v>
      </c>
      <c r="K302" s="2" t="s">
        <v>8364</v>
      </c>
      <c r="L302" s="2" t="s">
        <v>6840</v>
      </c>
      <c r="M302" s="2"/>
      <c r="P302" s="2" t="s">
        <v>4600</v>
      </c>
      <c r="R302" s="2" t="s">
        <v>8603</v>
      </c>
      <c r="S302" s="2" t="s">
        <v>23</v>
      </c>
      <c r="T302" s="2" t="s">
        <v>11002</v>
      </c>
    </row>
    <row r="303" spans="1:20" ht="13">
      <c r="A303" s="2" t="s">
        <v>11366</v>
      </c>
      <c r="B303" s="1" t="s">
        <v>10010</v>
      </c>
      <c r="C303" s="2" t="s">
        <v>10009</v>
      </c>
      <c r="D303" s="2" t="s">
        <v>16</v>
      </c>
      <c r="E303" s="2" t="s">
        <v>23</v>
      </c>
      <c r="G303" s="2">
        <v>12171</v>
      </c>
      <c r="H303" s="2">
        <v>11863</v>
      </c>
      <c r="I303" s="2" t="s">
        <v>10003</v>
      </c>
      <c r="K303" s="2" t="s">
        <v>9981</v>
      </c>
      <c r="L303" s="2" t="s">
        <v>6856</v>
      </c>
      <c r="M303" s="2"/>
      <c r="P303" s="2" t="s">
        <v>6204</v>
      </c>
      <c r="R303" s="2" t="s">
        <v>10003</v>
      </c>
      <c r="S303" s="2" t="s">
        <v>16</v>
      </c>
      <c r="T303" s="2" t="s">
        <v>11002</v>
      </c>
    </row>
    <row r="304" spans="1:20" ht="13">
      <c r="A304" s="2" t="s">
        <v>11367</v>
      </c>
      <c r="B304" s="1" t="s">
        <v>10829</v>
      </c>
      <c r="C304" s="2" t="s">
        <v>10828</v>
      </c>
      <c r="D304" s="2" t="s">
        <v>23</v>
      </c>
      <c r="E304" s="2" t="s">
        <v>16</v>
      </c>
      <c r="G304" s="2">
        <v>11567</v>
      </c>
      <c r="H304" s="2">
        <v>11567</v>
      </c>
      <c r="I304" s="2" t="s">
        <v>10827</v>
      </c>
      <c r="K304" s="2" t="s">
        <v>10483</v>
      </c>
      <c r="L304" s="2" t="s">
        <v>6850</v>
      </c>
      <c r="M304" s="2"/>
      <c r="P304" s="2" t="s">
        <v>3668</v>
      </c>
      <c r="R304" s="2" t="s">
        <v>10827</v>
      </c>
      <c r="S304" s="2" t="s">
        <v>23</v>
      </c>
      <c r="T304" s="2" t="s">
        <v>11002</v>
      </c>
    </row>
    <row r="305" spans="1:20" ht="13">
      <c r="A305" s="2" t="s">
        <v>11368</v>
      </c>
      <c r="B305" s="1" t="s">
        <v>9446</v>
      </c>
      <c r="C305" s="2" t="s">
        <v>9445</v>
      </c>
      <c r="D305" s="2" t="s">
        <v>16</v>
      </c>
      <c r="E305" s="2" t="s">
        <v>23</v>
      </c>
      <c r="G305" s="2">
        <v>28297</v>
      </c>
      <c r="H305" s="2">
        <v>25968</v>
      </c>
      <c r="I305" s="2" t="s">
        <v>9424</v>
      </c>
      <c r="K305" s="2" t="s">
        <v>9169</v>
      </c>
      <c r="L305" s="2" t="s">
        <v>6937</v>
      </c>
      <c r="M305" s="2"/>
      <c r="P305" s="2" t="s">
        <v>3668</v>
      </c>
      <c r="R305" s="2" t="s">
        <v>9424</v>
      </c>
      <c r="S305" s="2" t="s">
        <v>16</v>
      </c>
      <c r="T305" s="2" t="s">
        <v>11002</v>
      </c>
    </row>
    <row r="306" spans="1:20" ht="13">
      <c r="A306" s="2" t="s">
        <v>11369</v>
      </c>
      <c r="B306" s="1" t="s">
        <v>8054</v>
      </c>
      <c r="C306" s="2" t="s">
        <v>8053</v>
      </c>
      <c r="D306" s="2" t="s">
        <v>23</v>
      </c>
      <c r="E306" s="2" t="s">
        <v>16</v>
      </c>
      <c r="G306" s="2">
        <v>15351</v>
      </c>
      <c r="H306" s="2">
        <v>15351</v>
      </c>
      <c r="I306" s="2" t="s">
        <v>8051</v>
      </c>
      <c r="K306" s="2" t="s">
        <v>7869</v>
      </c>
      <c r="L306" s="2" t="s">
        <v>6856</v>
      </c>
      <c r="M306" s="2"/>
      <c r="P306" s="2" t="s">
        <v>4035</v>
      </c>
      <c r="R306" s="2" t="s">
        <v>8051</v>
      </c>
      <c r="S306" s="2" t="s">
        <v>23</v>
      </c>
      <c r="T306" s="2" t="s">
        <v>11002</v>
      </c>
    </row>
    <row r="307" spans="1:20" ht="13">
      <c r="A307" s="2" t="s">
        <v>11370</v>
      </c>
      <c r="B307" s="1" t="s">
        <v>8257</v>
      </c>
      <c r="C307" s="2" t="s">
        <v>8256</v>
      </c>
      <c r="D307" s="2" t="s">
        <v>23</v>
      </c>
      <c r="E307" s="2" t="s">
        <v>16</v>
      </c>
      <c r="G307" s="2">
        <v>25422</v>
      </c>
      <c r="H307" s="2">
        <v>21647</v>
      </c>
      <c r="I307" s="2" t="s">
        <v>8255</v>
      </c>
      <c r="K307" s="2" t="s">
        <v>7869</v>
      </c>
      <c r="L307" s="2" t="s">
        <v>6856</v>
      </c>
      <c r="M307" s="2"/>
      <c r="P307" s="2" t="s">
        <v>3249</v>
      </c>
      <c r="R307" s="2" t="s">
        <v>8255</v>
      </c>
      <c r="S307" s="2" t="s">
        <v>23</v>
      </c>
      <c r="T307" s="2" t="s">
        <v>11002</v>
      </c>
    </row>
    <row r="308" spans="1:20" ht="13">
      <c r="A308" s="2" t="s">
        <v>11371</v>
      </c>
      <c r="B308" s="1" t="s">
        <v>8278</v>
      </c>
      <c r="C308" s="2" t="s">
        <v>8277</v>
      </c>
      <c r="D308" s="2" t="s">
        <v>23</v>
      </c>
      <c r="E308" s="2" t="s">
        <v>16</v>
      </c>
      <c r="G308" s="2">
        <v>21708</v>
      </c>
      <c r="H308" s="2">
        <v>20858</v>
      </c>
      <c r="I308" s="2" t="s">
        <v>8272</v>
      </c>
      <c r="K308" s="2" t="s">
        <v>7869</v>
      </c>
      <c r="L308" s="2" t="s">
        <v>6840</v>
      </c>
      <c r="M308" s="2"/>
      <c r="P308" s="2" t="s">
        <v>4146</v>
      </c>
      <c r="R308" s="2" t="s">
        <v>8272</v>
      </c>
      <c r="S308" s="2" t="s">
        <v>23</v>
      </c>
      <c r="T308" s="2" t="s">
        <v>11002</v>
      </c>
    </row>
    <row r="309" spans="1:20" ht="13">
      <c r="A309" s="2" t="s">
        <v>11372</v>
      </c>
      <c r="B309" s="1" t="s">
        <v>10765</v>
      </c>
      <c r="C309" s="2" t="s">
        <v>10764</v>
      </c>
      <c r="D309" s="2" t="s">
        <v>23</v>
      </c>
      <c r="E309" s="2" t="s">
        <v>16</v>
      </c>
      <c r="G309" s="2">
        <v>12726</v>
      </c>
      <c r="H309" s="2">
        <v>12726</v>
      </c>
      <c r="I309" s="2" t="s">
        <v>10763</v>
      </c>
      <c r="K309" s="2" t="s">
        <v>10483</v>
      </c>
      <c r="L309" s="2" t="s">
        <v>6853</v>
      </c>
      <c r="M309" s="2"/>
      <c r="P309" s="2" t="s">
        <v>6204</v>
      </c>
      <c r="R309" s="2" t="s">
        <v>10763</v>
      </c>
      <c r="S309" s="2" t="s">
        <v>23</v>
      </c>
      <c r="T309" s="2" t="s">
        <v>11002</v>
      </c>
    </row>
    <row r="310" spans="1:20" ht="13">
      <c r="A310" s="2" t="s">
        <v>11373</v>
      </c>
      <c r="B310" s="1" t="s">
        <v>8358</v>
      </c>
      <c r="C310" s="2" t="s">
        <v>8357</v>
      </c>
      <c r="D310" s="2" t="s">
        <v>23</v>
      </c>
      <c r="E310" s="2" t="s">
        <v>16</v>
      </c>
      <c r="G310" s="2">
        <v>27949</v>
      </c>
      <c r="H310" s="2">
        <v>27753</v>
      </c>
      <c r="I310" s="2" t="s">
        <v>8353</v>
      </c>
      <c r="K310" s="2" t="s">
        <v>7869</v>
      </c>
      <c r="L310" s="2" t="s">
        <v>6840</v>
      </c>
      <c r="M310" s="2"/>
      <c r="P310" s="2" t="s">
        <v>4146</v>
      </c>
      <c r="R310" s="2" t="s">
        <v>8353</v>
      </c>
      <c r="S310" s="2" t="s">
        <v>23</v>
      </c>
      <c r="T310" s="2" t="s">
        <v>11002</v>
      </c>
    </row>
    <row r="311" spans="1:20" ht="13">
      <c r="A311" s="2" t="s">
        <v>11374</v>
      </c>
      <c r="B311" s="1" t="s">
        <v>8325</v>
      </c>
      <c r="C311" s="2" t="s">
        <v>8324</v>
      </c>
      <c r="D311" s="2" t="s">
        <v>16</v>
      </c>
      <c r="E311" s="2" t="s">
        <v>23</v>
      </c>
      <c r="G311" s="2">
        <v>27133</v>
      </c>
      <c r="H311" s="2">
        <v>24154</v>
      </c>
      <c r="I311" s="2" t="s">
        <v>8312</v>
      </c>
      <c r="K311" s="2" t="s">
        <v>7869</v>
      </c>
      <c r="L311" s="2" t="s">
        <v>6853</v>
      </c>
      <c r="M311" s="2"/>
      <c r="P311" s="2" t="s">
        <v>3279</v>
      </c>
      <c r="R311" s="2" t="s">
        <v>8312</v>
      </c>
      <c r="S311" s="2" t="s">
        <v>16</v>
      </c>
      <c r="T311" s="2" t="s">
        <v>11002</v>
      </c>
    </row>
    <row r="312" spans="1:20" ht="13">
      <c r="A312" s="2" t="s">
        <v>11375</v>
      </c>
      <c r="B312" s="1" t="s">
        <v>9104</v>
      </c>
      <c r="C312" s="2" t="s">
        <v>9103</v>
      </c>
      <c r="D312" s="2" t="s">
        <v>23</v>
      </c>
      <c r="E312" s="2" t="s">
        <v>16</v>
      </c>
      <c r="G312" s="2">
        <v>16614</v>
      </c>
      <c r="H312" s="2">
        <v>16194</v>
      </c>
      <c r="I312" s="2" t="s">
        <v>9095</v>
      </c>
      <c r="K312" s="2" t="s">
        <v>8895</v>
      </c>
      <c r="L312" s="2" t="s">
        <v>6840</v>
      </c>
      <c r="M312" s="2"/>
      <c r="P312" s="2" t="s">
        <v>4600</v>
      </c>
      <c r="R312" s="2" t="s">
        <v>9095</v>
      </c>
      <c r="S312" s="2" t="s">
        <v>23</v>
      </c>
      <c r="T312" s="2" t="s">
        <v>11002</v>
      </c>
    </row>
    <row r="313" spans="1:20" ht="13">
      <c r="A313" s="2" t="s">
        <v>11376</v>
      </c>
      <c r="B313" s="1" t="s">
        <v>10929</v>
      </c>
      <c r="C313" s="2" t="s">
        <v>10928</v>
      </c>
      <c r="D313" s="2" t="s">
        <v>23</v>
      </c>
      <c r="E313" s="2" t="s">
        <v>16</v>
      </c>
      <c r="G313" s="2">
        <v>17334</v>
      </c>
      <c r="H313" s="2">
        <v>17106</v>
      </c>
      <c r="I313" s="2" t="s">
        <v>10927</v>
      </c>
      <c r="K313" s="2" t="s">
        <v>10483</v>
      </c>
      <c r="L313" s="2" t="s">
        <v>7147</v>
      </c>
      <c r="M313" s="2"/>
      <c r="P313" s="2" t="s">
        <v>3668</v>
      </c>
      <c r="R313" s="2" t="s">
        <v>10927</v>
      </c>
      <c r="S313" s="2" t="s">
        <v>23</v>
      </c>
      <c r="T313" s="2" t="s">
        <v>11002</v>
      </c>
    </row>
    <row r="314" spans="1:20" ht="13">
      <c r="A314" s="2" t="s">
        <v>11377</v>
      </c>
      <c r="B314" s="1" t="s">
        <v>7964</v>
      </c>
      <c r="C314" s="2" t="s">
        <v>7963</v>
      </c>
      <c r="D314" s="2" t="s">
        <v>16</v>
      </c>
      <c r="E314" s="2" t="s">
        <v>23</v>
      </c>
      <c r="G314" s="2">
        <v>15204</v>
      </c>
      <c r="H314" s="2">
        <v>15204</v>
      </c>
      <c r="I314" s="2" t="s">
        <v>7959</v>
      </c>
      <c r="K314" s="2" t="s">
        <v>7869</v>
      </c>
      <c r="L314" s="2" t="s">
        <v>6856</v>
      </c>
      <c r="M314" s="2"/>
      <c r="P314" s="2" t="s">
        <v>4035</v>
      </c>
      <c r="R314" s="2" t="s">
        <v>7959</v>
      </c>
      <c r="S314" s="2" t="s">
        <v>16</v>
      </c>
      <c r="T314" s="2" t="s">
        <v>11002</v>
      </c>
    </row>
    <row r="315" spans="1:20" ht="13">
      <c r="A315" s="2" t="s">
        <v>11378</v>
      </c>
      <c r="B315" s="1" t="s">
        <v>8858</v>
      </c>
      <c r="C315" s="2" t="s">
        <v>23806</v>
      </c>
      <c r="D315" s="2" t="s">
        <v>16</v>
      </c>
      <c r="E315" s="2" t="s">
        <v>23</v>
      </c>
      <c r="G315" s="2">
        <v>36547</v>
      </c>
      <c r="H315" s="2">
        <v>29186</v>
      </c>
      <c r="I315" s="2" t="s">
        <v>8694</v>
      </c>
      <c r="K315" s="2" t="s">
        <v>8364</v>
      </c>
      <c r="L315" s="2" t="s">
        <v>6840</v>
      </c>
      <c r="M315" s="2"/>
      <c r="P315" s="2" t="s">
        <v>3483</v>
      </c>
      <c r="R315" s="2" t="s">
        <v>8694</v>
      </c>
      <c r="S315" s="2" t="s">
        <v>16</v>
      </c>
      <c r="T315" s="2" t="s">
        <v>11002</v>
      </c>
    </row>
    <row r="316" spans="1:20" ht="13">
      <c r="A316" s="2" t="s">
        <v>11379</v>
      </c>
      <c r="B316" s="1" t="s">
        <v>11380</v>
      </c>
      <c r="C316" s="2" t="s">
        <v>11779</v>
      </c>
      <c r="D316" s="2" t="s">
        <v>23</v>
      </c>
      <c r="E316" s="2" t="s">
        <v>16</v>
      </c>
      <c r="F316" s="2" t="s">
        <v>11381</v>
      </c>
      <c r="G316" s="2" t="e">
        <v>#N/A</v>
      </c>
      <c r="K316" s="38" t="s">
        <v>8364</v>
      </c>
      <c r="L316" s="38" t="s">
        <v>6856</v>
      </c>
      <c r="M316" s="2" t="s">
        <v>11042</v>
      </c>
      <c r="P316" s="2" t="s">
        <v>3279</v>
      </c>
      <c r="Q316" s="2" t="str">
        <f>"AN"&amp;K316&amp;999</f>
        <v>AN08B999</v>
      </c>
      <c r="R316" s="2" t="s">
        <v>11382</v>
      </c>
      <c r="S316" s="2" t="s">
        <v>23</v>
      </c>
      <c r="T316" s="2" t="s">
        <v>11002</v>
      </c>
    </row>
    <row r="317" spans="1:20" ht="13">
      <c r="A317" s="2" t="s">
        <v>11383</v>
      </c>
      <c r="B317" s="1" t="s">
        <v>8701</v>
      </c>
      <c r="C317" s="2" t="s">
        <v>8700</v>
      </c>
      <c r="D317" s="2" t="s">
        <v>23</v>
      </c>
      <c r="E317" s="2" t="s">
        <v>16</v>
      </c>
      <c r="G317" s="2">
        <v>21149</v>
      </c>
      <c r="H317" s="2">
        <v>19676</v>
      </c>
      <c r="I317" s="2" t="s">
        <v>8671</v>
      </c>
      <c r="K317" s="2" t="s">
        <v>8364</v>
      </c>
      <c r="L317" s="2" t="s">
        <v>6840</v>
      </c>
      <c r="M317" s="2"/>
      <c r="P317" s="2" t="s">
        <v>3279</v>
      </c>
      <c r="R317" s="2" t="s">
        <v>8671</v>
      </c>
      <c r="S317" s="2" t="s">
        <v>23</v>
      </c>
      <c r="T317" s="2" t="s">
        <v>11002</v>
      </c>
    </row>
    <row r="318" spans="1:20" ht="13">
      <c r="A318" s="2" t="s">
        <v>11384</v>
      </c>
      <c r="B318" s="1" t="s">
        <v>8768</v>
      </c>
      <c r="C318" s="2" t="s">
        <v>23807</v>
      </c>
      <c r="D318" s="2" t="s">
        <v>16</v>
      </c>
      <c r="E318" s="2" t="s">
        <v>23</v>
      </c>
      <c r="G318" s="2">
        <v>23463</v>
      </c>
      <c r="H318" s="2">
        <v>18449</v>
      </c>
      <c r="I318" s="2" t="s">
        <v>8673</v>
      </c>
      <c r="K318" s="2" t="s">
        <v>8364</v>
      </c>
      <c r="L318" s="2" t="s">
        <v>6840</v>
      </c>
      <c r="M318" s="2"/>
      <c r="P318" s="2" t="s">
        <v>3279</v>
      </c>
      <c r="R318" s="2" t="s">
        <v>8673</v>
      </c>
      <c r="S318" s="2" t="s">
        <v>16</v>
      </c>
      <c r="T318" s="2" t="s">
        <v>11002</v>
      </c>
    </row>
    <row r="319" spans="1:20" ht="13">
      <c r="A319" s="2" t="s">
        <v>11385</v>
      </c>
      <c r="B319" s="1" t="s">
        <v>11386</v>
      </c>
      <c r="C319" s="2" t="s">
        <v>23808</v>
      </c>
      <c r="D319" s="2" t="s">
        <v>16</v>
      </c>
      <c r="E319" s="2" t="s">
        <v>23</v>
      </c>
      <c r="G319" s="2" t="e">
        <v>#N/A</v>
      </c>
      <c r="K319" s="37" t="s">
        <v>8895</v>
      </c>
      <c r="L319" s="37" t="s">
        <v>6856</v>
      </c>
      <c r="M319" s="2" t="s">
        <v>8311</v>
      </c>
      <c r="N319" s="2" t="s">
        <v>11016</v>
      </c>
      <c r="P319" s="2" t="s">
        <v>3668</v>
      </c>
      <c r="Q319" s="2" t="str">
        <f>"AN"&amp;K319&amp;999</f>
        <v>AN09B999</v>
      </c>
      <c r="R319" s="2" t="s">
        <v>11387</v>
      </c>
      <c r="S319" s="2" t="s">
        <v>16</v>
      </c>
      <c r="T319" s="2" t="s">
        <v>11002</v>
      </c>
    </row>
    <row r="320" spans="1:20" ht="13">
      <c r="A320" s="2" t="s">
        <v>11388</v>
      </c>
      <c r="B320" s="1" t="s">
        <v>9457</v>
      </c>
      <c r="C320" s="2" t="s">
        <v>9456</v>
      </c>
      <c r="D320" s="2" t="s">
        <v>23</v>
      </c>
      <c r="E320" s="2" t="s">
        <v>16</v>
      </c>
      <c r="G320" s="2">
        <v>25937</v>
      </c>
      <c r="H320" s="2">
        <v>43492</v>
      </c>
      <c r="I320" s="2" t="s">
        <v>9453</v>
      </c>
      <c r="K320" s="2" t="s">
        <v>9169</v>
      </c>
      <c r="L320" s="2" t="s">
        <v>6840</v>
      </c>
      <c r="M320" s="2"/>
      <c r="P320" s="2" t="s">
        <v>8427</v>
      </c>
      <c r="R320" s="2" t="s">
        <v>9453</v>
      </c>
      <c r="S320" s="2" t="s">
        <v>23</v>
      </c>
      <c r="T320" s="2" t="s">
        <v>11002</v>
      </c>
    </row>
    <row r="321" spans="1:20" ht="13">
      <c r="A321" s="2" t="s">
        <v>11389</v>
      </c>
      <c r="B321" s="1" t="s">
        <v>7698</v>
      </c>
      <c r="C321" s="2" t="s">
        <v>7697</v>
      </c>
      <c r="D321" s="2" t="s">
        <v>16</v>
      </c>
      <c r="E321" s="2" t="s">
        <v>23</v>
      </c>
      <c r="G321" s="2">
        <v>11482</v>
      </c>
      <c r="H321" s="2">
        <v>11130</v>
      </c>
      <c r="I321" s="2" t="s">
        <v>7694</v>
      </c>
      <c r="K321" s="2" t="s">
        <v>7674</v>
      </c>
      <c r="L321" s="2" t="s">
        <v>6937</v>
      </c>
      <c r="M321" s="2"/>
      <c r="P321" s="2" t="s">
        <v>5907</v>
      </c>
      <c r="R321" s="2" t="s">
        <v>7694</v>
      </c>
      <c r="S321" s="2" t="s">
        <v>16</v>
      </c>
      <c r="T321" s="2" t="s">
        <v>11002</v>
      </c>
    </row>
    <row r="322" spans="1:20" ht="13">
      <c r="A322" s="2" t="s">
        <v>11390</v>
      </c>
      <c r="B322" s="1" t="s">
        <v>9677</v>
      </c>
      <c r="C322" s="2" t="s">
        <v>23809</v>
      </c>
      <c r="D322" s="2" t="s">
        <v>16</v>
      </c>
      <c r="E322" s="2" t="s">
        <v>23</v>
      </c>
      <c r="G322" s="2">
        <v>31120</v>
      </c>
      <c r="H322" s="2">
        <v>23490</v>
      </c>
      <c r="I322" s="2" t="s">
        <v>9665</v>
      </c>
      <c r="K322" s="2" t="s">
        <v>9562</v>
      </c>
      <c r="L322" s="2" t="s">
        <v>6840</v>
      </c>
      <c r="M322" s="2"/>
      <c r="P322" s="2" t="s">
        <v>3668</v>
      </c>
      <c r="R322" s="2" t="s">
        <v>9665</v>
      </c>
      <c r="S322" s="2" t="s">
        <v>16</v>
      </c>
      <c r="T322" s="2" t="s">
        <v>11002</v>
      </c>
    </row>
    <row r="323" spans="1:20" ht="13">
      <c r="A323" s="2" t="s">
        <v>11391</v>
      </c>
      <c r="B323" s="1" t="s">
        <v>7841</v>
      </c>
      <c r="C323" s="2" t="s">
        <v>7840</v>
      </c>
      <c r="D323" s="2" t="s">
        <v>23</v>
      </c>
      <c r="E323" s="2" t="s">
        <v>16</v>
      </c>
      <c r="G323" s="2">
        <v>14454</v>
      </c>
      <c r="H323" s="2">
        <v>14454</v>
      </c>
      <c r="I323" s="2" t="s">
        <v>7832</v>
      </c>
      <c r="K323" s="2" t="s">
        <v>7674</v>
      </c>
      <c r="L323" s="2" t="s">
        <v>6937</v>
      </c>
      <c r="M323" s="2"/>
      <c r="P323" s="2" t="s">
        <v>3279</v>
      </c>
      <c r="R323" s="2" t="s">
        <v>7832</v>
      </c>
      <c r="S323" s="2" t="s">
        <v>23</v>
      </c>
      <c r="T323" s="2" t="s">
        <v>11002</v>
      </c>
    </row>
    <row r="324" spans="1:20" ht="13">
      <c r="A324" s="2" t="s">
        <v>11392</v>
      </c>
      <c r="B324" s="1" t="s">
        <v>9587</v>
      </c>
      <c r="C324" s="2" t="s">
        <v>9586</v>
      </c>
      <c r="D324" s="2" t="s">
        <v>16</v>
      </c>
      <c r="E324" s="2" t="s">
        <v>23</v>
      </c>
      <c r="G324" s="2">
        <v>153419</v>
      </c>
      <c r="H324" s="2">
        <v>10356</v>
      </c>
      <c r="I324" s="2" t="s">
        <v>9585</v>
      </c>
      <c r="K324" s="2" t="s">
        <v>9562</v>
      </c>
      <c r="L324" s="2" t="s">
        <v>6856</v>
      </c>
      <c r="M324" s="2"/>
      <c r="P324" s="2" t="s">
        <v>3668</v>
      </c>
      <c r="R324" s="2" t="s">
        <v>9585</v>
      </c>
      <c r="S324" s="2" t="s">
        <v>16</v>
      </c>
      <c r="T324" s="2" t="s">
        <v>11002</v>
      </c>
    </row>
    <row r="325" spans="1:20" ht="13">
      <c r="A325" s="2" t="s">
        <v>11393</v>
      </c>
      <c r="B325" s="1" t="s">
        <v>8692</v>
      </c>
      <c r="C325" s="2" t="s">
        <v>23810</v>
      </c>
      <c r="D325" s="2" t="s">
        <v>16</v>
      </c>
      <c r="E325" s="2" t="s">
        <v>23</v>
      </c>
      <c r="G325" s="2">
        <v>15112</v>
      </c>
      <c r="H325" s="2">
        <v>14118</v>
      </c>
      <c r="I325" s="2" t="s">
        <v>8664</v>
      </c>
      <c r="K325" s="2" t="s">
        <v>8364</v>
      </c>
      <c r="L325" s="2" t="s">
        <v>6840</v>
      </c>
      <c r="M325" s="2"/>
      <c r="P325" s="2" t="s">
        <v>3279</v>
      </c>
      <c r="R325" s="2" t="s">
        <v>8664</v>
      </c>
      <c r="S325" s="2" t="s">
        <v>16</v>
      </c>
      <c r="T325" s="2" t="s">
        <v>11002</v>
      </c>
    </row>
    <row r="326" spans="1:20" ht="13">
      <c r="A326" s="2" t="s">
        <v>11394</v>
      </c>
      <c r="B326" s="1" t="s">
        <v>7452</v>
      </c>
      <c r="C326" s="2" t="s">
        <v>7451</v>
      </c>
      <c r="D326" s="2" t="s">
        <v>23</v>
      </c>
      <c r="E326" s="2" t="s">
        <v>16</v>
      </c>
      <c r="G326" s="2">
        <v>11533</v>
      </c>
      <c r="H326" s="2">
        <v>11533</v>
      </c>
      <c r="I326" s="2" t="s">
        <v>7449</v>
      </c>
      <c r="K326" s="2" t="s">
        <v>7148</v>
      </c>
      <c r="L326" s="2" t="s">
        <v>6937</v>
      </c>
      <c r="M326" s="2"/>
      <c r="P326" s="2" t="s">
        <v>3279</v>
      </c>
      <c r="R326" s="2" t="s">
        <v>7449</v>
      </c>
      <c r="S326" s="2" t="s">
        <v>23</v>
      </c>
      <c r="T326" s="2" t="s">
        <v>11002</v>
      </c>
    </row>
    <row r="327" spans="1:20" ht="13">
      <c r="A327" s="2" t="s">
        <v>11395</v>
      </c>
      <c r="B327" s="1" t="s">
        <v>7015</v>
      </c>
      <c r="C327" s="2" t="s">
        <v>7014</v>
      </c>
      <c r="D327" s="2" t="s">
        <v>23</v>
      </c>
      <c r="E327" s="2" t="s">
        <v>23</v>
      </c>
      <c r="G327" s="2">
        <v>13062</v>
      </c>
      <c r="H327" s="2">
        <v>13062</v>
      </c>
      <c r="I327" s="2" t="s">
        <v>7012</v>
      </c>
      <c r="K327" s="2" t="s">
        <v>6985</v>
      </c>
      <c r="L327" s="2" t="s">
        <v>6840</v>
      </c>
      <c r="M327" s="2"/>
      <c r="P327" s="2" t="s">
        <v>4146</v>
      </c>
      <c r="R327" s="2" t="s">
        <v>7012</v>
      </c>
      <c r="S327" s="2" t="s">
        <v>23</v>
      </c>
      <c r="T327" s="2" t="s">
        <v>11002</v>
      </c>
    </row>
    <row r="328" spans="1:20" ht="13">
      <c r="A328" s="2" t="s">
        <v>11396</v>
      </c>
      <c r="B328" s="1" t="s">
        <v>7976</v>
      </c>
      <c r="C328" s="2" t="s">
        <v>7975</v>
      </c>
      <c r="D328" s="2" t="s">
        <v>16</v>
      </c>
      <c r="E328" s="2" t="s">
        <v>23</v>
      </c>
      <c r="G328" s="2">
        <v>17627</v>
      </c>
      <c r="H328" s="2">
        <v>17627</v>
      </c>
      <c r="I328" s="2" t="s">
        <v>7965</v>
      </c>
      <c r="K328" s="2" t="s">
        <v>7869</v>
      </c>
      <c r="L328" s="2" t="s">
        <v>6840</v>
      </c>
      <c r="M328" s="2"/>
      <c r="P328" s="2" t="s">
        <v>3279</v>
      </c>
      <c r="R328" s="2" t="s">
        <v>7965</v>
      </c>
      <c r="S328" s="2" t="s">
        <v>16</v>
      </c>
      <c r="T328" s="2" t="s">
        <v>11002</v>
      </c>
    </row>
    <row r="329" spans="1:20" ht="13">
      <c r="A329" s="2" t="s">
        <v>11397</v>
      </c>
      <c r="B329" s="1" t="s">
        <v>10585</v>
      </c>
      <c r="C329" s="2" t="s">
        <v>10584</v>
      </c>
      <c r="D329" s="2" t="s">
        <v>23</v>
      </c>
      <c r="E329" s="2" t="s">
        <v>23</v>
      </c>
      <c r="G329" s="2">
        <v>12165</v>
      </c>
      <c r="H329" s="2">
        <v>11355</v>
      </c>
      <c r="I329" s="2" t="s">
        <v>10577</v>
      </c>
      <c r="K329" s="2" t="s">
        <v>10483</v>
      </c>
      <c r="L329" s="2" t="s">
        <v>6840</v>
      </c>
      <c r="M329" s="2"/>
      <c r="P329" s="2" t="s">
        <v>4600</v>
      </c>
      <c r="R329" s="2" t="s">
        <v>10577</v>
      </c>
      <c r="S329" s="2" t="s">
        <v>23</v>
      </c>
      <c r="T329" s="2" t="s">
        <v>11002</v>
      </c>
    </row>
    <row r="330" spans="1:20" ht="13">
      <c r="A330" s="2" t="s">
        <v>11398</v>
      </c>
      <c r="B330" s="1" t="s">
        <v>7888</v>
      </c>
      <c r="C330" s="2" t="s">
        <v>7887</v>
      </c>
      <c r="D330" s="2" t="s">
        <v>16</v>
      </c>
      <c r="E330" s="2" t="s">
        <v>23</v>
      </c>
      <c r="G330" s="2">
        <v>10418</v>
      </c>
      <c r="H330" s="2">
        <v>10418</v>
      </c>
      <c r="I330" s="2" t="s">
        <v>7878</v>
      </c>
      <c r="K330" s="2" t="s">
        <v>7869</v>
      </c>
      <c r="L330" s="2" t="s">
        <v>6840</v>
      </c>
      <c r="M330" s="2"/>
      <c r="P330" s="2" t="s">
        <v>4600</v>
      </c>
      <c r="R330" s="2" t="s">
        <v>7878</v>
      </c>
      <c r="S330" s="2" t="s">
        <v>16</v>
      </c>
      <c r="T330" s="2" t="s">
        <v>11002</v>
      </c>
    </row>
    <row r="331" spans="1:20" ht="13">
      <c r="A331" s="2" t="s">
        <v>11399</v>
      </c>
      <c r="B331" s="1" t="s">
        <v>8645</v>
      </c>
      <c r="C331" s="2" t="s">
        <v>8644</v>
      </c>
      <c r="D331" s="2" t="s">
        <v>23</v>
      </c>
      <c r="E331" s="2" t="s">
        <v>16</v>
      </c>
      <c r="G331" s="2">
        <v>15660</v>
      </c>
      <c r="H331" s="2">
        <v>13312</v>
      </c>
      <c r="I331" s="2" t="s">
        <v>8642</v>
      </c>
      <c r="K331" s="2" t="s">
        <v>8364</v>
      </c>
      <c r="L331" s="2" t="s">
        <v>6856</v>
      </c>
      <c r="M331" s="2"/>
      <c r="P331" s="2" t="s">
        <v>3279</v>
      </c>
      <c r="R331" s="2" t="s">
        <v>8642</v>
      </c>
      <c r="S331" s="2" t="s">
        <v>23</v>
      </c>
      <c r="T331" s="2" t="s">
        <v>11002</v>
      </c>
    </row>
    <row r="332" spans="1:20" ht="13">
      <c r="A332" s="2" t="s">
        <v>11400</v>
      </c>
      <c r="B332" s="1" t="s">
        <v>10252</v>
      </c>
      <c r="C332" s="2" t="s">
        <v>10251</v>
      </c>
      <c r="D332" s="2" t="s">
        <v>16</v>
      </c>
      <c r="E332" s="2" t="s">
        <v>23</v>
      </c>
      <c r="G332" s="2">
        <v>18786</v>
      </c>
      <c r="H332" s="2">
        <v>18786</v>
      </c>
      <c r="I332" s="2" t="s">
        <v>10245</v>
      </c>
      <c r="K332" s="2" t="s">
        <v>10080</v>
      </c>
      <c r="L332" s="2" t="s">
        <v>6856</v>
      </c>
      <c r="M332" s="2"/>
      <c r="P332" s="2" t="s">
        <v>4035</v>
      </c>
      <c r="R332" s="2" t="s">
        <v>10245</v>
      </c>
      <c r="S332" s="2" t="s">
        <v>16</v>
      </c>
      <c r="T332" s="2" t="s">
        <v>11002</v>
      </c>
    </row>
    <row r="333" spans="1:20" ht="13">
      <c r="A333" s="2" t="s">
        <v>11401</v>
      </c>
      <c r="B333" s="1" t="s">
        <v>9223</v>
      </c>
      <c r="C333" s="2" t="s">
        <v>9222</v>
      </c>
      <c r="D333" s="2" t="s">
        <v>16</v>
      </c>
      <c r="E333" s="2" t="s">
        <v>23</v>
      </c>
      <c r="G333" s="2">
        <v>12916</v>
      </c>
      <c r="H333" s="2">
        <v>12916</v>
      </c>
      <c r="I333" s="2" t="s">
        <v>9217</v>
      </c>
      <c r="K333" s="2" t="s">
        <v>9169</v>
      </c>
      <c r="L333" s="2" t="s">
        <v>6840</v>
      </c>
      <c r="M333" s="2"/>
      <c r="P333" s="2" t="s">
        <v>8427</v>
      </c>
      <c r="R333" s="2" t="s">
        <v>9217</v>
      </c>
      <c r="S333" s="2" t="s">
        <v>16</v>
      </c>
      <c r="T333" s="2" t="s">
        <v>11002</v>
      </c>
    </row>
    <row r="334" spans="1:20" ht="13">
      <c r="A334" s="2" t="s">
        <v>11402</v>
      </c>
      <c r="B334" s="1" t="s">
        <v>7730</v>
      </c>
      <c r="C334" s="2" t="s">
        <v>7729</v>
      </c>
      <c r="D334" s="2" t="s">
        <v>16</v>
      </c>
      <c r="E334" s="2" t="s">
        <v>23</v>
      </c>
      <c r="G334" s="2">
        <v>12587</v>
      </c>
      <c r="H334" s="2">
        <v>11787</v>
      </c>
      <c r="I334" s="2" t="s">
        <v>7724</v>
      </c>
      <c r="K334" s="2" t="s">
        <v>7674</v>
      </c>
      <c r="L334" s="2" t="s">
        <v>6840</v>
      </c>
      <c r="M334" s="2"/>
      <c r="P334" s="2" t="s">
        <v>4600</v>
      </c>
      <c r="R334" s="2" t="s">
        <v>7724</v>
      </c>
      <c r="S334" s="2" t="s">
        <v>16</v>
      </c>
      <c r="T334" s="2" t="s">
        <v>11002</v>
      </c>
    </row>
    <row r="335" spans="1:20" ht="13">
      <c r="A335" s="2" t="s">
        <v>11403</v>
      </c>
      <c r="B335" s="1" t="s">
        <v>7094</v>
      </c>
      <c r="C335" s="2" t="s">
        <v>23811</v>
      </c>
      <c r="D335" s="2" t="s">
        <v>16</v>
      </c>
      <c r="E335" s="2" t="s">
        <v>16</v>
      </c>
      <c r="G335" s="2">
        <v>10516</v>
      </c>
      <c r="H335" s="2">
        <v>10516</v>
      </c>
      <c r="I335" s="2" t="s">
        <v>7083</v>
      </c>
      <c r="K335" s="2" t="s">
        <v>7084</v>
      </c>
      <c r="L335" s="2" t="s">
        <v>6840</v>
      </c>
      <c r="M335" s="2"/>
      <c r="P335" s="2" t="s">
        <v>3279</v>
      </c>
      <c r="R335" s="2" t="s">
        <v>7083</v>
      </c>
      <c r="S335" s="2" t="s">
        <v>16</v>
      </c>
      <c r="T335" s="2" t="s">
        <v>11002</v>
      </c>
    </row>
    <row r="336" spans="1:20" ht="13">
      <c r="A336" s="2" t="s">
        <v>11404</v>
      </c>
      <c r="B336" s="1" t="s">
        <v>7434</v>
      </c>
      <c r="C336" s="2" t="s">
        <v>7433</v>
      </c>
      <c r="D336" s="2" t="s">
        <v>23</v>
      </c>
      <c r="E336" s="2" t="s">
        <v>16</v>
      </c>
      <c r="G336" s="2">
        <v>21558</v>
      </c>
      <c r="H336" s="2">
        <v>19560</v>
      </c>
      <c r="I336" s="2" t="s">
        <v>7426</v>
      </c>
      <c r="K336" s="2" t="s">
        <v>7148</v>
      </c>
      <c r="L336" s="2" t="s">
        <v>6840</v>
      </c>
      <c r="M336" s="2"/>
      <c r="P336" s="2" t="s">
        <v>3279</v>
      </c>
      <c r="R336" s="2" t="s">
        <v>7426</v>
      </c>
      <c r="S336" s="2" t="s">
        <v>23</v>
      </c>
      <c r="T336" s="2" t="s">
        <v>11002</v>
      </c>
    </row>
    <row r="337" spans="1:20" ht="13">
      <c r="A337" s="2" t="s">
        <v>11405</v>
      </c>
      <c r="B337" s="1" t="s">
        <v>10590</v>
      </c>
      <c r="C337" s="2" t="s">
        <v>10589</v>
      </c>
      <c r="D337" s="2" t="s">
        <v>23</v>
      </c>
      <c r="E337" s="2" t="s">
        <v>16</v>
      </c>
      <c r="G337" s="2">
        <v>21139</v>
      </c>
      <c r="H337" s="2">
        <v>11241</v>
      </c>
      <c r="I337" s="2" t="s">
        <v>10586</v>
      </c>
      <c r="K337" s="2" t="s">
        <v>10483</v>
      </c>
      <c r="L337" s="2" t="s">
        <v>7218</v>
      </c>
      <c r="M337" s="2"/>
      <c r="P337" s="2" t="s">
        <v>3279</v>
      </c>
      <c r="R337" s="2" t="s">
        <v>10586</v>
      </c>
      <c r="S337" s="2" t="s">
        <v>23</v>
      </c>
      <c r="T337" s="2" t="s">
        <v>11002</v>
      </c>
    </row>
    <row r="338" spans="1:20" ht="13">
      <c r="A338" s="2" t="s">
        <v>11406</v>
      </c>
      <c r="B338" s="1" t="s">
        <v>9994</v>
      </c>
      <c r="C338" s="2" t="s">
        <v>9993</v>
      </c>
      <c r="D338" s="2" t="s">
        <v>23</v>
      </c>
      <c r="E338" s="2" t="s">
        <v>16</v>
      </c>
      <c r="G338" s="2">
        <v>10471</v>
      </c>
      <c r="H338" s="2">
        <v>10471</v>
      </c>
      <c r="I338" s="2" t="s">
        <v>9992</v>
      </c>
      <c r="K338" s="2" t="s">
        <v>9981</v>
      </c>
      <c r="L338" s="2" t="s">
        <v>6856</v>
      </c>
      <c r="M338" s="2"/>
      <c r="P338" s="2" t="s">
        <v>6204</v>
      </c>
      <c r="R338" s="2" t="s">
        <v>9992</v>
      </c>
      <c r="S338" s="2" t="s">
        <v>23</v>
      </c>
      <c r="T338" s="2" t="s">
        <v>11002</v>
      </c>
    </row>
    <row r="339" spans="1:20" ht="13">
      <c r="A339" s="2" t="s">
        <v>11407</v>
      </c>
      <c r="B339" s="1" t="s">
        <v>11408</v>
      </c>
      <c r="C339" s="2" t="s">
        <v>12520</v>
      </c>
      <c r="D339" s="2" t="s">
        <v>16</v>
      </c>
      <c r="E339" s="2" t="s">
        <v>23</v>
      </c>
      <c r="F339" s="2" t="s">
        <v>11409</v>
      </c>
      <c r="G339" s="2" t="e">
        <v>#N/A</v>
      </c>
      <c r="K339" s="38" t="s">
        <v>8364</v>
      </c>
      <c r="L339" s="38" t="s">
        <v>6840</v>
      </c>
      <c r="M339" s="2" t="s">
        <v>11042</v>
      </c>
      <c r="N339" s="2" t="s">
        <v>11410</v>
      </c>
      <c r="O339" s="2" t="s">
        <v>11410</v>
      </c>
      <c r="P339" s="2" t="s">
        <v>3279</v>
      </c>
      <c r="Q339" s="2" t="str">
        <f>"AN"&amp;K339&amp;995</f>
        <v>AN08B995</v>
      </c>
      <c r="R339" s="2" t="s">
        <v>11411</v>
      </c>
      <c r="S339" s="2" t="s">
        <v>16</v>
      </c>
      <c r="T339" s="2" t="s">
        <v>11002</v>
      </c>
    </row>
    <row r="340" spans="1:20" ht="13">
      <c r="A340" s="2" t="s">
        <v>11412</v>
      </c>
      <c r="B340" s="1" t="s">
        <v>9977</v>
      </c>
      <c r="C340" s="2" t="s">
        <v>9976</v>
      </c>
      <c r="D340" s="2" t="s">
        <v>23</v>
      </c>
      <c r="E340" s="2" t="s">
        <v>23</v>
      </c>
      <c r="G340" s="2">
        <v>16256</v>
      </c>
      <c r="H340" s="2">
        <v>15692</v>
      </c>
      <c r="I340" s="2" t="s">
        <v>9974</v>
      </c>
      <c r="K340" s="2" t="s">
        <v>9921</v>
      </c>
      <c r="L340" s="2" t="s">
        <v>6937</v>
      </c>
      <c r="M340" s="2"/>
      <c r="P340" s="2" t="s">
        <v>3279</v>
      </c>
      <c r="R340" s="2" t="s">
        <v>9974</v>
      </c>
      <c r="S340" s="2" t="s">
        <v>23</v>
      </c>
      <c r="T340" s="2" t="s">
        <v>11002</v>
      </c>
    </row>
    <row r="341" spans="1:20" ht="13">
      <c r="A341" s="2" t="s">
        <v>11413</v>
      </c>
      <c r="B341" s="1" t="s">
        <v>10362</v>
      </c>
      <c r="C341" s="2" t="s">
        <v>10361</v>
      </c>
      <c r="D341" s="2" t="s">
        <v>16</v>
      </c>
      <c r="E341" s="2" t="s">
        <v>23</v>
      </c>
      <c r="G341" s="2">
        <v>26027</v>
      </c>
      <c r="H341" s="2">
        <v>25146</v>
      </c>
      <c r="I341" s="2" t="s">
        <v>10351</v>
      </c>
      <c r="K341" s="2" t="s">
        <v>10080</v>
      </c>
      <c r="L341" s="2" t="s">
        <v>6856</v>
      </c>
      <c r="M341" s="2"/>
      <c r="P341" s="2" t="s">
        <v>4035</v>
      </c>
      <c r="R341" s="2" t="s">
        <v>10351</v>
      </c>
      <c r="S341" s="2" t="s">
        <v>16</v>
      </c>
      <c r="T341" s="2" t="s">
        <v>11002</v>
      </c>
    </row>
    <row r="342" spans="1:20" ht="13">
      <c r="A342" s="2" t="s">
        <v>11414</v>
      </c>
      <c r="B342" s="1" t="s">
        <v>7213</v>
      </c>
      <c r="C342" s="2" t="s">
        <v>7212</v>
      </c>
      <c r="D342" s="2" t="s">
        <v>16</v>
      </c>
      <c r="E342" s="2" t="s">
        <v>16</v>
      </c>
      <c r="G342" s="2">
        <v>13441</v>
      </c>
      <c r="H342" s="2">
        <v>12652</v>
      </c>
      <c r="I342" s="2" t="s">
        <v>7203</v>
      </c>
      <c r="K342" s="2" t="s">
        <v>7148</v>
      </c>
      <c r="L342" s="2" t="s">
        <v>6937</v>
      </c>
      <c r="M342" s="2"/>
      <c r="P342" s="2" t="s">
        <v>3279</v>
      </c>
      <c r="R342" s="2" t="s">
        <v>7203</v>
      </c>
      <c r="S342" s="2" t="s">
        <v>16</v>
      </c>
      <c r="T342" s="2" t="s">
        <v>11002</v>
      </c>
    </row>
    <row r="343" spans="1:20" ht="13">
      <c r="A343" s="2" t="s">
        <v>11415</v>
      </c>
      <c r="B343" s="1" t="s">
        <v>8254</v>
      </c>
      <c r="C343" s="2" t="s">
        <v>8253</v>
      </c>
      <c r="D343" s="2" t="s">
        <v>16</v>
      </c>
      <c r="E343" s="2" t="s">
        <v>23</v>
      </c>
      <c r="G343" s="2">
        <v>29035</v>
      </c>
      <c r="H343" s="2">
        <v>21637</v>
      </c>
      <c r="I343" s="2" t="s">
        <v>8209</v>
      </c>
      <c r="K343" s="2" t="s">
        <v>7869</v>
      </c>
      <c r="L343" s="2" t="s">
        <v>6840</v>
      </c>
      <c r="M343" s="2"/>
      <c r="P343" s="2" t="s">
        <v>3249</v>
      </c>
      <c r="R343" s="2" t="s">
        <v>8209</v>
      </c>
      <c r="S343" s="2" t="s">
        <v>16</v>
      </c>
      <c r="T343" s="2" t="s">
        <v>11002</v>
      </c>
    </row>
    <row r="344" spans="1:20" ht="13">
      <c r="A344" s="2" t="s">
        <v>11416</v>
      </c>
      <c r="B344" s="1" t="s">
        <v>7987</v>
      </c>
      <c r="C344" s="2" t="s">
        <v>7986</v>
      </c>
      <c r="D344" s="2" t="s">
        <v>23</v>
      </c>
      <c r="E344" s="2" t="s">
        <v>16</v>
      </c>
      <c r="G344" s="2">
        <v>16325</v>
      </c>
      <c r="H344" s="2">
        <v>16325</v>
      </c>
      <c r="I344" s="2" t="s">
        <v>7984</v>
      </c>
      <c r="K344" s="2" t="s">
        <v>7869</v>
      </c>
      <c r="L344" s="2" t="s">
        <v>6937</v>
      </c>
      <c r="M344" s="2"/>
      <c r="P344" s="2" t="s">
        <v>3279</v>
      </c>
      <c r="R344" s="2" t="s">
        <v>7984</v>
      </c>
      <c r="S344" s="2" t="s">
        <v>23</v>
      </c>
      <c r="T344" s="2" t="s">
        <v>11002</v>
      </c>
    </row>
    <row r="345" spans="1:20" ht="13">
      <c r="A345" s="2" t="s">
        <v>11417</v>
      </c>
      <c r="B345" s="1" t="s">
        <v>8969</v>
      </c>
      <c r="C345" s="2" t="s">
        <v>8968</v>
      </c>
      <c r="D345" s="2" t="s">
        <v>16</v>
      </c>
      <c r="E345" s="2" t="s">
        <v>23</v>
      </c>
      <c r="G345" s="2">
        <v>12326</v>
      </c>
      <c r="H345" s="2">
        <v>12326</v>
      </c>
      <c r="I345" s="2" t="s">
        <v>8963</v>
      </c>
      <c r="K345" s="2" t="s">
        <v>8895</v>
      </c>
      <c r="L345" s="2" t="s">
        <v>6850</v>
      </c>
      <c r="M345" s="2"/>
      <c r="P345" s="2" t="s">
        <v>3668</v>
      </c>
      <c r="R345" s="2" t="s">
        <v>8963</v>
      </c>
      <c r="S345" s="2" t="s">
        <v>16</v>
      </c>
      <c r="T345" s="2" t="s">
        <v>11002</v>
      </c>
    </row>
    <row r="346" spans="1:20" ht="13">
      <c r="A346" s="2" t="s">
        <v>11418</v>
      </c>
      <c r="B346" s="1" t="s">
        <v>9349</v>
      </c>
      <c r="C346" s="2" t="s">
        <v>9348</v>
      </c>
      <c r="D346" s="2" t="s">
        <v>23</v>
      </c>
      <c r="E346" s="2" t="s">
        <v>16</v>
      </c>
      <c r="G346" s="2">
        <v>23911</v>
      </c>
      <c r="H346" s="2">
        <v>14724</v>
      </c>
      <c r="I346" s="2" t="s">
        <v>9338</v>
      </c>
      <c r="K346" s="2" t="s">
        <v>9169</v>
      </c>
      <c r="L346" s="2" t="s">
        <v>6937</v>
      </c>
      <c r="M346" s="2"/>
      <c r="P346" s="2" t="s">
        <v>5907</v>
      </c>
      <c r="R346" s="2" t="s">
        <v>9338</v>
      </c>
      <c r="S346" s="2" t="s">
        <v>23</v>
      </c>
      <c r="T346" s="2" t="s">
        <v>11002</v>
      </c>
    </row>
    <row r="347" spans="1:20" ht="13">
      <c r="A347" s="2" t="s">
        <v>11419</v>
      </c>
      <c r="B347" s="1" t="s">
        <v>11420</v>
      </c>
      <c r="C347" s="2" t="s">
        <v>11224</v>
      </c>
      <c r="D347" s="2" t="s">
        <v>16</v>
      </c>
      <c r="E347" s="2" t="s">
        <v>23</v>
      </c>
      <c r="F347" s="2" t="s">
        <v>11421</v>
      </c>
      <c r="G347" s="2" t="e">
        <v>#N/A</v>
      </c>
      <c r="K347" s="38" t="s">
        <v>8364</v>
      </c>
      <c r="L347" s="38" t="s">
        <v>6840</v>
      </c>
      <c r="M347" s="2" t="s">
        <v>11042</v>
      </c>
      <c r="N347" s="2" t="s">
        <v>11225</v>
      </c>
      <c r="O347" s="2" t="s">
        <v>11225</v>
      </c>
      <c r="P347" s="2" t="s">
        <v>3279</v>
      </c>
      <c r="Q347" s="2" t="str">
        <f>"AN"&amp;K347&amp;994</f>
        <v>AN08B994</v>
      </c>
      <c r="R347" s="2" t="s">
        <v>11226</v>
      </c>
      <c r="S347" s="2" t="s">
        <v>16</v>
      </c>
      <c r="T347" s="2" t="s">
        <v>11002</v>
      </c>
    </row>
    <row r="348" spans="1:20" ht="13">
      <c r="A348" s="2" t="s">
        <v>11422</v>
      </c>
      <c r="B348" s="1" t="s">
        <v>11423</v>
      </c>
      <c r="C348" s="2" t="s">
        <v>23812</v>
      </c>
      <c r="E348" s="2" t="s">
        <v>16</v>
      </c>
      <c r="G348" s="2" t="e">
        <v>#N/A</v>
      </c>
      <c r="H348" s="2">
        <v>20489</v>
      </c>
      <c r="I348" s="2" t="s">
        <v>9640</v>
      </c>
      <c r="K348" s="2" t="s">
        <v>9562</v>
      </c>
      <c r="M348" s="2" t="s">
        <v>6876</v>
      </c>
      <c r="P348" s="2" t="s">
        <v>4600</v>
      </c>
      <c r="R348" s="2" t="s">
        <v>9640</v>
      </c>
      <c r="T348" s="2" t="s">
        <v>11002</v>
      </c>
    </row>
    <row r="349" spans="1:20" ht="13">
      <c r="A349" s="2" t="s">
        <v>11424</v>
      </c>
      <c r="B349" s="1" t="s">
        <v>8033</v>
      </c>
      <c r="C349" s="2" t="s">
        <v>8032</v>
      </c>
      <c r="D349" s="2" t="s">
        <v>23</v>
      </c>
      <c r="E349" s="2" t="s">
        <v>16</v>
      </c>
      <c r="G349" s="2">
        <v>21628</v>
      </c>
      <c r="H349" s="2">
        <v>21368</v>
      </c>
      <c r="I349" s="2" t="s">
        <v>8017</v>
      </c>
      <c r="K349" s="2" t="s">
        <v>7869</v>
      </c>
      <c r="L349" s="2" t="s">
        <v>6937</v>
      </c>
      <c r="M349" s="2"/>
      <c r="P349" s="2" t="s">
        <v>3279</v>
      </c>
      <c r="R349" s="2" t="s">
        <v>8017</v>
      </c>
      <c r="S349" s="2" t="s">
        <v>23</v>
      </c>
      <c r="T349" s="2" t="s">
        <v>11002</v>
      </c>
    </row>
    <row r="350" spans="1:20" ht="13">
      <c r="A350" s="2" t="s">
        <v>11425</v>
      </c>
      <c r="B350" s="1" t="s">
        <v>7305</v>
      </c>
      <c r="C350" s="2" t="s">
        <v>7304</v>
      </c>
      <c r="D350" s="2" t="s">
        <v>23</v>
      </c>
      <c r="E350" s="2" t="s">
        <v>16</v>
      </c>
      <c r="G350" s="2">
        <v>15992</v>
      </c>
      <c r="H350" s="2">
        <v>13706</v>
      </c>
      <c r="I350" s="2" t="s">
        <v>7301</v>
      </c>
      <c r="K350" s="2" t="s">
        <v>7148</v>
      </c>
      <c r="L350" s="2" t="s">
        <v>6937</v>
      </c>
      <c r="M350" s="2"/>
      <c r="P350" s="2" t="s">
        <v>3279</v>
      </c>
      <c r="R350" s="2" t="s">
        <v>7301</v>
      </c>
      <c r="S350" s="2" t="s">
        <v>23</v>
      </c>
      <c r="T350" s="2" t="s">
        <v>11002</v>
      </c>
    </row>
    <row r="351" spans="1:20" ht="13">
      <c r="A351" s="2" t="s">
        <v>11426</v>
      </c>
      <c r="B351" s="1" t="s">
        <v>8595</v>
      </c>
      <c r="C351" s="2" t="s">
        <v>8594</v>
      </c>
      <c r="D351" s="2" t="s">
        <v>23</v>
      </c>
      <c r="E351" s="2" t="s">
        <v>16</v>
      </c>
      <c r="G351" s="2">
        <v>15108</v>
      </c>
      <c r="H351" s="2">
        <v>15108</v>
      </c>
      <c r="I351" s="2" t="s">
        <v>8592</v>
      </c>
      <c r="K351" s="2" t="s">
        <v>8364</v>
      </c>
      <c r="L351" s="2" t="s">
        <v>6840</v>
      </c>
      <c r="M351" s="2"/>
      <c r="P351" s="2" t="s">
        <v>3279</v>
      </c>
      <c r="R351" s="2" t="s">
        <v>8592</v>
      </c>
      <c r="S351" s="2" t="s">
        <v>23</v>
      </c>
      <c r="T351" s="2" t="s">
        <v>11002</v>
      </c>
    </row>
    <row r="352" spans="1:20" ht="13">
      <c r="A352" s="2" t="s">
        <v>11427</v>
      </c>
      <c r="B352" s="1" t="s">
        <v>8058</v>
      </c>
      <c r="C352" s="2" t="s">
        <v>8057</v>
      </c>
      <c r="D352" s="2" t="s">
        <v>16</v>
      </c>
      <c r="E352" s="2" t="s">
        <v>23</v>
      </c>
      <c r="G352" s="2">
        <v>20635</v>
      </c>
      <c r="H352" s="2">
        <v>15351</v>
      </c>
      <c r="I352" s="2" t="s">
        <v>8051</v>
      </c>
      <c r="K352" s="2" t="s">
        <v>7869</v>
      </c>
      <c r="L352" s="2" t="s">
        <v>6856</v>
      </c>
      <c r="M352" s="2"/>
      <c r="P352" s="2" t="s">
        <v>4035</v>
      </c>
      <c r="R352" s="2" t="s">
        <v>8051</v>
      </c>
      <c r="S352" s="2" t="s">
        <v>16</v>
      </c>
      <c r="T352" s="2" t="s">
        <v>11002</v>
      </c>
    </row>
    <row r="353" spans="1:20" ht="13">
      <c r="A353" s="2" t="s">
        <v>11428</v>
      </c>
      <c r="B353" s="1" t="s">
        <v>9606</v>
      </c>
      <c r="C353" s="2" t="s">
        <v>9605</v>
      </c>
      <c r="D353" s="2" t="s">
        <v>23</v>
      </c>
      <c r="E353" s="2" t="s">
        <v>16</v>
      </c>
      <c r="G353" s="2">
        <v>13624</v>
      </c>
      <c r="H353" s="2">
        <v>13624</v>
      </c>
      <c r="I353" s="2" t="s">
        <v>9604</v>
      </c>
      <c r="K353" s="2" t="s">
        <v>9562</v>
      </c>
      <c r="L353" s="2" t="s">
        <v>6856</v>
      </c>
      <c r="M353" s="2"/>
      <c r="P353" s="2" t="s">
        <v>6204</v>
      </c>
      <c r="R353" s="2" t="s">
        <v>9604</v>
      </c>
      <c r="S353" s="2" t="s">
        <v>23</v>
      </c>
      <c r="T353" s="2" t="s">
        <v>11002</v>
      </c>
    </row>
    <row r="354" spans="1:20" ht="13">
      <c r="A354" s="2" t="s">
        <v>11429</v>
      </c>
      <c r="B354" s="1" t="s">
        <v>8120</v>
      </c>
      <c r="C354" s="2" t="s">
        <v>8119</v>
      </c>
      <c r="D354" s="2" t="s">
        <v>23</v>
      </c>
      <c r="E354" s="2" t="s">
        <v>16</v>
      </c>
      <c r="G354" s="2">
        <v>20359</v>
      </c>
      <c r="H354" s="2">
        <v>20359</v>
      </c>
      <c r="I354" s="2" t="s">
        <v>7934</v>
      </c>
      <c r="K354" s="2" t="s">
        <v>7869</v>
      </c>
      <c r="L354" s="2" t="s">
        <v>6840</v>
      </c>
      <c r="M354" s="2"/>
      <c r="P354" s="2" t="s">
        <v>3279</v>
      </c>
      <c r="R354" s="2" t="s">
        <v>7934</v>
      </c>
      <c r="S354" s="2" t="s">
        <v>23</v>
      </c>
      <c r="T354" s="2" t="s">
        <v>11002</v>
      </c>
    </row>
    <row r="355" spans="1:20" ht="13">
      <c r="A355" s="2" t="s">
        <v>11430</v>
      </c>
      <c r="B355" s="1" t="s">
        <v>7750</v>
      </c>
      <c r="C355" s="2" t="s">
        <v>7749</v>
      </c>
      <c r="D355" s="2" t="s">
        <v>16</v>
      </c>
      <c r="E355" s="2" t="s">
        <v>23</v>
      </c>
      <c r="G355" s="2">
        <v>12436</v>
      </c>
      <c r="H355" s="2">
        <v>12408</v>
      </c>
      <c r="I355" s="2" t="s">
        <v>7748</v>
      </c>
      <c r="K355" s="2" t="s">
        <v>7674</v>
      </c>
      <c r="L355" s="2" t="s">
        <v>6840</v>
      </c>
      <c r="M355" s="2"/>
      <c r="P355" s="2" t="s">
        <v>3279</v>
      </c>
      <c r="R355" s="2" t="s">
        <v>7748</v>
      </c>
      <c r="S355" s="2" t="s">
        <v>16</v>
      </c>
      <c r="T355" s="2" t="s">
        <v>11002</v>
      </c>
    </row>
    <row r="356" spans="1:20" ht="13">
      <c r="A356" s="2" t="s">
        <v>11431</v>
      </c>
      <c r="B356" s="1" t="s">
        <v>8141</v>
      </c>
      <c r="C356" s="2" t="s">
        <v>8140</v>
      </c>
      <c r="D356" s="2" t="s">
        <v>23</v>
      </c>
      <c r="E356" s="2" t="s">
        <v>16</v>
      </c>
      <c r="G356" s="2">
        <v>22968</v>
      </c>
      <c r="H356" s="2">
        <v>20229</v>
      </c>
      <c r="I356" s="2" t="s">
        <v>8132</v>
      </c>
      <c r="K356" s="2" t="s">
        <v>7869</v>
      </c>
      <c r="L356" s="2" t="s">
        <v>6840</v>
      </c>
      <c r="M356" s="2"/>
      <c r="P356" s="2" t="s">
        <v>4146</v>
      </c>
      <c r="R356" s="2" t="s">
        <v>8132</v>
      </c>
      <c r="S356" s="2" t="s">
        <v>23</v>
      </c>
      <c r="T356" s="2" t="s">
        <v>11002</v>
      </c>
    </row>
    <row r="357" spans="1:20" ht="13">
      <c r="A357" s="2" t="s">
        <v>11432</v>
      </c>
      <c r="B357" s="1" t="s">
        <v>10641</v>
      </c>
      <c r="C357" s="2" t="s">
        <v>10640</v>
      </c>
      <c r="D357" s="2" t="s">
        <v>16</v>
      </c>
      <c r="E357" s="2" t="s">
        <v>23</v>
      </c>
      <c r="G357" s="2">
        <v>11886</v>
      </c>
      <c r="H357" s="2">
        <v>11886</v>
      </c>
      <c r="I357" s="2" t="s">
        <v>10637</v>
      </c>
      <c r="K357" s="2" t="s">
        <v>10483</v>
      </c>
      <c r="L357" s="2" t="s">
        <v>6859</v>
      </c>
      <c r="M357" s="2"/>
      <c r="P357" s="2" t="s">
        <v>3668</v>
      </c>
      <c r="R357" s="2" t="s">
        <v>10637</v>
      </c>
      <c r="S357" s="2" t="s">
        <v>16</v>
      </c>
      <c r="T357" s="2" t="s">
        <v>11002</v>
      </c>
    </row>
    <row r="358" spans="1:20" ht="13">
      <c r="A358" s="2" t="s">
        <v>11433</v>
      </c>
      <c r="B358" s="1" t="s">
        <v>7492</v>
      </c>
      <c r="C358" s="2" t="s">
        <v>7491</v>
      </c>
      <c r="D358" s="2" t="s">
        <v>23</v>
      </c>
      <c r="E358" s="2" t="s">
        <v>16</v>
      </c>
      <c r="G358" s="2">
        <v>13160</v>
      </c>
      <c r="H358" s="2">
        <v>12985</v>
      </c>
      <c r="I358" s="2" t="s">
        <v>7488</v>
      </c>
      <c r="K358" s="2" t="s">
        <v>7148</v>
      </c>
      <c r="L358" s="2" t="s">
        <v>7207</v>
      </c>
      <c r="M358" s="2"/>
      <c r="P358" s="2" t="s">
        <v>3279</v>
      </c>
      <c r="R358" s="2" t="s">
        <v>7488</v>
      </c>
      <c r="S358" s="2" t="s">
        <v>23</v>
      </c>
      <c r="T358" s="2" t="s">
        <v>11002</v>
      </c>
    </row>
    <row r="359" spans="1:20" ht="13">
      <c r="A359" s="2" t="s">
        <v>11434</v>
      </c>
      <c r="B359" s="1" t="s">
        <v>10886</v>
      </c>
      <c r="C359" s="2" t="s">
        <v>10885</v>
      </c>
      <c r="D359" s="2" t="s">
        <v>23</v>
      </c>
      <c r="E359" s="2" t="s">
        <v>23</v>
      </c>
      <c r="G359" s="2">
        <v>13964</v>
      </c>
      <c r="H359" s="2">
        <v>14141</v>
      </c>
      <c r="I359" s="2" t="s">
        <v>10868</v>
      </c>
      <c r="K359" s="2" t="s">
        <v>10483</v>
      </c>
      <c r="L359" s="2" t="s">
        <v>6853</v>
      </c>
      <c r="M359" s="2"/>
      <c r="P359" s="2" t="s">
        <v>3556</v>
      </c>
      <c r="R359" s="2" t="s">
        <v>10868</v>
      </c>
      <c r="S359" s="2" t="s">
        <v>23</v>
      </c>
      <c r="T359" s="2" t="s">
        <v>11002</v>
      </c>
    </row>
    <row r="360" spans="1:20" ht="13">
      <c r="A360" s="2" t="s">
        <v>11435</v>
      </c>
      <c r="B360" s="1" t="s">
        <v>10706</v>
      </c>
      <c r="C360" s="2" t="s">
        <v>10705</v>
      </c>
      <c r="D360" s="2" t="s">
        <v>23</v>
      </c>
      <c r="E360" s="2" t="s">
        <v>23</v>
      </c>
      <c r="G360" s="2">
        <v>12490</v>
      </c>
      <c r="H360" s="2">
        <v>12490</v>
      </c>
      <c r="I360" s="2" t="s">
        <v>10704</v>
      </c>
      <c r="K360" s="2" t="s">
        <v>10483</v>
      </c>
      <c r="L360" s="2" t="s">
        <v>6840</v>
      </c>
      <c r="M360" s="2"/>
      <c r="P360" s="2" t="s">
        <v>3279</v>
      </c>
      <c r="R360" s="2" t="s">
        <v>10704</v>
      </c>
      <c r="S360" s="2" t="s">
        <v>23</v>
      </c>
      <c r="T360" s="2" t="s">
        <v>11002</v>
      </c>
    </row>
    <row r="361" spans="1:20" ht="13">
      <c r="A361" s="2" t="s">
        <v>11436</v>
      </c>
      <c r="B361" s="1" t="s">
        <v>8094</v>
      </c>
      <c r="C361" s="2" t="s">
        <v>8093</v>
      </c>
      <c r="D361" s="2" t="s">
        <v>23</v>
      </c>
      <c r="E361" s="2" t="s">
        <v>16</v>
      </c>
      <c r="G361" s="2">
        <v>20578</v>
      </c>
      <c r="H361" s="2">
        <v>19364</v>
      </c>
      <c r="I361" s="2" t="s">
        <v>8092</v>
      </c>
      <c r="K361" s="2" t="s">
        <v>7869</v>
      </c>
      <c r="L361" s="2" t="s">
        <v>6937</v>
      </c>
      <c r="M361" s="2"/>
      <c r="P361" s="2" t="s">
        <v>3279</v>
      </c>
      <c r="R361" s="2" t="s">
        <v>8092</v>
      </c>
      <c r="S361" s="2" t="s">
        <v>23</v>
      </c>
      <c r="T361" s="2" t="s">
        <v>11002</v>
      </c>
    </row>
    <row r="362" spans="1:20" ht="13">
      <c r="A362" s="2" t="s">
        <v>11437</v>
      </c>
      <c r="B362" s="1" t="s">
        <v>9940</v>
      </c>
      <c r="C362" s="2" t="s">
        <v>9939</v>
      </c>
      <c r="D362" s="2" t="s">
        <v>23</v>
      </c>
      <c r="E362" s="2" t="s">
        <v>23</v>
      </c>
      <c r="G362" s="2">
        <v>10986</v>
      </c>
      <c r="H362" s="2">
        <v>10986</v>
      </c>
      <c r="I362" s="2" t="s">
        <v>9937</v>
      </c>
      <c r="K362" s="2" t="s">
        <v>9921</v>
      </c>
      <c r="L362" s="2" t="s">
        <v>6853</v>
      </c>
      <c r="M362" s="2"/>
      <c r="P362" s="2" t="s">
        <v>6204</v>
      </c>
      <c r="R362" s="2" t="s">
        <v>9937</v>
      </c>
      <c r="S362" s="2" t="s">
        <v>23</v>
      </c>
      <c r="T362" s="2" t="s">
        <v>11002</v>
      </c>
    </row>
    <row r="363" spans="1:20" ht="13">
      <c r="A363" s="2" t="s">
        <v>11438</v>
      </c>
      <c r="B363" s="1" t="s">
        <v>8296</v>
      </c>
      <c r="C363" s="2" t="s">
        <v>8295</v>
      </c>
      <c r="D363" s="2" t="s">
        <v>16</v>
      </c>
      <c r="E363" s="2" t="s">
        <v>23</v>
      </c>
      <c r="G363" s="2">
        <v>27952</v>
      </c>
      <c r="H363" s="2">
        <v>27034</v>
      </c>
      <c r="I363" s="2" t="s">
        <v>8272</v>
      </c>
      <c r="K363" s="2" t="s">
        <v>7869</v>
      </c>
      <c r="L363" s="2" t="s">
        <v>6840</v>
      </c>
      <c r="M363" s="2"/>
      <c r="P363" s="2" t="s">
        <v>4146</v>
      </c>
      <c r="R363" s="2" t="s">
        <v>8272</v>
      </c>
      <c r="S363" s="2" t="s">
        <v>16</v>
      </c>
      <c r="T363" s="2" t="s">
        <v>11002</v>
      </c>
    </row>
    <row r="364" spans="1:20" ht="13">
      <c r="A364" s="2" t="s">
        <v>11439</v>
      </c>
      <c r="B364" s="1" t="s">
        <v>9809</v>
      </c>
      <c r="C364" s="2" t="s">
        <v>9808</v>
      </c>
      <c r="D364" s="2" t="s">
        <v>16</v>
      </c>
      <c r="E364" s="2" t="s">
        <v>16</v>
      </c>
      <c r="G364" s="2">
        <v>11237</v>
      </c>
      <c r="H364" s="2">
        <v>10442</v>
      </c>
      <c r="I364" s="2" t="s">
        <v>9791</v>
      </c>
      <c r="K364" s="2" t="s">
        <v>9756</v>
      </c>
      <c r="L364" s="2" t="s">
        <v>6937</v>
      </c>
      <c r="M364" s="2"/>
      <c r="P364" s="2" t="s">
        <v>5907</v>
      </c>
      <c r="R364" s="2" t="s">
        <v>9791</v>
      </c>
      <c r="S364" s="2" t="s">
        <v>16</v>
      </c>
      <c r="T364" s="2" t="s">
        <v>11002</v>
      </c>
    </row>
    <row r="365" spans="1:20" ht="13">
      <c r="A365" s="2" t="s">
        <v>11440</v>
      </c>
      <c r="B365" s="1" t="s">
        <v>7406</v>
      </c>
      <c r="C365" s="2" t="s">
        <v>7405</v>
      </c>
      <c r="D365" s="2" t="s">
        <v>16</v>
      </c>
      <c r="E365" s="2" t="s">
        <v>23</v>
      </c>
      <c r="G365" s="2">
        <v>20626</v>
      </c>
      <c r="H365" s="2">
        <v>20112</v>
      </c>
      <c r="I365" s="2" t="s">
        <v>7402</v>
      </c>
      <c r="K365" s="2" t="s">
        <v>7148</v>
      </c>
      <c r="L365" s="2" t="s">
        <v>6840</v>
      </c>
      <c r="M365" s="2"/>
      <c r="P365" s="2" t="s">
        <v>3279</v>
      </c>
      <c r="R365" s="2" t="s">
        <v>7402</v>
      </c>
      <c r="S365" s="2" t="s">
        <v>16</v>
      </c>
      <c r="T365" s="2" t="s">
        <v>11002</v>
      </c>
    </row>
    <row r="366" spans="1:20" ht="13">
      <c r="A366" s="2" t="s">
        <v>11441</v>
      </c>
      <c r="B366" s="1" t="s">
        <v>8851</v>
      </c>
      <c r="C366" s="2" t="s">
        <v>8850</v>
      </c>
      <c r="D366" s="2" t="s">
        <v>23</v>
      </c>
      <c r="E366" s="2" t="s">
        <v>16</v>
      </c>
      <c r="G366" s="2">
        <v>29018</v>
      </c>
      <c r="H366" s="2">
        <v>27468</v>
      </c>
      <c r="I366" s="2" t="s">
        <v>8772</v>
      </c>
      <c r="K366" s="2" t="s">
        <v>8364</v>
      </c>
      <c r="L366" s="2" t="s">
        <v>6840</v>
      </c>
      <c r="M366" s="2"/>
      <c r="P366" s="2" t="s">
        <v>4600</v>
      </c>
      <c r="R366" s="2" t="s">
        <v>8772</v>
      </c>
      <c r="S366" s="2" t="s">
        <v>23</v>
      </c>
      <c r="T366" s="2" t="s">
        <v>11002</v>
      </c>
    </row>
    <row r="367" spans="1:20" ht="13">
      <c r="A367" s="2" t="s">
        <v>11442</v>
      </c>
      <c r="B367" s="1" t="s">
        <v>7472</v>
      </c>
      <c r="C367" s="2" t="s">
        <v>7471</v>
      </c>
      <c r="D367" s="2" t="s">
        <v>23</v>
      </c>
      <c r="E367" s="2" t="s">
        <v>16</v>
      </c>
      <c r="G367" s="2">
        <v>12392</v>
      </c>
      <c r="H367" s="2">
        <v>12392</v>
      </c>
      <c r="I367" s="2" t="s">
        <v>7466</v>
      </c>
      <c r="K367" s="2" t="s">
        <v>7148</v>
      </c>
      <c r="L367" s="2" t="s">
        <v>6840</v>
      </c>
      <c r="M367" s="2"/>
      <c r="P367" s="2" t="s">
        <v>3279</v>
      </c>
      <c r="R367" s="2" t="s">
        <v>7466</v>
      </c>
      <c r="S367" s="2" t="s">
        <v>23</v>
      </c>
      <c r="T367" s="2" t="s">
        <v>11002</v>
      </c>
    </row>
    <row r="368" spans="1:20" ht="13">
      <c r="A368" s="2" t="s">
        <v>11443</v>
      </c>
      <c r="B368" s="1" t="s">
        <v>10551</v>
      </c>
      <c r="C368" s="2" t="s">
        <v>10550</v>
      </c>
      <c r="D368" s="2" t="s">
        <v>23</v>
      </c>
      <c r="E368" s="2" t="s">
        <v>16</v>
      </c>
      <c r="G368" s="2">
        <v>12893</v>
      </c>
      <c r="H368" s="2">
        <v>12893</v>
      </c>
      <c r="I368" s="2" t="s">
        <v>10541</v>
      </c>
      <c r="K368" s="2" t="s">
        <v>10483</v>
      </c>
      <c r="L368" s="2" t="s">
        <v>6859</v>
      </c>
      <c r="M368" s="2"/>
      <c r="P368" s="2" t="s">
        <v>3668</v>
      </c>
      <c r="R368" s="2" t="s">
        <v>10541</v>
      </c>
      <c r="S368" s="2" t="s">
        <v>23</v>
      </c>
      <c r="T368" s="2" t="s">
        <v>11002</v>
      </c>
    </row>
    <row r="369" spans="1:20" ht="13">
      <c r="A369" s="2" t="s">
        <v>11444</v>
      </c>
      <c r="B369" s="1" t="s">
        <v>9681</v>
      </c>
      <c r="C369" s="2" t="s">
        <v>9680</v>
      </c>
      <c r="D369" s="2" t="s">
        <v>16</v>
      </c>
      <c r="E369" s="2" t="s">
        <v>23</v>
      </c>
      <c r="G369" s="2">
        <v>14001</v>
      </c>
      <c r="H369" s="2">
        <v>11272</v>
      </c>
      <c r="I369" s="2" t="s">
        <v>9678</v>
      </c>
      <c r="K369" s="2" t="s">
        <v>9679</v>
      </c>
      <c r="L369" s="2" t="s">
        <v>6853</v>
      </c>
      <c r="M369" s="2"/>
      <c r="P369" s="2" t="s">
        <v>3279</v>
      </c>
      <c r="R369" s="2" t="s">
        <v>9678</v>
      </c>
      <c r="S369" s="2" t="s">
        <v>16</v>
      </c>
      <c r="T369" s="2" t="s">
        <v>11002</v>
      </c>
    </row>
    <row r="370" spans="1:20" ht="13">
      <c r="A370" s="2" t="s">
        <v>11445</v>
      </c>
      <c r="B370" s="1" t="s">
        <v>10097</v>
      </c>
      <c r="C370" s="2" t="s">
        <v>10096</v>
      </c>
      <c r="D370" s="2" t="s">
        <v>16</v>
      </c>
      <c r="E370" s="2" t="s">
        <v>23</v>
      </c>
      <c r="G370" s="2">
        <v>10338</v>
      </c>
      <c r="H370" s="2">
        <v>10338</v>
      </c>
      <c r="I370" s="2" t="s">
        <v>11446</v>
      </c>
      <c r="K370" s="2" t="s">
        <v>10080</v>
      </c>
      <c r="L370" s="2" t="s">
        <v>6937</v>
      </c>
      <c r="M370" s="2"/>
      <c r="P370" s="2" t="s">
        <v>3279</v>
      </c>
      <c r="R370" s="2" t="s">
        <v>11446</v>
      </c>
      <c r="S370" s="2" t="s">
        <v>16</v>
      </c>
      <c r="T370" s="2" t="s">
        <v>11002</v>
      </c>
    </row>
    <row r="371" spans="1:20" ht="13">
      <c r="A371" s="2" t="s">
        <v>11447</v>
      </c>
      <c r="B371" s="1" t="s">
        <v>7756</v>
      </c>
      <c r="C371" s="2" t="s">
        <v>7755</v>
      </c>
      <c r="D371" s="2" t="s">
        <v>16</v>
      </c>
      <c r="E371" s="2" t="s">
        <v>23</v>
      </c>
      <c r="G371" s="2">
        <v>12244</v>
      </c>
      <c r="H371" s="2">
        <v>12244</v>
      </c>
      <c r="I371" s="2" t="s">
        <v>7753</v>
      </c>
      <c r="K371" s="2" t="s">
        <v>7674</v>
      </c>
      <c r="L371" s="2" t="s">
        <v>6937</v>
      </c>
      <c r="M371" s="2"/>
      <c r="P371" s="2" t="s">
        <v>3249</v>
      </c>
      <c r="R371" s="2" t="s">
        <v>7753</v>
      </c>
      <c r="S371" s="2" t="s">
        <v>16</v>
      </c>
      <c r="T371" s="2" t="s">
        <v>11002</v>
      </c>
    </row>
    <row r="372" spans="1:20" ht="13">
      <c r="A372" s="2" t="s">
        <v>11448</v>
      </c>
      <c r="B372" s="1" t="s">
        <v>7632</v>
      </c>
      <c r="C372" s="2" t="s">
        <v>7631</v>
      </c>
      <c r="D372" s="2" t="s">
        <v>23</v>
      </c>
      <c r="E372" s="2" t="s">
        <v>16</v>
      </c>
      <c r="G372" s="2">
        <v>23529</v>
      </c>
      <c r="H372" s="2">
        <v>23529</v>
      </c>
      <c r="I372" s="2" t="s">
        <v>7629</v>
      </c>
      <c r="K372" s="2" t="s">
        <v>7562</v>
      </c>
      <c r="L372" s="2" t="s">
        <v>6840</v>
      </c>
      <c r="M372" s="2"/>
      <c r="P372" s="2" t="s">
        <v>3279</v>
      </c>
      <c r="R372" s="2" t="s">
        <v>7629</v>
      </c>
      <c r="S372" s="2" t="s">
        <v>23</v>
      </c>
      <c r="T372" s="2" t="s">
        <v>11002</v>
      </c>
    </row>
    <row r="373" spans="1:20" ht="13">
      <c r="A373" s="2" t="s">
        <v>11449</v>
      </c>
      <c r="B373" s="1" t="s">
        <v>9505</v>
      </c>
      <c r="C373" s="2" t="s">
        <v>9504</v>
      </c>
      <c r="D373" s="2" t="s">
        <v>23</v>
      </c>
      <c r="E373" s="2" t="s">
        <v>23</v>
      </c>
      <c r="G373" s="2">
        <v>27113</v>
      </c>
      <c r="H373" s="2">
        <v>20956</v>
      </c>
      <c r="I373" s="2" t="s">
        <v>9493</v>
      </c>
      <c r="K373" s="2" t="s">
        <v>9169</v>
      </c>
      <c r="L373" s="2" t="s">
        <v>6840</v>
      </c>
      <c r="M373" s="2"/>
      <c r="P373" s="2" t="s">
        <v>3668</v>
      </c>
      <c r="R373" s="2" t="s">
        <v>9493</v>
      </c>
      <c r="S373" s="2" t="s">
        <v>23</v>
      </c>
      <c r="T373" s="2" t="s">
        <v>11002</v>
      </c>
    </row>
    <row r="374" spans="1:20" ht="13">
      <c r="A374" s="2" t="s">
        <v>11450</v>
      </c>
      <c r="B374" s="1" t="s">
        <v>9288</v>
      </c>
      <c r="C374" s="2" t="s">
        <v>9287</v>
      </c>
      <c r="D374" s="2" t="s">
        <v>16</v>
      </c>
      <c r="E374" s="2" t="s">
        <v>23</v>
      </c>
      <c r="G374" s="2">
        <v>25784</v>
      </c>
      <c r="H374" s="2">
        <v>25784</v>
      </c>
      <c r="I374" s="2" t="s">
        <v>9283</v>
      </c>
      <c r="K374" s="2" t="s">
        <v>9169</v>
      </c>
      <c r="L374" s="2" t="s">
        <v>6840</v>
      </c>
      <c r="M374" s="2"/>
      <c r="P374" s="2" t="s">
        <v>4600</v>
      </c>
      <c r="R374" s="2" t="s">
        <v>9283</v>
      </c>
      <c r="S374" s="2" t="s">
        <v>16</v>
      </c>
      <c r="T374" s="2" t="s">
        <v>11002</v>
      </c>
    </row>
    <row r="375" spans="1:20" ht="13">
      <c r="A375" s="2" t="s">
        <v>11451</v>
      </c>
      <c r="B375" s="1" t="s">
        <v>8483</v>
      </c>
      <c r="C375" s="2" t="s">
        <v>8482</v>
      </c>
      <c r="D375" s="2" t="s">
        <v>23</v>
      </c>
      <c r="E375" s="2" t="s">
        <v>16</v>
      </c>
      <c r="G375" s="2">
        <v>12710</v>
      </c>
      <c r="H375" s="2">
        <v>12710</v>
      </c>
      <c r="I375" s="2" t="s">
        <v>8481</v>
      </c>
      <c r="K375" s="2" t="s">
        <v>8364</v>
      </c>
      <c r="L375" s="2" t="s">
        <v>6856</v>
      </c>
      <c r="M375" s="2"/>
      <c r="P375" s="2" t="s">
        <v>3668</v>
      </c>
      <c r="R375" s="2" t="s">
        <v>8481</v>
      </c>
      <c r="S375" s="2" t="s">
        <v>23</v>
      </c>
      <c r="T375" s="2" t="s">
        <v>11002</v>
      </c>
    </row>
    <row r="376" spans="1:20" ht="13">
      <c r="A376" s="2" t="s">
        <v>11452</v>
      </c>
      <c r="B376" s="1" t="s">
        <v>10258</v>
      </c>
      <c r="C376" s="2" t="s">
        <v>10257</v>
      </c>
      <c r="D376" s="2" t="s">
        <v>23</v>
      </c>
      <c r="E376" s="2" t="s">
        <v>16</v>
      </c>
      <c r="G376" s="2">
        <v>19245</v>
      </c>
      <c r="H376" s="2">
        <v>19245</v>
      </c>
      <c r="I376" s="2" t="s">
        <v>10255</v>
      </c>
      <c r="K376" s="2" t="s">
        <v>10080</v>
      </c>
      <c r="L376" s="2" t="s">
        <v>6856</v>
      </c>
      <c r="M376" s="2"/>
      <c r="P376" s="2" t="s">
        <v>4035</v>
      </c>
      <c r="R376" s="2" t="s">
        <v>10255</v>
      </c>
      <c r="S376" s="2" t="s">
        <v>23</v>
      </c>
      <c r="T376" s="2" t="s">
        <v>11002</v>
      </c>
    </row>
    <row r="377" spans="1:20" ht="13">
      <c r="A377" s="2" t="s">
        <v>11453</v>
      </c>
      <c r="B377" s="1" t="s">
        <v>11454</v>
      </c>
      <c r="C377" s="2" t="s">
        <v>12436</v>
      </c>
      <c r="D377" s="2" t="s">
        <v>23</v>
      </c>
      <c r="E377" s="2" t="s">
        <v>16</v>
      </c>
      <c r="F377" s="2" t="s">
        <v>11455</v>
      </c>
      <c r="G377" s="2" t="e">
        <v>#N/A</v>
      </c>
      <c r="K377" s="38" t="s">
        <v>11015</v>
      </c>
      <c r="L377" s="38" t="s">
        <v>11240</v>
      </c>
      <c r="M377" s="2" t="s">
        <v>11042</v>
      </c>
      <c r="N377" s="2" t="s">
        <v>11241</v>
      </c>
      <c r="O377" s="2" t="s">
        <v>11242</v>
      </c>
      <c r="P377" s="2" t="s">
        <v>3556</v>
      </c>
      <c r="Q377" s="2" t="str">
        <f>"AN"&amp;K377&amp;988</f>
        <v>ANXXX988</v>
      </c>
      <c r="R377" s="2" t="s">
        <v>11243</v>
      </c>
      <c r="S377" s="2" t="s">
        <v>23</v>
      </c>
      <c r="T377" s="2" t="s">
        <v>11002</v>
      </c>
    </row>
    <row r="378" spans="1:20" ht="13">
      <c r="A378" s="2" t="s">
        <v>11456</v>
      </c>
      <c r="B378" s="1" t="s">
        <v>9718</v>
      </c>
      <c r="C378" s="2" t="s">
        <v>9717</v>
      </c>
      <c r="D378" s="2" t="s">
        <v>16</v>
      </c>
      <c r="E378" s="2" t="s">
        <v>16</v>
      </c>
      <c r="G378" s="2">
        <v>25126</v>
      </c>
      <c r="H378" s="2">
        <v>19715</v>
      </c>
      <c r="I378" s="2" t="s">
        <v>9704</v>
      </c>
      <c r="K378" s="2" t="s">
        <v>9706</v>
      </c>
      <c r="L378" s="2" t="s">
        <v>6840</v>
      </c>
      <c r="M378" s="2"/>
      <c r="P378" s="2" t="s">
        <v>4146</v>
      </c>
      <c r="R378" s="2" t="s">
        <v>9704</v>
      </c>
      <c r="S378" s="2" t="s">
        <v>16</v>
      </c>
      <c r="T378" s="2" t="s">
        <v>11002</v>
      </c>
    </row>
    <row r="379" spans="1:20" ht="13">
      <c r="A379" s="2" t="s">
        <v>11457</v>
      </c>
      <c r="B379" s="1" t="s">
        <v>8529</v>
      </c>
      <c r="C379" s="2" t="s">
        <v>23813</v>
      </c>
      <c r="D379" s="2" t="s">
        <v>16</v>
      </c>
      <c r="E379" s="2" t="s">
        <v>23</v>
      </c>
      <c r="G379" s="2">
        <v>166934</v>
      </c>
      <c r="H379" s="2">
        <v>13009</v>
      </c>
      <c r="I379" s="2" t="s">
        <v>8526</v>
      </c>
      <c r="K379" s="2" t="s">
        <v>8364</v>
      </c>
      <c r="L379" s="2" t="s">
        <v>6840</v>
      </c>
      <c r="M379" s="2"/>
      <c r="P379" s="2" t="s">
        <v>4600</v>
      </c>
      <c r="R379" s="2" t="s">
        <v>8526</v>
      </c>
      <c r="S379" s="2" t="s">
        <v>16</v>
      </c>
      <c r="T379" s="2" t="s">
        <v>11002</v>
      </c>
    </row>
    <row r="380" spans="1:20" ht="13">
      <c r="A380" s="2" t="s">
        <v>11458</v>
      </c>
      <c r="B380" s="1" t="s">
        <v>8116</v>
      </c>
      <c r="C380" s="2" t="s">
        <v>8115</v>
      </c>
      <c r="D380" s="2" t="s">
        <v>16</v>
      </c>
      <c r="E380" s="2" t="s">
        <v>23</v>
      </c>
      <c r="G380" s="2">
        <v>21103</v>
      </c>
      <c r="H380" s="2">
        <v>21103</v>
      </c>
      <c r="I380" s="2" t="s">
        <v>7934</v>
      </c>
      <c r="K380" s="2" t="s">
        <v>7869</v>
      </c>
      <c r="L380" s="2" t="s">
        <v>6840</v>
      </c>
      <c r="M380" s="2"/>
      <c r="P380" s="2" t="s">
        <v>3279</v>
      </c>
      <c r="R380" s="2" t="s">
        <v>7934</v>
      </c>
      <c r="S380" s="2" t="s">
        <v>16</v>
      </c>
      <c r="T380" s="2" t="s">
        <v>11002</v>
      </c>
    </row>
    <row r="381" spans="1:20" ht="13">
      <c r="A381" s="2" t="s">
        <v>11459</v>
      </c>
      <c r="B381" s="1" t="s">
        <v>11460</v>
      </c>
      <c r="C381" s="2" t="s">
        <v>12493</v>
      </c>
      <c r="D381" s="2" t="s">
        <v>23</v>
      </c>
      <c r="E381" s="2" t="s">
        <v>23</v>
      </c>
      <c r="F381" s="2" t="s">
        <v>11461</v>
      </c>
      <c r="G381" s="2" t="e">
        <v>#N/A</v>
      </c>
      <c r="K381" s="38" t="s">
        <v>11015</v>
      </c>
      <c r="L381" s="38" t="s">
        <v>6840</v>
      </c>
      <c r="M381" s="2" t="s">
        <v>11042</v>
      </c>
      <c r="N381" s="2" t="s">
        <v>11462</v>
      </c>
      <c r="P381" s="2" t="s">
        <v>3279</v>
      </c>
      <c r="Q381" s="2" t="str">
        <f>"AN"&amp;K381&amp;989</f>
        <v>ANXXX989</v>
      </c>
      <c r="R381" s="2" t="s">
        <v>11463</v>
      </c>
      <c r="S381" s="2" t="s">
        <v>23</v>
      </c>
      <c r="T381" s="2" t="s">
        <v>11002</v>
      </c>
    </row>
    <row r="382" spans="1:20" ht="13">
      <c r="A382" s="2" t="s">
        <v>11464</v>
      </c>
      <c r="B382" s="1" t="s">
        <v>10385</v>
      </c>
      <c r="C382" s="2" t="s">
        <v>10384</v>
      </c>
      <c r="D382" s="2" t="s">
        <v>23</v>
      </c>
      <c r="E382" s="2" t="s">
        <v>16</v>
      </c>
      <c r="G382" s="2">
        <v>153076</v>
      </c>
      <c r="H382" s="2">
        <v>10163</v>
      </c>
      <c r="I382" s="2" t="s">
        <v>10381</v>
      </c>
      <c r="K382" s="2" t="s">
        <v>10370</v>
      </c>
      <c r="L382" s="2" t="s">
        <v>6856</v>
      </c>
      <c r="M382" s="2"/>
      <c r="P382" s="2" t="s">
        <v>3668</v>
      </c>
      <c r="R382" s="2" t="s">
        <v>10381</v>
      </c>
      <c r="S382" s="2" t="s">
        <v>23</v>
      </c>
      <c r="T382" s="2" t="s">
        <v>11002</v>
      </c>
    </row>
    <row r="383" spans="1:20" ht="13">
      <c r="A383" s="2" t="s">
        <v>11465</v>
      </c>
      <c r="B383" s="1" t="s">
        <v>8954</v>
      </c>
      <c r="C383" s="2" t="s">
        <v>8953</v>
      </c>
      <c r="D383" s="2" t="s">
        <v>16</v>
      </c>
      <c r="E383" s="2" t="s">
        <v>23</v>
      </c>
      <c r="G383" s="2">
        <v>12987</v>
      </c>
      <c r="H383" s="2">
        <v>12987</v>
      </c>
      <c r="I383" s="2" t="s">
        <v>8944</v>
      </c>
      <c r="K383" s="2" t="s">
        <v>8895</v>
      </c>
      <c r="L383" s="2" t="s">
        <v>6846</v>
      </c>
      <c r="M383" s="2"/>
      <c r="P383" s="2" t="s">
        <v>3279</v>
      </c>
      <c r="R383" s="2" t="s">
        <v>8944</v>
      </c>
      <c r="S383" s="2" t="s">
        <v>16</v>
      </c>
      <c r="T383" s="2" t="s">
        <v>11002</v>
      </c>
    </row>
    <row r="384" spans="1:20" ht="13">
      <c r="A384" s="2" t="s">
        <v>11466</v>
      </c>
      <c r="B384" s="1" t="s">
        <v>8259</v>
      </c>
      <c r="C384" s="2" t="s">
        <v>8258</v>
      </c>
      <c r="D384" s="2" t="s">
        <v>23</v>
      </c>
      <c r="E384" s="2" t="s">
        <v>16</v>
      </c>
      <c r="G384" s="2">
        <v>20751</v>
      </c>
      <c r="H384" s="2">
        <v>20751</v>
      </c>
      <c r="I384" s="2" t="s">
        <v>8255</v>
      </c>
      <c r="K384" s="2" t="s">
        <v>7869</v>
      </c>
      <c r="L384" s="2" t="s">
        <v>6856</v>
      </c>
      <c r="M384" s="2"/>
      <c r="P384" s="2" t="s">
        <v>3249</v>
      </c>
      <c r="R384" s="2" t="s">
        <v>8255</v>
      </c>
      <c r="S384" s="2" t="s">
        <v>23</v>
      </c>
      <c r="T384" s="2" t="s">
        <v>11002</v>
      </c>
    </row>
    <row r="385" spans="1:20" ht="13">
      <c r="A385" s="2" t="s">
        <v>11467</v>
      </c>
      <c r="B385" s="1" t="s">
        <v>8492</v>
      </c>
      <c r="C385" s="2" t="s">
        <v>8491</v>
      </c>
      <c r="D385" s="2" t="s">
        <v>23</v>
      </c>
      <c r="E385" s="2" t="s">
        <v>16</v>
      </c>
      <c r="G385" s="2">
        <v>12331</v>
      </c>
      <c r="H385" s="2">
        <v>12331</v>
      </c>
      <c r="I385" s="2" t="s">
        <v>8481</v>
      </c>
      <c r="K385" s="2" t="s">
        <v>8364</v>
      </c>
      <c r="L385" s="2" t="s">
        <v>6937</v>
      </c>
      <c r="M385" s="2"/>
      <c r="P385" s="2" t="s">
        <v>8427</v>
      </c>
      <c r="R385" s="2" t="s">
        <v>8481</v>
      </c>
      <c r="S385" s="2" t="s">
        <v>23</v>
      </c>
      <c r="T385" s="2" t="s">
        <v>11002</v>
      </c>
    </row>
    <row r="386" spans="1:20" ht="13">
      <c r="A386" s="2" t="s">
        <v>11468</v>
      </c>
      <c r="B386" s="1" t="s">
        <v>10553</v>
      </c>
      <c r="C386" s="2" t="s">
        <v>10552</v>
      </c>
      <c r="D386" s="2" t="s">
        <v>16</v>
      </c>
      <c r="E386" s="2" t="s">
        <v>23</v>
      </c>
      <c r="G386" s="2">
        <v>10903</v>
      </c>
      <c r="H386" s="2">
        <v>10903</v>
      </c>
      <c r="I386" s="2" t="s">
        <v>10541</v>
      </c>
      <c r="K386" s="2" t="s">
        <v>10483</v>
      </c>
      <c r="L386" s="2" t="s">
        <v>6846</v>
      </c>
      <c r="M386" s="2"/>
      <c r="P386" s="2" t="s">
        <v>3279</v>
      </c>
      <c r="R386" s="2" t="s">
        <v>10541</v>
      </c>
      <c r="S386" s="2" t="s">
        <v>16</v>
      </c>
      <c r="T386" s="2" t="s">
        <v>11002</v>
      </c>
    </row>
    <row r="387" spans="1:20" ht="13">
      <c r="A387" s="2" t="s">
        <v>11469</v>
      </c>
      <c r="B387" s="1" t="s">
        <v>11470</v>
      </c>
      <c r="C387" s="2" t="s">
        <v>23814</v>
      </c>
      <c r="D387" s="2" t="s">
        <v>16</v>
      </c>
      <c r="E387" s="2" t="s">
        <v>23</v>
      </c>
      <c r="G387" s="2" t="e">
        <v>#N/A</v>
      </c>
      <c r="H387" s="2">
        <v>20597</v>
      </c>
      <c r="I387" s="2" t="s">
        <v>8079</v>
      </c>
      <c r="K387" s="2" t="s">
        <v>7869</v>
      </c>
      <c r="M387" s="2" t="s">
        <v>6876</v>
      </c>
      <c r="P387" s="2" t="s">
        <v>3249</v>
      </c>
      <c r="R387" s="2" t="s">
        <v>8079</v>
      </c>
      <c r="S387" s="2" t="s">
        <v>16</v>
      </c>
      <c r="T387" s="2" t="s">
        <v>11002</v>
      </c>
    </row>
    <row r="388" spans="1:20" ht="13">
      <c r="A388" s="2" t="s">
        <v>11471</v>
      </c>
      <c r="B388" s="1" t="s">
        <v>10757</v>
      </c>
      <c r="C388" s="2" t="s">
        <v>10756</v>
      </c>
      <c r="D388" s="2" t="s">
        <v>16</v>
      </c>
      <c r="E388" s="2" t="s">
        <v>23</v>
      </c>
      <c r="G388" s="2">
        <v>13101</v>
      </c>
      <c r="H388" s="2">
        <v>12997</v>
      </c>
      <c r="I388" s="2" t="s">
        <v>10753</v>
      </c>
      <c r="K388" s="2" t="s">
        <v>10483</v>
      </c>
      <c r="L388" s="2" t="s">
        <v>6856</v>
      </c>
      <c r="M388" s="2"/>
      <c r="P388" s="2" t="s">
        <v>3556</v>
      </c>
      <c r="R388" s="2" t="s">
        <v>10753</v>
      </c>
      <c r="S388" s="2" t="s">
        <v>16</v>
      </c>
      <c r="T388" s="2" t="s">
        <v>11002</v>
      </c>
    </row>
    <row r="389" spans="1:20" ht="13">
      <c r="A389" s="2" t="s">
        <v>11472</v>
      </c>
      <c r="B389" s="1" t="s">
        <v>9867</v>
      </c>
      <c r="C389" s="2" t="s">
        <v>9866</v>
      </c>
      <c r="D389" s="2" t="s">
        <v>23</v>
      </c>
      <c r="E389" s="2" t="s">
        <v>23</v>
      </c>
      <c r="G389" s="2">
        <v>12881</v>
      </c>
      <c r="H389" s="2">
        <v>12184</v>
      </c>
      <c r="I389" s="2" t="s">
        <v>9865</v>
      </c>
      <c r="K389" s="2" t="s">
        <v>9756</v>
      </c>
      <c r="L389" s="2" t="s">
        <v>6937</v>
      </c>
      <c r="M389" s="2"/>
      <c r="P389" s="2" t="s">
        <v>3279</v>
      </c>
      <c r="R389" s="2" t="s">
        <v>9865</v>
      </c>
      <c r="S389" s="2" t="s">
        <v>23</v>
      </c>
      <c r="T389" s="2" t="s">
        <v>11002</v>
      </c>
    </row>
    <row r="390" spans="1:20" ht="13">
      <c r="A390" s="2" t="s">
        <v>11473</v>
      </c>
      <c r="B390" s="1" t="s">
        <v>10713</v>
      </c>
      <c r="C390" s="2" t="s">
        <v>10712</v>
      </c>
      <c r="D390" s="2" t="s">
        <v>23</v>
      </c>
      <c r="E390" s="2" t="s">
        <v>23</v>
      </c>
      <c r="G390" s="2">
        <v>13077</v>
      </c>
      <c r="H390" s="2">
        <v>13077</v>
      </c>
      <c r="I390" s="2" t="s">
        <v>10709</v>
      </c>
      <c r="K390" s="2" t="s">
        <v>10483</v>
      </c>
      <c r="L390" s="2" t="s">
        <v>6840</v>
      </c>
      <c r="M390" s="2"/>
      <c r="P390" s="2" t="s">
        <v>4600</v>
      </c>
      <c r="R390" s="2" t="s">
        <v>10709</v>
      </c>
      <c r="S390" s="2" t="s">
        <v>23</v>
      </c>
      <c r="T390" s="2" t="s">
        <v>11002</v>
      </c>
    </row>
    <row r="391" spans="1:20" ht="13">
      <c r="A391" s="2" t="s">
        <v>11474</v>
      </c>
      <c r="B391" s="1" t="s">
        <v>7418</v>
      </c>
      <c r="C391" s="2" t="s">
        <v>7417</v>
      </c>
      <c r="D391" s="2" t="s">
        <v>23</v>
      </c>
      <c r="E391" s="2" t="s">
        <v>16</v>
      </c>
      <c r="G391" s="2">
        <v>20849</v>
      </c>
      <c r="H391" s="2">
        <v>20849</v>
      </c>
      <c r="I391" s="2" t="s">
        <v>7411</v>
      </c>
      <c r="K391" s="2" t="s">
        <v>7148</v>
      </c>
      <c r="L391" s="2" t="s">
        <v>6840</v>
      </c>
      <c r="M391" s="2"/>
      <c r="P391" s="2" t="s">
        <v>3279</v>
      </c>
      <c r="R391" s="2" t="s">
        <v>7411</v>
      </c>
      <c r="S391" s="2" t="s">
        <v>23</v>
      </c>
      <c r="T391" s="2" t="s">
        <v>11002</v>
      </c>
    </row>
    <row r="392" spans="1:20" ht="13">
      <c r="A392" s="2" t="s">
        <v>11475</v>
      </c>
      <c r="B392" s="1" t="s">
        <v>9608</v>
      </c>
      <c r="C392" s="2" t="s">
        <v>9607</v>
      </c>
      <c r="D392" s="2" t="s">
        <v>16</v>
      </c>
      <c r="E392" s="2" t="s">
        <v>23</v>
      </c>
      <c r="G392" s="2">
        <v>14050</v>
      </c>
      <c r="H392" s="2">
        <v>13624</v>
      </c>
      <c r="I392" s="2" t="s">
        <v>9604</v>
      </c>
      <c r="K392" s="2" t="s">
        <v>9562</v>
      </c>
      <c r="L392" s="2" t="s">
        <v>6856</v>
      </c>
      <c r="M392" s="2"/>
      <c r="P392" s="2" t="s">
        <v>6204</v>
      </c>
      <c r="R392" s="2" t="s">
        <v>9604</v>
      </c>
      <c r="S392" s="2" t="s">
        <v>16</v>
      </c>
      <c r="T392" s="2" t="s">
        <v>11002</v>
      </c>
    </row>
    <row r="393" spans="1:20" ht="13">
      <c r="A393" s="2" t="s">
        <v>11476</v>
      </c>
      <c r="B393" s="1" t="s">
        <v>9548</v>
      </c>
      <c r="C393" s="2" t="s">
        <v>9547</v>
      </c>
      <c r="D393" s="2" t="s">
        <v>23</v>
      </c>
      <c r="E393" s="2" t="s">
        <v>23</v>
      </c>
      <c r="G393" s="2">
        <v>16622</v>
      </c>
      <c r="H393" s="2">
        <v>16622</v>
      </c>
      <c r="I393" s="2" t="s">
        <v>9543</v>
      </c>
      <c r="K393" s="2" t="s">
        <v>9538</v>
      </c>
      <c r="L393" s="2" t="s">
        <v>6840</v>
      </c>
      <c r="M393" s="2"/>
      <c r="P393" s="2" t="s">
        <v>3279</v>
      </c>
      <c r="R393" s="2" t="s">
        <v>9543</v>
      </c>
      <c r="S393" s="2" t="s">
        <v>23</v>
      </c>
      <c r="T393" s="2" t="s">
        <v>11002</v>
      </c>
    </row>
    <row r="394" spans="1:20" ht="13">
      <c r="A394" s="2" t="s">
        <v>11477</v>
      </c>
      <c r="B394" s="1" t="s">
        <v>7233</v>
      </c>
      <c r="C394" s="2" t="s">
        <v>7232</v>
      </c>
      <c r="D394" s="2" t="s">
        <v>16</v>
      </c>
      <c r="E394" s="2" t="s">
        <v>23</v>
      </c>
      <c r="G394" s="2">
        <v>12433</v>
      </c>
      <c r="H394" s="2">
        <v>12414</v>
      </c>
      <c r="I394" s="2" t="s">
        <v>7228</v>
      </c>
      <c r="K394" s="2" t="s">
        <v>7148</v>
      </c>
      <c r="L394" s="2" t="s">
        <v>7229</v>
      </c>
      <c r="M394" s="2"/>
      <c r="P394" s="2" t="s">
        <v>3668</v>
      </c>
      <c r="R394" s="2" t="s">
        <v>7228</v>
      </c>
      <c r="S394" s="2" t="s">
        <v>16</v>
      </c>
      <c r="T394" s="2" t="s">
        <v>11002</v>
      </c>
    </row>
    <row r="395" spans="1:20" ht="13">
      <c r="A395" s="2" t="s">
        <v>11478</v>
      </c>
      <c r="B395" s="1" t="s">
        <v>10954</v>
      </c>
      <c r="C395" s="2" t="s">
        <v>10953</v>
      </c>
      <c r="D395" s="2" t="s">
        <v>16</v>
      </c>
      <c r="E395" s="2" t="s">
        <v>23</v>
      </c>
      <c r="G395" s="2">
        <v>157020</v>
      </c>
      <c r="H395" s="2">
        <v>22297</v>
      </c>
      <c r="I395" s="2" t="s">
        <v>10952</v>
      </c>
      <c r="K395" s="2" t="s">
        <v>10483</v>
      </c>
      <c r="L395" s="2" t="s">
        <v>6840</v>
      </c>
      <c r="M395" s="2"/>
      <c r="P395" s="2" t="s">
        <v>3279</v>
      </c>
      <c r="R395" s="2" t="s">
        <v>10952</v>
      </c>
      <c r="S395" s="2" t="s">
        <v>16</v>
      </c>
      <c r="T395" s="2" t="s">
        <v>11002</v>
      </c>
    </row>
    <row r="396" spans="1:20" ht="13">
      <c r="A396" s="2" t="s">
        <v>11479</v>
      </c>
      <c r="B396" s="1" t="s">
        <v>10302</v>
      </c>
      <c r="C396" s="2" t="s">
        <v>10301</v>
      </c>
      <c r="D396" s="2" t="s">
        <v>16</v>
      </c>
      <c r="E396" s="2" t="s">
        <v>23</v>
      </c>
      <c r="G396" s="2">
        <v>21503</v>
      </c>
      <c r="H396" s="2">
        <v>18408</v>
      </c>
      <c r="I396" s="2" t="s">
        <v>10289</v>
      </c>
      <c r="K396" s="2" t="s">
        <v>10080</v>
      </c>
      <c r="L396" s="2" t="s">
        <v>6856</v>
      </c>
      <c r="M396" s="2"/>
      <c r="P396" s="2" t="s">
        <v>4035</v>
      </c>
      <c r="R396" s="2" t="s">
        <v>10289</v>
      </c>
      <c r="S396" s="2" t="s">
        <v>16</v>
      </c>
      <c r="T396" s="2" t="s">
        <v>11002</v>
      </c>
    </row>
    <row r="397" spans="1:20" ht="13">
      <c r="A397" s="2" t="s">
        <v>11480</v>
      </c>
      <c r="B397" s="1" t="s">
        <v>8999</v>
      </c>
      <c r="C397" s="2" t="s">
        <v>8998</v>
      </c>
      <c r="D397" s="2" t="s">
        <v>23</v>
      </c>
      <c r="E397" s="2" t="s">
        <v>16</v>
      </c>
      <c r="G397" s="2">
        <v>14961</v>
      </c>
      <c r="H397" s="2">
        <v>14961</v>
      </c>
      <c r="I397" s="2" t="s">
        <v>8995</v>
      </c>
      <c r="K397" s="2" t="s">
        <v>8895</v>
      </c>
      <c r="L397" s="2" t="s">
        <v>7147</v>
      </c>
      <c r="M397" s="2"/>
      <c r="P397" s="2" t="s">
        <v>3279</v>
      </c>
      <c r="R397" s="2" t="s">
        <v>8995</v>
      </c>
      <c r="S397" s="2" t="s">
        <v>23</v>
      </c>
      <c r="T397" s="2" t="s">
        <v>11002</v>
      </c>
    </row>
    <row r="398" spans="1:20" ht="13">
      <c r="A398" s="2" t="s">
        <v>11481</v>
      </c>
      <c r="B398" s="1" t="s">
        <v>10393</v>
      </c>
      <c r="C398" s="2" t="s">
        <v>10392</v>
      </c>
      <c r="D398" s="2" t="s">
        <v>16</v>
      </c>
      <c r="E398" s="2" t="s">
        <v>16</v>
      </c>
      <c r="G398" s="2">
        <v>13651</v>
      </c>
      <c r="H398" s="2">
        <v>13484</v>
      </c>
      <c r="I398" s="2" t="s">
        <v>10390</v>
      </c>
      <c r="K398" s="2" t="s">
        <v>10370</v>
      </c>
      <c r="L398" s="2" t="s">
        <v>6840</v>
      </c>
      <c r="M398" s="2"/>
      <c r="P398" s="2" t="s">
        <v>4600</v>
      </c>
      <c r="R398" s="2" t="s">
        <v>10390</v>
      </c>
      <c r="S398" s="2" t="s">
        <v>16</v>
      </c>
      <c r="T398" s="2" t="s">
        <v>11002</v>
      </c>
    </row>
    <row r="399" spans="1:20" ht="13">
      <c r="A399" s="2" t="s">
        <v>11482</v>
      </c>
      <c r="B399" s="1" t="s">
        <v>10543</v>
      </c>
      <c r="C399" s="2" t="s">
        <v>10542</v>
      </c>
      <c r="D399" s="2" t="s">
        <v>23</v>
      </c>
      <c r="E399" s="2" t="s">
        <v>16</v>
      </c>
      <c r="G399" s="2">
        <v>12424</v>
      </c>
      <c r="H399" s="2">
        <v>11175</v>
      </c>
      <c r="I399" s="2" t="s">
        <v>10541</v>
      </c>
      <c r="K399" s="2" t="s">
        <v>10483</v>
      </c>
      <c r="L399" s="2" t="s">
        <v>7207</v>
      </c>
      <c r="M399" s="2"/>
      <c r="P399" s="2" t="s">
        <v>3279</v>
      </c>
      <c r="R399" s="2" t="s">
        <v>10541</v>
      </c>
      <c r="S399" s="2" t="s">
        <v>23</v>
      </c>
      <c r="T399" s="2" t="s">
        <v>11002</v>
      </c>
    </row>
    <row r="400" spans="1:20" ht="13">
      <c r="A400" s="2" t="s">
        <v>11483</v>
      </c>
      <c r="B400" s="1" t="s">
        <v>11484</v>
      </c>
      <c r="C400" s="2" t="s">
        <v>23815</v>
      </c>
      <c r="D400" s="2" t="s">
        <v>23</v>
      </c>
      <c r="E400" s="2" t="s">
        <v>16</v>
      </c>
      <c r="G400" s="2" t="e">
        <v>#N/A</v>
      </c>
      <c r="H400" s="2">
        <v>21103</v>
      </c>
      <c r="I400" s="2" t="s">
        <v>7934</v>
      </c>
      <c r="K400" s="2" t="s">
        <v>7869</v>
      </c>
      <c r="M400" s="2" t="s">
        <v>6876</v>
      </c>
      <c r="P400" s="2" t="s">
        <v>3279</v>
      </c>
      <c r="R400" s="2" t="s">
        <v>7934</v>
      </c>
      <c r="S400" s="2" t="s">
        <v>23</v>
      </c>
      <c r="T400" s="2" t="s">
        <v>11002</v>
      </c>
    </row>
    <row r="401" spans="1:20" ht="13">
      <c r="A401" s="2" t="s">
        <v>11485</v>
      </c>
      <c r="B401" s="1" t="s">
        <v>7626</v>
      </c>
      <c r="C401" s="2" t="s">
        <v>7625</v>
      </c>
      <c r="D401" s="2" t="s">
        <v>16</v>
      </c>
      <c r="E401" s="2" t="s">
        <v>23</v>
      </c>
      <c r="G401" s="2">
        <v>19975</v>
      </c>
      <c r="H401" s="2">
        <v>19975</v>
      </c>
      <c r="I401" s="2" t="s">
        <v>7619</v>
      </c>
      <c r="K401" s="2" t="s">
        <v>7562</v>
      </c>
      <c r="L401" s="2" t="s">
        <v>6840</v>
      </c>
      <c r="M401" s="2"/>
      <c r="P401" s="2" t="s">
        <v>4146</v>
      </c>
      <c r="R401" s="2" t="s">
        <v>7619</v>
      </c>
      <c r="S401" s="2" t="s">
        <v>16</v>
      </c>
      <c r="T401" s="2" t="s">
        <v>11002</v>
      </c>
    </row>
    <row r="402" spans="1:20" ht="13">
      <c r="A402" s="2" t="s">
        <v>11486</v>
      </c>
      <c r="B402" s="1" t="s">
        <v>9361</v>
      </c>
      <c r="C402" s="2" t="s">
        <v>9360</v>
      </c>
      <c r="D402" s="2" t="s">
        <v>16</v>
      </c>
      <c r="E402" s="2" t="s">
        <v>23</v>
      </c>
      <c r="G402" s="2">
        <v>22553</v>
      </c>
      <c r="H402" s="2">
        <v>22553</v>
      </c>
      <c r="I402" s="2" t="s">
        <v>9338</v>
      </c>
      <c r="K402" s="2" t="s">
        <v>9169</v>
      </c>
      <c r="L402" s="2" t="s">
        <v>6856</v>
      </c>
      <c r="M402" s="2"/>
      <c r="P402" s="2" t="s">
        <v>6204</v>
      </c>
      <c r="R402" s="2" t="s">
        <v>9338</v>
      </c>
      <c r="S402" s="2" t="s">
        <v>16</v>
      </c>
      <c r="T402" s="2" t="s">
        <v>11002</v>
      </c>
    </row>
    <row r="403" spans="1:20" ht="13">
      <c r="A403" s="2" t="s">
        <v>11487</v>
      </c>
      <c r="B403" s="1" t="s">
        <v>7676</v>
      </c>
      <c r="C403" s="2" t="s">
        <v>23816</v>
      </c>
      <c r="D403" s="2" t="s">
        <v>16</v>
      </c>
      <c r="E403" s="2" t="s">
        <v>23</v>
      </c>
      <c r="G403" s="2">
        <v>10257</v>
      </c>
      <c r="H403" s="2">
        <v>10257</v>
      </c>
      <c r="I403" s="2" t="s">
        <v>7672</v>
      </c>
      <c r="K403" s="2" t="s">
        <v>7674</v>
      </c>
      <c r="L403" s="2" t="s">
        <v>6840</v>
      </c>
      <c r="M403" s="2"/>
      <c r="P403" s="2" t="s">
        <v>4600</v>
      </c>
      <c r="R403" s="2" t="s">
        <v>7672</v>
      </c>
      <c r="S403" s="2" t="s">
        <v>16</v>
      </c>
      <c r="T403" s="2" t="s">
        <v>11002</v>
      </c>
    </row>
    <row r="404" spans="1:20" ht="13">
      <c r="A404" s="2" t="s">
        <v>11488</v>
      </c>
      <c r="B404" s="1" t="s">
        <v>9274</v>
      </c>
      <c r="C404" s="2" t="s">
        <v>9273</v>
      </c>
      <c r="D404" s="2" t="s">
        <v>23</v>
      </c>
      <c r="E404" s="2" t="s">
        <v>16</v>
      </c>
      <c r="G404" s="2">
        <v>22087</v>
      </c>
      <c r="H404" s="2">
        <v>20434</v>
      </c>
      <c r="I404" s="2" t="s">
        <v>9270</v>
      </c>
      <c r="K404" s="2" t="s">
        <v>9169</v>
      </c>
      <c r="L404" s="2" t="s">
        <v>6937</v>
      </c>
      <c r="M404" s="2"/>
      <c r="P404" s="2" t="s">
        <v>3668</v>
      </c>
      <c r="R404" s="2" t="s">
        <v>9270</v>
      </c>
      <c r="S404" s="2" t="s">
        <v>23</v>
      </c>
      <c r="T404" s="2" t="s">
        <v>11002</v>
      </c>
    </row>
    <row r="405" spans="1:20" ht="13">
      <c r="A405" s="2" t="s">
        <v>11489</v>
      </c>
      <c r="B405" s="1" t="s">
        <v>10767</v>
      </c>
      <c r="C405" s="2" t="s">
        <v>10766</v>
      </c>
      <c r="D405" s="2" t="s">
        <v>16</v>
      </c>
      <c r="E405" s="2" t="s">
        <v>23</v>
      </c>
      <c r="G405" s="2">
        <v>13086</v>
      </c>
      <c r="H405" s="2">
        <v>12726</v>
      </c>
      <c r="I405" s="2" t="s">
        <v>10763</v>
      </c>
      <c r="K405" s="2" t="s">
        <v>10483</v>
      </c>
      <c r="L405" s="2" t="s">
        <v>6853</v>
      </c>
      <c r="M405" s="2"/>
      <c r="P405" s="2" t="s">
        <v>6204</v>
      </c>
      <c r="R405" s="2" t="s">
        <v>10763</v>
      </c>
      <c r="S405" s="2" t="s">
        <v>16</v>
      </c>
      <c r="T405" s="2" t="s">
        <v>11002</v>
      </c>
    </row>
    <row r="406" spans="1:20" ht="13">
      <c r="A406" s="2" t="s">
        <v>11490</v>
      </c>
      <c r="B406" s="1" t="s">
        <v>8770</v>
      </c>
      <c r="C406" s="2" t="s">
        <v>8769</v>
      </c>
      <c r="D406" s="2" t="s">
        <v>23</v>
      </c>
      <c r="E406" s="2" t="s">
        <v>16</v>
      </c>
      <c r="G406" s="2">
        <v>18449</v>
      </c>
      <c r="H406" s="2">
        <v>18449</v>
      </c>
      <c r="I406" s="2" t="s">
        <v>8673</v>
      </c>
      <c r="K406" s="2" t="s">
        <v>8364</v>
      </c>
      <c r="L406" s="2" t="s">
        <v>6840</v>
      </c>
      <c r="M406" s="2"/>
      <c r="P406" s="2" t="s">
        <v>3279</v>
      </c>
      <c r="R406" s="2" t="s">
        <v>8673</v>
      </c>
      <c r="S406" s="2" t="s">
        <v>23</v>
      </c>
      <c r="T406" s="2" t="s">
        <v>11002</v>
      </c>
    </row>
    <row r="407" spans="1:20" ht="13">
      <c r="A407" s="2" t="s">
        <v>11491</v>
      </c>
      <c r="B407" s="1" t="s">
        <v>9316</v>
      </c>
      <c r="C407" s="2" t="s">
        <v>9315</v>
      </c>
      <c r="D407" s="2" t="s">
        <v>16</v>
      </c>
      <c r="E407" s="2" t="s">
        <v>23</v>
      </c>
      <c r="G407" s="2">
        <v>23034</v>
      </c>
      <c r="H407" s="2">
        <v>23034</v>
      </c>
      <c r="I407" s="2" t="s">
        <v>9297</v>
      </c>
      <c r="K407" s="2" t="s">
        <v>9169</v>
      </c>
      <c r="L407" s="2" t="s">
        <v>6937</v>
      </c>
      <c r="M407" s="2"/>
      <c r="P407" s="2" t="s">
        <v>5907</v>
      </c>
      <c r="R407" s="2" t="s">
        <v>9297</v>
      </c>
      <c r="S407" s="2" t="s">
        <v>16</v>
      </c>
      <c r="T407" s="2" t="s">
        <v>11002</v>
      </c>
    </row>
    <row r="408" spans="1:20" ht="13">
      <c r="A408" s="2" t="s">
        <v>11492</v>
      </c>
      <c r="B408" s="1" t="s">
        <v>11493</v>
      </c>
      <c r="C408" s="2" t="s">
        <v>23817</v>
      </c>
      <c r="D408" s="2" t="s">
        <v>16</v>
      </c>
      <c r="E408" s="2" t="s">
        <v>23</v>
      </c>
      <c r="G408" s="2" t="e">
        <v>#N/A</v>
      </c>
      <c r="H408" s="2">
        <v>19676</v>
      </c>
      <c r="I408" s="2" t="s">
        <v>8671</v>
      </c>
      <c r="K408" s="2" t="s">
        <v>8364</v>
      </c>
      <c r="M408" s="2" t="s">
        <v>6876</v>
      </c>
      <c r="N408" s="2" t="s">
        <v>11494</v>
      </c>
      <c r="P408" s="2" t="s">
        <v>3279</v>
      </c>
      <c r="R408" s="2" t="s">
        <v>8671</v>
      </c>
      <c r="S408" s="2" t="s">
        <v>16</v>
      </c>
      <c r="T408" s="2" t="s">
        <v>11002</v>
      </c>
    </row>
    <row r="409" spans="1:20" ht="13">
      <c r="A409" s="2" t="s">
        <v>11495</v>
      </c>
      <c r="B409" s="1" t="s">
        <v>9910</v>
      </c>
      <c r="C409" s="2" t="s">
        <v>9909</v>
      </c>
      <c r="D409" s="2" t="s">
        <v>16</v>
      </c>
      <c r="E409" s="2" t="s">
        <v>16</v>
      </c>
      <c r="G409" s="2">
        <v>101493</v>
      </c>
      <c r="H409" s="2">
        <v>18474</v>
      </c>
      <c r="I409" s="2" t="s">
        <v>9907</v>
      </c>
      <c r="K409" s="2" t="s">
        <v>9756</v>
      </c>
      <c r="L409" s="2" t="s">
        <v>6937</v>
      </c>
      <c r="M409" s="2"/>
      <c r="P409" s="2" t="s">
        <v>3279</v>
      </c>
      <c r="R409" s="2" t="s">
        <v>9907</v>
      </c>
      <c r="S409" s="2" t="s">
        <v>16</v>
      </c>
      <c r="T409" s="2" t="s">
        <v>11002</v>
      </c>
    </row>
    <row r="410" spans="1:20" ht="13">
      <c r="A410" s="2" t="s">
        <v>11496</v>
      </c>
      <c r="B410" s="1" t="s">
        <v>8509</v>
      </c>
      <c r="C410" s="2" t="s">
        <v>8508</v>
      </c>
      <c r="D410" s="2" t="s">
        <v>16</v>
      </c>
      <c r="E410" s="2" t="s">
        <v>23</v>
      </c>
      <c r="G410" s="2">
        <v>13363</v>
      </c>
      <c r="H410" s="2">
        <v>13363</v>
      </c>
      <c r="I410" s="2" t="s">
        <v>8490</v>
      </c>
      <c r="K410" s="2" t="s">
        <v>8364</v>
      </c>
      <c r="L410" s="2" t="s">
        <v>6840</v>
      </c>
      <c r="M410" s="2"/>
      <c r="P410" s="2" t="s">
        <v>4600</v>
      </c>
      <c r="R410" s="2" t="s">
        <v>8490</v>
      </c>
      <c r="S410" s="2" t="s">
        <v>16</v>
      </c>
      <c r="T410" s="2" t="s">
        <v>11002</v>
      </c>
    </row>
    <row r="411" spans="1:20" ht="13">
      <c r="A411" s="2" t="s">
        <v>11497</v>
      </c>
      <c r="B411" s="1" t="s">
        <v>10848</v>
      </c>
      <c r="C411" s="2" t="s">
        <v>10847</v>
      </c>
      <c r="D411" s="2" t="s">
        <v>23</v>
      </c>
      <c r="E411" s="2" t="s">
        <v>16</v>
      </c>
      <c r="G411" s="2">
        <v>13541</v>
      </c>
      <c r="H411" s="2">
        <v>13541</v>
      </c>
      <c r="I411" s="2" t="s">
        <v>10846</v>
      </c>
      <c r="K411" s="2" t="s">
        <v>10483</v>
      </c>
      <c r="L411" s="2" t="s">
        <v>7229</v>
      </c>
      <c r="M411" s="2"/>
      <c r="P411" s="2" t="s">
        <v>3279</v>
      </c>
      <c r="R411" s="2" t="s">
        <v>10846</v>
      </c>
      <c r="S411" s="2" t="s">
        <v>23</v>
      </c>
      <c r="T411" s="2" t="s">
        <v>11002</v>
      </c>
    </row>
    <row r="412" spans="1:20" ht="13">
      <c r="A412" s="2" t="s">
        <v>11498</v>
      </c>
      <c r="B412" s="1" t="s">
        <v>7760</v>
      </c>
      <c r="C412" s="2" t="s">
        <v>7759</v>
      </c>
      <c r="D412" s="2" t="s">
        <v>23</v>
      </c>
      <c r="E412" s="2" t="s">
        <v>16</v>
      </c>
      <c r="G412" s="2">
        <v>12469</v>
      </c>
      <c r="H412" s="2">
        <v>12469</v>
      </c>
      <c r="I412" s="2" t="s">
        <v>7753</v>
      </c>
      <c r="K412" s="2" t="s">
        <v>7674</v>
      </c>
      <c r="L412" s="2" t="s">
        <v>6937</v>
      </c>
      <c r="M412" s="2"/>
      <c r="P412" s="2" t="s">
        <v>3279</v>
      </c>
      <c r="R412" s="2" t="s">
        <v>7753</v>
      </c>
      <c r="S412" s="2" t="s">
        <v>23</v>
      </c>
      <c r="T412" s="2" t="s">
        <v>11002</v>
      </c>
    </row>
    <row r="413" spans="1:20" ht="13">
      <c r="A413" s="2" t="s">
        <v>11499</v>
      </c>
      <c r="B413" s="1" t="s">
        <v>9598</v>
      </c>
      <c r="C413" s="2" t="s">
        <v>9597</v>
      </c>
      <c r="D413" s="2" t="s">
        <v>23</v>
      </c>
      <c r="E413" s="2" t="s">
        <v>16</v>
      </c>
      <c r="G413" s="2">
        <v>11913</v>
      </c>
      <c r="H413" s="2">
        <v>11441</v>
      </c>
      <c r="I413" s="2" t="s">
        <v>9590</v>
      </c>
      <c r="K413" s="2" t="s">
        <v>9562</v>
      </c>
      <c r="L413" s="2" t="s">
        <v>6937</v>
      </c>
      <c r="M413" s="2"/>
      <c r="P413" s="2" t="s">
        <v>5907</v>
      </c>
      <c r="R413" s="2" t="s">
        <v>9590</v>
      </c>
      <c r="S413" s="2" t="s">
        <v>23</v>
      </c>
      <c r="T413" s="2" t="s">
        <v>11002</v>
      </c>
    </row>
    <row r="414" spans="1:20" ht="13">
      <c r="A414" s="2" t="s">
        <v>11500</v>
      </c>
      <c r="B414" s="1" t="s">
        <v>9314</v>
      </c>
      <c r="C414" s="2" t="s">
        <v>9313</v>
      </c>
      <c r="D414" s="2" t="s">
        <v>16</v>
      </c>
      <c r="E414" s="2" t="s">
        <v>23</v>
      </c>
      <c r="G414" s="2">
        <v>22892</v>
      </c>
      <c r="H414" s="2">
        <v>20146</v>
      </c>
      <c r="I414" s="2" t="s">
        <v>9297</v>
      </c>
      <c r="K414" s="2" t="s">
        <v>9169</v>
      </c>
      <c r="L414" s="2" t="s">
        <v>6937</v>
      </c>
      <c r="M414" s="2"/>
      <c r="P414" s="2" t="s">
        <v>5907</v>
      </c>
      <c r="R414" s="2" t="s">
        <v>9297</v>
      </c>
      <c r="S414" s="2" t="s">
        <v>16</v>
      </c>
      <c r="T414" s="2" t="s">
        <v>11002</v>
      </c>
    </row>
    <row r="415" spans="1:20" ht="13">
      <c r="A415" s="2" t="s">
        <v>11501</v>
      </c>
      <c r="B415" s="1" t="s">
        <v>10655</v>
      </c>
      <c r="C415" s="2" t="s">
        <v>10654</v>
      </c>
      <c r="D415" s="2" t="s">
        <v>16</v>
      </c>
      <c r="E415" s="2" t="s">
        <v>23</v>
      </c>
      <c r="G415" s="2">
        <v>11932</v>
      </c>
      <c r="H415" s="2">
        <v>11932</v>
      </c>
      <c r="I415" s="2" t="s">
        <v>10642</v>
      </c>
      <c r="K415" s="2" t="s">
        <v>10483</v>
      </c>
      <c r="L415" s="2" t="s">
        <v>6846</v>
      </c>
      <c r="M415" s="2"/>
      <c r="P415" s="2" t="s">
        <v>3556</v>
      </c>
      <c r="R415" s="2" t="s">
        <v>10642</v>
      </c>
      <c r="S415" s="2" t="s">
        <v>16</v>
      </c>
      <c r="T415" s="2" t="s">
        <v>11002</v>
      </c>
    </row>
    <row r="416" spans="1:20" ht="13">
      <c r="A416" s="2" t="s">
        <v>11502</v>
      </c>
      <c r="B416" s="1" t="s">
        <v>8250</v>
      </c>
      <c r="C416" s="2" t="s">
        <v>8249</v>
      </c>
      <c r="D416" s="2" t="s">
        <v>23</v>
      </c>
      <c r="E416" s="2" t="s">
        <v>16</v>
      </c>
      <c r="G416" s="2">
        <v>22075</v>
      </c>
      <c r="H416" s="2">
        <v>21637</v>
      </c>
      <c r="I416" s="2" t="s">
        <v>8209</v>
      </c>
      <c r="K416" s="2" t="s">
        <v>7869</v>
      </c>
      <c r="L416" s="2" t="s">
        <v>6840</v>
      </c>
      <c r="M416" s="2"/>
      <c r="P416" s="2" t="s">
        <v>3249</v>
      </c>
      <c r="R416" s="2" t="s">
        <v>8209</v>
      </c>
      <c r="S416" s="2" t="s">
        <v>23</v>
      </c>
      <c r="T416" s="2" t="s">
        <v>11002</v>
      </c>
    </row>
    <row r="417" spans="1:20" ht="13">
      <c r="A417" s="2" t="s">
        <v>11503</v>
      </c>
      <c r="B417" s="1" t="s">
        <v>9854</v>
      </c>
      <c r="C417" s="2" t="s">
        <v>9853</v>
      </c>
      <c r="D417" s="2" t="s">
        <v>16</v>
      </c>
      <c r="E417" s="2" t="s">
        <v>16</v>
      </c>
      <c r="G417" s="2">
        <v>12166</v>
      </c>
      <c r="H417" s="2">
        <v>12043</v>
      </c>
      <c r="I417" s="2" t="s">
        <v>9851</v>
      </c>
      <c r="K417" s="2" t="s">
        <v>9756</v>
      </c>
      <c r="L417" s="2" t="s">
        <v>6937</v>
      </c>
      <c r="M417" s="2"/>
      <c r="P417" s="2" t="s">
        <v>5907</v>
      </c>
      <c r="R417" s="2" t="s">
        <v>9851</v>
      </c>
      <c r="S417" s="2" t="s">
        <v>16</v>
      </c>
      <c r="T417" s="2" t="s">
        <v>11002</v>
      </c>
    </row>
    <row r="418" spans="1:20" ht="13">
      <c r="A418" s="2" t="s">
        <v>11504</v>
      </c>
      <c r="B418" s="1" t="s">
        <v>8248</v>
      </c>
      <c r="C418" s="2" t="s">
        <v>8247</v>
      </c>
      <c r="D418" s="2" t="s">
        <v>23</v>
      </c>
      <c r="E418" s="2" t="s">
        <v>16</v>
      </c>
      <c r="G418" s="2">
        <v>21637</v>
      </c>
      <c r="H418" s="2">
        <v>21637</v>
      </c>
      <c r="I418" s="2" t="s">
        <v>8209</v>
      </c>
      <c r="K418" s="2" t="s">
        <v>7869</v>
      </c>
      <c r="L418" s="2" t="s">
        <v>6840</v>
      </c>
      <c r="M418" s="2"/>
      <c r="P418" s="2" t="s">
        <v>3249</v>
      </c>
      <c r="R418" s="2" t="s">
        <v>8209</v>
      </c>
      <c r="S418" s="2" t="s">
        <v>23</v>
      </c>
      <c r="T418" s="2" t="s">
        <v>11002</v>
      </c>
    </row>
    <row r="419" spans="1:20" ht="13">
      <c r="A419" s="2" t="s">
        <v>11505</v>
      </c>
      <c r="B419" s="1" t="s">
        <v>9667</v>
      </c>
      <c r="C419" s="2" t="s">
        <v>9666</v>
      </c>
      <c r="D419" s="2" t="s">
        <v>23</v>
      </c>
      <c r="E419" s="2" t="s">
        <v>16</v>
      </c>
      <c r="G419" s="2">
        <v>31757</v>
      </c>
      <c r="H419" s="2">
        <v>23490</v>
      </c>
      <c r="I419" s="2" t="s">
        <v>9665</v>
      </c>
      <c r="K419" s="2" t="s">
        <v>9562</v>
      </c>
      <c r="L419" s="2" t="s">
        <v>6840</v>
      </c>
      <c r="M419" s="2"/>
      <c r="P419" s="2" t="s">
        <v>3668</v>
      </c>
      <c r="R419" s="2" t="s">
        <v>9665</v>
      </c>
      <c r="S419" s="2" t="s">
        <v>23</v>
      </c>
      <c r="T419" s="2" t="s">
        <v>11002</v>
      </c>
    </row>
    <row r="420" spans="1:20" ht="13">
      <c r="A420" s="2" t="s">
        <v>11506</v>
      </c>
      <c r="B420" s="1" t="s">
        <v>11507</v>
      </c>
      <c r="C420" s="2" t="s">
        <v>23818</v>
      </c>
      <c r="D420" s="2" t="s">
        <v>23</v>
      </c>
      <c r="E420" s="2" t="s">
        <v>16</v>
      </c>
      <c r="G420" s="2" t="e">
        <v>#N/A</v>
      </c>
      <c r="H420" s="2">
        <v>14004</v>
      </c>
      <c r="I420" s="2" t="s">
        <v>8008</v>
      </c>
      <c r="K420" s="2" t="s">
        <v>7869</v>
      </c>
      <c r="M420" s="2" t="s">
        <v>6876</v>
      </c>
      <c r="P420" s="2" t="s">
        <v>3279</v>
      </c>
      <c r="R420" s="2" t="s">
        <v>8008</v>
      </c>
      <c r="S420" s="2" t="s">
        <v>23</v>
      </c>
      <c r="T420" s="2" t="s">
        <v>11002</v>
      </c>
    </row>
    <row r="421" spans="1:20" ht="13">
      <c r="A421" s="2" t="s">
        <v>11508</v>
      </c>
      <c r="B421" s="1" t="s">
        <v>9596</v>
      </c>
      <c r="C421" s="2" t="s">
        <v>9595</v>
      </c>
      <c r="D421" s="2" t="s">
        <v>23</v>
      </c>
      <c r="E421" s="2" t="s">
        <v>16</v>
      </c>
      <c r="G421" s="2">
        <v>10867</v>
      </c>
      <c r="H421" s="2">
        <v>10867</v>
      </c>
      <c r="I421" s="2" t="s">
        <v>9590</v>
      </c>
      <c r="K421" s="2" t="s">
        <v>9562</v>
      </c>
      <c r="L421" s="2" t="s">
        <v>6840</v>
      </c>
      <c r="M421" s="2"/>
      <c r="P421" s="2" t="s">
        <v>3668</v>
      </c>
      <c r="R421" s="2" t="s">
        <v>9590</v>
      </c>
      <c r="S421" s="2" t="s">
        <v>23</v>
      </c>
      <c r="T421" s="2" t="s">
        <v>11002</v>
      </c>
    </row>
    <row r="422" spans="1:20" ht="13">
      <c r="A422" s="2" t="s">
        <v>11509</v>
      </c>
      <c r="B422" s="1" t="s">
        <v>9744</v>
      </c>
      <c r="C422" s="2" t="s">
        <v>9743</v>
      </c>
      <c r="D422" s="2" t="s">
        <v>16</v>
      </c>
      <c r="E422" s="2" t="s">
        <v>16</v>
      </c>
      <c r="G422" s="2">
        <v>24803</v>
      </c>
      <c r="H422" s="2">
        <v>23533</v>
      </c>
      <c r="I422" s="2" t="s">
        <v>9739</v>
      </c>
      <c r="K422" s="2" t="s">
        <v>9706</v>
      </c>
      <c r="L422" s="2" t="s">
        <v>6840</v>
      </c>
      <c r="M422" s="2"/>
      <c r="P422" s="2" t="s">
        <v>4146</v>
      </c>
      <c r="R422" s="2" t="s">
        <v>9739</v>
      </c>
      <c r="S422" s="2" t="s">
        <v>16</v>
      </c>
      <c r="T422" s="2" t="s">
        <v>11002</v>
      </c>
    </row>
    <row r="423" spans="1:20" ht="13">
      <c r="A423" s="2" t="s">
        <v>11510</v>
      </c>
      <c r="B423" s="1" t="s">
        <v>7231</v>
      </c>
      <c r="C423" s="2" t="s">
        <v>7230</v>
      </c>
      <c r="D423" s="2" t="s">
        <v>23</v>
      </c>
      <c r="E423" s="2" t="s">
        <v>16</v>
      </c>
      <c r="G423" s="2">
        <v>12414</v>
      </c>
      <c r="H423" s="2">
        <v>12414</v>
      </c>
      <c r="I423" s="2" t="s">
        <v>7228</v>
      </c>
      <c r="K423" s="2" t="s">
        <v>7148</v>
      </c>
      <c r="L423" s="2" t="s">
        <v>7229</v>
      </c>
      <c r="M423" s="2"/>
      <c r="P423" s="2" t="s">
        <v>3668</v>
      </c>
      <c r="R423" s="2" t="s">
        <v>7228</v>
      </c>
      <c r="S423" s="2" t="s">
        <v>23</v>
      </c>
      <c r="T423" s="2" t="s">
        <v>11002</v>
      </c>
    </row>
    <row r="424" spans="1:20" ht="13">
      <c r="A424" s="2" t="s">
        <v>11511</v>
      </c>
      <c r="B424" s="1" t="s">
        <v>9566</v>
      </c>
      <c r="C424" s="2" t="s">
        <v>23819</v>
      </c>
      <c r="D424" s="2" t="s">
        <v>23</v>
      </c>
      <c r="E424" s="2" t="s">
        <v>16</v>
      </c>
      <c r="G424" s="2">
        <v>10417</v>
      </c>
      <c r="H424" s="2">
        <v>10195</v>
      </c>
      <c r="I424" s="2" t="s">
        <v>9560</v>
      </c>
      <c r="K424" s="2" t="s">
        <v>9562</v>
      </c>
      <c r="L424" s="2" t="s">
        <v>6840</v>
      </c>
      <c r="M424" s="2"/>
      <c r="P424" s="2" t="s">
        <v>3668</v>
      </c>
      <c r="R424" s="2" t="s">
        <v>9560</v>
      </c>
      <c r="S424" s="2" t="s">
        <v>23</v>
      </c>
      <c r="T424" s="2" t="s">
        <v>11002</v>
      </c>
    </row>
    <row r="425" spans="1:20" ht="13">
      <c r="A425" s="2" t="s">
        <v>11512</v>
      </c>
      <c r="B425" s="1" t="s">
        <v>9944</v>
      </c>
      <c r="C425" s="2" t="s">
        <v>23820</v>
      </c>
      <c r="D425" s="2" t="s">
        <v>16</v>
      </c>
      <c r="E425" s="2" t="s">
        <v>16</v>
      </c>
      <c r="G425" s="2">
        <v>11359</v>
      </c>
      <c r="H425" s="2">
        <v>11359</v>
      </c>
      <c r="I425" s="2" t="s">
        <v>9937</v>
      </c>
      <c r="K425" s="2" t="s">
        <v>9921</v>
      </c>
      <c r="L425" s="2" t="s">
        <v>6937</v>
      </c>
      <c r="M425" s="2"/>
      <c r="P425" s="2" t="s">
        <v>3668</v>
      </c>
      <c r="R425" s="2" t="s">
        <v>9937</v>
      </c>
      <c r="S425" s="2" t="s">
        <v>16</v>
      </c>
      <c r="T425" s="2" t="s">
        <v>11002</v>
      </c>
    </row>
    <row r="426" spans="1:20" ht="13">
      <c r="A426" s="2" t="s">
        <v>11513</v>
      </c>
      <c r="B426" s="1" t="s">
        <v>7909</v>
      </c>
      <c r="C426" s="2" t="s">
        <v>7908</v>
      </c>
      <c r="D426" s="2" t="s">
        <v>16</v>
      </c>
      <c r="E426" s="2" t="s">
        <v>23</v>
      </c>
      <c r="G426" s="2">
        <v>13099</v>
      </c>
      <c r="H426" s="2">
        <v>12765</v>
      </c>
      <c r="I426" s="2" t="s">
        <v>7906</v>
      </c>
      <c r="K426" s="2" t="s">
        <v>7869</v>
      </c>
      <c r="L426" s="2" t="s">
        <v>6840</v>
      </c>
      <c r="M426" s="2"/>
      <c r="P426" s="2" t="s">
        <v>4600</v>
      </c>
      <c r="R426" s="2" t="s">
        <v>7906</v>
      </c>
      <c r="S426" s="2" t="s">
        <v>16</v>
      </c>
      <c r="T426" s="2" t="s">
        <v>11002</v>
      </c>
    </row>
    <row r="427" spans="1:20" ht="13">
      <c r="A427" s="2" t="s">
        <v>11514</v>
      </c>
      <c r="B427" s="1" t="s">
        <v>8670</v>
      </c>
      <c r="C427" s="2" t="s">
        <v>23821</v>
      </c>
      <c r="D427" s="2" t="s">
        <v>16</v>
      </c>
      <c r="E427" s="2" t="s">
        <v>23</v>
      </c>
      <c r="G427" s="2">
        <v>18320</v>
      </c>
      <c r="H427" s="2">
        <v>18320</v>
      </c>
      <c r="I427" s="2" t="s">
        <v>8663</v>
      </c>
      <c r="K427" s="2" t="s">
        <v>8364</v>
      </c>
      <c r="L427" s="2" t="s">
        <v>6840</v>
      </c>
      <c r="M427" s="2"/>
      <c r="P427" s="2" t="s">
        <v>3279</v>
      </c>
      <c r="R427" s="2" t="s">
        <v>8663</v>
      </c>
      <c r="S427" s="2" t="s">
        <v>16</v>
      </c>
      <c r="T427" s="2" t="s">
        <v>11002</v>
      </c>
    </row>
    <row r="428" spans="1:20" ht="13">
      <c r="A428" s="2" t="s">
        <v>11515</v>
      </c>
      <c r="B428" s="1" t="s">
        <v>8627</v>
      </c>
      <c r="C428" s="2" t="s">
        <v>8626</v>
      </c>
      <c r="D428" s="2" t="s">
        <v>16</v>
      </c>
      <c r="E428" s="2" t="s">
        <v>23</v>
      </c>
      <c r="G428" s="2">
        <v>20024</v>
      </c>
      <c r="H428" s="2">
        <v>17086</v>
      </c>
      <c r="I428" s="2" t="s">
        <v>8619</v>
      </c>
      <c r="K428" s="2" t="s">
        <v>8364</v>
      </c>
      <c r="L428" s="2" t="s">
        <v>6840</v>
      </c>
      <c r="M428" s="2"/>
      <c r="P428" s="2" t="s">
        <v>3279</v>
      </c>
      <c r="R428" s="2" t="s">
        <v>8619</v>
      </c>
      <c r="S428" s="2" t="s">
        <v>16</v>
      </c>
      <c r="T428" s="2" t="s">
        <v>11002</v>
      </c>
    </row>
    <row r="429" spans="1:20" ht="13">
      <c r="A429" s="2" t="s">
        <v>11516</v>
      </c>
      <c r="B429" s="1" t="s">
        <v>9136</v>
      </c>
      <c r="C429" s="2" t="s">
        <v>9135</v>
      </c>
      <c r="D429" s="2" t="s">
        <v>23</v>
      </c>
      <c r="E429" s="2" t="s">
        <v>16</v>
      </c>
      <c r="G429" s="2">
        <v>12292</v>
      </c>
      <c r="H429" s="2">
        <v>12292</v>
      </c>
      <c r="I429" s="2" t="s">
        <v>9134</v>
      </c>
      <c r="K429" s="2" t="s">
        <v>8895</v>
      </c>
      <c r="L429" s="2" t="s">
        <v>6859</v>
      </c>
      <c r="M429" s="2"/>
      <c r="P429" s="2" t="s">
        <v>8370</v>
      </c>
      <c r="R429" s="2" t="s">
        <v>9134</v>
      </c>
      <c r="S429" s="2" t="s">
        <v>23</v>
      </c>
      <c r="T429" s="2" t="s">
        <v>11002</v>
      </c>
    </row>
    <row r="430" spans="1:20" ht="13">
      <c r="A430" s="2" t="s">
        <v>11517</v>
      </c>
      <c r="B430" s="1" t="s">
        <v>7816</v>
      </c>
      <c r="C430" s="2" t="s">
        <v>7815</v>
      </c>
      <c r="D430" s="2" t="s">
        <v>23</v>
      </c>
      <c r="E430" s="2" t="s">
        <v>16</v>
      </c>
      <c r="G430" s="2">
        <v>15078</v>
      </c>
      <c r="H430" s="2">
        <v>10771</v>
      </c>
      <c r="I430" s="2" t="s">
        <v>7814</v>
      </c>
      <c r="K430" s="2" t="s">
        <v>7674</v>
      </c>
      <c r="L430" s="2" t="s">
        <v>6853</v>
      </c>
      <c r="M430" s="2"/>
      <c r="P430" s="2" t="s">
        <v>4035</v>
      </c>
      <c r="R430" s="2" t="s">
        <v>7814</v>
      </c>
      <c r="S430" s="2" t="s">
        <v>23</v>
      </c>
      <c r="T430" s="2" t="s">
        <v>11002</v>
      </c>
    </row>
    <row r="431" spans="1:20" ht="13">
      <c r="A431" s="2" t="s">
        <v>11518</v>
      </c>
      <c r="B431" s="1" t="s">
        <v>10840</v>
      </c>
      <c r="C431" s="2" t="s">
        <v>10839</v>
      </c>
      <c r="D431" s="2" t="s">
        <v>16</v>
      </c>
      <c r="E431" s="2" t="s">
        <v>16</v>
      </c>
      <c r="G431" s="2">
        <v>14915</v>
      </c>
      <c r="H431" s="2">
        <v>13862</v>
      </c>
      <c r="I431" s="2" t="s">
        <v>10836</v>
      </c>
      <c r="K431" s="2" t="s">
        <v>10483</v>
      </c>
      <c r="L431" s="2" t="s">
        <v>6937</v>
      </c>
      <c r="M431" s="2"/>
      <c r="P431" s="2" t="s">
        <v>4035</v>
      </c>
      <c r="R431" s="2" t="s">
        <v>10836</v>
      </c>
      <c r="S431" s="2" t="s">
        <v>16</v>
      </c>
      <c r="T431" s="2" t="s">
        <v>11002</v>
      </c>
    </row>
    <row r="432" spans="1:20" ht="13">
      <c r="A432" s="2" t="s">
        <v>11519</v>
      </c>
      <c r="B432" s="1" t="s">
        <v>8933</v>
      </c>
      <c r="C432" s="2" t="s">
        <v>8932</v>
      </c>
      <c r="D432" s="2" t="s">
        <v>16</v>
      </c>
      <c r="E432" s="2" t="s">
        <v>23</v>
      </c>
      <c r="G432" s="2">
        <v>12359</v>
      </c>
      <c r="H432" s="2">
        <v>11794</v>
      </c>
      <c r="I432" s="2" t="s">
        <v>8915</v>
      </c>
      <c r="K432" s="2" t="s">
        <v>8895</v>
      </c>
      <c r="L432" s="2" t="s">
        <v>7147</v>
      </c>
      <c r="M432" s="2"/>
      <c r="P432" s="2" t="s">
        <v>3668</v>
      </c>
      <c r="R432" s="2" t="s">
        <v>8915</v>
      </c>
      <c r="S432" s="2" t="s">
        <v>16</v>
      </c>
      <c r="T432" s="2" t="s">
        <v>11002</v>
      </c>
    </row>
    <row r="433" spans="1:20" ht="13">
      <c r="A433" s="2" t="s">
        <v>11520</v>
      </c>
      <c r="B433" s="1" t="s">
        <v>9276</v>
      </c>
      <c r="C433" s="2" t="s">
        <v>9275</v>
      </c>
      <c r="D433" s="2" t="s">
        <v>16</v>
      </c>
      <c r="E433" s="2" t="s">
        <v>23</v>
      </c>
      <c r="G433" s="2">
        <v>20434</v>
      </c>
      <c r="H433" s="2">
        <v>20434</v>
      </c>
      <c r="I433" s="2" t="s">
        <v>9270</v>
      </c>
      <c r="K433" s="2" t="s">
        <v>9169</v>
      </c>
      <c r="L433" s="2" t="s">
        <v>6937</v>
      </c>
      <c r="M433" s="2"/>
      <c r="P433" s="2" t="s">
        <v>3668</v>
      </c>
      <c r="R433" s="2" t="s">
        <v>9270</v>
      </c>
      <c r="S433" s="2" t="s">
        <v>16</v>
      </c>
      <c r="T433" s="2" t="s">
        <v>11002</v>
      </c>
    </row>
    <row r="434" spans="1:20" ht="13">
      <c r="A434" s="2" t="s">
        <v>11521</v>
      </c>
      <c r="B434" s="1" t="s">
        <v>9409</v>
      </c>
      <c r="C434" s="2" t="s">
        <v>9408</v>
      </c>
      <c r="D434" s="2" t="s">
        <v>23</v>
      </c>
      <c r="E434" s="2" t="s">
        <v>16</v>
      </c>
      <c r="G434" s="2">
        <v>26432</v>
      </c>
      <c r="H434" s="2">
        <v>24133</v>
      </c>
      <c r="I434" s="2" t="s">
        <v>9396</v>
      </c>
      <c r="K434" s="2" t="s">
        <v>9169</v>
      </c>
      <c r="L434" s="2" t="s">
        <v>6937</v>
      </c>
      <c r="M434" s="2"/>
      <c r="P434" s="2" t="s">
        <v>5907</v>
      </c>
      <c r="R434" s="2" t="s">
        <v>9396</v>
      </c>
      <c r="S434" s="2" t="s">
        <v>23</v>
      </c>
      <c r="T434" s="2" t="s">
        <v>11002</v>
      </c>
    </row>
    <row r="435" spans="1:20" ht="13">
      <c r="A435" s="2" t="s">
        <v>11522</v>
      </c>
      <c r="B435" s="1" t="s">
        <v>6941</v>
      </c>
      <c r="C435" s="2" t="s">
        <v>6940</v>
      </c>
      <c r="D435" s="2" t="s">
        <v>23</v>
      </c>
      <c r="E435" s="2" t="s">
        <v>23</v>
      </c>
      <c r="G435" s="2">
        <v>12600</v>
      </c>
      <c r="H435" s="2">
        <v>12577</v>
      </c>
      <c r="I435" s="2" t="s">
        <v>6932</v>
      </c>
      <c r="K435" s="2" t="s">
        <v>6919</v>
      </c>
      <c r="L435" s="2" t="s">
        <v>6937</v>
      </c>
      <c r="M435" s="2"/>
      <c r="P435" s="2" t="s">
        <v>5907</v>
      </c>
      <c r="R435" s="2" t="s">
        <v>6932</v>
      </c>
      <c r="S435" s="2" t="s">
        <v>23</v>
      </c>
      <c r="T435" s="2" t="s">
        <v>11002</v>
      </c>
    </row>
    <row r="436" spans="1:20" ht="13">
      <c r="A436" s="2" t="s">
        <v>11523</v>
      </c>
      <c r="B436" s="1" t="s">
        <v>7344</v>
      </c>
      <c r="C436" s="2" t="s">
        <v>7343</v>
      </c>
      <c r="D436" s="2" t="s">
        <v>16</v>
      </c>
      <c r="E436" s="2" t="s">
        <v>23</v>
      </c>
      <c r="G436" s="2">
        <v>17254</v>
      </c>
      <c r="H436" s="2">
        <v>17254</v>
      </c>
      <c r="I436" s="2" t="s">
        <v>7337</v>
      </c>
      <c r="K436" s="2" t="s">
        <v>7148</v>
      </c>
      <c r="L436" s="2" t="s">
        <v>6937</v>
      </c>
      <c r="M436" s="2"/>
      <c r="P436" s="2" t="s">
        <v>3279</v>
      </c>
      <c r="R436" s="2" t="s">
        <v>7337</v>
      </c>
      <c r="S436" s="2" t="s">
        <v>16</v>
      </c>
      <c r="T436" s="2" t="s">
        <v>11002</v>
      </c>
    </row>
    <row r="437" spans="1:20" ht="13">
      <c r="A437" s="2" t="s">
        <v>11524</v>
      </c>
      <c r="B437" s="1" t="s">
        <v>7076</v>
      </c>
      <c r="C437" s="2" t="s">
        <v>7075</v>
      </c>
      <c r="D437" s="2" t="s">
        <v>23</v>
      </c>
      <c r="E437" s="2" t="s">
        <v>23</v>
      </c>
      <c r="G437" s="2">
        <v>16649</v>
      </c>
      <c r="H437" s="2">
        <v>15044</v>
      </c>
      <c r="I437" s="2" t="s">
        <v>7071</v>
      </c>
      <c r="K437" s="2" t="s">
        <v>7047</v>
      </c>
      <c r="L437" s="2" t="s">
        <v>6840</v>
      </c>
      <c r="M437" s="2"/>
      <c r="P437" s="2" t="s">
        <v>4600</v>
      </c>
      <c r="R437" s="2" t="s">
        <v>7071</v>
      </c>
      <c r="S437" s="2" t="s">
        <v>23</v>
      </c>
      <c r="T437" s="2" t="s">
        <v>11002</v>
      </c>
    </row>
    <row r="438" spans="1:20" ht="13">
      <c r="A438" s="2" t="s">
        <v>11525</v>
      </c>
      <c r="B438" s="1" t="s">
        <v>11526</v>
      </c>
      <c r="C438" s="2" t="s">
        <v>23822</v>
      </c>
      <c r="D438" s="2" t="s">
        <v>16</v>
      </c>
      <c r="E438" s="2" t="s">
        <v>23</v>
      </c>
      <c r="G438" s="2" t="e">
        <v>#N/A</v>
      </c>
      <c r="K438" s="37" t="s">
        <v>11015</v>
      </c>
      <c r="L438" s="37" t="s">
        <v>10483</v>
      </c>
      <c r="M438" s="2" t="s">
        <v>8311</v>
      </c>
      <c r="N438" s="2" t="s">
        <v>11016</v>
      </c>
      <c r="P438" s="2" t="s">
        <v>3556</v>
      </c>
      <c r="Q438" s="2" t="str">
        <f>"AN"&amp;K438&amp;993</f>
        <v>ANXXX993</v>
      </c>
      <c r="R438" s="2" t="s">
        <v>11527</v>
      </c>
      <c r="S438" s="2" t="s">
        <v>16</v>
      </c>
      <c r="T438" s="2" t="s">
        <v>11002</v>
      </c>
    </row>
    <row r="439" spans="1:20" ht="13">
      <c r="A439" s="2" t="s">
        <v>11528</v>
      </c>
      <c r="B439" s="1" t="s">
        <v>7238</v>
      </c>
      <c r="C439" s="2" t="s">
        <v>7237</v>
      </c>
      <c r="D439" s="2" t="s">
        <v>16</v>
      </c>
      <c r="E439" s="2" t="s">
        <v>23</v>
      </c>
      <c r="G439" s="2">
        <v>12488</v>
      </c>
      <c r="H439" s="2">
        <v>11520</v>
      </c>
      <c r="I439" s="2" t="s">
        <v>7234</v>
      </c>
      <c r="K439" s="2" t="s">
        <v>7148</v>
      </c>
      <c r="L439" s="2" t="s">
        <v>6840</v>
      </c>
      <c r="M439" s="2"/>
      <c r="P439" s="2" t="s">
        <v>3668</v>
      </c>
      <c r="R439" s="2" t="s">
        <v>7234</v>
      </c>
      <c r="S439" s="2" t="s">
        <v>16</v>
      </c>
      <c r="T439" s="2" t="s">
        <v>11002</v>
      </c>
    </row>
    <row r="440" spans="1:20" ht="13">
      <c r="A440" s="2" t="s">
        <v>11529</v>
      </c>
      <c r="B440" s="1" t="s">
        <v>7999</v>
      </c>
      <c r="C440" s="2" t="s">
        <v>7998</v>
      </c>
      <c r="D440" s="2" t="s">
        <v>16</v>
      </c>
      <c r="E440" s="2" t="s">
        <v>23</v>
      </c>
      <c r="G440" s="2">
        <v>17287</v>
      </c>
      <c r="H440" s="2">
        <v>17163</v>
      </c>
      <c r="I440" s="2" t="s">
        <v>7994</v>
      </c>
      <c r="K440" s="2" t="s">
        <v>7869</v>
      </c>
      <c r="L440" s="2" t="s">
        <v>6840</v>
      </c>
      <c r="M440" s="2"/>
      <c r="P440" s="2" t="s">
        <v>3279</v>
      </c>
      <c r="R440" s="2" t="s">
        <v>7994</v>
      </c>
      <c r="S440" s="2" t="s">
        <v>16</v>
      </c>
      <c r="T440" s="2" t="s">
        <v>11002</v>
      </c>
    </row>
    <row r="441" spans="1:20" ht="13">
      <c r="A441" s="2" t="s">
        <v>11530</v>
      </c>
      <c r="B441" s="1" t="s">
        <v>6881</v>
      </c>
      <c r="C441" s="2" t="s">
        <v>6880</v>
      </c>
      <c r="D441" s="2" t="s">
        <v>16</v>
      </c>
      <c r="E441" s="2" t="s">
        <v>23</v>
      </c>
      <c r="G441" s="2">
        <v>11597</v>
      </c>
      <c r="H441" s="2">
        <v>10647</v>
      </c>
      <c r="I441" s="2" t="s">
        <v>6877</v>
      </c>
      <c r="K441" s="2" t="s">
        <v>6867</v>
      </c>
      <c r="L441" s="2" t="s">
        <v>6840</v>
      </c>
      <c r="M441" s="2"/>
      <c r="P441" s="2" t="s">
        <v>4600</v>
      </c>
      <c r="R441" s="2" t="s">
        <v>6877</v>
      </c>
      <c r="S441" s="2" t="s">
        <v>16</v>
      </c>
      <c r="T441" s="2" t="s">
        <v>11002</v>
      </c>
    </row>
    <row r="442" spans="1:20" ht="13">
      <c r="A442" s="2" t="s">
        <v>11531</v>
      </c>
      <c r="B442" s="1" t="s">
        <v>9967</v>
      </c>
      <c r="C442" s="2" t="s">
        <v>9966</v>
      </c>
      <c r="D442" s="2" t="s">
        <v>23</v>
      </c>
      <c r="E442" s="2" t="s">
        <v>23</v>
      </c>
      <c r="G442" s="2">
        <v>12702</v>
      </c>
      <c r="H442" s="2">
        <v>12702</v>
      </c>
      <c r="I442" s="2" t="s">
        <v>9965</v>
      </c>
      <c r="K442" s="2" t="s">
        <v>9921</v>
      </c>
      <c r="L442" s="2" t="s">
        <v>6853</v>
      </c>
      <c r="M442" s="2"/>
      <c r="P442" s="2" t="s">
        <v>3279</v>
      </c>
      <c r="R442" s="2" t="s">
        <v>9965</v>
      </c>
      <c r="S442" s="2" t="s">
        <v>23</v>
      </c>
      <c r="T442" s="2" t="s">
        <v>11002</v>
      </c>
    </row>
    <row r="443" spans="1:20" ht="13">
      <c r="A443" s="2" t="s">
        <v>11532</v>
      </c>
      <c r="B443" s="1" t="s">
        <v>7991</v>
      </c>
      <c r="C443" s="2" t="s">
        <v>7990</v>
      </c>
      <c r="D443" s="2" t="s">
        <v>16</v>
      </c>
      <c r="E443" s="2" t="s">
        <v>23</v>
      </c>
      <c r="G443" s="2">
        <v>13603</v>
      </c>
      <c r="H443" s="2">
        <v>13603</v>
      </c>
      <c r="I443" s="2" t="s">
        <v>7984</v>
      </c>
      <c r="K443" s="2" t="s">
        <v>7869</v>
      </c>
      <c r="L443" s="2" t="s">
        <v>6937</v>
      </c>
      <c r="M443" s="2"/>
      <c r="P443" s="2" t="s">
        <v>3249</v>
      </c>
      <c r="R443" s="2" t="s">
        <v>7984</v>
      </c>
      <c r="S443" s="2" t="s">
        <v>16</v>
      </c>
      <c r="T443" s="2" t="s">
        <v>11002</v>
      </c>
    </row>
    <row r="444" spans="1:20" ht="13">
      <c r="A444" s="2" t="s">
        <v>11533</v>
      </c>
      <c r="B444" s="1" t="s">
        <v>10809</v>
      </c>
      <c r="C444" s="2" t="s">
        <v>10808</v>
      </c>
      <c r="D444" s="2" t="s">
        <v>16</v>
      </c>
      <c r="E444" s="2" t="s">
        <v>23</v>
      </c>
      <c r="G444" s="2">
        <v>14637</v>
      </c>
      <c r="H444" s="2">
        <v>14285</v>
      </c>
      <c r="I444" s="2" t="s">
        <v>10807</v>
      </c>
      <c r="K444" s="2" t="s">
        <v>10483</v>
      </c>
      <c r="L444" s="2" t="s">
        <v>6856</v>
      </c>
      <c r="M444" s="2"/>
      <c r="P444" s="2" t="s">
        <v>3279</v>
      </c>
      <c r="R444" s="2" t="s">
        <v>10807</v>
      </c>
      <c r="S444" s="2" t="s">
        <v>16</v>
      </c>
      <c r="T444" s="2" t="s">
        <v>11002</v>
      </c>
    </row>
    <row r="445" spans="1:20" ht="13">
      <c r="A445" s="2" t="s">
        <v>11534</v>
      </c>
      <c r="B445" s="1" t="s">
        <v>7831</v>
      </c>
      <c r="C445" s="2" t="s">
        <v>7830</v>
      </c>
      <c r="D445" s="2" t="s">
        <v>16</v>
      </c>
      <c r="E445" s="2" t="s">
        <v>23</v>
      </c>
      <c r="G445" s="2">
        <v>15871</v>
      </c>
      <c r="H445" s="2">
        <v>14986</v>
      </c>
      <c r="I445" s="2" t="s">
        <v>7827</v>
      </c>
      <c r="K445" s="2" t="s">
        <v>7674</v>
      </c>
      <c r="L445" s="2" t="s">
        <v>6856</v>
      </c>
      <c r="M445" s="2"/>
      <c r="P445" s="2" t="s">
        <v>4035</v>
      </c>
      <c r="R445" s="2" t="s">
        <v>7827</v>
      </c>
      <c r="S445" s="2" t="s">
        <v>16</v>
      </c>
      <c r="T445" s="2" t="s">
        <v>11002</v>
      </c>
    </row>
    <row r="446" spans="1:20" ht="13">
      <c r="A446" s="2" t="s">
        <v>11535</v>
      </c>
      <c r="B446" s="1" t="s">
        <v>9154</v>
      </c>
      <c r="C446" s="2" t="s">
        <v>9153</v>
      </c>
      <c r="D446" s="2" t="s">
        <v>23</v>
      </c>
      <c r="E446" s="2" t="s">
        <v>16</v>
      </c>
      <c r="G446" s="2">
        <v>22837</v>
      </c>
      <c r="H446" s="2">
        <v>19547</v>
      </c>
      <c r="I446" s="2" t="s">
        <v>9144</v>
      </c>
      <c r="K446" s="2" t="s">
        <v>8895</v>
      </c>
      <c r="L446" s="2" t="s">
        <v>6856</v>
      </c>
      <c r="M446" s="2"/>
      <c r="P446" s="2" t="s">
        <v>6204</v>
      </c>
      <c r="R446" s="2" t="s">
        <v>9144</v>
      </c>
      <c r="S446" s="2" t="s">
        <v>23</v>
      </c>
      <c r="T446" s="2" t="s">
        <v>11002</v>
      </c>
    </row>
    <row r="447" spans="1:20" ht="13">
      <c r="A447" s="2" t="s">
        <v>11536</v>
      </c>
      <c r="B447" s="1" t="s">
        <v>11537</v>
      </c>
      <c r="C447" s="2" t="s">
        <v>23823</v>
      </c>
      <c r="D447" s="2" t="s">
        <v>23</v>
      </c>
      <c r="E447" s="2" t="s">
        <v>23</v>
      </c>
      <c r="G447" s="2" t="e">
        <v>#N/A</v>
      </c>
      <c r="H447" s="2">
        <v>22986</v>
      </c>
      <c r="I447" s="2" t="s">
        <v>8812</v>
      </c>
      <c r="K447" s="2" t="s">
        <v>8364</v>
      </c>
      <c r="M447" s="2" t="s">
        <v>6876</v>
      </c>
      <c r="N447" s="2" t="s">
        <v>11538</v>
      </c>
      <c r="P447" s="2" t="s">
        <v>3279</v>
      </c>
      <c r="R447" s="2" t="s">
        <v>8812</v>
      </c>
      <c r="S447" s="2" t="s">
        <v>23</v>
      </c>
      <c r="T447" s="2" t="s">
        <v>11002</v>
      </c>
    </row>
    <row r="448" spans="1:20" ht="13">
      <c r="A448" s="2" t="s">
        <v>11539</v>
      </c>
      <c r="B448" s="1" t="s">
        <v>9804</v>
      </c>
      <c r="C448" s="2" t="s">
        <v>9803</v>
      </c>
      <c r="D448" s="2" t="s">
        <v>16</v>
      </c>
      <c r="E448" s="2" t="s">
        <v>16</v>
      </c>
      <c r="G448" s="2">
        <v>11714</v>
      </c>
      <c r="H448" s="2">
        <v>10797</v>
      </c>
      <c r="I448" s="2" t="s">
        <v>9800</v>
      </c>
      <c r="K448" s="2" t="s">
        <v>9756</v>
      </c>
      <c r="L448" s="2" t="s">
        <v>6840</v>
      </c>
      <c r="M448" s="2"/>
      <c r="P448" s="2" t="s">
        <v>4600</v>
      </c>
      <c r="R448" s="2" t="s">
        <v>9800</v>
      </c>
      <c r="S448" s="2" t="s">
        <v>16</v>
      </c>
      <c r="T448" s="2" t="s">
        <v>11002</v>
      </c>
    </row>
    <row r="449" spans="1:20" ht="13">
      <c r="A449" s="2" t="s">
        <v>11540</v>
      </c>
      <c r="B449" s="1" t="s">
        <v>10606</v>
      </c>
      <c r="C449" s="2" t="s">
        <v>10605</v>
      </c>
      <c r="D449" s="2" t="s">
        <v>23</v>
      </c>
      <c r="E449" s="2" t="s">
        <v>16</v>
      </c>
      <c r="G449" s="2">
        <v>12485</v>
      </c>
      <c r="H449" s="2">
        <v>12215</v>
      </c>
      <c r="I449" s="2" t="s">
        <v>10600</v>
      </c>
      <c r="K449" s="2" t="s">
        <v>10483</v>
      </c>
      <c r="L449" s="2" t="s">
        <v>6937</v>
      </c>
      <c r="M449" s="2"/>
      <c r="P449" s="2" t="s">
        <v>5907</v>
      </c>
      <c r="R449" s="2" t="s">
        <v>10600</v>
      </c>
      <c r="S449" s="2" t="s">
        <v>23</v>
      </c>
      <c r="T449" s="2" t="s">
        <v>11002</v>
      </c>
    </row>
    <row r="450" spans="1:20" ht="13">
      <c r="A450" s="2" t="s">
        <v>11541</v>
      </c>
      <c r="B450" s="1" t="s">
        <v>9083</v>
      </c>
      <c r="C450" s="2" t="s">
        <v>9082</v>
      </c>
      <c r="D450" s="2" t="s">
        <v>23</v>
      </c>
      <c r="E450" s="2" t="s">
        <v>16</v>
      </c>
      <c r="G450" s="2">
        <v>13981</v>
      </c>
      <c r="H450" s="2">
        <v>13981</v>
      </c>
      <c r="I450" s="2" t="s">
        <v>9081</v>
      </c>
      <c r="K450" s="2" t="s">
        <v>8895</v>
      </c>
      <c r="L450" s="2" t="s">
        <v>6937</v>
      </c>
      <c r="M450" s="2"/>
      <c r="P450" s="2" t="s">
        <v>3279</v>
      </c>
      <c r="R450" s="2" t="s">
        <v>9081</v>
      </c>
      <c r="S450" s="2" t="s">
        <v>23</v>
      </c>
      <c r="T450" s="2" t="s">
        <v>11002</v>
      </c>
    </row>
    <row r="451" spans="1:20" ht="13">
      <c r="A451" s="2" t="s">
        <v>11542</v>
      </c>
      <c r="B451" s="1" t="s">
        <v>9245</v>
      </c>
      <c r="C451" s="2" t="s">
        <v>9244</v>
      </c>
      <c r="D451" s="2" t="s">
        <v>16</v>
      </c>
      <c r="E451" s="2" t="s">
        <v>23</v>
      </c>
      <c r="G451" s="2">
        <v>24577</v>
      </c>
      <c r="H451" s="2">
        <v>14531</v>
      </c>
      <c r="I451" s="2" t="s">
        <v>9235</v>
      </c>
      <c r="K451" s="2" t="s">
        <v>9169</v>
      </c>
      <c r="L451" s="2" t="s">
        <v>6856</v>
      </c>
      <c r="M451" s="2"/>
      <c r="P451" s="2" t="s">
        <v>3668</v>
      </c>
      <c r="R451" s="2" t="s">
        <v>9235</v>
      </c>
      <c r="S451" s="2" t="s">
        <v>16</v>
      </c>
      <c r="T451" s="2" t="s">
        <v>11002</v>
      </c>
    </row>
    <row r="452" spans="1:20" ht="13">
      <c r="A452" s="2" t="s">
        <v>11543</v>
      </c>
      <c r="B452" s="1" t="s">
        <v>10804</v>
      </c>
      <c r="C452" s="2" t="s">
        <v>10803</v>
      </c>
      <c r="D452" s="2" t="s">
        <v>23</v>
      </c>
      <c r="E452" s="2" t="s">
        <v>23</v>
      </c>
      <c r="G452" s="2">
        <v>14422</v>
      </c>
      <c r="H452" s="2">
        <v>13355</v>
      </c>
      <c r="I452" s="2" t="s">
        <v>10802</v>
      </c>
      <c r="K452" s="2" t="s">
        <v>10483</v>
      </c>
      <c r="L452" s="2" t="s">
        <v>6853</v>
      </c>
      <c r="M452" s="2"/>
      <c r="P452" s="2" t="s">
        <v>3668</v>
      </c>
      <c r="R452" s="2" t="s">
        <v>10802</v>
      </c>
      <c r="S452" s="2" t="s">
        <v>23</v>
      </c>
      <c r="T452" s="2" t="s">
        <v>11002</v>
      </c>
    </row>
    <row r="453" spans="1:20" ht="13">
      <c r="A453" s="2" t="s">
        <v>11544</v>
      </c>
      <c r="B453" s="1" t="s">
        <v>7145</v>
      </c>
      <c r="C453" s="2" t="s">
        <v>7144</v>
      </c>
      <c r="D453" s="2" t="s">
        <v>16</v>
      </c>
      <c r="E453" s="2" t="s">
        <v>16</v>
      </c>
      <c r="G453" s="2">
        <v>17490</v>
      </c>
      <c r="H453" s="2">
        <v>17490</v>
      </c>
      <c r="I453" s="2" t="s">
        <v>7140</v>
      </c>
      <c r="K453" s="2" t="s">
        <v>7098</v>
      </c>
      <c r="L453" s="2" t="s">
        <v>6840</v>
      </c>
      <c r="M453" s="2"/>
      <c r="P453" s="2" t="s">
        <v>3279</v>
      </c>
      <c r="R453" s="2" t="s">
        <v>7140</v>
      </c>
      <c r="S453" s="2" t="s">
        <v>16</v>
      </c>
      <c r="T453" s="2" t="s">
        <v>11002</v>
      </c>
    </row>
    <row r="454" spans="1:20" ht="13">
      <c r="A454" s="2" t="s">
        <v>11545</v>
      </c>
      <c r="B454" s="1" t="s">
        <v>8893</v>
      </c>
      <c r="C454" s="2" t="s">
        <v>8892</v>
      </c>
      <c r="D454" s="2" t="s">
        <v>23</v>
      </c>
      <c r="E454" s="2" t="s">
        <v>23</v>
      </c>
      <c r="G454" s="2">
        <v>13973</v>
      </c>
      <c r="H454" s="2">
        <v>11587</v>
      </c>
      <c r="I454" s="2" t="s">
        <v>8886</v>
      </c>
      <c r="K454" s="2" t="s">
        <v>8877</v>
      </c>
      <c r="L454" s="2" t="s">
        <v>6840</v>
      </c>
      <c r="M454" s="2"/>
      <c r="P454" s="2" t="s">
        <v>3668</v>
      </c>
      <c r="R454" s="2" t="s">
        <v>8886</v>
      </c>
      <c r="S454" s="2" t="s">
        <v>23</v>
      </c>
      <c r="T454" s="2" t="s">
        <v>11002</v>
      </c>
    </row>
    <row r="455" spans="1:20" ht="13">
      <c r="A455" s="2" t="s">
        <v>11546</v>
      </c>
      <c r="B455" s="1" t="s">
        <v>8883</v>
      </c>
      <c r="C455" s="2" t="s">
        <v>8882</v>
      </c>
      <c r="D455" s="2" t="s">
        <v>16</v>
      </c>
      <c r="E455" s="2" t="s">
        <v>16</v>
      </c>
      <c r="F455" s="2" t="s">
        <v>8884</v>
      </c>
      <c r="G455" s="2">
        <v>12986</v>
      </c>
      <c r="H455" s="2">
        <v>11634</v>
      </c>
      <c r="I455" s="2" t="s">
        <v>8875</v>
      </c>
      <c r="K455" s="2" t="s">
        <v>8877</v>
      </c>
      <c r="L455" s="2" t="s">
        <v>6840</v>
      </c>
      <c r="M455" s="2"/>
      <c r="N455" s="2" t="s">
        <v>6900</v>
      </c>
      <c r="P455" s="2" t="s">
        <v>6900</v>
      </c>
      <c r="R455" s="2" t="s">
        <v>8875</v>
      </c>
      <c r="S455" s="2" t="s">
        <v>16</v>
      </c>
      <c r="T455" s="2" t="s">
        <v>11002</v>
      </c>
    </row>
    <row r="456" spans="1:20" ht="13">
      <c r="A456" s="2" t="s">
        <v>11547</v>
      </c>
      <c r="B456" s="1" t="s">
        <v>8742</v>
      </c>
      <c r="C456" s="2" t="s">
        <v>8741</v>
      </c>
      <c r="D456" s="2" t="s">
        <v>23</v>
      </c>
      <c r="E456" s="2" t="s">
        <v>16</v>
      </c>
      <c r="G456" s="2">
        <v>158478</v>
      </c>
      <c r="H456" s="2">
        <v>21780</v>
      </c>
      <c r="I456" s="2" t="s">
        <v>8673</v>
      </c>
      <c r="K456" s="2" t="s">
        <v>8364</v>
      </c>
      <c r="L456" s="2" t="s">
        <v>6840</v>
      </c>
      <c r="M456" s="2"/>
      <c r="P456" s="2" t="s">
        <v>3279</v>
      </c>
      <c r="R456" s="2" t="s">
        <v>8673</v>
      </c>
      <c r="S456" s="2" t="s">
        <v>23</v>
      </c>
      <c r="T456" s="2" t="s">
        <v>11002</v>
      </c>
    </row>
    <row r="457" spans="1:20" ht="13">
      <c r="A457" s="2" t="s">
        <v>11548</v>
      </c>
      <c r="B457" s="1" t="s">
        <v>7773</v>
      </c>
      <c r="C457" s="2" t="s">
        <v>7772</v>
      </c>
      <c r="D457" s="2" t="s">
        <v>23</v>
      </c>
      <c r="E457" s="2" t="s">
        <v>16</v>
      </c>
      <c r="G457" s="2">
        <v>13812</v>
      </c>
      <c r="H457" s="2">
        <v>10541</v>
      </c>
      <c r="I457" s="2" t="s">
        <v>7768</v>
      </c>
      <c r="K457" s="2" t="s">
        <v>7674</v>
      </c>
      <c r="L457" s="2" t="s">
        <v>6840</v>
      </c>
      <c r="M457" s="2"/>
      <c r="P457" s="2" t="s">
        <v>3279</v>
      </c>
      <c r="R457" s="2" t="s">
        <v>7768</v>
      </c>
      <c r="S457" s="2" t="s">
        <v>23</v>
      </c>
      <c r="T457" s="2" t="s">
        <v>11002</v>
      </c>
    </row>
    <row r="458" spans="1:20" ht="13">
      <c r="A458" s="2" t="s">
        <v>11549</v>
      </c>
      <c r="B458" s="1" t="s">
        <v>7290</v>
      </c>
      <c r="C458" s="2" t="s">
        <v>7289</v>
      </c>
      <c r="D458" s="2" t="s">
        <v>23</v>
      </c>
      <c r="E458" s="2" t="s">
        <v>16</v>
      </c>
      <c r="G458" s="2">
        <v>15563</v>
      </c>
      <c r="H458" s="2">
        <v>15563</v>
      </c>
      <c r="I458" s="2" t="s">
        <v>7287</v>
      </c>
      <c r="K458" s="2" t="s">
        <v>7148</v>
      </c>
      <c r="L458" s="2" t="s">
        <v>6937</v>
      </c>
      <c r="M458" s="2"/>
      <c r="P458" s="2" t="s">
        <v>3279</v>
      </c>
      <c r="R458" s="2" t="s">
        <v>7287</v>
      </c>
      <c r="S458" s="2" t="s">
        <v>23</v>
      </c>
      <c r="T458" s="2" t="s">
        <v>11002</v>
      </c>
    </row>
    <row r="459" spans="1:20" ht="13">
      <c r="A459" s="2" t="s">
        <v>11550</v>
      </c>
      <c r="B459" s="1" t="s">
        <v>10058</v>
      </c>
      <c r="C459" s="2" t="s">
        <v>10057</v>
      </c>
      <c r="D459" s="2" t="s">
        <v>16</v>
      </c>
      <c r="E459" s="2" t="s">
        <v>16</v>
      </c>
      <c r="G459" s="2">
        <v>13583</v>
      </c>
      <c r="H459" s="2">
        <v>13583</v>
      </c>
      <c r="I459" s="2" t="s">
        <v>10048</v>
      </c>
      <c r="K459" s="2" t="s">
        <v>10050</v>
      </c>
      <c r="L459" s="2" t="s">
        <v>6859</v>
      </c>
      <c r="M459" s="2"/>
      <c r="P459" s="2" t="s">
        <v>3279</v>
      </c>
      <c r="R459" s="2" t="s">
        <v>10048</v>
      </c>
      <c r="S459" s="2" t="s">
        <v>16</v>
      </c>
      <c r="T459" s="2" t="s">
        <v>11002</v>
      </c>
    </row>
    <row r="460" spans="1:20" ht="13">
      <c r="A460" s="2" t="s">
        <v>11551</v>
      </c>
      <c r="B460" s="1" t="s">
        <v>8485</v>
      </c>
      <c r="C460" s="2" t="s">
        <v>8484</v>
      </c>
      <c r="D460" s="2" t="s">
        <v>23</v>
      </c>
      <c r="E460" s="2" t="s">
        <v>16</v>
      </c>
      <c r="G460" s="2">
        <v>13429</v>
      </c>
      <c r="H460" s="2">
        <v>13429</v>
      </c>
      <c r="I460" s="2" t="s">
        <v>8481</v>
      </c>
      <c r="K460" s="2" t="s">
        <v>8364</v>
      </c>
      <c r="L460" s="2" t="s">
        <v>6840</v>
      </c>
      <c r="M460" s="2"/>
      <c r="P460" s="2" t="s">
        <v>3668</v>
      </c>
      <c r="R460" s="2" t="s">
        <v>8481</v>
      </c>
      <c r="S460" s="2" t="s">
        <v>23</v>
      </c>
      <c r="T460" s="2" t="s">
        <v>11002</v>
      </c>
    </row>
    <row r="461" spans="1:20" ht="13">
      <c r="A461" s="2" t="s">
        <v>11552</v>
      </c>
      <c r="B461" s="1" t="s">
        <v>10208</v>
      </c>
      <c r="C461" s="2" t="s">
        <v>10207</v>
      </c>
      <c r="D461" s="2" t="s">
        <v>16</v>
      </c>
      <c r="E461" s="2" t="s">
        <v>23</v>
      </c>
      <c r="G461" s="2">
        <v>17723</v>
      </c>
      <c r="H461" s="2">
        <v>14846</v>
      </c>
      <c r="I461" s="2" t="s">
        <v>10200</v>
      </c>
      <c r="K461" s="2" t="s">
        <v>10080</v>
      </c>
      <c r="L461" s="2" t="s">
        <v>6856</v>
      </c>
      <c r="M461" s="2"/>
      <c r="P461" s="2" t="s">
        <v>4035</v>
      </c>
      <c r="R461" s="2" t="s">
        <v>10200</v>
      </c>
      <c r="S461" s="2" t="s">
        <v>16</v>
      </c>
      <c r="T461" s="2" t="s">
        <v>11002</v>
      </c>
    </row>
    <row r="462" spans="1:20" ht="13">
      <c r="A462" s="2" t="s">
        <v>11553</v>
      </c>
      <c r="B462" s="1" t="s">
        <v>7614</v>
      </c>
      <c r="C462" s="2" t="s">
        <v>7613</v>
      </c>
      <c r="D462" s="2" t="s">
        <v>16</v>
      </c>
      <c r="E462" s="2" t="s">
        <v>23</v>
      </c>
      <c r="G462" s="2">
        <v>18514</v>
      </c>
      <c r="H462" s="2">
        <v>17527</v>
      </c>
      <c r="I462" s="2" t="s">
        <v>7609</v>
      </c>
      <c r="K462" s="2" t="s">
        <v>7562</v>
      </c>
      <c r="L462" s="2" t="s">
        <v>6840</v>
      </c>
      <c r="M462" s="2"/>
      <c r="P462" s="2" t="s">
        <v>3279</v>
      </c>
      <c r="R462" s="2" t="s">
        <v>7609</v>
      </c>
      <c r="S462" s="2" t="s">
        <v>16</v>
      </c>
      <c r="T462" s="2" t="s">
        <v>11002</v>
      </c>
    </row>
    <row r="463" spans="1:20" ht="13">
      <c r="A463" s="2" t="s">
        <v>11554</v>
      </c>
      <c r="B463" s="1" t="s">
        <v>8112</v>
      </c>
      <c r="C463" s="2" t="s">
        <v>8111</v>
      </c>
      <c r="D463" s="2" t="s">
        <v>16</v>
      </c>
      <c r="E463" s="2" t="s">
        <v>23</v>
      </c>
      <c r="G463" s="2">
        <v>19159</v>
      </c>
      <c r="H463" s="2">
        <v>19159</v>
      </c>
      <c r="I463" s="2" t="s">
        <v>7934</v>
      </c>
      <c r="K463" s="2" t="s">
        <v>7869</v>
      </c>
      <c r="L463" s="2" t="s">
        <v>6840</v>
      </c>
      <c r="M463" s="2"/>
      <c r="P463" s="2" t="s">
        <v>3279</v>
      </c>
      <c r="R463" s="2" t="s">
        <v>7934</v>
      </c>
      <c r="S463" s="2" t="s">
        <v>16</v>
      </c>
      <c r="T463" s="2" t="s">
        <v>11002</v>
      </c>
    </row>
    <row r="464" spans="1:20" ht="13">
      <c r="A464" s="2" t="s">
        <v>11555</v>
      </c>
      <c r="B464" s="1" t="s">
        <v>7532</v>
      </c>
      <c r="C464" s="2" t="s">
        <v>7531</v>
      </c>
      <c r="D464" s="2" t="s">
        <v>23</v>
      </c>
      <c r="E464" s="2" t="s">
        <v>23</v>
      </c>
      <c r="G464" s="2">
        <v>13196</v>
      </c>
      <c r="H464" s="2">
        <v>13196</v>
      </c>
      <c r="I464" s="2" t="s">
        <v>7530</v>
      </c>
      <c r="K464" s="2" t="s">
        <v>7148</v>
      </c>
      <c r="L464" s="2" t="s">
        <v>6937</v>
      </c>
      <c r="M464" s="2"/>
      <c r="P464" s="2" t="s">
        <v>3279</v>
      </c>
      <c r="R464" s="2" t="s">
        <v>7530</v>
      </c>
      <c r="S464" s="2" t="s">
        <v>23</v>
      </c>
      <c r="T464" s="2" t="s">
        <v>11002</v>
      </c>
    </row>
    <row r="465" spans="1:20" ht="13">
      <c r="A465" s="2" t="s">
        <v>11556</v>
      </c>
      <c r="B465" s="1" t="s">
        <v>10485</v>
      </c>
      <c r="C465" s="2" t="s">
        <v>10484</v>
      </c>
      <c r="D465" s="2" t="s">
        <v>16</v>
      </c>
      <c r="E465" s="2" t="s">
        <v>23</v>
      </c>
      <c r="G465" s="2">
        <v>10102</v>
      </c>
      <c r="H465" s="2">
        <v>10052</v>
      </c>
      <c r="I465" s="2" t="s">
        <v>10482</v>
      </c>
      <c r="K465" s="2" t="s">
        <v>10483</v>
      </c>
      <c r="L465" s="2" t="s">
        <v>6840</v>
      </c>
      <c r="M465" s="2"/>
      <c r="P465" s="2" t="s">
        <v>3279</v>
      </c>
      <c r="R465" s="2" t="s">
        <v>10482</v>
      </c>
      <c r="S465" s="2" t="s">
        <v>16</v>
      </c>
      <c r="T465" s="2" t="s">
        <v>11002</v>
      </c>
    </row>
    <row r="466" spans="1:20" ht="13">
      <c r="A466" s="2" t="s">
        <v>11557</v>
      </c>
      <c r="B466" s="1" t="s">
        <v>7601</v>
      </c>
      <c r="C466" s="2" t="s">
        <v>7600</v>
      </c>
      <c r="D466" s="2" t="s">
        <v>23</v>
      </c>
      <c r="E466" s="2" t="s">
        <v>23</v>
      </c>
      <c r="G466" s="2">
        <v>15988</v>
      </c>
      <c r="H466" s="2">
        <v>15988</v>
      </c>
      <c r="I466" s="2" t="s">
        <v>7598</v>
      </c>
      <c r="K466" s="2" t="s">
        <v>7562</v>
      </c>
      <c r="L466" s="2" t="s">
        <v>6840</v>
      </c>
      <c r="M466" s="2"/>
      <c r="P466" s="2" t="s">
        <v>3483</v>
      </c>
      <c r="R466" s="2" t="s">
        <v>7598</v>
      </c>
      <c r="S466" s="2" t="s">
        <v>23</v>
      </c>
      <c r="T466" s="2" t="s">
        <v>11002</v>
      </c>
    </row>
    <row r="467" spans="1:20" ht="13">
      <c r="A467" s="2" t="s">
        <v>11558</v>
      </c>
      <c r="B467" s="1" t="s">
        <v>8347</v>
      </c>
      <c r="C467" s="2" t="s">
        <v>8346</v>
      </c>
      <c r="D467" s="2" t="s">
        <v>16</v>
      </c>
      <c r="E467" s="2" t="s">
        <v>23</v>
      </c>
      <c r="G467" s="2">
        <v>25737</v>
      </c>
      <c r="H467" s="2">
        <v>25737</v>
      </c>
      <c r="I467" s="2" t="s">
        <v>8343</v>
      </c>
      <c r="K467" s="2" t="s">
        <v>7869</v>
      </c>
      <c r="L467" s="2" t="s">
        <v>6840</v>
      </c>
      <c r="M467" s="2"/>
      <c r="P467" s="2" t="s">
        <v>3279</v>
      </c>
      <c r="R467" s="2" t="s">
        <v>8343</v>
      </c>
      <c r="S467" s="2" t="s">
        <v>16</v>
      </c>
      <c r="T467" s="2" t="s">
        <v>11002</v>
      </c>
    </row>
    <row r="468" spans="1:20" ht="13">
      <c r="A468" s="2" t="s">
        <v>11559</v>
      </c>
      <c r="B468" s="1" t="s">
        <v>9840</v>
      </c>
      <c r="C468" s="2" t="s">
        <v>9839</v>
      </c>
      <c r="D468" s="2" t="s">
        <v>16</v>
      </c>
      <c r="E468" s="2" t="s">
        <v>16</v>
      </c>
      <c r="G468" s="2">
        <v>11222</v>
      </c>
      <c r="H468" s="2">
        <v>11222</v>
      </c>
      <c r="I468" s="2" t="s">
        <v>9837</v>
      </c>
      <c r="K468" s="2" t="s">
        <v>9756</v>
      </c>
      <c r="L468" s="2" t="s">
        <v>6856</v>
      </c>
      <c r="M468" s="2"/>
      <c r="P468" s="2" t="s">
        <v>6204</v>
      </c>
      <c r="R468" s="2" t="s">
        <v>9837</v>
      </c>
      <c r="S468" s="2" t="s">
        <v>16</v>
      </c>
      <c r="T468" s="2" t="s">
        <v>11002</v>
      </c>
    </row>
    <row r="469" spans="1:20" ht="13">
      <c r="A469" s="2" t="s">
        <v>11560</v>
      </c>
      <c r="B469" s="1" t="s">
        <v>7896</v>
      </c>
      <c r="C469" s="2" t="s">
        <v>7895</v>
      </c>
      <c r="D469" s="2" t="s">
        <v>16</v>
      </c>
      <c r="E469" s="2" t="s">
        <v>23</v>
      </c>
      <c r="G469" s="2">
        <v>11720</v>
      </c>
      <c r="H469" s="2">
        <v>11409</v>
      </c>
      <c r="I469" s="2" t="s">
        <v>7891</v>
      </c>
      <c r="K469" s="2" t="s">
        <v>7869</v>
      </c>
      <c r="L469" s="2" t="s">
        <v>6937</v>
      </c>
      <c r="M469" s="2"/>
      <c r="P469" s="2" t="s">
        <v>3668</v>
      </c>
      <c r="R469" s="2" t="s">
        <v>7891</v>
      </c>
      <c r="S469" s="2" t="s">
        <v>16</v>
      </c>
      <c r="T469" s="2" t="s">
        <v>11002</v>
      </c>
    </row>
    <row r="470" spans="1:20" ht="13">
      <c r="A470" s="2" t="s">
        <v>11561</v>
      </c>
      <c r="B470" s="1" t="s">
        <v>9333</v>
      </c>
      <c r="C470" s="2" t="s">
        <v>9332</v>
      </c>
      <c r="D470" s="2" t="s">
        <v>16</v>
      </c>
      <c r="E470" s="2" t="s">
        <v>23</v>
      </c>
      <c r="G470" s="2">
        <v>24885</v>
      </c>
      <c r="H470" s="2">
        <v>23118</v>
      </c>
      <c r="I470" s="2" t="s">
        <v>9319</v>
      </c>
      <c r="K470" s="2" t="s">
        <v>9169</v>
      </c>
      <c r="L470" s="2" t="s">
        <v>6856</v>
      </c>
      <c r="M470" s="2"/>
      <c r="P470" s="2" t="s">
        <v>6204</v>
      </c>
      <c r="R470" s="2" t="s">
        <v>9319</v>
      </c>
      <c r="S470" s="2" t="s">
        <v>16</v>
      </c>
      <c r="T470" s="2" t="s">
        <v>11002</v>
      </c>
    </row>
    <row r="471" spans="1:20" ht="13">
      <c r="A471" s="2" t="s">
        <v>11562</v>
      </c>
      <c r="B471" s="1" t="s">
        <v>9267</v>
      </c>
      <c r="C471" s="2" t="s">
        <v>9266</v>
      </c>
      <c r="D471" s="2" t="s">
        <v>16</v>
      </c>
      <c r="E471" s="2" t="s">
        <v>23</v>
      </c>
      <c r="G471" s="2">
        <v>17009</v>
      </c>
      <c r="H471" s="2">
        <v>15289</v>
      </c>
      <c r="I471" s="2" t="s">
        <v>9256</v>
      </c>
      <c r="K471" s="2" t="s">
        <v>9169</v>
      </c>
      <c r="L471" s="2" t="s">
        <v>6856</v>
      </c>
      <c r="M471" s="2"/>
      <c r="P471" s="2" t="s">
        <v>3668</v>
      </c>
      <c r="R471" s="2" t="s">
        <v>9256</v>
      </c>
      <c r="S471" s="2" t="s">
        <v>16</v>
      </c>
      <c r="T471" s="2" t="s">
        <v>11002</v>
      </c>
    </row>
    <row r="472" spans="1:20" ht="13">
      <c r="A472" s="2" t="s">
        <v>11563</v>
      </c>
      <c r="B472" s="1" t="s">
        <v>10730</v>
      </c>
      <c r="C472" s="2" t="s">
        <v>10729</v>
      </c>
      <c r="D472" s="2" t="s">
        <v>16</v>
      </c>
      <c r="E472" s="2" t="s">
        <v>23</v>
      </c>
      <c r="G472" s="2">
        <v>12962</v>
      </c>
      <c r="H472" s="2">
        <v>12962</v>
      </c>
      <c r="I472" s="2" t="s">
        <v>10724</v>
      </c>
      <c r="K472" s="2" t="s">
        <v>10483</v>
      </c>
      <c r="L472" s="2" t="s">
        <v>7327</v>
      </c>
      <c r="M472" s="2"/>
      <c r="P472" s="2" t="s">
        <v>3668</v>
      </c>
      <c r="R472" s="2" t="s">
        <v>10724</v>
      </c>
      <c r="S472" s="2" t="s">
        <v>16</v>
      </c>
      <c r="T472" s="2" t="s">
        <v>11002</v>
      </c>
    </row>
    <row r="473" spans="1:20" ht="13">
      <c r="A473" s="2" t="s">
        <v>11564</v>
      </c>
      <c r="B473" s="1" t="s">
        <v>7903</v>
      </c>
      <c r="C473" s="2" t="s">
        <v>23824</v>
      </c>
      <c r="D473" s="2" t="s">
        <v>16</v>
      </c>
      <c r="E473" s="2" t="s">
        <v>23</v>
      </c>
      <c r="G473" s="2">
        <v>100494</v>
      </c>
      <c r="H473" s="2">
        <v>11068</v>
      </c>
      <c r="I473" s="2" t="s">
        <v>7897</v>
      </c>
      <c r="K473" s="2" t="s">
        <v>7869</v>
      </c>
      <c r="L473" s="2" t="s">
        <v>6840</v>
      </c>
      <c r="M473" s="2"/>
      <c r="P473" s="2" t="s">
        <v>4600</v>
      </c>
      <c r="R473" s="2" t="s">
        <v>7897</v>
      </c>
      <c r="S473" s="2" t="s">
        <v>16</v>
      </c>
      <c r="T473" s="2" t="s">
        <v>11002</v>
      </c>
    </row>
    <row r="474" spans="1:20" ht="13">
      <c r="A474" s="2" t="s">
        <v>11565</v>
      </c>
      <c r="B474" s="1" t="s">
        <v>9799</v>
      </c>
      <c r="C474" s="2" t="s">
        <v>9798</v>
      </c>
      <c r="D474" s="2" t="s">
        <v>16</v>
      </c>
      <c r="E474" s="2" t="s">
        <v>16</v>
      </c>
      <c r="G474" s="2">
        <v>10898</v>
      </c>
      <c r="H474" s="2">
        <v>10898</v>
      </c>
      <c r="I474" s="2" t="s">
        <v>9790</v>
      </c>
      <c r="K474" s="2" t="s">
        <v>9756</v>
      </c>
      <c r="L474" s="2" t="s">
        <v>6853</v>
      </c>
      <c r="M474" s="2"/>
      <c r="P474" s="2" t="s">
        <v>3279</v>
      </c>
      <c r="R474" s="2" t="s">
        <v>9790</v>
      </c>
      <c r="S474" s="2" t="s">
        <v>16</v>
      </c>
      <c r="T474" s="2" t="s">
        <v>11002</v>
      </c>
    </row>
    <row r="475" spans="1:20" ht="13">
      <c r="A475" s="2" t="s">
        <v>11566</v>
      </c>
      <c r="B475" s="1" t="s">
        <v>7564</v>
      </c>
      <c r="C475" s="2" t="s">
        <v>7563</v>
      </c>
      <c r="D475" s="2" t="s">
        <v>23</v>
      </c>
      <c r="E475" s="2" t="s">
        <v>16</v>
      </c>
      <c r="G475" s="2">
        <v>12859</v>
      </c>
      <c r="H475" s="2">
        <v>12145</v>
      </c>
      <c r="I475" s="2" t="s">
        <v>7560</v>
      </c>
      <c r="K475" s="2" t="s">
        <v>7562</v>
      </c>
      <c r="L475" s="2" t="s">
        <v>6937</v>
      </c>
      <c r="M475" s="2"/>
      <c r="P475" s="2" t="s">
        <v>3249</v>
      </c>
      <c r="R475" s="2" t="s">
        <v>7560</v>
      </c>
      <c r="S475" s="2" t="s">
        <v>23</v>
      </c>
      <c r="T475" s="2" t="s">
        <v>11002</v>
      </c>
    </row>
    <row r="476" spans="1:20" ht="13">
      <c r="A476" s="2" t="s">
        <v>11567</v>
      </c>
      <c r="B476" s="1" t="s">
        <v>7264</v>
      </c>
      <c r="C476" s="2" t="s">
        <v>7263</v>
      </c>
      <c r="D476" s="2" t="s">
        <v>23</v>
      </c>
      <c r="E476" s="2" t="s">
        <v>23</v>
      </c>
      <c r="G476" s="2">
        <v>17248</v>
      </c>
      <c r="H476" s="2">
        <v>17183</v>
      </c>
      <c r="I476" s="2" t="s">
        <v>7260</v>
      </c>
      <c r="K476" s="2" t="s">
        <v>7148</v>
      </c>
      <c r="L476" s="2" t="s">
        <v>6937</v>
      </c>
      <c r="M476" s="2"/>
      <c r="P476" s="2" t="s">
        <v>4600</v>
      </c>
      <c r="R476" s="2" t="s">
        <v>7260</v>
      </c>
      <c r="S476" s="2" t="s">
        <v>23</v>
      </c>
      <c r="T476" s="2" t="s">
        <v>11002</v>
      </c>
    </row>
    <row r="477" spans="1:20" ht="13">
      <c r="A477" s="2" t="s">
        <v>11568</v>
      </c>
      <c r="B477" s="1" t="s">
        <v>9842</v>
      </c>
      <c r="C477" s="2" t="s">
        <v>9841</v>
      </c>
      <c r="D477" s="2" t="s">
        <v>16</v>
      </c>
      <c r="E477" s="2" t="s">
        <v>16</v>
      </c>
      <c r="G477" s="2">
        <v>11417</v>
      </c>
      <c r="H477" s="2">
        <v>11391</v>
      </c>
      <c r="I477" s="2" t="s">
        <v>9837</v>
      </c>
      <c r="K477" s="2" t="s">
        <v>9756</v>
      </c>
      <c r="L477" s="2" t="s">
        <v>6840</v>
      </c>
      <c r="M477" s="2"/>
      <c r="P477" s="2" t="s">
        <v>4600</v>
      </c>
      <c r="R477" s="2" t="s">
        <v>9837</v>
      </c>
      <c r="S477" s="2" t="s">
        <v>16</v>
      </c>
      <c r="T477" s="2" t="s">
        <v>11002</v>
      </c>
    </row>
    <row r="478" spans="1:20" ht="13">
      <c r="A478" s="2" t="s">
        <v>11569</v>
      </c>
      <c r="B478" s="1" t="s">
        <v>6893</v>
      </c>
      <c r="C478" s="2" t="s">
        <v>23825</v>
      </c>
      <c r="D478" s="2" t="s">
        <v>16</v>
      </c>
      <c r="E478" s="2" t="s">
        <v>16</v>
      </c>
      <c r="G478" s="2">
        <v>16967</v>
      </c>
      <c r="H478" s="2">
        <v>16967</v>
      </c>
      <c r="I478" s="2" t="s">
        <v>6890</v>
      </c>
      <c r="K478" s="2" t="s">
        <v>6867</v>
      </c>
      <c r="L478" s="2" t="s">
        <v>6840</v>
      </c>
      <c r="M478" s="2"/>
      <c r="P478" s="2" t="s">
        <v>3279</v>
      </c>
      <c r="R478" s="2" t="s">
        <v>6890</v>
      </c>
      <c r="S478" s="2" t="s">
        <v>16</v>
      </c>
      <c r="T478" s="2" t="s">
        <v>11002</v>
      </c>
    </row>
    <row r="479" spans="1:20" ht="13">
      <c r="A479" s="2" t="s">
        <v>11570</v>
      </c>
      <c r="B479" s="1" t="s">
        <v>7680</v>
      </c>
      <c r="C479" s="2" t="s">
        <v>7679</v>
      </c>
      <c r="D479" s="2" t="s">
        <v>16</v>
      </c>
      <c r="E479" s="2" t="s">
        <v>23</v>
      </c>
      <c r="G479" s="2">
        <v>10360</v>
      </c>
      <c r="H479" s="2">
        <v>10360</v>
      </c>
      <c r="I479" s="2" t="s">
        <v>7672</v>
      </c>
      <c r="K479" s="2" t="s">
        <v>7674</v>
      </c>
      <c r="L479" s="2" t="s">
        <v>6937</v>
      </c>
      <c r="M479" s="2"/>
      <c r="P479" s="2" t="s">
        <v>5907</v>
      </c>
      <c r="R479" s="2" t="s">
        <v>7672</v>
      </c>
      <c r="S479" s="2" t="s">
        <v>16</v>
      </c>
      <c r="T479" s="2" t="s">
        <v>11002</v>
      </c>
    </row>
    <row r="480" spans="1:20" ht="13">
      <c r="A480" s="2" t="s">
        <v>11571</v>
      </c>
      <c r="B480" s="1" t="s">
        <v>7468</v>
      </c>
      <c r="C480" s="2" t="s">
        <v>7467</v>
      </c>
      <c r="D480" s="2" t="s">
        <v>23</v>
      </c>
      <c r="E480" s="2" t="s">
        <v>23</v>
      </c>
      <c r="G480" s="2">
        <v>12925</v>
      </c>
      <c r="H480" s="2">
        <v>12925</v>
      </c>
      <c r="I480" s="2" t="s">
        <v>7466</v>
      </c>
      <c r="K480" s="2" t="s">
        <v>7148</v>
      </c>
      <c r="L480" s="2" t="s">
        <v>6937</v>
      </c>
      <c r="M480" s="2"/>
      <c r="P480" s="2" t="s">
        <v>3279</v>
      </c>
      <c r="R480" s="2" t="s">
        <v>7466</v>
      </c>
      <c r="S480" s="2" t="s">
        <v>23</v>
      </c>
      <c r="T480" s="2" t="s">
        <v>11002</v>
      </c>
    </row>
    <row r="481" spans="1:20" ht="13">
      <c r="A481" s="2" t="s">
        <v>11572</v>
      </c>
      <c r="B481" s="1" t="s">
        <v>9291</v>
      </c>
      <c r="C481" s="2" t="s">
        <v>9290</v>
      </c>
      <c r="D481" s="2" t="s">
        <v>23</v>
      </c>
      <c r="E481" s="2" t="s">
        <v>16</v>
      </c>
      <c r="G481" s="2">
        <v>27465</v>
      </c>
      <c r="H481" s="2">
        <v>27071</v>
      </c>
      <c r="I481" s="2" t="s">
        <v>9289</v>
      </c>
      <c r="K481" s="2" t="s">
        <v>9169</v>
      </c>
      <c r="L481" s="2" t="s">
        <v>6856</v>
      </c>
      <c r="M481" s="2"/>
      <c r="P481" s="2" t="s">
        <v>3668</v>
      </c>
      <c r="R481" s="2" t="s">
        <v>9289</v>
      </c>
      <c r="S481" s="2" t="s">
        <v>23</v>
      </c>
      <c r="T481" s="2" t="s">
        <v>11002</v>
      </c>
    </row>
    <row r="482" spans="1:20" ht="13">
      <c r="A482" s="2" t="s">
        <v>11573</v>
      </c>
      <c r="B482" s="1" t="s">
        <v>8567</v>
      </c>
      <c r="C482" s="2" t="s">
        <v>23826</v>
      </c>
      <c r="D482" s="2" t="s">
        <v>23</v>
      </c>
      <c r="E482" s="2" t="s">
        <v>16</v>
      </c>
      <c r="G482" s="2">
        <v>15580</v>
      </c>
      <c r="H482" s="2">
        <v>13693</v>
      </c>
      <c r="I482" s="2" t="s">
        <v>8562</v>
      </c>
      <c r="K482" s="2" t="s">
        <v>8364</v>
      </c>
      <c r="L482" s="2" t="s">
        <v>6840</v>
      </c>
      <c r="M482" s="2"/>
      <c r="P482" s="2" t="s">
        <v>3279</v>
      </c>
      <c r="R482" s="2" t="s">
        <v>8562</v>
      </c>
      <c r="S482" s="2" t="s">
        <v>23</v>
      </c>
      <c r="T482" s="2" t="s">
        <v>11002</v>
      </c>
    </row>
    <row r="483" spans="1:20" ht="13">
      <c r="A483" s="2" t="s">
        <v>11574</v>
      </c>
      <c r="B483" s="1" t="s">
        <v>7461</v>
      </c>
      <c r="C483" s="2" t="s">
        <v>7460</v>
      </c>
      <c r="D483" s="2" t="s">
        <v>23</v>
      </c>
      <c r="E483" s="2" t="s">
        <v>16</v>
      </c>
      <c r="G483" s="2">
        <v>11470</v>
      </c>
      <c r="H483" s="2">
        <v>10727</v>
      </c>
      <c r="I483" s="2" t="s">
        <v>7456</v>
      </c>
      <c r="K483" s="2" t="s">
        <v>7148</v>
      </c>
      <c r="L483" s="2" t="s">
        <v>6937</v>
      </c>
      <c r="M483" s="2"/>
      <c r="P483" s="2" t="s">
        <v>3279</v>
      </c>
      <c r="R483" s="2" t="s">
        <v>7456</v>
      </c>
      <c r="S483" s="2" t="s">
        <v>23</v>
      </c>
      <c r="T483" s="2" t="s">
        <v>11002</v>
      </c>
    </row>
    <row r="484" spans="1:20" ht="13">
      <c r="A484" s="2" t="s">
        <v>11575</v>
      </c>
      <c r="B484" s="1" t="s">
        <v>10936</v>
      </c>
      <c r="C484" s="2" t="s">
        <v>10935</v>
      </c>
      <c r="D484" s="2" t="s">
        <v>16</v>
      </c>
      <c r="E484" s="2" t="s">
        <v>23</v>
      </c>
      <c r="G484" s="2">
        <v>17772</v>
      </c>
      <c r="H484" s="2">
        <v>17772</v>
      </c>
      <c r="I484" s="2" t="s">
        <v>10932</v>
      </c>
      <c r="K484" s="2" t="s">
        <v>10483</v>
      </c>
      <c r="L484" s="2" t="s">
        <v>6853</v>
      </c>
      <c r="M484" s="2"/>
      <c r="N484" s="2" t="s">
        <v>11576</v>
      </c>
      <c r="P484" s="2" t="s">
        <v>3279</v>
      </c>
      <c r="R484" s="2" t="s">
        <v>10932</v>
      </c>
      <c r="S484" s="2" t="s">
        <v>16</v>
      </c>
      <c r="T484" s="2" t="s">
        <v>11002</v>
      </c>
    </row>
    <row r="485" spans="1:20" ht="13">
      <c r="A485" s="2" t="s">
        <v>11577</v>
      </c>
      <c r="B485" s="1" t="s">
        <v>9345</v>
      </c>
      <c r="C485" s="2" t="s">
        <v>9344</v>
      </c>
      <c r="D485" s="2" t="s">
        <v>23</v>
      </c>
      <c r="E485" s="2" t="s">
        <v>16</v>
      </c>
      <c r="G485" s="2">
        <v>24111</v>
      </c>
      <c r="H485" s="2">
        <v>24111</v>
      </c>
      <c r="I485" s="2" t="s">
        <v>9338</v>
      </c>
      <c r="K485" s="2" t="s">
        <v>9169</v>
      </c>
      <c r="L485" s="2" t="s">
        <v>6840</v>
      </c>
      <c r="M485" s="2"/>
      <c r="P485" s="2" t="s">
        <v>4600</v>
      </c>
      <c r="R485" s="2" t="s">
        <v>9338</v>
      </c>
      <c r="S485" s="2" t="s">
        <v>23</v>
      </c>
      <c r="T485" s="2" t="s">
        <v>11002</v>
      </c>
    </row>
    <row r="486" spans="1:20" ht="13">
      <c r="A486" s="2" t="s">
        <v>11578</v>
      </c>
      <c r="B486" s="1" t="s">
        <v>8309</v>
      </c>
      <c r="C486" s="2" t="s">
        <v>8308</v>
      </c>
      <c r="D486" s="2" t="s">
        <v>16</v>
      </c>
      <c r="E486" s="2" t="s">
        <v>23</v>
      </c>
      <c r="G486" s="2">
        <v>26819</v>
      </c>
      <c r="H486" s="2">
        <v>26819</v>
      </c>
      <c r="I486" s="2" t="s">
        <v>8297</v>
      </c>
      <c r="K486" s="2" t="s">
        <v>7869</v>
      </c>
      <c r="L486" s="2" t="s">
        <v>6856</v>
      </c>
      <c r="M486" s="2"/>
      <c r="P486" s="2" t="s">
        <v>3249</v>
      </c>
      <c r="R486" s="2" t="s">
        <v>8297</v>
      </c>
      <c r="S486" s="2" t="s">
        <v>16</v>
      </c>
      <c r="T486" s="2" t="s">
        <v>11002</v>
      </c>
    </row>
    <row r="487" spans="1:20" ht="13">
      <c r="A487" s="2" t="s">
        <v>11579</v>
      </c>
      <c r="B487" s="1" t="s">
        <v>9111</v>
      </c>
      <c r="C487" s="2" t="s">
        <v>9110</v>
      </c>
      <c r="D487" s="2" t="s">
        <v>23</v>
      </c>
      <c r="E487" s="2" t="s">
        <v>16</v>
      </c>
      <c r="G487" s="2">
        <v>23540</v>
      </c>
      <c r="H487" s="2">
        <v>23163</v>
      </c>
      <c r="I487" s="2" t="s">
        <v>9105</v>
      </c>
      <c r="K487" s="2" t="s">
        <v>8895</v>
      </c>
      <c r="L487" s="2" t="s">
        <v>6850</v>
      </c>
      <c r="M487" s="2"/>
      <c r="P487" s="2" t="s">
        <v>3668</v>
      </c>
      <c r="R487" s="2" t="s">
        <v>9105</v>
      </c>
      <c r="S487" s="2" t="s">
        <v>23</v>
      </c>
      <c r="T487" s="2" t="s">
        <v>11002</v>
      </c>
    </row>
    <row r="488" spans="1:20" ht="13">
      <c r="A488" s="2" t="s">
        <v>11580</v>
      </c>
      <c r="B488" s="1" t="s">
        <v>7494</v>
      </c>
      <c r="C488" s="2" t="s">
        <v>7493</v>
      </c>
      <c r="D488" s="2" t="s">
        <v>23</v>
      </c>
      <c r="E488" s="2" t="s">
        <v>16</v>
      </c>
      <c r="G488" s="2">
        <v>12063</v>
      </c>
      <c r="H488" s="2">
        <v>11807</v>
      </c>
      <c r="I488" s="2" t="s">
        <v>7488</v>
      </c>
      <c r="K488" s="2" t="s">
        <v>7148</v>
      </c>
      <c r="L488" s="2" t="s">
        <v>7229</v>
      </c>
      <c r="M488" s="2"/>
      <c r="P488" s="2" t="s">
        <v>3279</v>
      </c>
      <c r="R488" s="2" t="s">
        <v>7488</v>
      </c>
      <c r="S488" s="2" t="s">
        <v>23</v>
      </c>
      <c r="T488" s="2" t="s">
        <v>11002</v>
      </c>
    </row>
    <row r="489" spans="1:20" ht="13">
      <c r="A489" s="2" t="s">
        <v>11581</v>
      </c>
      <c r="B489" s="1" t="s">
        <v>10132</v>
      </c>
      <c r="C489" s="2" t="s">
        <v>10131</v>
      </c>
      <c r="D489" s="2" t="s">
        <v>16</v>
      </c>
      <c r="E489" s="2" t="s">
        <v>23</v>
      </c>
      <c r="G489" s="2">
        <v>11909</v>
      </c>
      <c r="H489" s="2">
        <v>11552</v>
      </c>
      <c r="I489" s="2" t="s">
        <v>10130</v>
      </c>
      <c r="K489" s="2" t="s">
        <v>10080</v>
      </c>
      <c r="L489" s="2" t="s">
        <v>6840</v>
      </c>
      <c r="M489" s="2"/>
      <c r="P489" s="2" t="s">
        <v>3279</v>
      </c>
      <c r="R489" s="2" t="s">
        <v>10130</v>
      </c>
      <c r="S489" s="2" t="s">
        <v>16</v>
      </c>
      <c r="T489" s="2" t="s">
        <v>11002</v>
      </c>
    </row>
    <row r="490" spans="1:20" ht="13">
      <c r="A490" s="2" t="s">
        <v>11582</v>
      </c>
      <c r="B490" s="1" t="s">
        <v>10378</v>
      </c>
      <c r="C490" s="2" t="s">
        <v>10377</v>
      </c>
      <c r="D490" s="2" t="s">
        <v>23</v>
      </c>
      <c r="E490" s="2" t="s">
        <v>16</v>
      </c>
      <c r="G490" s="2">
        <v>10859</v>
      </c>
      <c r="H490" s="2">
        <v>10859</v>
      </c>
      <c r="I490" s="2" t="s">
        <v>10375</v>
      </c>
      <c r="K490" s="2" t="s">
        <v>10370</v>
      </c>
      <c r="L490" s="2" t="s">
        <v>6937</v>
      </c>
      <c r="M490" s="2"/>
      <c r="N490" s="2" t="s">
        <v>11583</v>
      </c>
      <c r="P490" s="2" t="s">
        <v>3279</v>
      </c>
      <c r="R490" s="2" t="s">
        <v>10375</v>
      </c>
      <c r="S490" s="2" t="s">
        <v>23</v>
      </c>
      <c r="T490" s="2" t="s">
        <v>11002</v>
      </c>
    </row>
    <row r="491" spans="1:20" ht="13">
      <c r="A491" s="2" t="s">
        <v>11584</v>
      </c>
      <c r="B491" s="1" t="s">
        <v>10027</v>
      </c>
      <c r="C491" s="2" t="s">
        <v>10026</v>
      </c>
      <c r="D491" s="2" t="s">
        <v>23</v>
      </c>
      <c r="E491" s="2" t="s">
        <v>16</v>
      </c>
      <c r="G491" s="2">
        <v>13765</v>
      </c>
      <c r="H491" s="2">
        <v>13153</v>
      </c>
      <c r="I491" s="2" t="s">
        <v>10025</v>
      </c>
      <c r="K491" s="2" t="s">
        <v>9981</v>
      </c>
      <c r="L491" s="2" t="s">
        <v>6840</v>
      </c>
      <c r="M491" s="2"/>
      <c r="P491" s="2" t="s">
        <v>3279</v>
      </c>
      <c r="R491" s="2" t="s">
        <v>10025</v>
      </c>
      <c r="S491" s="2" t="s">
        <v>23</v>
      </c>
      <c r="T491" s="2" t="s">
        <v>11002</v>
      </c>
    </row>
    <row r="492" spans="1:20" ht="13">
      <c r="A492" s="2" t="s">
        <v>11585</v>
      </c>
      <c r="B492" s="1" t="s">
        <v>8234</v>
      </c>
      <c r="C492" s="2" t="s">
        <v>8233</v>
      </c>
      <c r="D492" s="2" t="s">
        <v>16</v>
      </c>
      <c r="E492" s="2" t="s">
        <v>23</v>
      </c>
      <c r="G492" s="2">
        <v>24053</v>
      </c>
      <c r="H492" s="2">
        <v>22069</v>
      </c>
      <c r="I492" s="2" t="s">
        <v>8209</v>
      </c>
      <c r="K492" s="2" t="s">
        <v>7869</v>
      </c>
      <c r="L492" s="2" t="s">
        <v>6856</v>
      </c>
      <c r="M492" s="2"/>
      <c r="P492" s="2" t="s">
        <v>4035</v>
      </c>
      <c r="R492" s="2" t="s">
        <v>8209</v>
      </c>
      <c r="S492" s="2" t="s">
        <v>16</v>
      </c>
      <c r="T492" s="2" t="s">
        <v>11002</v>
      </c>
    </row>
    <row r="493" spans="1:20" ht="13">
      <c r="A493" s="2" t="s">
        <v>11586</v>
      </c>
      <c r="B493" s="1" t="s">
        <v>10313</v>
      </c>
      <c r="C493" s="2" t="s">
        <v>10312</v>
      </c>
      <c r="D493" s="2" t="s">
        <v>16</v>
      </c>
      <c r="E493" s="2" t="s">
        <v>23</v>
      </c>
      <c r="G493" s="2">
        <v>25978</v>
      </c>
      <c r="H493" s="2">
        <v>22975</v>
      </c>
      <c r="I493" s="2" t="s">
        <v>10305</v>
      </c>
      <c r="K493" s="2" t="s">
        <v>10080</v>
      </c>
      <c r="L493" s="2" t="s">
        <v>6856</v>
      </c>
      <c r="M493" s="2"/>
      <c r="P493" s="2" t="s">
        <v>4035</v>
      </c>
      <c r="R493" s="2" t="s">
        <v>10305</v>
      </c>
      <c r="S493" s="2" t="s">
        <v>16</v>
      </c>
      <c r="T493" s="2" t="s">
        <v>11002</v>
      </c>
    </row>
    <row r="494" spans="1:20" ht="13">
      <c r="A494" s="2" t="s">
        <v>11587</v>
      </c>
      <c r="B494" s="1" t="s">
        <v>8198</v>
      </c>
      <c r="C494" s="2" t="s">
        <v>8197</v>
      </c>
      <c r="D494" s="2" t="s">
        <v>16</v>
      </c>
      <c r="E494" s="2" t="s">
        <v>23</v>
      </c>
      <c r="G494" s="2">
        <v>22577</v>
      </c>
      <c r="H494" s="2">
        <v>22577</v>
      </c>
      <c r="I494" s="2" t="s">
        <v>8171</v>
      </c>
      <c r="K494" s="2" t="s">
        <v>7869</v>
      </c>
      <c r="L494" s="2" t="s">
        <v>6840</v>
      </c>
      <c r="M494" s="2"/>
      <c r="P494" s="2" t="s">
        <v>4146</v>
      </c>
      <c r="R494" s="2" t="s">
        <v>8171</v>
      </c>
      <c r="S494" s="2" t="s">
        <v>16</v>
      </c>
      <c r="T494" s="2" t="s">
        <v>11002</v>
      </c>
    </row>
    <row r="495" spans="1:20" ht="13">
      <c r="A495" s="2" t="s">
        <v>11588</v>
      </c>
      <c r="B495" s="1" t="s">
        <v>8679</v>
      </c>
      <c r="C495" s="2" t="s">
        <v>8678</v>
      </c>
      <c r="D495" s="2" t="s">
        <v>23</v>
      </c>
      <c r="E495" s="2" t="s">
        <v>16</v>
      </c>
      <c r="G495" s="2">
        <v>20509</v>
      </c>
      <c r="H495" s="2">
        <v>20509</v>
      </c>
      <c r="I495" s="2" t="s">
        <v>8676</v>
      </c>
      <c r="K495" s="2" t="s">
        <v>8364</v>
      </c>
      <c r="L495" s="2" t="s">
        <v>6840</v>
      </c>
      <c r="M495" s="2"/>
      <c r="P495" s="2" t="s">
        <v>3279</v>
      </c>
      <c r="R495" s="2" t="s">
        <v>8676</v>
      </c>
      <c r="S495" s="2" t="s">
        <v>23</v>
      </c>
      <c r="T495" s="2" t="s">
        <v>11002</v>
      </c>
    </row>
    <row r="496" spans="1:20" ht="13">
      <c r="A496" s="2" t="s">
        <v>11589</v>
      </c>
      <c r="B496" s="1" t="s">
        <v>8675</v>
      </c>
      <c r="C496" s="2" t="s">
        <v>8674</v>
      </c>
      <c r="D496" s="2" t="s">
        <v>23</v>
      </c>
      <c r="E496" s="2" t="s">
        <v>16</v>
      </c>
      <c r="G496" s="2">
        <v>19514</v>
      </c>
      <c r="H496" s="2">
        <v>19514</v>
      </c>
      <c r="I496" s="2" t="s">
        <v>8672</v>
      </c>
      <c r="K496" s="2" t="s">
        <v>8364</v>
      </c>
      <c r="L496" s="2" t="s">
        <v>6840</v>
      </c>
      <c r="M496" s="2"/>
      <c r="P496" s="2" t="s">
        <v>3279</v>
      </c>
      <c r="R496" s="2" t="s">
        <v>8672</v>
      </c>
      <c r="S496" s="2" t="s">
        <v>23</v>
      </c>
      <c r="T496" s="2" t="s">
        <v>11002</v>
      </c>
    </row>
    <row r="497" spans="1:20" ht="13">
      <c r="A497" s="2" t="s">
        <v>11590</v>
      </c>
      <c r="B497" s="1" t="s">
        <v>7033</v>
      </c>
      <c r="C497" s="2" t="s">
        <v>7032</v>
      </c>
      <c r="D497" s="2" t="s">
        <v>23</v>
      </c>
      <c r="E497" s="2" t="s">
        <v>16</v>
      </c>
      <c r="G497" s="2">
        <v>25466</v>
      </c>
      <c r="H497" s="2">
        <v>23161</v>
      </c>
      <c r="I497" s="2" t="s">
        <v>7030</v>
      </c>
      <c r="K497" s="2" t="s">
        <v>6985</v>
      </c>
      <c r="L497" s="2" t="s">
        <v>6840</v>
      </c>
      <c r="M497" s="2"/>
      <c r="P497" s="2" t="s">
        <v>3279</v>
      </c>
      <c r="R497" s="2" t="s">
        <v>7030</v>
      </c>
      <c r="S497" s="2" t="s">
        <v>23</v>
      </c>
      <c r="T497" s="2" t="s">
        <v>11002</v>
      </c>
    </row>
    <row r="498" spans="1:20" ht="13">
      <c r="A498" s="2" t="s">
        <v>11591</v>
      </c>
      <c r="B498" s="1" t="s">
        <v>11592</v>
      </c>
      <c r="C498" s="2" t="s">
        <v>12968</v>
      </c>
      <c r="D498" s="2" t="s">
        <v>16</v>
      </c>
      <c r="E498" s="2" t="s">
        <v>23</v>
      </c>
      <c r="F498" s="2" t="s">
        <v>11593</v>
      </c>
      <c r="G498" s="2" t="e">
        <v>#N/A</v>
      </c>
      <c r="K498" s="38" t="s">
        <v>7869</v>
      </c>
      <c r="L498" s="38" t="s">
        <v>6856</v>
      </c>
      <c r="M498" s="2" t="s">
        <v>11042</v>
      </c>
      <c r="N498" s="2" t="s">
        <v>11594</v>
      </c>
      <c r="P498" s="2" t="s">
        <v>4035</v>
      </c>
      <c r="Q498" s="2" t="str">
        <f>"AN"&amp;K498&amp;999</f>
        <v>AN07B999</v>
      </c>
      <c r="R498" s="2" t="s">
        <v>11595</v>
      </c>
      <c r="S498" s="2" t="s">
        <v>16</v>
      </c>
      <c r="T498" s="2" t="s">
        <v>11002</v>
      </c>
    </row>
    <row r="499" spans="1:20" ht="13">
      <c r="A499" s="2" t="s">
        <v>11596</v>
      </c>
      <c r="B499" s="1" t="s">
        <v>7788</v>
      </c>
      <c r="C499" s="2" t="s">
        <v>23827</v>
      </c>
      <c r="D499" s="2" t="s">
        <v>23</v>
      </c>
      <c r="E499" s="2" t="s">
        <v>16</v>
      </c>
      <c r="G499" s="2">
        <v>13993</v>
      </c>
      <c r="H499" s="2">
        <v>13732</v>
      </c>
      <c r="I499" s="2" t="s">
        <v>7774</v>
      </c>
      <c r="K499" s="2" t="s">
        <v>7674</v>
      </c>
      <c r="L499" s="2" t="s">
        <v>6840</v>
      </c>
      <c r="M499" s="2"/>
      <c r="P499" s="2" t="s">
        <v>4600</v>
      </c>
      <c r="R499" s="2" t="s">
        <v>7774</v>
      </c>
      <c r="S499" s="2" t="s">
        <v>23</v>
      </c>
      <c r="T499" s="2" t="s">
        <v>11002</v>
      </c>
    </row>
    <row r="500" spans="1:20" ht="13">
      <c r="A500" s="2" t="s">
        <v>11597</v>
      </c>
      <c r="B500" s="1" t="s">
        <v>9925</v>
      </c>
      <c r="C500" s="2" t="s">
        <v>9924</v>
      </c>
      <c r="D500" s="2" t="s">
        <v>23</v>
      </c>
      <c r="E500" s="2" t="s">
        <v>23</v>
      </c>
      <c r="G500" s="2">
        <v>10382</v>
      </c>
      <c r="H500" s="2">
        <v>10223</v>
      </c>
      <c r="I500" s="2" t="s">
        <v>9919</v>
      </c>
      <c r="K500" s="2" t="s">
        <v>9921</v>
      </c>
      <c r="L500" s="2" t="s">
        <v>6853</v>
      </c>
      <c r="M500" s="2"/>
      <c r="P500" s="2" t="s">
        <v>3279</v>
      </c>
      <c r="R500" s="2" t="s">
        <v>9919</v>
      </c>
      <c r="S500" s="2" t="s">
        <v>23</v>
      </c>
      <c r="T500" s="2" t="s">
        <v>11002</v>
      </c>
    </row>
    <row r="501" spans="1:20" ht="13">
      <c r="A501" s="2" t="s">
        <v>11598</v>
      </c>
      <c r="B501" s="1" t="s">
        <v>8537</v>
      </c>
      <c r="C501" s="2" t="s">
        <v>8536</v>
      </c>
      <c r="D501" s="2" t="s">
        <v>23</v>
      </c>
      <c r="E501" s="2" t="s">
        <v>16</v>
      </c>
      <c r="G501" s="2">
        <v>13009</v>
      </c>
      <c r="H501" s="2">
        <v>13009</v>
      </c>
      <c r="I501" s="2" t="s">
        <v>8526</v>
      </c>
      <c r="K501" s="2" t="s">
        <v>8364</v>
      </c>
      <c r="L501" s="2" t="s">
        <v>6840</v>
      </c>
      <c r="M501" s="2"/>
      <c r="P501" s="2" t="s">
        <v>4600</v>
      </c>
      <c r="R501" s="2" t="s">
        <v>8526</v>
      </c>
      <c r="S501" s="2" t="s">
        <v>23</v>
      </c>
      <c r="T501" s="2" t="s">
        <v>11002</v>
      </c>
    </row>
    <row r="502" spans="1:20" ht="13">
      <c r="A502" s="2" t="s">
        <v>11599</v>
      </c>
      <c r="B502" s="1" t="s">
        <v>10745</v>
      </c>
      <c r="C502" s="2" t="s">
        <v>10744</v>
      </c>
      <c r="D502" s="2" t="s">
        <v>23</v>
      </c>
      <c r="E502" s="2" t="s">
        <v>16</v>
      </c>
      <c r="G502" s="2">
        <v>13509</v>
      </c>
      <c r="H502" s="2">
        <v>13218</v>
      </c>
      <c r="I502" s="2" t="s">
        <v>10743</v>
      </c>
      <c r="K502" s="2" t="s">
        <v>10483</v>
      </c>
      <c r="L502" s="2" t="s">
        <v>6840</v>
      </c>
      <c r="M502" s="2"/>
      <c r="P502" s="2" t="s">
        <v>3668</v>
      </c>
      <c r="R502" s="2" t="s">
        <v>10743</v>
      </c>
      <c r="S502" s="2" t="s">
        <v>23</v>
      </c>
      <c r="T502" s="2" t="s">
        <v>11002</v>
      </c>
    </row>
    <row r="503" spans="1:20" ht="13">
      <c r="A503" s="2" t="s">
        <v>11600</v>
      </c>
      <c r="B503" s="1" t="s">
        <v>9419</v>
      </c>
      <c r="C503" s="2" t="s">
        <v>9418</v>
      </c>
      <c r="D503" s="2" t="s">
        <v>16</v>
      </c>
      <c r="E503" s="2" t="s">
        <v>23</v>
      </c>
      <c r="G503" s="2">
        <v>27934</v>
      </c>
      <c r="H503" s="2">
        <v>24133</v>
      </c>
      <c r="I503" s="2" t="s">
        <v>9396</v>
      </c>
      <c r="K503" s="2" t="s">
        <v>9169</v>
      </c>
      <c r="L503" s="2" t="s">
        <v>6937</v>
      </c>
      <c r="M503" s="2"/>
      <c r="P503" s="2" t="s">
        <v>5907</v>
      </c>
      <c r="R503" s="2" t="s">
        <v>9396</v>
      </c>
      <c r="S503" s="2" t="s">
        <v>16</v>
      </c>
      <c r="T503" s="2" t="s">
        <v>11002</v>
      </c>
    </row>
    <row r="504" spans="1:20" ht="13">
      <c r="A504" s="2" t="s">
        <v>11601</v>
      </c>
      <c r="B504" s="1" t="s">
        <v>11602</v>
      </c>
      <c r="C504" s="2" t="s">
        <v>23828</v>
      </c>
      <c r="D504" s="2" t="s">
        <v>16</v>
      </c>
      <c r="E504" s="2" t="s">
        <v>23</v>
      </c>
      <c r="G504" s="2" t="e">
        <v>#N/A</v>
      </c>
      <c r="H504" s="2">
        <v>16900</v>
      </c>
      <c r="I504" s="2" t="s">
        <v>8710</v>
      </c>
      <c r="K504" s="2" t="s">
        <v>8364</v>
      </c>
      <c r="M504" s="2" t="s">
        <v>6876</v>
      </c>
      <c r="N504" s="2" t="s">
        <v>11603</v>
      </c>
      <c r="P504" s="2" t="s">
        <v>3359</v>
      </c>
      <c r="R504" s="2" t="s">
        <v>8710</v>
      </c>
      <c r="S504" s="2" t="s">
        <v>16</v>
      </c>
      <c r="T504" s="2" t="s">
        <v>11002</v>
      </c>
    </row>
    <row r="505" spans="1:20" ht="13">
      <c r="A505" s="2" t="s">
        <v>11604</v>
      </c>
      <c r="B505" s="1" t="s">
        <v>9708</v>
      </c>
      <c r="C505" s="2" t="s">
        <v>9707</v>
      </c>
      <c r="D505" s="2" t="s">
        <v>16</v>
      </c>
      <c r="E505" s="2" t="s">
        <v>16</v>
      </c>
      <c r="G505" s="2">
        <v>19715</v>
      </c>
      <c r="H505" s="2">
        <v>19715</v>
      </c>
      <c r="I505" s="2" t="s">
        <v>9704</v>
      </c>
      <c r="K505" s="2" t="s">
        <v>9706</v>
      </c>
      <c r="L505" s="2" t="s">
        <v>6840</v>
      </c>
      <c r="M505" s="2"/>
      <c r="P505" s="2" t="s">
        <v>4146</v>
      </c>
      <c r="R505" s="2" t="s">
        <v>9704</v>
      </c>
      <c r="S505" s="2" t="s">
        <v>16</v>
      </c>
      <c r="T505" s="2" t="s">
        <v>11002</v>
      </c>
    </row>
    <row r="506" spans="1:20" ht="13">
      <c r="A506" s="2" t="s">
        <v>11605</v>
      </c>
      <c r="B506" s="1" t="s">
        <v>7661</v>
      </c>
      <c r="C506" s="2" t="s">
        <v>7660</v>
      </c>
      <c r="D506" s="2" t="s">
        <v>16</v>
      </c>
      <c r="E506" s="2" t="s">
        <v>23</v>
      </c>
      <c r="G506" s="2">
        <v>22338</v>
      </c>
      <c r="H506" s="2">
        <v>22338</v>
      </c>
      <c r="I506" s="2" t="s">
        <v>7657</v>
      </c>
      <c r="K506" s="2" t="s">
        <v>7562</v>
      </c>
      <c r="L506" s="2" t="s">
        <v>6840</v>
      </c>
      <c r="M506" s="2"/>
      <c r="P506" s="2" t="s">
        <v>3279</v>
      </c>
      <c r="R506" s="2" t="s">
        <v>7657</v>
      </c>
      <c r="S506" s="2" t="s">
        <v>16</v>
      </c>
      <c r="T506" s="2" t="s">
        <v>11002</v>
      </c>
    </row>
    <row r="507" spans="1:20" ht="13">
      <c r="A507" s="2" t="s">
        <v>11606</v>
      </c>
      <c r="B507" s="1" t="s">
        <v>7118</v>
      </c>
      <c r="C507" s="2" t="s">
        <v>23829</v>
      </c>
      <c r="D507" s="2" t="s">
        <v>16</v>
      </c>
      <c r="E507" s="2" t="s">
        <v>16</v>
      </c>
      <c r="G507" s="2">
        <v>13436</v>
      </c>
      <c r="H507" s="2">
        <v>13414</v>
      </c>
      <c r="I507" s="2" t="s">
        <v>7107</v>
      </c>
      <c r="K507" s="2" t="s">
        <v>7098</v>
      </c>
      <c r="L507" s="2" t="s">
        <v>6840</v>
      </c>
      <c r="M507" s="2"/>
      <c r="P507" s="2" t="s">
        <v>4600</v>
      </c>
      <c r="R507" s="2" t="s">
        <v>7107</v>
      </c>
      <c r="S507" s="2" t="s">
        <v>16</v>
      </c>
      <c r="T507" s="2" t="s">
        <v>11002</v>
      </c>
    </row>
    <row r="508" spans="1:20" ht="13">
      <c r="A508" s="2" t="s">
        <v>11607</v>
      </c>
      <c r="B508" s="1" t="s">
        <v>7120</v>
      </c>
      <c r="C508" s="2" t="s">
        <v>7119</v>
      </c>
      <c r="D508" s="2" t="s">
        <v>23</v>
      </c>
      <c r="E508" s="2" t="s">
        <v>23</v>
      </c>
      <c r="G508" s="2">
        <v>13414</v>
      </c>
      <c r="H508" s="2">
        <v>13414</v>
      </c>
      <c r="I508" s="2" t="s">
        <v>7107</v>
      </c>
      <c r="K508" s="2" t="s">
        <v>7098</v>
      </c>
      <c r="L508" s="2" t="s">
        <v>6840</v>
      </c>
      <c r="M508" s="2"/>
      <c r="P508" s="2" t="s">
        <v>4600</v>
      </c>
      <c r="R508" s="2" t="s">
        <v>7107</v>
      </c>
      <c r="S508" s="2" t="s">
        <v>23</v>
      </c>
      <c r="T508" s="2" t="s">
        <v>11002</v>
      </c>
    </row>
    <row r="509" spans="1:20" ht="13">
      <c r="A509" s="2" t="s">
        <v>11608</v>
      </c>
      <c r="B509" s="1" t="s">
        <v>8764</v>
      </c>
      <c r="C509" s="2" t="s">
        <v>8763</v>
      </c>
      <c r="D509" s="2" t="s">
        <v>23</v>
      </c>
      <c r="E509" s="2" t="s">
        <v>16</v>
      </c>
      <c r="G509" s="2">
        <v>17986</v>
      </c>
      <c r="H509" s="2">
        <v>17986</v>
      </c>
      <c r="I509" s="2" t="s">
        <v>8673</v>
      </c>
      <c r="K509" s="2" t="s">
        <v>8364</v>
      </c>
      <c r="L509" s="2" t="s">
        <v>6840</v>
      </c>
      <c r="M509" s="2"/>
      <c r="P509" s="2" t="s">
        <v>3279</v>
      </c>
      <c r="R509" s="2" t="s">
        <v>8673</v>
      </c>
      <c r="S509" s="2" t="s">
        <v>23</v>
      </c>
      <c r="T509" s="2" t="s">
        <v>11002</v>
      </c>
    </row>
    <row r="510" spans="1:20" ht="13">
      <c r="A510" s="2" t="s">
        <v>11609</v>
      </c>
      <c r="B510" s="1" t="s">
        <v>10512</v>
      </c>
      <c r="C510" s="2" t="s">
        <v>10511</v>
      </c>
      <c r="D510" s="2" t="s">
        <v>23</v>
      </c>
      <c r="E510" s="2" t="s">
        <v>23</v>
      </c>
      <c r="G510" s="2">
        <v>10549</v>
      </c>
      <c r="H510" s="2">
        <v>10549</v>
      </c>
      <c r="I510" s="2" t="s">
        <v>10508</v>
      </c>
      <c r="K510" s="2" t="s">
        <v>10483</v>
      </c>
      <c r="L510" s="2" t="s">
        <v>6853</v>
      </c>
      <c r="M510" s="2"/>
      <c r="P510" s="2" t="s">
        <v>3279</v>
      </c>
      <c r="R510" s="2" t="s">
        <v>10508</v>
      </c>
      <c r="S510" s="2" t="s">
        <v>23</v>
      </c>
      <c r="T510" s="2" t="s">
        <v>11002</v>
      </c>
    </row>
    <row r="511" spans="1:20" ht="13">
      <c r="A511" s="2" t="s">
        <v>11610</v>
      </c>
      <c r="B511" s="1" t="s">
        <v>9326</v>
      </c>
      <c r="C511" s="2" t="s">
        <v>9325</v>
      </c>
      <c r="D511" s="2" t="s">
        <v>23</v>
      </c>
      <c r="E511" s="2" t="s">
        <v>16</v>
      </c>
      <c r="G511" s="2">
        <v>23118</v>
      </c>
      <c r="H511" s="2">
        <v>23118</v>
      </c>
      <c r="I511" s="2" t="s">
        <v>9319</v>
      </c>
      <c r="K511" s="2" t="s">
        <v>9169</v>
      </c>
      <c r="L511" s="2" t="s">
        <v>6856</v>
      </c>
      <c r="M511" s="2"/>
      <c r="P511" s="2" t="s">
        <v>6204</v>
      </c>
      <c r="R511" s="2" t="s">
        <v>9319</v>
      </c>
      <c r="S511" s="2" t="s">
        <v>23</v>
      </c>
      <c r="T511" s="2" t="s">
        <v>11002</v>
      </c>
    </row>
    <row r="512" spans="1:20" ht="13">
      <c r="A512" s="2" t="s">
        <v>11611</v>
      </c>
      <c r="B512" s="1" t="s">
        <v>7952</v>
      </c>
      <c r="C512" s="2" t="s">
        <v>7951</v>
      </c>
      <c r="D512" s="2" t="s">
        <v>16</v>
      </c>
      <c r="E512" s="2" t="s">
        <v>23</v>
      </c>
      <c r="G512" s="2">
        <v>14443</v>
      </c>
      <c r="H512" s="2">
        <v>14443</v>
      </c>
      <c r="I512" s="2" t="s">
        <v>7945</v>
      </c>
      <c r="K512" s="2" t="s">
        <v>7869</v>
      </c>
      <c r="L512" s="2" t="s">
        <v>6856</v>
      </c>
      <c r="M512" s="2"/>
      <c r="P512" s="2" t="s">
        <v>6204</v>
      </c>
      <c r="R512" s="2" t="s">
        <v>7945</v>
      </c>
      <c r="S512" s="2" t="s">
        <v>16</v>
      </c>
      <c r="T512" s="2" t="s">
        <v>11002</v>
      </c>
    </row>
    <row r="513" spans="1:20" ht="13">
      <c r="A513" s="2" t="s">
        <v>11612</v>
      </c>
      <c r="B513" s="1" t="s">
        <v>10608</v>
      </c>
      <c r="C513" s="2" t="s">
        <v>10607</v>
      </c>
      <c r="D513" s="2" t="s">
        <v>16</v>
      </c>
      <c r="E513" s="2" t="s">
        <v>23</v>
      </c>
      <c r="G513" s="2">
        <v>12215</v>
      </c>
      <c r="H513" s="2">
        <v>12215</v>
      </c>
      <c r="I513" s="2" t="s">
        <v>10600</v>
      </c>
      <c r="K513" s="2" t="s">
        <v>10483</v>
      </c>
      <c r="L513" s="2" t="s">
        <v>6937</v>
      </c>
      <c r="M513" s="2"/>
      <c r="P513" s="2" t="s">
        <v>5907</v>
      </c>
      <c r="R513" s="2" t="s">
        <v>10600</v>
      </c>
      <c r="S513" s="2" t="s">
        <v>16</v>
      </c>
      <c r="T513" s="2" t="s">
        <v>11002</v>
      </c>
    </row>
    <row r="514" spans="1:20" ht="13">
      <c r="A514" s="2" t="s">
        <v>11613</v>
      </c>
      <c r="B514" s="1" t="s">
        <v>8176</v>
      </c>
      <c r="C514" s="2" t="s">
        <v>8175</v>
      </c>
      <c r="D514" s="2" t="s">
        <v>23</v>
      </c>
      <c r="E514" s="2" t="s">
        <v>16</v>
      </c>
      <c r="G514" s="2">
        <v>23905</v>
      </c>
      <c r="H514" s="2">
        <v>20418</v>
      </c>
      <c r="I514" s="2" t="s">
        <v>8171</v>
      </c>
      <c r="K514" s="2" t="s">
        <v>7869</v>
      </c>
      <c r="L514" s="2" t="s">
        <v>6840</v>
      </c>
      <c r="M514" s="2"/>
      <c r="P514" s="2" t="s">
        <v>4146</v>
      </c>
      <c r="R514" s="2" t="s">
        <v>8171</v>
      </c>
      <c r="S514" s="2" t="s">
        <v>23</v>
      </c>
      <c r="T514" s="2" t="s">
        <v>11002</v>
      </c>
    </row>
    <row r="515" spans="1:20" ht="13">
      <c r="A515" s="2" t="s">
        <v>11614</v>
      </c>
      <c r="B515" s="1" t="s">
        <v>7728</v>
      </c>
      <c r="C515" s="2" t="s">
        <v>7727</v>
      </c>
      <c r="D515" s="2" t="s">
        <v>23</v>
      </c>
      <c r="E515" s="2" t="s">
        <v>16</v>
      </c>
      <c r="G515" s="2">
        <v>12152</v>
      </c>
      <c r="H515" s="2">
        <v>12152</v>
      </c>
      <c r="I515" s="2" t="s">
        <v>7724</v>
      </c>
      <c r="K515" s="2" t="s">
        <v>7674</v>
      </c>
      <c r="L515" s="2" t="s">
        <v>6856</v>
      </c>
      <c r="M515" s="2"/>
      <c r="P515" s="2" t="s">
        <v>6204</v>
      </c>
      <c r="R515" s="2" t="s">
        <v>7724</v>
      </c>
      <c r="S515" s="2" t="s">
        <v>23</v>
      </c>
      <c r="T515" s="2" t="s">
        <v>11002</v>
      </c>
    </row>
    <row r="516" spans="1:20" ht="13">
      <c r="A516" s="2" t="s">
        <v>11615</v>
      </c>
      <c r="B516" s="1" t="s">
        <v>7340</v>
      </c>
      <c r="C516" s="2" t="s">
        <v>7339</v>
      </c>
      <c r="D516" s="2" t="s">
        <v>23</v>
      </c>
      <c r="E516" s="2" t="s">
        <v>16</v>
      </c>
      <c r="G516" s="2">
        <v>18009</v>
      </c>
      <c r="H516" s="2">
        <v>17254</v>
      </c>
      <c r="I516" s="2" t="s">
        <v>7337</v>
      </c>
      <c r="K516" s="2" t="s">
        <v>7148</v>
      </c>
      <c r="L516" s="2" t="s">
        <v>6937</v>
      </c>
      <c r="M516" s="2"/>
      <c r="P516" s="2" t="s">
        <v>3279</v>
      </c>
      <c r="R516" s="2" t="s">
        <v>7337</v>
      </c>
      <c r="S516" s="2" t="s">
        <v>23</v>
      </c>
      <c r="T516" s="2" t="s">
        <v>11002</v>
      </c>
    </row>
    <row r="517" spans="1:20" ht="13">
      <c r="A517" s="2" t="s">
        <v>11616</v>
      </c>
      <c r="B517" s="1" t="s">
        <v>7580</v>
      </c>
      <c r="C517" s="2" t="s">
        <v>7579</v>
      </c>
      <c r="D517" s="2" t="s">
        <v>23</v>
      </c>
      <c r="E517" s="2" t="s">
        <v>16</v>
      </c>
      <c r="G517" s="2">
        <v>13253</v>
      </c>
      <c r="H517" s="2">
        <v>13253</v>
      </c>
      <c r="I517" s="2" t="s">
        <v>7578</v>
      </c>
      <c r="K517" s="2" t="s">
        <v>7562</v>
      </c>
      <c r="L517" s="2" t="s">
        <v>6840</v>
      </c>
      <c r="M517" s="2"/>
      <c r="P517" s="2" t="s">
        <v>3249</v>
      </c>
      <c r="R517" s="2" t="s">
        <v>7578</v>
      </c>
      <c r="S517" s="2" t="s">
        <v>23</v>
      </c>
      <c r="T517" s="2" t="s">
        <v>11002</v>
      </c>
    </row>
    <row r="518" spans="1:20" ht="13">
      <c r="A518" s="2" t="s">
        <v>11617</v>
      </c>
      <c r="B518" s="1" t="s">
        <v>10818</v>
      </c>
      <c r="C518" s="2" t="s">
        <v>10817</v>
      </c>
      <c r="E518" s="2" t="s">
        <v>23</v>
      </c>
      <c r="G518" s="2">
        <v>16286</v>
      </c>
      <c r="H518" s="2">
        <v>16286</v>
      </c>
      <c r="I518" s="2" t="s">
        <v>10812</v>
      </c>
      <c r="K518" s="2" t="s">
        <v>10483</v>
      </c>
      <c r="L518" s="2" t="s">
        <v>6850</v>
      </c>
      <c r="M518" s="2"/>
      <c r="N518" s="2" t="s">
        <v>11123</v>
      </c>
      <c r="P518" s="2" t="s">
        <v>3556</v>
      </c>
      <c r="R518" s="2" t="s">
        <v>10812</v>
      </c>
      <c r="T518" s="2" t="s">
        <v>11002</v>
      </c>
    </row>
    <row r="519" spans="1:20" ht="13">
      <c r="A519" s="2" t="s">
        <v>11618</v>
      </c>
      <c r="B519" s="1" t="s">
        <v>8027</v>
      </c>
      <c r="C519" s="2" t="s">
        <v>8026</v>
      </c>
      <c r="D519" s="2" t="s">
        <v>23</v>
      </c>
      <c r="E519" s="2" t="s">
        <v>16</v>
      </c>
      <c r="G519" s="2">
        <v>18720</v>
      </c>
      <c r="H519" s="2">
        <v>18720</v>
      </c>
      <c r="I519" s="2" t="s">
        <v>8017</v>
      </c>
      <c r="K519" s="2" t="s">
        <v>7869</v>
      </c>
      <c r="L519" s="2" t="s">
        <v>6937</v>
      </c>
      <c r="M519" s="2"/>
      <c r="P519" s="2" t="s">
        <v>3483</v>
      </c>
      <c r="R519" s="2" t="s">
        <v>8017</v>
      </c>
      <c r="S519" s="2" t="s">
        <v>23</v>
      </c>
      <c r="T519" s="2" t="s">
        <v>11002</v>
      </c>
    </row>
    <row r="520" spans="1:20" ht="13">
      <c r="A520" s="2" t="s">
        <v>11619</v>
      </c>
      <c r="B520" s="1" t="s">
        <v>9047</v>
      </c>
      <c r="C520" s="2" t="s">
        <v>9046</v>
      </c>
      <c r="D520" s="2" t="s">
        <v>16</v>
      </c>
      <c r="E520" s="2" t="s">
        <v>23</v>
      </c>
      <c r="G520" s="2">
        <v>13613</v>
      </c>
      <c r="H520" s="2">
        <v>13613</v>
      </c>
      <c r="I520" s="2" t="s">
        <v>9032</v>
      </c>
      <c r="K520" s="2" t="s">
        <v>8895</v>
      </c>
      <c r="L520" s="2" t="s">
        <v>7229</v>
      </c>
      <c r="M520" s="2"/>
      <c r="P520" s="2" t="s">
        <v>3279</v>
      </c>
      <c r="R520" s="2" t="s">
        <v>9032</v>
      </c>
      <c r="S520" s="2" t="s">
        <v>16</v>
      </c>
      <c r="T520" s="2" t="s">
        <v>11002</v>
      </c>
    </row>
    <row r="521" spans="1:20" ht="13">
      <c r="A521" s="2" t="s">
        <v>11620</v>
      </c>
      <c r="B521" s="1" t="s">
        <v>8180</v>
      </c>
      <c r="C521" s="2" t="s">
        <v>8179</v>
      </c>
      <c r="D521" s="2" t="s">
        <v>23</v>
      </c>
      <c r="E521" s="2" t="s">
        <v>16</v>
      </c>
      <c r="G521" s="2">
        <v>26359</v>
      </c>
      <c r="H521" s="2">
        <v>20418</v>
      </c>
      <c r="I521" s="2" t="s">
        <v>8171</v>
      </c>
      <c r="K521" s="2" t="s">
        <v>7869</v>
      </c>
      <c r="L521" s="2" t="s">
        <v>6840</v>
      </c>
      <c r="M521" s="2"/>
      <c r="P521" s="2" t="s">
        <v>4146</v>
      </c>
      <c r="R521" s="2" t="s">
        <v>8171</v>
      </c>
      <c r="S521" s="2" t="s">
        <v>23</v>
      </c>
      <c r="T521" s="2" t="s">
        <v>11002</v>
      </c>
    </row>
    <row r="522" spans="1:20" ht="13">
      <c r="A522" s="2" t="s">
        <v>11621</v>
      </c>
      <c r="B522" s="1" t="s">
        <v>8409</v>
      </c>
      <c r="C522" s="2" t="s">
        <v>8408</v>
      </c>
      <c r="D522" s="2" t="s">
        <v>16</v>
      </c>
      <c r="E522" s="2" t="s">
        <v>23</v>
      </c>
      <c r="G522" s="2">
        <v>11748</v>
      </c>
      <c r="H522" s="2">
        <v>11748</v>
      </c>
      <c r="I522" s="2" t="s">
        <v>8407</v>
      </c>
      <c r="K522" s="2" t="s">
        <v>8364</v>
      </c>
      <c r="L522" s="2" t="s">
        <v>6840</v>
      </c>
      <c r="M522" s="2"/>
      <c r="P522" s="2" t="s">
        <v>3668</v>
      </c>
      <c r="R522" s="2" t="s">
        <v>8407</v>
      </c>
      <c r="S522" s="2" t="s">
        <v>16</v>
      </c>
      <c r="T522" s="2" t="s">
        <v>11002</v>
      </c>
    </row>
    <row r="523" spans="1:20" ht="13">
      <c r="A523" s="2" t="s">
        <v>11622</v>
      </c>
      <c r="B523" s="1" t="s">
        <v>7321</v>
      </c>
      <c r="C523" s="2" t="s">
        <v>7320</v>
      </c>
      <c r="D523" s="2" t="s">
        <v>23</v>
      </c>
      <c r="E523" s="2" t="s">
        <v>16</v>
      </c>
      <c r="G523" s="2">
        <v>17001</v>
      </c>
      <c r="H523" s="2">
        <v>17001</v>
      </c>
      <c r="I523" s="2" t="s">
        <v>7316</v>
      </c>
      <c r="K523" s="2" t="s">
        <v>7148</v>
      </c>
      <c r="L523" s="2" t="s">
        <v>6937</v>
      </c>
      <c r="M523" s="2"/>
      <c r="P523" s="2" t="s">
        <v>3279</v>
      </c>
      <c r="R523" s="2" t="s">
        <v>7316</v>
      </c>
      <c r="S523" s="2" t="s">
        <v>23</v>
      </c>
      <c r="T523" s="2" t="s">
        <v>11002</v>
      </c>
    </row>
    <row r="524" spans="1:20" ht="13">
      <c r="A524" s="2" t="s">
        <v>11623</v>
      </c>
      <c r="B524" s="1" t="s">
        <v>7786</v>
      </c>
      <c r="C524" s="2" t="s">
        <v>7785</v>
      </c>
      <c r="D524" s="2" t="s">
        <v>23</v>
      </c>
      <c r="E524" s="2" t="s">
        <v>16</v>
      </c>
      <c r="G524" s="2">
        <v>15759</v>
      </c>
      <c r="H524" s="2">
        <v>15259</v>
      </c>
      <c r="I524" s="2" t="s">
        <v>7774</v>
      </c>
      <c r="K524" s="2" t="s">
        <v>7674</v>
      </c>
      <c r="L524" s="2" t="s">
        <v>6853</v>
      </c>
      <c r="M524" s="2"/>
      <c r="P524" s="2" t="s">
        <v>3668</v>
      </c>
      <c r="R524" s="2" t="s">
        <v>7774</v>
      </c>
      <c r="S524" s="2" t="s">
        <v>23</v>
      </c>
      <c r="T524" s="2" t="s">
        <v>11002</v>
      </c>
    </row>
    <row r="525" spans="1:20" ht="13">
      <c r="A525" s="2" t="s">
        <v>11624</v>
      </c>
      <c r="B525" s="1" t="s">
        <v>9001</v>
      </c>
      <c r="C525" s="2" t="s">
        <v>9000</v>
      </c>
      <c r="D525" s="2" t="s">
        <v>23</v>
      </c>
      <c r="E525" s="2" t="s">
        <v>16</v>
      </c>
      <c r="G525" s="2">
        <v>15363</v>
      </c>
      <c r="H525" s="2">
        <v>15019</v>
      </c>
      <c r="I525" s="2" t="s">
        <v>8995</v>
      </c>
      <c r="K525" s="2" t="s">
        <v>8895</v>
      </c>
      <c r="L525" s="2" t="s">
        <v>7229</v>
      </c>
      <c r="M525" s="2"/>
      <c r="P525" s="2" t="s">
        <v>3279</v>
      </c>
      <c r="R525" s="2" t="s">
        <v>8995</v>
      </c>
      <c r="S525" s="2" t="s">
        <v>23</v>
      </c>
      <c r="T525" s="2" t="s">
        <v>11002</v>
      </c>
    </row>
    <row r="526" spans="1:20" ht="13">
      <c r="A526" s="2" t="s">
        <v>11625</v>
      </c>
      <c r="B526" s="1" t="s">
        <v>7707</v>
      </c>
      <c r="C526" s="2" t="s">
        <v>7706</v>
      </c>
      <c r="D526" s="2" t="s">
        <v>16</v>
      </c>
      <c r="E526" s="2" t="s">
        <v>23</v>
      </c>
      <c r="G526" s="2">
        <v>11476</v>
      </c>
      <c r="H526" s="2">
        <v>11476</v>
      </c>
      <c r="I526" s="2" t="s">
        <v>7703</v>
      </c>
      <c r="K526" s="2" t="s">
        <v>7674</v>
      </c>
      <c r="L526" s="2" t="s">
        <v>6840</v>
      </c>
      <c r="M526" s="2"/>
      <c r="P526" s="2" t="s">
        <v>3279</v>
      </c>
      <c r="R526" s="2" t="s">
        <v>7703</v>
      </c>
      <c r="S526" s="2" t="s">
        <v>16</v>
      </c>
      <c r="T526" s="2" t="s">
        <v>11002</v>
      </c>
    </row>
    <row r="527" spans="1:20" ht="13">
      <c r="A527" s="2" t="s">
        <v>11626</v>
      </c>
      <c r="B527" s="1" t="s">
        <v>11627</v>
      </c>
      <c r="C527" s="2" t="s">
        <v>13118</v>
      </c>
      <c r="D527" s="2" t="s">
        <v>16</v>
      </c>
      <c r="E527" s="2" t="s">
        <v>23</v>
      </c>
      <c r="F527" s="2" t="s">
        <v>11628</v>
      </c>
      <c r="G527" s="2" t="e">
        <v>#N/A</v>
      </c>
      <c r="K527" s="38" t="s">
        <v>11015</v>
      </c>
      <c r="L527" s="38" t="s">
        <v>6840</v>
      </c>
      <c r="M527" s="2" t="s">
        <v>11042</v>
      </c>
      <c r="N527" s="2" t="s">
        <v>11462</v>
      </c>
      <c r="P527" s="2" t="s">
        <v>3279</v>
      </c>
      <c r="Q527" s="2" t="str">
        <f>"AN"&amp;K527&amp;990</f>
        <v>ANXXX990</v>
      </c>
      <c r="R527" s="2" t="s">
        <v>11629</v>
      </c>
      <c r="S527" s="2" t="s">
        <v>16</v>
      </c>
      <c r="T527" s="2" t="s">
        <v>11002</v>
      </c>
    </row>
    <row r="528" spans="1:20" ht="13">
      <c r="A528" s="2" t="s">
        <v>11630</v>
      </c>
      <c r="B528" s="1" t="s">
        <v>8817</v>
      </c>
      <c r="C528" s="2" t="s">
        <v>8816</v>
      </c>
      <c r="D528" s="2" t="s">
        <v>23</v>
      </c>
      <c r="E528" s="2" t="s">
        <v>16</v>
      </c>
      <c r="G528" s="2">
        <v>22986</v>
      </c>
      <c r="H528" s="2">
        <v>21154</v>
      </c>
      <c r="I528" s="2" t="s">
        <v>8812</v>
      </c>
      <c r="K528" s="2" t="s">
        <v>8364</v>
      </c>
      <c r="L528" s="2" t="s">
        <v>6840</v>
      </c>
      <c r="M528" s="2"/>
      <c r="P528" s="2" t="s">
        <v>3279</v>
      </c>
      <c r="R528" s="2" t="s">
        <v>8812</v>
      </c>
      <c r="S528" s="2" t="s">
        <v>23</v>
      </c>
      <c r="T528" s="2" t="s">
        <v>11002</v>
      </c>
    </row>
    <row r="529" spans="1:20" ht="13">
      <c r="A529" s="2" t="s">
        <v>11631</v>
      </c>
      <c r="B529" s="1" t="s">
        <v>10238</v>
      </c>
      <c r="C529" s="2" t="s">
        <v>10237</v>
      </c>
      <c r="D529" s="2" t="s">
        <v>23</v>
      </c>
      <c r="E529" s="2" t="s">
        <v>16</v>
      </c>
      <c r="G529" s="2">
        <v>16587</v>
      </c>
      <c r="H529" s="2">
        <v>16587</v>
      </c>
      <c r="I529" s="2" t="s">
        <v>10236</v>
      </c>
      <c r="K529" s="2" t="s">
        <v>10080</v>
      </c>
      <c r="L529" s="2" t="s">
        <v>6856</v>
      </c>
      <c r="M529" s="2"/>
      <c r="P529" s="2" t="s">
        <v>4035</v>
      </c>
      <c r="R529" s="2" t="s">
        <v>10236</v>
      </c>
      <c r="S529" s="2" t="s">
        <v>23</v>
      </c>
      <c r="T529" s="2" t="s">
        <v>11002</v>
      </c>
    </row>
    <row r="530" spans="1:20" ht="13">
      <c r="A530" s="2" t="s">
        <v>11632</v>
      </c>
      <c r="B530" s="1" t="s">
        <v>7104</v>
      </c>
      <c r="C530" s="2" t="s">
        <v>7103</v>
      </c>
      <c r="D530" s="2" t="s">
        <v>23</v>
      </c>
      <c r="E530" s="2" t="s">
        <v>23</v>
      </c>
      <c r="G530" s="2">
        <v>10179</v>
      </c>
      <c r="H530" s="2">
        <v>10179</v>
      </c>
      <c r="I530" s="2" t="s">
        <v>7097</v>
      </c>
      <c r="K530" s="2" t="s">
        <v>7098</v>
      </c>
      <c r="L530" s="2" t="s">
        <v>6937</v>
      </c>
      <c r="M530" s="2"/>
      <c r="P530" s="2" t="s">
        <v>5907</v>
      </c>
      <c r="R530" s="2" t="s">
        <v>7097</v>
      </c>
      <c r="S530" s="2" t="s">
        <v>23</v>
      </c>
      <c r="T530" s="2" t="s">
        <v>11002</v>
      </c>
    </row>
    <row r="531" spans="1:20" ht="13">
      <c r="A531" s="2" t="s">
        <v>11633</v>
      </c>
      <c r="B531" s="1" t="s">
        <v>10592</v>
      </c>
      <c r="C531" s="2" t="s">
        <v>10591</v>
      </c>
      <c r="D531" s="2" t="s">
        <v>16</v>
      </c>
      <c r="E531" s="2" t="s">
        <v>23</v>
      </c>
      <c r="G531" s="2">
        <v>11241</v>
      </c>
      <c r="H531" s="2">
        <v>11241</v>
      </c>
      <c r="I531" s="2" t="s">
        <v>10586</v>
      </c>
      <c r="K531" s="2" t="s">
        <v>10483</v>
      </c>
      <c r="L531" s="2" t="s">
        <v>7218</v>
      </c>
      <c r="M531" s="2"/>
      <c r="P531" s="2" t="s">
        <v>3279</v>
      </c>
      <c r="R531" s="2" t="s">
        <v>10586</v>
      </c>
      <c r="S531" s="2" t="s">
        <v>16</v>
      </c>
      <c r="T531" s="2" t="s">
        <v>11002</v>
      </c>
    </row>
    <row r="532" spans="1:20" ht="13">
      <c r="A532" s="2" t="s">
        <v>11634</v>
      </c>
      <c r="B532" s="1" t="s">
        <v>10270</v>
      </c>
      <c r="C532" s="2" t="s">
        <v>10269</v>
      </c>
      <c r="D532" s="2" t="s">
        <v>23</v>
      </c>
      <c r="E532" s="2" t="s">
        <v>16</v>
      </c>
      <c r="G532" s="2">
        <v>18547</v>
      </c>
      <c r="H532" s="2">
        <v>16148</v>
      </c>
      <c r="I532" s="2" t="s">
        <v>10265</v>
      </c>
      <c r="K532" s="2" t="s">
        <v>10080</v>
      </c>
      <c r="L532" s="2" t="s">
        <v>6856</v>
      </c>
      <c r="M532" s="2"/>
      <c r="P532" s="2" t="s">
        <v>4035</v>
      </c>
      <c r="R532" s="2" t="s">
        <v>10265</v>
      </c>
      <c r="S532" s="2" t="s">
        <v>23</v>
      </c>
      <c r="T532" s="2" t="s">
        <v>11002</v>
      </c>
    </row>
    <row r="533" spans="1:20" ht="13">
      <c r="A533" s="2" t="s">
        <v>11635</v>
      </c>
      <c r="B533" s="1" t="s">
        <v>8489</v>
      </c>
      <c r="C533" s="2" t="s">
        <v>8488</v>
      </c>
      <c r="D533" s="2" t="s">
        <v>16</v>
      </c>
      <c r="E533" s="2" t="s">
        <v>23</v>
      </c>
      <c r="G533" s="2">
        <v>163783</v>
      </c>
      <c r="H533" s="2">
        <v>12710</v>
      </c>
      <c r="I533" s="2" t="s">
        <v>8481</v>
      </c>
      <c r="K533" s="2" t="s">
        <v>8364</v>
      </c>
      <c r="L533" s="2" t="s">
        <v>6856</v>
      </c>
      <c r="M533" s="2"/>
      <c r="P533" s="2" t="s">
        <v>3668</v>
      </c>
      <c r="R533" s="2" t="s">
        <v>8481</v>
      </c>
      <c r="S533" s="2" t="s">
        <v>16</v>
      </c>
      <c r="T533" s="2" t="s">
        <v>11002</v>
      </c>
    </row>
    <row r="534" spans="1:20" ht="13">
      <c r="A534" s="2" t="s">
        <v>11636</v>
      </c>
      <c r="B534" s="1" t="s">
        <v>11637</v>
      </c>
      <c r="C534" s="2" t="s">
        <v>12145</v>
      </c>
      <c r="E534" s="2" t="s">
        <v>16</v>
      </c>
      <c r="F534" s="2" t="s">
        <v>11638</v>
      </c>
      <c r="G534" s="2" t="e">
        <v>#N/A</v>
      </c>
      <c r="K534" s="38" t="s">
        <v>11015</v>
      </c>
      <c r="L534" s="38" t="s">
        <v>11161</v>
      </c>
      <c r="M534" s="2" t="s">
        <v>11042</v>
      </c>
      <c r="N534" s="2" t="s">
        <v>11162</v>
      </c>
      <c r="P534" s="2" t="s">
        <v>3279</v>
      </c>
      <c r="Q534" s="2" t="str">
        <f>"AN"&amp;K534&amp;978</f>
        <v>ANXXX978</v>
      </c>
      <c r="R534" s="2" t="s">
        <v>11639</v>
      </c>
      <c r="S534" s="2" t="s">
        <v>16</v>
      </c>
      <c r="T534" s="2" t="s">
        <v>11002</v>
      </c>
    </row>
    <row r="535" spans="1:20" ht="13">
      <c r="A535" s="2" t="s">
        <v>11640</v>
      </c>
      <c r="B535" s="1" t="s">
        <v>7715</v>
      </c>
      <c r="C535" s="2" t="s">
        <v>7714</v>
      </c>
      <c r="D535" s="2" t="s">
        <v>16</v>
      </c>
      <c r="E535" s="2" t="s">
        <v>23</v>
      </c>
      <c r="G535" s="2">
        <v>17250</v>
      </c>
      <c r="H535" s="2">
        <v>16281</v>
      </c>
      <c r="I535" s="2" t="s">
        <v>7713</v>
      </c>
      <c r="K535" s="2" t="s">
        <v>7674</v>
      </c>
      <c r="L535" s="2" t="s">
        <v>6937</v>
      </c>
      <c r="M535" s="2"/>
      <c r="P535" s="2" t="s">
        <v>3279</v>
      </c>
      <c r="R535" s="2" t="s">
        <v>7713</v>
      </c>
      <c r="S535" s="2" t="s">
        <v>16</v>
      </c>
      <c r="T535" s="2" t="s">
        <v>11002</v>
      </c>
    </row>
    <row r="536" spans="1:20" ht="13">
      <c r="A536" s="2" t="s">
        <v>11641</v>
      </c>
      <c r="B536" s="1" t="s">
        <v>10896</v>
      </c>
      <c r="C536" s="2" t="s">
        <v>10895</v>
      </c>
      <c r="D536" s="2" t="s">
        <v>23</v>
      </c>
      <c r="E536" s="2" t="s">
        <v>16</v>
      </c>
      <c r="G536" s="2">
        <v>15129</v>
      </c>
      <c r="H536" s="2">
        <v>15114</v>
      </c>
      <c r="I536" s="2" t="s">
        <v>10894</v>
      </c>
      <c r="K536" s="2" t="s">
        <v>10483</v>
      </c>
      <c r="L536" s="2" t="s">
        <v>6840</v>
      </c>
      <c r="M536" s="2"/>
      <c r="P536" s="2" t="s">
        <v>4600</v>
      </c>
      <c r="R536" s="2" t="s">
        <v>10894</v>
      </c>
      <c r="S536" s="2" t="s">
        <v>23</v>
      </c>
      <c r="T536" s="2" t="s">
        <v>11002</v>
      </c>
    </row>
    <row r="537" spans="1:20" ht="13">
      <c r="A537" s="2" t="s">
        <v>11642</v>
      </c>
      <c r="B537" s="1" t="s">
        <v>9525</v>
      </c>
      <c r="C537" s="2" t="s">
        <v>9524</v>
      </c>
      <c r="D537" s="2" t="s">
        <v>23</v>
      </c>
      <c r="E537" s="2" t="s">
        <v>16</v>
      </c>
      <c r="G537" s="2">
        <v>100693</v>
      </c>
      <c r="H537" s="2">
        <v>29330</v>
      </c>
      <c r="I537" s="2" t="s">
        <v>9523</v>
      </c>
      <c r="K537" s="2" t="s">
        <v>9169</v>
      </c>
      <c r="L537" s="2" t="s">
        <v>6856</v>
      </c>
      <c r="M537" s="2"/>
      <c r="P537" s="2" t="s">
        <v>3668</v>
      </c>
      <c r="R537" s="2" t="s">
        <v>9523</v>
      </c>
      <c r="S537" s="2" t="s">
        <v>23</v>
      </c>
      <c r="T537" s="2" t="s">
        <v>11002</v>
      </c>
    </row>
    <row r="538" spans="1:20" ht="13">
      <c r="A538" s="2" t="s">
        <v>11643</v>
      </c>
      <c r="B538" s="1" t="s">
        <v>11644</v>
      </c>
      <c r="C538" s="2" t="s">
        <v>12039</v>
      </c>
      <c r="D538" s="2" t="s">
        <v>16</v>
      </c>
      <c r="E538" s="2" t="s">
        <v>16</v>
      </c>
      <c r="F538" s="2" t="s">
        <v>11645</v>
      </c>
      <c r="G538" s="2" t="e">
        <v>#N/A</v>
      </c>
      <c r="K538" s="38" t="s">
        <v>11015</v>
      </c>
      <c r="L538" s="38" t="s">
        <v>11240</v>
      </c>
      <c r="M538" s="2" t="s">
        <v>11042</v>
      </c>
      <c r="N538" s="2" t="s">
        <v>11123</v>
      </c>
      <c r="P538" s="2" t="s">
        <v>3556</v>
      </c>
      <c r="Q538" s="2" t="str">
        <f>"AN"&amp;K538&amp;983</f>
        <v>ANXXX983</v>
      </c>
      <c r="R538" s="2" t="s">
        <v>11646</v>
      </c>
      <c r="S538" s="2" t="s">
        <v>16</v>
      </c>
      <c r="T538" s="2" t="s">
        <v>11002</v>
      </c>
    </row>
    <row r="539" spans="1:20" ht="13">
      <c r="A539" s="2" t="s">
        <v>11647</v>
      </c>
      <c r="B539" s="1" t="s">
        <v>8404</v>
      </c>
      <c r="C539" s="2" t="s">
        <v>8403</v>
      </c>
      <c r="D539" s="2" t="s">
        <v>16</v>
      </c>
      <c r="E539" s="2" t="s">
        <v>23</v>
      </c>
      <c r="G539" s="2">
        <v>11641</v>
      </c>
      <c r="H539" s="2">
        <v>11641</v>
      </c>
      <c r="I539" s="2" t="s">
        <v>8402</v>
      </c>
      <c r="K539" s="2" t="s">
        <v>8364</v>
      </c>
      <c r="L539" s="2" t="s">
        <v>6937</v>
      </c>
      <c r="M539" s="2"/>
      <c r="P539" s="2" t="s">
        <v>3279</v>
      </c>
      <c r="R539" s="2" t="s">
        <v>8402</v>
      </c>
      <c r="S539" s="2" t="s">
        <v>16</v>
      </c>
      <c r="T539" s="2" t="s">
        <v>11002</v>
      </c>
    </row>
    <row r="540" spans="1:20" ht="13">
      <c r="A540" s="2" t="s">
        <v>11648</v>
      </c>
      <c r="B540" s="1" t="s">
        <v>10356</v>
      </c>
      <c r="C540" s="2" t="s">
        <v>10355</v>
      </c>
      <c r="D540" s="2" t="s">
        <v>23</v>
      </c>
      <c r="E540" s="2" t="s">
        <v>16</v>
      </c>
      <c r="G540" s="2">
        <v>25320</v>
      </c>
      <c r="H540" s="2">
        <v>25320</v>
      </c>
      <c r="I540" s="2" t="s">
        <v>10351</v>
      </c>
      <c r="K540" s="2" t="s">
        <v>10080</v>
      </c>
      <c r="L540" s="2" t="s">
        <v>6856</v>
      </c>
      <c r="M540" s="2"/>
      <c r="P540" s="2" t="s">
        <v>3279</v>
      </c>
      <c r="R540" s="2" t="s">
        <v>10351</v>
      </c>
      <c r="S540" s="2" t="s">
        <v>23</v>
      </c>
      <c r="T540" s="2" t="s">
        <v>11002</v>
      </c>
    </row>
    <row r="541" spans="1:20" ht="13">
      <c r="A541" s="2" t="s">
        <v>11649</v>
      </c>
      <c r="B541" s="1" t="s">
        <v>8715</v>
      </c>
      <c r="C541" s="2" t="s">
        <v>8714</v>
      </c>
      <c r="D541" s="2" t="s">
        <v>23</v>
      </c>
      <c r="E541" s="2" t="s">
        <v>16</v>
      </c>
      <c r="G541" s="2">
        <v>23949</v>
      </c>
      <c r="H541" s="2">
        <v>16900</v>
      </c>
      <c r="I541" s="2" t="s">
        <v>8710</v>
      </c>
      <c r="K541" s="2" t="s">
        <v>8364</v>
      </c>
      <c r="L541" s="2" t="s">
        <v>6840</v>
      </c>
      <c r="M541" s="2"/>
      <c r="P541" s="2" t="s">
        <v>3359</v>
      </c>
      <c r="R541" s="2" t="s">
        <v>8710</v>
      </c>
      <c r="S541" s="2" t="s">
        <v>23</v>
      </c>
      <c r="T541" s="2" t="s">
        <v>11002</v>
      </c>
    </row>
    <row r="542" spans="1:20" ht="13">
      <c r="A542" s="2" t="s">
        <v>11650</v>
      </c>
      <c r="B542" s="1" t="s">
        <v>11651</v>
      </c>
      <c r="C542" s="2" t="s">
        <v>23830</v>
      </c>
      <c r="D542" s="2" t="s">
        <v>23</v>
      </c>
      <c r="E542" s="2" t="s">
        <v>23</v>
      </c>
      <c r="G542" s="2" t="e">
        <v>#N/A</v>
      </c>
      <c r="H542" s="2">
        <v>17057</v>
      </c>
      <c r="I542" s="2" t="s">
        <v>11652</v>
      </c>
      <c r="K542" s="2" t="s">
        <v>10483</v>
      </c>
      <c r="M542" s="2" t="s">
        <v>7200</v>
      </c>
      <c r="N542" s="2" t="s">
        <v>11653</v>
      </c>
      <c r="P542" s="2" t="s">
        <v>4600</v>
      </c>
      <c r="R542" s="2" t="s">
        <v>11652</v>
      </c>
      <c r="S542" s="2" t="s">
        <v>23</v>
      </c>
      <c r="T542" s="2" t="s">
        <v>11002</v>
      </c>
    </row>
    <row r="543" spans="1:20" ht="13">
      <c r="A543" s="2" t="s">
        <v>11654</v>
      </c>
      <c r="B543" s="1" t="s">
        <v>7325</v>
      </c>
      <c r="C543" s="2" t="s">
        <v>7324</v>
      </c>
      <c r="D543" s="2" t="s">
        <v>16</v>
      </c>
      <c r="E543" s="2" t="s">
        <v>23</v>
      </c>
      <c r="G543" s="2">
        <v>16579</v>
      </c>
      <c r="H543" s="2">
        <v>16579</v>
      </c>
      <c r="I543" s="2" t="s">
        <v>7316</v>
      </c>
      <c r="K543" s="2" t="s">
        <v>7148</v>
      </c>
      <c r="L543" s="2" t="s">
        <v>6937</v>
      </c>
      <c r="M543" s="2"/>
      <c r="P543" s="2" t="s">
        <v>3279</v>
      </c>
      <c r="R543" s="2" t="s">
        <v>7316</v>
      </c>
      <c r="S543" s="2" t="s">
        <v>16</v>
      </c>
      <c r="T543" s="2" t="s">
        <v>11002</v>
      </c>
    </row>
    <row r="544" spans="1:20" ht="13">
      <c r="A544" s="2" t="s">
        <v>11655</v>
      </c>
      <c r="B544" s="1" t="s">
        <v>6978</v>
      </c>
      <c r="C544" s="2" t="s">
        <v>6977</v>
      </c>
      <c r="D544" s="2" t="s">
        <v>23</v>
      </c>
      <c r="E544" s="2" t="s">
        <v>23</v>
      </c>
      <c r="G544" s="2">
        <v>154469</v>
      </c>
      <c r="H544" s="2">
        <v>18326</v>
      </c>
      <c r="I544" s="2" t="s">
        <v>6973</v>
      </c>
      <c r="K544" s="2" t="s">
        <v>6919</v>
      </c>
      <c r="L544" s="2" t="s">
        <v>6840</v>
      </c>
      <c r="M544" s="2"/>
      <c r="P544" s="2" t="s">
        <v>4600</v>
      </c>
      <c r="R544" s="2" t="s">
        <v>6973</v>
      </c>
      <c r="S544" s="2" t="s">
        <v>23</v>
      </c>
      <c r="T544" s="2" t="s">
        <v>11002</v>
      </c>
    </row>
    <row r="545" spans="1:20" ht="13">
      <c r="A545" s="2" t="s">
        <v>11656</v>
      </c>
      <c r="B545" s="1" t="s">
        <v>11657</v>
      </c>
      <c r="C545" s="2" t="s">
        <v>23831</v>
      </c>
      <c r="D545" s="2" t="s">
        <v>16</v>
      </c>
      <c r="E545" s="2" t="s">
        <v>23</v>
      </c>
      <c r="G545" s="2" t="e">
        <v>#N/A</v>
      </c>
      <c r="H545" s="2">
        <v>19676</v>
      </c>
      <c r="I545" s="2" t="s">
        <v>8671</v>
      </c>
      <c r="K545" s="2" t="s">
        <v>8364</v>
      </c>
      <c r="M545" s="2" t="s">
        <v>6876</v>
      </c>
      <c r="N545" s="2" t="s">
        <v>11658</v>
      </c>
      <c r="P545" s="2" t="s">
        <v>3279</v>
      </c>
      <c r="R545" s="2" t="s">
        <v>8671</v>
      </c>
      <c r="S545" s="2" t="s">
        <v>16</v>
      </c>
      <c r="T545" s="2" t="s">
        <v>11002</v>
      </c>
    </row>
    <row r="546" spans="1:20" ht="13">
      <c r="A546" s="2" t="s">
        <v>11659</v>
      </c>
      <c r="B546" s="1" t="s">
        <v>7546</v>
      </c>
      <c r="C546" s="2" t="s">
        <v>7545</v>
      </c>
      <c r="D546" s="2" t="s">
        <v>16</v>
      </c>
      <c r="E546" s="2" t="s">
        <v>23</v>
      </c>
      <c r="G546" s="2">
        <v>24207</v>
      </c>
      <c r="H546" s="2">
        <v>15496</v>
      </c>
      <c r="I546" s="2" t="s">
        <v>7535</v>
      </c>
      <c r="K546" s="2" t="s">
        <v>7148</v>
      </c>
      <c r="L546" s="2" t="s">
        <v>6840</v>
      </c>
      <c r="M546" s="2"/>
      <c r="P546" s="2" t="s">
        <v>4600</v>
      </c>
      <c r="R546" s="2" t="s">
        <v>7535</v>
      </c>
      <c r="S546" s="2" t="s">
        <v>16</v>
      </c>
      <c r="T546" s="2" t="s">
        <v>11002</v>
      </c>
    </row>
    <row r="547" spans="1:20" ht="13">
      <c r="A547" s="2" t="s">
        <v>11660</v>
      </c>
      <c r="B547" s="1" t="s">
        <v>9697</v>
      </c>
      <c r="C547" s="2" t="s">
        <v>9696</v>
      </c>
      <c r="D547" s="2" t="s">
        <v>16</v>
      </c>
      <c r="E547" s="2" t="s">
        <v>23</v>
      </c>
      <c r="G547" s="2">
        <v>11020</v>
      </c>
      <c r="H547" s="2">
        <v>11020</v>
      </c>
      <c r="I547" s="2" t="s">
        <v>9684</v>
      </c>
      <c r="K547" s="2" t="s">
        <v>9685</v>
      </c>
      <c r="L547" s="2" t="s">
        <v>6840</v>
      </c>
      <c r="M547" s="2"/>
      <c r="P547" s="2" t="s">
        <v>4600</v>
      </c>
      <c r="R547" s="2" t="s">
        <v>9684</v>
      </c>
      <c r="S547" s="2" t="s">
        <v>16</v>
      </c>
      <c r="T547" s="2" t="s">
        <v>11002</v>
      </c>
    </row>
    <row r="548" spans="1:20" ht="13">
      <c r="A548" s="2" t="s">
        <v>11661</v>
      </c>
      <c r="B548" s="1" t="s">
        <v>10785</v>
      </c>
      <c r="C548" s="2" t="s">
        <v>10784</v>
      </c>
      <c r="D548" s="2" t="s">
        <v>23</v>
      </c>
      <c r="E548" s="2" t="s">
        <v>16</v>
      </c>
      <c r="G548" s="2">
        <v>14284</v>
      </c>
      <c r="H548" s="2">
        <v>13319</v>
      </c>
      <c r="I548" s="2" t="s">
        <v>10781</v>
      </c>
      <c r="K548" s="2" t="s">
        <v>10483</v>
      </c>
      <c r="L548" s="2" t="s">
        <v>7327</v>
      </c>
      <c r="M548" s="2"/>
      <c r="P548" s="2" t="s">
        <v>3668</v>
      </c>
      <c r="R548" s="2" t="s">
        <v>10781</v>
      </c>
      <c r="S548" s="2" t="s">
        <v>23</v>
      </c>
      <c r="T548" s="2" t="s">
        <v>11002</v>
      </c>
    </row>
    <row r="549" spans="1:20" ht="13">
      <c r="A549" s="2" t="s">
        <v>11662</v>
      </c>
      <c r="B549" s="1" t="s">
        <v>9080</v>
      </c>
      <c r="C549" s="2" t="s">
        <v>9079</v>
      </c>
      <c r="D549" s="2" t="s">
        <v>16</v>
      </c>
      <c r="E549" s="2" t="s">
        <v>23</v>
      </c>
      <c r="G549" s="2">
        <v>16535</v>
      </c>
      <c r="H549" s="2">
        <v>16063</v>
      </c>
      <c r="I549" s="2" t="s">
        <v>9072</v>
      </c>
      <c r="K549" s="2" t="s">
        <v>8895</v>
      </c>
      <c r="L549" s="2" t="s">
        <v>6850</v>
      </c>
      <c r="M549" s="2"/>
      <c r="P549" s="2" t="s">
        <v>3279</v>
      </c>
      <c r="R549" s="2" t="s">
        <v>9072</v>
      </c>
      <c r="S549" s="2" t="s">
        <v>16</v>
      </c>
      <c r="T549" s="2" t="s">
        <v>11002</v>
      </c>
    </row>
    <row r="550" spans="1:20" ht="13">
      <c r="A550" s="2" t="s">
        <v>11663</v>
      </c>
      <c r="B550" s="1" t="s">
        <v>10682</v>
      </c>
      <c r="C550" s="2" t="s">
        <v>10681</v>
      </c>
      <c r="D550" s="2" t="s">
        <v>23</v>
      </c>
      <c r="E550" s="2" t="s">
        <v>16</v>
      </c>
      <c r="G550" s="2">
        <v>15667</v>
      </c>
      <c r="H550" s="2">
        <v>13374</v>
      </c>
      <c r="I550" s="2" t="s">
        <v>10676</v>
      </c>
      <c r="K550" s="2" t="s">
        <v>10483</v>
      </c>
      <c r="L550" s="2" t="s">
        <v>6856</v>
      </c>
      <c r="M550" s="2"/>
      <c r="P550" s="2" t="s">
        <v>8427</v>
      </c>
      <c r="R550" s="2" t="s">
        <v>10676</v>
      </c>
      <c r="S550" s="2" t="s">
        <v>23</v>
      </c>
      <c r="T550" s="2" t="s">
        <v>11002</v>
      </c>
    </row>
    <row r="551" spans="1:20" ht="13">
      <c r="A551" s="2" t="s">
        <v>11664</v>
      </c>
      <c r="B551" s="1" t="s">
        <v>8071</v>
      </c>
      <c r="C551" s="2" t="s">
        <v>8070</v>
      </c>
      <c r="D551" s="2" t="s">
        <v>23</v>
      </c>
      <c r="E551" s="2" t="s">
        <v>16</v>
      </c>
      <c r="G551" s="2">
        <v>19782</v>
      </c>
      <c r="H551" s="2">
        <v>15173</v>
      </c>
      <c r="I551" s="2" t="s">
        <v>8064</v>
      </c>
      <c r="K551" s="2" t="s">
        <v>7869</v>
      </c>
      <c r="L551" s="2" t="s">
        <v>6840</v>
      </c>
      <c r="M551" s="2"/>
      <c r="P551" s="2" t="s">
        <v>3279</v>
      </c>
      <c r="R551" s="2" t="s">
        <v>8064</v>
      </c>
      <c r="S551" s="2" t="s">
        <v>23</v>
      </c>
      <c r="T551" s="2" t="s">
        <v>11002</v>
      </c>
    </row>
    <row r="552" spans="1:20" ht="13">
      <c r="A552" s="2" t="s">
        <v>11665</v>
      </c>
      <c r="B552" s="1" t="s">
        <v>9374</v>
      </c>
      <c r="C552" s="2" t="s">
        <v>9373</v>
      </c>
      <c r="D552" s="2" t="s">
        <v>23</v>
      </c>
      <c r="E552" s="2" t="s">
        <v>23</v>
      </c>
      <c r="G552" s="2">
        <v>25641</v>
      </c>
      <c r="H552" s="2">
        <v>25413</v>
      </c>
      <c r="I552" s="2" t="s">
        <v>9362</v>
      </c>
      <c r="K552" s="2" t="s">
        <v>9169</v>
      </c>
      <c r="L552" s="2" t="s">
        <v>6840</v>
      </c>
      <c r="M552" s="2"/>
      <c r="P552" s="2" t="s">
        <v>3668</v>
      </c>
      <c r="R552" s="2" t="s">
        <v>9362</v>
      </c>
      <c r="S552" s="2" t="s">
        <v>23</v>
      </c>
      <c r="T552" s="2" t="s">
        <v>11002</v>
      </c>
    </row>
    <row r="553" spans="1:20" ht="13">
      <c r="A553" s="2" t="s">
        <v>11666</v>
      </c>
      <c r="B553" s="1" t="s">
        <v>8252</v>
      </c>
      <c r="C553" s="2" t="s">
        <v>8251</v>
      </c>
      <c r="D553" s="2" t="s">
        <v>16</v>
      </c>
      <c r="E553" s="2" t="s">
        <v>23</v>
      </c>
      <c r="G553" s="2">
        <v>27411</v>
      </c>
      <c r="H553" s="2">
        <v>21637</v>
      </c>
      <c r="I553" s="2" t="s">
        <v>8209</v>
      </c>
      <c r="K553" s="2" t="s">
        <v>7869</v>
      </c>
      <c r="L553" s="2" t="s">
        <v>6840</v>
      </c>
      <c r="M553" s="2"/>
      <c r="P553" s="2" t="s">
        <v>3249</v>
      </c>
      <c r="R553" s="2" t="s">
        <v>8209</v>
      </c>
      <c r="S553" s="2" t="s">
        <v>16</v>
      </c>
      <c r="T553" s="2" t="s">
        <v>11002</v>
      </c>
    </row>
    <row r="554" spans="1:20" ht="13">
      <c r="A554" s="2" t="s">
        <v>11667</v>
      </c>
      <c r="B554" s="1" t="s">
        <v>8005</v>
      </c>
      <c r="C554" s="2" t="s">
        <v>8004</v>
      </c>
      <c r="D554" s="2" t="s">
        <v>23</v>
      </c>
      <c r="E554" s="2" t="s">
        <v>16</v>
      </c>
      <c r="G554" s="2">
        <v>102592</v>
      </c>
      <c r="H554" s="2">
        <v>16870</v>
      </c>
      <c r="I554" s="2" t="s">
        <v>8002</v>
      </c>
      <c r="K554" s="2" t="s">
        <v>7869</v>
      </c>
      <c r="L554" s="2" t="s">
        <v>6856</v>
      </c>
      <c r="M554" s="2"/>
      <c r="P554" s="2" t="s">
        <v>3279</v>
      </c>
      <c r="R554" s="2" t="s">
        <v>8002</v>
      </c>
      <c r="S554" s="2" t="s">
        <v>23</v>
      </c>
      <c r="T554" s="2" t="s">
        <v>11002</v>
      </c>
    </row>
    <row r="555" spans="1:20" ht="13">
      <c r="A555" s="2" t="s">
        <v>11668</v>
      </c>
      <c r="B555" s="1" t="s">
        <v>10350</v>
      </c>
      <c r="C555" s="2" t="s">
        <v>10349</v>
      </c>
      <c r="D555" s="2" t="s">
        <v>16</v>
      </c>
      <c r="E555" s="2" t="s">
        <v>23</v>
      </c>
      <c r="G555" s="2">
        <v>15485</v>
      </c>
      <c r="H555" s="2">
        <v>15485</v>
      </c>
      <c r="I555" s="2" t="s">
        <v>10345</v>
      </c>
      <c r="K555" s="2" t="s">
        <v>10080</v>
      </c>
      <c r="L555" s="2" t="s">
        <v>6856</v>
      </c>
      <c r="M555" s="2"/>
      <c r="P555" s="2" t="s">
        <v>4035</v>
      </c>
      <c r="R555" s="2" t="s">
        <v>10345</v>
      </c>
      <c r="S555" s="2" t="s">
        <v>16</v>
      </c>
      <c r="T555" s="2" t="s">
        <v>11002</v>
      </c>
    </row>
    <row r="556" spans="1:20" ht="13">
      <c r="A556" s="2" t="s">
        <v>11669</v>
      </c>
      <c r="B556" s="1" t="s">
        <v>10951</v>
      </c>
      <c r="C556" s="2" t="s">
        <v>10950</v>
      </c>
      <c r="D556" s="2" t="s">
        <v>16</v>
      </c>
      <c r="E556" s="2" t="s">
        <v>23</v>
      </c>
      <c r="G556" s="2">
        <v>21735</v>
      </c>
      <c r="H556" s="2">
        <v>20684</v>
      </c>
      <c r="I556" s="2" t="s">
        <v>10943</v>
      </c>
      <c r="K556" s="2" t="s">
        <v>10483</v>
      </c>
      <c r="L556" s="2" t="s">
        <v>7327</v>
      </c>
      <c r="M556" s="2"/>
      <c r="P556" s="2" t="s">
        <v>3556</v>
      </c>
      <c r="R556" s="2" t="s">
        <v>10943</v>
      </c>
      <c r="S556" s="2" t="s">
        <v>16</v>
      </c>
      <c r="T556" s="2" t="s">
        <v>11002</v>
      </c>
    </row>
    <row r="557" spans="1:20" ht="13">
      <c r="A557" s="2" t="s">
        <v>11670</v>
      </c>
      <c r="B557" s="1" t="s">
        <v>9989</v>
      </c>
      <c r="C557" s="2" t="s">
        <v>9988</v>
      </c>
      <c r="D557" s="2" t="s">
        <v>16</v>
      </c>
      <c r="E557" s="2" t="s">
        <v>16</v>
      </c>
      <c r="G557" s="2">
        <v>10804</v>
      </c>
      <c r="H557" s="2">
        <v>10519</v>
      </c>
      <c r="I557" s="2" t="s">
        <v>9986</v>
      </c>
      <c r="K557" s="2" t="s">
        <v>9981</v>
      </c>
      <c r="L557" s="2" t="s">
        <v>6856</v>
      </c>
      <c r="M557" s="2"/>
      <c r="N557" s="2" t="s">
        <v>11671</v>
      </c>
      <c r="P557" s="2" t="s">
        <v>3668</v>
      </c>
      <c r="R557" s="2" t="s">
        <v>9986</v>
      </c>
      <c r="S557" s="2" t="s">
        <v>16</v>
      </c>
      <c r="T557" s="2" t="s">
        <v>11002</v>
      </c>
    </row>
    <row r="558" spans="1:20" ht="13">
      <c r="A558" s="2" t="s">
        <v>11672</v>
      </c>
      <c r="B558" s="1" t="s">
        <v>7100</v>
      </c>
      <c r="C558" s="2" t="s">
        <v>7099</v>
      </c>
      <c r="D558" s="2" t="s">
        <v>23</v>
      </c>
      <c r="E558" s="2" t="s">
        <v>23</v>
      </c>
      <c r="G558" s="2">
        <v>10413</v>
      </c>
      <c r="H558" s="2">
        <v>10314</v>
      </c>
      <c r="I558" s="2" t="s">
        <v>7097</v>
      </c>
      <c r="K558" s="2" t="s">
        <v>7098</v>
      </c>
      <c r="L558" s="2" t="s">
        <v>6840</v>
      </c>
      <c r="M558" s="2"/>
      <c r="P558" s="2" t="s">
        <v>4600</v>
      </c>
      <c r="R558" s="2" t="s">
        <v>7097</v>
      </c>
      <c r="S558" s="2" t="s">
        <v>23</v>
      </c>
      <c r="T558" s="2" t="s">
        <v>11002</v>
      </c>
    </row>
    <row r="559" spans="1:20" ht="13">
      <c r="A559" s="2" t="s">
        <v>11673</v>
      </c>
      <c r="B559" s="1" t="s">
        <v>10732</v>
      </c>
      <c r="C559" s="2" t="s">
        <v>10731</v>
      </c>
      <c r="D559" s="2" t="s">
        <v>16</v>
      </c>
      <c r="E559" s="2" t="s">
        <v>23</v>
      </c>
      <c r="G559" s="2">
        <v>16656</v>
      </c>
      <c r="H559" s="2">
        <v>16656</v>
      </c>
      <c r="I559" s="2" t="s">
        <v>10724</v>
      </c>
      <c r="K559" s="2" t="s">
        <v>10483</v>
      </c>
      <c r="L559" s="2" t="s">
        <v>7207</v>
      </c>
      <c r="M559" s="2"/>
      <c r="P559" s="2" t="s">
        <v>8427</v>
      </c>
      <c r="R559" s="2" t="s">
        <v>10724</v>
      </c>
      <c r="S559" s="2" t="s">
        <v>16</v>
      </c>
      <c r="T559" s="2" t="s">
        <v>11002</v>
      </c>
    </row>
    <row r="560" spans="1:20" ht="13">
      <c r="A560" s="2" t="s">
        <v>11674</v>
      </c>
      <c r="B560" s="1" t="s">
        <v>9896</v>
      </c>
      <c r="C560" s="2" t="s">
        <v>9895</v>
      </c>
      <c r="D560" s="2" t="s">
        <v>23</v>
      </c>
      <c r="E560" s="2" t="s">
        <v>23</v>
      </c>
      <c r="G560" s="2">
        <v>15402</v>
      </c>
      <c r="H560" s="2">
        <v>14924</v>
      </c>
      <c r="I560" s="2" t="s">
        <v>9887</v>
      </c>
      <c r="K560" s="2" t="s">
        <v>9756</v>
      </c>
      <c r="L560" s="2" t="s">
        <v>6840</v>
      </c>
      <c r="M560" s="2"/>
      <c r="P560" s="2" t="s">
        <v>4600</v>
      </c>
      <c r="R560" s="2" t="s">
        <v>9887</v>
      </c>
      <c r="S560" s="2" t="s">
        <v>23</v>
      </c>
      <c r="T560" s="2" t="s">
        <v>11002</v>
      </c>
    </row>
    <row r="561" spans="1:20" ht="13">
      <c r="A561" s="2" t="s">
        <v>11675</v>
      </c>
      <c r="B561" s="1" t="s">
        <v>7978</v>
      </c>
      <c r="C561" s="2" t="s">
        <v>7977</v>
      </c>
      <c r="D561" s="2" t="s">
        <v>16</v>
      </c>
      <c r="E561" s="2" t="s">
        <v>23</v>
      </c>
      <c r="G561" s="2">
        <v>20463</v>
      </c>
      <c r="H561" s="2">
        <v>17483</v>
      </c>
      <c r="I561" s="2" t="s">
        <v>7965</v>
      </c>
      <c r="K561" s="2" t="s">
        <v>7869</v>
      </c>
      <c r="L561" s="2" t="s">
        <v>6840</v>
      </c>
      <c r="M561" s="2"/>
      <c r="P561" s="2" t="s">
        <v>3279</v>
      </c>
      <c r="R561" s="2" t="s">
        <v>7965</v>
      </c>
      <c r="S561" s="2" t="s">
        <v>16</v>
      </c>
      <c r="T561" s="2" t="s">
        <v>11002</v>
      </c>
    </row>
    <row r="562" spans="1:20" ht="13">
      <c r="A562" s="2" t="s">
        <v>11676</v>
      </c>
      <c r="B562" s="1" t="s">
        <v>8752</v>
      </c>
      <c r="C562" s="2" t="s">
        <v>23832</v>
      </c>
      <c r="D562" s="2" t="s">
        <v>16</v>
      </c>
      <c r="E562" s="2" t="s">
        <v>23</v>
      </c>
      <c r="G562" s="2">
        <v>24838</v>
      </c>
      <c r="H562" s="2">
        <v>24771</v>
      </c>
      <c r="I562" s="2" t="s">
        <v>8673</v>
      </c>
      <c r="K562" s="2" t="s">
        <v>8364</v>
      </c>
      <c r="L562" s="2" t="s">
        <v>6840</v>
      </c>
      <c r="M562" s="2"/>
      <c r="P562" s="2" t="s">
        <v>3279</v>
      </c>
      <c r="R562" s="2" t="s">
        <v>8673</v>
      </c>
      <c r="S562" s="2" t="s">
        <v>16</v>
      </c>
      <c r="T562" s="2" t="s">
        <v>11002</v>
      </c>
    </row>
    <row r="563" spans="1:20" ht="13">
      <c r="A563" s="2" t="s">
        <v>11677</v>
      </c>
      <c r="B563" s="1" t="s">
        <v>10723</v>
      </c>
      <c r="C563" s="2" t="s">
        <v>23833</v>
      </c>
      <c r="E563" s="2" t="s">
        <v>16</v>
      </c>
      <c r="G563" s="2">
        <v>12730</v>
      </c>
      <c r="H563" s="2">
        <v>12062</v>
      </c>
      <c r="I563" s="2" t="s">
        <v>10714</v>
      </c>
      <c r="K563" s="2" t="s">
        <v>10483</v>
      </c>
      <c r="L563" s="2" t="s">
        <v>7229</v>
      </c>
      <c r="M563" s="2"/>
      <c r="P563" s="2" t="s">
        <v>3556</v>
      </c>
      <c r="R563" s="2" t="s">
        <v>10714</v>
      </c>
      <c r="T563" s="2" t="s">
        <v>11002</v>
      </c>
    </row>
    <row r="564" spans="1:20" ht="13">
      <c r="A564" s="2" t="s">
        <v>11678</v>
      </c>
      <c r="B564" s="1" t="s">
        <v>7667</v>
      </c>
      <c r="C564" s="2" t="s">
        <v>7666</v>
      </c>
      <c r="D564" s="2" t="s">
        <v>23</v>
      </c>
      <c r="E564" s="2" t="s">
        <v>16</v>
      </c>
      <c r="G564" s="2">
        <v>25477</v>
      </c>
      <c r="H564" s="2">
        <v>25477</v>
      </c>
      <c r="I564" s="2" t="s">
        <v>7662</v>
      </c>
      <c r="K564" s="2" t="s">
        <v>7562</v>
      </c>
      <c r="L564" s="2" t="s">
        <v>6840</v>
      </c>
      <c r="M564" s="2"/>
      <c r="P564" s="2" t="s">
        <v>4146</v>
      </c>
      <c r="R564" s="2" t="s">
        <v>7662</v>
      </c>
      <c r="S564" s="2" t="s">
        <v>23</v>
      </c>
      <c r="T564" s="2" t="s">
        <v>11002</v>
      </c>
    </row>
    <row r="565" spans="1:20" ht="13">
      <c r="A565" s="2" t="s">
        <v>11679</v>
      </c>
      <c r="B565" s="1" t="s">
        <v>8833</v>
      </c>
      <c r="C565" s="2" t="s">
        <v>8832</v>
      </c>
      <c r="D565" s="2" t="s">
        <v>16</v>
      </c>
      <c r="E565" s="2" t="s">
        <v>23</v>
      </c>
      <c r="G565" s="2">
        <v>25028</v>
      </c>
      <c r="H565" s="2">
        <v>24300</v>
      </c>
      <c r="I565" s="2" t="s">
        <v>8683</v>
      </c>
      <c r="K565" s="2" t="s">
        <v>8364</v>
      </c>
      <c r="L565" s="2" t="s">
        <v>6840</v>
      </c>
      <c r="M565" s="2"/>
      <c r="P565" s="2" t="s">
        <v>3279</v>
      </c>
      <c r="R565" s="2" t="s">
        <v>8683</v>
      </c>
      <c r="S565" s="2" t="s">
        <v>16</v>
      </c>
      <c r="T565" s="2" t="s">
        <v>11002</v>
      </c>
    </row>
    <row r="566" spans="1:20" ht="13">
      <c r="A566" s="2" t="s">
        <v>11680</v>
      </c>
      <c r="B566" s="1" t="s">
        <v>7628</v>
      </c>
      <c r="C566" s="2" t="s">
        <v>7627</v>
      </c>
      <c r="D566" s="2" t="s">
        <v>16</v>
      </c>
      <c r="E566" s="2" t="s">
        <v>23</v>
      </c>
      <c r="G566" s="2">
        <v>22397</v>
      </c>
      <c r="H566" s="2">
        <v>19975</v>
      </c>
      <c r="I566" s="2" t="s">
        <v>7619</v>
      </c>
      <c r="K566" s="2" t="s">
        <v>7562</v>
      </c>
      <c r="L566" s="2" t="s">
        <v>6840</v>
      </c>
      <c r="M566" s="2"/>
      <c r="P566" s="2" t="s">
        <v>4146</v>
      </c>
      <c r="R566" s="2" t="s">
        <v>7619</v>
      </c>
      <c r="S566" s="2" t="s">
        <v>16</v>
      </c>
      <c r="T566" s="2" t="s">
        <v>11002</v>
      </c>
    </row>
    <row r="567" spans="1:20" ht="13">
      <c r="A567" s="2" t="s">
        <v>11681</v>
      </c>
      <c r="B567" s="1" t="s">
        <v>6970</v>
      </c>
      <c r="C567" s="2" t="s">
        <v>6969</v>
      </c>
      <c r="D567" s="2" t="s">
        <v>16</v>
      </c>
      <c r="E567" s="2" t="s">
        <v>16</v>
      </c>
      <c r="G567" s="2">
        <v>26227</v>
      </c>
      <c r="H567" s="2">
        <v>26227</v>
      </c>
      <c r="I567" s="2" t="s">
        <v>6960</v>
      </c>
      <c r="K567" s="2" t="s">
        <v>6919</v>
      </c>
      <c r="L567" s="2" t="s">
        <v>6840</v>
      </c>
      <c r="M567" s="2"/>
      <c r="P567" s="2" t="s">
        <v>4600</v>
      </c>
      <c r="R567" s="2" t="s">
        <v>6960</v>
      </c>
      <c r="S567" s="2" t="s">
        <v>16</v>
      </c>
      <c r="T567" s="2" t="s">
        <v>11002</v>
      </c>
    </row>
    <row r="568" spans="1:20" ht="13">
      <c r="A568" s="2" t="s">
        <v>11682</v>
      </c>
      <c r="B568" s="1" t="s">
        <v>9197</v>
      </c>
      <c r="C568" s="2" t="s">
        <v>9196</v>
      </c>
      <c r="D568" s="2" t="s">
        <v>16</v>
      </c>
      <c r="E568" s="2" t="s">
        <v>23</v>
      </c>
      <c r="G568" s="2">
        <v>13233</v>
      </c>
      <c r="H568" s="2">
        <v>12035</v>
      </c>
      <c r="I568" s="2" t="s">
        <v>9193</v>
      </c>
      <c r="K568" s="2" t="s">
        <v>9169</v>
      </c>
      <c r="L568" s="2" t="s">
        <v>6937</v>
      </c>
      <c r="M568" s="2"/>
      <c r="P568" s="2" t="s">
        <v>3279</v>
      </c>
      <c r="R568" s="2" t="s">
        <v>9193</v>
      </c>
      <c r="S568" s="2" t="s">
        <v>16</v>
      </c>
      <c r="T568" s="2" t="s">
        <v>11002</v>
      </c>
    </row>
    <row r="569" spans="1:20" ht="13">
      <c r="A569" s="2" t="s">
        <v>11683</v>
      </c>
      <c r="B569" s="1" t="s">
        <v>11684</v>
      </c>
      <c r="C569" s="2" t="s">
        <v>23834</v>
      </c>
      <c r="D569" s="2" t="s">
        <v>16</v>
      </c>
      <c r="E569" s="2" t="s">
        <v>23</v>
      </c>
      <c r="G569" s="2" t="e">
        <v>#N/A</v>
      </c>
      <c r="H569" s="2">
        <v>16414</v>
      </c>
      <c r="I569" s="2" t="s">
        <v>7270</v>
      </c>
      <c r="K569" s="2" t="s">
        <v>7148</v>
      </c>
      <c r="M569" s="2" t="s">
        <v>6876</v>
      </c>
      <c r="N569" s="2" t="s">
        <v>11685</v>
      </c>
      <c r="P569" s="2" t="s">
        <v>3279</v>
      </c>
      <c r="R569" s="2" t="s">
        <v>7270</v>
      </c>
      <c r="S569" s="2" t="s">
        <v>16</v>
      </c>
      <c r="T569" s="2" t="s">
        <v>11002</v>
      </c>
    </row>
    <row r="570" spans="1:20" ht="13">
      <c r="A570" s="2" t="s">
        <v>11686</v>
      </c>
      <c r="B570" s="1" t="s">
        <v>6895</v>
      </c>
      <c r="C570" s="2" t="s">
        <v>6894</v>
      </c>
      <c r="D570" s="2" t="s">
        <v>23</v>
      </c>
      <c r="E570" s="2" t="s">
        <v>23</v>
      </c>
      <c r="G570" s="2">
        <v>17075</v>
      </c>
      <c r="H570" s="2">
        <v>16967</v>
      </c>
      <c r="I570" s="2" t="s">
        <v>6890</v>
      </c>
      <c r="K570" s="2" t="s">
        <v>6867</v>
      </c>
      <c r="L570" s="2" t="s">
        <v>6840</v>
      </c>
      <c r="M570" s="2"/>
      <c r="P570" s="2" t="s">
        <v>3279</v>
      </c>
      <c r="R570" s="2" t="s">
        <v>6890</v>
      </c>
      <c r="S570" s="2" t="s">
        <v>23</v>
      </c>
      <c r="T570" s="2" t="s">
        <v>11002</v>
      </c>
    </row>
    <row r="571" spans="1:20" ht="13">
      <c r="A571" s="2" t="s">
        <v>11687</v>
      </c>
      <c r="B571" s="1" t="s">
        <v>8521</v>
      </c>
      <c r="C571" s="2" t="s">
        <v>8520</v>
      </c>
      <c r="D571" s="2" t="s">
        <v>16</v>
      </c>
      <c r="E571" s="2" t="s">
        <v>23</v>
      </c>
      <c r="G571" s="2">
        <v>13521</v>
      </c>
      <c r="H571" s="2">
        <v>11462</v>
      </c>
      <c r="I571" s="2" t="s">
        <v>8517</v>
      </c>
      <c r="K571" s="2" t="s">
        <v>8364</v>
      </c>
      <c r="L571" s="2" t="s">
        <v>6856</v>
      </c>
      <c r="M571" s="2"/>
      <c r="P571" s="2" t="s">
        <v>3668</v>
      </c>
      <c r="R571" s="2" t="s">
        <v>8517</v>
      </c>
      <c r="S571" s="2" t="s">
        <v>16</v>
      </c>
      <c r="T571" s="2" t="s">
        <v>11002</v>
      </c>
    </row>
    <row r="572" spans="1:20" ht="13">
      <c r="A572" s="2" t="s">
        <v>11688</v>
      </c>
      <c r="B572" s="1" t="s">
        <v>11689</v>
      </c>
      <c r="C572" s="2" t="s">
        <v>23835</v>
      </c>
      <c r="D572" s="2" t="s">
        <v>23</v>
      </c>
      <c r="E572" s="2" t="s">
        <v>16</v>
      </c>
      <c r="G572" s="2" t="e">
        <v>#N/A</v>
      </c>
      <c r="K572" s="37" t="s">
        <v>11015</v>
      </c>
      <c r="L572" s="37" t="s">
        <v>6840</v>
      </c>
      <c r="M572" s="2" t="s">
        <v>8311</v>
      </c>
      <c r="N572" s="2" t="s">
        <v>11016</v>
      </c>
      <c r="P572" s="2" t="s">
        <v>3279</v>
      </c>
      <c r="Q572" s="2" t="str">
        <f>"AN"&amp;K572&amp;998</f>
        <v>ANXXX998</v>
      </c>
      <c r="R572" s="2" t="s">
        <v>11690</v>
      </c>
      <c r="S572" s="2" t="s">
        <v>23</v>
      </c>
      <c r="T572" s="2" t="s">
        <v>11002</v>
      </c>
    </row>
    <row r="573" spans="1:20" ht="13">
      <c r="A573" s="2" t="s">
        <v>11691</v>
      </c>
      <c r="B573" s="1" t="s">
        <v>8756</v>
      </c>
      <c r="C573" s="2" t="s">
        <v>8755</v>
      </c>
      <c r="D573" s="2" t="s">
        <v>16</v>
      </c>
      <c r="E573" s="2" t="s">
        <v>23</v>
      </c>
      <c r="G573" s="2">
        <v>24246</v>
      </c>
      <c r="H573" s="2">
        <v>24246</v>
      </c>
      <c r="I573" s="2" t="s">
        <v>8673</v>
      </c>
      <c r="K573" s="2" t="s">
        <v>8364</v>
      </c>
      <c r="L573" s="2" t="s">
        <v>6840</v>
      </c>
      <c r="M573" s="2"/>
      <c r="P573" s="2" t="s">
        <v>3279</v>
      </c>
      <c r="R573" s="2" t="s">
        <v>8673</v>
      </c>
      <c r="S573" s="2" t="s">
        <v>16</v>
      </c>
      <c r="T573" s="2" t="s">
        <v>11002</v>
      </c>
    </row>
    <row r="574" spans="1:20" ht="13">
      <c r="A574" s="2" t="s">
        <v>11692</v>
      </c>
      <c r="B574" s="1" t="s">
        <v>10787</v>
      </c>
      <c r="C574" s="2" t="s">
        <v>10786</v>
      </c>
      <c r="D574" s="2" t="s">
        <v>16</v>
      </c>
      <c r="E574" s="2" t="s">
        <v>23</v>
      </c>
      <c r="G574" s="2">
        <v>13319</v>
      </c>
      <c r="H574" s="2">
        <v>13319</v>
      </c>
      <c r="I574" s="2" t="s">
        <v>10781</v>
      </c>
      <c r="K574" s="2" t="s">
        <v>10483</v>
      </c>
      <c r="L574" s="2" t="s">
        <v>7327</v>
      </c>
      <c r="M574" s="2"/>
      <c r="P574" s="2" t="s">
        <v>3668</v>
      </c>
      <c r="R574" s="2" t="s">
        <v>10781</v>
      </c>
      <c r="S574" s="2" t="s">
        <v>16</v>
      </c>
      <c r="T574" s="2" t="s">
        <v>11002</v>
      </c>
    </row>
    <row r="575" spans="1:20" ht="13">
      <c r="A575" s="2" t="s">
        <v>11693</v>
      </c>
      <c r="B575" s="1" t="s">
        <v>10530</v>
      </c>
      <c r="C575" s="2" t="s">
        <v>10529</v>
      </c>
      <c r="D575" s="2" t="s">
        <v>16</v>
      </c>
      <c r="E575" s="2" t="s">
        <v>23</v>
      </c>
      <c r="G575" s="2">
        <v>100314</v>
      </c>
      <c r="H575" s="2">
        <v>11741</v>
      </c>
      <c r="I575" s="2" t="s">
        <v>10526</v>
      </c>
      <c r="K575" s="2" t="s">
        <v>10483</v>
      </c>
      <c r="L575" s="2" t="s">
        <v>6840</v>
      </c>
      <c r="M575" s="2"/>
      <c r="P575" s="2" t="s">
        <v>3279</v>
      </c>
      <c r="R575" s="2" t="s">
        <v>10526</v>
      </c>
      <c r="S575" s="2" t="s">
        <v>16</v>
      </c>
      <c r="T575" s="2" t="s">
        <v>11002</v>
      </c>
    </row>
    <row r="576" spans="1:20" ht="13">
      <c r="A576" s="2" t="s">
        <v>11694</v>
      </c>
      <c r="B576" s="1" t="s">
        <v>9520</v>
      </c>
      <c r="C576" s="2" t="s">
        <v>9519</v>
      </c>
      <c r="D576" s="2" t="s">
        <v>23</v>
      </c>
      <c r="E576" s="2" t="s">
        <v>16</v>
      </c>
      <c r="G576" s="2">
        <v>25942</v>
      </c>
      <c r="H576" s="2">
        <v>25753</v>
      </c>
      <c r="I576" s="2" t="s">
        <v>9514</v>
      </c>
      <c r="K576" s="2" t="s">
        <v>9169</v>
      </c>
      <c r="L576" s="2" t="s">
        <v>6840</v>
      </c>
      <c r="M576" s="2"/>
      <c r="P576" s="2" t="s">
        <v>3279</v>
      </c>
      <c r="R576" s="2" t="s">
        <v>9514</v>
      </c>
      <c r="S576" s="2" t="s">
        <v>23</v>
      </c>
      <c r="T576" s="2" t="s">
        <v>11002</v>
      </c>
    </row>
    <row r="577" spans="1:20" ht="13">
      <c r="A577" s="2" t="s">
        <v>11695</v>
      </c>
      <c r="B577" s="1" t="s">
        <v>7566</v>
      </c>
      <c r="C577" s="2" t="s">
        <v>7565</v>
      </c>
      <c r="D577" s="2" t="s">
        <v>16</v>
      </c>
      <c r="E577" s="2" t="s">
        <v>23</v>
      </c>
      <c r="G577" s="2">
        <v>12145</v>
      </c>
      <c r="H577" s="2">
        <v>12145</v>
      </c>
      <c r="I577" s="2" t="s">
        <v>7560</v>
      </c>
      <c r="K577" s="2" t="s">
        <v>7562</v>
      </c>
      <c r="L577" s="2" t="s">
        <v>6937</v>
      </c>
      <c r="M577" s="2"/>
      <c r="P577" s="2" t="s">
        <v>3249</v>
      </c>
      <c r="R577" s="2" t="s">
        <v>7560</v>
      </c>
      <c r="S577" s="2" t="s">
        <v>16</v>
      </c>
      <c r="T577" s="2" t="s">
        <v>11002</v>
      </c>
    </row>
    <row r="578" spans="1:20" ht="13">
      <c r="A578" s="2" t="s">
        <v>11696</v>
      </c>
      <c r="B578" s="1" t="s">
        <v>8389</v>
      </c>
      <c r="C578" s="2" t="s">
        <v>8388</v>
      </c>
      <c r="D578" s="2" t="s">
        <v>23</v>
      </c>
      <c r="E578" s="2" t="s">
        <v>16</v>
      </c>
      <c r="G578" s="2">
        <v>11702</v>
      </c>
      <c r="H578" s="2">
        <v>11563</v>
      </c>
      <c r="I578" s="2" t="s">
        <v>8383</v>
      </c>
      <c r="K578" s="2" t="s">
        <v>8364</v>
      </c>
      <c r="L578" s="2" t="s">
        <v>6937</v>
      </c>
      <c r="M578" s="2"/>
      <c r="P578" s="2" t="s">
        <v>3279</v>
      </c>
      <c r="R578" s="2" t="s">
        <v>8383</v>
      </c>
      <c r="S578" s="2" t="s">
        <v>23</v>
      </c>
      <c r="T578" s="2" t="s">
        <v>11002</v>
      </c>
    </row>
    <row r="579" spans="1:20" ht="13">
      <c r="A579" s="2" t="s">
        <v>11697</v>
      </c>
      <c r="B579" s="1" t="s">
        <v>10614</v>
      </c>
      <c r="C579" s="2" t="s">
        <v>10613</v>
      </c>
      <c r="D579" s="2" t="s">
        <v>16</v>
      </c>
      <c r="E579" s="2" t="s">
        <v>23</v>
      </c>
      <c r="G579" s="2">
        <v>10878</v>
      </c>
      <c r="H579" s="2">
        <v>10878</v>
      </c>
      <c r="I579" s="2" t="s">
        <v>10610</v>
      </c>
      <c r="K579" s="2" t="s">
        <v>10483</v>
      </c>
      <c r="L579" s="2" t="s">
        <v>7229</v>
      </c>
      <c r="M579" s="2"/>
      <c r="P579" s="2" t="s">
        <v>3279</v>
      </c>
      <c r="R579" s="2" t="s">
        <v>10610</v>
      </c>
      <c r="S579" s="2" t="s">
        <v>16</v>
      </c>
      <c r="T579" s="2" t="s">
        <v>11002</v>
      </c>
    </row>
    <row r="580" spans="1:20" ht="13">
      <c r="A580" s="2" t="s">
        <v>11698</v>
      </c>
      <c r="B580" s="1" t="s">
        <v>8849</v>
      </c>
      <c r="C580" s="2" t="s">
        <v>23836</v>
      </c>
      <c r="D580" s="2" t="s">
        <v>16</v>
      </c>
      <c r="E580" s="2" t="s">
        <v>23</v>
      </c>
      <c r="G580" s="2">
        <v>27468</v>
      </c>
      <c r="H580" s="2">
        <v>27468</v>
      </c>
      <c r="I580" s="2" t="s">
        <v>8772</v>
      </c>
      <c r="K580" s="2" t="s">
        <v>8364</v>
      </c>
      <c r="L580" s="2" t="s">
        <v>6840</v>
      </c>
      <c r="M580" s="2"/>
      <c r="P580" s="2" t="s">
        <v>4600</v>
      </c>
      <c r="R580" s="2" t="s">
        <v>8772</v>
      </c>
      <c r="S580" s="2" t="s">
        <v>16</v>
      </c>
      <c r="T580" s="2" t="s">
        <v>11002</v>
      </c>
    </row>
    <row r="581" spans="1:20" ht="13">
      <c r="A581" s="2" t="s">
        <v>11699</v>
      </c>
      <c r="B581" s="1" t="s">
        <v>10631</v>
      </c>
      <c r="C581" s="2" t="s">
        <v>10630</v>
      </c>
      <c r="D581" s="2" t="s">
        <v>23</v>
      </c>
      <c r="E581" s="2" t="s">
        <v>23</v>
      </c>
      <c r="G581" s="2">
        <v>11756</v>
      </c>
      <c r="H581" s="2">
        <v>11756</v>
      </c>
      <c r="I581" s="2" t="s">
        <v>10627</v>
      </c>
      <c r="K581" s="2" t="s">
        <v>10483</v>
      </c>
      <c r="L581" s="2" t="s">
        <v>7207</v>
      </c>
      <c r="M581" s="2"/>
      <c r="P581" s="2" t="s">
        <v>3556</v>
      </c>
      <c r="R581" s="2" t="s">
        <v>10627</v>
      </c>
      <c r="S581" s="2" t="s">
        <v>23</v>
      </c>
      <c r="T581" s="2" t="s">
        <v>11002</v>
      </c>
    </row>
    <row r="582" spans="1:20" ht="13">
      <c r="A582" s="2" t="s">
        <v>11700</v>
      </c>
      <c r="B582" s="1" t="s">
        <v>7927</v>
      </c>
      <c r="C582" s="2" t="s">
        <v>7926</v>
      </c>
      <c r="D582" s="2" t="s">
        <v>23</v>
      </c>
      <c r="E582" s="2" t="s">
        <v>16</v>
      </c>
      <c r="G582" s="2">
        <v>12101</v>
      </c>
      <c r="H582" s="2">
        <v>11650</v>
      </c>
      <c r="I582" s="2" t="s">
        <v>7922</v>
      </c>
      <c r="K582" s="2" t="s">
        <v>7869</v>
      </c>
      <c r="L582" s="2" t="s">
        <v>6840</v>
      </c>
      <c r="M582" s="2"/>
      <c r="P582" s="2" t="s">
        <v>3279</v>
      </c>
      <c r="R582" s="2" t="s">
        <v>7922</v>
      </c>
      <c r="S582" s="2" t="s">
        <v>23</v>
      </c>
      <c r="T582" s="2" t="s">
        <v>11002</v>
      </c>
    </row>
    <row r="583" spans="1:20" ht="13">
      <c r="A583" s="2" t="s">
        <v>11701</v>
      </c>
      <c r="B583" s="1" t="s">
        <v>10831</v>
      </c>
      <c r="C583" s="2" t="s">
        <v>10830</v>
      </c>
      <c r="D583" s="2" t="s">
        <v>23</v>
      </c>
      <c r="E583" s="2" t="s">
        <v>16</v>
      </c>
      <c r="G583" s="2">
        <v>13475</v>
      </c>
      <c r="H583" s="2">
        <v>13475</v>
      </c>
      <c r="I583" s="2" t="s">
        <v>10827</v>
      </c>
      <c r="K583" s="2" t="s">
        <v>10483</v>
      </c>
      <c r="L583" s="2" t="s">
        <v>6846</v>
      </c>
      <c r="M583" s="2"/>
      <c r="P583" s="2" t="s">
        <v>3668</v>
      </c>
      <c r="R583" s="2" t="s">
        <v>10827</v>
      </c>
      <c r="S583" s="2" t="s">
        <v>23</v>
      </c>
      <c r="T583" s="2" t="s">
        <v>11002</v>
      </c>
    </row>
    <row r="584" spans="1:20" ht="13">
      <c r="A584" s="2" t="s">
        <v>11702</v>
      </c>
      <c r="B584" s="1" t="s">
        <v>9026</v>
      </c>
      <c r="C584" s="2" t="s">
        <v>9025</v>
      </c>
      <c r="D584" s="2" t="s">
        <v>23</v>
      </c>
      <c r="E584" s="2" t="s">
        <v>16</v>
      </c>
      <c r="G584" s="2">
        <v>15335</v>
      </c>
      <c r="H584" s="2">
        <v>15335</v>
      </c>
      <c r="I584" s="2" t="s">
        <v>8992</v>
      </c>
      <c r="K584" s="2" t="s">
        <v>8895</v>
      </c>
      <c r="L584" s="2" t="s">
        <v>6840</v>
      </c>
      <c r="M584" s="2"/>
      <c r="P584" s="2" t="s">
        <v>3279</v>
      </c>
      <c r="R584" s="2" t="s">
        <v>8992</v>
      </c>
      <c r="S584" s="2" t="s">
        <v>23</v>
      </c>
      <c r="T584" s="2" t="s">
        <v>11002</v>
      </c>
    </row>
    <row r="585" spans="1:20" ht="13">
      <c r="A585" s="2" t="s">
        <v>11703</v>
      </c>
      <c r="B585" s="1" t="s">
        <v>10000</v>
      </c>
      <c r="C585" s="2" t="s">
        <v>9999</v>
      </c>
      <c r="D585" s="2" t="s">
        <v>23</v>
      </c>
      <c r="E585" s="2" t="s">
        <v>16</v>
      </c>
      <c r="G585" s="2">
        <v>10451</v>
      </c>
      <c r="H585" s="2">
        <v>10334</v>
      </c>
      <c r="I585" s="2" t="s">
        <v>9997</v>
      </c>
      <c r="K585" s="2" t="s">
        <v>9981</v>
      </c>
      <c r="L585" s="2" t="s">
        <v>6937</v>
      </c>
      <c r="M585" s="2"/>
      <c r="P585" s="2" t="s">
        <v>3279</v>
      </c>
      <c r="R585" s="2" t="s">
        <v>9997</v>
      </c>
      <c r="S585" s="2" t="s">
        <v>23</v>
      </c>
      <c r="T585" s="2" t="s">
        <v>11002</v>
      </c>
    </row>
    <row r="586" spans="1:20" ht="13">
      <c r="A586" s="2" t="s">
        <v>11704</v>
      </c>
      <c r="B586" s="1" t="s">
        <v>9370</v>
      </c>
      <c r="C586" s="2" t="s">
        <v>9369</v>
      </c>
      <c r="D586" s="2" t="s">
        <v>23</v>
      </c>
      <c r="E586" s="2" t="s">
        <v>16</v>
      </c>
      <c r="G586" s="2">
        <v>25413</v>
      </c>
      <c r="H586" s="2">
        <v>25413</v>
      </c>
      <c r="I586" s="2" t="s">
        <v>9362</v>
      </c>
      <c r="K586" s="2" t="s">
        <v>9169</v>
      </c>
      <c r="L586" s="2" t="s">
        <v>6840</v>
      </c>
      <c r="M586" s="2"/>
      <c r="P586" s="2" t="s">
        <v>3668</v>
      </c>
      <c r="R586" s="2" t="s">
        <v>9362</v>
      </c>
      <c r="S586" s="2" t="s">
        <v>23</v>
      </c>
      <c r="T586" s="2" t="s">
        <v>11002</v>
      </c>
    </row>
    <row r="587" spans="1:20" ht="13">
      <c r="A587" s="2" t="s">
        <v>11705</v>
      </c>
      <c r="B587" s="1" t="s">
        <v>8329</v>
      </c>
      <c r="C587" s="2" t="s">
        <v>8328</v>
      </c>
      <c r="D587" s="2" t="s">
        <v>23</v>
      </c>
      <c r="E587" s="2" t="s">
        <v>16</v>
      </c>
      <c r="G587" s="2">
        <v>26841</v>
      </c>
      <c r="H587" s="2">
        <v>26841</v>
      </c>
      <c r="I587" s="2" t="s">
        <v>8326</v>
      </c>
      <c r="K587" s="2" t="s">
        <v>7869</v>
      </c>
      <c r="L587" s="2" t="s">
        <v>6840</v>
      </c>
      <c r="M587" s="2"/>
      <c r="P587" s="2" t="s">
        <v>3279</v>
      </c>
      <c r="R587" s="2" t="s">
        <v>8326</v>
      </c>
      <c r="S587" s="2" t="s">
        <v>23</v>
      </c>
      <c r="T587" s="2" t="s">
        <v>11002</v>
      </c>
    </row>
    <row r="588" spans="1:20" ht="13">
      <c r="A588" s="2" t="s">
        <v>11706</v>
      </c>
      <c r="B588" s="1" t="s">
        <v>8943</v>
      </c>
      <c r="C588" s="2" t="s">
        <v>8942</v>
      </c>
      <c r="D588" s="2" t="s">
        <v>16</v>
      </c>
      <c r="E588" s="2" t="s">
        <v>23</v>
      </c>
      <c r="G588" s="2">
        <v>10448</v>
      </c>
      <c r="H588" s="2">
        <v>10448</v>
      </c>
      <c r="I588" s="2" t="s">
        <v>8906</v>
      </c>
      <c r="K588" s="2" t="s">
        <v>8895</v>
      </c>
      <c r="L588" s="2" t="s">
        <v>6856</v>
      </c>
      <c r="M588" s="2"/>
      <c r="P588" s="2" t="s">
        <v>3668</v>
      </c>
      <c r="R588" s="2" t="s">
        <v>8906</v>
      </c>
      <c r="S588" s="2" t="s">
        <v>16</v>
      </c>
      <c r="T588" s="2" t="s">
        <v>11002</v>
      </c>
    </row>
    <row r="589" spans="1:20" ht="13">
      <c r="A589" s="2" t="s">
        <v>11707</v>
      </c>
      <c r="B589" s="1" t="s">
        <v>8820</v>
      </c>
      <c r="C589" s="2" t="s">
        <v>23837</v>
      </c>
      <c r="D589" s="2" t="s">
        <v>16</v>
      </c>
      <c r="E589" s="2" t="s">
        <v>23</v>
      </c>
      <c r="G589" s="2">
        <v>25262</v>
      </c>
      <c r="H589" s="2">
        <v>25262</v>
      </c>
      <c r="I589" s="2" t="s">
        <v>8812</v>
      </c>
      <c r="K589" s="2" t="s">
        <v>8364</v>
      </c>
      <c r="L589" s="2" t="s">
        <v>6840</v>
      </c>
      <c r="M589" s="2"/>
      <c r="P589" s="2" t="s">
        <v>3279</v>
      </c>
      <c r="R589" s="2" t="s">
        <v>8812</v>
      </c>
      <c r="S589" s="2" t="s">
        <v>16</v>
      </c>
      <c r="T589" s="2" t="s">
        <v>11002</v>
      </c>
    </row>
    <row r="590" spans="1:20" ht="13">
      <c r="A590" s="2" t="s">
        <v>11708</v>
      </c>
      <c r="B590" s="1" t="s">
        <v>11709</v>
      </c>
      <c r="C590" s="2" t="s">
        <v>11041</v>
      </c>
      <c r="D590" s="2" t="s">
        <v>16</v>
      </c>
      <c r="E590" s="2" t="s">
        <v>23</v>
      </c>
      <c r="F590" s="2" t="s">
        <v>11710</v>
      </c>
      <c r="G590" s="2" t="e">
        <v>#N/A</v>
      </c>
      <c r="K590" s="38" t="s">
        <v>8364</v>
      </c>
      <c r="L590" s="38" t="s">
        <v>6840</v>
      </c>
      <c r="M590" s="2" t="s">
        <v>11042</v>
      </c>
      <c r="N590" s="2" t="s">
        <v>11043</v>
      </c>
      <c r="O590" s="2" t="s">
        <v>11043</v>
      </c>
      <c r="P590" s="2" t="s">
        <v>3279</v>
      </c>
      <c r="Q590" s="2" t="str">
        <f>"AN"&amp;K590&amp;996</f>
        <v>AN08B996</v>
      </c>
      <c r="R590" s="2" t="s">
        <v>11044</v>
      </c>
      <c r="S590" s="2" t="s">
        <v>16</v>
      </c>
      <c r="T590" s="2" t="s">
        <v>11002</v>
      </c>
    </row>
    <row r="591" spans="1:20" ht="13">
      <c r="A591" s="2" t="s">
        <v>11711</v>
      </c>
      <c r="B591" s="1" t="s">
        <v>9300</v>
      </c>
      <c r="C591" s="2" t="s">
        <v>9299</v>
      </c>
      <c r="D591" s="2" t="s">
        <v>23</v>
      </c>
      <c r="E591" s="2" t="s">
        <v>16</v>
      </c>
      <c r="G591" s="2">
        <v>19986</v>
      </c>
      <c r="H591" s="2">
        <v>19986</v>
      </c>
      <c r="I591" s="2" t="s">
        <v>9297</v>
      </c>
      <c r="K591" s="2" t="s">
        <v>9169</v>
      </c>
      <c r="L591" s="2" t="s">
        <v>6856</v>
      </c>
      <c r="M591" s="2"/>
      <c r="P591" s="2" t="s">
        <v>6204</v>
      </c>
      <c r="R591" s="2" t="s">
        <v>9297</v>
      </c>
      <c r="S591" s="2" t="s">
        <v>23</v>
      </c>
      <c r="T591" s="2" t="s">
        <v>11002</v>
      </c>
    </row>
    <row r="592" spans="1:20" ht="13">
      <c r="A592" s="2" t="s">
        <v>11712</v>
      </c>
      <c r="B592" s="1" t="s">
        <v>8155</v>
      </c>
      <c r="C592" s="2" t="s">
        <v>8154</v>
      </c>
      <c r="D592" s="2" t="s">
        <v>16</v>
      </c>
      <c r="E592" s="2" t="s">
        <v>23</v>
      </c>
      <c r="G592" s="2">
        <v>22533</v>
      </c>
      <c r="H592" s="2">
        <v>22187</v>
      </c>
      <c r="I592" s="2" t="s">
        <v>8132</v>
      </c>
      <c r="K592" s="2" t="s">
        <v>7869</v>
      </c>
      <c r="L592" s="2" t="s">
        <v>6840</v>
      </c>
      <c r="M592" s="2"/>
      <c r="P592" s="2" t="s">
        <v>4146</v>
      </c>
      <c r="R592" s="2" t="s">
        <v>8132</v>
      </c>
      <c r="S592" s="2" t="s">
        <v>16</v>
      </c>
      <c r="T592" s="2" t="s">
        <v>11002</v>
      </c>
    </row>
    <row r="593" spans="1:20" ht="13">
      <c r="A593" s="2" t="s">
        <v>11713</v>
      </c>
      <c r="B593" s="1" t="s">
        <v>10189</v>
      </c>
      <c r="C593" s="2" t="s">
        <v>10188</v>
      </c>
      <c r="D593" s="2" t="s">
        <v>23</v>
      </c>
      <c r="E593" s="2" t="s">
        <v>16</v>
      </c>
      <c r="G593" s="2">
        <v>17207</v>
      </c>
      <c r="H593" s="2">
        <v>15569</v>
      </c>
      <c r="I593" s="2" t="s">
        <v>10185</v>
      </c>
      <c r="K593" s="2" t="s">
        <v>10080</v>
      </c>
      <c r="L593" s="2" t="s">
        <v>6840</v>
      </c>
      <c r="M593" s="2"/>
      <c r="P593" s="2" t="s">
        <v>3668</v>
      </c>
      <c r="R593" s="2" t="s">
        <v>10185</v>
      </c>
      <c r="S593" s="2" t="s">
        <v>23</v>
      </c>
      <c r="T593" s="2" t="s">
        <v>11002</v>
      </c>
    </row>
    <row r="594" spans="1:20" ht="13">
      <c r="A594" s="2" t="s">
        <v>11714</v>
      </c>
      <c r="B594" s="1" t="s">
        <v>8946</v>
      </c>
      <c r="C594" s="2" t="s">
        <v>8945</v>
      </c>
      <c r="D594" s="2" t="s">
        <v>23</v>
      </c>
      <c r="E594" s="2" t="s">
        <v>16</v>
      </c>
      <c r="G594" s="2">
        <v>14893</v>
      </c>
      <c r="H594" s="2">
        <v>12987</v>
      </c>
      <c r="I594" s="2" t="s">
        <v>8944</v>
      </c>
      <c r="K594" s="2" t="s">
        <v>8895</v>
      </c>
      <c r="L594" s="2" t="s">
        <v>6846</v>
      </c>
      <c r="M594" s="2"/>
      <c r="P594" s="2" t="s">
        <v>3279</v>
      </c>
      <c r="R594" s="2" t="s">
        <v>8944</v>
      </c>
      <c r="S594" s="2" t="s">
        <v>23</v>
      </c>
      <c r="T594" s="2" t="s">
        <v>11002</v>
      </c>
    </row>
    <row r="595" spans="1:20" ht="13">
      <c r="A595" s="2" t="s">
        <v>11715</v>
      </c>
      <c r="B595" s="1" t="s">
        <v>7956</v>
      </c>
      <c r="C595" s="2" t="s">
        <v>23838</v>
      </c>
      <c r="D595" s="2" t="s">
        <v>16</v>
      </c>
      <c r="E595" s="2" t="s">
        <v>23</v>
      </c>
      <c r="G595" s="2">
        <v>14214</v>
      </c>
      <c r="H595" s="2">
        <v>14355</v>
      </c>
      <c r="I595" s="2" t="s">
        <v>7945</v>
      </c>
      <c r="K595" s="2" t="s">
        <v>7869</v>
      </c>
      <c r="L595" s="2" t="s">
        <v>6840</v>
      </c>
      <c r="M595" s="2"/>
      <c r="P595" s="2" t="s">
        <v>4600</v>
      </c>
      <c r="R595" s="2" t="s">
        <v>7945</v>
      </c>
      <c r="S595" s="2" t="s">
        <v>16</v>
      </c>
      <c r="T595" s="2" t="s">
        <v>11002</v>
      </c>
    </row>
    <row r="596" spans="1:20" ht="13">
      <c r="A596" s="2" t="s">
        <v>11716</v>
      </c>
      <c r="B596" s="1" t="s">
        <v>7358</v>
      </c>
      <c r="C596" s="2" t="s">
        <v>7357</v>
      </c>
      <c r="D596" s="2" t="s">
        <v>23</v>
      </c>
      <c r="E596" s="2" t="s">
        <v>16</v>
      </c>
      <c r="G596" s="2">
        <v>19742</v>
      </c>
      <c r="H596" s="2">
        <v>19742</v>
      </c>
      <c r="I596" s="2" t="s">
        <v>7356</v>
      </c>
      <c r="K596" s="2" t="s">
        <v>7148</v>
      </c>
      <c r="L596" s="2" t="s">
        <v>6856</v>
      </c>
      <c r="M596" s="2"/>
      <c r="P596" s="2" t="s">
        <v>6204</v>
      </c>
      <c r="R596" s="2" t="s">
        <v>7356</v>
      </c>
      <c r="S596" s="2" t="s">
        <v>23</v>
      </c>
      <c r="T596" s="2" t="s">
        <v>11002</v>
      </c>
    </row>
    <row r="597" spans="1:20" ht="13">
      <c r="A597" s="2" t="s">
        <v>11717</v>
      </c>
      <c r="B597" s="1" t="s">
        <v>10268</v>
      </c>
      <c r="C597" s="2" t="s">
        <v>10267</v>
      </c>
      <c r="D597" s="2" t="s">
        <v>23</v>
      </c>
      <c r="E597" s="2" t="s">
        <v>16</v>
      </c>
      <c r="G597" s="2">
        <v>15979</v>
      </c>
      <c r="H597" s="2">
        <v>15901</v>
      </c>
      <c r="I597" s="2" t="s">
        <v>10265</v>
      </c>
      <c r="K597" s="2" t="s">
        <v>10080</v>
      </c>
      <c r="L597" s="2" t="s">
        <v>6856</v>
      </c>
      <c r="M597" s="2"/>
      <c r="P597" s="2" t="s">
        <v>4035</v>
      </c>
      <c r="R597" s="2" t="s">
        <v>10265</v>
      </c>
      <c r="S597" s="2" t="s">
        <v>23</v>
      </c>
      <c r="T597" s="2" t="s">
        <v>11002</v>
      </c>
    </row>
    <row r="598" spans="1:20" ht="13">
      <c r="A598" s="2" t="s">
        <v>11718</v>
      </c>
      <c r="B598" s="1" t="s">
        <v>10588</v>
      </c>
      <c r="C598" s="2" t="s">
        <v>23839</v>
      </c>
      <c r="D598" s="2" t="s">
        <v>23</v>
      </c>
      <c r="E598" s="2" t="s">
        <v>16</v>
      </c>
      <c r="G598" s="2">
        <v>11233</v>
      </c>
      <c r="H598" s="2">
        <v>11233</v>
      </c>
      <c r="I598" s="2" t="s">
        <v>10586</v>
      </c>
      <c r="K598" s="2" t="s">
        <v>10483</v>
      </c>
      <c r="L598" s="2" t="s">
        <v>7218</v>
      </c>
      <c r="M598" s="2"/>
      <c r="P598" s="2" t="s">
        <v>3279</v>
      </c>
      <c r="R598" s="2" t="s">
        <v>10586</v>
      </c>
      <c r="S598" s="2" t="s">
        <v>23</v>
      </c>
      <c r="T598" s="2" t="s">
        <v>11002</v>
      </c>
    </row>
    <row r="599" spans="1:20" ht="13">
      <c r="A599" s="2" t="s">
        <v>11719</v>
      </c>
      <c r="B599" s="1" t="s">
        <v>9337</v>
      </c>
      <c r="C599" s="2" t="s">
        <v>9336</v>
      </c>
      <c r="D599" s="2" t="s">
        <v>16</v>
      </c>
      <c r="E599" s="2" t="s">
        <v>23</v>
      </c>
      <c r="G599" s="2">
        <v>24313</v>
      </c>
      <c r="H599" s="2">
        <v>24313</v>
      </c>
      <c r="I599" s="2" t="s">
        <v>9319</v>
      </c>
      <c r="K599" s="2" t="s">
        <v>9169</v>
      </c>
      <c r="L599" s="2" t="s">
        <v>6856</v>
      </c>
      <c r="M599" s="2"/>
      <c r="P599" s="2" t="s">
        <v>6204</v>
      </c>
      <c r="R599" s="2" t="s">
        <v>9319</v>
      </c>
      <c r="S599" s="2" t="s">
        <v>16</v>
      </c>
      <c r="T599" s="2" t="s">
        <v>11002</v>
      </c>
    </row>
    <row r="600" spans="1:20" ht="13">
      <c r="A600" s="2" t="s">
        <v>11720</v>
      </c>
      <c r="B600" s="1" t="s">
        <v>8553</v>
      </c>
      <c r="C600" s="2" t="s">
        <v>8552</v>
      </c>
      <c r="D600" s="2" t="s">
        <v>16</v>
      </c>
      <c r="E600" s="2" t="s">
        <v>23</v>
      </c>
      <c r="G600" s="2">
        <v>15384</v>
      </c>
      <c r="H600" s="2">
        <v>14049</v>
      </c>
      <c r="I600" s="2" t="s">
        <v>8545</v>
      </c>
      <c r="K600" s="2" t="s">
        <v>8364</v>
      </c>
      <c r="L600" s="2" t="s">
        <v>6856</v>
      </c>
      <c r="M600" s="2"/>
      <c r="P600" s="2" t="s">
        <v>3279</v>
      </c>
      <c r="R600" s="2" t="s">
        <v>8545</v>
      </c>
      <c r="S600" s="2" t="s">
        <v>16</v>
      </c>
      <c r="T600" s="2" t="s">
        <v>11002</v>
      </c>
    </row>
    <row r="601" spans="1:20" ht="13">
      <c r="A601" s="2" t="s">
        <v>11721</v>
      </c>
      <c r="B601" s="1" t="s">
        <v>10891</v>
      </c>
      <c r="C601" s="2" t="s">
        <v>10890</v>
      </c>
      <c r="D601" s="2" t="s">
        <v>16</v>
      </c>
      <c r="E601" s="2" t="s">
        <v>23</v>
      </c>
      <c r="G601" s="2">
        <v>15142</v>
      </c>
      <c r="H601" s="2">
        <v>15142</v>
      </c>
      <c r="I601" s="2" t="s">
        <v>10889</v>
      </c>
      <c r="K601" s="2" t="s">
        <v>10483</v>
      </c>
      <c r="L601" s="2" t="s">
        <v>6853</v>
      </c>
      <c r="M601" s="2"/>
      <c r="P601" s="2" t="s">
        <v>3556</v>
      </c>
      <c r="R601" s="2" t="s">
        <v>10889</v>
      </c>
      <c r="S601" s="2" t="s">
        <v>16</v>
      </c>
      <c r="T601" s="2" t="s">
        <v>11002</v>
      </c>
    </row>
    <row r="602" spans="1:20" ht="13">
      <c r="A602" s="2" t="s">
        <v>11722</v>
      </c>
      <c r="B602" s="1" t="s">
        <v>11723</v>
      </c>
      <c r="C602" s="2" t="s">
        <v>12602</v>
      </c>
      <c r="D602" s="2" t="s">
        <v>23</v>
      </c>
      <c r="E602" s="2" t="s">
        <v>16</v>
      </c>
      <c r="F602" s="2" t="s">
        <v>11724</v>
      </c>
      <c r="G602" s="2" t="e">
        <v>#N/A</v>
      </c>
      <c r="K602" s="38" t="s">
        <v>11015</v>
      </c>
      <c r="L602" s="38" t="s">
        <v>11240</v>
      </c>
      <c r="M602" s="2" t="s">
        <v>11042</v>
      </c>
      <c r="N602" s="2" t="s">
        <v>11123</v>
      </c>
      <c r="P602" s="2" t="s">
        <v>3556</v>
      </c>
      <c r="Q602" s="2" t="str">
        <f>"AN"&amp;K602&amp;984</f>
        <v>ANXXX984</v>
      </c>
      <c r="R602" s="2" t="s">
        <v>11725</v>
      </c>
      <c r="S602" s="2" t="s">
        <v>23</v>
      </c>
      <c r="T602" s="2" t="s">
        <v>11002</v>
      </c>
    </row>
    <row r="603" spans="1:20" ht="13">
      <c r="A603" s="2" t="s">
        <v>11726</v>
      </c>
      <c r="B603" s="1" t="s">
        <v>10579</v>
      </c>
      <c r="C603" s="2" t="s">
        <v>23840</v>
      </c>
      <c r="D603" s="2" t="s">
        <v>16</v>
      </c>
      <c r="E603" s="2" t="s">
        <v>16</v>
      </c>
      <c r="G603" s="2">
        <v>11355</v>
      </c>
      <c r="H603" s="2">
        <v>11355</v>
      </c>
      <c r="I603" s="2" t="s">
        <v>10577</v>
      </c>
      <c r="K603" s="2" t="s">
        <v>10483</v>
      </c>
      <c r="L603" s="2" t="s">
        <v>6840</v>
      </c>
      <c r="M603" s="2"/>
      <c r="P603" s="2" t="s">
        <v>4600</v>
      </c>
      <c r="R603" s="2" t="s">
        <v>10577</v>
      </c>
      <c r="S603" s="2" t="s">
        <v>16</v>
      </c>
      <c r="T603" s="2" t="s">
        <v>11002</v>
      </c>
    </row>
    <row r="604" spans="1:20" ht="13">
      <c r="A604" s="2" t="s">
        <v>11727</v>
      </c>
      <c r="B604" s="1" t="s">
        <v>9117</v>
      </c>
      <c r="C604" s="2" t="s">
        <v>9116</v>
      </c>
      <c r="D604" s="2" t="s">
        <v>16</v>
      </c>
      <c r="E604" s="2" t="s">
        <v>23</v>
      </c>
      <c r="G604" s="2">
        <v>23163</v>
      </c>
      <c r="H604" s="2">
        <v>23163</v>
      </c>
      <c r="I604" s="2" t="s">
        <v>9105</v>
      </c>
      <c r="K604" s="2" t="s">
        <v>8895</v>
      </c>
      <c r="L604" s="2" t="s">
        <v>6850</v>
      </c>
      <c r="M604" s="2"/>
      <c r="P604" s="2" t="s">
        <v>3668</v>
      </c>
      <c r="R604" s="2" t="s">
        <v>9105</v>
      </c>
      <c r="S604" s="2" t="s">
        <v>16</v>
      </c>
      <c r="T604" s="2" t="s">
        <v>11002</v>
      </c>
    </row>
    <row r="605" spans="1:20" ht="13">
      <c r="A605" s="2" t="s">
        <v>11728</v>
      </c>
      <c r="B605" s="1" t="s">
        <v>9828</v>
      </c>
      <c r="C605" s="2" t="s">
        <v>9827</v>
      </c>
      <c r="D605" s="2" t="s">
        <v>23</v>
      </c>
      <c r="E605" s="2" t="s">
        <v>23</v>
      </c>
      <c r="G605" s="2">
        <v>11036</v>
      </c>
      <c r="H605" s="2">
        <v>11036</v>
      </c>
      <c r="I605" s="2" t="s">
        <v>9820</v>
      </c>
      <c r="K605" s="2" t="s">
        <v>9756</v>
      </c>
      <c r="L605" s="2" t="s">
        <v>6840</v>
      </c>
      <c r="M605" s="2"/>
      <c r="P605" s="2" t="s">
        <v>4600</v>
      </c>
      <c r="R605" s="2" t="s">
        <v>9820</v>
      </c>
      <c r="S605" s="2" t="s">
        <v>23</v>
      </c>
      <c r="T605" s="2" t="s">
        <v>11002</v>
      </c>
    </row>
    <row r="606" spans="1:20" ht="13">
      <c r="A606" s="2" t="s">
        <v>11729</v>
      </c>
      <c r="B606" s="1" t="s">
        <v>7179</v>
      </c>
      <c r="C606" s="2" t="s">
        <v>7178</v>
      </c>
      <c r="D606" s="2" t="s">
        <v>23</v>
      </c>
      <c r="E606" s="2" t="s">
        <v>16</v>
      </c>
      <c r="G606" s="2">
        <v>11360</v>
      </c>
      <c r="H606" s="2">
        <v>11360</v>
      </c>
      <c r="I606" s="2" t="s">
        <v>7174</v>
      </c>
      <c r="K606" s="2" t="s">
        <v>7148</v>
      </c>
      <c r="L606" s="2" t="s">
        <v>6846</v>
      </c>
      <c r="M606" s="2"/>
      <c r="P606" s="2" t="s">
        <v>3279</v>
      </c>
      <c r="R606" s="2" t="s">
        <v>7174</v>
      </c>
      <c r="S606" s="2" t="s">
        <v>23</v>
      </c>
      <c r="T606" s="2" t="s">
        <v>11002</v>
      </c>
    </row>
    <row r="607" spans="1:20" ht="13">
      <c r="A607" s="2" t="s">
        <v>11730</v>
      </c>
      <c r="B607" s="1" t="s">
        <v>7682</v>
      </c>
      <c r="C607" s="2" t="s">
        <v>7681</v>
      </c>
      <c r="D607" s="2" t="s">
        <v>23</v>
      </c>
      <c r="E607" s="2" t="s">
        <v>16</v>
      </c>
      <c r="G607" s="2">
        <v>10574</v>
      </c>
      <c r="H607" s="2">
        <v>10278</v>
      </c>
      <c r="I607" s="2" t="s">
        <v>7672</v>
      </c>
      <c r="K607" s="2" t="s">
        <v>7674</v>
      </c>
      <c r="L607" s="2" t="s">
        <v>6856</v>
      </c>
      <c r="M607" s="2"/>
      <c r="P607" s="2" t="s">
        <v>6204</v>
      </c>
      <c r="R607" s="2" t="s">
        <v>7672</v>
      </c>
      <c r="S607" s="2" t="s">
        <v>23</v>
      </c>
      <c r="T607" s="2" t="s">
        <v>11002</v>
      </c>
    </row>
    <row r="608" spans="1:20" ht="13">
      <c r="A608" s="2" t="s">
        <v>11731</v>
      </c>
      <c r="B608" s="1" t="s">
        <v>7778</v>
      </c>
      <c r="C608" s="2" t="s">
        <v>7777</v>
      </c>
      <c r="D608" s="2" t="s">
        <v>16</v>
      </c>
      <c r="E608" s="2" t="s">
        <v>23</v>
      </c>
      <c r="G608" s="2">
        <v>15340</v>
      </c>
      <c r="H608" s="2">
        <v>13117</v>
      </c>
      <c r="I608" s="2" t="s">
        <v>7774</v>
      </c>
      <c r="K608" s="2" t="s">
        <v>7674</v>
      </c>
      <c r="L608" s="2" t="s">
        <v>6937</v>
      </c>
      <c r="M608" s="2"/>
      <c r="P608" s="2" t="s">
        <v>5907</v>
      </c>
      <c r="R608" s="2" t="s">
        <v>7774</v>
      </c>
      <c r="S608" s="2" t="s">
        <v>16</v>
      </c>
      <c r="T608" s="2" t="s">
        <v>11002</v>
      </c>
    </row>
    <row r="609" spans="1:20" ht="13">
      <c r="A609" s="2" t="s">
        <v>11732</v>
      </c>
      <c r="B609" s="1" t="s">
        <v>7296</v>
      </c>
      <c r="C609" s="2" t="s">
        <v>7295</v>
      </c>
      <c r="D609" s="2" t="s">
        <v>16</v>
      </c>
      <c r="E609" s="2" t="s">
        <v>23</v>
      </c>
      <c r="G609" s="2">
        <v>18311</v>
      </c>
      <c r="H609" s="2">
        <v>16216</v>
      </c>
      <c r="I609" s="2" t="s">
        <v>7287</v>
      </c>
      <c r="K609" s="2" t="s">
        <v>7148</v>
      </c>
      <c r="L609" s="2" t="s">
        <v>6937</v>
      </c>
      <c r="M609" s="2"/>
      <c r="P609" s="2" t="s">
        <v>3279</v>
      </c>
      <c r="R609" s="2" t="s">
        <v>7287</v>
      </c>
      <c r="S609" s="2" t="s">
        <v>16</v>
      </c>
      <c r="T609" s="2" t="s">
        <v>11002</v>
      </c>
    </row>
    <row r="610" spans="1:20" ht="13">
      <c r="A610" s="2" t="s">
        <v>11733</v>
      </c>
      <c r="B610" s="1" t="s">
        <v>7197</v>
      </c>
      <c r="C610" s="2" t="s">
        <v>7196</v>
      </c>
      <c r="D610" s="2" t="s">
        <v>16</v>
      </c>
      <c r="E610" s="2" t="s">
        <v>23</v>
      </c>
      <c r="G610" s="2">
        <v>12129</v>
      </c>
      <c r="H610" s="2">
        <v>12129</v>
      </c>
      <c r="I610" s="2" t="s">
        <v>7193</v>
      </c>
      <c r="K610" s="2" t="s">
        <v>7148</v>
      </c>
      <c r="L610" s="2" t="s">
        <v>6840</v>
      </c>
      <c r="M610" s="2"/>
      <c r="P610" s="2" t="s">
        <v>3668</v>
      </c>
      <c r="R610" s="2" t="s">
        <v>7193</v>
      </c>
      <c r="S610" s="2" t="s">
        <v>16</v>
      </c>
      <c r="T610" s="2" t="s">
        <v>11002</v>
      </c>
    </row>
    <row r="611" spans="1:20" ht="13">
      <c r="A611" s="2" t="s">
        <v>11734</v>
      </c>
      <c r="B611" s="1" t="s">
        <v>10288</v>
      </c>
      <c r="C611" s="2" t="s">
        <v>10287</v>
      </c>
      <c r="D611" s="2" t="s">
        <v>16</v>
      </c>
      <c r="E611" s="2" t="s">
        <v>23</v>
      </c>
      <c r="G611" s="2">
        <v>36986</v>
      </c>
      <c r="H611" s="2">
        <v>18637</v>
      </c>
      <c r="I611" s="2" t="s">
        <v>10280</v>
      </c>
      <c r="K611" s="2" t="s">
        <v>10080</v>
      </c>
      <c r="L611" s="2" t="s">
        <v>6856</v>
      </c>
      <c r="M611" s="2"/>
      <c r="P611" s="2" t="s">
        <v>4035</v>
      </c>
      <c r="R611" s="2" t="s">
        <v>10280</v>
      </c>
      <c r="S611" s="2" t="s">
        <v>16</v>
      </c>
      <c r="T611" s="2" t="s">
        <v>11002</v>
      </c>
    </row>
    <row r="612" spans="1:20" ht="13">
      <c r="A612" s="2" t="s">
        <v>11735</v>
      </c>
      <c r="B612" s="1" t="s">
        <v>10402</v>
      </c>
      <c r="C612" s="2" t="s">
        <v>10401</v>
      </c>
      <c r="D612" s="2" t="s">
        <v>23</v>
      </c>
      <c r="E612" s="2" t="s">
        <v>23</v>
      </c>
      <c r="G612" s="2">
        <v>22896</v>
      </c>
      <c r="H612" s="2">
        <v>22896</v>
      </c>
      <c r="I612" s="2" t="s">
        <v>10397</v>
      </c>
      <c r="K612" s="2" t="s">
        <v>10398</v>
      </c>
      <c r="L612" s="2" t="s">
        <v>6840</v>
      </c>
      <c r="M612" s="2"/>
      <c r="P612" s="2" t="s">
        <v>4600</v>
      </c>
      <c r="R612" s="2" t="s">
        <v>10397</v>
      </c>
      <c r="S612" s="2" t="s">
        <v>23</v>
      </c>
      <c r="T612" s="2" t="s">
        <v>11002</v>
      </c>
    </row>
    <row r="613" spans="1:20" ht="13">
      <c r="A613" s="2" t="s">
        <v>11736</v>
      </c>
      <c r="B613" s="1" t="s">
        <v>9806</v>
      </c>
      <c r="C613" s="2" t="s">
        <v>9805</v>
      </c>
      <c r="D613" s="2" t="s">
        <v>23</v>
      </c>
      <c r="E613" s="2" t="s">
        <v>23</v>
      </c>
      <c r="G613" s="2">
        <v>10797</v>
      </c>
      <c r="H613" s="2">
        <v>10797</v>
      </c>
      <c r="I613" s="2" t="s">
        <v>9800</v>
      </c>
      <c r="K613" s="2" t="s">
        <v>9756</v>
      </c>
      <c r="L613" s="2" t="s">
        <v>6840</v>
      </c>
      <c r="M613" s="2"/>
      <c r="P613" s="2" t="s">
        <v>4600</v>
      </c>
      <c r="R613" s="2" t="s">
        <v>9800</v>
      </c>
      <c r="S613" s="2" t="s">
        <v>23</v>
      </c>
      <c r="T613" s="2" t="s">
        <v>11002</v>
      </c>
    </row>
    <row r="614" spans="1:20" ht="13">
      <c r="A614" s="2" t="s">
        <v>11737</v>
      </c>
      <c r="B614" s="1" t="s">
        <v>7516</v>
      </c>
      <c r="C614" s="2" t="s">
        <v>7515</v>
      </c>
      <c r="D614" s="2" t="s">
        <v>23</v>
      </c>
      <c r="E614" s="2" t="s">
        <v>23</v>
      </c>
      <c r="G614" s="2">
        <v>12460</v>
      </c>
      <c r="H614" s="2">
        <v>12460</v>
      </c>
      <c r="I614" s="2" t="s">
        <v>7514</v>
      </c>
      <c r="K614" s="2" t="s">
        <v>7148</v>
      </c>
      <c r="L614" s="2" t="s">
        <v>6937</v>
      </c>
      <c r="M614" s="2"/>
      <c r="P614" s="2" t="s">
        <v>3279</v>
      </c>
      <c r="R614" s="2" t="s">
        <v>7514</v>
      </c>
      <c r="S614" s="2" t="s">
        <v>23</v>
      </c>
      <c r="T614" s="2" t="s">
        <v>11002</v>
      </c>
    </row>
    <row r="615" spans="1:20" ht="13">
      <c r="A615" s="2" t="s">
        <v>11738</v>
      </c>
      <c r="B615" s="1" t="s">
        <v>10863</v>
      </c>
      <c r="C615" s="2" t="s">
        <v>10862</v>
      </c>
      <c r="D615" s="2" t="s">
        <v>16</v>
      </c>
      <c r="E615" s="2" t="s">
        <v>23</v>
      </c>
      <c r="G615" s="2">
        <v>15566</v>
      </c>
      <c r="H615" s="2">
        <v>13073</v>
      </c>
      <c r="I615" s="2" t="s">
        <v>10859</v>
      </c>
      <c r="K615" s="2" t="s">
        <v>10483</v>
      </c>
      <c r="L615" s="2" t="s">
        <v>6937</v>
      </c>
      <c r="M615" s="2"/>
      <c r="P615" s="2" t="s">
        <v>3279</v>
      </c>
      <c r="R615" s="2" t="s">
        <v>10859</v>
      </c>
      <c r="S615" s="2" t="s">
        <v>16</v>
      </c>
      <c r="T615" s="2" t="s">
        <v>11002</v>
      </c>
    </row>
    <row r="616" spans="1:20" ht="13">
      <c r="A616" s="2" t="s">
        <v>11739</v>
      </c>
      <c r="B616" s="1" t="s">
        <v>10033</v>
      </c>
      <c r="C616" s="2" t="s">
        <v>10032</v>
      </c>
      <c r="D616" s="2" t="s">
        <v>16</v>
      </c>
      <c r="E616" s="2" t="s">
        <v>23</v>
      </c>
      <c r="G616" s="2">
        <v>13779</v>
      </c>
      <c r="H616" s="2">
        <v>13779</v>
      </c>
      <c r="I616" s="2" t="s">
        <v>10030</v>
      </c>
      <c r="K616" s="2" t="s">
        <v>9981</v>
      </c>
      <c r="L616" s="2" t="s">
        <v>6840</v>
      </c>
      <c r="M616" s="2"/>
      <c r="P616" s="2" t="s">
        <v>3279</v>
      </c>
      <c r="R616" s="2" t="s">
        <v>10030</v>
      </c>
      <c r="S616" s="2" t="s">
        <v>16</v>
      </c>
      <c r="T616" s="2" t="s">
        <v>11002</v>
      </c>
    </row>
    <row r="617" spans="1:20" ht="13">
      <c r="A617" s="2" t="s">
        <v>11740</v>
      </c>
      <c r="B617" s="1" t="s">
        <v>9730</v>
      </c>
      <c r="C617" s="2" t="s">
        <v>9729</v>
      </c>
      <c r="D617" s="2" t="s">
        <v>23</v>
      </c>
      <c r="E617" s="2" t="s">
        <v>23</v>
      </c>
      <c r="G617" s="2">
        <v>24702</v>
      </c>
      <c r="H617" s="2">
        <v>19715</v>
      </c>
      <c r="I617" s="2" t="s">
        <v>9704</v>
      </c>
      <c r="K617" s="2" t="s">
        <v>9706</v>
      </c>
      <c r="L617" s="2" t="s">
        <v>6840</v>
      </c>
      <c r="M617" s="2"/>
      <c r="P617" s="2" t="s">
        <v>4146</v>
      </c>
      <c r="R617" s="2" t="s">
        <v>9704</v>
      </c>
      <c r="S617" s="2" t="s">
        <v>23</v>
      </c>
      <c r="T617" s="2" t="s">
        <v>11002</v>
      </c>
    </row>
    <row r="618" spans="1:20" ht="13">
      <c r="A618" s="2" t="s">
        <v>11741</v>
      </c>
      <c r="B618" s="1" t="s">
        <v>10300</v>
      </c>
      <c r="C618" s="2" t="s">
        <v>10299</v>
      </c>
      <c r="D618" s="2" t="s">
        <v>16</v>
      </c>
      <c r="E618" s="2" t="s">
        <v>23</v>
      </c>
      <c r="G618" s="2">
        <v>18662</v>
      </c>
      <c r="H618" s="2">
        <v>18662</v>
      </c>
      <c r="I618" s="2" t="s">
        <v>10289</v>
      </c>
      <c r="K618" s="2" t="s">
        <v>10080</v>
      </c>
      <c r="L618" s="2" t="s">
        <v>6856</v>
      </c>
      <c r="M618" s="2"/>
      <c r="P618" s="2" t="s">
        <v>4035</v>
      </c>
      <c r="R618" s="2" t="s">
        <v>10289</v>
      </c>
      <c r="S618" s="2" t="s">
        <v>16</v>
      </c>
      <c r="T618" s="2" t="s">
        <v>11002</v>
      </c>
    </row>
    <row r="619" spans="1:20" ht="13">
      <c r="A619" s="2" t="s">
        <v>11742</v>
      </c>
      <c r="B619" s="1" t="s">
        <v>6972</v>
      </c>
      <c r="C619" s="2" t="s">
        <v>6971</v>
      </c>
      <c r="D619" s="2" t="s">
        <v>23</v>
      </c>
      <c r="E619" s="2" t="s">
        <v>23</v>
      </c>
      <c r="G619" s="2">
        <v>156551</v>
      </c>
      <c r="H619" s="2">
        <v>26227</v>
      </c>
      <c r="I619" s="2" t="s">
        <v>6960</v>
      </c>
      <c r="K619" s="2" t="s">
        <v>6919</v>
      </c>
      <c r="L619" s="2" t="s">
        <v>6840</v>
      </c>
      <c r="M619" s="2"/>
      <c r="P619" s="2" t="s">
        <v>4600</v>
      </c>
      <c r="R619" s="2" t="s">
        <v>6960</v>
      </c>
      <c r="S619" s="2" t="s">
        <v>23</v>
      </c>
      <c r="T619" s="2" t="s">
        <v>11002</v>
      </c>
    </row>
    <row r="620" spans="1:20" ht="13">
      <c r="A620" s="2" t="s">
        <v>11743</v>
      </c>
      <c r="B620" s="1" t="s">
        <v>7428</v>
      </c>
      <c r="C620" s="2" t="s">
        <v>7427</v>
      </c>
      <c r="D620" s="2" t="s">
        <v>16</v>
      </c>
      <c r="E620" s="2" t="s">
        <v>23</v>
      </c>
      <c r="G620" s="2">
        <v>21502</v>
      </c>
      <c r="H620" s="2">
        <v>21254</v>
      </c>
      <c r="I620" s="2" t="s">
        <v>7426</v>
      </c>
      <c r="K620" s="2" t="s">
        <v>7148</v>
      </c>
      <c r="L620" s="2" t="s">
        <v>6840</v>
      </c>
      <c r="M620" s="2"/>
      <c r="P620" s="2" t="s">
        <v>3279</v>
      </c>
      <c r="R620" s="2" t="s">
        <v>7426</v>
      </c>
      <c r="S620" s="2" t="s">
        <v>16</v>
      </c>
      <c r="T620" s="2" t="s">
        <v>11002</v>
      </c>
    </row>
    <row r="621" spans="1:20" ht="13">
      <c r="A621" s="2" t="s">
        <v>11744</v>
      </c>
      <c r="B621" s="1" t="s">
        <v>8226</v>
      </c>
      <c r="C621" s="2" t="s">
        <v>8225</v>
      </c>
      <c r="D621" s="2" t="s">
        <v>23</v>
      </c>
      <c r="E621" s="2" t="s">
        <v>16</v>
      </c>
      <c r="G621" s="2">
        <v>24555</v>
      </c>
      <c r="H621" s="2">
        <v>24555</v>
      </c>
      <c r="I621" s="2" t="s">
        <v>8209</v>
      </c>
      <c r="K621" s="2" t="s">
        <v>7869</v>
      </c>
      <c r="L621" s="2" t="s">
        <v>6856</v>
      </c>
      <c r="M621" s="2"/>
      <c r="P621" s="2" t="s">
        <v>3249</v>
      </c>
      <c r="R621" s="2" t="s">
        <v>8209</v>
      </c>
      <c r="S621" s="2" t="s">
        <v>23</v>
      </c>
      <c r="T621" s="2" t="s">
        <v>11002</v>
      </c>
    </row>
    <row r="622" spans="1:20" ht="13">
      <c r="A622" s="2" t="s">
        <v>11745</v>
      </c>
      <c r="B622" s="1" t="s">
        <v>10665</v>
      </c>
      <c r="C622" s="2" t="s">
        <v>10664</v>
      </c>
      <c r="E622" s="2" t="s">
        <v>23</v>
      </c>
      <c r="G622" s="2">
        <v>15831</v>
      </c>
      <c r="H622" s="2">
        <v>12305</v>
      </c>
      <c r="I622" s="2" t="s">
        <v>10661</v>
      </c>
      <c r="K622" s="2" t="s">
        <v>10483</v>
      </c>
      <c r="L622" s="2" t="s">
        <v>6853</v>
      </c>
      <c r="M622" s="2"/>
      <c r="P622" s="2" t="s">
        <v>3668</v>
      </c>
      <c r="R622" s="2" t="s">
        <v>10661</v>
      </c>
      <c r="T622" s="2" t="s">
        <v>11002</v>
      </c>
    </row>
    <row r="623" spans="1:20" ht="13">
      <c r="A623" s="2" t="s">
        <v>11746</v>
      </c>
      <c r="B623" s="1" t="s">
        <v>7171</v>
      </c>
      <c r="C623" s="2" t="s">
        <v>7170</v>
      </c>
      <c r="D623" s="2" t="s">
        <v>16</v>
      </c>
      <c r="E623" s="2" t="s">
        <v>23</v>
      </c>
      <c r="G623" s="2">
        <v>10419</v>
      </c>
      <c r="H623" s="2">
        <v>10381</v>
      </c>
      <c r="I623" s="2" t="s">
        <v>7169</v>
      </c>
      <c r="K623" s="2" t="s">
        <v>7148</v>
      </c>
      <c r="L623" s="2" t="s">
        <v>6840</v>
      </c>
      <c r="M623" s="2"/>
      <c r="P623" s="2" t="s">
        <v>3668</v>
      </c>
      <c r="R623" s="2" t="s">
        <v>7169</v>
      </c>
      <c r="S623" s="2" t="s">
        <v>16</v>
      </c>
      <c r="T623" s="2" t="s">
        <v>11002</v>
      </c>
    </row>
    <row r="624" spans="1:20" ht="13">
      <c r="A624" s="2" t="s">
        <v>11747</v>
      </c>
      <c r="B624" s="1" t="s">
        <v>8350</v>
      </c>
      <c r="C624" s="2" t="s">
        <v>8349</v>
      </c>
      <c r="D624" s="2" t="s">
        <v>23</v>
      </c>
      <c r="E624" s="2" t="s">
        <v>16</v>
      </c>
      <c r="G624" s="2">
        <v>28764</v>
      </c>
      <c r="H624" s="2">
        <v>28764</v>
      </c>
      <c r="I624" s="2" t="s">
        <v>8348</v>
      </c>
      <c r="K624" s="2" t="s">
        <v>7869</v>
      </c>
      <c r="L624" s="2" t="s">
        <v>6853</v>
      </c>
      <c r="M624" s="2"/>
      <c r="P624" s="2" t="s">
        <v>3249</v>
      </c>
      <c r="R624" s="2" t="s">
        <v>8348</v>
      </c>
      <c r="S624" s="2" t="s">
        <v>23</v>
      </c>
      <c r="T624" s="2" t="s">
        <v>11002</v>
      </c>
    </row>
    <row r="625" spans="1:20" ht="13">
      <c r="A625" s="2" t="s">
        <v>11748</v>
      </c>
      <c r="B625" s="1" t="s">
        <v>8929</v>
      </c>
      <c r="C625" s="2" t="s">
        <v>8928</v>
      </c>
      <c r="D625" s="2" t="s">
        <v>16</v>
      </c>
      <c r="E625" s="2" t="s">
        <v>23</v>
      </c>
      <c r="G625" s="2">
        <v>11576</v>
      </c>
      <c r="H625" s="2">
        <v>10696</v>
      </c>
      <c r="I625" s="2" t="s">
        <v>8915</v>
      </c>
      <c r="K625" s="2" t="s">
        <v>8895</v>
      </c>
      <c r="L625" s="2" t="s">
        <v>6856</v>
      </c>
      <c r="M625" s="2"/>
      <c r="P625" s="2" t="s">
        <v>3668</v>
      </c>
      <c r="R625" s="2" t="s">
        <v>8915</v>
      </c>
      <c r="S625" s="2" t="s">
        <v>16</v>
      </c>
      <c r="T625" s="2" t="s">
        <v>11002</v>
      </c>
    </row>
    <row r="626" spans="1:20" ht="13">
      <c r="A626" s="2" t="s">
        <v>11749</v>
      </c>
      <c r="B626" s="1" t="s">
        <v>7513</v>
      </c>
      <c r="C626" s="2" t="s">
        <v>7512</v>
      </c>
      <c r="D626" s="2" t="s">
        <v>23</v>
      </c>
      <c r="E626" s="2" t="s">
        <v>16</v>
      </c>
      <c r="G626" s="2">
        <v>12263</v>
      </c>
      <c r="H626" s="2">
        <v>12263</v>
      </c>
      <c r="I626" s="2" t="s">
        <v>7501</v>
      </c>
      <c r="K626" s="2" t="s">
        <v>7148</v>
      </c>
      <c r="L626" s="2" t="s">
        <v>6937</v>
      </c>
      <c r="M626" s="2"/>
      <c r="P626" s="2" t="s">
        <v>5907</v>
      </c>
      <c r="R626" s="2" t="s">
        <v>7501</v>
      </c>
      <c r="S626" s="2" t="s">
        <v>23</v>
      </c>
      <c r="T626" s="2" t="s">
        <v>11002</v>
      </c>
    </row>
    <row r="627" spans="1:20" ht="13">
      <c r="A627" s="2" t="s">
        <v>11750</v>
      </c>
      <c r="B627" s="1" t="s">
        <v>9353</v>
      </c>
      <c r="C627" s="2" t="s">
        <v>9352</v>
      </c>
      <c r="D627" s="2" t="s">
        <v>16</v>
      </c>
      <c r="E627" s="2" t="s">
        <v>23</v>
      </c>
      <c r="G627" s="2">
        <v>100199</v>
      </c>
      <c r="H627" s="2">
        <v>23271</v>
      </c>
      <c r="I627" s="2" t="s">
        <v>9338</v>
      </c>
      <c r="K627" s="2" t="s">
        <v>9169</v>
      </c>
      <c r="L627" s="2" t="s">
        <v>6840</v>
      </c>
      <c r="M627" s="2"/>
      <c r="P627" s="2" t="s">
        <v>4600</v>
      </c>
      <c r="R627" s="2" t="s">
        <v>9338</v>
      </c>
      <c r="S627" s="2" t="s">
        <v>16</v>
      </c>
      <c r="T627" s="2" t="s">
        <v>11002</v>
      </c>
    </row>
    <row r="628" spans="1:20" ht="13">
      <c r="A628" s="2" t="s">
        <v>11751</v>
      </c>
      <c r="B628" s="1" t="s">
        <v>9282</v>
      </c>
      <c r="C628" s="2" t="s">
        <v>9281</v>
      </c>
      <c r="D628" s="2" t="s">
        <v>23</v>
      </c>
      <c r="E628" s="2" t="s">
        <v>16</v>
      </c>
      <c r="G628" s="2">
        <v>18288</v>
      </c>
      <c r="H628" s="2">
        <v>18288</v>
      </c>
      <c r="I628" s="2" t="s">
        <v>9270</v>
      </c>
      <c r="K628" s="2" t="s">
        <v>9169</v>
      </c>
      <c r="L628" s="2" t="s">
        <v>6840</v>
      </c>
      <c r="M628" s="2"/>
      <c r="P628" s="2" t="s">
        <v>8427</v>
      </c>
      <c r="R628" s="2" t="s">
        <v>9270</v>
      </c>
      <c r="S628" s="2" t="s">
        <v>23</v>
      </c>
      <c r="T628" s="2" t="s">
        <v>11002</v>
      </c>
    </row>
    <row r="629" spans="1:20" ht="13">
      <c r="A629" s="2" t="s">
        <v>11752</v>
      </c>
      <c r="B629" s="1" t="s">
        <v>9881</v>
      </c>
      <c r="C629" s="2" t="s">
        <v>9880</v>
      </c>
      <c r="D629" s="2" t="s">
        <v>23</v>
      </c>
      <c r="E629" s="2" t="s">
        <v>23</v>
      </c>
      <c r="G629" s="2">
        <v>16039</v>
      </c>
      <c r="H629" s="2">
        <v>15472</v>
      </c>
      <c r="I629" s="2" t="s">
        <v>9876</v>
      </c>
      <c r="K629" s="2" t="s">
        <v>9756</v>
      </c>
      <c r="L629" s="2" t="s">
        <v>6840</v>
      </c>
      <c r="M629" s="2"/>
      <c r="P629" s="2" t="s">
        <v>3279</v>
      </c>
      <c r="R629" s="2" t="s">
        <v>9876</v>
      </c>
      <c r="S629" s="2" t="s">
        <v>23</v>
      </c>
      <c r="T629" s="2" t="s">
        <v>11002</v>
      </c>
    </row>
    <row r="630" spans="1:20" ht="13">
      <c r="A630" s="2" t="s">
        <v>11753</v>
      </c>
      <c r="B630" s="1" t="s">
        <v>8196</v>
      </c>
      <c r="C630" s="2" t="s">
        <v>8195</v>
      </c>
      <c r="D630" s="2" t="s">
        <v>16</v>
      </c>
      <c r="E630" s="2" t="s">
        <v>23</v>
      </c>
      <c r="G630" s="2">
        <v>18437</v>
      </c>
      <c r="H630" s="2">
        <v>18437</v>
      </c>
      <c r="I630" s="2" t="s">
        <v>8171</v>
      </c>
      <c r="K630" s="2" t="s">
        <v>7869</v>
      </c>
      <c r="L630" s="2" t="s">
        <v>6840</v>
      </c>
      <c r="M630" s="2"/>
      <c r="P630" s="2" t="s">
        <v>4146</v>
      </c>
      <c r="R630" s="2" t="s">
        <v>8171</v>
      </c>
      <c r="S630" s="2" t="s">
        <v>16</v>
      </c>
      <c r="T630" s="2" t="s">
        <v>11002</v>
      </c>
    </row>
    <row r="631" spans="1:20" ht="13">
      <c r="A631" s="2" t="s">
        <v>11754</v>
      </c>
      <c r="B631" s="1" t="s">
        <v>6927</v>
      </c>
      <c r="C631" s="2" t="s">
        <v>6926</v>
      </c>
      <c r="E631" s="2" t="s">
        <v>23</v>
      </c>
      <c r="G631" s="2">
        <v>10862</v>
      </c>
      <c r="H631" s="2">
        <v>10675</v>
      </c>
      <c r="I631" s="2" t="s">
        <v>6918</v>
      </c>
      <c r="K631" s="2" t="s">
        <v>6919</v>
      </c>
      <c r="L631" s="2" t="s">
        <v>6859</v>
      </c>
      <c r="M631" s="2"/>
      <c r="P631" s="2" t="s">
        <v>3279</v>
      </c>
      <c r="R631" s="2" t="s">
        <v>6918</v>
      </c>
      <c r="T631" s="2" t="s">
        <v>11002</v>
      </c>
    </row>
    <row r="632" spans="1:20" ht="13">
      <c r="A632" s="2" t="s">
        <v>11755</v>
      </c>
      <c r="B632" s="1" t="s">
        <v>10016</v>
      </c>
      <c r="C632" s="2" t="s">
        <v>10015</v>
      </c>
      <c r="D632" s="2" t="s">
        <v>16</v>
      </c>
      <c r="E632" s="2" t="s">
        <v>23</v>
      </c>
      <c r="G632" s="2">
        <v>12842</v>
      </c>
      <c r="H632" s="2">
        <v>12337</v>
      </c>
      <c r="I632" s="2" t="s">
        <v>10013</v>
      </c>
      <c r="K632" s="2" t="s">
        <v>9981</v>
      </c>
      <c r="L632" s="2" t="s">
        <v>6840</v>
      </c>
      <c r="M632" s="2"/>
      <c r="P632" s="2" t="s">
        <v>3279</v>
      </c>
      <c r="R632" s="2" t="s">
        <v>10013</v>
      </c>
      <c r="S632" s="2" t="s">
        <v>16</v>
      </c>
      <c r="T632" s="2" t="s">
        <v>11002</v>
      </c>
    </row>
    <row r="633" spans="1:20" ht="13">
      <c r="A633" s="2" t="s">
        <v>11756</v>
      </c>
      <c r="B633" s="1" t="s">
        <v>11757</v>
      </c>
      <c r="C633" s="2" t="s">
        <v>23841</v>
      </c>
      <c r="D633" s="2" t="s">
        <v>16</v>
      </c>
      <c r="E633" s="2" t="s">
        <v>23</v>
      </c>
      <c r="G633" s="2" t="e">
        <v>#N/A</v>
      </c>
      <c r="K633" s="37" t="s">
        <v>7148</v>
      </c>
      <c r="L633" s="37" t="s">
        <v>10483</v>
      </c>
      <c r="M633" s="2" t="s">
        <v>8311</v>
      </c>
      <c r="N633" s="2" t="s">
        <v>11016</v>
      </c>
      <c r="P633" s="2" t="s">
        <v>3279</v>
      </c>
      <c r="Q633" s="2" t="str">
        <f>"AN"&amp;K633&amp;998</f>
        <v>AN05B998</v>
      </c>
      <c r="R633" s="2" t="s">
        <v>11758</v>
      </c>
      <c r="S633" s="2" t="s">
        <v>16</v>
      </c>
      <c r="T633" s="2" t="s">
        <v>11002</v>
      </c>
    </row>
    <row r="634" spans="1:20" ht="13">
      <c r="A634" s="2" t="s">
        <v>11759</v>
      </c>
      <c r="B634" s="1" t="s">
        <v>8750</v>
      </c>
      <c r="C634" s="2" t="s">
        <v>8749</v>
      </c>
      <c r="D634" s="2" t="s">
        <v>16</v>
      </c>
      <c r="E634" s="2" t="s">
        <v>23</v>
      </c>
      <c r="G634" s="2">
        <v>21748</v>
      </c>
      <c r="H634" s="2">
        <v>20271</v>
      </c>
      <c r="I634" s="2" t="s">
        <v>8673</v>
      </c>
      <c r="K634" s="2" t="s">
        <v>8364</v>
      </c>
      <c r="L634" s="2" t="s">
        <v>6840</v>
      </c>
      <c r="M634" s="2"/>
      <c r="P634" s="2" t="s">
        <v>3279</v>
      </c>
      <c r="R634" s="2" t="s">
        <v>8673</v>
      </c>
      <c r="S634" s="2" t="s">
        <v>16</v>
      </c>
      <c r="T634" s="2" t="s">
        <v>11002</v>
      </c>
    </row>
    <row r="635" spans="1:20" ht="13">
      <c r="A635" s="2" t="s">
        <v>11760</v>
      </c>
      <c r="B635" s="1" t="s">
        <v>9650</v>
      </c>
      <c r="C635" s="2" t="s">
        <v>9649</v>
      </c>
      <c r="E635" s="2" t="s">
        <v>16</v>
      </c>
      <c r="G635" s="2">
        <v>22136</v>
      </c>
      <c r="H635" s="2">
        <v>20489</v>
      </c>
      <c r="I635" s="2" t="s">
        <v>9640</v>
      </c>
      <c r="K635" s="2" t="s">
        <v>9562</v>
      </c>
      <c r="L635" s="2" t="s">
        <v>6840</v>
      </c>
      <c r="M635" s="2"/>
      <c r="P635" s="2" t="s">
        <v>4600</v>
      </c>
      <c r="R635" s="2" t="s">
        <v>9640</v>
      </c>
      <c r="T635" s="2" t="s">
        <v>11002</v>
      </c>
    </row>
    <row r="636" spans="1:20" ht="13">
      <c r="A636" s="2" t="s">
        <v>11761</v>
      </c>
      <c r="B636" s="1" t="s">
        <v>7035</v>
      </c>
      <c r="C636" s="2" t="s">
        <v>7034</v>
      </c>
      <c r="D636" s="2" t="s">
        <v>23</v>
      </c>
      <c r="E636" s="2" t="s">
        <v>23</v>
      </c>
      <c r="G636" s="2">
        <v>23161</v>
      </c>
      <c r="H636" s="2">
        <v>23161</v>
      </c>
      <c r="I636" s="2" t="s">
        <v>7030</v>
      </c>
      <c r="K636" s="2" t="s">
        <v>6985</v>
      </c>
      <c r="L636" s="2" t="s">
        <v>6840</v>
      </c>
      <c r="M636" s="2"/>
      <c r="P636" s="2" t="s">
        <v>3279</v>
      </c>
      <c r="R636" s="2" t="s">
        <v>7030</v>
      </c>
      <c r="S636" s="2" t="s">
        <v>23</v>
      </c>
      <c r="T636" s="2" t="s">
        <v>11002</v>
      </c>
    </row>
    <row r="637" spans="1:20" ht="13">
      <c r="A637" s="2" t="s">
        <v>11762</v>
      </c>
      <c r="B637" s="1" t="s">
        <v>7368</v>
      </c>
      <c r="C637" s="2" t="s">
        <v>7367</v>
      </c>
      <c r="D637" s="2" t="s">
        <v>23</v>
      </c>
      <c r="E637" s="2" t="s">
        <v>16</v>
      </c>
      <c r="G637" s="2">
        <v>22617</v>
      </c>
      <c r="H637" s="2">
        <v>22617</v>
      </c>
      <c r="I637" s="2" t="s">
        <v>7366</v>
      </c>
      <c r="K637" s="2" t="s">
        <v>7148</v>
      </c>
      <c r="L637" s="2" t="s">
        <v>6856</v>
      </c>
      <c r="M637" s="2"/>
      <c r="P637" s="2" t="s">
        <v>6204</v>
      </c>
      <c r="R637" s="2" t="s">
        <v>7366</v>
      </c>
      <c r="S637" s="2" t="s">
        <v>23</v>
      </c>
      <c r="T637" s="2" t="s">
        <v>11002</v>
      </c>
    </row>
    <row r="638" spans="1:20" ht="13">
      <c r="A638" s="2" t="s">
        <v>11763</v>
      </c>
      <c r="B638" s="1" t="s">
        <v>8698</v>
      </c>
      <c r="C638" s="2" t="s">
        <v>8697</v>
      </c>
      <c r="D638" s="2" t="s">
        <v>23</v>
      </c>
      <c r="E638" s="2" t="s">
        <v>16</v>
      </c>
      <c r="G638" s="2">
        <v>21535</v>
      </c>
      <c r="H638" s="2">
        <v>20778</v>
      </c>
      <c r="I638" s="2" t="s">
        <v>8693</v>
      </c>
      <c r="K638" s="2" t="s">
        <v>8364</v>
      </c>
      <c r="L638" s="2" t="s">
        <v>6840</v>
      </c>
      <c r="M638" s="2"/>
      <c r="P638" s="2" t="s">
        <v>3279</v>
      </c>
      <c r="R638" s="2" t="s">
        <v>8693</v>
      </c>
      <c r="S638" s="2" t="s">
        <v>23</v>
      </c>
      <c r="T638" s="2" t="s">
        <v>11002</v>
      </c>
    </row>
    <row r="639" spans="1:20" ht="13">
      <c r="A639" s="2" t="s">
        <v>11764</v>
      </c>
      <c r="B639" s="1" t="s">
        <v>10334</v>
      </c>
      <c r="C639" s="2" t="s">
        <v>10333</v>
      </c>
      <c r="D639" s="2" t="s">
        <v>16</v>
      </c>
      <c r="E639" s="2" t="s">
        <v>23</v>
      </c>
      <c r="G639" s="2">
        <v>24363</v>
      </c>
      <c r="H639" s="2">
        <v>24363</v>
      </c>
      <c r="I639" s="2" t="s">
        <v>10331</v>
      </c>
      <c r="K639" s="2" t="s">
        <v>10080</v>
      </c>
      <c r="L639" s="2" t="s">
        <v>6856</v>
      </c>
      <c r="M639" s="2"/>
      <c r="P639" s="2" t="s">
        <v>4035</v>
      </c>
      <c r="R639" s="2" t="s">
        <v>10331</v>
      </c>
      <c r="S639" s="2" t="s">
        <v>16</v>
      </c>
      <c r="T639" s="2" t="s">
        <v>11002</v>
      </c>
    </row>
    <row r="640" spans="1:20" ht="13">
      <c r="A640" s="2" t="s">
        <v>11765</v>
      </c>
      <c r="B640" s="1" t="s">
        <v>10272</v>
      </c>
      <c r="C640" s="2" t="s">
        <v>10271</v>
      </c>
      <c r="D640" s="2" t="s">
        <v>16</v>
      </c>
      <c r="E640" s="2" t="s">
        <v>23</v>
      </c>
      <c r="G640" s="2">
        <v>16148</v>
      </c>
      <c r="H640" s="2">
        <v>16148</v>
      </c>
      <c r="I640" s="2" t="s">
        <v>10265</v>
      </c>
      <c r="K640" s="2" t="s">
        <v>10080</v>
      </c>
      <c r="L640" s="2" t="s">
        <v>6856</v>
      </c>
      <c r="M640" s="2"/>
      <c r="P640" s="2" t="s">
        <v>4035</v>
      </c>
      <c r="R640" s="2" t="s">
        <v>10265</v>
      </c>
      <c r="S640" s="2" t="s">
        <v>16</v>
      </c>
      <c r="T640" s="2" t="s">
        <v>11002</v>
      </c>
    </row>
    <row r="641" spans="1:20" ht="13">
      <c r="A641" s="2" t="s">
        <v>11766</v>
      </c>
      <c r="B641" s="1" t="s">
        <v>6955</v>
      </c>
      <c r="C641" s="2" t="s">
        <v>6954</v>
      </c>
      <c r="D641" s="2" t="s">
        <v>23</v>
      </c>
      <c r="E641" s="2" t="s">
        <v>23</v>
      </c>
      <c r="G641" s="2">
        <v>13366</v>
      </c>
      <c r="H641" s="2">
        <v>12700</v>
      </c>
      <c r="I641" s="2" t="s">
        <v>6946</v>
      </c>
      <c r="K641" s="2" t="s">
        <v>6919</v>
      </c>
      <c r="L641" s="2" t="s">
        <v>6937</v>
      </c>
      <c r="M641" s="2"/>
      <c r="P641" s="2" t="s">
        <v>5907</v>
      </c>
      <c r="R641" s="2" t="s">
        <v>6946</v>
      </c>
      <c r="S641" s="2" t="s">
        <v>23</v>
      </c>
      <c r="T641" s="2" t="s">
        <v>11002</v>
      </c>
    </row>
    <row r="642" spans="1:20" ht="13">
      <c r="A642" s="2" t="s">
        <v>11767</v>
      </c>
      <c r="B642" s="1" t="s">
        <v>7622</v>
      </c>
      <c r="C642" s="2" t="s">
        <v>7621</v>
      </c>
      <c r="D642" s="2" t="s">
        <v>23</v>
      </c>
      <c r="E642" s="2" t="s">
        <v>16</v>
      </c>
      <c r="G642" s="2">
        <v>21682</v>
      </c>
      <c r="H642" s="2">
        <v>19975</v>
      </c>
      <c r="I642" s="2" t="s">
        <v>7619</v>
      </c>
      <c r="K642" s="2" t="s">
        <v>7562</v>
      </c>
      <c r="L642" s="2" t="s">
        <v>6840</v>
      </c>
      <c r="M642" s="2"/>
      <c r="P642" s="2" t="s">
        <v>4146</v>
      </c>
      <c r="R642" s="2" t="s">
        <v>7619</v>
      </c>
      <c r="S642" s="2" t="s">
        <v>23</v>
      </c>
      <c r="T642" s="2" t="s">
        <v>11002</v>
      </c>
    </row>
    <row r="643" spans="1:20" ht="13">
      <c r="A643" s="2" t="s">
        <v>11768</v>
      </c>
      <c r="B643" s="1" t="s">
        <v>9442</v>
      </c>
      <c r="C643" s="2" t="s">
        <v>9441</v>
      </c>
      <c r="D643" s="2" t="s">
        <v>16</v>
      </c>
      <c r="E643" s="2" t="s">
        <v>23</v>
      </c>
      <c r="G643" s="2">
        <v>27298</v>
      </c>
      <c r="H643" s="2">
        <v>25890</v>
      </c>
      <c r="I643" s="2" t="s">
        <v>9424</v>
      </c>
      <c r="K643" s="2" t="s">
        <v>9169</v>
      </c>
      <c r="L643" s="2" t="s">
        <v>6840</v>
      </c>
      <c r="M643" s="2"/>
      <c r="P643" s="2" t="s">
        <v>3668</v>
      </c>
      <c r="R643" s="2" t="s">
        <v>9424</v>
      </c>
      <c r="S643" s="2" t="s">
        <v>16</v>
      </c>
      <c r="T643" s="2" t="s">
        <v>11002</v>
      </c>
    </row>
    <row r="644" spans="1:20" ht="13">
      <c r="A644" s="2" t="s">
        <v>11769</v>
      </c>
      <c r="B644" s="1" t="s">
        <v>9398</v>
      </c>
      <c r="C644" s="2" t="s">
        <v>9397</v>
      </c>
      <c r="D644" s="2" t="s">
        <v>23</v>
      </c>
      <c r="E644" s="2" t="s">
        <v>16</v>
      </c>
      <c r="G644" s="2">
        <v>27101</v>
      </c>
      <c r="H644" s="2">
        <v>24517</v>
      </c>
      <c r="I644" s="2" t="s">
        <v>9396</v>
      </c>
      <c r="K644" s="2" t="s">
        <v>9169</v>
      </c>
      <c r="L644" s="2" t="s">
        <v>6856</v>
      </c>
      <c r="M644" s="2"/>
      <c r="P644" s="2" t="s">
        <v>3668</v>
      </c>
      <c r="R644" s="2" t="s">
        <v>9396</v>
      </c>
      <c r="S644" s="2" t="s">
        <v>23</v>
      </c>
      <c r="T644" s="2" t="s">
        <v>11002</v>
      </c>
    </row>
    <row r="645" spans="1:20" ht="13">
      <c r="A645" s="2" t="s">
        <v>11770</v>
      </c>
      <c r="B645" s="1" t="s">
        <v>10018</v>
      </c>
      <c r="C645" s="2" t="s">
        <v>10017</v>
      </c>
      <c r="D645" s="2" t="s">
        <v>23</v>
      </c>
      <c r="E645" s="2" t="s">
        <v>16</v>
      </c>
      <c r="G645" s="2">
        <v>12337</v>
      </c>
      <c r="H645" s="2">
        <v>12337</v>
      </c>
      <c r="I645" s="2" t="s">
        <v>10013</v>
      </c>
      <c r="K645" s="2" t="s">
        <v>9981</v>
      </c>
      <c r="L645" s="2" t="s">
        <v>6840</v>
      </c>
      <c r="M645" s="2"/>
      <c r="P645" s="2" t="s">
        <v>3279</v>
      </c>
      <c r="R645" s="2" t="s">
        <v>10013</v>
      </c>
      <c r="S645" s="2" t="s">
        <v>23</v>
      </c>
      <c r="T645" s="2" t="s">
        <v>11002</v>
      </c>
    </row>
    <row r="646" spans="1:20" ht="13">
      <c r="A646" s="2" t="s">
        <v>11771</v>
      </c>
      <c r="B646" s="1" t="s">
        <v>9195</v>
      </c>
      <c r="C646" s="2" t="s">
        <v>9194</v>
      </c>
      <c r="D646" s="2" t="s">
        <v>23</v>
      </c>
      <c r="E646" s="2" t="s">
        <v>16</v>
      </c>
      <c r="G646" s="2">
        <v>12035</v>
      </c>
      <c r="H646" s="2">
        <v>12035</v>
      </c>
      <c r="I646" s="2" t="s">
        <v>9193</v>
      </c>
      <c r="K646" s="2" t="s">
        <v>9169</v>
      </c>
      <c r="L646" s="2" t="s">
        <v>6937</v>
      </c>
      <c r="M646" s="2"/>
      <c r="P646" s="2" t="s">
        <v>3279</v>
      </c>
      <c r="R646" s="2" t="s">
        <v>9193</v>
      </c>
      <c r="S646" s="2" t="s">
        <v>23</v>
      </c>
      <c r="T646" s="2" t="s">
        <v>11002</v>
      </c>
    </row>
    <row r="647" spans="1:20" ht="13">
      <c r="A647" s="2" t="s">
        <v>11772</v>
      </c>
      <c r="B647" s="1" t="s">
        <v>7911</v>
      </c>
      <c r="C647" s="2" t="s">
        <v>7910</v>
      </c>
      <c r="D647" s="2" t="s">
        <v>16</v>
      </c>
      <c r="E647" s="2" t="s">
        <v>23</v>
      </c>
      <c r="G647" s="2">
        <v>10884</v>
      </c>
      <c r="H647" s="2">
        <v>10704</v>
      </c>
      <c r="I647" s="2" t="s">
        <v>7906</v>
      </c>
      <c r="K647" s="2" t="s">
        <v>7869</v>
      </c>
      <c r="L647" s="2" t="s">
        <v>6840</v>
      </c>
      <c r="M647" s="2"/>
      <c r="P647" s="2" t="s">
        <v>4600</v>
      </c>
      <c r="R647" s="2" t="s">
        <v>7906</v>
      </c>
      <c r="S647" s="2" t="s">
        <v>16</v>
      </c>
      <c r="T647" s="2" t="s">
        <v>11002</v>
      </c>
    </row>
    <row r="648" spans="1:20" ht="13">
      <c r="A648" s="2" t="s">
        <v>11773</v>
      </c>
      <c r="B648" s="1" t="s">
        <v>9760</v>
      </c>
      <c r="C648" s="2" t="s">
        <v>9759</v>
      </c>
      <c r="D648" s="2" t="s">
        <v>23</v>
      </c>
      <c r="E648" s="2" t="s">
        <v>23</v>
      </c>
      <c r="G648" s="2">
        <v>10851</v>
      </c>
      <c r="H648" s="2">
        <v>10851</v>
      </c>
      <c r="I648" s="2" t="s">
        <v>9754</v>
      </c>
      <c r="K648" s="2" t="s">
        <v>9756</v>
      </c>
      <c r="L648" s="2" t="s">
        <v>6856</v>
      </c>
      <c r="M648" s="2"/>
      <c r="P648" s="2" t="s">
        <v>3668</v>
      </c>
      <c r="R648" s="2" t="s">
        <v>9754</v>
      </c>
      <c r="S648" s="2" t="s">
        <v>23</v>
      </c>
      <c r="T648" s="2" t="s">
        <v>11002</v>
      </c>
    </row>
    <row r="649" spans="1:20" ht="13">
      <c r="A649" s="2" t="s">
        <v>11774</v>
      </c>
      <c r="B649" s="1" t="s">
        <v>7088</v>
      </c>
      <c r="C649" s="2" t="s">
        <v>7087</v>
      </c>
      <c r="D649" s="2" t="s">
        <v>23</v>
      </c>
      <c r="E649" s="2" t="s">
        <v>23</v>
      </c>
      <c r="G649" s="2">
        <v>10823</v>
      </c>
      <c r="H649" s="2">
        <v>10823</v>
      </c>
      <c r="I649" s="2" t="s">
        <v>7083</v>
      </c>
      <c r="K649" s="2" t="s">
        <v>7084</v>
      </c>
      <c r="L649" s="2" t="s">
        <v>6937</v>
      </c>
      <c r="M649" s="2"/>
      <c r="P649" s="2" t="s">
        <v>3279</v>
      </c>
      <c r="R649" s="2" t="s">
        <v>7083</v>
      </c>
      <c r="S649" s="2" t="s">
        <v>23</v>
      </c>
      <c r="T649" s="2" t="s">
        <v>11002</v>
      </c>
    </row>
    <row r="650" spans="1:20" ht="13">
      <c r="A650" s="2" t="s">
        <v>11775</v>
      </c>
      <c r="B650" s="1" t="s">
        <v>10882</v>
      </c>
      <c r="C650" s="2" t="s">
        <v>10881</v>
      </c>
      <c r="D650" s="2" t="s">
        <v>16</v>
      </c>
      <c r="E650" s="2" t="s">
        <v>23</v>
      </c>
      <c r="G650" s="2">
        <v>24852</v>
      </c>
      <c r="H650" s="2">
        <v>16220</v>
      </c>
      <c r="I650" s="2" t="s">
        <v>10868</v>
      </c>
      <c r="K650" s="2" t="s">
        <v>10483</v>
      </c>
      <c r="L650" s="2" t="s">
        <v>6859</v>
      </c>
      <c r="M650" s="2"/>
      <c r="P650" s="2" t="s">
        <v>3556</v>
      </c>
      <c r="R650" s="2" t="s">
        <v>10868</v>
      </c>
      <c r="S650" s="2" t="s">
        <v>16</v>
      </c>
      <c r="T650" s="2" t="s">
        <v>11002</v>
      </c>
    </row>
    <row r="651" spans="1:20" ht="13">
      <c r="A651" s="2" t="s">
        <v>11776</v>
      </c>
      <c r="B651" s="1" t="s">
        <v>7595</v>
      </c>
      <c r="C651" s="2" t="s">
        <v>7594</v>
      </c>
      <c r="D651" s="2" t="s">
        <v>16</v>
      </c>
      <c r="E651" s="2" t="s">
        <v>23</v>
      </c>
      <c r="G651" s="2">
        <v>12711</v>
      </c>
      <c r="H651" s="2">
        <v>12711</v>
      </c>
      <c r="I651" s="2" t="s">
        <v>7588</v>
      </c>
      <c r="K651" s="2" t="s">
        <v>7562</v>
      </c>
      <c r="L651" s="2" t="s">
        <v>6856</v>
      </c>
      <c r="M651" s="2"/>
      <c r="P651" s="2" t="s">
        <v>4035</v>
      </c>
      <c r="R651" s="2" t="s">
        <v>7588</v>
      </c>
      <c r="S651" s="2" t="s">
        <v>16</v>
      </c>
      <c r="T651" s="2" t="s">
        <v>11002</v>
      </c>
    </row>
    <row r="652" spans="1:20" ht="13">
      <c r="A652" s="2" t="s">
        <v>11777</v>
      </c>
      <c r="B652" s="1" t="s">
        <v>11778</v>
      </c>
      <c r="C652" s="2" t="s">
        <v>11381</v>
      </c>
      <c r="D652" s="2" t="s">
        <v>16</v>
      </c>
      <c r="E652" s="2" t="s">
        <v>23</v>
      </c>
      <c r="F652" s="2" t="s">
        <v>11779</v>
      </c>
      <c r="G652" s="2" t="e">
        <v>#N/A</v>
      </c>
      <c r="K652" s="38" t="s">
        <v>8364</v>
      </c>
      <c r="L652" s="38" t="s">
        <v>6856</v>
      </c>
      <c r="M652" s="2" t="s">
        <v>11042</v>
      </c>
      <c r="P652" s="2" t="s">
        <v>3279</v>
      </c>
      <c r="Q652" s="2" t="str">
        <f>"AN"&amp;K652&amp;999</f>
        <v>AN08B999</v>
      </c>
      <c r="R652" s="2" t="s">
        <v>11382</v>
      </c>
      <c r="S652" s="2" t="s">
        <v>16</v>
      </c>
      <c r="T652" s="2" t="s">
        <v>11002</v>
      </c>
    </row>
    <row r="653" spans="1:20" ht="13">
      <c r="A653" s="2" t="s">
        <v>11780</v>
      </c>
      <c r="B653" s="1" t="s">
        <v>10735</v>
      </c>
      <c r="C653" s="2" t="s">
        <v>10734</v>
      </c>
      <c r="D653" s="2" t="s">
        <v>16</v>
      </c>
      <c r="E653" s="2" t="s">
        <v>16</v>
      </c>
      <c r="G653" s="2">
        <v>12911</v>
      </c>
      <c r="H653" s="2">
        <v>12911</v>
      </c>
      <c r="I653" s="2" t="s">
        <v>10733</v>
      </c>
      <c r="K653" s="2" t="s">
        <v>10483</v>
      </c>
      <c r="L653" s="2" t="s">
        <v>6856</v>
      </c>
      <c r="M653" s="2"/>
      <c r="P653" s="2" t="s">
        <v>3668</v>
      </c>
      <c r="R653" s="2" t="s">
        <v>10733</v>
      </c>
      <c r="S653" s="2" t="s">
        <v>16</v>
      </c>
      <c r="T653" s="2" t="s">
        <v>11002</v>
      </c>
    </row>
    <row r="654" spans="1:20" ht="13">
      <c r="A654" s="2" t="s">
        <v>11781</v>
      </c>
      <c r="B654" s="1" t="s">
        <v>11782</v>
      </c>
      <c r="C654" s="2" t="s">
        <v>23842</v>
      </c>
      <c r="D654" s="2" t="s">
        <v>23</v>
      </c>
      <c r="E654" s="2" t="s">
        <v>16</v>
      </c>
      <c r="F654" s="2" t="s">
        <v>11783</v>
      </c>
      <c r="G654" s="2" t="e">
        <v>#N/A</v>
      </c>
      <c r="K654" s="38" t="s">
        <v>8364</v>
      </c>
      <c r="L654" s="38" t="s">
        <v>6840</v>
      </c>
      <c r="M654" s="2" t="s">
        <v>11042</v>
      </c>
      <c r="N654" s="2" t="s">
        <v>11225</v>
      </c>
      <c r="O654" s="2" t="s">
        <v>11225</v>
      </c>
      <c r="P654" s="2" t="s">
        <v>3279</v>
      </c>
      <c r="Q654" s="2" t="str">
        <f>"AN"&amp;K654&amp;994</f>
        <v>AN08B994</v>
      </c>
      <c r="R654" s="2" t="s">
        <v>11226</v>
      </c>
      <c r="S654" s="2" t="s">
        <v>23</v>
      </c>
      <c r="T654" s="2" t="s">
        <v>11002</v>
      </c>
    </row>
    <row r="655" spans="1:20" ht="13">
      <c r="A655" s="2" t="s">
        <v>11784</v>
      </c>
      <c r="B655" s="1" t="s">
        <v>10966</v>
      </c>
      <c r="C655" s="2" t="s">
        <v>10965</v>
      </c>
      <c r="D655" s="2" t="s">
        <v>16</v>
      </c>
      <c r="E655" s="2" t="s">
        <v>16</v>
      </c>
      <c r="G655" s="2">
        <v>25405</v>
      </c>
      <c r="H655" s="2">
        <v>24878</v>
      </c>
      <c r="I655" s="2" t="s">
        <v>10962</v>
      </c>
      <c r="K655" s="2" t="s">
        <v>10483</v>
      </c>
      <c r="L655" s="2" t="s">
        <v>6840</v>
      </c>
      <c r="M655" s="2"/>
      <c r="P655" s="2" t="s">
        <v>6900</v>
      </c>
      <c r="R655" s="2" t="s">
        <v>10962</v>
      </c>
      <c r="S655" s="2" t="s">
        <v>16</v>
      </c>
      <c r="T655" s="2" t="s">
        <v>11002</v>
      </c>
    </row>
    <row r="656" spans="1:20" ht="13">
      <c r="A656" s="2" t="s">
        <v>11785</v>
      </c>
      <c r="B656" s="1" t="s">
        <v>9892</v>
      </c>
      <c r="C656" s="2" t="s">
        <v>9891</v>
      </c>
      <c r="D656" s="2" t="s">
        <v>16</v>
      </c>
      <c r="E656" s="2" t="s">
        <v>16</v>
      </c>
      <c r="G656" s="2">
        <v>14924</v>
      </c>
      <c r="H656" s="2">
        <v>14924</v>
      </c>
      <c r="I656" s="2" t="s">
        <v>9887</v>
      </c>
      <c r="K656" s="2" t="s">
        <v>9756</v>
      </c>
      <c r="L656" s="2" t="s">
        <v>6840</v>
      </c>
      <c r="M656" s="2"/>
      <c r="P656" s="2" t="s">
        <v>4600</v>
      </c>
      <c r="R656" s="2" t="s">
        <v>9887</v>
      </c>
      <c r="S656" s="2" t="s">
        <v>16</v>
      </c>
      <c r="T656" s="2" t="s">
        <v>11002</v>
      </c>
    </row>
    <row r="657" spans="1:20" ht="13">
      <c r="A657" s="2" t="s">
        <v>11786</v>
      </c>
      <c r="B657" s="1" t="s">
        <v>8740</v>
      </c>
      <c r="C657" s="2" t="s">
        <v>8739</v>
      </c>
      <c r="D657" s="2" t="s">
        <v>23</v>
      </c>
      <c r="E657" s="2" t="s">
        <v>16</v>
      </c>
      <c r="G657" s="2">
        <v>23929</v>
      </c>
      <c r="H657" s="2">
        <v>23918</v>
      </c>
      <c r="I657" s="2" t="s">
        <v>8673</v>
      </c>
      <c r="K657" s="2" t="s">
        <v>8364</v>
      </c>
      <c r="L657" s="2" t="s">
        <v>6840</v>
      </c>
      <c r="M657" s="2"/>
      <c r="P657" s="2" t="s">
        <v>3279</v>
      </c>
      <c r="R657" s="2" t="s">
        <v>8673</v>
      </c>
      <c r="S657" s="2" t="s">
        <v>23</v>
      </c>
      <c r="T657" s="2" t="s">
        <v>11002</v>
      </c>
    </row>
    <row r="658" spans="1:20" ht="13">
      <c r="A658" s="2" t="s">
        <v>11787</v>
      </c>
      <c r="B658" s="1" t="s">
        <v>8776</v>
      </c>
      <c r="C658" s="2" t="s">
        <v>8775</v>
      </c>
      <c r="D658" s="2" t="s">
        <v>16</v>
      </c>
      <c r="E658" s="2" t="s">
        <v>23</v>
      </c>
      <c r="G658" s="2">
        <v>21335</v>
      </c>
      <c r="H658" s="2">
        <v>16536</v>
      </c>
      <c r="I658" s="2" t="s">
        <v>8771</v>
      </c>
      <c r="K658" s="2" t="s">
        <v>8364</v>
      </c>
      <c r="L658" s="2" t="s">
        <v>6856</v>
      </c>
      <c r="M658" s="2"/>
      <c r="P658" s="2" t="s">
        <v>6204</v>
      </c>
      <c r="R658" s="2" t="s">
        <v>8771</v>
      </c>
      <c r="S658" s="2" t="s">
        <v>16</v>
      </c>
      <c r="T658" s="2" t="s">
        <v>11002</v>
      </c>
    </row>
    <row r="659" spans="1:20" ht="13">
      <c r="A659" s="2" t="s">
        <v>11788</v>
      </c>
      <c r="B659" s="1" t="s">
        <v>10755</v>
      </c>
      <c r="C659" s="2" t="s">
        <v>10754</v>
      </c>
      <c r="D659" s="2" t="s">
        <v>16</v>
      </c>
      <c r="E659" s="2" t="s">
        <v>16</v>
      </c>
      <c r="G659" s="2">
        <v>12997</v>
      </c>
      <c r="H659" s="2">
        <v>12997</v>
      </c>
      <c r="I659" s="2" t="s">
        <v>10753</v>
      </c>
      <c r="K659" s="2" t="s">
        <v>10483</v>
      </c>
      <c r="L659" s="2" t="s">
        <v>6856</v>
      </c>
      <c r="M659" s="2"/>
      <c r="P659" s="2" t="s">
        <v>3556</v>
      </c>
      <c r="R659" s="2" t="s">
        <v>10753</v>
      </c>
      <c r="S659" s="2" t="s">
        <v>16</v>
      </c>
      <c r="T659" s="2" t="s">
        <v>11002</v>
      </c>
    </row>
    <row r="660" spans="1:20" ht="13">
      <c r="A660" s="2" t="s">
        <v>11789</v>
      </c>
      <c r="B660" s="1" t="s">
        <v>7962</v>
      </c>
      <c r="C660" s="2" t="s">
        <v>7961</v>
      </c>
      <c r="D660" s="2" t="s">
        <v>23</v>
      </c>
      <c r="E660" s="2" t="s">
        <v>16</v>
      </c>
      <c r="G660" s="2">
        <v>15349</v>
      </c>
      <c r="H660" s="2">
        <v>15204</v>
      </c>
      <c r="I660" s="2" t="s">
        <v>7959</v>
      </c>
      <c r="K660" s="2" t="s">
        <v>7869</v>
      </c>
      <c r="L660" s="2" t="s">
        <v>6856</v>
      </c>
      <c r="M660" s="2"/>
      <c r="P660" s="2" t="s">
        <v>4035</v>
      </c>
      <c r="R660" s="2" t="s">
        <v>7959</v>
      </c>
      <c r="S660" s="2" t="s">
        <v>23</v>
      </c>
      <c r="T660" s="2" t="s">
        <v>11002</v>
      </c>
    </row>
    <row r="661" spans="1:20" ht="13">
      <c r="A661" s="2" t="s">
        <v>11790</v>
      </c>
      <c r="B661" s="1" t="s">
        <v>8342</v>
      </c>
      <c r="C661" s="2" t="s">
        <v>8341</v>
      </c>
      <c r="D661" s="2" t="s">
        <v>16</v>
      </c>
      <c r="E661" s="2" t="s">
        <v>23</v>
      </c>
      <c r="G661" s="2">
        <v>26731</v>
      </c>
      <c r="H661" s="2">
        <v>26257</v>
      </c>
      <c r="I661" s="2" t="s">
        <v>6828</v>
      </c>
      <c r="K661" s="2" t="s">
        <v>7869</v>
      </c>
      <c r="L661" s="2" t="s">
        <v>6840</v>
      </c>
      <c r="M661" s="2"/>
      <c r="P661" s="2" t="s">
        <v>4146</v>
      </c>
      <c r="R661" s="2" t="s">
        <v>6828</v>
      </c>
      <c r="S661" s="2" t="s">
        <v>16</v>
      </c>
      <c r="T661" s="2" t="s">
        <v>11002</v>
      </c>
    </row>
    <row r="662" spans="1:20" ht="13">
      <c r="A662" s="2" t="s">
        <v>11791</v>
      </c>
      <c r="B662" s="1" t="s">
        <v>10956</v>
      </c>
      <c r="C662" s="2" t="s">
        <v>10955</v>
      </c>
      <c r="D662" s="2" t="s">
        <v>23</v>
      </c>
      <c r="E662" s="2" t="s">
        <v>16</v>
      </c>
      <c r="G662" s="2">
        <v>22297</v>
      </c>
      <c r="H662" s="2">
        <v>22297</v>
      </c>
      <c r="I662" s="2" t="s">
        <v>10952</v>
      </c>
      <c r="K662" s="2" t="s">
        <v>10483</v>
      </c>
      <c r="L662" s="2" t="s">
        <v>6840</v>
      </c>
      <c r="M662" s="2"/>
      <c r="P662" s="2" t="s">
        <v>3279</v>
      </c>
      <c r="R662" s="2" t="s">
        <v>10952</v>
      </c>
      <c r="S662" s="2" t="s">
        <v>23</v>
      </c>
      <c r="T662" s="2" t="s">
        <v>11002</v>
      </c>
    </row>
    <row r="663" spans="1:20" ht="13">
      <c r="A663" s="2" t="s">
        <v>11792</v>
      </c>
      <c r="B663" s="1" t="s">
        <v>10022</v>
      </c>
      <c r="C663" s="2" t="s">
        <v>10021</v>
      </c>
      <c r="D663" s="2" t="s">
        <v>16</v>
      </c>
      <c r="E663" s="2" t="s">
        <v>23</v>
      </c>
      <c r="G663" s="2">
        <v>12818</v>
      </c>
      <c r="H663" s="2">
        <v>12818</v>
      </c>
      <c r="I663" s="2" t="s">
        <v>10019</v>
      </c>
      <c r="K663" s="2" t="s">
        <v>9981</v>
      </c>
      <c r="L663" s="2" t="s">
        <v>6937</v>
      </c>
      <c r="M663" s="2"/>
      <c r="P663" s="2" t="s">
        <v>3279</v>
      </c>
      <c r="R663" s="2" t="s">
        <v>10019</v>
      </c>
      <c r="S663" s="2" t="s">
        <v>16</v>
      </c>
      <c r="T663" s="2" t="s">
        <v>11002</v>
      </c>
    </row>
    <row r="664" spans="1:20" ht="13">
      <c r="A664" s="2" t="s">
        <v>11793</v>
      </c>
      <c r="B664" s="1" t="s">
        <v>8783</v>
      </c>
      <c r="C664" s="2" t="s">
        <v>8782</v>
      </c>
      <c r="D664" s="2" t="s">
        <v>16</v>
      </c>
      <c r="E664" s="2" t="s">
        <v>23</v>
      </c>
      <c r="G664" s="2">
        <v>25686</v>
      </c>
      <c r="H664" s="2">
        <v>25042</v>
      </c>
      <c r="I664" s="2" t="s">
        <v>8771</v>
      </c>
      <c r="K664" s="2" t="s">
        <v>8364</v>
      </c>
      <c r="L664" s="2" t="s">
        <v>6937</v>
      </c>
      <c r="M664" s="2"/>
      <c r="P664" s="2" t="s">
        <v>3279</v>
      </c>
      <c r="R664" s="2" t="s">
        <v>8771</v>
      </c>
      <c r="S664" s="2" t="s">
        <v>16</v>
      </c>
      <c r="T664" s="2" t="s">
        <v>11002</v>
      </c>
    </row>
    <row r="665" spans="1:20" ht="13">
      <c r="A665" s="2" t="s">
        <v>11794</v>
      </c>
      <c r="B665" s="1" t="s">
        <v>10750</v>
      </c>
      <c r="C665" s="2" t="s">
        <v>10749</v>
      </c>
      <c r="D665" s="2" t="s">
        <v>16</v>
      </c>
      <c r="E665" s="2" t="s">
        <v>23</v>
      </c>
      <c r="G665" s="2">
        <v>12830</v>
      </c>
      <c r="H665" s="2">
        <v>12830</v>
      </c>
      <c r="I665" s="2" t="s">
        <v>10748</v>
      </c>
      <c r="K665" s="2" t="s">
        <v>10483</v>
      </c>
      <c r="L665" s="2" t="s">
        <v>6853</v>
      </c>
      <c r="M665" s="2"/>
      <c r="P665" s="2" t="s">
        <v>3279</v>
      </c>
      <c r="R665" s="2" t="s">
        <v>10748</v>
      </c>
      <c r="S665" s="2" t="s">
        <v>16</v>
      </c>
      <c r="T665" s="2" t="s">
        <v>11002</v>
      </c>
    </row>
    <row r="666" spans="1:20" ht="13">
      <c r="A666" s="2" t="s">
        <v>11795</v>
      </c>
      <c r="B666" s="1" t="s">
        <v>8067</v>
      </c>
      <c r="C666" s="2" t="s">
        <v>8066</v>
      </c>
      <c r="D666" s="2" t="s">
        <v>23</v>
      </c>
      <c r="E666" s="2" t="s">
        <v>16</v>
      </c>
      <c r="G666" s="2">
        <v>19370</v>
      </c>
      <c r="H666" s="2">
        <v>19370</v>
      </c>
      <c r="I666" s="2" t="s">
        <v>8064</v>
      </c>
      <c r="K666" s="2" t="s">
        <v>7869</v>
      </c>
      <c r="L666" s="2" t="s">
        <v>6840</v>
      </c>
      <c r="M666" s="2"/>
      <c r="P666" s="2" t="s">
        <v>3279</v>
      </c>
      <c r="R666" s="2" t="s">
        <v>8064</v>
      </c>
      <c r="S666" s="2" t="s">
        <v>23</v>
      </c>
      <c r="T666" s="2" t="s">
        <v>11002</v>
      </c>
    </row>
    <row r="667" spans="1:20" ht="13">
      <c r="A667" s="2" t="s">
        <v>11796</v>
      </c>
      <c r="B667" s="1" t="s">
        <v>8974</v>
      </c>
      <c r="C667" s="2" t="s">
        <v>8973</v>
      </c>
      <c r="D667" s="2" t="s">
        <v>16</v>
      </c>
      <c r="E667" s="2" t="s">
        <v>23</v>
      </c>
      <c r="G667" s="2">
        <v>12566</v>
      </c>
      <c r="H667" s="2">
        <v>12566</v>
      </c>
      <c r="I667" s="2" t="s">
        <v>8972</v>
      </c>
      <c r="K667" s="2" t="s">
        <v>8895</v>
      </c>
      <c r="L667" s="2" t="s">
        <v>7229</v>
      </c>
      <c r="M667" s="2"/>
      <c r="P667" s="2" t="s">
        <v>3279</v>
      </c>
      <c r="R667" s="2" t="s">
        <v>8972</v>
      </c>
      <c r="S667" s="2" t="s">
        <v>16</v>
      </c>
      <c r="T667" s="2" t="s">
        <v>11002</v>
      </c>
    </row>
    <row r="668" spans="1:20" ht="13">
      <c r="A668" s="2" t="s">
        <v>11797</v>
      </c>
      <c r="B668" s="1" t="s">
        <v>9894</v>
      </c>
      <c r="C668" s="2" t="s">
        <v>9893</v>
      </c>
      <c r="D668" s="2" t="s">
        <v>16</v>
      </c>
      <c r="E668" s="2" t="s">
        <v>16</v>
      </c>
      <c r="G668" s="2">
        <v>16261</v>
      </c>
      <c r="H668" s="2">
        <v>15964</v>
      </c>
      <c r="I668" s="2" t="s">
        <v>9887</v>
      </c>
      <c r="K668" s="2" t="s">
        <v>9756</v>
      </c>
      <c r="L668" s="2" t="s">
        <v>6856</v>
      </c>
      <c r="M668" s="2"/>
      <c r="P668" s="2" t="s">
        <v>6204</v>
      </c>
      <c r="R668" s="2" t="s">
        <v>9887</v>
      </c>
      <c r="S668" s="2" t="s">
        <v>16</v>
      </c>
      <c r="T668" s="2" t="s">
        <v>11002</v>
      </c>
    </row>
    <row r="669" spans="1:20" ht="13">
      <c r="A669" s="2" t="s">
        <v>11798</v>
      </c>
      <c r="B669" s="1" t="s">
        <v>8962</v>
      </c>
      <c r="C669" s="2" t="s">
        <v>8961</v>
      </c>
      <c r="D669" s="2" t="s">
        <v>16</v>
      </c>
      <c r="E669" s="2" t="s">
        <v>23</v>
      </c>
      <c r="G669" s="2">
        <v>16373</v>
      </c>
      <c r="H669" s="2">
        <v>12288</v>
      </c>
      <c r="I669" s="2" t="s">
        <v>8957</v>
      </c>
      <c r="K669" s="2" t="s">
        <v>8895</v>
      </c>
      <c r="L669" s="2" t="s">
        <v>6856</v>
      </c>
      <c r="M669" s="2"/>
      <c r="P669" s="2" t="s">
        <v>3668</v>
      </c>
      <c r="R669" s="2" t="s">
        <v>8957</v>
      </c>
      <c r="S669" s="2" t="s">
        <v>16</v>
      </c>
      <c r="T669" s="2" t="s">
        <v>11002</v>
      </c>
    </row>
    <row r="670" spans="1:20" ht="13">
      <c r="A670" s="2" t="s">
        <v>11799</v>
      </c>
      <c r="B670" s="1" t="s">
        <v>9753</v>
      </c>
      <c r="C670" s="2" t="s">
        <v>9752</v>
      </c>
      <c r="D670" s="2" t="s">
        <v>23</v>
      </c>
      <c r="E670" s="2" t="s">
        <v>23</v>
      </c>
      <c r="G670" s="2">
        <v>27153</v>
      </c>
      <c r="H670" s="2">
        <v>24612</v>
      </c>
      <c r="I670" s="2" t="s">
        <v>9749</v>
      </c>
      <c r="K670" s="2" t="s">
        <v>9706</v>
      </c>
      <c r="L670" s="2" t="s">
        <v>6840</v>
      </c>
      <c r="M670" s="2"/>
      <c r="P670" s="2" t="s">
        <v>4146</v>
      </c>
      <c r="R670" s="2" t="s">
        <v>9749</v>
      </c>
      <c r="S670" s="2" t="s">
        <v>23</v>
      </c>
      <c r="T670" s="2" t="s">
        <v>11002</v>
      </c>
    </row>
    <row r="671" spans="1:20" ht="13">
      <c r="A671" s="2" t="s">
        <v>11800</v>
      </c>
      <c r="B671" s="1" t="s">
        <v>10693</v>
      </c>
      <c r="C671" s="2" t="s">
        <v>10692</v>
      </c>
      <c r="D671" s="2" t="s">
        <v>23</v>
      </c>
      <c r="E671" s="2" t="s">
        <v>23</v>
      </c>
      <c r="G671" s="2">
        <v>12539</v>
      </c>
      <c r="H671" s="2">
        <v>12295</v>
      </c>
      <c r="I671" s="2" t="s">
        <v>10689</v>
      </c>
      <c r="K671" s="2" t="s">
        <v>10483</v>
      </c>
      <c r="L671" s="2" t="s">
        <v>7147</v>
      </c>
      <c r="M671" s="2"/>
      <c r="P671" s="2" t="s">
        <v>3556</v>
      </c>
      <c r="R671" s="2" t="s">
        <v>10689</v>
      </c>
      <c r="S671" s="2" t="s">
        <v>23</v>
      </c>
      <c r="T671" s="2" t="s">
        <v>11002</v>
      </c>
    </row>
    <row r="672" spans="1:20" ht="13">
      <c r="A672" s="2" t="s">
        <v>11801</v>
      </c>
      <c r="B672" s="1" t="s">
        <v>8668</v>
      </c>
      <c r="C672" s="2" t="s">
        <v>23843</v>
      </c>
      <c r="D672" s="2" t="s">
        <v>23</v>
      </c>
      <c r="E672" s="2" t="s">
        <v>16</v>
      </c>
      <c r="G672" s="2">
        <v>20303</v>
      </c>
      <c r="H672" s="2">
        <v>18320</v>
      </c>
      <c r="I672" s="2" t="s">
        <v>8663</v>
      </c>
      <c r="K672" s="2" t="s">
        <v>8364</v>
      </c>
      <c r="L672" s="2" t="s">
        <v>6840</v>
      </c>
      <c r="M672" s="2"/>
      <c r="P672" s="2" t="s">
        <v>3279</v>
      </c>
      <c r="R672" s="2" t="s">
        <v>8663</v>
      </c>
      <c r="S672" s="2" t="s">
        <v>23</v>
      </c>
      <c r="T672" s="2" t="s">
        <v>11002</v>
      </c>
    </row>
    <row r="673" spans="1:20" ht="13">
      <c r="A673" s="2" t="s">
        <v>11802</v>
      </c>
      <c r="B673" s="1" t="s">
        <v>10870</v>
      </c>
      <c r="C673" s="2" t="s">
        <v>10869</v>
      </c>
      <c r="D673" s="2" t="s">
        <v>16</v>
      </c>
      <c r="E673" s="2" t="s">
        <v>23</v>
      </c>
      <c r="G673" s="2">
        <v>16480</v>
      </c>
      <c r="H673" s="2">
        <v>15361</v>
      </c>
      <c r="I673" s="2" t="s">
        <v>10868</v>
      </c>
      <c r="K673" s="2" t="s">
        <v>10483</v>
      </c>
      <c r="L673" s="2" t="s">
        <v>7327</v>
      </c>
      <c r="M673" s="2"/>
      <c r="P673" s="2" t="s">
        <v>3279</v>
      </c>
      <c r="R673" s="2" t="s">
        <v>10868</v>
      </c>
      <c r="S673" s="2" t="s">
        <v>16</v>
      </c>
      <c r="T673" s="2" t="s">
        <v>11002</v>
      </c>
    </row>
    <row r="674" spans="1:20" ht="13">
      <c r="A674" s="2" t="s">
        <v>11803</v>
      </c>
      <c r="B674" s="1" t="s">
        <v>8151</v>
      </c>
      <c r="C674" s="2" t="s">
        <v>8150</v>
      </c>
      <c r="D674" s="2" t="s">
        <v>16</v>
      </c>
      <c r="E674" s="2" t="s">
        <v>23</v>
      </c>
      <c r="G674" s="2">
        <v>20532</v>
      </c>
      <c r="H674" s="2">
        <v>19429</v>
      </c>
      <c r="I674" s="2" t="s">
        <v>8132</v>
      </c>
      <c r="K674" s="2" t="s">
        <v>7869</v>
      </c>
      <c r="L674" s="2" t="s">
        <v>6840</v>
      </c>
      <c r="M674" s="2"/>
      <c r="P674" s="2" t="s">
        <v>4146</v>
      </c>
      <c r="R674" s="2" t="s">
        <v>8132</v>
      </c>
      <c r="S674" s="2" t="s">
        <v>16</v>
      </c>
      <c r="T674" s="2" t="s">
        <v>11002</v>
      </c>
    </row>
    <row r="675" spans="1:20" ht="13">
      <c r="A675" s="2" t="s">
        <v>11804</v>
      </c>
      <c r="B675" s="1" t="s">
        <v>8129</v>
      </c>
      <c r="C675" s="2" t="s">
        <v>8128</v>
      </c>
      <c r="D675" s="2" t="s">
        <v>16</v>
      </c>
      <c r="E675" s="2" t="s">
        <v>23</v>
      </c>
      <c r="G675" s="2">
        <v>22038</v>
      </c>
      <c r="H675" s="2">
        <v>20597</v>
      </c>
      <c r="I675" s="2" t="s">
        <v>8079</v>
      </c>
      <c r="K675" s="2" t="s">
        <v>7869</v>
      </c>
      <c r="L675" s="2" t="s">
        <v>6937</v>
      </c>
      <c r="M675" s="2"/>
      <c r="P675" s="2" t="s">
        <v>3249</v>
      </c>
      <c r="R675" s="2" t="s">
        <v>8079</v>
      </c>
      <c r="S675" s="2" t="s">
        <v>16</v>
      </c>
      <c r="T675" s="2" t="s">
        <v>11002</v>
      </c>
    </row>
    <row r="676" spans="1:20" ht="13">
      <c r="A676" s="2" t="s">
        <v>11805</v>
      </c>
      <c r="B676" s="1" t="s">
        <v>9819</v>
      </c>
      <c r="C676" s="2" t="s">
        <v>9818</v>
      </c>
      <c r="D676" s="2" t="s">
        <v>23</v>
      </c>
      <c r="E676" s="2" t="s">
        <v>23</v>
      </c>
      <c r="G676" s="2">
        <v>11159</v>
      </c>
      <c r="H676" s="2">
        <v>10796</v>
      </c>
      <c r="I676" s="2" t="s">
        <v>9791</v>
      </c>
      <c r="K676" s="2" t="s">
        <v>9756</v>
      </c>
      <c r="L676" s="2" t="s">
        <v>6856</v>
      </c>
      <c r="M676" s="2"/>
      <c r="P676" s="2" t="s">
        <v>6204</v>
      </c>
      <c r="R676" s="2" t="s">
        <v>9791</v>
      </c>
      <c r="S676" s="2" t="s">
        <v>23</v>
      </c>
      <c r="T676" s="2" t="s">
        <v>11002</v>
      </c>
    </row>
    <row r="677" spans="1:20" ht="13">
      <c r="A677" s="2" t="s">
        <v>11806</v>
      </c>
      <c r="B677" s="1" t="s">
        <v>7877</v>
      </c>
      <c r="C677" s="2" t="s">
        <v>7876</v>
      </c>
      <c r="D677" s="2" t="s">
        <v>23</v>
      </c>
      <c r="E677" s="2" t="s">
        <v>16</v>
      </c>
      <c r="G677" s="2">
        <v>11410</v>
      </c>
      <c r="H677" s="2">
        <v>10613</v>
      </c>
      <c r="I677" s="2" t="s">
        <v>7873</v>
      </c>
      <c r="K677" s="2" t="s">
        <v>7869</v>
      </c>
      <c r="L677" s="2" t="s">
        <v>6840</v>
      </c>
      <c r="M677" s="2"/>
      <c r="P677" s="2" t="s">
        <v>3279</v>
      </c>
      <c r="R677" s="2" t="s">
        <v>7873</v>
      </c>
      <c r="S677" s="2" t="s">
        <v>23</v>
      </c>
      <c r="T677" s="2" t="s">
        <v>11002</v>
      </c>
    </row>
    <row r="678" spans="1:20" ht="13">
      <c r="A678" s="2" t="s">
        <v>11807</v>
      </c>
      <c r="B678" s="1" t="s">
        <v>9769</v>
      </c>
      <c r="C678" s="2" t="s">
        <v>9768</v>
      </c>
      <c r="D678" s="2" t="s">
        <v>23</v>
      </c>
      <c r="E678" s="2" t="s">
        <v>23</v>
      </c>
      <c r="G678" s="2">
        <v>11080</v>
      </c>
      <c r="H678" s="2">
        <v>10943</v>
      </c>
      <c r="I678" s="2" t="s">
        <v>9755</v>
      </c>
      <c r="K678" s="2" t="s">
        <v>9756</v>
      </c>
      <c r="L678" s="2" t="s">
        <v>6856</v>
      </c>
      <c r="M678" s="2"/>
      <c r="P678" s="2" t="s">
        <v>3279</v>
      </c>
      <c r="R678" s="2" t="s">
        <v>9755</v>
      </c>
      <c r="S678" s="2" t="s">
        <v>23</v>
      </c>
      <c r="T678" s="2" t="s">
        <v>11002</v>
      </c>
    </row>
    <row r="679" spans="1:20" ht="13">
      <c r="A679" s="2" t="s">
        <v>11808</v>
      </c>
      <c r="B679" s="1" t="s">
        <v>7168</v>
      </c>
      <c r="C679" s="2" t="s">
        <v>7167</v>
      </c>
      <c r="D679" s="2" t="s">
        <v>16</v>
      </c>
      <c r="E679" s="2" t="s">
        <v>23</v>
      </c>
      <c r="G679" s="2">
        <v>10758</v>
      </c>
      <c r="H679" s="2">
        <v>10603</v>
      </c>
      <c r="I679" s="2" t="s">
        <v>7159</v>
      </c>
      <c r="K679" s="2" t="s">
        <v>7148</v>
      </c>
      <c r="L679" s="2" t="s">
        <v>6840</v>
      </c>
      <c r="M679" s="2"/>
      <c r="P679" s="2" t="s">
        <v>3279</v>
      </c>
      <c r="R679" s="2" t="s">
        <v>7159</v>
      </c>
      <c r="S679" s="2" t="s">
        <v>16</v>
      </c>
      <c r="T679" s="2" t="s">
        <v>11002</v>
      </c>
    </row>
    <row r="680" spans="1:20" ht="13">
      <c r="A680" s="2" t="s">
        <v>11809</v>
      </c>
      <c r="B680" s="1" t="s">
        <v>8653</v>
      </c>
      <c r="C680" s="2" t="s">
        <v>8652</v>
      </c>
      <c r="D680" s="2" t="s">
        <v>16</v>
      </c>
      <c r="E680" s="2" t="s">
        <v>23</v>
      </c>
      <c r="G680" s="2">
        <v>13312</v>
      </c>
      <c r="H680" s="2">
        <v>13312</v>
      </c>
      <c r="I680" s="2" t="s">
        <v>8642</v>
      </c>
      <c r="K680" s="2" t="s">
        <v>8364</v>
      </c>
      <c r="L680" s="2" t="s">
        <v>6856</v>
      </c>
      <c r="M680" s="2"/>
      <c r="P680" s="2" t="s">
        <v>3279</v>
      </c>
      <c r="R680" s="2" t="s">
        <v>8642</v>
      </c>
      <c r="S680" s="2" t="s">
        <v>16</v>
      </c>
      <c r="T680" s="2" t="s">
        <v>11002</v>
      </c>
    </row>
    <row r="681" spans="1:20" ht="13">
      <c r="A681" s="2" t="s">
        <v>11810</v>
      </c>
      <c r="B681" s="1" t="s">
        <v>7315</v>
      </c>
      <c r="C681" s="2" t="s">
        <v>7314</v>
      </c>
      <c r="D681" s="2" t="s">
        <v>16</v>
      </c>
      <c r="E681" s="2" t="s">
        <v>23</v>
      </c>
      <c r="G681" s="2">
        <v>16257</v>
      </c>
      <c r="H681" s="2">
        <v>16014</v>
      </c>
      <c r="I681" s="2" t="s">
        <v>7301</v>
      </c>
      <c r="K681" s="2" t="s">
        <v>7148</v>
      </c>
      <c r="L681" s="2" t="s">
        <v>6937</v>
      </c>
      <c r="M681" s="2"/>
      <c r="P681" s="2" t="s">
        <v>3279</v>
      </c>
      <c r="R681" s="2" t="s">
        <v>7301</v>
      </c>
      <c r="S681" s="2" t="s">
        <v>16</v>
      </c>
      <c r="T681" s="2" t="s">
        <v>11002</v>
      </c>
    </row>
    <row r="682" spans="1:20" ht="13">
      <c r="A682" s="2" t="s">
        <v>11811</v>
      </c>
      <c r="B682" s="1" t="s">
        <v>10424</v>
      </c>
      <c r="C682" s="2" t="s">
        <v>10423</v>
      </c>
      <c r="D682" s="2" t="s">
        <v>23</v>
      </c>
      <c r="E682" s="2" t="s">
        <v>16</v>
      </c>
      <c r="G682" s="2">
        <v>13926</v>
      </c>
      <c r="H682" s="2">
        <v>12536</v>
      </c>
      <c r="I682" s="2" t="s">
        <v>10419</v>
      </c>
      <c r="K682" s="2" t="s">
        <v>10405</v>
      </c>
      <c r="L682" s="2" t="s">
        <v>6937</v>
      </c>
      <c r="M682" s="2"/>
      <c r="P682" s="2" t="s">
        <v>3249</v>
      </c>
      <c r="R682" s="2" t="s">
        <v>10419</v>
      </c>
      <c r="S682" s="2" t="s">
        <v>23</v>
      </c>
      <c r="T682" s="2" t="s">
        <v>11002</v>
      </c>
    </row>
    <row r="683" spans="1:20" ht="13">
      <c r="A683" s="2" t="s">
        <v>11812</v>
      </c>
      <c r="B683" s="1" t="s">
        <v>8019</v>
      </c>
      <c r="C683" s="2" t="s">
        <v>23844</v>
      </c>
      <c r="D683" s="2" t="s">
        <v>16</v>
      </c>
      <c r="E683" s="2" t="s">
        <v>23</v>
      </c>
      <c r="G683" s="2">
        <v>20018</v>
      </c>
      <c r="H683" s="2">
        <v>19678</v>
      </c>
      <c r="I683" s="2" t="s">
        <v>8017</v>
      </c>
      <c r="K683" s="2" t="s">
        <v>7869</v>
      </c>
      <c r="L683" s="2" t="s">
        <v>6937</v>
      </c>
      <c r="M683" s="2"/>
      <c r="P683" s="2" t="s">
        <v>3483</v>
      </c>
      <c r="R683" s="2" t="s">
        <v>8017</v>
      </c>
      <c r="S683" s="2" t="s">
        <v>16</v>
      </c>
      <c r="T683" s="2" t="s">
        <v>11002</v>
      </c>
    </row>
    <row r="684" spans="1:20" ht="13">
      <c r="A684" s="2" t="s">
        <v>11813</v>
      </c>
      <c r="B684" s="1" t="s">
        <v>7432</v>
      </c>
      <c r="C684" s="2" t="s">
        <v>7431</v>
      </c>
      <c r="D684" s="2" t="s">
        <v>23</v>
      </c>
      <c r="E684" s="2" t="s">
        <v>16</v>
      </c>
      <c r="G684" s="2">
        <v>19720</v>
      </c>
      <c r="H684" s="2">
        <v>19560</v>
      </c>
      <c r="I684" s="2" t="s">
        <v>7426</v>
      </c>
      <c r="K684" s="2" t="s">
        <v>7148</v>
      </c>
      <c r="L684" s="2" t="s">
        <v>6840</v>
      </c>
      <c r="M684" s="2"/>
      <c r="P684" s="2" t="s">
        <v>3279</v>
      </c>
      <c r="R684" s="2" t="s">
        <v>7426</v>
      </c>
      <c r="S684" s="2" t="s">
        <v>23</v>
      </c>
      <c r="T684" s="2" t="s">
        <v>11002</v>
      </c>
    </row>
    <row r="685" spans="1:20" ht="13">
      <c r="A685" s="2" t="s">
        <v>11814</v>
      </c>
      <c r="B685" s="1" t="s">
        <v>7374</v>
      </c>
      <c r="C685" s="2" t="s">
        <v>7373</v>
      </c>
      <c r="D685" s="2" t="s">
        <v>23</v>
      </c>
      <c r="E685" s="2" t="s">
        <v>23</v>
      </c>
      <c r="G685" s="2">
        <v>21137</v>
      </c>
      <c r="H685" s="2">
        <v>18745</v>
      </c>
      <c r="I685" s="2" t="s">
        <v>7366</v>
      </c>
      <c r="K685" s="2" t="s">
        <v>7148</v>
      </c>
      <c r="L685" s="2" t="s">
        <v>6856</v>
      </c>
      <c r="M685" s="2"/>
      <c r="P685" s="2" t="s">
        <v>6204</v>
      </c>
      <c r="R685" s="2" t="s">
        <v>7366</v>
      </c>
      <c r="S685" s="2" t="s">
        <v>23</v>
      </c>
      <c r="T685" s="2" t="s">
        <v>11002</v>
      </c>
    </row>
    <row r="686" spans="1:20" ht="13">
      <c r="A686" s="2" t="s">
        <v>11815</v>
      </c>
      <c r="B686" s="1" t="s">
        <v>9250</v>
      </c>
      <c r="C686" s="2" t="s">
        <v>9249</v>
      </c>
      <c r="D686" s="2" t="s">
        <v>23</v>
      </c>
      <c r="E686" s="2" t="s">
        <v>16</v>
      </c>
      <c r="G686" s="2">
        <v>13970</v>
      </c>
      <c r="H686" s="2">
        <v>13970</v>
      </c>
      <c r="I686" s="2" t="s">
        <v>9246</v>
      </c>
      <c r="K686" s="2" t="s">
        <v>9169</v>
      </c>
      <c r="L686" s="2" t="s">
        <v>6937</v>
      </c>
      <c r="M686" s="2"/>
      <c r="P686" s="2" t="s">
        <v>5907</v>
      </c>
      <c r="R686" s="2" t="s">
        <v>9246</v>
      </c>
      <c r="S686" s="2" t="s">
        <v>23</v>
      </c>
      <c r="T686" s="2" t="s">
        <v>11002</v>
      </c>
    </row>
    <row r="687" spans="1:20" ht="13">
      <c r="A687" s="2" t="s">
        <v>11816</v>
      </c>
      <c r="B687" s="1" t="s">
        <v>9020</v>
      </c>
      <c r="C687" s="2" t="s">
        <v>9019</v>
      </c>
      <c r="D687" s="2" t="s">
        <v>23</v>
      </c>
      <c r="E687" s="2" t="s">
        <v>23</v>
      </c>
      <c r="G687" s="2">
        <v>17240</v>
      </c>
      <c r="H687" s="2">
        <v>15335</v>
      </c>
      <c r="I687" s="2" t="s">
        <v>8992</v>
      </c>
      <c r="K687" s="2" t="s">
        <v>8895</v>
      </c>
      <c r="L687" s="2" t="s">
        <v>6840</v>
      </c>
      <c r="M687" s="2"/>
      <c r="P687" s="2" t="s">
        <v>3279</v>
      </c>
      <c r="R687" s="2" t="s">
        <v>8992</v>
      </c>
      <c r="S687" s="2" t="s">
        <v>23</v>
      </c>
      <c r="T687" s="2" t="s">
        <v>11002</v>
      </c>
    </row>
    <row r="688" spans="1:20" ht="13">
      <c r="A688" s="2" t="s">
        <v>11817</v>
      </c>
      <c r="B688" s="1" t="s">
        <v>10793</v>
      </c>
      <c r="C688" s="2" t="s">
        <v>10792</v>
      </c>
      <c r="D688" s="2" t="s">
        <v>23</v>
      </c>
      <c r="E688" s="2" t="s">
        <v>16</v>
      </c>
      <c r="G688" s="2">
        <v>13412</v>
      </c>
      <c r="H688" s="2">
        <v>13412</v>
      </c>
      <c r="I688" s="2" t="s">
        <v>10791</v>
      </c>
      <c r="K688" s="2" t="s">
        <v>10483</v>
      </c>
      <c r="L688" s="2" t="s">
        <v>6859</v>
      </c>
      <c r="M688" s="2"/>
      <c r="P688" s="2" t="s">
        <v>3279</v>
      </c>
      <c r="R688" s="2" t="s">
        <v>10791</v>
      </c>
      <c r="S688" s="2" t="s">
        <v>23</v>
      </c>
      <c r="T688" s="2" t="s">
        <v>11002</v>
      </c>
    </row>
    <row r="689" spans="1:20" ht="13">
      <c r="A689" s="2" t="s">
        <v>11818</v>
      </c>
      <c r="B689" s="1" t="s">
        <v>7334</v>
      </c>
      <c r="C689" s="2" t="s">
        <v>7333</v>
      </c>
      <c r="D689" s="2" t="s">
        <v>16</v>
      </c>
      <c r="E689" s="2" t="s">
        <v>23</v>
      </c>
      <c r="G689" s="2">
        <v>16026</v>
      </c>
      <c r="H689" s="2">
        <v>15949</v>
      </c>
      <c r="I689" s="2" t="s">
        <v>7326</v>
      </c>
      <c r="K689" s="2" t="s">
        <v>7148</v>
      </c>
      <c r="L689" s="2" t="s">
        <v>6850</v>
      </c>
      <c r="M689" s="2"/>
      <c r="P689" s="2" t="s">
        <v>3279</v>
      </c>
      <c r="R689" s="2" t="s">
        <v>7326</v>
      </c>
      <c r="S689" s="2" t="s">
        <v>16</v>
      </c>
      <c r="T689" s="2" t="s">
        <v>11002</v>
      </c>
    </row>
    <row r="690" spans="1:20" ht="13">
      <c r="A690" s="2" t="s">
        <v>11819</v>
      </c>
      <c r="B690" s="1" t="s">
        <v>7915</v>
      </c>
      <c r="C690" s="2" t="s">
        <v>7914</v>
      </c>
      <c r="D690" s="2" t="s">
        <v>23</v>
      </c>
      <c r="E690" s="2" t="s">
        <v>16</v>
      </c>
      <c r="G690" s="2">
        <v>12765</v>
      </c>
      <c r="H690" s="2">
        <v>12765</v>
      </c>
      <c r="I690" s="2" t="s">
        <v>7906</v>
      </c>
      <c r="K690" s="2" t="s">
        <v>7869</v>
      </c>
      <c r="L690" s="2" t="s">
        <v>6840</v>
      </c>
      <c r="M690" s="2"/>
      <c r="P690" s="2" t="s">
        <v>4600</v>
      </c>
      <c r="R690" s="2" t="s">
        <v>7906</v>
      </c>
      <c r="S690" s="2" t="s">
        <v>23</v>
      </c>
      <c r="T690" s="2" t="s">
        <v>11002</v>
      </c>
    </row>
    <row r="691" spans="1:20" ht="13">
      <c r="A691" s="2" t="s">
        <v>11820</v>
      </c>
      <c r="B691" s="1" t="s">
        <v>8759</v>
      </c>
      <c r="C691" s="2" t="s">
        <v>8758</v>
      </c>
      <c r="D691" s="2" t="s">
        <v>23</v>
      </c>
      <c r="E691" s="2" t="s">
        <v>16</v>
      </c>
      <c r="G691" s="2">
        <v>23067</v>
      </c>
      <c r="H691" s="2">
        <v>17082</v>
      </c>
      <c r="I691" s="2" t="s">
        <v>8673</v>
      </c>
      <c r="K691" s="2" t="s">
        <v>8364</v>
      </c>
      <c r="L691" s="2" t="s">
        <v>6840</v>
      </c>
      <c r="M691" s="2"/>
      <c r="P691" s="2" t="s">
        <v>3279</v>
      </c>
      <c r="R691" s="2" t="s">
        <v>8673</v>
      </c>
      <c r="S691" s="2" t="s">
        <v>23</v>
      </c>
      <c r="T691" s="2" t="s">
        <v>11002</v>
      </c>
    </row>
    <row r="692" spans="1:20" ht="13">
      <c r="A692" s="2" t="s">
        <v>11821</v>
      </c>
      <c r="B692" s="1" t="s">
        <v>8503</v>
      </c>
      <c r="C692" s="2" t="s">
        <v>8502</v>
      </c>
      <c r="D692" s="2" t="s">
        <v>23</v>
      </c>
      <c r="E692" s="2" t="s">
        <v>16</v>
      </c>
      <c r="G692" s="2">
        <v>13030</v>
      </c>
      <c r="H692" s="2">
        <v>13021</v>
      </c>
      <c r="I692" s="2" t="s">
        <v>8490</v>
      </c>
      <c r="K692" s="2" t="s">
        <v>8364</v>
      </c>
      <c r="L692" s="2" t="s">
        <v>6937</v>
      </c>
      <c r="M692" s="2"/>
      <c r="P692" s="2" t="s">
        <v>5907</v>
      </c>
      <c r="R692" s="2" t="s">
        <v>8490</v>
      </c>
      <c r="S692" s="2" t="s">
        <v>23</v>
      </c>
      <c r="T692" s="2" t="s">
        <v>11002</v>
      </c>
    </row>
    <row r="693" spans="1:20" ht="13">
      <c r="A693" s="2" t="s">
        <v>11822</v>
      </c>
      <c r="B693" s="1" t="s">
        <v>9627</v>
      </c>
      <c r="C693" s="2" t="s">
        <v>9626</v>
      </c>
      <c r="D693" s="2" t="s">
        <v>23</v>
      </c>
      <c r="E693" s="2" t="s">
        <v>16</v>
      </c>
      <c r="G693" s="2">
        <v>13199</v>
      </c>
      <c r="H693" s="2">
        <v>13048</v>
      </c>
      <c r="I693" s="2" t="s">
        <v>9617</v>
      </c>
      <c r="K693" s="2" t="s">
        <v>9562</v>
      </c>
      <c r="L693" s="2" t="s">
        <v>6840</v>
      </c>
      <c r="M693" s="2"/>
      <c r="P693" s="2" t="s">
        <v>4600</v>
      </c>
      <c r="R693" s="2" t="s">
        <v>9617</v>
      </c>
      <c r="S693" s="2" t="s">
        <v>23</v>
      </c>
      <c r="T693" s="2" t="s">
        <v>11002</v>
      </c>
    </row>
    <row r="694" spans="1:20" ht="13">
      <c r="A694" s="2" t="s">
        <v>11823</v>
      </c>
      <c r="B694" s="1" t="s">
        <v>8356</v>
      </c>
      <c r="C694" s="2" t="s">
        <v>8355</v>
      </c>
      <c r="D694" s="2" t="s">
        <v>23</v>
      </c>
      <c r="E694" s="2" t="s">
        <v>16</v>
      </c>
      <c r="G694" s="2">
        <v>28289</v>
      </c>
      <c r="H694" s="2">
        <v>27753</v>
      </c>
      <c r="I694" s="2" t="s">
        <v>8353</v>
      </c>
      <c r="K694" s="2" t="s">
        <v>7869</v>
      </c>
      <c r="L694" s="2" t="s">
        <v>6840</v>
      </c>
      <c r="M694" s="2"/>
      <c r="P694" s="2" t="s">
        <v>4146</v>
      </c>
      <c r="R694" s="2" t="s">
        <v>8353</v>
      </c>
      <c r="S694" s="2" t="s">
        <v>23</v>
      </c>
      <c r="T694" s="2" t="s">
        <v>11002</v>
      </c>
    </row>
    <row r="695" spans="1:20" ht="13">
      <c r="A695" s="2" t="s">
        <v>11824</v>
      </c>
      <c r="B695" s="1" t="s">
        <v>7463</v>
      </c>
      <c r="C695" s="2" t="s">
        <v>7462</v>
      </c>
      <c r="D695" s="2" t="s">
        <v>16</v>
      </c>
      <c r="E695" s="2" t="s">
        <v>23</v>
      </c>
      <c r="G695" s="2">
        <v>10727</v>
      </c>
      <c r="H695" s="2">
        <v>10727</v>
      </c>
      <c r="I695" s="2" t="s">
        <v>7456</v>
      </c>
      <c r="K695" s="2" t="s">
        <v>7148</v>
      </c>
      <c r="L695" s="2" t="s">
        <v>6937</v>
      </c>
      <c r="M695" s="2"/>
      <c r="P695" s="2" t="s">
        <v>3279</v>
      </c>
      <c r="R695" s="2" t="s">
        <v>7456</v>
      </c>
      <c r="S695" s="2" t="s">
        <v>16</v>
      </c>
      <c r="T695" s="2" t="s">
        <v>11002</v>
      </c>
    </row>
    <row r="696" spans="1:20" ht="13">
      <c r="A696" s="2" t="s">
        <v>11825</v>
      </c>
      <c r="B696" s="1" t="s">
        <v>9501</v>
      </c>
      <c r="C696" s="2" t="s">
        <v>9500</v>
      </c>
      <c r="D696" s="2" t="s">
        <v>23</v>
      </c>
      <c r="E696" s="2" t="s">
        <v>16</v>
      </c>
      <c r="G696" s="2">
        <v>30221</v>
      </c>
      <c r="H696" s="2">
        <v>26834</v>
      </c>
      <c r="I696" s="2" t="s">
        <v>9493</v>
      </c>
      <c r="K696" s="2" t="s">
        <v>9169</v>
      </c>
      <c r="L696" s="2" t="s">
        <v>6937</v>
      </c>
      <c r="M696" s="2"/>
      <c r="P696" s="2" t="s">
        <v>5907</v>
      </c>
      <c r="R696" s="2" t="s">
        <v>9493</v>
      </c>
      <c r="S696" s="2" t="s">
        <v>23</v>
      </c>
      <c r="T696" s="2" t="s">
        <v>11002</v>
      </c>
    </row>
    <row r="697" spans="1:20" ht="13">
      <c r="A697" s="2" t="s">
        <v>11826</v>
      </c>
      <c r="B697" s="1" t="s">
        <v>8748</v>
      </c>
      <c r="C697" s="2" t="s">
        <v>8747</v>
      </c>
      <c r="D697" s="2" t="s">
        <v>16</v>
      </c>
      <c r="E697" s="2" t="s">
        <v>23</v>
      </c>
      <c r="G697" s="2">
        <v>24627</v>
      </c>
      <c r="H697" s="2">
        <v>23256</v>
      </c>
      <c r="I697" s="2" t="s">
        <v>8673</v>
      </c>
      <c r="K697" s="2" t="s">
        <v>8364</v>
      </c>
      <c r="L697" s="2" t="s">
        <v>6840</v>
      </c>
      <c r="M697" s="2"/>
      <c r="P697" s="2" t="s">
        <v>3279</v>
      </c>
      <c r="R697" s="2" t="s">
        <v>8673</v>
      </c>
      <c r="S697" s="2" t="s">
        <v>16</v>
      </c>
      <c r="T697" s="2" t="s">
        <v>11002</v>
      </c>
    </row>
    <row r="698" spans="1:20" ht="13">
      <c r="A698" s="2" t="s">
        <v>11827</v>
      </c>
      <c r="B698" s="1" t="s">
        <v>9948</v>
      </c>
      <c r="C698" s="2" t="s">
        <v>9947</v>
      </c>
      <c r="D698" s="2" t="s">
        <v>23</v>
      </c>
      <c r="E698" s="2" t="s">
        <v>23</v>
      </c>
      <c r="G698" s="2">
        <v>11173</v>
      </c>
      <c r="H698" s="2">
        <v>11173</v>
      </c>
      <c r="I698" s="2" t="s">
        <v>9937</v>
      </c>
      <c r="K698" s="2" t="s">
        <v>9921</v>
      </c>
      <c r="L698" s="2" t="s">
        <v>6859</v>
      </c>
      <c r="M698" s="2"/>
      <c r="P698" s="2" t="s">
        <v>3279</v>
      </c>
      <c r="R698" s="2" t="s">
        <v>9937</v>
      </c>
      <c r="S698" s="2" t="s">
        <v>23</v>
      </c>
      <c r="T698" s="2" t="s">
        <v>11002</v>
      </c>
    </row>
    <row r="699" spans="1:20" ht="13">
      <c r="A699" s="2" t="s">
        <v>11828</v>
      </c>
      <c r="B699" s="1" t="s">
        <v>8010</v>
      </c>
      <c r="C699" s="2" t="s">
        <v>8009</v>
      </c>
      <c r="D699" s="2" t="s">
        <v>16</v>
      </c>
      <c r="E699" s="2" t="s">
        <v>23</v>
      </c>
      <c r="G699" s="2">
        <v>16824</v>
      </c>
      <c r="H699" s="2">
        <v>14004</v>
      </c>
      <c r="I699" s="2" t="s">
        <v>8008</v>
      </c>
      <c r="K699" s="2" t="s">
        <v>7869</v>
      </c>
      <c r="L699" s="2" t="s">
        <v>6937</v>
      </c>
      <c r="M699" s="2"/>
      <c r="P699" s="2" t="s">
        <v>3279</v>
      </c>
      <c r="R699" s="2" t="s">
        <v>8008</v>
      </c>
      <c r="S699" s="2" t="s">
        <v>16</v>
      </c>
      <c r="T699" s="2" t="s">
        <v>11002</v>
      </c>
    </row>
    <row r="700" spans="1:20" ht="13">
      <c r="A700" s="2" t="s">
        <v>11829</v>
      </c>
      <c r="B700" s="1" t="s">
        <v>10675</v>
      </c>
      <c r="C700" s="2" t="s">
        <v>10674</v>
      </c>
      <c r="D700" s="2" t="s">
        <v>23</v>
      </c>
      <c r="E700" s="2" t="s">
        <v>16</v>
      </c>
      <c r="G700" s="2">
        <v>13172</v>
      </c>
      <c r="H700" s="2">
        <v>12361</v>
      </c>
      <c r="I700" s="2" t="s">
        <v>10671</v>
      </c>
      <c r="K700" s="2" t="s">
        <v>10483</v>
      </c>
      <c r="L700" s="2" t="s">
        <v>6853</v>
      </c>
      <c r="M700" s="2"/>
      <c r="P700" s="2" t="s">
        <v>6204</v>
      </c>
      <c r="R700" s="2" t="s">
        <v>10671</v>
      </c>
      <c r="S700" s="2" t="s">
        <v>23</v>
      </c>
      <c r="T700" s="2" t="s">
        <v>11002</v>
      </c>
    </row>
    <row r="701" spans="1:20" ht="13">
      <c r="A701" s="2" t="s">
        <v>11830</v>
      </c>
      <c r="B701" s="1" t="s">
        <v>10680</v>
      </c>
      <c r="C701" s="2" t="s">
        <v>10679</v>
      </c>
      <c r="D701" s="2" t="s">
        <v>23</v>
      </c>
      <c r="E701" s="2" t="s">
        <v>23</v>
      </c>
      <c r="G701" s="2">
        <v>13374</v>
      </c>
      <c r="H701" s="2">
        <v>13374</v>
      </c>
      <c r="I701" s="2" t="s">
        <v>10676</v>
      </c>
      <c r="K701" s="2" t="s">
        <v>10483</v>
      </c>
      <c r="L701" s="2" t="s">
        <v>6856</v>
      </c>
      <c r="M701" s="2"/>
      <c r="P701" s="2" t="s">
        <v>8427</v>
      </c>
      <c r="R701" s="2" t="s">
        <v>10676</v>
      </c>
      <c r="S701" s="2" t="s">
        <v>23</v>
      </c>
      <c r="T701" s="2" t="s">
        <v>11002</v>
      </c>
    </row>
    <row r="702" spans="1:20" ht="13">
      <c r="A702" s="2" t="s">
        <v>11831</v>
      </c>
      <c r="B702" s="1" t="s">
        <v>8267</v>
      </c>
      <c r="C702" s="2" t="s">
        <v>8266</v>
      </c>
      <c r="D702" s="2" t="s">
        <v>23</v>
      </c>
      <c r="E702" s="2" t="s">
        <v>16</v>
      </c>
      <c r="G702" s="2">
        <v>25444</v>
      </c>
      <c r="H702" s="2">
        <v>23313</v>
      </c>
      <c r="I702" s="2" t="s">
        <v>8263</v>
      </c>
      <c r="K702" s="2" t="s">
        <v>7869</v>
      </c>
      <c r="L702" s="2" t="s">
        <v>6840</v>
      </c>
      <c r="M702" s="2"/>
      <c r="P702" s="2" t="s">
        <v>3279</v>
      </c>
      <c r="R702" s="2" t="s">
        <v>8263</v>
      </c>
      <c r="S702" s="2" t="s">
        <v>23</v>
      </c>
      <c r="T702" s="2" t="s">
        <v>11002</v>
      </c>
    </row>
    <row r="703" spans="1:20" ht="13">
      <c r="A703" s="2" t="s">
        <v>11832</v>
      </c>
      <c r="B703" s="1" t="s">
        <v>10688</v>
      </c>
      <c r="C703" s="2" t="s">
        <v>10687</v>
      </c>
      <c r="D703" s="2" t="s">
        <v>16</v>
      </c>
      <c r="E703" s="2" t="s">
        <v>23</v>
      </c>
      <c r="G703" s="2">
        <v>18589</v>
      </c>
      <c r="H703" s="2">
        <v>11519</v>
      </c>
      <c r="I703" s="2" t="s">
        <v>10676</v>
      </c>
      <c r="K703" s="2" t="s">
        <v>10483</v>
      </c>
      <c r="L703" s="2" t="s">
        <v>6853</v>
      </c>
      <c r="M703" s="2"/>
      <c r="P703" s="2" t="s">
        <v>8427</v>
      </c>
      <c r="R703" s="2" t="s">
        <v>10676</v>
      </c>
      <c r="S703" s="2" t="s">
        <v>16</v>
      </c>
      <c r="T703" s="2" t="s">
        <v>11002</v>
      </c>
    </row>
    <row r="704" spans="1:20" ht="13">
      <c r="A704" s="2" t="s">
        <v>11833</v>
      </c>
      <c r="B704" s="1" t="s">
        <v>10976</v>
      </c>
      <c r="C704" s="2" t="s">
        <v>10975</v>
      </c>
      <c r="D704" s="2" t="s">
        <v>16</v>
      </c>
      <c r="E704" s="2" t="s">
        <v>16</v>
      </c>
      <c r="F704" s="2" t="s">
        <v>10980</v>
      </c>
      <c r="G704" s="2">
        <v>25873</v>
      </c>
      <c r="H704" s="2">
        <v>25873</v>
      </c>
      <c r="I704" s="2" t="s">
        <v>10972</v>
      </c>
      <c r="K704" s="2" t="s">
        <v>10483</v>
      </c>
      <c r="L704" s="2" t="s">
        <v>6840</v>
      </c>
      <c r="M704" s="2"/>
      <c r="P704" s="2" t="s">
        <v>3279</v>
      </c>
      <c r="R704" s="2" t="s">
        <v>10972</v>
      </c>
      <c r="S704" s="2" t="s">
        <v>16</v>
      </c>
      <c r="T704" s="2" t="s">
        <v>11002</v>
      </c>
    </row>
    <row r="705" spans="1:20" ht="13">
      <c r="A705" s="2" t="s">
        <v>11834</v>
      </c>
      <c r="B705" s="1" t="s">
        <v>11835</v>
      </c>
      <c r="C705" s="2" t="s">
        <v>11875</v>
      </c>
      <c r="D705" s="2" t="s">
        <v>23</v>
      </c>
      <c r="E705" s="2" t="s">
        <v>16</v>
      </c>
      <c r="F705" s="2" t="s">
        <v>11836</v>
      </c>
      <c r="G705" s="2" t="e">
        <v>#N/A</v>
      </c>
      <c r="K705" s="38" t="s">
        <v>8364</v>
      </c>
      <c r="L705" s="38" t="s">
        <v>6840</v>
      </c>
      <c r="M705" s="2" t="s">
        <v>11042</v>
      </c>
      <c r="N705" s="2" t="s">
        <v>11837</v>
      </c>
      <c r="O705" s="2" t="s">
        <v>11837</v>
      </c>
      <c r="P705" s="2" t="s">
        <v>3279</v>
      </c>
      <c r="Q705" s="2" t="str">
        <f>"AN"&amp;K705&amp;993</f>
        <v>AN08B993</v>
      </c>
      <c r="R705" s="2" t="s">
        <v>11838</v>
      </c>
      <c r="S705" s="2" t="s">
        <v>23</v>
      </c>
      <c r="T705" s="2" t="s">
        <v>11002</v>
      </c>
    </row>
    <row r="706" spans="1:20" ht="13">
      <c r="A706" s="2" t="s">
        <v>11839</v>
      </c>
      <c r="B706" s="1" t="s">
        <v>9041</v>
      </c>
      <c r="C706" s="2" t="s">
        <v>9040</v>
      </c>
      <c r="D706" s="2" t="s">
        <v>23</v>
      </c>
      <c r="E706" s="2" t="s">
        <v>16</v>
      </c>
      <c r="G706" s="2">
        <v>12922</v>
      </c>
      <c r="H706" s="2">
        <v>12748</v>
      </c>
      <c r="I706" s="2" t="s">
        <v>9032</v>
      </c>
      <c r="K706" s="2" t="s">
        <v>8895</v>
      </c>
      <c r="L706" s="2" t="s">
        <v>7207</v>
      </c>
      <c r="M706" s="2"/>
      <c r="P706" s="2" t="s">
        <v>3279</v>
      </c>
      <c r="R706" s="2" t="s">
        <v>9032</v>
      </c>
      <c r="S706" s="2" t="s">
        <v>23</v>
      </c>
      <c r="T706" s="2" t="s">
        <v>11002</v>
      </c>
    </row>
    <row r="707" spans="1:20" ht="13">
      <c r="A707" s="2" t="s">
        <v>11840</v>
      </c>
      <c r="B707" s="1" t="s">
        <v>9996</v>
      </c>
      <c r="C707" s="2" t="s">
        <v>9995</v>
      </c>
      <c r="D707" s="2" t="s">
        <v>16</v>
      </c>
      <c r="E707" s="2" t="s">
        <v>23</v>
      </c>
      <c r="G707" s="2">
        <v>10999</v>
      </c>
      <c r="H707" s="2">
        <v>10471</v>
      </c>
      <c r="I707" s="2" t="s">
        <v>9992</v>
      </c>
      <c r="K707" s="2" t="s">
        <v>9981</v>
      </c>
      <c r="L707" s="2" t="s">
        <v>6856</v>
      </c>
      <c r="M707" s="2"/>
      <c r="P707" s="2" t="s">
        <v>6204</v>
      </c>
      <c r="R707" s="2" t="s">
        <v>9992</v>
      </c>
      <c r="S707" s="2" t="s">
        <v>16</v>
      </c>
      <c r="T707" s="2" t="s">
        <v>11002</v>
      </c>
    </row>
    <row r="708" spans="1:20" ht="13">
      <c r="A708" s="2" t="s">
        <v>11841</v>
      </c>
      <c r="B708" s="1" t="s">
        <v>8971</v>
      </c>
      <c r="C708" s="2" t="s">
        <v>8970</v>
      </c>
      <c r="D708" s="2" t="s">
        <v>16</v>
      </c>
      <c r="E708" s="2" t="s">
        <v>23</v>
      </c>
      <c r="G708" s="2">
        <v>13375</v>
      </c>
      <c r="H708" s="2">
        <v>12548</v>
      </c>
      <c r="I708" s="2" t="s">
        <v>8963</v>
      </c>
      <c r="K708" s="2" t="s">
        <v>8895</v>
      </c>
      <c r="L708" s="2" t="s">
        <v>7327</v>
      </c>
      <c r="M708" s="2"/>
      <c r="P708" s="2" t="s">
        <v>3279</v>
      </c>
      <c r="R708" s="2" t="s">
        <v>8963</v>
      </c>
      <c r="S708" s="2" t="s">
        <v>16</v>
      </c>
      <c r="T708" s="2" t="s">
        <v>11002</v>
      </c>
    </row>
    <row r="709" spans="1:20" ht="13">
      <c r="A709" s="2" t="s">
        <v>11842</v>
      </c>
      <c r="B709" s="1" t="s">
        <v>8188</v>
      </c>
      <c r="C709" s="2" t="s">
        <v>8187</v>
      </c>
      <c r="D709" s="2" t="s">
        <v>23</v>
      </c>
      <c r="E709" s="2" t="s">
        <v>16</v>
      </c>
      <c r="G709" s="2">
        <v>21020</v>
      </c>
      <c r="H709" s="2">
        <v>20418</v>
      </c>
      <c r="I709" s="2" t="s">
        <v>8171</v>
      </c>
      <c r="K709" s="2" t="s">
        <v>7869</v>
      </c>
      <c r="L709" s="2" t="s">
        <v>6840</v>
      </c>
      <c r="M709" s="2"/>
      <c r="P709" s="2" t="s">
        <v>4146</v>
      </c>
      <c r="R709" s="2" t="s">
        <v>8171</v>
      </c>
      <c r="S709" s="2" t="s">
        <v>23</v>
      </c>
      <c r="T709" s="2" t="s">
        <v>11002</v>
      </c>
    </row>
    <row r="710" spans="1:20" ht="13">
      <c r="A710" s="2" t="s">
        <v>11843</v>
      </c>
      <c r="B710" s="1" t="s">
        <v>7064</v>
      </c>
      <c r="C710" s="2" t="s">
        <v>7063</v>
      </c>
      <c r="D710" s="2" t="s">
        <v>23</v>
      </c>
      <c r="E710" s="2" t="s">
        <v>23</v>
      </c>
      <c r="G710" s="2">
        <v>15697</v>
      </c>
      <c r="H710" s="2">
        <v>15697</v>
      </c>
      <c r="I710" s="2" t="s">
        <v>7062</v>
      </c>
      <c r="K710" s="2" t="s">
        <v>7047</v>
      </c>
      <c r="L710" s="2" t="s">
        <v>6937</v>
      </c>
      <c r="M710" s="2"/>
      <c r="P710" s="2" t="s">
        <v>3279</v>
      </c>
      <c r="R710" s="2" t="s">
        <v>7062</v>
      </c>
      <c r="S710" s="2" t="s">
        <v>23</v>
      </c>
      <c r="T710" s="2" t="s">
        <v>11002</v>
      </c>
    </row>
    <row r="711" spans="1:20" ht="13">
      <c r="A711" s="2" t="s">
        <v>11844</v>
      </c>
      <c r="B711" s="1" t="s">
        <v>9527</v>
      </c>
      <c r="C711" s="2" t="s">
        <v>9526</v>
      </c>
      <c r="D711" s="2" t="s">
        <v>23</v>
      </c>
      <c r="E711" s="2" t="s">
        <v>16</v>
      </c>
      <c r="G711" s="2">
        <v>29103</v>
      </c>
      <c r="H711" s="2">
        <v>29103</v>
      </c>
      <c r="I711" s="2" t="s">
        <v>9523</v>
      </c>
      <c r="K711" s="2" t="s">
        <v>9169</v>
      </c>
      <c r="L711" s="2" t="s">
        <v>6856</v>
      </c>
      <c r="M711" s="2"/>
      <c r="P711" s="2" t="s">
        <v>3668</v>
      </c>
      <c r="R711" s="2" t="s">
        <v>9523</v>
      </c>
      <c r="S711" s="2" t="s">
        <v>23</v>
      </c>
      <c r="T711" s="2" t="s">
        <v>11002</v>
      </c>
    </row>
    <row r="712" spans="1:20" ht="13">
      <c r="A712" s="2" t="s">
        <v>11845</v>
      </c>
      <c r="B712" s="1" t="s">
        <v>10309</v>
      </c>
      <c r="C712" s="2" t="s">
        <v>10308</v>
      </c>
      <c r="D712" s="2" t="s">
        <v>23</v>
      </c>
      <c r="E712" s="2" t="s">
        <v>16</v>
      </c>
      <c r="G712" s="2">
        <v>21892</v>
      </c>
      <c r="H712" s="2">
        <v>21892</v>
      </c>
      <c r="I712" s="2" t="s">
        <v>10305</v>
      </c>
      <c r="K712" s="2" t="s">
        <v>10080</v>
      </c>
      <c r="L712" s="2" t="s">
        <v>6856</v>
      </c>
      <c r="M712" s="2"/>
      <c r="P712" s="2" t="s">
        <v>4035</v>
      </c>
      <c r="R712" s="2" t="s">
        <v>10305</v>
      </c>
      <c r="S712" s="2" t="s">
        <v>23</v>
      </c>
      <c r="T712" s="2" t="s">
        <v>11002</v>
      </c>
    </row>
    <row r="713" spans="1:20" ht="13">
      <c r="A713" s="2" t="s">
        <v>11846</v>
      </c>
      <c r="B713" s="1" t="s">
        <v>9248</v>
      </c>
      <c r="C713" s="2" t="s">
        <v>9247</v>
      </c>
      <c r="D713" s="2" t="s">
        <v>16</v>
      </c>
      <c r="E713" s="2" t="s">
        <v>23</v>
      </c>
      <c r="G713" s="2">
        <v>16609</v>
      </c>
      <c r="H713" s="2">
        <v>13970</v>
      </c>
      <c r="I713" s="2" t="s">
        <v>9246</v>
      </c>
      <c r="K713" s="2" t="s">
        <v>9169</v>
      </c>
      <c r="L713" s="2" t="s">
        <v>6937</v>
      </c>
      <c r="M713" s="2"/>
      <c r="P713" s="2" t="s">
        <v>5907</v>
      </c>
      <c r="R713" s="2" t="s">
        <v>9246</v>
      </c>
      <c r="S713" s="2" t="s">
        <v>16</v>
      </c>
      <c r="T713" s="2" t="s">
        <v>11002</v>
      </c>
    </row>
    <row r="714" spans="1:20" ht="13">
      <c r="A714" s="2" t="s">
        <v>11847</v>
      </c>
      <c r="B714" s="1" t="s">
        <v>9123</v>
      </c>
      <c r="C714" s="2" t="s">
        <v>9122</v>
      </c>
      <c r="D714" s="2" t="s">
        <v>23</v>
      </c>
      <c r="E714" s="2" t="s">
        <v>16</v>
      </c>
      <c r="G714" s="2">
        <v>17416</v>
      </c>
      <c r="H714" s="2">
        <v>15453</v>
      </c>
      <c r="I714" s="2" t="s">
        <v>9121</v>
      </c>
      <c r="K714" s="2" t="s">
        <v>8895</v>
      </c>
      <c r="L714" s="2" t="s">
        <v>6937</v>
      </c>
      <c r="M714" s="2"/>
      <c r="P714" s="2" t="s">
        <v>3279</v>
      </c>
      <c r="R714" s="2" t="s">
        <v>9121</v>
      </c>
      <c r="S714" s="2" t="s">
        <v>23</v>
      </c>
      <c r="T714" s="2" t="s">
        <v>11002</v>
      </c>
    </row>
    <row r="715" spans="1:20" ht="13">
      <c r="A715" s="2" t="s">
        <v>11848</v>
      </c>
      <c r="B715" s="1" t="s">
        <v>9156</v>
      </c>
      <c r="C715" s="2" t="s">
        <v>9155</v>
      </c>
      <c r="D715" s="2" t="s">
        <v>16</v>
      </c>
      <c r="E715" s="2" t="s">
        <v>23</v>
      </c>
      <c r="G715" s="2">
        <v>19547</v>
      </c>
      <c r="H715" s="2">
        <v>19547</v>
      </c>
      <c r="I715" s="2" t="s">
        <v>9144</v>
      </c>
      <c r="K715" s="2" t="s">
        <v>8895</v>
      </c>
      <c r="L715" s="2" t="s">
        <v>6856</v>
      </c>
      <c r="M715" s="2"/>
      <c r="P715" s="2" t="s">
        <v>6204</v>
      </c>
      <c r="R715" s="2" t="s">
        <v>9144</v>
      </c>
      <c r="S715" s="2" t="s">
        <v>16</v>
      </c>
      <c r="T715" s="2" t="s">
        <v>11002</v>
      </c>
    </row>
    <row r="716" spans="1:20" ht="13">
      <c r="A716" s="2" t="s">
        <v>11849</v>
      </c>
      <c r="B716" s="1" t="s">
        <v>9150</v>
      </c>
      <c r="C716" s="2" t="s">
        <v>9149</v>
      </c>
      <c r="D716" s="2" t="s">
        <v>23</v>
      </c>
      <c r="E716" s="2" t="s">
        <v>16</v>
      </c>
      <c r="G716" s="2">
        <v>22236</v>
      </c>
      <c r="H716" s="2">
        <v>20709</v>
      </c>
      <c r="I716" s="2" t="s">
        <v>9144</v>
      </c>
      <c r="K716" s="2" t="s">
        <v>8895</v>
      </c>
      <c r="L716" s="2" t="s">
        <v>6840</v>
      </c>
      <c r="M716" s="2"/>
      <c r="P716" s="2" t="s">
        <v>3279</v>
      </c>
      <c r="R716" s="2" t="s">
        <v>9144</v>
      </c>
      <c r="S716" s="2" t="s">
        <v>23</v>
      </c>
      <c r="T716" s="2" t="s">
        <v>11002</v>
      </c>
    </row>
    <row r="717" spans="1:20" ht="13">
      <c r="A717" s="2" t="s">
        <v>11850</v>
      </c>
      <c r="B717" s="1" t="s">
        <v>7702</v>
      </c>
      <c r="C717" s="2" t="s">
        <v>7701</v>
      </c>
      <c r="D717" s="2" t="s">
        <v>16</v>
      </c>
      <c r="E717" s="2" t="s">
        <v>23</v>
      </c>
      <c r="G717" s="2">
        <v>11388</v>
      </c>
      <c r="H717" s="2">
        <v>11388</v>
      </c>
      <c r="I717" s="2" t="s">
        <v>7694</v>
      </c>
      <c r="K717" s="2" t="s">
        <v>7674</v>
      </c>
      <c r="L717" s="2" t="s">
        <v>6840</v>
      </c>
      <c r="M717" s="2"/>
      <c r="P717" s="2" t="s">
        <v>4600</v>
      </c>
      <c r="R717" s="2" t="s">
        <v>7694</v>
      </c>
      <c r="S717" s="2" t="s">
        <v>16</v>
      </c>
      <c r="T717" s="2" t="s">
        <v>11002</v>
      </c>
    </row>
    <row r="718" spans="1:20" ht="13">
      <c r="A718" s="2" t="s">
        <v>11851</v>
      </c>
      <c r="B718" s="1" t="s">
        <v>8586</v>
      </c>
      <c r="C718" s="2" t="s">
        <v>8585</v>
      </c>
      <c r="D718" s="2" t="s">
        <v>16</v>
      </c>
      <c r="E718" s="2" t="s">
        <v>23</v>
      </c>
      <c r="G718" s="2">
        <v>13601</v>
      </c>
      <c r="H718" s="2">
        <v>13601</v>
      </c>
      <c r="I718" s="2" t="s">
        <v>8582</v>
      </c>
      <c r="K718" s="2" t="s">
        <v>8364</v>
      </c>
      <c r="L718" s="2" t="s">
        <v>6840</v>
      </c>
      <c r="M718" s="2"/>
      <c r="P718" s="2" t="s">
        <v>3279</v>
      </c>
      <c r="R718" s="2" t="s">
        <v>8582</v>
      </c>
      <c r="S718" s="2" t="s">
        <v>16</v>
      </c>
      <c r="T718" s="2" t="s">
        <v>11002</v>
      </c>
    </row>
    <row r="719" spans="1:20" ht="13">
      <c r="A719" s="2" t="s">
        <v>11852</v>
      </c>
      <c r="B719" s="1" t="s">
        <v>8158</v>
      </c>
      <c r="C719" s="2" t="s">
        <v>8157</v>
      </c>
      <c r="D719" s="2" t="s">
        <v>16</v>
      </c>
      <c r="E719" s="2" t="s">
        <v>23</v>
      </c>
      <c r="G719" s="2">
        <v>20543</v>
      </c>
      <c r="H719" s="2">
        <v>20025</v>
      </c>
      <c r="I719" s="2" t="s">
        <v>8156</v>
      </c>
      <c r="K719" s="2" t="s">
        <v>7869</v>
      </c>
      <c r="L719" s="2" t="s">
        <v>6840</v>
      </c>
      <c r="M719" s="2"/>
      <c r="P719" s="2" t="s">
        <v>3279</v>
      </c>
      <c r="R719" s="2" t="s">
        <v>8156</v>
      </c>
      <c r="S719" s="2" t="s">
        <v>16</v>
      </c>
      <c r="T719" s="2" t="s">
        <v>11002</v>
      </c>
    </row>
    <row r="720" spans="1:20" ht="13">
      <c r="A720" s="2" t="s">
        <v>11853</v>
      </c>
      <c r="B720" s="1" t="s">
        <v>11854</v>
      </c>
      <c r="C720" s="2" t="s">
        <v>10514</v>
      </c>
      <c r="D720" s="2" t="s">
        <v>16</v>
      </c>
      <c r="E720" s="2" t="s">
        <v>16</v>
      </c>
      <c r="G720" s="2">
        <v>11114</v>
      </c>
      <c r="H720" s="2">
        <v>11045</v>
      </c>
      <c r="I720" s="2" t="s">
        <v>11855</v>
      </c>
      <c r="K720" s="2" t="s">
        <v>10483</v>
      </c>
      <c r="L720" s="2" t="s">
        <v>6856</v>
      </c>
      <c r="M720" s="2"/>
      <c r="N720" s="2" t="s">
        <v>11856</v>
      </c>
      <c r="P720" s="2" t="s">
        <v>3279</v>
      </c>
      <c r="R720" s="2" t="s">
        <v>11855</v>
      </c>
      <c r="S720" s="2" t="s">
        <v>16</v>
      </c>
      <c r="T720" s="2" t="s">
        <v>11002</v>
      </c>
    </row>
    <row r="721" spans="1:20" ht="13">
      <c r="A721" s="2" t="s">
        <v>11857</v>
      </c>
      <c r="B721" s="1" t="s">
        <v>9423</v>
      </c>
      <c r="C721" s="2" t="s">
        <v>9422</v>
      </c>
      <c r="D721" s="2" t="s">
        <v>16</v>
      </c>
      <c r="E721" s="2" t="s">
        <v>23</v>
      </c>
      <c r="G721" s="2">
        <v>24517</v>
      </c>
      <c r="H721" s="2">
        <v>24517</v>
      </c>
      <c r="I721" s="2" t="s">
        <v>9396</v>
      </c>
      <c r="K721" s="2" t="s">
        <v>9169</v>
      </c>
      <c r="L721" s="2" t="s">
        <v>6856</v>
      </c>
      <c r="M721" s="2"/>
      <c r="P721" s="2" t="s">
        <v>3668</v>
      </c>
      <c r="R721" s="2" t="s">
        <v>9396</v>
      </c>
      <c r="S721" s="2" t="s">
        <v>16</v>
      </c>
      <c r="T721" s="2" t="s">
        <v>11002</v>
      </c>
    </row>
    <row r="722" spans="1:20" ht="13">
      <c r="A722" s="2" t="s">
        <v>11858</v>
      </c>
      <c r="B722" s="1" t="s">
        <v>9675</v>
      </c>
      <c r="C722" s="2" t="s">
        <v>9674</v>
      </c>
      <c r="D722" s="2" t="s">
        <v>16</v>
      </c>
      <c r="E722" s="2" t="s">
        <v>23</v>
      </c>
      <c r="G722" s="2">
        <v>30917</v>
      </c>
      <c r="H722" s="2">
        <v>27399</v>
      </c>
      <c r="I722" s="2" t="s">
        <v>9665</v>
      </c>
      <c r="K722" s="2" t="s">
        <v>9562</v>
      </c>
      <c r="L722" s="2" t="s">
        <v>6840</v>
      </c>
      <c r="M722" s="2"/>
      <c r="P722" s="2" t="s">
        <v>3279</v>
      </c>
      <c r="R722" s="2" t="s">
        <v>9665</v>
      </c>
      <c r="S722" s="2" t="s">
        <v>16</v>
      </c>
      <c r="T722" s="2" t="s">
        <v>11002</v>
      </c>
    </row>
    <row r="723" spans="1:20" ht="13">
      <c r="A723" s="2" t="s">
        <v>11859</v>
      </c>
      <c r="B723" s="1" t="s">
        <v>7551</v>
      </c>
      <c r="C723" s="2" t="s">
        <v>7550</v>
      </c>
      <c r="D723" s="2" t="s">
        <v>16</v>
      </c>
      <c r="E723" s="2" t="s">
        <v>23</v>
      </c>
      <c r="G723" s="2">
        <v>14227</v>
      </c>
      <c r="H723" s="2">
        <v>13373</v>
      </c>
      <c r="I723" s="2" t="s">
        <v>7549</v>
      </c>
      <c r="K723" s="2" t="s">
        <v>7148</v>
      </c>
      <c r="L723" s="2" t="s">
        <v>6840</v>
      </c>
      <c r="M723" s="2"/>
      <c r="P723" s="2" t="s">
        <v>3668</v>
      </c>
      <c r="R723" s="2" t="s">
        <v>7549</v>
      </c>
      <c r="S723" s="2" t="s">
        <v>16</v>
      </c>
      <c r="T723" s="2" t="s">
        <v>11002</v>
      </c>
    </row>
    <row r="724" spans="1:20" ht="13">
      <c r="A724" s="2" t="s">
        <v>11860</v>
      </c>
      <c r="B724" s="1" t="s">
        <v>11861</v>
      </c>
      <c r="C724" s="2" t="s">
        <v>23845</v>
      </c>
      <c r="D724" s="2" t="s">
        <v>23</v>
      </c>
      <c r="E724" s="2" t="s">
        <v>16</v>
      </c>
      <c r="G724" s="2" t="e">
        <v>#N/A</v>
      </c>
      <c r="H724" s="2">
        <v>20722</v>
      </c>
      <c r="I724" s="2" t="s">
        <v>11862</v>
      </c>
      <c r="K724" s="2" t="s">
        <v>10370</v>
      </c>
      <c r="L724" s="2" t="s">
        <v>6937</v>
      </c>
      <c r="M724" s="2" t="s">
        <v>7200</v>
      </c>
      <c r="N724" s="2" t="s">
        <v>11863</v>
      </c>
      <c r="P724" s="2" t="s">
        <v>4600</v>
      </c>
      <c r="R724" s="2" t="s">
        <v>11862</v>
      </c>
      <c r="S724" s="2" t="s">
        <v>23</v>
      </c>
      <c r="T724" s="2" t="s">
        <v>11002</v>
      </c>
    </row>
    <row r="725" spans="1:20" ht="13">
      <c r="A725" s="2" t="s">
        <v>11864</v>
      </c>
      <c r="B725" s="1" t="s">
        <v>10199</v>
      </c>
      <c r="C725" s="2" t="s">
        <v>23846</v>
      </c>
      <c r="D725" s="2" t="s">
        <v>16</v>
      </c>
      <c r="E725" s="2" t="s">
        <v>23</v>
      </c>
      <c r="G725" s="2">
        <v>18061</v>
      </c>
      <c r="H725" s="2">
        <v>14216</v>
      </c>
      <c r="I725" s="2" t="s">
        <v>10190</v>
      </c>
      <c r="K725" s="2" t="s">
        <v>10080</v>
      </c>
      <c r="L725" s="2" t="s">
        <v>6840</v>
      </c>
      <c r="M725" s="2"/>
      <c r="P725" s="2" t="s">
        <v>4600</v>
      </c>
      <c r="R725" s="2" t="s">
        <v>10190</v>
      </c>
      <c r="S725" s="2" t="s">
        <v>16</v>
      </c>
      <c r="T725" s="2" t="s">
        <v>11002</v>
      </c>
    </row>
    <row r="726" spans="1:20" ht="13">
      <c r="A726" s="2" t="s">
        <v>11865</v>
      </c>
      <c r="B726" s="1" t="s">
        <v>8362</v>
      </c>
      <c r="C726" s="2" t="s">
        <v>8361</v>
      </c>
      <c r="D726" s="2" t="s">
        <v>16</v>
      </c>
      <c r="E726" s="2" t="s">
        <v>23</v>
      </c>
      <c r="G726" s="2">
        <v>27753</v>
      </c>
      <c r="H726" s="2">
        <v>27753</v>
      </c>
      <c r="I726" s="2" t="s">
        <v>8353</v>
      </c>
      <c r="K726" s="2" t="s">
        <v>7869</v>
      </c>
      <c r="L726" s="2" t="s">
        <v>6840</v>
      </c>
      <c r="M726" s="2"/>
      <c r="P726" s="2" t="s">
        <v>4146</v>
      </c>
      <c r="R726" s="2" t="s">
        <v>8353</v>
      </c>
      <c r="S726" s="2" t="s">
        <v>16</v>
      </c>
      <c r="T726" s="2" t="s">
        <v>11002</v>
      </c>
    </row>
    <row r="727" spans="1:20" ht="13">
      <c r="A727" s="2" t="s">
        <v>11866</v>
      </c>
      <c r="B727" s="1" t="s">
        <v>6966</v>
      </c>
      <c r="C727" s="2" t="s">
        <v>6965</v>
      </c>
      <c r="D727" s="2" t="s">
        <v>16</v>
      </c>
      <c r="E727" s="2" t="s">
        <v>16</v>
      </c>
      <c r="G727" s="2">
        <v>14128</v>
      </c>
      <c r="H727" s="2">
        <v>14128</v>
      </c>
      <c r="I727" s="2" t="s">
        <v>6960</v>
      </c>
      <c r="K727" s="2" t="s">
        <v>6919</v>
      </c>
      <c r="L727" s="2" t="s">
        <v>6937</v>
      </c>
      <c r="M727" s="2"/>
      <c r="P727" s="2" t="s">
        <v>5907</v>
      </c>
      <c r="R727" s="2" t="s">
        <v>6960</v>
      </c>
      <c r="S727" s="2" t="s">
        <v>16</v>
      </c>
      <c r="T727" s="2" t="s">
        <v>11002</v>
      </c>
    </row>
    <row r="728" spans="1:20" ht="13">
      <c r="A728" s="2" t="s">
        <v>11867</v>
      </c>
      <c r="B728" s="1" t="s">
        <v>8301</v>
      </c>
      <c r="C728" s="2" t="s">
        <v>8300</v>
      </c>
      <c r="D728" s="2" t="s">
        <v>23</v>
      </c>
      <c r="E728" s="2" t="s">
        <v>16</v>
      </c>
      <c r="G728" s="2">
        <v>27023</v>
      </c>
      <c r="H728" s="2">
        <v>26819</v>
      </c>
      <c r="I728" s="2" t="s">
        <v>8297</v>
      </c>
      <c r="K728" s="2" t="s">
        <v>7869</v>
      </c>
      <c r="L728" s="2" t="s">
        <v>6856</v>
      </c>
      <c r="M728" s="2"/>
      <c r="P728" s="2" t="s">
        <v>3249</v>
      </c>
      <c r="R728" s="2" t="s">
        <v>8297</v>
      </c>
      <c r="S728" s="2" t="s">
        <v>23</v>
      </c>
      <c r="T728" s="2" t="s">
        <v>11002</v>
      </c>
    </row>
    <row r="729" spans="1:20" ht="13">
      <c r="A729" s="2" t="s">
        <v>11868</v>
      </c>
      <c r="B729" s="1" t="s">
        <v>9261</v>
      </c>
      <c r="C729" s="2" t="s">
        <v>9260</v>
      </c>
      <c r="D729" s="2" t="s">
        <v>23</v>
      </c>
      <c r="E729" s="2" t="s">
        <v>16</v>
      </c>
      <c r="G729" s="2">
        <v>16424</v>
      </c>
      <c r="H729" s="2">
        <v>16424</v>
      </c>
      <c r="I729" s="2" t="s">
        <v>9256</v>
      </c>
      <c r="K729" s="2" t="s">
        <v>9169</v>
      </c>
      <c r="L729" s="2" t="s">
        <v>6937</v>
      </c>
      <c r="M729" s="2"/>
      <c r="P729" s="2" t="s">
        <v>3668</v>
      </c>
      <c r="R729" s="2" t="s">
        <v>9256</v>
      </c>
      <c r="S729" s="2" t="s">
        <v>23</v>
      </c>
      <c r="T729" s="2" t="s">
        <v>11002</v>
      </c>
    </row>
    <row r="730" spans="1:20" ht="13">
      <c r="A730" s="2" t="s">
        <v>11869</v>
      </c>
      <c r="B730" s="1" t="s">
        <v>10861</v>
      </c>
      <c r="C730" s="2" t="s">
        <v>10860</v>
      </c>
      <c r="D730" s="2" t="s">
        <v>23</v>
      </c>
      <c r="E730" s="2" t="s">
        <v>16</v>
      </c>
      <c r="G730" s="2">
        <v>13073</v>
      </c>
      <c r="H730" s="2">
        <v>13073</v>
      </c>
      <c r="I730" s="2" t="s">
        <v>10859</v>
      </c>
      <c r="K730" s="2" t="s">
        <v>10483</v>
      </c>
      <c r="L730" s="2" t="s">
        <v>6937</v>
      </c>
      <c r="M730" s="2"/>
      <c r="P730" s="2" t="s">
        <v>3279</v>
      </c>
      <c r="R730" s="2" t="s">
        <v>10859</v>
      </c>
      <c r="S730" s="2" t="s">
        <v>23</v>
      </c>
      <c r="T730" s="2" t="s">
        <v>11002</v>
      </c>
    </row>
    <row r="731" spans="1:20" ht="13">
      <c r="A731" s="2" t="s">
        <v>11870</v>
      </c>
      <c r="B731" s="1" t="s">
        <v>9421</v>
      </c>
      <c r="C731" s="2" t="s">
        <v>9420</v>
      </c>
      <c r="D731" s="2" t="s">
        <v>16</v>
      </c>
      <c r="E731" s="2" t="s">
        <v>23</v>
      </c>
      <c r="G731" s="2">
        <v>24133</v>
      </c>
      <c r="H731" s="2">
        <v>24133</v>
      </c>
      <c r="I731" s="2" t="s">
        <v>9396</v>
      </c>
      <c r="K731" s="2" t="s">
        <v>9169</v>
      </c>
      <c r="L731" s="2" t="s">
        <v>6937</v>
      </c>
      <c r="M731" s="2"/>
      <c r="P731" s="2" t="s">
        <v>5907</v>
      </c>
      <c r="R731" s="2" t="s">
        <v>9396</v>
      </c>
      <c r="S731" s="2" t="s">
        <v>16</v>
      </c>
      <c r="T731" s="2" t="s">
        <v>11002</v>
      </c>
    </row>
    <row r="732" spans="1:20" ht="13">
      <c r="A732" s="2" t="s">
        <v>11871</v>
      </c>
      <c r="B732" s="1" t="s">
        <v>10338</v>
      </c>
      <c r="C732" s="2" t="s">
        <v>10337</v>
      </c>
      <c r="D732" s="2" t="s">
        <v>23</v>
      </c>
      <c r="E732" s="2" t="s">
        <v>16</v>
      </c>
      <c r="G732" s="2">
        <v>27381</v>
      </c>
      <c r="H732" s="2">
        <v>20863</v>
      </c>
      <c r="I732" s="2" t="s">
        <v>10335</v>
      </c>
      <c r="K732" s="2" t="s">
        <v>10080</v>
      </c>
      <c r="L732" s="2" t="s">
        <v>6856</v>
      </c>
      <c r="M732" s="2"/>
      <c r="P732" s="2" t="s">
        <v>3249</v>
      </c>
      <c r="R732" s="2" t="s">
        <v>10335</v>
      </c>
      <c r="S732" s="2" t="s">
        <v>23</v>
      </c>
      <c r="T732" s="2" t="s">
        <v>11002</v>
      </c>
    </row>
    <row r="733" spans="1:20" ht="13">
      <c r="A733" s="2" t="s">
        <v>11872</v>
      </c>
      <c r="B733" s="1" t="s">
        <v>9503</v>
      </c>
      <c r="C733" s="2" t="s">
        <v>9502</v>
      </c>
      <c r="D733" s="2" t="s">
        <v>23</v>
      </c>
      <c r="E733" s="2" t="s">
        <v>16</v>
      </c>
      <c r="G733" s="2">
        <v>26834</v>
      </c>
      <c r="H733" s="2">
        <v>26834</v>
      </c>
      <c r="I733" s="2" t="s">
        <v>9493</v>
      </c>
      <c r="K733" s="2" t="s">
        <v>9169</v>
      </c>
      <c r="L733" s="2" t="s">
        <v>6937</v>
      </c>
      <c r="M733" s="2"/>
      <c r="P733" s="2" t="s">
        <v>5907</v>
      </c>
      <c r="R733" s="2" t="s">
        <v>9493</v>
      </c>
      <c r="S733" s="2" t="s">
        <v>23</v>
      </c>
      <c r="T733" s="2" t="s">
        <v>11002</v>
      </c>
    </row>
    <row r="734" spans="1:20" ht="13">
      <c r="A734" s="2" t="s">
        <v>11873</v>
      </c>
      <c r="B734" s="1" t="s">
        <v>11874</v>
      </c>
      <c r="C734" s="2" t="s">
        <v>11836</v>
      </c>
      <c r="D734" s="2" t="s">
        <v>16</v>
      </c>
      <c r="E734" s="2" t="s">
        <v>23</v>
      </c>
      <c r="F734" s="2" t="s">
        <v>11875</v>
      </c>
      <c r="G734" s="2" t="e">
        <v>#N/A</v>
      </c>
      <c r="K734" s="38" t="s">
        <v>8364</v>
      </c>
      <c r="L734" s="38" t="s">
        <v>6840</v>
      </c>
      <c r="M734" s="2" t="s">
        <v>11042</v>
      </c>
      <c r="N734" s="2" t="s">
        <v>11837</v>
      </c>
      <c r="O734" s="2" t="s">
        <v>11837</v>
      </c>
      <c r="P734" s="2" t="s">
        <v>3279</v>
      </c>
      <c r="Q734" s="2" t="str">
        <f>"AN"&amp;K734&amp;993</f>
        <v>AN08B993</v>
      </c>
      <c r="R734" s="2" t="s">
        <v>11838</v>
      </c>
      <c r="S734" s="2" t="s">
        <v>16</v>
      </c>
      <c r="T734" s="2" t="s">
        <v>11002</v>
      </c>
    </row>
    <row r="735" spans="1:20" ht="13">
      <c r="A735" s="2" t="s">
        <v>11876</v>
      </c>
      <c r="B735" s="1" t="s">
        <v>8458</v>
      </c>
      <c r="C735" s="2" t="s">
        <v>8457</v>
      </c>
      <c r="D735" s="2" t="s">
        <v>23</v>
      </c>
      <c r="E735" s="2" t="s">
        <v>16</v>
      </c>
      <c r="G735" s="2">
        <v>12663</v>
      </c>
      <c r="H735" s="2">
        <v>12177</v>
      </c>
      <c r="I735" s="2" t="s">
        <v>8454</v>
      </c>
      <c r="K735" s="2" t="s">
        <v>8364</v>
      </c>
      <c r="L735" s="2" t="s">
        <v>6937</v>
      </c>
      <c r="M735" s="2"/>
      <c r="P735" s="2" t="s">
        <v>5907</v>
      </c>
      <c r="R735" s="2" t="s">
        <v>8454</v>
      </c>
      <c r="S735" s="2" t="s">
        <v>23</v>
      </c>
      <c r="T735" s="2" t="s">
        <v>11002</v>
      </c>
    </row>
    <row r="736" spans="1:20" ht="13">
      <c r="A736" s="2" t="s">
        <v>11877</v>
      </c>
      <c r="B736" s="1" t="s">
        <v>8778</v>
      </c>
      <c r="C736" s="2" t="s">
        <v>8777</v>
      </c>
      <c r="D736" s="2" t="s">
        <v>23</v>
      </c>
      <c r="E736" s="2" t="s">
        <v>16</v>
      </c>
      <c r="G736" s="2">
        <v>16536</v>
      </c>
      <c r="H736" s="2">
        <v>16536</v>
      </c>
      <c r="I736" s="2" t="s">
        <v>8771</v>
      </c>
      <c r="K736" s="2" t="s">
        <v>8364</v>
      </c>
      <c r="L736" s="2" t="s">
        <v>6856</v>
      </c>
      <c r="M736" s="2"/>
      <c r="P736" s="2" t="s">
        <v>6204</v>
      </c>
      <c r="R736" s="2" t="s">
        <v>8771</v>
      </c>
      <c r="S736" s="2" t="s">
        <v>23</v>
      </c>
      <c r="T736" s="2" t="s">
        <v>11002</v>
      </c>
    </row>
    <row r="737" spans="1:20" ht="13">
      <c r="A737" s="2" t="s">
        <v>11878</v>
      </c>
      <c r="B737" s="1" t="s">
        <v>7823</v>
      </c>
      <c r="C737" s="2" t="s">
        <v>7822</v>
      </c>
      <c r="D737" s="2" t="s">
        <v>16</v>
      </c>
      <c r="E737" s="2" t="s">
        <v>23</v>
      </c>
      <c r="G737" s="2">
        <v>20237</v>
      </c>
      <c r="H737" s="2">
        <v>18093</v>
      </c>
      <c r="I737" s="2" t="s">
        <v>7819</v>
      </c>
      <c r="K737" s="2" t="s">
        <v>7674</v>
      </c>
      <c r="L737" s="2" t="s">
        <v>6937</v>
      </c>
      <c r="M737" s="2"/>
      <c r="P737" s="2" t="s">
        <v>3279</v>
      </c>
      <c r="R737" s="2" t="s">
        <v>7819</v>
      </c>
      <c r="S737" s="2" t="s">
        <v>16</v>
      </c>
      <c r="T737" s="2" t="s">
        <v>11002</v>
      </c>
    </row>
    <row r="738" spans="1:20" ht="13">
      <c r="A738" s="2" t="s">
        <v>11879</v>
      </c>
      <c r="B738" s="1" t="s">
        <v>8766</v>
      </c>
      <c r="C738" s="2" t="s">
        <v>23847</v>
      </c>
      <c r="D738" s="2" t="s">
        <v>16</v>
      </c>
      <c r="E738" s="2" t="s">
        <v>23</v>
      </c>
      <c r="G738" s="2">
        <v>23415</v>
      </c>
      <c r="H738" s="2">
        <v>17986</v>
      </c>
      <c r="I738" s="2" t="s">
        <v>8673</v>
      </c>
      <c r="K738" s="2" t="s">
        <v>8364</v>
      </c>
      <c r="L738" s="2" t="s">
        <v>6840</v>
      </c>
      <c r="M738" s="2"/>
      <c r="P738" s="2" t="s">
        <v>3279</v>
      </c>
      <c r="R738" s="2" t="s">
        <v>8673</v>
      </c>
      <c r="S738" s="2" t="s">
        <v>16</v>
      </c>
      <c r="T738" s="2" t="s">
        <v>11002</v>
      </c>
    </row>
    <row r="739" spans="1:20" ht="13">
      <c r="A739" s="2" t="s">
        <v>11880</v>
      </c>
      <c r="B739" s="1" t="s">
        <v>7009</v>
      </c>
      <c r="C739" s="2" t="s">
        <v>7008</v>
      </c>
      <c r="D739" s="2" t="s">
        <v>23</v>
      </c>
      <c r="E739" s="2" t="s">
        <v>23</v>
      </c>
      <c r="G739" s="2">
        <v>13761</v>
      </c>
      <c r="H739" s="2">
        <v>13761</v>
      </c>
      <c r="I739" s="2" t="s">
        <v>7006</v>
      </c>
      <c r="K739" s="2" t="s">
        <v>6985</v>
      </c>
      <c r="L739" s="2" t="s">
        <v>6840</v>
      </c>
      <c r="M739" s="2"/>
      <c r="P739" s="2" t="s">
        <v>3279</v>
      </c>
      <c r="R739" s="2" t="s">
        <v>7006</v>
      </c>
      <c r="S739" s="2" t="s">
        <v>23</v>
      </c>
      <c r="T739" s="2" t="s">
        <v>11002</v>
      </c>
    </row>
    <row r="740" spans="1:20" ht="13">
      <c r="A740" s="2" t="s">
        <v>11881</v>
      </c>
      <c r="B740" s="1" t="s">
        <v>8021</v>
      </c>
      <c r="C740" s="2" t="s">
        <v>8020</v>
      </c>
      <c r="D740" s="2" t="s">
        <v>16</v>
      </c>
      <c r="E740" s="2" t="s">
        <v>23</v>
      </c>
      <c r="G740" s="2">
        <v>100167</v>
      </c>
      <c r="H740" s="2">
        <v>18720</v>
      </c>
      <c r="I740" s="2" t="s">
        <v>8017</v>
      </c>
      <c r="K740" s="2" t="s">
        <v>7869</v>
      </c>
      <c r="L740" s="2" t="s">
        <v>6937</v>
      </c>
      <c r="M740" s="2"/>
      <c r="P740" s="2" t="s">
        <v>3483</v>
      </c>
      <c r="R740" s="2" t="s">
        <v>8017</v>
      </c>
      <c r="S740" s="2" t="s">
        <v>16</v>
      </c>
      <c r="T740" s="2" t="s">
        <v>11002</v>
      </c>
    </row>
    <row r="741" spans="1:20" ht="13">
      <c r="A741" s="2" t="s">
        <v>11882</v>
      </c>
      <c r="B741" s="1" t="s">
        <v>8397</v>
      </c>
      <c r="C741" s="2" t="s">
        <v>8396</v>
      </c>
      <c r="D741" s="2" t="s">
        <v>23</v>
      </c>
      <c r="E741" s="2" t="s">
        <v>16</v>
      </c>
      <c r="G741" s="2">
        <v>11204</v>
      </c>
      <c r="H741" s="2">
        <v>10879</v>
      </c>
      <c r="I741" s="2" t="s">
        <v>8392</v>
      </c>
      <c r="K741" s="2" t="s">
        <v>8364</v>
      </c>
      <c r="L741" s="2" t="s">
        <v>6856</v>
      </c>
      <c r="M741" s="2"/>
      <c r="P741" s="2" t="s">
        <v>3279</v>
      </c>
      <c r="R741" s="2" t="s">
        <v>8392</v>
      </c>
      <c r="S741" s="2" t="s">
        <v>23</v>
      </c>
      <c r="T741" s="2" t="s">
        <v>11002</v>
      </c>
    </row>
    <row r="742" spans="1:20" ht="13">
      <c r="A742" s="2" t="s">
        <v>11883</v>
      </c>
      <c r="B742" s="1" t="s">
        <v>10507</v>
      </c>
      <c r="C742" s="2" t="s">
        <v>10506</v>
      </c>
      <c r="D742" s="2" t="s">
        <v>16</v>
      </c>
      <c r="E742" s="2" t="s">
        <v>23</v>
      </c>
      <c r="G742" s="2">
        <v>11341</v>
      </c>
      <c r="H742" s="2">
        <v>11285</v>
      </c>
      <c r="I742" s="2" t="s">
        <v>10503</v>
      </c>
      <c r="K742" s="2" t="s">
        <v>10483</v>
      </c>
      <c r="L742" s="2" t="s">
        <v>6840</v>
      </c>
      <c r="M742" s="2"/>
      <c r="P742" s="2" t="s">
        <v>3668</v>
      </c>
      <c r="R742" s="2" t="s">
        <v>10503</v>
      </c>
      <c r="S742" s="2" t="s">
        <v>16</v>
      </c>
      <c r="T742" s="2" t="s">
        <v>11002</v>
      </c>
    </row>
    <row r="743" spans="1:20" ht="13">
      <c r="A743" s="2" t="s">
        <v>11884</v>
      </c>
      <c r="B743" s="1" t="s">
        <v>9452</v>
      </c>
      <c r="C743" s="2" t="s">
        <v>9451</v>
      </c>
      <c r="D743" s="2" t="s">
        <v>16</v>
      </c>
      <c r="E743" s="2" t="s">
        <v>23</v>
      </c>
      <c r="G743" s="2">
        <v>27680</v>
      </c>
      <c r="H743" s="2">
        <v>27585</v>
      </c>
      <c r="I743" s="2" t="s">
        <v>9424</v>
      </c>
      <c r="K743" s="2" t="s">
        <v>9169</v>
      </c>
      <c r="L743" s="2" t="s">
        <v>6856</v>
      </c>
      <c r="M743" s="2"/>
      <c r="P743" s="2" t="s">
        <v>6204</v>
      </c>
      <c r="R743" s="2" t="s">
        <v>9424</v>
      </c>
      <c r="S743" s="2" t="s">
        <v>16</v>
      </c>
      <c r="T743" s="2" t="s">
        <v>11002</v>
      </c>
    </row>
    <row r="744" spans="1:20" ht="13">
      <c r="A744" s="2" t="s">
        <v>11885</v>
      </c>
      <c r="B744" s="1" t="s">
        <v>9762</v>
      </c>
      <c r="C744" s="2" t="s">
        <v>9761</v>
      </c>
      <c r="D744" s="2" t="s">
        <v>16</v>
      </c>
      <c r="E744" s="2" t="s">
        <v>16</v>
      </c>
      <c r="G744" s="2">
        <v>10344</v>
      </c>
      <c r="H744" s="2">
        <v>10344</v>
      </c>
      <c r="I744" s="2" t="s">
        <v>9755</v>
      </c>
      <c r="K744" s="2" t="s">
        <v>9756</v>
      </c>
      <c r="L744" s="2" t="s">
        <v>6840</v>
      </c>
      <c r="M744" s="2"/>
      <c r="P744" s="2" t="s">
        <v>3668</v>
      </c>
      <c r="R744" s="2" t="s">
        <v>9755</v>
      </c>
      <c r="S744" s="2" t="s">
        <v>16</v>
      </c>
      <c r="T744" s="2" t="s">
        <v>11002</v>
      </c>
    </row>
    <row r="745" spans="1:20" ht="13">
      <c r="A745" s="2" t="s">
        <v>11886</v>
      </c>
      <c r="B745" s="1" t="s">
        <v>9152</v>
      </c>
      <c r="C745" s="2" t="s">
        <v>9151</v>
      </c>
      <c r="D745" s="2" t="s">
        <v>23</v>
      </c>
      <c r="E745" s="2" t="s">
        <v>23</v>
      </c>
      <c r="G745" s="2">
        <v>20709</v>
      </c>
      <c r="H745" s="2">
        <v>20709</v>
      </c>
      <c r="I745" s="2" t="s">
        <v>9144</v>
      </c>
      <c r="K745" s="2" t="s">
        <v>8895</v>
      </c>
      <c r="L745" s="2" t="s">
        <v>6840</v>
      </c>
      <c r="M745" s="2"/>
      <c r="P745" s="2" t="s">
        <v>3279</v>
      </c>
      <c r="R745" s="2" t="s">
        <v>9144</v>
      </c>
      <c r="S745" s="2" t="s">
        <v>23</v>
      </c>
      <c r="T745" s="2" t="s">
        <v>11002</v>
      </c>
    </row>
    <row r="746" spans="1:20" ht="13">
      <c r="A746" s="2" t="s">
        <v>11887</v>
      </c>
      <c r="B746" s="1" t="s">
        <v>9324</v>
      </c>
      <c r="C746" s="2" t="s">
        <v>9323</v>
      </c>
      <c r="D746" s="2" t="s">
        <v>23</v>
      </c>
      <c r="E746" s="2" t="s">
        <v>16</v>
      </c>
      <c r="G746" s="2">
        <v>21451</v>
      </c>
      <c r="H746" s="2">
        <v>21451</v>
      </c>
      <c r="I746" s="2" t="s">
        <v>9319</v>
      </c>
      <c r="K746" s="2" t="s">
        <v>9169</v>
      </c>
      <c r="L746" s="2" t="s">
        <v>6856</v>
      </c>
      <c r="M746" s="2"/>
      <c r="P746" s="2" t="s">
        <v>6204</v>
      </c>
      <c r="R746" s="2" t="s">
        <v>9319</v>
      </c>
      <c r="S746" s="2" t="s">
        <v>23</v>
      </c>
      <c r="T746" s="2" t="s">
        <v>11002</v>
      </c>
    </row>
    <row r="747" spans="1:20" ht="13">
      <c r="A747" s="2" t="s">
        <v>11888</v>
      </c>
      <c r="B747" s="1" t="s">
        <v>9813</v>
      </c>
      <c r="C747" s="2" t="s">
        <v>9812</v>
      </c>
      <c r="D747" s="2" t="s">
        <v>16</v>
      </c>
      <c r="E747" s="2" t="s">
        <v>16</v>
      </c>
      <c r="G747" s="2">
        <v>10796</v>
      </c>
      <c r="H747" s="2">
        <v>10796</v>
      </c>
      <c r="I747" s="2" t="s">
        <v>9791</v>
      </c>
      <c r="K747" s="2" t="s">
        <v>9756</v>
      </c>
      <c r="L747" s="2" t="s">
        <v>6856</v>
      </c>
      <c r="M747" s="2"/>
      <c r="P747" s="2" t="s">
        <v>6204</v>
      </c>
      <c r="R747" s="2" t="s">
        <v>9791</v>
      </c>
      <c r="S747" s="2" t="s">
        <v>16</v>
      </c>
      <c r="T747" s="2" t="s">
        <v>11002</v>
      </c>
    </row>
    <row r="748" spans="1:20" ht="13">
      <c r="A748" s="2" t="s">
        <v>11889</v>
      </c>
      <c r="B748" s="1" t="s">
        <v>8831</v>
      </c>
      <c r="C748" s="2" t="s">
        <v>23848</v>
      </c>
      <c r="D748" s="2" t="s">
        <v>23</v>
      </c>
      <c r="E748" s="2" t="s">
        <v>16</v>
      </c>
      <c r="G748" s="2">
        <v>24300</v>
      </c>
      <c r="H748" s="2">
        <v>24300</v>
      </c>
      <c r="I748" s="2" t="s">
        <v>8683</v>
      </c>
      <c r="K748" s="2" t="s">
        <v>8364</v>
      </c>
      <c r="L748" s="2" t="s">
        <v>6840</v>
      </c>
      <c r="M748" s="2"/>
      <c r="P748" s="2" t="s">
        <v>3279</v>
      </c>
      <c r="R748" s="2" t="s">
        <v>8683</v>
      </c>
      <c r="S748" s="2" t="s">
        <v>23</v>
      </c>
      <c r="T748" s="2" t="s">
        <v>11002</v>
      </c>
    </row>
    <row r="749" spans="1:20" ht="13">
      <c r="A749" s="2" t="s">
        <v>11890</v>
      </c>
      <c r="B749" s="1" t="s">
        <v>8591</v>
      </c>
      <c r="C749" s="2" t="s">
        <v>8590</v>
      </c>
      <c r="D749" s="2" t="s">
        <v>16</v>
      </c>
      <c r="E749" s="2" t="s">
        <v>23</v>
      </c>
      <c r="G749" s="2">
        <v>19909</v>
      </c>
      <c r="H749" s="2">
        <v>16114</v>
      </c>
      <c r="I749" s="2" t="s">
        <v>8582</v>
      </c>
      <c r="K749" s="2" t="s">
        <v>8364</v>
      </c>
      <c r="L749" s="2" t="s">
        <v>6840</v>
      </c>
      <c r="M749" s="2"/>
      <c r="P749" s="2" t="s">
        <v>3279</v>
      </c>
      <c r="R749" s="2" t="s">
        <v>8582</v>
      </c>
      <c r="S749" s="2" t="s">
        <v>16</v>
      </c>
      <c r="T749" s="2" t="s">
        <v>11002</v>
      </c>
    </row>
    <row r="750" spans="1:20" ht="13">
      <c r="A750" s="2" t="s">
        <v>11891</v>
      </c>
      <c r="B750" s="1" t="s">
        <v>10274</v>
      </c>
      <c r="C750" s="2" t="s">
        <v>10273</v>
      </c>
      <c r="D750" s="2" t="s">
        <v>16</v>
      </c>
      <c r="E750" s="2" t="s">
        <v>23</v>
      </c>
      <c r="G750" s="2">
        <v>15901</v>
      </c>
      <c r="H750" s="2">
        <v>15901</v>
      </c>
      <c r="I750" s="2" t="s">
        <v>10265</v>
      </c>
      <c r="K750" s="2" t="s">
        <v>10080</v>
      </c>
      <c r="L750" s="2" t="s">
        <v>6856</v>
      </c>
      <c r="M750" s="2"/>
      <c r="P750" s="2" t="s">
        <v>4035</v>
      </c>
      <c r="R750" s="2" t="s">
        <v>10265</v>
      </c>
      <c r="S750" s="2" t="s">
        <v>16</v>
      </c>
      <c r="T750" s="2" t="s">
        <v>11002</v>
      </c>
    </row>
    <row r="751" spans="1:20" ht="13">
      <c r="A751" s="2" t="s">
        <v>11892</v>
      </c>
      <c r="B751" s="1" t="s">
        <v>11893</v>
      </c>
      <c r="C751" s="2" t="s">
        <v>11969</v>
      </c>
      <c r="D751" s="2" t="s">
        <v>23</v>
      </c>
      <c r="E751" s="2" t="s">
        <v>16</v>
      </c>
      <c r="F751" s="2" t="s">
        <v>11894</v>
      </c>
      <c r="G751" s="2" t="e">
        <v>#N/A</v>
      </c>
      <c r="K751" s="38" t="s">
        <v>11015</v>
      </c>
      <c r="L751" s="38" t="s">
        <v>11240</v>
      </c>
      <c r="M751" s="2" t="s">
        <v>11042</v>
      </c>
      <c r="N751" s="2" t="s">
        <v>11123</v>
      </c>
      <c r="P751" s="2" t="s">
        <v>3556</v>
      </c>
      <c r="Q751" s="2" t="str">
        <f>"AN"&amp;K751&amp;986</f>
        <v>ANXXX986</v>
      </c>
      <c r="R751" s="2" t="s">
        <v>11895</v>
      </c>
      <c r="S751" s="2" t="s">
        <v>23</v>
      </c>
      <c r="T751" s="2" t="s">
        <v>11002</v>
      </c>
    </row>
    <row r="752" spans="1:20" ht="13">
      <c r="A752" s="2" t="s">
        <v>11896</v>
      </c>
      <c r="B752" s="1" t="s">
        <v>8194</v>
      </c>
      <c r="C752" s="2" t="s">
        <v>8193</v>
      </c>
      <c r="D752" s="2" t="s">
        <v>16</v>
      </c>
      <c r="E752" s="2" t="s">
        <v>23</v>
      </c>
      <c r="G752" s="2">
        <v>24456</v>
      </c>
      <c r="H752" s="2">
        <v>20418</v>
      </c>
      <c r="I752" s="2" t="s">
        <v>8171</v>
      </c>
      <c r="K752" s="2" t="s">
        <v>7869</v>
      </c>
      <c r="L752" s="2" t="s">
        <v>6840</v>
      </c>
      <c r="M752" s="2"/>
      <c r="P752" s="2" t="s">
        <v>4146</v>
      </c>
      <c r="R752" s="2" t="s">
        <v>8171</v>
      </c>
      <c r="S752" s="2" t="s">
        <v>16</v>
      </c>
      <c r="T752" s="2" t="s">
        <v>11002</v>
      </c>
    </row>
    <row r="753" spans="1:20" ht="13">
      <c r="A753" s="2" t="s">
        <v>11897</v>
      </c>
      <c r="B753" s="1" t="s">
        <v>7875</v>
      </c>
      <c r="C753" s="2" t="s">
        <v>7874</v>
      </c>
      <c r="D753" s="2" t="s">
        <v>16</v>
      </c>
      <c r="E753" s="2" t="s">
        <v>23</v>
      </c>
      <c r="G753" s="2">
        <v>10613</v>
      </c>
      <c r="H753" s="2">
        <v>10613</v>
      </c>
      <c r="I753" s="2" t="s">
        <v>7873</v>
      </c>
      <c r="K753" s="2" t="s">
        <v>7869</v>
      </c>
      <c r="L753" s="2" t="s">
        <v>6840</v>
      </c>
      <c r="M753" s="2"/>
      <c r="P753" s="2" t="s">
        <v>3279</v>
      </c>
      <c r="R753" s="2" t="s">
        <v>7873</v>
      </c>
      <c r="S753" s="2" t="s">
        <v>16</v>
      </c>
      <c r="T753" s="2" t="s">
        <v>11002</v>
      </c>
    </row>
    <row r="754" spans="1:20" ht="13">
      <c r="A754" s="2" t="s">
        <v>11898</v>
      </c>
      <c r="B754" s="1" t="s">
        <v>11899</v>
      </c>
      <c r="C754" s="2" t="s">
        <v>6886</v>
      </c>
      <c r="D754" s="2" t="s">
        <v>23</v>
      </c>
      <c r="E754" s="2" t="s">
        <v>16</v>
      </c>
      <c r="G754" s="2">
        <v>14515</v>
      </c>
      <c r="H754" s="2">
        <v>14515</v>
      </c>
      <c r="I754" s="2" t="s">
        <v>6885</v>
      </c>
      <c r="K754" s="2" t="s">
        <v>6867</v>
      </c>
      <c r="L754" s="2" t="s">
        <v>6840</v>
      </c>
      <c r="M754" s="2"/>
      <c r="P754" s="2" t="s">
        <v>3279</v>
      </c>
      <c r="R754" s="2" t="s">
        <v>6885</v>
      </c>
      <c r="S754" s="2" t="s">
        <v>23</v>
      </c>
      <c r="T754" s="2" t="s">
        <v>11002</v>
      </c>
    </row>
    <row r="755" spans="1:20" ht="13">
      <c r="A755" s="2" t="s">
        <v>11900</v>
      </c>
      <c r="B755" s="1" t="s">
        <v>8050</v>
      </c>
      <c r="C755" s="2" t="s">
        <v>8049</v>
      </c>
      <c r="D755" s="2" t="s">
        <v>16</v>
      </c>
      <c r="E755" s="2" t="s">
        <v>23</v>
      </c>
      <c r="G755" s="2">
        <v>22740</v>
      </c>
      <c r="H755" s="2">
        <v>19590</v>
      </c>
      <c r="I755" s="2" t="s">
        <v>8034</v>
      </c>
      <c r="K755" s="2" t="s">
        <v>7869</v>
      </c>
      <c r="L755" s="2" t="s">
        <v>6840</v>
      </c>
      <c r="M755" s="2"/>
      <c r="P755" s="2" t="s">
        <v>4146</v>
      </c>
      <c r="R755" s="2" t="s">
        <v>8034</v>
      </c>
      <c r="S755" s="2" t="s">
        <v>16</v>
      </c>
      <c r="T755" s="2" t="s">
        <v>11002</v>
      </c>
    </row>
    <row r="756" spans="1:20" ht="13">
      <c r="A756" s="2" t="s">
        <v>11901</v>
      </c>
      <c r="B756" s="1" t="s">
        <v>8143</v>
      </c>
      <c r="C756" s="2" t="s">
        <v>8142</v>
      </c>
      <c r="D756" s="2" t="s">
        <v>23</v>
      </c>
      <c r="E756" s="2" t="s">
        <v>16</v>
      </c>
      <c r="G756" s="2">
        <v>23206</v>
      </c>
      <c r="H756" s="2">
        <v>22187</v>
      </c>
      <c r="I756" s="2" t="s">
        <v>8132</v>
      </c>
      <c r="K756" s="2" t="s">
        <v>7869</v>
      </c>
      <c r="L756" s="2" t="s">
        <v>6840</v>
      </c>
      <c r="M756" s="2"/>
      <c r="P756" s="2" t="s">
        <v>4146</v>
      </c>
      <c r="R756" s="2" t="s">
        <v>8132</v>
      </c>
      <c r="S756" s="2" t="s">
        <v>23</v>
      </c>
      <c r="T756" s="2" t="s">
        <v>11002</v>
      </c>
    </row>
    <row r="757" spans="1:20" ht="13">
      <c r="A757" s="2" t="s">
        <v>11902</v>
      </c>
      <c r="B757" s="1" t="s">
        <v>8497</v>
      </c>
      <c r="C757" s="2" t="s">
        <v>8496</v>
      </c>
      <c r="D757" s="2" t="s">
        <v>23</v>
      </c>
      <c r="E757" s="2" t="s">
        <v>16</v>
      </c>
      <c r="G757" s="2">
        <v>12659</v>
      </c>
      <c r="H757" s="2">
        <v>12659</v>
      </c>
      <c r="I757" s="2" t="s">
        <v>8495</v>
      </c>
      <c r="K757" s="2" t="s">
        <v>8364</v>
      </c>
      <c r="L757" s="2" t="s">
        <v>6853</v>
      </c>
      <c r="M757" s="2"/>
      <c r="P757" s="2" t="s">
        <v>3668</v>
      </c>
      <c r="R757" s="2" t="s">
        <v>8495</v>
      </c>
      <c r="S757" s="2" t="s">
        <v>23</v>
      </c>
      <c r="T757" s="2" t="s">
        <v>11002</v>
      </c>
    </row>
    <row r="758" spans="1:20" ht="13">
      <c r="A758" s="2" t="s">
        <v>11903</v>
      </c>
      <c r="B758" s="1" t="s">
        <v>11904</v>
      </c>
      <c r="C758" s="2" t="s">
        <v>12676</v>
      </c>
      <c r="D758" s="2" t="s">
        <v>23</v>
      </c>
      <c r="E758" s="2" t="s">
        <v>23</v>
      </c>
      <c r="F758" s="2" t="s">
        <v>11905</v>
      </c>
      <c r="G758" s="2" t="e">
        <v>#N/A</v>
      </c>
      <c r="K758" s="38" t="s">
        <v>8364</v>
      </c>
      <c r="L758" s="38" t="s">
        <v>6840</v>
      </c>
      <c r="M758" s="2" t="s">
        <v>11042</v>
      </c>
      <c r="N758" s="2" t="s">
        <v>11906</v>
      </c>
      <c r="O758" s="2" t="s">
        <v>11906</v>
      </c>
      <c r="P758" s="2" t="s">
        <v>3279</v>
      </c>
      <c r="Q758" s="2" t="str">
        <f>"AN"&amp;K758&amp;997</f>
        <v>AN08B997</v>
      </c>
      <c r="R758" s="2" t="s">
        <v>11907</v>
      </c>
      <c r="S758" s="2" t="s">
        <v>23</v>
      </c>
      <c r="T758" s="2" t="s">
        <v>11002</v>
      </c>
    </row>
    <row r="759" spans="1:20" ht="13">
      <c r="A759" s="2" t="s">
        <v>11908</v>
      </c>
      <c r="B759" s="1" t="s">
        <v>9846</v>
      </c>
      <c r="C759" s="2" t="s">
        <v>9845</v>
      </c>
      <c r="D759" s="2" t="s">
        <v>23</v>
      </c>
      <c r="E759" s="2" t="s">
        <v>23</v>
      </c>
      <c r="G759" s="2">
        <v>11391</v>
      </c>
      <c r="H759" s="2">
        <v>11391</v>
      </c>
      <c r="I759" s="2" t="s">
        <v>9837</v>
      </c>
      <c r="K759" s="2" t="s">
        <v>9756</v>
      </c>
      <c r="L759" s="2" t="s">
        <v>6840</v>
      </c>
      <c r="M759" s="2"/>
      <c r="P759" s="2" t="s">
        <v>4600</v>
      </c>
      <c r="R759" s="2" t="s">
        <v>9837</v>
      </c>
      <c r="S759" s="2" t="s">
        <v>23</v>
      </c>
      <c r="T759" s="2" t="s">
        <v>11002</v>
      </c>
    </row>
    <row r="760" spans="1:20" ht="13">
      <c r="A760" s="2" t="s">
        <v>11909</v>
      </c>
      <c r="B760" s="1" t="s">
        <v>7496</v>
      </c>
      <c r="C760" s="2" t="s">
        <v>7495</v>
      </c>
      <c r="D760" s="2" t="s">
        <v>16</v>
      </c>
      <c r="E760" s="2" t="s">
        <v>23</v>
      </c>
      <c r="G760" s="2">
        <v>11807</v>
      </c>
      <c r="H760" s="2">
        <v>11807</v>
      </c>
      <c r="I760" s="2" t="s">
        <v>7488</v>
      </c>
      <c r="K760" s="2" t="s">
        <v>7148</v>
      </c>
      <c r="L760" s="2" t="s">
        <v>7229</v>
      </c>
      <c r="M760" s="2"/>
      <c r="P760" s="2" t="s">
        <v>3279</v>
      </c>
      <c r="R760" s="2" t="s">
        <v>7488</v>
      </c>
      <c r="S760" s="2" t="s">
        <v>16</v>
      </c>
      <c r="T760" s="2" t="s">
        <v>11002</v>
      </c>
    </row>
    <row r="761" spans="1:20" ht="13">
      <c r="A761" s="2" t="s">
        <v>11910</v>
      </c>
      <c r="B761" s="1" t="s">
        <v>7164</v>
      </c>
      <c r="C761" s="2" t="s">
        <v>7163</v>
      </c>
      <c r="D761" s="2" t="s">
        <v>16</v>
      </c>
      <c r="E761" s="2" t="s">
        <v>23</v>
      </c>
      <c r="G761" s="2">
        <v>10241</v>
      </c>
      <c r="H761" s="2">
        <v>10221</v>
      </c>
      <c r="I761" s="2" t="s">
        <v>7159</v>
      </c>
      <c r="K761" s="2" t="s">
        <v>7148</v>
      </c>
      <c r="L761" s="2" t="s">
        <v>6937</v>
      </c>
      <c r="M761" s="2"/>
      <c r="P761" s="2" t="s">
        <v>3279</v>
      </c>
      <c r="R761" s="2" t="s">
        <v>7159</v>
      </c>
      <c r="S761" s="2" t="s">
        <v>16</v>
      </c>
      <c r="T761" s="2" t="s">
        <v>11002</v>
      </c>
    </row>
    <row r="762" spans="1:20" ht="13">
      <c r="A762" s="2" t="s">
        <v>11911</v>
      </c>
      <c r="B762" s="1" t="s">
        <v>11912</v>
      </c>
      <c r="C762" s="2" t="s">
        <v>12824</v>
      </c>
      <c r="D762" s="2" t="s">
        <v>16</v>
      </c>
      <c r="E762" s="2" t="s">
        <v>23</v>
      </c>
      <c r="F762" s="2" t="s">
        <v>11913</v>
      </c>
      <c r="G762" s="2" t="e">
        <v>#N/A</v>
      </c>
      <c r="K762" s="38" t="s">
        <v>11015</v>
      </c>
      <c r="L762" s="38" t="s">
        <v>11240</v>
      </c>
      <c r="M762" s="2" t="s">
        <v>11042</v>
      </c>
      <c r="N762" s="2" t="s">
        <v>11123</v>
      </c>
      <c r="P762" s="2" t="s">
        <v>3556</v>
      </c>
      <c r="Q762" s="2" t="str">
        <f>"AN"&amp;K762&amp;985</f>
        <v>ANXXX985</v>
      </c>
      <c r="R762" s="2" t="s">
        <v>11914</v>
      </c>
      <c r="S762" s="2" t="s">
        <v>16</v>
      </c>
      <c r="T762" s="2" t="s">
        <v>11002</v>
      </c>
    </row>
    <row r="763" spans="1:20" ht="13">
      <c r="A763" s="2" t="s">
        <v>11915</v>
      </c>
      <c r="B763" s="1" t="s">
        <v>9584</v>
      </c>
      <c r="C763" s="2" t="s">
        <v>23849</v>
      </c>
      <c r="D763" s="2" t="s">
        <v>23</v>
      </c>
      <c r="E763" s="2" t="s">
        <v>16</v>
      </c>
      <c r="G763" s="2">
        <v>10397</v>
      </c>
      <c r="H763" s="2">
        <v>10245</v>
      </c>
      <c r="I763" s="2" t="s">
        <v>9580</v>
      </c>
      <c r="K763" s="2" t="s">
        <v>9562</v>
      </c>
      <c r="L763" s="2" t="s">
        <v>6856</v>
      </c>
      <c r="M763" s="2"/>
      <c r="P763" s="2" t="s">
        <v>6204</v>
      </c>
      <c r="R763" s="2" t="s">
        <v>9580</v>
      </c>
      <c r="S763" s="2" t="s">
        <v>23</v>
      </c>
      <c r="T763" s="2" t="s">
        <v>11002</v>
      </c>
    </row>
    <row r="764" spans="1:20" ht="13">
      <c r="A764" s="2" t="s">
        <v>11916</v>
      </c>
      <c r="B764" s="1" t="s">
        <v>10574</v>
      </c>
      <c r="C764" s="2" t="s">
        <v>10573</v>
      </c>
      <c r="D764" s="2" t="s">
        <v>16</v>
      </c>
      <c r="E764" s="2" t="s">
        <v>16</v>
      </c>
      <c r="G764" s="2">
        <v>11184</v>
      </c>
      <c r="H764" s="2">
        <v>10602</v>
      </c>
      <c r="I764" s="2" t="s">
        <v>10572</v>
      </c>
      <c r="K764" s="2" t="s">
        <v>10483</v>
      </c>
      <c r="L764" s="2" t="s">
        <v>6853</v>
      </c>
      <c r="M764" s="2"/>
      <c r="P764" s="2" t="s">
        <v>6204</v>
      </c>
      <c r="R764" s="2" t="s">
        <v>10572</v>
      </c>
      <c r="S764" s="2" t="s">
        <v>16</v>
      </c>
      <c r="T764" s="2" t="s">
        <v>11002</v>
      </c>
    </row>
    <row r="765" spans="1:20" ht="13">
      <c r="A765" s="2" t="s">
        <v>11917</v>
      </c>
      <c r="B765" s="1" t="s">
        <v>9485</v>
      </c>
      <c r="C765" s="2" t="s">
        <v>9484</v>
      </c>
      <c r="D765" s="2" t="s">
        <v>23</v>
      </c>
      <c r="E765" s="2" t="s">
        <v>16</v>
      </c>
      <c r="G765" s="2">
        <v>28312</v>
      </c>
      <c r="H765" s="2">
        <v>28312</v>
      </c>
      <c r="I765" s="2" t="s">
        <v>9475</v>
      </c>
      <c r="K765" s="2" t="s">
        <v>9169</v>
      </c>
      <c r="L765" s="2" t="s">
        <v>6840</v>
      </c>
      <c r="M765" s="2"/>
      <c r="P765" s="2" t="s">
        <v>3668</v>
      </c>
      <c r="R765" s="2" t="s">
        <v>9475</v>
      </c>
      <c r="S765" s="2" t="s">
        <v>23</v>
      </c>
      <c r="T765" s="2" t="s">
        <v>11002</v>
      </c>
    </row>
    <row r="766" spans="1:20" ht="13">
      <c r="A766" s="2" t="s">
        <v>11918</v>
      </c>
      <c r="B766" s="1" t="s">
        <v>6992</v>
      </c>
      <c r="C766" s="2" t="s">
        <v>6991</v>
      </c>
      <c r="D766" s="2" t="s">
        <v>23</v>
      </c>
      <c r="E766" s="2" t="s">
        <v>23</v>
      </c>
      <c r="G766" s="2">
        <v>10512</v>
      </c>
      <c r="H766" s="2">
        <v>10180</v>
      </c>
      <c r="I766" s="2" t="s">
        <v>6990</v>
      </c>
      <c r="K766" s="2" t="s">
        <v>6985</v>
      </c>
      <c r="L766" s="2" t="s">
        <v>6937</v>
      </c>
      <c r="M766" s="2"/>
      <c r="P766" s="2" t="s">
        <v>3279</v>
      </c>
      <c r="R766" s="2" t="s">
        <v>6990</v>
      </c>
      <c r="S766" s="2" t="s">
        <v>23</v>
      </c>
      <c r="T766" s="2" t="s">
        <v>11002</v>
      </c>
    </row>
    <row r="767" spans="1:20" ht="13">
      <c r="A767" s="2" t="s">
        <v>11919</v>
      </c>
      <c r="B767" s="1" t="s">
        <v>7284</v>
      </c>
      <c r="C767" s="2" t="s">
        <v>7283</v>
      </c>
      <c r="D767" s="2" t="s">
        <v>23</v>
      </c>
      <c r="E767" s="2" t="s">
        <v>16</v>
      </c>
      <c r="G767" s="2">
        <v>16083</v>
      </c>
      <c r="H767" s="2">
        <v>16083</v>
      </c>
      <c r="I767" s="2" t="s">
        <v>7281</v>
      </c>
      <c r="K767" s="2" t="s">
        <v>7148</v>
      </c>
      <c r="L767" s="2" t="s">
        <v>6937</v>
      </c>
      <c r="M767" s="2"/>
      <c r="P767" s="2" t="s">
        <v>3279</v>
      </c>
      <c r="R767" s="2" t="s">
        <v>7281</v>
      </c>
      <c r="S767" s="2" t="s">
        <v>23</v>
      </c>
      <c r="T767" s="2" t="s">
        <v>11002</v>
      </c>
    </row>
    <row r="768" spans="1:20" ht="13">
      <c r="A768" s="2" t="s">
        <v>11920</v>
      </c>
      <c r="B768" s="1" t="s">
        <v>9148</v>
      </c>
      <c r="C768" s="2" t="s">
        <v>9147</v>
      </c>
      <c r="D768" s="2" t="s">
        <v>16</v>
      </c>
      <c r="E768" s="2" t="s">
        <v>23</v>
      </c>
      <c r="G768" s="2">
        <v>20196</v>
      </c>
      <c r="H768" s="2">
        <v>20196</v>
      </c>
      <c r="I768" s="2" t="s">
        <v>9144</v>
      </c>
      <c r="K768" s="2" t="s">
        <v>8895</v>
      </c>
      <c r="L768" s="2" t="s">
        <v>6937</v>
      </c>
      <c r="M768" s="2"/>
      <c r="P768" s="2" t="s">
        <v>3279</v>
      </c>
      <c r="R768" s="2" t="s">
        <v>9144</v>
      </c>
      <c r="S768" s="2" t="s">
        <v>16</v>
      </c>
      <c r="T768" s="2" t="s">
        <v>11002</v>
      </c>
    </row>
    <row r="769" spans="1:20" ht="13">
      <c r="A769" s="2" t="s">
        <v>11921</v>
      </c>
      <c r="B769" s="1" t="s">
        <v>10931</v>
      </c>
      <c r="C769" s="2" t="s">
        <v>10930</v>
      </c>
      <c r="D769" s="2" t="s">
        <v>16</v>
      </c>
      <c r="E769" s="2" t="s">
        <v>23</v>
      </c>
      <c r="G769" s="2">
        <v>17106</v>
      </c>
      <c r="H769" s="2">
        <v>17106</v>
      </c>
      <c r="I769" s="2" t="s">
        <v>10927</v>
      </c>
      <c r="K769" s="2" t="s">
        <v>10483</v>
      </c>
      <c r="L769" s="2" t="s">
        <v>7147</v>
      </c>
      <c r="M769" s="2"/>
      <c r="P769" s="2" t="s">
        <v>3668</v>
      </c>
      <c r="R769" s="2" t="s">
        <v>10927</v>
      </c>
      <c r="S769" s="2" t="s">
        <v>16</v>
      </c>
      <c r="T769" s="2" t="s">
        <v>11002</v>
      </c>
    </row>
    <row r="770" spans="1:20" ht="13">
      <c r="A770" s="2" t="s">
        <v>11922</v>
      </c>
      <c r="B770" s="1" t="s">
        <v>7133</v>
      </c>
      <c r="C770" s="2" t="s">
        <v>7132</v>
      </c>
      <c r="D770" s="2" t="s">
        <v>16</v>
      </c>
      <c r="E770" s="2" t="s">
        <v>16</v>
      </c>
      <c r="G770" s="2">
        <v>14013</v>
      </c>
      <c r="H770" s="2">
        <v>14013</v>
      </c>
      <c r="I770" s="2" t="s">
        <v>7126</v>
      </c>
      <c r="K770" s="2" t="s">
        <v>7098</v>
      </c>
      <c r="L770" s="2" t="s">
        <v>6937</v>
      </c>
      <c r="M770" s="2"/>
      <c r="P770" s="2" t="s">
        <v>5907</v>
      </c>
      <c r="R770" s="2" t="s">
        <v>7126</v>
      </c>
      <c r="S770" s="2" t="s">
        <v>16</v>
      </c>
      <c r="T770" s="2" t="s">
        <v>11002</v>
      </c>
    </row>
    <row r="771" spans="1:20" ht="13">
      <c r="A771" s="2" t="s">
        <v>11923</v>
      </c>
      <c r="B771" s="1" t="s">
        <v>7811</v>
      </c>
      <c r="C771" s="2" t="s">
        <v>7810</v>
      </c>
      <c r="D771" s="2" t="s">
        <v>23</v>
      </c>
      <c r="E771" s="2" t="s">
        <v>16</v>
      </c>
      <c r="G771" s="2">
        <v>16734</v>
      </c>
      <c r="H771" s="2">
        <v>14413</v>
      </c>
      <c r="I771" s="2" t="s">
        <v>7809</v>
      </c>
      <c r="K771" s="2" t="s">
        <v>7674</v>
      </c>
      <c r="L771" s="2" t="s">
        <v>6856</v>
      </c>
      <c r="M771" s="2"/>
      <c r="P771" s="2" t="s">
        <v>3279</v>
      </c>
      <c r="R771" s="2" t="s">
        <v>7809</v>
      </c>
      <c r="S771" s="2" t="s">
        <v>23</v>
      </c>
      <c r="T771" s="2" t="s">
        <v>11002</v>
      </c>
    </row>
    <row r="772" spans="1:20" ht="13">
      <c r="A772" s="2" t="s">
        <v>11924</v>
      </c>
      <c r="B772" s="1" t="s">
        <v>8089</v>
      </c>
      <c r="C772" s="2" t="s">
        <v>8088</v>
      </c>
      <c r="D772" s="2" t="s">
        <v>16</v>
      </c>
      <c r="E772" s="2" t="s">
        <v>23</v>
      </c>
      <c r="G772" s="2">
        <v>22434</v>
      </c>
      <c r="H772" s="2">
        <v>18072</v>
      </c>
      <c r="I772" s="2" t="s">
        <v>8078</v>
      </c>
      <c r="K772" s="2" t="s">
        <v>7869</v>
      </c>
      <c r="L772" s="2" t="s">
        <v>6856</v>
      </c>
      <c r="M772" s="2"/>
      <c r="P772" s="2" t="s">
        <v>3249</v>
      </c>
      <c r="R772" s="2" t="s">
        <v>8078</v>
      </c>
      <c r="S772" s="2" t="s">
        <v>16</v>
      </c>
      <c r="T772" s="2" t="s">
        <v>11002</v>
      </c>
    </row>
    <row r="773" spans="1:20" ht="13">
      <c r="A773" s="2" t="s">
        <v>11925</v>
      </c>
      <c r="B773" s="1" t="s">
        <v>9466</v>
      </c>
      <c r="C773" s="2" t="s">
        <v>9465</v>
      </c>
      <c r="D773" s="2" t="s">
        <v>23</v>
      </c>
      <c r="E773" s="2" t="s">
        <v>23</v>
      </c>
      <c r="G773" s="2">
        <v>43492</v>
      </c>
      <c r="H773" s="2">
        <v>43492</v>
      </c>
      <c r="I773" s="2" t="s">
        <v>9453</v>
      </c>
      <c r="K773" s="2" t="s">
        <v>9169</v>
      </c>
      <c r="L773" s="2" t="s">
        <v>6840</v>
      </c>
      <c r="M773" s="2"/>
      <c r="P773" s="2" t="s">
        <v>8427</v>
      </c>
      <c r="R773" s="2" t="s">
        <v>9453</v>
      </c>
      <c r="S773" s="2" t="s">
        <v>23</v>
      </c>
      <c r="T773" s="2" t="s">
        <v>11002</v>
      </c>
    </row>
    <row r="774" spans="1:20" ht="13">
      <c r="A774" s="2" t="s">
        <v>11926</v>
      </c>
      <c r="B774" s="1" t="s">
        <v>7131</v>
      </c>
      <c r="C774" s="2" t="s">
        <v>23850</v>
      </c>
      <c r="D774" s="2" t="s">
        <v>23</v>
      </c>
      <c r="E774" s="2" t="s">
        <v>23</v>
      </c>
      <c r="G774" s="2">
        <v>18473</v>
      </c>
      <c r="H774" s="2">
        <v>17924</v>
      </c>
      <c r="I774" s="2" t="s">
        <v>7126</v>
      </c>
      <c r="K774" s="2" t="s">
        <v>7098</v>
      </c>
      <c r="L774" s="2" t="s">
        <v>6856</v>
      </c>
      <c r="M774" s="2"/>
      <c r="P774" s="2" t="s">
        <v>6204</v>
      </c>
      <c r="R774" s="2" t="s">
        <v>7126</v>
      </c>
      <c r="S774" s="2" t="s">
        <v>23</v>
      </c>
      <c r="T774" s="2" t="s">
        <v>11002</v>
      </c>
    </row>
    <row r="775" spans="1:20" ht="13">
      <c r="A775" s="2" t="s">
        <v>11927</v>
      </c>
      <c r="B775" s="1" t="s">
        <v>10865</v>
      </c>
      <c r="C775" s="2" t="s">
        <v>10864</v>
      </c>
      <c r="D775" s="2" t="s">
        <v>23</v>
      </c>
      <c r="E775" s="2" t="s">
        <v>16</v>
      </c>
      <c r="G775" s="2">
        <v>18887</v>
      </c>
      <c r="H775" s="2">
        <v>18887</v>
      </c>
      <c r="I775" s="2" t="s">
        <v>10859</v>
      </c>
      <c r="K775" s="2" t="s">
        <v>10483</v>
      </c>
      <c r="L775" s="2" t="s">
        <v>6840</v>
      </c>
      <c r="M775" s="2"/>
      <c r="P775" s="2" t="s">
        <v>3279</v>
      </c>
      <c r="R775" s="2" t="s">
        <v>10859</v>
      </c>
      <c r="S775" s="2" t="s">
        <v>23</v>
      </c>
      <c r="T775" s="2" t="s">
        <v>11002</v>
      </c>
    </row>
    <row r="776" spans="1:20" ht="13">
      <c r="A776" s="2" t="s">
        <v>11928</v>
      </c>
      <c r="B776" s="1" t="s">
        <v>8746</v>
      </c>
      <c r="C776" s="2" t="s">
        <v>23851</v>
      </c>
      <c r="D776" s="2" t="s">
        <v>16</v>
      </c>
      <c r="E776" s="2" t="s">
        <v>23</v>
      </c>
      <c r="G776" s="2">
        <v>21780</v>
      </c>
      <c r="H776" s="2">
        <v>21780</v>
      </c>
      <c r="I776" s="2" t="s">
        <v>8673</v>
      </c>
      <c r="K776" s="2" t="s">
        <v>8364</v>
      </c>
      <c r="L776" s="2" t="s">
        <v>6840</v>
      </c>
      <c r="M776" s="2"/>
      <c r="P776" s="2" t="s">
        <v>3279</v>
      </c>
      <c r="R776" s="2" t="s">
        <v>8673</v>
      </c>
      <c r="S776" s="2" t="s">
        <v>16</v>
      </c>
      <c r="T776" s="2" t="s">
        <v>11002</v>
      </c>
    </row>
    <row r="777" spans="1:20" ht="13">
      <c r="A777" s="2" t="s">
        <v>11929</v>
      </c>
      <c r="B777" s="1" t="s">
        <v>8584</v>
      </c>
      <c r="C777" s="2" t="s">
        <v>8583</v>
      </c>
      <c r="D777" s="2" t="s">
        <v>23</v>
      </c>
      <c r="E777" s="2" t="s">
        <v>16</v>
      </c>
      <c r="G777" s="2">
        <v>14444</v>
      </c>
      <c r="H777" s="2">
        <v>13601</v>
      </c>
      <c r="I777" s="2" t="s">
        <v>8582</v>
      </c>
      <c r="K777" s="2" t="s">
        <v>8364</v>
      </c>
      <c r="L777" s="2" t="s">
        <v>6840</v>
      </c>
      <c r="M777" s="2"/>
      <c r="P777" s="2" t="s">
        <v>3279</v>
      </c>
      <c r="R777" s="2" t="s">
        <v>8582</v>
      </c>
      <c r="S777" s="2" t="s">
        <v>23</v>
      </c>
      <c r="T777" s="2" t="s">
        <v>11002</v>
      </c>
    </row>
    <row r="778" spans="1:20" ht="13">
      <c r="A778" s="2" t="s">
        <v>11930</v>
      </c>
      <c r="B778" s="1" t="s">
        <v>7972</v>
      </c>
      <c r="C778" s="2" t="s">
        <v>7971</v>
      </c>
      <c r="D778" s="2" t="s">
        <v>23</v>
      </c>
      <c r="E778" s="2" t="s">
        <v>16</v>
      </c>
      <c r="G778" s="2">
        <v>18111</v>
      </c>
      <c r="H778" s="2">
        <v>17627</v>
      </c>
      <c r="I778" s="2" t="s">
        <v>7965</v>
      </c>
      <c r="K778" s="2" t="s">
        <v>7869</v>
      </c>
      <c r="L778" s="2" t="s">
        <v>6840</v>
      </c>
      <c r="M778" s="2"/>
      <c r="P778" s="2" t="s">
        <v>3279</v>
      </c>
      <c r="R778" s="2" t="s">
        <v>7965</v>
      </c>
      <c r="S778" s="2" t="s">
        <v>23</v>
      </c>
      <c r="T778" s="2" t="s">
        <v>11002</v>
      </c>
    </row>
    <row r="779" spans="1:20" ht="13">
      <c r="A779" s="2" t="s">
        <v>11931</v>
      </c>
      <c r="B779" s="1" t="s">
        <v>10358</v>
      </c>
      <c r="C779" s="2" t="s">
        <v>10357</v>
      </c>
      <c r="D779" s="2" t="s">
        <v>23</v>
      </c>
      <c r="E779" s="2" t="s">
        <v>16</v>
      </c>
      <c r="G779" s="2">
        <v>25000</v>
      </c>
      <c r="H779" s="2">
        <v>25146</v>
      </c>
      <c r="I779" s="2" t="s">
        <v>10351</v>
      </c>
      <c r="K779" s="2" t="s">
        <v>10080</v>
      </c>
      <c r="L779" s="2" t="s">
        <v>6856</v>
      </c>
      <c r="M779" s="2"/>
      <c r="P779" s="2" t="s">
        <v>4035</v>
      </c>
      <c r="R779" s="2" t="s">
        <v>10351</v>
      </c>
      <c r="S779" s="2" t="s">
        <v>23</v>
      </c>
      <c r="T779" s="2" t="s">
        <v>11002</v>
      </c>
    </row>
    <row r="780" spans="1:20" ht="13">
      <c r="A780" s="2" t="s">
        <v>11932</v>
      </c>
      <c r="B780" s="1" t="s">
        <v>7441</v>
      </c>
      <c r="C780" s="2" t="s">
        <v>7440</v>
      </c>
      <c r="D780" s="2" t="s">
        <v>16</v>
      </c>
      <c r="E780" s="2" t="s">
        <v>23</v>
      </c>
      <c r="G780" s="2">
        <v>21135</v>
      </c>
      <c r="H780" s="2">
        <v>21135</v>
      </c>
      <c r="I780" s="2" t="s">
        <v>7439</v>
      </c>
      <c r="K780" s="2" t="s">
        <v>7148</v>
      </c>
      <c r="L780" s="2" t="s">
        <v>6840</v>
      </c>
      <c r="M780" s="2"/>
      <c r="P780" s="2" t="s">
        <v>3279</v>
      </c>
      <c r="R780" s="2" t="s">
        <v>7439</v>
      </c>
      <c r="S780" s="2" t="s">
        <v>16</v>
      </c>
      <c r="T780" s="2" t="s">
        <v>11002</v>
      </c>
    </row>
    <row r="781" spans="1:20" ht="13">
      <c r="A781" s="2" t="s">
        <v>11933</v>
      </c>
      <c r="B781" s="1" t="s">
        <v>9542</v>
      </c>
      <c r="C781" s="2" t="s">
        <v>9541</v>
      </c>
      <c r="D781" s="2" t="s">
        <v>23</v>
      </c>
      <c r="E781" s="2" t="s">
        <v>23</v>
      </c>
      <c r="G781" s="2">
        <v>14280</v>
      </c>
      <c r="H781" s="2">
        <v>14280</v>
      </c>
      <c r="I781" s="2" t="s">
        <v>9536</v>
      </c>
      <c r="K781" s="2" t="s">
        <v>9538</v>
      </c>
      <c r="L781" s="2" t="s">
        <v>6840</v>
      </c>
      <c r="M781" s="2"/>
      <c r="P781" s="2" t="s">
        <v>3279</v>
      </c>
      <c r="R781" s="2" t="s">
        <v>9536</v>
      </c>
      <c r="S781" s="2" t="s">
        <v>23</v>
      </c>
      <c r="T781" s="2" t="s">
        <v>11002</v>
      </c>
    </row>
    <row r="782" spans="1:20" ht="13">
      <c r="A782" s="2" t="s">
        <v>11934</v>
      </c>
      <c r="B782" s="1" t="s">
        <v>9959</v>
      </c>
      <c r="C782" s="2" t="s">
        <v>9958</v>
      </c>
      <c r="D782" s="2" t="s">
        <v>16</v>
      </c>
      <c r="E782" s="2" t="s">
        <v>16</v>
      </c>
      <c r="G782" s="2">
        <v>12807</v>
      </c>
      <c r="H782" s="2">
        <v>12552</v>
      </c>
      <c r="I782" s="2" t="s">
        <v>9955</v>
      </c>
      <c r="K782" s="2" t="s">
        <v>9921</v>
      </c>
      <c r="L782" s="2" t="s">
        <v>6856</v>
      </c>
      <c r="M782" s="2"/>
      <c r="P782" s="2" t="s">
        <v>3279</v>
      </c>
      <c r="R782" s="2" t="s">
        <v>9955</v>
      </c>
      <c r="S782" s="2" t="s">
        <v>16</v>
      </c>
      <c r="T782" s="2" t="s">
        <v>11002</v>
      </c>
    </row>
    <row r="783" spans="1:20" ht="13">
      <c r="A783" s="2" t="s">
        <v>11935</v>
      </c>
      <c r="B783" s="1" t="s">
        <v>7410</v>
      </c>
      <c r="C783" s="2" t="s">
        <v>7409</v>
      </c>
      <c r="D783" s="2" t="s">
        <v>23</v>
      </c>
      <c r="E783" s="2" t="s">
        <v>16</v>
      </c>
      <c r="G783" s="2">
        <v>20112</v>
      </c>
      <c r="H783" s="2">
        <v>20112</v>
      </c>
      <c r="I783" s="2" t="s">
        <v>7402</v>
      </c>
      <c r="K783" s="2" t="s">
        <v>7148</v>
      </c>
      <c r="L783" s="2" t="s">
        <v>6840</v>
      </c>
      <c r="M783" s="2"/>
      <c r="P783" s="2" t="s">
        <v>3279</v>
      </c>
      <c r="R783" s="2" t="s">
        <v>7402</v>
      </c>
      <c r="S783" s="2" t="s">
        <v>23</v>
      </c>
      <c r="T783" s="2" t="s">
        <v>11002</v>
      </c>
    </row>
    <row r="784" spans="1:20" ht="13">
      <c r="A784" s="2" t="s">
        <v>11936</v>
      </c>
      <c r="B784" s="1" t="s">
        <v>10202</v>
      </c>
      <c r="C784" s="2" t="s">
        <v>10201</v>
      </c>
      <c r="D784" s="2" t="s">
        <v>23</v>
      </c>
      <c r="E784" s="2" t="s">
        <v>16</v>
      </c>
      <c r="G784" s="2">
        <v>14846</v>
      </c>
      <c r="H784" s="2">
        <v>14846</v>
      </c>
      <c r="I784" s="2" t="s">
        <v>10200</v>
      </c>
      <c r="K784" s="2" t="s">
        <v>10080</v>
      </c>
      <c r="L784" s="2" t="s">
        <v>6856</v>
      </c>
      <c r="M784" s="2"/>
      <c r="P784" s="2" t="s">
        <v>4035</v>
      </c>
      <c r="R784" s="2" t="s">
        <v>10200</v>
      </c>
      <c r="S784" s="2" t="s">
        <v>23</v>
      </c>
      <c r="T784" s="2" t="s">
        <v>11002</v>
      </c>
    </row>
    <row r="785" spans="1:20" ht="13">
      <c r="A785" s="2" t="s">
        <v>11937</v>
      </c>
      <c r="B785" s="1" t="s">
        <v>8174</v>
      </c>
      <c r="C785" s="2" t="s">
        <v>8173</v>
      </c>
      <c r="D785" s="2" t="s">
        <v>23</v>
      </c>
      <c r="E785" s="2" t="s">
        <v>16</v>
      </c>
      <c r="G785" s="2">
        <v>24156</v>
      </c>
      <c r="H785" s="2">
        <v>22577</v>
      </c>
      <c r="I785" s="2" t="s">
        <v>8171</v>
      </c>
      <c r="K785" s="2" t="s">
        <v>7869</v>
      </c>
      <c r="L785" s="2" t="s">
        <v>6840</v>
      </c>
      <c r="M785" s="2"/>
      <c r="P785" s="2" t="s">
        <v>4146</v>
      </c>
      <c r="R785" s="2" t="s">
        <v>8171</v>
      </c>
      <c r="S785" s="2" t="s">
        <v>23</v>
      </c>
      <c r="T785" s="2" t="s">
        <v>11002</v>
      </c>
    </row>
    <row r="786" spans="1:20" ht="13">
      <c r="A786" s="2" t="s">
        <v>11938</v>
      </c>
      <c r="B786" s="1" t="s">
        <v>7399</v>
      </c>
      <c r="C786" s="2" t="s">
        <v>7398</v>
      </c>
      <c r="D786" s="2" t="s">
        <v>16</v>
      </c>
      <c r="E786" s="2" t="s">
        <v>23</v>
      </c>
      <c r="G786" s="2">
        <v>23287</v>
      </c>
      <c r="H786" s="2">
        <v>22092</v>
      </c>
      <c r="I786" s="2" t="s">
        <v>7393</v>
      </c>
      <c r="K786" s="2" t="s">
        <v>7148</v>
      </c>
      <c r="L786" s="2" t="s">
        <v>6856</v>
      </c>
      <c r="M786" s="2"/>
      <c r="P786" s="2" t="s">
        <v>3279</v>
      </c>
      <c r="R786" s="2" t="s">
        <v>7393</v>
      </c>
      <c r="S786" s="2" t="s">
        <v>16</v>
      </c>
      <c r="T786" s="2" t="s">
        <v>11002</v>
      </c>
    </row>
    <row r="787" spans="1:20" ht="13">
      <c r="A787" s="2" t="s">
        <v>11939</v>
      </c>
      <c r="B787" s="1" t="s">
        <v>7215</v>
      </c>
      <c r="C787" s="2" t="s">
        <v>7214</v>
      </c>
      <c r="D787" s="2" t="s">
        <v>23</v>
      </c>
      <c r="E787" s="2" t="s">
        <v>23</v>
      </c>
      <c r="G787" s="2">
        <v>17603</v>
      </c>
      <c r="H787" s="2">
        <v>12714</v>
      </c>
      <c r="I787" s="2" t="s">
        <v>7203</v>
      </c>
      <c r="K787" s="2" t="s">
        <v>7148</v>
      </c>
      <c r="L787" s="2" t="s">
        <v>6859</v>
      </c>
      <c r="M787" s="2"/>
      <c r="P787" s="2" t="s">
        <v>3279</v>
      </c>
      <c r="R787" s="2" t="s">
        <v>7203</v>
      </c>
      <c r="S787" s="2" t="s">
        <v>23</v>
      </c>
      <c r="T787" s="2" t="s">
        <v>11002</v>
      </c>
    </row>
    <row r="788" spans="1:20" ht="13">
      <c r="A788" s="2" t="s">
        <v>11940</v>
      </c>
      <c r="B788" s="1" t="s">
        <v>7152</v>
      </c>
      <c r="C788" s="2" t="s">
        <v>7151</v>
      </c>
      <c r="D788" s="2" t="s">
        <v>23</v>
      </c>
      <c r="E788" s="2" t="s">
        <v>16</v>
      </c>
      <c r="G788" s="2">
        <v>11670</v>
      </c>
      <c r="H788" s="2">
        <v>10327</v>
      </c>
      <c r="I788" s="2" t="s">
        <v>7146</v>
      </c>
      <c r="K788" s="2" t="s">
        <v>7148</v>
      </c>
      <c r="L788" s="2" t="s">
        <v>7147</v>
      </c>
      <c r="M788" s="2"/>
      <c r="P788" s="2" t="s">
        <v>3279</v>
      </c>
      <c r="R788" s="2" t="s">
        <v>7146</v>
      </c>
      <c r="S788" s="2" t="s">
        <v>23</v>
      </c>
      <c r="T788" s="2" t="s">
        <v>11002</v>
      </c>
    </row>
    <row r="789" spans="1:20" ht="13">
      <c r="A789" s="2" t="s">
        <v>11941</v>
      </c>
      <c r="B789" s="1" t="s">
        <v>9540</v>
      </c>
      <c r="C789" s="2" t="s">
        <v>9539</v>
      </c>
      <c r="D789" s="2" t="s">
        <v>16</v>
      </c>
      <c r="E789" s="2" t="s">
        <v>16</v>
      </c>
      <c r="G789" s="2">
        <v>16266</v>
      </c>
      <c r="H789" s="2">
        <v>14280</v>
      </c>
      <c r="I789" s="2" t="s">
        <v>9536</v>
      </c>
      <c r="K789" s="2" t="s">
        <v>9538</v>
      </c>
      <c r="L789" s="2" t="s">
        <v>6840</v>
      </c>
      <c r="M789" s="2"/>
      <c r="P789" s="2" t="s">
        <v>3279</v>
      </c>
      <c r="R789" s="2" t="s">
        <v>9536</v>
      </c>
      <c r="S789" s="2" t="s">
        <v>16</v>
      </c>
      <c r="T789" s="2" t="s">
        <v>11002</v>
      </c>
    </row>
    <row r="790" spans="1:20" ht="13">
      <c r="A790" s="2" t="s">
        <v>11942</v>
      </c>
      <c r="B790" s="1" t="s">
        <v>8908</v>
      </c>
      <c r="C790" s="2" t="s">
        <v>23852</v>
      </c>
      <c r="D790" s="2" t="s">
        <v>23</v>
      </c>
      <c r="E790" s="2" t="s">
        <v>16</v>
      </c>
      <c r="G790" s="2">
        <v>11796</v>
      </c>
      <c r="H790" s="2">
        <v>11796</v>
      </c>
      <c r="I790" s="2" t="s">
        <v>8905</v>
      </c>
      <c r="K790" s="2" t="s">
        <v>8895</v>
      </c>
      <c r="L790" s="2" t="s">
        <v>6856</v>
      </c>
      <c r="M790" s="2"/>
      <c r="P790" s="2" t="s">
        <v>3668</v>
      </c>
      <c r="R790" s="2" t="s">
        <v>8905</v>
      </c>
      <c r="S790" s="2" t="s">
        <v>23</v>
      </c>
      <c r="T790" s="2" t="s">
        <v>11002</v>
      </c>
    </row>
    <row r="791" spans="1:20" ht="13">
      <c r="A791" s="2" t="s">
        <v>11943</v>
      </c>
      <c r="B791" s="1" t="s">
        <v>7585</v>
      </c>
      <c r="C791" s="2" t="s">
        <v>7584</v>
      </c>
      <c r="D791" s="2" t="s">
        <v>23</v>
      </c>
      <c r="E791" s="2" t="s">
        <v>16</v>
      </c>
      <c r="G791" s="2">
        <v>17041</v>
      </c>
      <c r="H791" s="2">
        <v>13950</v>
      </c>
      <c r="I791" s="2" t="s">
        <v>7583</v>
      </c>
      <c r="K791" s="2" t="s">
        <v>7562</v>
      </c>
      <c r="L791" s="2" t="s">
        <v>6840</v>
      </c>
      <c r="M791" s="2"/>
      <c r="P791" s="2" t="s">
        <v>3279</v>
      </c>
      <c r="R791" s="2" t="s">
        <v>7583</v>
      </c>
      <c r="S791" s="2" t="s">
        <v>23</v>
      </c>
      <c r="T791" s="2" t="s">
        <v>11002</v>
      </c>
    </row>
    <row r="792" spans="1:20" ht="13">
      <c r="A792" s="2" t="s">
        <v>11944</v>
      </c>
      <c r="B792" s="1" t="s">
        <v>11945</v>
      </c>
      <c r="C792" s="2" t="s">
        <v>12670</v>
      </c>
      <c r="D792" s="2" t="s">
        <v>16</v>
      </c>
      <c r="E792" s="2" t="s">
        <v>23</v>
      </c>
      <c r="F792" s="2" t="s">
        <v>11946</v>
      </c>
      <c r="G792" s="2" t="e">
        <v>#N/A</v>
      </c>
      <c r="K792" s="38" t="s">
        <v>7869</v>
      </c>
      <c r="L792" s="38" t="s">
        <v>6840</v>
      </c>
      <c r="M792" s="2" t="s">
        <v>11042</v>
      </c>
      <c r="N792" s="2" t="s">
        <v>11594</v>
      </c>
      <c r="P792" s="2" t="s">
        <v>4146</v>
      </c>
      <c r="Q792" s="2" t="str">
        <f>"AN"&amp;K792&amp;998</f>
        <v>AN07B998</v>
      </c>
      <c r="R792" s="2" t="s">
        <v>11947</v>
      </c>
      <c r="S792" s="2" t="s">
        <v>16</v>
      </c>
      <c r="T792" s="2" t="s">
        <v>11002</v>
      </c>
    </row>
    <row r="793" spans="1:20" ht="13">
      <c r="A793" s="2" t="s">
        <v>11948</v>
      </c>
      <c r="B793" s="1" t="s">
        <v>7166</v>
      </c>
      <c r="C793" s="2" t="s">
        <v>7165</v>
      </c>
      <c r="D793" s="2" t="s">
        <v>23</v>
      </c>
      <c r="E793" s="2" t="s">
        <v>16</v>
      </c>
      <c r="G793" s="2">
        <v>10603</v>
      </c>
      <c r="H793" s="2">
        <v>10603</v>
      </c>
      <c r="I793" s="2" t="s">
        <v>7159</v>
      </c>
      <c r="K793" s="2" t="s">
        <v>7148</v>
      </c>
      <c r="L793" s="2" t="s">
        <v>6840</v>
      </c>
      <c r="M793" s="2"/>
      <c r="P793" s="2" t="s">
        <v>3279</v>
      </c>
      <c r="R793" s="2" t="s">
        <v>7159</v>
      </c>
      <c r="S793" s="2" t="s">
        <v>23</v>
      </c>
      <c r="T793" s="2" t="s">
        <v>11002</v>
      </c>
    </row>
    <row r="794" spans="1:20" ht="13">
      <c r="A794" s="2" t="s">
        <v>11949</v>
      </c>
      <c r="B794" s="1" t="s">
        <v>8446</v>
      </c>
      <c r="C794" s="2" t="s">
        <v>23853</v>
      </c>
      <c r="D794" s="2" t="s">
        <v>16</v>
      </c>
      <c r="E794" s="2" t="s">
        <v>23</v>
      </c>
      <c r="G794" s="2">
        <v>13016</v>
      </c>
      <c r="H794" s="2">
        <v>12755</v>
      </c>
      <c r="I794" s="2" t="s">
        <v>8422</v>
      </c>
      <c r="K794" s="2" t="s">
        <v>8364</v>
      </c>
      <c r="L794" s="2" t="s">
        <v>6840</v>
      </c>
      <c r="M794" s="2"/>
      <c r="P794" s="2" t="s">
        <v>3668</v>
      </c>
      <c r="R794" s="2" t="s">
        <v>8422</v>
      </c>
      <c r="S794" s="2" t="s">
        <v>16</v>
      </c>
      <c r="T794" s="2" t="s">
        <v>11002</v>
      </c>
    </row>
    <row r="795" spans="1:20" ht="13">
      <c r="A795" s="2" t="s">
        <v>11950</v>
      </c>
      <c r="B795" s="1" t="s">
        <v>8960</v>
      </c>
      <c r="C795" s="2" t="s">
        <v>8959</v>
      </c>
      <c r="D795" s="2" t="s">
        <v>23</v>
      </c>
      <c r="E795" s="2" t="s">
        <v>16</v>
      </c>
      <c r="G795" s="2">
        <v>12288</v>
      </c>
      <c r="H795" s="2">
        <v>12288</v>
      </c>
      <c r="I795" s="2" t="s">
        <v>8957</v>
      </c>
      <c r="K795" s="2" t="s">
        <v>8895</v>
      </c>
      <c r="L795" s="2" t="s">
        <v>6856</v>
      </c>
      <c r="M795" s="2"/>
      <c r="P795" s="2" t="s">
        <v>3668</v>
      </c>
      <c r="R795" s="2" t="s">
        <v>8957</v>
      </c>
      <c r="S795" s="2" t="s">
        <v>23</v>
      </c>
      <c r="T795" s="2" t="s">
        <v>11002</v>
      </c>
    </row>
    <row r="796" spans="1:20" ht="13">
      <c r="A796" s="2" t="s">
        <v>11951</v>
      </c>
      <c r="B796" s="1" t="s">
        <v>10320</v>
      </c>
      <c r="C796" s="2" t="s">
        <v>10319</v>
      </c>
      <c r="D796" s="2" t="s">
        <v>16</v>
      </c>
      <c r="E796" s="2" t="s">
        <v>23</v>
      </c>
      <c r="G796" s="2">
        <v>20839</v>
      </c>
      <c r="H796" s="2">
        <v>25588</v>
      </c>
      <c r="I796" s="2" t="s">
        <v>10314</v>
      </c>
      <c r="K796" s="2" t="s">
        <v>10080</v>
      </c>
      <c r="L796" s="2" t="s">
        <v>6856</v>
      </c>
      <c r="M796" s="2"/>
      <c r="P796" s="2" t="s">
        <v>4035</v>
      </c>
      <c r="R796" s="2" t="s">
        <v>10314</v>
      </c>
      <c r="S796" s="2" t="s">
        <v>16</v>
      </c>
      <c r="T796" s="2" t="s">
        <v>11002</v>
      </c>
    </row>
    <row r="797" spans="1:20" ht="13">
      <c r="A797" s="2" t="s">
        <v>11952</v>
      </c>
      <c r="B797" s="1" t="s">
        <v>10360</v>
      </c>
      <c r="C797" s="2" t="s">
        <v>10359</v>
      </c>
      <c r="D797" s="2" t="s">
        <v>23</v>
      </c>
      <c r="E797" s="2" t="s">
        <v>16</v>
      </c>
      <c r="G797" s="2">
        <v>25856</v>
      </c>
      <c r="H797" s="2">
        <v>25146</v>
      </c>
      <c r="I797" s="2" t="s">
        <v>10351</v>
      </c>
      <c r="K797" s="2" t="s">
        <v>10080</v>
      </c>
      <c r="L797" s="2" t="s">
        <v>6856</v>
      </c>
      <c r="M797" s="2"/>
      <c r="P797" s="2" t="s">
        <v>4035</v>
      </c>
      <c r="R797" s="2" t="s">
        <v>10351</v>
      </c>
      <c r="S797" s="2" t="s">
        <v>23</v>
      </c>
      <c r="T797" s="2" t="s">
        <v>11002</v>
      </c>
    </row>
    <row r="798" spans="1:20" ht="13">
      <c r="A798" s="2" t="s">
        <v>11953</v>
      </c>
      <c r="B798" s="1" t="s">
        <v>10279</v>
      </c>
      <c r="C798" s="2" t="s">
        <v>10278</v>
      </c>
      <c r="D798" s="2" t="s">
        <v>16</v>
      </c>
      <c r="E798" s="2" t="s">
        <v>23</v>
      </c>
      <c r="G798" s="2">
        <v>19885</v>
      </c>
      <c r="H798" s="2">
        <v>19885</v>
      </c>
      <c r="I798" s="2" t="s">
        <v>10275</v>
      </c>
      <c r="K798" s="2" t="s">
        <v>10080</v>
      </c>
      <c r="L798" s="2" t="s">
        <v>6856</v>
      </c>
      <c r="M798" s="2"/>
      <c r="P798" s="2" t="s">
        <v>4035</v>
      </c>
      <c r="R798" s="2" t="s">
        <v>10275</v>
      </c>
      <c r="S798" s="2" t="s">
        <v>16</v>
      </c>
      <c r="T798" s="2" t="s">
        <v>11002</v>
      </c>
    </row>
    <row r="799" spans="1:20" ht="13">
      <c r="A799" s="2" t="s">
        <v>11954</v>
      </c>
      <c r="B799" s="1" t="s">
        <v>7894</v>
      </c>
      <c r="C799" s="2" t="s">
        <v>23854</v>
      </c>
      <c r="D799" s="2" t="s">
        <v>23</v>
      </c>
      <c r="E799" s="2" t="s">
        <v>16</v>
      </c>
      <c r="G799" s="2">
        <v>11409</v>
      </c>
      <c r="H799" s="2">
        <v>11409</v>
      </c>
      <c r="I799" s="2" t="s">
        <v>7891</v>
      </c>
      <c r="K799" s="2" t="s">
        <v>7869</v>
      </c>
      <c r="L799" s="2" t="s">
        <v>6937</v>
      </c>
      <c r="M799" s="2"/>
      <c r="P799" s="2" t="s">
        <v>3668</v>
      </c>
      <c r="R799" s="2" t="s">
        <v>7891</v>
      </c>
      <c r="S799" s="2" t="s">
        <v>23</v>
      </c>
      <c r="T799" s="2" t="s">
        <v>11002</v>
      </c>
    </row>
    <row r="800" spans="1:20" ht="13">
      <c r="A800" s="2" t="s">
        <v>11955</v>
      </c>
      <c r="B800" s="1" t="s">
        <v>9178</v>
      </c>
      <c r="C800" s="2" t="s">
        <v>9177</v>
      </c>
      <c r="D800" s="2" t="s">
        <v>16</v>
      </c>
      <c r="E800" s="2" t="s">
        <v>23</v>
      </c>
      <c r="G800" s="2">
        <v>11426</v>
      </c>
      <c r="H800" s="2">
        <v>10622</v>
      </c>
      <c r="I800" s="2" t="s">
        <v>9174</v>
      </c>
      <c r="K800" s="2" t="s">
        <v>9169</v>
      </c>
      <c r="L800" s="2" t="s">
        <v>6856</v>
      </c>
      <c r="M800" s="2"/>
      <c r="P800" s="2" t="s">
        <v>3279</v>
      </c>
      <c r="R800" s="2" t="s">
        <v>9174</v>
      </c>
      <c r="S800" s="2" t="s">
        <v>16</v>
      </c>
      <c r="T800" s="2" t="s">
        <v>11002</v>
      </c>
    </row>
    <row r="801" spans="1:20" ht="13">
      <c r="A801" s="2" t="s">
        <v>11956</v>
      </c>
      <c r="B801" s="1" t="s">
        <v>7430</v>
      </c>
      <c r="C801" s="2" t="s">
        <v>7429</v>
      </c>
      <c r="D801" s="2" t="s">
        <v>16</v>
      </c>
      <c r="E801" s="2" t="s">
        <v>23</v>
      </c>
      <c r="G801" s="2">
        <v>19560</v>
      </c>
      <c r="H801" s="2">
        <v>19560</v>
      </c>
      <c r="I801" s="2" t="s">
        <v>7426</v>
      </c>
      <c r="K801" s="2" t="s">
        <v>7148</v>
      </c>
      <c r="L801" s="2" t="s">
        <v>6840</v>
      </c>
      <c r="M801" s="2"/>
      <c r="P801" s="2" t="s">
        <v>3279</v>
      </c>
      <c r="R801" s="2" t="s">
        <v>7426</v>
      </c>
      <c r="S801" s="2" t="s">
        <v>16</v>
      </c>
      <c r="T801" s="2" t="s">
        <v>11002</v>
      </c>
    </row>
    <row r="802" spans="1:20" ht="13">
      <c r="A802" s="2" t="s">
        <v>11957</v>
      </c>
      <c r="B802" s="1" t="s">
        <v>7267</v>
      </c>
      <c r="C802" s="2" t="s">
        <v>7266</v>
      </c>
      <c r="D802" s="2" t="s">
        <v>23</v>
      </c>
      <c r="E802" s="2" t="s">
        <v>16</v>
      </c>
      <c r="G802" s="2">
        <v>15165</v>
      </c>
      <c r="H802" s="2">
        <v>15165</v>
      </c>
      <c r="I802" s="2" t="s">
        <v>7265</v>
      </c>
      <c r="K802" s="2" t="s">
        <v>7148</v>
      </c>
      <c r="L802" s="2" t="s">
        <v>6859</v>
      </c>
      <c r="M802" s="2"/>
      <c r="P802" s="2" t="s">
        <v>3279</v>
      </c>
      <c r="R802" s="2" t="s">
        <v>7265</v>
      </c>
      <c r="S802" s="2" t="s">
        <v>23</v>
      </c>
      <c r="T802" s="2" t="s">
        <v>11002</v>
      </c>
    </row>
    <row r="803" spans="1:20" ht="13">
      <c r="A803" s="2" t="s">
        <v>11958</v>
      </c>
      <c r="B803" s="1" t="s">
        <v>11959</v>
      </c>
      <c r="C803" s="2" t="s">
        <v>12994</v>
      </c>
      <c r="D803" s="2" t="s">
        <v>16</v>
      </c>
      <c r="E803" s="2" t="s">
        <v>23</v>
      </c>
      <c r="F803" s="2" t="s">
        <v>11960</v>
      </c>
      <c r="G803" s="2" t="e">
        <v>#N/A</v>
      </c>
      <c r="K803" s="38" t="s">
        <v>11015</v>
      </c>
      <c r="L803" s="38" t="s">
        <v>11240</v>
      </c>
      <c r="M803" s="2" t="s">
        <v>11042</v>
      </c>
      <c r="N803" s="2" t="s">
        <v>11241</v>
      </c>
      <c r="O803" s="2" t="s">
        <v>11242</v>
      </c>
      <c r="P803" s="2" t="s">
        <v>3556</v>
      </c>
      <c r="Q803" s="2" t="str">
        <f>"AN"&amp;K803&amp;988</f>
        <v>ANXXX988</v>
      </c>
      <c r="R803" s="2" t="s">
        <v>11243</v>
      </c>
      <c r="S803" s="2" t="s">
        <v>16</v>
      </c>
      <c r="T803" s="2" t="s">
        <v>11002</v>
      </c>
    </row>
    <row r="804" spans="1:20" ht="13">
      <c r="A804" s="2" t="s">
        <v>11961</v>
      </c>
      <c r="B804" s="1" t="s">
        <v>10500</v>
      </c>
      <c r="C804" s="2" t="s">
        <v>10499</v>
      </c>
      <c r="D804" s="2" t="s">
        <v>23</v>
      </c>
      <c r="E804" s="2" t="s">
        <v>16</v>
      </c>
      <c r="G804" s="2">
        <v>10140</v>
      </c>
      <c r="H804" s="2">
        <v>10140</v>
      </c>
      <c r="I804" s="2" t="s">
        <v>10498</v>
      </c>
      <c r="K804" s="2" t="s">
        <v>10483</v>
      </c>
      <c r="L804" s="2" t="s">
        <v>6850</v>
      </c>
      <c r="M804" s="2"/>
      <c r="P804" s="2" t="s">
        <v>3668</v>
      </c>
      <c r="R804" s="2" t="s">
        <v>10498</v>
      </c>
      <c r="S804" s="2" t="s">
        <v>23</v>
      </c>
      <c r="T804" s="2" t="s">
        <v>11002</v>
      </c>
    </row>
    <row r="805" spans="1:20" ht="13">
      <c r="A805" s="2" t="s">
        <v>11962</v>
      </c>
      <c r="B805" s="1" t="s">
        <v>9934</v>
      </c>
      <c r="C805" s="2" t="s">
        <v>9933</v>
      </c>
      <c r="D805" s="2" t="s">
        <v>23</v>
      </c>
      <c r="E805" s="2" t="s">
        <v>23</v>
      </c>
      <c r="G805" s="2">
        <v>11061</v>
      </c>
      <c r="H805" s="2">
        <v>11061</v>
      </c>
      <c r="I805" s="2" t="s">
        <v>9932</v>
      </c>
      <c r="K805" s="2" t="s">
        <v>9921</v>
      </c>
      <c r="L805" s="2" t="s">
        <v>6856</v>
      </c>
      <c r="M805" s="2"/>
      <c r="P805" s="2" t="s">
        <v>3668</v>
      </c>
      <c r="R805" s="2" t="s">
        <v>9932</v>
      </c>
      <c r="S805" s="2" t="s">
        <v>23</v>
      </c>
      <c r="T805" s="2" t="s">
        <v>11002</v>
      </c>
    </row>
    <row r="806" spans="1:20" ht="13">
      <c r="A806" s="2" t="s">
        <v>11963</v>
      </c>
      <c r="B806" s="1" t="s">
        <v>10911</v>
      </c>
      <c r="C806" s="2" t="s">
        <v>10910</v>
      </c>
      <c r="D806" s="2" t="s">
        <v>16</v>
      </c>
      <c r="E806" s="2" t="s">
        <v>16</v>
      </c>
      <c r="G806" s="2">
        <v>16107</v>
      </c>
      <c r="H806" s="2">
        <v>16107</v>
      </c>
      <c r="I806" s="2" t="s">
        <v>10909</v>
      </c>
      <c r="K806" s="2" t="s">
        <v>10483</v>
      </c>
      <c r="L806" s="2" t="s">
        <v>6840</v>
      </c>
      <c r="M806" s="2"/>
      <c r="P806" s="2" t="s">
        <v>4600</v>
      </c>
      <c r="R806" s="2" t="s">
        <v>10909</v>
      </c>
      <c r="S806" s="2" t="s">
        <v>16</v>
      </c>
      <c r="T806" s="2" t="s">
        <v>11002</v>
      </c>
    </row>
    <row r="807" spans="1:20" ht="13">
      <c r="A807" s="2" t="s">
        <v>11964</v>
      </c>
      <c r="B807" s="1" t="s">
        <v>11965</v>
      </c>
      <c r="C807" s="2" t="s">
        <v>23855</v>
      </c>
      <c r="D807" s="2" t="s">
        <v>16</v>
      </c>
      <c r="E807" s="2" t="s">
        <v>23</v>
      </c>
      <c r="G807" s="2" t="e">
        <v>#N/A</v>
      </c>
      <c r="H807" s="2">
        <v>20147</v>
      </c>
      <c r="I807" s="2" t="s">
        <v>11966</v>
      </c>
      <c r="K807" s="2" t="s">
        <v>9562</v>
      </c>
      <c r="M807" s="2" t="s">
        <v>7200</v>
      </c>
      <c r="N807" s="2" t="s">
        <v>11653</v>
      </c>
      <c r="P807" s="2" t="s">
        <v>3279</v>
      </c>
      <c r="R807" s="2" t="s">
        <v>11966</v>
      </c>
      <c r="S807" s="2" t="s">
        <v>16</v>
      </c>
      <c r="T807" s="2" t="s">
        <v>11002</v>
      </c>
    </row>
    <row r="808" spans="1:20" ht="13">
      <c r="A808" s="2" t="s">
        <v>11967</v>
      </c>
      <c r="B808" s="1" t="s">
        <v>11968</v>
      </c>
      <c r="C808" s="2" t="s">
        <v>11894</v>
      </c>
      <c r="D808" s="2" t="s">
        <v>16</v>
      </c>
      <c r="E808" s="2" t="s">
        <v>23</v>
      </c>
      <c r="F808" s="2" t="s">
        <v>11969</v>
      </c>
      <c r="G808" s="2" t="e">
        <v>#N/A</v>
      </c>
      <c r="K808" s="38" t="s">
        <v>11015</v>
      </c>
      <c r="L808" s="38" t="s">
        <v>11240</v>
      </c>
      <c r="M808" s="2" t="s">
        <v>11042</v>
      </c>
      <c r="N808" s="2" t="s">
        <v>11123</v>
      </c>
      <c r="P808" s="2" t="s">
        <v>3556</v>
      </c>
      <c r="Q808" s="2" t="str">
        <f>"AN"&amp;K808&amp;986</f>
        <v>ANXXX986</v>
      </c>
      <c r="R808" s="2" t="s">
        <v>11895</v>
      </c>
      <c r="S808" s="2" t="s">
        <v>16</v>
      </c>
      <c r="T808" s="2" t="s">
        <v>11002</v>
      </c>
    </row>
    <row r="809" spans="1:20" ht="13">
      <c r="A809" s="2" t="s">
        <v>11970</v>
      </c>
      <c r="B809" s="1" t="s">
        <v>7525</v>
      </c>
      <c r="C809" s="2" t="s">
        <v>7524</v>
      </c>
      <c r="D809" s="2" t="s">
        <v>23</v>
      </c>
      <c r="E809" s="2" t="s">
        <v>16</v>
      </c>
      <c r="G809" s="2">
        <v>14525</v>
      </c>
      <c r="H809" s="2">
        <v>13879</v>
      </c>
      <c r="I809" s="2" t="s">
        <v>7521</v>
      </c>
      <c r="K809" s="2" t="s">
        <v>7148</v>
      </c>
      <c r="L809" s="2" t="s">
        <v>6846</v>
      </c>
      <c r="M809" s="2"/>
      <c r="P809" s="2" t="s">
        <v>3279</v>
      </c>
      <c r="R809" s="2" t="s">
        <v>7521</v>
      </c>
      <c r="S809" s="2" t="s">
        <v>23</v>
      </c>
      <c r="T809" s="2" t="s">
        <v>11002</v>
      </c>
    </row>
    <row r="810" spans="1:20" ht="13">
      <c r="A810" s="2" t="s">
        <v>11971</v>
      </c>
      <c r="B810" s="1" t="s">
        <v>7642</v>
      </c>
      <c r="C810" s="2" t="s">
        <v>7641</v>
      </c>
      <c r="D810" s="2" t="s">
        <v>23</v>
      </c>
      <c r="E810" s="2" t="s">
        <v>16</v>
      </c>
      <c r="F810" s="2" t="s">
        <v>8882</v>
      </c>
      <c r="G810" s="2">
        <v>25992</v>
      </c>
      <c r="H810" s="2">
        <v>24036</v>
      </c>
      <c r="I810" s="2" t="s">
        <v>7639</v>
      </c>
      <c r="K810" s="2" t="s">
        <v>7562</v>
      </c>
      <c r="L810" s="2" t="s">
        <v>6840</v>
      </c>
      <c r="M810" s="2"/>
      <c r="N810" s="2" t="s">
        <v>6900</v>
      </c>
      <c r="P810" s="2" t="s">
        <v>3279</v>
      </c>
      <c r="R810" s="2" t="s">
        <v>7639</v>
      </c>
      <c r="S810" s="2" t="s">
        <v>23</v>
      </c>
      <c r="T810" s="2" t="s">
        <v>11002</v>
      </c>
    </row>
    <row r="811" spans="1:20" ht="13">
      <c r="A811" s="2" t="s">
        <v>11972</v>
      </c>
      <c r="B811" s="1" t="s">
        <v>8885</v>
      </c>
      <c r="C811" s="2" t="s">
        <v>8884</v>
      </c>
      <c r="D811" s="2" t="s">
        <v>23</v>
      </c>
      <c r="E811" s="2" t="s">
        <v>23</v>
      </c>
      <c r="F811" s="2" t="s">
        <v>8884</v>
      </c>
      <c r="G811" s="2">
        <v>11634</v>
      </c>
      <c r="H811" s="2">
        <v>11634</v>
      </c>
      <c r="I811" s="2" t="s">
        <v>8875</v>
      </c>
      <c r="K811" s="2" t="s">
        <v>8877</v>
      </c>
      <c r="L811" s="2" t="s">
        <v>6840</v>
      </c>
      <c r="M811" s="2"/>
      <c r="N811" s="2" t="s">
        <v>6900</v>
      </c>
      <c r="P811" s="2" t="s">
        <v>6900</v>
      </c>
      <c r="R811" s="2" t="s">
        <v>8875</v>
      </c>
      <c r="S811" s="2" t="s">
        <v>23</v>
      </c>
      <c r="T811" s="2" t="s">
        <v>11002</v>
      </c>
    </row>
    <row r="812" spans="1:20" ht="13">
      <c r="A812" s="2" t="s">
        <v>11973</v>
      </c>
      <c r="B812" s="1" t="s">
        <v>8170</v>
      </c>
      <c r="C812" s="2" t="s">
        <v>8169</v>
      </c>
      <c r="D812" s="2" t="s">
        <v>23</v>
      </c>
      <c r="E812" s="2" t="s">
        <v>16</v>
      </c>
      <c r="G812" s="2">
        <v>22324</v>
      </c>
      <c r="H812" s="2">
        <v>20025</v>
      </c>
      <c r="I812" s="2" t="s">
        <v>8156</v>
      </c>
      <c r="K812" s="2" t="s">
        <v>7869</v>
      </c>
      <c r="L812" s="2" t="s">
        <v>6840</v>
      </c>
      <c r="M812" s="2"/>
      <c r="P812" s="2" t="s">
        <v>3279</v>
      </c>
      <c r="R812" s="2" t="s">
        <v>8156</v>
      </c>
      <c r="S812" s="2" t="s">
        <v>23</v>
      </c>
      <c r="T812" s="2" t="s">
        <v>11002</v>
      </c>
    </row>
    <row r="813" spans="1:20" ht="13">
      <c r="A813" s="2" t="s">
        <v>11974</v>
      </c>
      <c r="B813" s="1" t="s">
        <v>10549</v>
      </c>
      <c r="C813" s="2" t="s">
        <v>10548</v>
      </c>
      <c r="D813" s="2" t="s">
        <v>23</v>
      </c>
      <c r="E813" s="2" t="s">
        <v>16</v>
      </c>
      <c r="G813" s="2">
        <v>12127</v>
      </c>
      <c r="H813" s="2">
        <v>10149</v>
      </c>
      <c r="I813" s="2" t="s">
        <v>10541</v>
      </c>
      <c r="K813" s="2" t="s">
        <v>10483</v>
      </c>
      <c r="L813" s="2" t="s">
        <v>6846</v>
      </c>
      <c r="M813" s="2"/>
      <c r="P813" s="2" t="s">
        <v>3279</v>
      </c>
      <c r="R813" s="2" t="s">
        <v>10541</v>
      </c>
      <c r="S813" s="2" t="s">
        <v>23</v>
      </c>
      <c r="T813" s="2" t="s">
        <v>11002</v>
      </c>
    </row>
    <row r="814" spans="1:20" ht="13">
      <c r="A814" s="2" t="s">
        <v>11975</v>
      </c>
      <c r="B814" s="1" t="s">
        <v>9916</v>
      </c>
      <c r="C814" s="2" t="s">
        <v>9915</v>
      </c>
      <c r="D814" s="2" t="s">
        <v>23</v>
      </c>
      <c r="E814" s="2" t="s">
        <v>23</v>
      </c>
      <c r="G814" s="2">
        <v>17599</v>
      </c>
      <c r="H814" s="2">
        <v>17599</v>
      </c>
      <c r="I814" s="2" t="s">
        <v>9913</v>
      </c>
      <c r="K814" s="2" t="s">
        <v>9756</v>
      </c>
      <c r="L814" s="2" t="s">
        <v>6840</v>
      </c>
      <c r="M814" s="2"/>
      <c r="P814" s="2" t="s">
        <v>3279</v>
      </c>
      <c r="R814" s="2" t="s">
        <v>9913</v>
      </c>
      <c r="S814" s="2" t="s">
        <v>23</v>
      </c>
      <c r="T814" s="2" t="s">
        <v>11002</v>
      </c>
    </row>
    <row r="815" spans="1:20" ht="13">
      <c r="A815" s="2" t="s">
        <v>11976</v>
      </c>
      <c r="B815" s="1" t="s">
        <v>7837</v>
      </c>
      <c r="C815" s="2" t="s">
        <v>7836</v>
      </c>
      <c r="D815" s="2" t="s">
        <v>16</v>
      </c>
      <c r="E815" s="2" t="s">
        <v>23</v>
      </c>
      <c r="G815" s="2">
        <v>15862</v>
      </c>
      <c r="H815" s="2">
        <v>14454</v>
      </c>
      <c r="I815" s="2" t="s">
        <v>7832</v>
      </c>
      <c r="K815" s="2" t="s">
        <v>7674</v>
      </c>
      <c r="L815" s="2" t="s">
        <v>6937</v>
      </c>
      <c r="M815" s="2"/>
      <c r="P815" s="2" t="s">
        <v>3279</v>
      </c>
      <c r="R815" s="2" t="s">
        <v>7832</v>
      </c>
      <c r="S815" s="2" t="s">
        <v>16</v>
      </c>
      <c r="T815" s="2" t="s">
        <v>11002</v>
      </c>
    </row>
    <row r="816" spans="1:20" ht="13">
      <c r="A816" s="2" t="s">
        <v>11977</v>
      </c>
      <c r="B816" s="1" t="s">
        <v>10052</v>
      </c>
      <c r="C816" s="2" t="s">
        <v>10051</v>
      </c>
      <c r="D816" s="2" t="s">
        <v>16</v>
      </c>
      <c r="E816" s="2" t="s">
        <v>16</v>
      </c>
      <c r="G816" s="2">
        <v>10528</v>
      </c>
      <c r="H816" s="2">
        <v>10449</v>
      </c>
      <c r="I816" s="2" t="s">
        <v>10048</v>
      </c>
      <c r="K816" s="2" t="s">
        <v>10050</v>
      </c>
      <c r="L816" s="2" t="s">
        <v>6937</v>
      </c>
      <c r="M816" s="2"/>
      <c r="P816" s="2" t="s">
        <v>5907</v>
      </c>
      <c r="R816" s="2" t="s">
        <v>10048</v>
      </c>
      <c r="S816" s="2" t="s">
        <v>16</v>
      </c>
      <c r="T816" s="2" t="s">
        <v>11002</v>
      </c>
    </row>
    <row r="817" spans="1:20" ht="13">
      <c r="A817" s="2" t="s">
        <v>11978</v>
      </c>
      <c r="B817" s="1" t="s">
        <v>7057</v>
      </c>
      <c r="C817" s="2" t="s">
        <v>7056</v>
      </c>
      <c r="D817" s="2" t="s">
        <v>23</v>
      </c>
      <c r="E817" s="2" t="s">
        <v>23</v>
      </c>
      <c r="G817" s="2">
        <v>10610</v>
      </c>
      <c r="H817" s="2">
        <v>10550</v>
      </c>
      <c r="I817" s="2" t="s">
        <v>7052</v>
      </c>
      <c r="K817" s="2" t="s">
        <v>7047</v>
      </c>
      <c r="L817" s="2" t="s">
        <v>6856</v>
      </c>
      <c r="M817" s="2"/>
      <c r="P817" s="2" t="s">
        <v>6204</v>
      </c>
      <c r="R817" s="2" t="s">
        <v>7052</v>
      </c>
      <c r="S817" s="2" t="s">
        <v>23</v>
      </c>
      <c r="T817" s="2" t="s">
        <v>11002</v>
      </c>
    </row>
    <row r="818" spans="1:20" ht="13">
      <c r="A818" s="2" t="s">
        <v>11979</v>
      </c>
      <c r="B818" s="1" t="s">
        <v>6951</v>
      </c>
      <c r="C818" s="2" t="s">
        <v>6950</v>
      </c>
      <c r="D818" s="2" t="s">
        <v>23</v>
      </c>
      <c r="E818" s="2" t="s">
        <v>23</v>
      </c>
      <c r="G818" s="2">
        <v>12448</v>
      </c>
      <c r="H818" s="2">
        <v>12448</v>
      </c>
      <c r="I818" s="2" t="s">
        <v>6946</v>
      </c>
      <c r="K818" s="2" t="s">
        <v>6919</v>
      </c>
      <c r="L818" s="2" t="s">
        <v>6856</v>
      </c>
      <c r="M818" s="2"/>
      <c r="P818" s="2" t="s">
        <v>6204</v>
      </c>
      <c r="R818" s="2" t="s">
        <v>6946</v>
      </c>
      <c r="S818" s="2" t="s">
        <v>23</v>
      </c>
      <c r="T818" s="2" t="s">
        <v>11002</v>
      </c>
    </row>
    <row r="819" spans="1:20" ht="13">
      <c r="A819" s="2" t="s">
        <v>11980</v>
      </c>
      <c r="B819" s="1" t="s">
        <v>10612</v>
      </c>
      <c r="C819" s="2" t="s">
        <v>10611</v>
      </c>
      <c r="D819" s="2" t="s">
        <v>23</v>
      </c>
      <c r="E819" s="2" t="s">
        <v>16</v>
      </c>
      <c r="G819" s="2">
        <v>11810</v>
      </c>
      <c r="H819" s="2">
        <v>10878</v>
      </c>
      <c r="I819" s="2" t="s">
        <v>10610</v>
      </c>
      <c r="K819" s="2" t="s">
        <v>10483</v>
      </c>
      <c r="L819" s="2" t="s">
        <v>7229</v>
      </c>
      <c r="M819" s="2"/>
      <c r="P819" s="2" t="s">
        <v>3279</v>
      </c>
      <c r="R819" s="2" t="s">
        <v>10610</v>
      </c>
      <c r="S819" s="2" t="s">
        <v>23</v>
      </c>
      <c r="T819" s="2" t="s">
        <v>11002</v>
      </c>
    </row>
    <row r="820" spans="1:20" ht="13">
      <c r="A820" s="2" t="s">
        <v>11981</v>
      </c>
      <c r="B820" s="1" t="s">
        <v>7974</v>
      </c>
      <c r="C820" s="2" t="s">
        <v>7973</v>
      </c>
      <c r="D820" s="2" t="s">
        <v>16</v>
      </c>
      <c r="E820" s="2" t="s">
        <v>23</v>
      </c>
      <c r="G820" s="2">
        <v>13513</v>
      </c>
      <c r="H820" s="2">
        <v>13513</v>
      </c>
      <c r="I820" s="2" t="s">
        <v>7965</v>
      </c>
      <c r="K820" s="2" t="s">
        <v>7869</v>
      </c>
      <c r="L820" s="2" t="s">
        <v>6840</v>
      </c>
      <c r="M820" s="2"/>
      <c r="P820" s="2" t="s">
        <v>3279</v>
      </c>
      <c r="R820" s="2" t="s">
        <v>7965</v>
      </c>
      <c r="S820" s="2" t="s">
        <v>16</v>
      </c>
      <c r="T820" s="2" t="s">
        <v>11002</v>
      </c>
    </row>
    <row r="821" spans="1:20" ht="13">
      <c r="A821" s="2" t="s">
        <v>11982</v>
      </c>
      <c r="B821" s="1" t="s">
        <v>8236</v>
      </c>
      <c r="C821" s="2" t="s">
        <v>8235</v>
      </c>
      <c r="D821" s="2" t="s">
        <v>16</v>
      </c>
      <c r="E821" s="2" t="s">
        <v>23</v>
      </c>
      <c r="G821" s="2">
        <v>29369</v>
      </c>
      <c r="H821" s="2">
        <v>22069</v>
      </c>
      <c r="I821" s="2" t="s">
        <v>8209</v>
      </c>
      <c r="K821" s="2" t="s">
        <v>7869</v>
      </c>
      <c r="L821" s="2" t="s">
        <v>6856</v>
      </c>
      <c r="M821" s="2"/>
      <c r="P821" s="2" t="s">
        <v>4035</v>
      </c>
      <c r="R821" s="2" t="s">
        <v>8209</v>
      </c>
      <c r="S821" s="2" t="s">
        <v>16</v>
      </c>
      <c r="T821" s="2" t="s">
        <v>11002</v>
      </c>
    </row>
    <row r="822" spans="1:20" ht="13">
      <c r="A822" s="2" t="s">
        <v>11983</v>
      </c>
      <c r="B822" s="1" t="s">
        <v>7257</v>
      </c>
      <c r="C822" s="2" t="s">
        <v>7256</v>
      </c>
      <c r="D822" s="2" t="s">
        <v>16</v>
      </c>
      <c r="E822" s="2" t="s">
        <v>23</v>
      </c>
      <c r="G822" s="2">
        <v>15872</v>
      </c>
      <c r="H822" s="2">
        <v>14115</v>
      </c>
      <c r="I822" s="2" t="s">
        <v>7255</v>
      </c>
      <c r="K822" s="2" t="s">
        <v>7148</v>
      </c>
      <c r="L822" s="2" t="s">
        <v>6840</v>
      </c>
      <c r="M822" s="2"/>
      <c r="P822" s="2" t="s">
        <v>3279</v>
      </c>
      <c r="R822" s="2" t="s">
        <v>7255</v>
      </c>
      <c r="S822" s="2" t="s">
        <v>16</v>
      </c>
      <c r="T822" s="2" t="s">
        <v>11002</v>
      </c>
    </row>
    <row r="823" spans="1:20" ht="13">
      <c r="A823" s="2" t="s">
        <v>11984</v>
      </c>
      <c r="B823" s="1" t="s">
        <v>7954</v>
      </c>
      <c r="C823" s="2" t="s">
        <v>7953</v>
      </c>
      <c r="D823" s="2" t="s">
        <v>23</v>
      </c>
      <c r="E823" s="2" t="s">
        <v>16</v>
      </c>
      <c r="G823" s="2">
        <v>15066</v>
      </c>
      <c r="H823" s="2">
        <v>14443</v>
      </c>
      <c r="I823" s="2" t="s">
        <v>7945</v>
      </c>
      <c r="K823" s="2" t="s">
        <v>7869</v>
      </c>
      <c r="L823" s="2" t="s">
        <v>6856</v>
      </c>
      <c r="M823" s="2"/>
      <c r="P823" s="2" t="s">
        <v>6204</v>
      </c>
      <c r="R823" s="2" t="s">
        <v>7945</v>
      </c>
      <c r="S823" s="2" t="s">
        <v>23</v>
      </c>
      <c r="T823" s="2" t="s">
        <v>11002</v>
      </c>
    </row>
    <row r="824" spans="1:20" ht="13">
      <c r="A824" s="2" t="s">
        <v>11985</v>
      </c>
      <c r="B824" s="1" t="s">
        <v>7846</v>
      </c>
      <c r="C824" s="2" t="s">
        <v>7845</v>
      </c>
      <c r="D824" s="2" t="s">
        <v>23</v>
      </c>
      <c r="E824" s="2" t="s">
        <v>16</v>
      </c>
      <c r="G824" s="2">
        <v>168491</v>
      </c>
      <c r="H824" s="2">
        <v>19123</v>
      </c>
      <c r="I824" s="2" t="s">
        <v>6823</v>
      </c>
      <c r="K824" s="2" t="s">
        <v>7674</v>
      </c>
      <c r="L824" s="2" t="s">
        <v>6840</v>
      </c>
      <c r="M824" s="2"/>
      <c r="P824" s="2" t="s">
        <v>3279</v>
      </c>
      <c r="R824" s="2" t="s">
        <v>6823</v>
      </c>
      <c r="S824" s="2" t="s">
        <v>23</v>
      </c>
      <c r="T824" s="2" t="s">
        <v>11002</v>
      </c>
    </row>
    <row r="825" spans="1:20" ht="13">
      <c r="A825" s="2" t="s">
        <v>11986</v>
      </c>
      <c r="B825" s="1" t="s">
        <v>7348</v>
      </c>
      <c r="C825" s="2" t="s">
        <v>7347</v>
      </c>
      <c r="D825" s="2" t="s">
        <v>16</v>
      </c>
      <c r="E825" s="2" t="s">
        <v>23</v>
      </c>
      <c r="G825" s="2">
        <v>17360</v>
      </c>
      <c r="H825" s="2">
        <v>17360</v>
      </c>
      <c r="I825" s="2" t="s">
        <v>7346</v>
      </c>
      <c r="K825" s="2" t="s">
        <v>7148</v>
      </c>
      <c r="L825" s="2" t="s">
        <v>6840</v>
      </c>
      <c r="M825" s="2"/>
      <c r="P825" s="2" t="s">
        <v>3279</v>
      </c>
      <c r="R825" s="2" t="s">
        <v>7346</v>
      </c>
      <c r="S825" s="2" t="s">
        <v>16</v>
      </c>
      <c r="T825" s="2" t="s">
        <v>11002</v>
      </c>
    </row>
    <row r="826" spans="1:20" ht="13">
      <c r="A826" s="2" t="s">
        <v>11987</v>
      </c>
      <c r="B826" s="1" t="s">
        <v>7106</v>
      </c>
      <c r="C826" s="2" t="s">
        <v>7105</v>
      </c>
      <c r="D826" s="2" t="s">
        <v>16</v>
      </c>
      <c r="E826" s="2" t="s">
        <v>16</v>
      </c>
      <c r="G826" s="2">
        <v>10314</v>
      </c>
      <c r="H826" s="2">
        <v>10314</v>
      </c>
      <c r="I826" s="2" t="s">
        <v>7097</v>
      </c>
      <c r="K826" s="2" t="s">
        <v>7098</v>
      </c>
      <c r="L826" s="2" t="s">
        <v>6840</v>
      </c>
      <c r="M826" s="2"/>
      <c r="P826" s="2" t="s">
        <v>4600</v>
      </c>
      <c r="R826" s="2" t="s">
        <v>7097</v>
      </c>
      <c r="S826" s="2" t="s">
        <v>16</v>
      </c>
      <c r="T826" s="2" t="s">
        <v>11002</v>
      </c>
    </row>
    <row r="827" spans="1:20" ht="13">
      <c r="A827" s="2" t="s">
        <v>11988</v>
      </c>
      <c r="B827" s="1" t="s">
        <v>9450</v>
      </c>
      <c r="C827" s="2" t="s">
        <v>9449</v>
      </c>
      <c r="D827" s="2" t="s">
        <v>16</v>
      </c>
      <c r="E827" s="2" t="s">
        <v>23</v>
      </c>
      <c r="G827" s="2">
        <v>26019</v>
      </c>
      <c r="H827" s="2">
        <v>25846</v>
      </c>
      <c r="I827" s="2" t="s">
        <v>9424</v>
      </c>
      <c r="K827" s="2" t="s">
        <v>9169</v>
      </c>
      <c r="L827" s="2" t="s">
        <v>6856</v>
      </c>
      <c r="M827" s="2"/>
      <c r="P827" s="2" t="s">
        <v>6204</v>
      </c>
      <c r="R827" s="2" t="s">
        <v>9424</v>
      </c>
      <c r="S827" s="2" t="s">
        <v>16</v>
      </c>
      <c r="T827" s="2" t="s">
        <v>11002</v>
      </c>
    </row>
    <row r="828" spans="1:20" ht="13">
      <c r="A828" s="2" t="s">
        <v>11989</v>
      </c>
      <c r="B828" s="1" t="s">
        <v>7227</v>
      </c>
      <c r="C828" s="2" t="s">
        <v>7226</v>
      </c>
      <c r="D828" s="2" t="s">
        <v>16</v>
      </c>
      <c r="E828" s="2" t="s">
        <v>23</v>
      </c>
      <c r="G828" s="2">
        <v>12371</v>
      </c>
      <c r="H828" s="2">
        <v>12139</v>
      </c>
      <c r="I828" s="2" t="s">
        <v>7223</v>
      </c>
      <c r="K828" s="2" t="s">
        <v>7148</v>
      </c>
      <c r="L828" s="2" t="s">
        <v>6840</v>
      </c>
      <c r="M828" s="2"/>
      <c r="P828" s="2" t="s">
        <v>3668</v>
      </c>
      <c r="R828" s="2" t="s">
        <v>7223</v>
      </c>
      <c r="S828" s="2" t="s">
        <v>16</v>
      </c>
      <c r="T828" s="2" t="s">
        <v>11002</v>
      </c>
    </row>
    <row r="829" spans="1:20" ht="13">
      <c r="A829" s="2" t="s">
        <v>11990</v>
      </c>
      <c r="B829" s="1" t="s">
        <v>6964</v>
      </c>
      <c r="C829" s="2" t="s">
        <v>6963</v>
      </c>
      <c r="D829" s="2" t="s">
        <v>23</v>
      </c>
      <c r="E829" s="2" t="s">
        <v>23</v>
      </c>
      <c r="G829" s="2">
        <v>15699</v>
      </c>
      <c r="H829" s="2">
        <v>15699</v>
      </c>
      <c r="I829" s="2" t="s">
        <v>6960</v>
      </c>
      <c r="K829" s="2" t="s">
        <v>6919</v>
      </c>
      <c r="L829" s="2" t="s">
        <v>6856</v>
      </c>
      <c r="M829" s="2"/>
      <c r="P829" s="2" t="s">
        <v>6204</v>
      </c>
      <c r="R829" s="2" t="s">
        <v>6960</v>
      </c>
      <c r="S829" s="2" t="s">
        <v>23</v>
      </c>
      <c r="T829" s="2" t="s">
        <v>11002</v>
      </c>
    </row>
    <row r="830" spans="1:20" ht="13">
      <c r="A830" s="2" t="s">
        <v>11991</v>
      </c>
      <c r="B830" s="1" t="s">
        <v>7274</v>
      </c>
      <c r="C830" s="2" t="s">
        <v>7273</v>
      </c>
      <c r="D830" s="2" t="s">
        <v>23</v>
      </c>
      <c r="E830" s="2" t="s">
        <v>16</v>
      </c>
      <c r="G830" s="2">
        <v>15348</v>
      </c>
      <c r="H830" s="2">
        <v>16414</v>
      </c>
      <c r="I830" s="2" t="s">
        <v>7270</v>
      </c>
      <c r="K830" s="2" t="s">
        <v>7148</v>
      </c>
      <c r="L830" s="2" t="s">
        <v>6840</v>
      </c>
      <c r="M830" s="2"/>
      <c r="P830" s="2" t="s">
        <v>3279</v>
      </c>
      <c r="R830" s="2" t="s">
        <v>7270</v>
      </c>
      <c r="S830" s="2" t="s">
        <v>23</v>
      </c>
      <c r="T830" s="2" t="s">
        <v>11002</v>
      </c>
    </row>
    <row r="831" spans="1:20" ht="13">
      <c r="A831" s="2" t="s">
        <v>11992</v>
      </c>
      <c r="B831" s="1" t="s">
        <v>8271</v>
      </c>
      <c r="C831" s="2" t="s">
        <v>8270</v>
      </c>
      <c r="D831" s="2" t="s">
        <v>16</v>
      </c>
      <c r="E831" s="2" t="s">
        <v>23</v>
      </c>
      <c r="G831" s="2">
        <v>23313</v>
      </c>
      <c r="H831" s="2">
        <v>23313</v>
      </c>
      <c r="I831" s="2" t="s">
        <v>8263</v>
      </c>
      <c r="K831" s="2" t="s">
        <v>7869</v>
      </c>
      <c r="L831" s="2" t="s">
        <v>6840</v>
      </c>
      <c r="M831" s="2"/>
      <c r="P831" s="2" t="s">
        <v>3279</v>
      </c>
      <c r="R831" s="2" t="s">
        <v>8263</v>
      </c>
      <c r="S831" s="2" t="s">
        <v>16</v>
      </c>
      <c r="T831" s="2" t="s">
        <v>11002</v>
      </c>
    </row>
    <row r="832" spans="1:20" ht="13">
      <c r="A832" s="2" t="s">
        <v>11993</v>
      </c>
      <c r="B832" s="1" t="s">
        <v>7123</v>
      </c>
      <c r="C832" s="2" t="s">
        <v>7122</v>
      </c>
      <c r="D832" s="2" t="s">
        <v>23</v>
      </c>
      <c r="E832" s="2" t="s">
        <v>23</v>
      </c>
      <c r="G832" s="2">
        <v>11885</v>
      </c>
      <c r="H832" s="2">
        <v>11885</v>
      </c>
      <c r="I832" s="2" t="s">
        <v>7121</v>
      </c>
      <c r="K832" s="2" t="s">
        <v>7098</v>
      </c>
      <c r="L832" s="2" t="s">
        <v>6840</v>
      </c>
      <c r="M832" s="2"/>
      <c r="P832" s="2" t="s">
        <v>4600</v>
      </c>
      <c r="R832" s="2" t="s">
        <v>7121</v>
      </c>
      <c r="S832" s="2" t="s">
        <v>23</v>
      </c>
      <c r="T832" s="2" t="s">
        <v>11002</v>
      </c>
    </row>
    <row r="833" spans="1:20" ht="13">
      <c r="A833" s="2" t="s">
        <v>11994</v>
      </c>
      <c r="B833" s="1" t="s">
        <v>7669</v>
      </c>
      <c r="C833" s="2" t="s">
        <v>7668</v>
      </c>
      <c r="D833" s="2" t="s">
        <v>16</v>
      </c>
      <c r="E833" s="2" t="s">
        <v>23</v>
      </c>
      <c r="G833" s="2">
        <v>25871</v>
      </c>
      <c r="H833" s="2">
        <v>25477</v>
      </c>
      <c r="I833" s="2" t="s">
        <v>7662</v>
      </c>
      <c r="K833" s="2" t="s">
        <v>7562</v>
      </c>
      <c r="L833" s="2" t="s">
        <v>6840</v>
      </c>
      <c r="M833" s="2"/>
      <c r="P833" s="2" t="s">
        <v>4146</v>
      </c>
      <c r="R833" s="2" t="s">
        <v>7662</v>
      </c>
      <c r="S833" s="2" t="s">
        <v>16</v>
      </c>
      <c r="T833" s="2" t="s">
        <v>11002</v>
      </c>
    </row>
    <row r="834" spans="1:20" ht="13">
      <c r="A834" s="2" t="s">
        <v>11995</v>
      </c>
      <c r="B834" s="1" t="s">
        <v>11996</v>
      </c>
      <c r="C834" s="2" t="s">
        <v>23856</v>
      </c>
      <c r="D834" s="2" t="s">
        <v>16</v>
      </c>
      <c r="E834" s="2" t="s">
        <v>16</v>
      </c>
      <c r="G834" s="2" t="e">
        <v>#N/A</v>
      </c>
      <c r="K834" s="37" t="s">
        <v>6867</v>
      </c>
      <c r="L834" s="37" t="s">
        <v>6937</v>
      </c>
      <c r="M834" s="2" t="s">
        <v>8311</v>
      </c>
      <c r="N834" s="2" t="s">
        <v>11016</v>
      </c>
      <c r="P834" s="2" t="s">
        <v>3279</v>
      </c>
      <c r="Q834" s="2" t="str">
        <f>"AN"&amp;K834&amp;999</f>
        <v>AN01A999</v>
      </c>
      <c r="R834" s="2" t="s">
        <v>11997</v>
      </c>
      <c r="S834" s="2" t="s">
        <v>16</v>
      </c>
      <c r="T834" s="2" t="s">
        <v>11002</v>
      </c>
    </row>
    <row r="835" spans="1:20" ht="13">
      <c r="A835" s="2" t="s">
        <v>11998</v>
      </c>
      <c r="B835" s="1" t="s">
        <v>8629</v>
      </c>
      <c r="C835" s="2" t="s">
        <v>8628</v>
      </c>
      <c r="D835" s="2" t="s">
        <v>23</v>
      </c>
      <c r="E835" s="2" t="s">
        <v>16</v>
      </c>
      <c r="G835" s="2">
        <v>17086</v>
      </c>
      <c r="H835" s="2">
        <v>17086</v>
      </c>
      <c r="I835" s="2" t="s">
        <v>8619</v>
      </c>
      <c r="K835" s="2" t="s">
        <v>8364</v>
      </c>
      <c r="L835" s="2" t="s">
        <v>6840</v>
      </c>
      <c r="M835" s="2"/>
      <c r="P835" s="2" t="s">
        <v>3279</v>
      </c>
      <c r="R835" s="2" t="s">
        <v>8619</v>
      </c>
      <c r="S835" s="2" t="s">
        <v>23</v>
      </c>
      <c r="T835" s="2" t="s">
        <v>11002</v>
      </c>
    </row>
    <row r="836" spans="1:20" ht="13">
      <c r="A836" s="2" t="s">
        <v>11999</v>
      </c>
      <c r="B836" s="1" t="s">
        <v>12000</v>
      </c>
      <c r="C836" s="2" t="s">
        <v>23857</v>
      </c>
      <c r="D836" s="2" t="s">
        <v>16</v>
      </c>
      <c r="E836" s="2" t="s">
        <v>23</v>
      </c>
      <c r="G836" s="2" t="e">
        <v>#N/A</v>
      </c>
      <c r="H836" s="2">
        <v>20489</v>
      </c>
      <c r="I836" s="2" t="s">
        <v>9640</v>
      </c>
      <c r="K836" s="2" t="s">
        <v>9562</v>
      </c>
      <c r="M836" s="2" t="s">
        <v>6876</v>
      </c>
      <c r="N836" s="2" t="s">
        <v>12001</v>
      </c>
      <c r="P836" s="2" t="s">
        <v>4600</v>
      </c>
      <c r="R836" s="2" t="s">
        <v>9640</v>
      </c>
      <c r="S836" s="2" t="s">
        <v>16</v>
      </c>
      <c r="T836" s="2" t="s">
        <v>11002</v>
      </c>
    </row>
    <row r="837" spans="1:20" ht="13">
      <c r="A837" s="2" t="s">
        <v>12002</v>
      </c>
      <c r="B837" s="1" t="s">
        <v>7654</v>
      </c>
      <c r="C837" s="2" t="s">
        <v>7653</v>
      </c>
      <c r="D837" s="2" t="s">
        <v>16</v>
      </c>
      <c r="E837" s="2" t="s">
        <v>23</v>
      </c>
      <c r="G837" s="2">
        <v>23577</v>
      </c>
      <c r="H837" s="2">
        <v>22417</v>
      </c>
      <c r="I837" s="2" t="s">
        <v>7639</v>
      </c>
      <c r="K837" s="2" t="s">
        <v>7562</v>
      </c>
      <c r="L837" s="2" t="s">
        <v>6840</v>
      </c>
      <c r="M837" s="2"/>
      <c r="P837" s="2" t="s">
        <v>4146</v>
      </c>
      <c r="R837" s="2" t="s">
        <v>7639</v>
      </c>
      <c r="S837" s="2" t="s">
        <v>16</v>
      </c>
      <c r="T837" s="2" t="s">
        <v>11002</v>
      </c>
    </row>
    <row r="838" spans="1:20" ht="13">
      <c r="A838" s="2" t="s">
        <v>12003</v>
      </c>
      <c r="B838" s="1" t="s">
        <v>9732</v>
      </c>
      <c r="C838" s="2" t="s">
        <v>9731</v>
      </c>
      <c r="D838" s="2" t="s">
        <v>23</v>
      </c>
      <c r="E838" s="2" t="s">
        <v>23</v>
      </c>
      <c r="G838" s="2">
        <v>21895</v>
      </c>
      <c r="H838" s="2">
        <v>19715</v>
      </c>
      <c r="I838" s="2" t="s">
        <v>9704</v>
      </c>
      <c r="K838" s="2" t="s">
        <v>9706</v>
      </c>
      <c r="L838" s="2" t="s">
        <v>6840</v>
      </c>
      <c r="M838" s="2"/>
      <c r="P838" s="2" t="s">
        <v>4146</v>
      </c>
      <c r="R838" s="2" t="s">
        <v>9704</v>
      </c>
      <c r="S838" s="2" t="s">
        <v>23</v>
      </c>
      <c r="T838" s="2" t="s">
        <v>11002</v>
      </c>
    </row>
    <row r="839" spans="1:20" ht="13">
      <c r="A839" s="2" t="s">
        <v>12004</v>
      </c>
      <c r="B839" s="1" t="s">
        <v>7222</v>
      </c>
      <c r="C839" s="2" t="s">
        <v>7221</v>
      </c>
      <c r="D839" s="2" t="s">
        <v>16</v>
      </c>
      <c r="E839" s="2" t="s">
        <v>23</v>
      </c>
      <c r="G839" s="2">
        <v>22016</v>
      </c>
      <c r="H839" s="2">
        <v>11592</v>
      </c>
      <c r="I839" s="2" t="s">
        <v>7203</v>
      </c>
      <c r="K839" s="2" t="s">
        <v>7148</v>
      </c>
      <c r="L839" s="2" t="s">
        <v>7218</v>
      </c>
      <c r="M839" s="2"/>
      <c r="P839" s="2" t="s">
        <v>3279</v>
      </c>
      <c r="R839" s="2" t="s">
        <v>7203</v>
      </c>
      <c r="S839" s="2" t="s">
        <v>16</v>
      </c>
      <c r="T839" s="2" t="s">
        <v>11002</v>
      </c>
    </row>
    <row r="840" spans="1:20" ht="13">
      <c r="A840" s="2" t="s">
        <v>12005</v>
      </c>
      <c r="B840" s="1" t="s">
        <v>8531</v>
      </c>
      <c r="C840" s="2" t="s">
        <v>23858</v>
      </c>
      <c r="D840" s="2" t="s">
        <v>16</v>
      </c>
      <c r="E840" s="2" t="s">
        <v>23</v>
      </c>
      <c r="G840" s="2">
        <v>13213</v>
      </c>
      <c r="H840" s="2">
        <v>13009</v>
      </c>
      <c r="I840" s="2" t="s">
        <v>8526</v>
      </c>
      <c r="K840" s="2" t="s">
        <v>8364</v>
      </c>
      <c r="L840" s="2" t="s">
        <v>6840</v>
      </c>
      <c r="M840" s="2"/>
      <c r="N840" s="2" t="s">
        <v>12006</v>
      </c>
      <c r="P840" s="2" t="s">
        <v>4600</v>
      </c>
      <c r="R840" s="2" t="s">
        <v>8526</v>
      </c>
      <c r="S840" s="2" t="s">
        <v>16</v>
      </c>
      <c r="T840" s="2" t="s">
        <v>11002</v>
      </c>
    </row>
    <row r="841" spans="1:20" ht="13">
      <c r="A841" s="2" t="s">
        <v>12007</v>
      </c>
      <c r="B841" s="1" t="s">
        <v>8419</v>
      </c>
      <c r="C841" s="2" t="s">
        <v>8418</v>
      </c>
      <c r="D841" s="2" t="s">
        <v>23</v>
      </c>
      <c r="E841" s="2" t="s">
        <v>16</v>
      </c>
      <c r="G841" s="2">
        <v>12681</v>
      </c>
      <c r="H841" s="2">
        <v>11784</v>
      </c>
      <c r="I841" s="2" t="s">
        <v>8417</v>
      </c>
      <c r="K841" s="2" t="s">
        <v>8364</v>
      </c>
      <c r="L841" s="2" t="s">
        <v>6856</v>
      </c>
      <c r="M841" s="2"/>
      <c r="P841" s="2" t="s">
        <v>6204</v>
      </c>
      <c r="R841" s="2" t="s">
        <v>8417</v>
      </c>
      <c r="S841" s="2" t="s">
        <v>23</v>
      </c>
      <c r="T841" s="2" t="s">
        <v>11002</v>
      </c>
    </row>
    <row r="842" spans="1:20" ht="13">
      <c r="A842" s="2" t="s">
        <v>12008</v>
      </c>
      <c r="B842" s="1" t="s">
        <v>8091</v>
      </c>
      <c r="C842" s="2" t="s">
        <v>8090</v>
      </c>
      <c r="D842" s="2" t="s">
        <v>16</v>
      </c>
      <c r="E842" s="2" t="s">
        <v>23</v>
      </c>
      <c r="G842" s="2">
        <v>19841</v>
      </c>
      <c r="H842" s="2">
        <v>19365</v>
      </c>
      <c r="I842" s="2" t="s">
        <v>8078</v>
      </c>
      <c r="K842" s="2" t="s">
        <v>7869</v>
      </c>
      <c r="L842" s="2" t="s">
        <v>6856</v>
      </c>
      <c r="M842" s="2"/>
      <c r="P842" s="2" t="s">
        <v>4035</v>
      </c>
      <c r="R842" s="2" t="s">
        <v>8078</v>
      </c>
      <c r="S842" s="2" t="s">
        <v>16</v>
      </c>
      <c r="T842" s="2" t="s">
        <v>11002</v>
      </c>
    </row>
    <row r="843" spans="1:20" ht="13">
      <c r="A843" s="2" t="s">
        <v>12009</v>
      </c>
      <c r="B843" s="1" t="s">
        <v>8137</v>
      </c>
      <c r="C843" s="2" t="s">
        <v>8136</v>
      </c>
      <c r="D843" s="2" t="s">
        <v>23</v>
      </c>
      <c r="E843" s="2" t="s">
        <v>16</v>
      </c>
      <c r="G843" s="2">
        <v>14464</v>
      </c>
      <c r="H843" s="2">
        <v>14464</v>
      </c>
      <c r="I843" s="2" t="s">
        <v>8132</v>
      </c>
      <c r="K843" s="2" t="s">
        <v>7869</v>
      </c>
      <c r="L843" s="2" t="s">
        <v>6840</v>
      </c>
      <c r="M843" s="2"/>
      <c r="P843" s="2" t="s">
        <v>3279</v>
      </c>
      <c r="R843" s="2" t="s">
        <v>8132</v>
      </c>
      <c r="S843" s="2" t="s">
        <v>23</v>
      </c>
      <c r="T843" s="2" t="s">
        <v>11002</v>
      </c>
    </row>
    <row r="844" spans="1:20" ht="13">
      <c r="A844" s="2" t="s">
        <v>12010</v>
      </c>
      <c r="B844" s="1" t="s">
        <v>8573</v>
      </c>
      <c r="C844" s="2" t="s">
        <v>23859</v>
      </c>
      <c r="D844" s="2" t="s">
        <v>23</v>
      </c>
      <c r="E844" s="2" t="s">
        <v>16</v>
      </c>
      <c r="G844" s="2">
        <v>14646</v>
      </c>
      <c r="H844" s="2">
        <v>14646</v>
      </c>
      <c r="I844" s="2" t="s">
        <v>8563</v>
      </c>
      <c r="K844" s="2" t="s">
        <v>8364</v>
      </c>
      <c r="L844" s="2" t="s">
        <v>6840</v>
      </c>
      <c r="M844" s="2"/>
      <c r="P844" s="2" t="s">
        <v>3279</v>
      </c>
      <c r="R844" s="2" t="s">
        <v>8563</v>
      </c>
      <c r="S844" s="2" t="s">
        <v>23</v>
      </c>
      <c r="T844" s="2" t="s">
        <v>11002</v>
      </c>
    </row>
    <row r="845" spans="1:20" ht="13">
      <c r="A845" s="2" t="s">
        <v>12011</v>
      </c>
      <c r="B845" s="1" t="s">
        <v>12012</v>
      </c>
      <c r="C845" s="2" t="s">
        <v>23860</v>
      </c>
      <c r="D845" s="2" t="s">
        <v>16</v>
      </c>
      <c r="E845" s="2" t="s">
        <v>23</v>
      </c>
      <c r="G845" s="2" t="e">
        <v>#N/A</v>
      </c>
      <c r="K845" s="37" t="s">
        <v>7869</v>
      </c>
      <c r="L845" s="37" t="s">
        <v>6840</v>
      </c>
      <c r="M845" s="2" t="s">
        <v>8311</v>
      </c>
      <c r="N845" s="2" t="s">
        <v>11016</v>
      </c>
      <c r="P845" s="2" t="s">
        <v>3279</v>
      </c>
      <c r="Q845" s="2" t="str">
        <f>"AN"&amp;K845&amp;995</f>
        <v>AN07B995</v>
      </c>
      <c r="R845" s="2" t="s">
        <v>12013</v>
      </c>
      <c r="S845" s="2" t="s">
        <v>16</v>
      </c>
      <c r="T845" s="2" t="s">
        <v>11002</v>
      </c>
    </row>
    <row r="846" spans="1:20" ht="13">
      <c r="A846" s="2" t="s">
        <v>12014</v>
      </c>
      <c r="B846" s="1" t="s">
        <v>7086</v>
      </c>
      <c r="C846" s="2" t="s">
        <v>7085</v>
      </c>
      <c r="D846" s="2" t="s">
        <v>23</v>
      </c>
      <c r="E846" s="2" t="s">
        <v>23</v>
      </c>
      <c r="G846" s="2">
        <v>11260</v>
      </c>
      <c r="H846" s="2">
        <v>10925</v>
      </c>
      <c r="I846" s="2" t="s">
        <v>7083</v>
      </c>
      <c r="K846" s="2" t="s">
        <v>7084</v>
      </c>
      <c r="L846" s="2" t="s">
        <v>6856</v>
      </c>
      <c r="M846" s="2"/>
      <c r="P846" s="2" t="s">
        <v>6204</v>
      </c>
      <c r="R846" s="2" t="s">
        <v>7083</v>
      </c>
      <c r="S846" s="2" t="s">
        <v>23</v>
      </c>
      <c r="T846" s="2" t="s">
        <v>11002</v>
      </c>
    </row>
    <row r="847" spans="1:20" ht="13">
      <c r="A847" s="2" t="s">
        <v>12015</v>
      </c>
      <c r="B847" s="1" t="s">
        <v>8466</v>
      </c>
      <c r="C847" s="2" t="s">
        <v>8465</v>
      </c>
      <c r="D847" s="2" t="s">
        <v>23</v>
      </c>
      <c r="E847" s="2" t="s">
        <v>16</v>
      </c>
      <c r="G847" s="2">
        <v>14676</v>
      </c>
      <c r="H847" s="2">
        <v>14676</v>
      </c>
      <c r="I847" s="2" t="s">
        <v>8454</v>
      </c>
      <c r="K847" s="2" t="s">
        <v>8364</v>
      </c>
      <c r="L847" s="2" t="s">
        <v>6840</v>
      </c>
      <c r="M847" s="2"/>
      <c r="P847" s="2" t="s">
        <v>4600</v>
      </c>
      <c r="R847" s="2" t="s">
        <v>8454</v>
      </c>
      <c r="S847" s="2" t="s">
        <v>23</v>
      </c>
      <c r="T847" s="2" t="s">
        <v>11002</v>
      </c>
    </row>
    <row r="848" spans="1:20" ht="13">
      <c r="A848" s="2" t="s">
        <v>12016</v>
      </c>
      <c r="B848" s="1" t="s">
        <v>10884</v>
      </c>
      <c r="C848" s="2" t="s">
        <v>10883</v>
      </c>
      <c r="D848" s="2" t="s">
        <v>23</v>
      </c>
      <c r="E848" s="2" t="s">
        <v>23</v>
      </c>
      <c r="G848" s="2">
        <v>16220</v>
      </c>
      <c r="H848" s="2">
        <v>16220</v>
      </c>
      <c r="I848" s="2" t="s">
        <v>10868</v>
      </c>
      <c r="K848" s="2" t="s">
        <v>10483</v>
      </c>
      <c r="L848" s="2" t="s">
        <v>6859</v>
      </c>
      <c r="M848" s="2"/>
      <c r="P848" s="2" t="s">
        <v>3556</v>
      </c>
      <c r="R848" s="2" t="s">
        <v>10868</v>
      </c>
      <c r="S848" s="2" t="s">
        <v>23</v>
      </c>
      <c r="T848" s="2" t="s">
        <v>11002</v>
      </c>
    </row>
    <row r="849" spans="1:20" ht="13">
      <c r="A849" s="2" t="s">
        <v>12017</v>
      </c>
      <c r="B849" s="1" t="s">
        <v>8470</v>
      </c>
      <c r="C849" s="2" t="s">
        <v>8469</v>
      </c>
      <c r="D849" s="2" t="s">
        <v>16</v>
      </c>
      <c r="E849" s="2" t="s">
        <v>23</v>
      </c>
      <c r="G849" s="2">
        <v>13296</v>
      </c>
      <c r="H849" s="2">
        <v>12336</v>
      </c>
      <c r="I849" s="2" t="s">
        <v>8467</v>
      </c>
      <c r="K849" s="2" t="s">
        <v>8364</v>
      </c>
      <c r="L849" s="2" t="s">
        <v>6937</v>
      </c>
      <c r="M849" s="2"/>
      <c r="P849" s="2" t="s">
        <v>3668</v>
      </c>
      <c r="R849" s="2" t="s">
        <v>8467</v>
      </c>
      <c r="S849" s="2" t="s">
        <v>16</v>
      </c>
      <c r="T849" s="2" t="s">
        <v>11002</v>
      </c>
    </row>
    <row r="850" spans="1:20" ht="13">
      <c r="A850" s="2" t="s">
        <v>12018</v>
      </c>
      <c r="B850" s="1" t="s">
        <v>10538</v>
      </c>
      <c r="C850" s="2" t="s">
        <v>10537</v>
      </c>
      <c r="D850" s="2" t="s">
        <v>16</v>
      </c>
      <c r="E850" s="2" t="s">
        <v>16</v>
      </c>
      <c r="G850" s="2">
        <v>10849</v>
      </c>
      <c r="H850" s="2">
        <v>10849</v>
      </c>
      <c r="I850" s="2" t="s">
        <v>10536</v>
      </c>
      <c r="K850" s="2" t="s">
        <v>10483</v>
      </c>
      <c r="L850" s="2" t="s">
        <v>6840</v>
      </c>
      <c r="M850" s="2"/>
      <c r="P850" s="2" t="s">
        <v>4600</v>
      </c>
      <c r="R850" s="2" t="s">
        <v>10536</v>
      </c>
      <c r="S850" s="2" t="s">
        <v>16</v>
      </c>
      <c r="T850" s="2" t="s">
        <v>11002</v>
      </c>
    </row>
    <row r="851" spans="1:20" ht="13">
      <c r="A851" s="2" t="s">
        <v>12019</v>
      </c>
      <c r="B851" s="1" t="s">
        <v>9830</v>
      </c>
      <c r="C851" s="2" t="s">
        <v>9829</v>
      </c>
      <c r="D851" s="2" t="s">
        <v>23</v>
      </c>
      <c r="E851" s="2" t="s">
        <v>23</v>
      </c>
      <c r="G851" s="2">
        <v>11430</v>
      </c>
      <c r="H851" s="2">
        <v>11284</v>
      </c>
      <c r="I851" s="2" t="s">
        <v>9820</v>
      </c>
      <c r="K851" s="2" t="s">
        <v>9756</v>
      </c>
      <c r="L851" s="2" t="s">
        <v>6937</v>
      </c>
      <c r="M851" s="2"/>
      <c r="P851" s="2" t="s">
        <v>5907</v>
      </c>
      <c r="R851" s="2" t="s">
        <v>9820</v>
      </c>
      <c r="S851" s="2" t="s">
        <v>23</v>
      </c>
      <c r="T851" s="2" t="s">
        <v>11002</v>
      </c>
    </row>
    <row r="852" spans="1:20" ht="13">
      <c r="A852" s="2" t="s">
        <v>12020</v>
      </c>
      <c r="B852" s="1" t="s">
        <v>10035</v>
      </c>
      <c r="C852" s="2" t="s">
        <v>10034</v>
      </c>
      <c r="D852" s="2" t="s">
        <v>23</v>
      </c>
      <c r="E852" s="2" t="s">
        <v>16</v>
      </c>
      <c r="G852" s="2">
        <v>15187</v>
      </c>
      <c r="H852" s="2">
        <v>13779</v>
      </c>
      <c r="I852" s="2" t="s">
        <v>10030</v>
      </c>
      <c r="K852" s="2" t="s">
        <v>9981</v>
      </c>
      <c r="L852" s="2" t="s">
        <v>6840</v>
      </c>
      <c r="M852" s="2"/>
      <c r="P852" s="2" t="s">
        <v>3279</v>
      </c>
      <c r="R852" s="2" t="s">
        <v>10030</v>
      </c>
      <c r="S852" s="2" t="s">
        <v>23</v>
      </c>
      <c r="T852" s="2" t="s">
        <v>11002</v>
      </c>
    </row>
    <row r="853" spans="1:20" ht="13">
      <c r="A853" s="2" t="s">
        <v>12021</v>
      </c>
      <c r="B853" s="1" t="s">
        <v>8395</v>
      </c>
      <c r="C853" s="2" t="s">
        <v>8394</v>
      </c>
      <c r="D853" s="2" t="s">
        <v>16</v>
      </c>
      <c r="E853" s="2" t="s">
        <v>23</v>
      </c>
      <c r="G853" s="2">
        <v>10879</v>
      </c>
      <c r="H853" s="2">
        <v>10879</v>
      </c>
      <c r="I853" s="2" t="s">
        <v>8392</v>
      </c>
      <c r="K853" s="2" t="s">
        <v>8364</v>
      </c>
      <c r="L853" s="2" t="s">
        <v>6856</v>
      </c>
      <c r="M853" s="2"/>
      <c r="P853" s="2" t="s">
        <v>3279</v>
      </c>
      <c r="R853" s="2" t="s">
        <v>8392</v>
      </c>
      <c r="S853" s="2" t="s">
        <v>16</v>
      </c>
      <c r="T853" s="2" t="s">
        <v>11002</v>
      </c>
    </row>
    <row r="854" spans="1:20" ht="13">
      <c r="A854" s="2" t="s">
        <v>12022</v>
      </c>
      <c r="B854" s="1" t="s">
        <v>10116</v>
      </c>
      <c r="C854" s="2" t="s">
        <v>10115</v>
      </c>
      <c r="D854" s="2" t="s">
        <v>16</v>
      </c>
      <c r="E854" s="2" t="s">
        <v>23</v>
      </c>
      <c r="G854" s="2">
        <v>10981</v>
      </c>
      <c r="H854" s="2">
        <v>10981</v>
      </c>
      <c r="I854" s="2" t="s">
        <v>10114</v>
      </c>
      <c r="K854" s="2" t="s">
        <v>10080</v>
      </c>
      <c r="L854" s="2" t="s">
        <v>6937</v>
      </c>
      <c r="M854" s="2"/>
      <c r="P854" s="2" t="s">
        <v>3668</v>
      </c>
      <c r="R854" s="2" t="s">
        <v>10114</v>
      </c>
      <c r="S854" s="2" t="s">
        <v>16</v>
      </c>
      <c r="T854" s="2" t="s">
        <v>11002</v>
      </c>
    </row>
    <row r="855" spans="1:20" ht="13">
      <c r="A855" s="2" t="s">
        <v>12023</v>
      </c>
      <c r="B855" s="1" t="s">
        <v>7329</v>
      </c>
      <c r="C855" s="2" t="s">
        <v>7328</v>
      </c>
      <c r="D855" s="2" t="s">
        <v>23</v>
      </c>
      <c r="E855" s="2" t="s">
        <v>16</v>
      </c>
      <c r="G855" s="2">
        <v>14510</v>
      </c>
      <c r="H855" s="2">
        <v>14510</v>
      </c>
      <c r="I855" s="2" t="s">
        <v>7326</v>
      </c>
      <c r="K855" s="2" t="s">
        <v>7148</v>
      </c>
      <c r="L855" s="2" t="s">
        <v>7327</v>
      </c>
      <c r="M855" s="2"/>
      <c r="P855" s="2" t="s">
        <v>3279</v>
      </c>
      <c r="R855" s="2" t="s">
        <v>7326</v>
      </c>
      <c r="S855" s="2" t="s">
        <v>23</v>
      </c>
      <c r="T855" s="2" t="s">
        <v>11002</v>
      </c>
    </row>
    <row r="856" spans="1:20" ht="13">
      <c r="A856" s="2" t="s">
        <v>12024</v>
      </c>
      <c r="B856" s="1" t="s">
        <v>12025</v>
      </c>
      <c r="C856" s="2" t="s">
        <v>23861</v>
      </c>
      <c r="D856" s="2" t="s">
        <v>16</v>
      </c>
      <c r="E856" s="2" t="s">
        <v>23</v>
      </c>
      <c r="G856" s="2" t="e">
        <v>#N/A</v>
      </c>
      <c r="K856" s="37" t="s">
        <v>7674</v>
      </c>
      <c r="L856" s="37" t="s">
        <v>10483</v>
      </c>
      <c r="M856" s="2" t="s">
        <v>8311</v>
      </c>
      <c r="N856" s="2" t="s">
        <v>11016</v>
      </c>
      <c r="P856" s="2" t="s">
        <v>3668</v>
      </c>
      <c r="Q856" s="2" t="str">
        <f>"AN"&amp;K856&amp;998</f>
        <v>AN06B998</v>
      </c>
      <c r="R856" s="2" t="s">
        <v>12026</v>
      </c>
      <c r="S856" s="2" t="s">
        <v>16</v>
      </c>
      <c r="T856" s="2" t="s">
        <v>11002</v>
      </c>
    </row>
    <row r="857" spans="1:20" ht="13">
      <c r="A857" s="2" t="s">
        <v>12027</v>
      </c>
      <c r="B857" s="1" t="s">
        <v>6879</v>
      </c>
      <c r="C857" s="2" t="s">
        <v>6878</v>
      </c>
      <c r="D857" s="2" t="s">
        <v>23</v>
      </c>
      <c r="E857" s="2" t="s">
        <v>16</v>
      </c>
      <c r="G857" s="2">
        <v>10647</v>
      </c>
      <c r="H857" s="2">
        <v>10647</v>
      </c>
      <c r="I857" s="2" t="s">
        <v>6877</v>
      </c>
      <c r="K857" s="2" t="s">
        <v>6867</v>
      </c>
      <c r="L857" s="2" t="s">
        <v>6840</v>
      </c>
      <c r="M857" s="2"/>
      <c r="P857" s="2" t="s">
        <v>4600</v>
      </c>
      <c r="R857" s="2" t="s">
        <v>6877</v>
      </c>
      <c r="S857" s="2" t="s">
        <v>23</v>
      </c>
      <c r="T857" s="2" t="s">
        <v>11002</v>
      </c>
    </row>
    <row r="858" spans="1:20" ht="13">
      <c r="A858" s="2" t="s">
        <v>12028</v>
      </c>
      <c r="B858" s="1" t="s">
        <v>8107</v>
      </c>
      <c r="C858" s="2" t="s">
        <v>8106</v>
      </c>
      <c r="D858" s="2" t="s">
        <v>23</v>
      </c>
      <c r="E858" s="2" t="s">
        <v>16</v>
      </c>
      <c r="G858" s="2">
        <v>21462</v>
      </c>
      <c r="H858" s="2">
        <v>16595</v>
      </c>
      <c r="I858" s="2" t="s">
        <v>8097</v>
      </c>
      <c r="K858" s="2" t="s">
        <v>7869</v>
      </c>
      <c r="L858" s="2" t="s">
        <v>6937</v>
      </c>
      <c r="M858" s="2"/>
      <c r="P858" s="2" t="s">
        <v>3279</v>
      </c>
      <c r="R858" s="2" t="s">
        <v>8097</v>
      </c>
      <c r="S858" s="2" t="s">
        <v>23</v>
      </c>
      <c r="T858" s="2" t="s">
        <v>11002</v>
      </c>
    </row>
    <row r="859" spans="1:20" ht="13">
      <c r="A859" s="2" t="s">
        <v>12029</v>
      </c>
      <c r="B859" s="1" t="s">
        <v>8303</v>
      </c>
      <c r="C859" s="2" t="s">
        <v>8302</v>
      </c>
      <c r="D859" s="2" t="s">
        <v>23</v>
      </c>
      <c r="E859" s="2" t="s">
        <v>16</v>
      </c>
      <c r="G859" s="2">
        <v>100644</v>
      </c>
      <c r="H859" s="2">
        <v>21311</v>
      </c>
      <c r="I859" s="2" t="s">
        <v>8297</v>
      </c>
      <c r="K859" s="2" t="s">
        <v>7869</v>
      </c>
      <c r="L859" s="2" t="s">
        <v>6856</v>
      </c>
      <c r="M859" s="2"/>
      <c r="P859" s="2" t="s">
        <v>3249</v>
      </c>
      <c r="R859" s="2" t="s">
        <v>8297</v>
      </c>
      <c r="S859" s="2" t="s">
        <v>23</v>
      </c>
      <c r="T859" s="2" t="s">
        <v>11002</v>
      </c>
    </row>
    <row r="860" spans="1:20" ht="13">
      <c r="A860" s="2" t="s">
        <v>12030</v>
      </c>
      <c r="B860" s="1" t="s">
        <v>9415</v>
      </c>
      <c r="C860" s="2" t="s">
        <v>9414</v>
      </c>
      <c r="D860" s="2" t="s">
        <v>16</v>
      </c>
      <c r="E860" s="2" t="s">
        <v>23</v>
      </c>
      <c r="G860" s="2">
        <v>27643</v>
      </c>
      <c r="H860" s="2">
        <v>24063</v>
      </c>
      <c r="I860" s="2" t="s">
        <v>9396</v>
      </c>
      <c r="K860" s="2" t="s">
        <v>9169</v>
      </c>
      <c r="L860" s="2" t="s">
        <v>6840</v>
      </c>
      <c r="M860" s="2"/>
      <c r="P860" s="2" t="s">
        <v>3668</v>
      </c>
      <c r="R860" s="2" t="s">
        <v>9396</v>
      </c>
      <c r="S860" s="2" t="s">
        <v>16</v>
      </c>
      <c r="T860" s="2" t="s">
        <v>11002</v>
      </c>
    </row>
    <row r="861" spans="1:20" ht="13">
      <c r="A861" s="2" t="s">
        <v>12031</v>
      </c>
      <c r="B861" s="1" t="s">
        <v>8333</v>
      </c>
      <c r="C861" s="2" t="s">
        <v>8332</v>
      </c>
      <c r="D861" s="2" t="s">
        <v>23</v>
      </c>
      <c r="E861" s="2" t="s">
        <v>16</v>
      </c>
      <c r="G861" s="2">
        <v>24997</v>
      </c>
      <c r="H861" s="2">
        <v>24997</v>
      </c>
      <c r="I861" s="2" t="s">
        <v>8326</v>
      </c>
      <c r="K861" s="2" t="s">
        <v>7869</v>
      </c>
      <c r="L861" s="2" t="s">
        <v>6840</v>
      </c>
      <c r="M861" s="2"/>
      <c r="P861" s="2" t="s">
        <v>3279</v>
      </c>
      <c r="R861" s="2" t="s">
        <v>8326</v>
      </c>
      <c r="S861" s="2" t="s">
        <v>23</v>
      </c>
      <c r="T861" s="2" t="s">
        <v>11002</v>
      </c>
    </row>
    <row r="862" spans="1:20" ht="13">
      <c r="A862" s="2" t="s">
        <v>12032</v>
      </c>
      <c r="B862" s="1" t="s">
        <v>10084</v>
      </c>
      <c r="C862" s="2" t="s">
        <v>10083</v>
      </c>
      <c r="D862" s="2" t="s">
        <v>16</v>
      </c>
      <c r="E862" s="2" t="s">
        <v>23</v>
      </c>
      <c r="G862" s="2">
        <v>10182</v>
      </c>
      <c r="H862" s="2">
        <v>10112</v>
      </c>
      <c r="I862" s="2" t="s">
        <v>10079</v>
      </c>
      <c r="K862" s="2" t="s">
        <v>10080</v>
      </c>
      <c r="L862" s="2" t="s">
        <v>6937</v>
      </c>
      <c r="M862" s="2"/>
      <c r="P862" s="2" t="s">
        <v>3279</v>
      </c>
      <c r="R862" s="2" t="s">
        <v>10079</v>
      </c>
      <c r="S862" s="2" t="s">
        <v>16</v>
      </c>
      <c r="T862" s="2" t="s">
        <v>11002</v>
      </c>
    </row>
    <row r="863" spans="1:20" ht="13">
      <c r="A863" s="2" t="s">
        <v>12033</v>
      </c>
      <c r="B863" s="1" t="s">
        <v>9991</v>
      </c>
      <c r="C863" s="2" t="s">
        <v>9990</v>
      </c>
      <c r="D863" s="2" t="s">
        <v>23</v>
      </c>
      <c r="E863" s="2" t="s">
        <v>16</v>
      </c>
      <c r="G863" s="2">
        <v>10519</v>
      </c>
      <c r="H863" s="2">
        <v>10519</v>
      </c>
      <c r="I863" s="2" t="s">
        <v>9986</v>
      </c>
      <c r="K863" s="2" t="s">
        <v>9981</v>
      </c>
      <c r="L863" s="2" t="s">
        <v>6856</v>
      </c>
      <c r="M863" s="2"/>
      <c r="P863" s="2" t="s">
        <v>3668</v>
      </c>
      <c r="R863" s="2" t="s">
        <v>9986</v>
      </c>
      <c r="S863" s="2" t="s">
        <v>23</v>
      </c>
      <c r="T863" s="2" t="s">
        <v>11002</v>
      </c>
    </row>
    <row r="864" spans="1:20" ht="13">
      <c r="A864" s="2" t="s">
        <v>12034</v>
      </c>
      <c r="B864" s="1" t="s">
        <v>8224</v>
      </c>
      <c r="C864" s="2" t="s">
        <v>8223</v>
      </c>
      <c r="D864" s="2" t="s">
        <v>23</v>
      </c>
      <c r="E864" s="2" t="s">
        <v>16</v>
      </c>
      <c r="G864" s="2">
        <v>22098</v>
      </c>
      <c r="H864" s="2">
        <v>20522</v>
      </c>
      <c r="I864" s="2" t="s">
        <v>8209</v>
      </c>
      <c r="K864" s="2" t="s">
        <v>7869</v>
      </c>
      <c r="L864" s="2" t="s">
        <v>6856</v>
      </c>
      <c r="M864" s="2"/>
      <c r="P864" s="2" t="s">
        <v>3249</v>
      </c>
      <c r="R864" s="2" t="s">
        <v>8209</v>
      </c>
      <c r="S864" s="2" t="s">
        <v>23</v>
      </c>
      <c r="T864" s="2" t="s">
        <v>11002</v>
      </c>
    </row>
    <row r="865" spans="1:20" ht="13">
      <c r="A865" s="2" t="s">
        <v>12035</v>
      </c>
      <c r="B865" s="1" t="s">
        <v>10443</v>
      </c>
      <c r="C865" s="2" t="s">
        <v>10442</v>
      </c>
      <c r="D865" s="2" t="s">
        <v>16</v>
      </c>
      <c r="E865" s="2" t="s">
        <v>23</v>
      </c>
      <c r="F865" s="2" t="s">
        <v>10440</v>
      </c>
      <c r="G865" s="2">
        <v>11407</v>
      </c>
      <c r="H865" s="2">
        <v>11210</v>
      </c>
      <c r="I865" s="2" t="s">
        <v>10439</v>
      </c>
      <c r="K865" s="2" t="s">
        <v>10405</v>
      </c>
      <c r="L865" s="2" t="s">
        <v>6937</v>
      </c>
      <c r="M865" s="2"/>
      <c r="P865" s="2" t="s">
        <v>6900</v>
      </c>
      <c r="R865" s="2" t="s">
        <v>10439</v>
      </c>
      <c r="S865" s="2" t="s">
        <v>16</v>
      </c>
      <c r="T865" s="2" t="s">
        <v>11002</v>
      </c>
    </row>
    <row r="866" spans="1:20" ht="13">
      <c r="A866" s="2" t="s">
        <v>12036</v>
      </c>
      <c r="B866" s="1" t="s">
        <v>9822</v>
      </c>
      <c r="C866" s="2" t="s">
        <v>9821</v>
      </c>
      <c r="D866" s="2" t="s">
        <v>16</v>
      </c>
      <c r="E866" s="2" t="s">
        <v>16</v>
      </c>
      <c r="G866" s="2">
        <v>11284</v>
      </c>
      <c r="H866" s="2">
        <v>11284</v>
      </c>
      <c r="I866" s="2" t="s">
        <v>9820</v>
      </c>
      <c r="K866" s="2" t="s">
        <v>9756</v>
      </c>
      <c r="L866" s="2" t="s">
        <v>6937</v>
      </c>
      <c r="M866" s="2"/>
      <c r="P866" s="2" t="s">
        <v>5907</v>
      </c>
      <c r="R866" s="2" t="s">
        <v>9820</v>
      </c>
      <c r="S866" s="2" t="s">
        <v>16</v>
      </c>
      <c r="T866" s="2" t="s">
        <v>11002</v>
      </c>
    </row>
    <row r="867" spans="1:20" ht="13">
      <c r="A867" s="2" t="s">
        <v>12037</v>
      </c>
      <c r="B867" s="1" t="s">
        <v>12038</v>
      </c>
      <c r="C867" s="2" t="s">
        <v>11645</v>
      </c>
      <c r="D867" s="2" t="s">
        <v>23</v>
      </c>
      <c r="E867" s="2" t="s">
        <v>23</v>
      </c>
      <c r="F867" s="2" t="s">
        <v>12039</v>
      </c>
      <c r="G867" s="2" t="e">
        <v>#N/A</v>
      </c>
      <c r="K867" s="38" t="s">
        <v>11015</v>
      </c>
      <c r="L867" s="38" t="s">
        <v>11240</v>
      </c>
      <c r="M867" s="2" t="s">
        <v>11042</v>
      </c>
      <c r="N867" s="2" t="s">
        <v>11123</v>
      </c>
      <c r="P867" s="2" t="s">
        <v>3556</v>
      </c>
      <c r="Q867" s="2" t="str">
        <f>"AN"&amp;K867&amp;983</f>
        <v>ANXXX983</v>
      </c>
      <c r="R867" s="2" t="s">
        <v>11646</v>
      </c>
      <c r="S867" s="2" t="s">
        <v>23</v>
      </c>
      <c r="T867" s="2" t="s">
        <v>11002</v>
      </c>
    </row>
    <row r="868" spans="1:20" ht="13">
      <c r="A868" s="2" t="s">
        <v>12040</v>
      </c>
      <c r="B868" s="1" t="s">
        <v>8452</v>
      </c>
      <c r="C868" s="2" t="s">
        <v>8451</v>
      </c>
      <c r="D868" s="2" t="s">
        <v>23</v>
      </c>
      <c r="E868" s="2" t="s">
        <v>16</v>
      </c>
      <c r="G868" s="2">
        <v>28942</v>
      </c>
      <c r="H868" s="2">
        <v>13313</v>
      </c>
      <c r="I868" s="2" t="s">
        <v>8422</v>
      </c>
      <c r="K868" s="2" t="s">
        <v>8364</v>
      </c>
      <c r="L868" s="2" t="s">
        <v>6937</v>
      </c>
      <c r="M868" s="2"/>
      <c r="P868" s="2" t="s">
        <v>3668</v>
      </c>
      <c r="R868" s="2" t="s">
        <v>8422</v>
      </c>
      <c r="S868" s="2" t="s">
        <v>23</v>
      </c>
      <c r="T868" s="2" t="s">
        <v>11002</v>
      </c>
    </row>
    <row r="869" spans="1:20" ht="13">
      <c r="A869" s="2" t="s">
        <v>12041</v>
      </c>
      <c r="B869" s="1" t="s">
        <v>9171</v>
      </c>
      <c r="C869" s="2" t="s">
        <v>9170</v>
      </c>
      <c r="D869" s="2" t="s">
        <v>16</v>
      </c>
      <c r="E869" s="2" t="s">
        <v>23</v>
      </c>
      <c r="G869" s="2">
        <v>11168</v>
      </c>
      <c r="H869" s="2">
        <v>11168</v>
      </c>
      <c r="I869" s="2" t="s">
        <v>9167</v>
      </c>
      <c r="K869" s="2" t="s">
        <v>9169</v>
      </c>
      <c r="L869" s="2" t="s">
        <v>6840</v>
      </c>
      <c r="M869" s="2"/>
      <c r="P869" s="2" t="s">
        <v>3279</v>
      </c>
      <c r="R869" s="2" t="s">
        <v>9167</v>
      </c>
      <c r="S869" s="2" t="s">
        <v>16</v>
      </c>
      <c r="T869" s="2" t="s">
        <v>11002</v>
      </c>
    </row>
    <row r="870" spans="1:20" ht="13">
      <c r="A870" s="2" t="s">
        <v>12042</v>
      </c>
      <c r="B870" s="1" t="s">
        <v>10056</v>
      </c>
      <c r="C870" s="2" t="s">
        <v>10055</v>
      </c>
      <c r="D870" s="2" t="s">
        <v>16</v>
      </c>
      <c r="E870" s="2" t="s">
        <v>16</v>
      </c>
      <c r="G870" s="2">
        <v>10282</v>
      </c>
      <c r="H870" s="2">
        <v>10282</v>
      </c>
      <c r="I870" s="2" t="s">
        <v>10048</v>
      </c>
      <c r="K870" s="2" t="s">
        <v>10050</v>
      </c>
      <c r="L870" s="2" t="s">
        <v>6853</v>
      </c>
      <c r="M870" s="2"/>
      <c r="P870" s="2" t="s">
        <v>6204</v>
      </c>
      <c r="R870" s="2" t="s">
        <v>10048</v>
      </c>
      <c r="S870" s="2" t="s">
        <v>16</v>
      </c>
      <c r="T870" s="2" t="s">
        <v>11002</v>
      </c>
    </row>
    <row r="871" spans="1:20" ht="13">
      <c r="A871" s="2" t="s">
        <v>12043</v>
      </c>
      <c r="B871" s="1" t="s">
        <v>9979</v>
      </c>
      <c r="C871" s="2" t="s">
        <v>9978</v>
      </c>
      <c r="D871" s="2" t="s">
        <v>16</v>
      </c>
      <c r="E871" s="2" t="s">
        <v>16</v>
      </c>
      <c r="G871" s="2">
        <v>15692</v>
      </c>
      <c r="H871" s="2">
        <v>15692</v>
      </c>
      <c r="I871" s="2" t="s">
        <v>9974</v>
      </c>
      <c r="K871" s="2" t="s">
        <v>9921</v>
      </c>
      <c r="L871" s="2" t="s">
        <v>6937</v>
      </c>
      <c r="M871" s="2"/>
      <c r="P871" s="2" t="s">
        <v>3279</v>
      </c>
      <c r="R871" s="2" t="s">
        <v>9974</v>
      </c>
      <c r="S871" s="2" t="s">
        <v>16</v>
      </c>
      <c r="T871" s="2" t="s">
        <v>11002</v>
      </c>
    </row>
    <row r="872" spans="1:20" ht="13">
      <c r="A872" s="2" t="s">
        <v>12044</v>
      </c>
      <c r="B872" s="1" t="s">
        <v>8938</v>
      </c>
      <c r="C872" s="2" t="s">
        <v>8937</v>
      </c>
      <c r="D872" s="2" t="s">
        <v>23</v>
      </c>
      <c r="E872" s="2" t="s">
        <v>16</v>
      </c>
      <c r="G872" s="2">
        <v>12143</v>
      </c>
      <c r="H872" s="2">
        <v>12143</v>
      </c>
      <c r="I872" s="2" t="s">
        <v>8934</v>
      </c>
      <c r="K872" s="2" t="s">
        <v>8895</v>
      </c>
      <c r="L872" s="2" t="s">
        <v>6840</v>
      </c>
      <c r="M872" s="2"/>
      <c r="P872" s="2" t="s">
        <v>4600</v>
      </c>
      <c r="R872" s="2" t="s">
        <v>8934</v>
      </c>
      <c r="S872" s="2" t="s">
        <v>23</v>
      </c>
      <c r="T872" s="2" t="s">
        <v>11002</v>
      </c>
    </row>
    <row r="873" spans="1:20" ht="13">
      <c r="A873" s="2" t="s">
        <v>12045</v>
      </c>
      <c r="B873" s="1" t="s">
        <v>8919</v>
      </c>
      <c r="C873" s="2" t="s">
        <v>8918</v>
      </c>
      <c r="D873" s="2" t="s">
        <v>23</v>
      </c>
      <c r="E873" s="2" t="s">
        <v>16</v>
      </c>
      <c r="G873" s="2">
        <v>22453</v>
      </c>
      <c r="H873" s="2">
        <v>11759</v>
      </c>
      <c r="I873" s="2" t="s">
        <v>8915</v>
      </c>
      <c r="K873" s="2" t="s">
        <v>8895</v>
      </c>
      <c r="L873" s="2" t="s">
        <v>6846</v>
      </c>
      <c r="M873" s="2"/>
      <c r="P873" s="2" t="s">
        <v>3668</v>
      </c>
      <c r="R873" s="2" t="s">
        <v>8915</v>
      </c>
      <c r="S873" s="2" t="s">
        <v>23</v>
      </c>
      <c r="T873" s="2" t="s">
        <v>11002</v>
      </c>
    </row>
    <row r="874" spans="1:20" ht="13">
      <c r="A874" s="2" t="s">
        <v>12046</v>
      </c>
      <c r="B874" s="1" t="s">
        <v>9039</v>
      </c>
      <c r="C874" s="2" t="s">
        <v>9038</v>
      </c>
      <c r="D874" s="2" t="s">
        <v>23</v>
      </c>
      <c r="E874" s="2" t="s">
        <v>16</v>
      </c>
      <c r="G874" s="2">
        <v>12873</v>
      </c>
      <c r="H874" s="2">
        <v>12873</v>
      </c>
      <c r="I874" s="2" t="s">
        <v>9032</v>
      </c>
      <c r="K874" s="2" t="s">
        <v>8895</v>
      </c>
      <c r="L874" s="2" t="s">
        <v>6853</v>
      </c>
      <c r="M874" s="2"/>
      <c r="P874" s="2" t="s">
        <v>3279</v>
      </c>
      <c r="R874" s="2" t="s">
        <v>9032</v>
      </c>
      <c r="S874" s="2" t="s">
        <v>23</v>
      </c>
      <c r="T874" s="2" t="s">
        <v>11002</v>
      </c>
    </row>
    <row r="875" spans="1:20" ht="13">
      <c r="A875" s="2" t="s">
        <v>12047</v>
      </c>
      <c r="B875" s="1" t="s">
        <v>9065</v>
      </c>
      <c r="C875" s="2" t="s">
        <v>9064</v>
      </c>
      <c r="D875" s="2" t="s">
        <v>16</v>
      </c>
      <c r="E875" s="2" t="s">
        <v>23</v>
      </c>
      <c r="G875" s="2">
        <v>13147</v>
      </c>
      <c r="H875" s="2">
        <v>13147</v>
      </c>
      <c r="I875" s="2" t="s">
        <v>9063</v>
      </c>
      <c r="K875" s="2" t="s">
        <v>8895</v>
      </c>
      <c r="L875" s="2" t="s">
        <v>6937</v>
      </c>
      <c r="M875" s="2"/>
      <c r="P875" s="2" t="s">
        <v>4600</v>
      </c>
      <c r="R875" s="2" t="s">
        <v>9063</v>
      </c>
      <c r="S875" s="2" t="s">
        <v>16</v>
      </c>
      <c r="T875" s="2" t="s">
        <v>11002</v>
      </c>
    </row>
    <row r="876" spans="1:20" ht="13">
      <c r="A876" s="2" t="s">
        <v>12048</v>
      </c>
      <c r="B876" s="1" t="s">
        <v>7691</v>
      </c>
      <c r="C876" s="2" t="s">
        <v>7690</v>
      </c>
      <c r="D876" s="2" t="s">
        <v>16</v>
      </c>
      <c r="E876" s="2" t="s">
        <v>23</v>
      </c>
      <c r="G876" s="2">
        <v>12692</v>
      </c>
      <c r="H876" s="2">
        <v>10857</v>
      </c>
      <c r="I876" s="2" t="s">
        <v>7689</v>
      </c>
      <c r="K876" s="2" t="s">
        <v>7674</v>
      </c>
      <c r="L876" s="2" t="s">
        <v>6856</v>
      </c>
      <c r="M876" s="2"/>
      <c r="P876" s="2" t="s">
        <v>6204</v>
      </c>
      <c r="R876" s="2" t="s">
        <v>7689</v>
      </c>
      <c r="S876" s="2" t="s">
        <v>16</v>
      </c>
      <c r="T876" s="2" t="s">
        <v>11002</v>
      </c>
    </row>
    <row r="877" spans="1:20" ht="13">
      <c r="A877" s="2" t="s">
        <v>12049</v>
      </c>
      <c r="B877" s="1" t="s">
        <v>10497</v>
      </c>
      <c r="C877" s="2" t="s">
        <v>10496</v>
      </c>
      <c r="D877" s="2" t="s">
        <v>16</v>
      </c>
      <c r="E877" s="2" t="s">
        <v>23</v>
      </c>
      <c r="G877" s="2">
        <v>10769</v>
      </c>
      <c r="H877" s="2">
        <v>10557</v>
      </c>
      <c r="I877" s="2" t="s">
        <v>10493</v>
      </c>
      <c r="K877" s="2" t="s">
        <v>10483</v>
      </c>
      <c r="L877" s="2" t="s">
        <v>6840</v>
      </c>
      <c r="M877" s="2"/>
      <c r="P877" s="2" t="s">
        <v>4600</v>
      </c>
      <c r="R877" s="2" t="s">
        <v>10493</v>
      </c>
      <c r="S877" s="2" t="s">
        <v>16</v>
      </c>
      <c r="T877" s="2" t="s">
        <v>11002</v>
      </c>
    </row>
    <row r="878" spans="1:20" ht="13">
      <c r="A878" s="2" t="s">
        <v>12050</v>
      </c>
      <c r="B878" s="1" t="s">
        <v>9129</v>
      </c>
      <c r="C878" s="2" t="s">
        <v>9128</v>
      </c>
      <c r="D878" s="2" t="s">
        <v>16</v>
      </c>
      <c r="E878" s="2" t="s">
        <v>23</v>
      </c>
      <c r="G878" s="2">
        <v>19190</v>
      </c>
      <c r="H878" s="2">
        <v>16195</v>
      </c>
      <c r="I878" s="2" t="s">
        <v>9121</v>
      </c>
      <c r="K878" s="2" t="s">
        <v>8895</v>
      </c>
      <c r="L878" s="2" t="s">
        <v>6840</v>
      </c>
      <c r="M878" s="2"/>
      <c r="P878" s="2" t="s">
        <v>3279</v>
      </c>
      <c r="R878" s="2" t="s">
        <v>9121</v>
      </c>
      <c r="S878" s="2" t="s">
        <v>16</v>
      </c>
      <c r="T878" s="2" t="s">
        <v>11002</v>
      </c>
    </row>
    <row r="879" spans="1:20" ht="13">
      <c r="A879" s="2" t="s">
        <v>12051</v>
      </c>
      <c r="B879" s="1" t="s">
        <v>10043</v>
      </c>
      <c r="C879" s="2" t="s">
        <v>10042</v>
      </c>
      <c r="D879" s="2" t="s">
        <v>16</v>
      </c>
      <c r="E879" s="2" t="s">
        <v>23</v>
      </c>
      <c r="G879" s="2">
        <v>32095</v>
      </c>
      <c r="H879" s="2">
        <v>24052</v>
      </c>
      <c r="I879" s="2" t="s">
        <v>10039</v>
      </c>
      <c r="K879" s="2" t="s">
        <v>9981</v>
      </c>
      <c r="L879" s="2" t="s">
        <v>6937</v>
      </c>
      <c r="M879" s="2"/>
      <c r="P879" s="2" t="s">
        <v>3279</v>
      </c>
      <c r="R879" s="2" t="s">
        <v>10039</v>
      </c>
      <c r="S879" s="2" t="s">
        <v>16</v>
      </c>
      <c r="T879" s="2" t="s">
        <v>11002</v>
      </c>
    </row>
    <row r="880" spans="1:20" ht="13">
      <c r="A880" s="2" t="s">
        <v>12052</v>
      </c>
      <c r="B880" s="1" t="s">
        <v>8548</v>
      </c>
      <c r="C880" s="2" t="s">
        <v>8547</v>
      </c>
      <c r="D880" s="2" t="s">
        <v>16</v>
      </c>
      <c r="E880" s="2" t="s">
        <v>23</v>
      </c>
      <c r="G880" s="2">
        <v>12123</v>
      </c>
      <c r="H880" s="2">
        <v>12123</v>
      </c>
      <c r="I880" s="2" t="s">
        <v>8545</v>
      </c>
      <c r="K880" s="2" t="s">
        <v>8364</v>
      </c>
      <c r="L880" s="2" t="s">
        <v>6840</v>
      </c>
      <c r="M880" s="2"/>
      <c r="P880" s="2" t="s">
        <v>3279</v>
      </c>
      <c r="R880" s="2" t="s">
        <v>8545</v>
      </c>
      <c r="S880" s="2" t="s">
        <v>16</v>
      </c>
      <c r="T880" s="2" t="s">
        <v>11002</v>
      </c>
    </row>
    <row r="881" spans="1:20" ht="13">
      <c r="A881" s="2" t="s">
        <v>12053</v>
      </c>
      <c r="B881" s="1" t="s">
        <v>7156</v>
      </c>
      <c r="C881" s="2" t="s">
        <v>23862</v>
      </c>
      <c r="D881" s="2" t="s">
        <v>23</v>
      </c>
      <c r="E881" s="2" t="s">
        <v>16</v>
      </c>
      <c r="G881" s="2">
        <v>10142</v>
      </c>
      <c r="H881" s="2">
        <v>10142</v>
      </c>
      <c r="I881" s="2" t="s">
        <v>7153</v>
      </c>
      <c r="K881" s="2" t="s">
        <v>7148</v>
      </c>
      <c r="L881" s="2" t="s">
        <v>6856</v>
      </c>
      <c r="M881" s="2"/>
      <c r="P881" s="2" t="s">
        <v>3279</v>
      </c>
      <c r="R881" s="2" t="s">
        <v>7153</v>
      </c>
      <c r="S881" s="2" t="s">
        <v>23</v>
      </c>
      <c r="T881" s="2" t="s">
        <v>11002</v>
      </c>
    </row>
    <row r="882" spans="1:20" ht="13">
      <c r="A882" s="2" t="s">
        <v>12054</v>
      </c>
      <c r="B882" s="1" t="s">
        <v>7181</v>
      </c>
      <c r="C882" s="2" t="s">
        <v>7180</v>
      </c>
      <c r="D882" s="2" t="s">
        <v>16</v>
      </c>
      <c r="E882" s="2" t="s">
        <v>23</v>
      </c>
      <c r="G882" s="2">
        <v>11387</v>
      </c>
      <c r="H882" s="2">
        <v>11360</v>
      </c>
      <c r="I882" s="2" t="s">
        <v>7174</v>
      </c>
      <c r="K882" s="2" t="s">
        <v>7148</v>
      </c>
      <c r="L882" s="2" t="s">
        <v>6846</v>
      </c>
      <c r="M882" s="2"/>
      <c r="P882" s="2" t="s">
        <v>3279</v>
      </c>
      <c r="R882" s="2" t="s">
        <v>7174</v>
      </c>
      <c r="S882" s="2" t="s">
        <v>16</v>
      </c>
      <c r="T882" s="2" t="s">
        <v>11002</v>
      </c>
    </row>
    <row r="883" spans="1:20" ht="13">
      <c r="A883" s="2" t="s">
        <v>12055</v>
      </c>
      <c r="B883" s="1" t="s">
        <v>10093</v>
      </c>
      <c r="C883" s="2" t="s">
        <v>10092</v>
      </c>
      <c r="D883" s="2" t="s">
        <v>23</v>
      </c>
      <c r="E883" s="2" t="s">
        <v>16</v>
      </c>
      <c r="G883" s="2">
        <v>10232</v>
      </c>
      <c r="H883" s="2">
        <v>10205</v>
      </c>
      <c r="I883" s="2" t="s">
        <v>10089</v>
      </c>
      <c r="K883" s="2" t="s">
        <v>10080</v>
      </c>
      <c r="L883" s="2" t="s">
        <v>6840</v>
      </c>
      <c r="M883" s="2"/>
      <c r="P883" s="2" t="s">
        <v>4600</v>
      </c>
      <c r="R883" s="2" t="s">
        <v>10089</v>
      </c>
      <c r="S883" s="2" t="s">
        <v>23</v>
      </c>
      <c r="T883" s="2" t="s">
        <v>11002</v>
      </c>
    </row>
    <row r="884" spans="1:20" ht="13">
      <c r="A884" s="2" t="s">
        <v>12056</v>
      </c>
      <c r="B884" s="1" t="s">
        <v>7381</v>
      </c>
      <c r="C884" s="2" t="s">
        <v>7380</v>
      </c>
      <c r="D884" s="2" t="s">
        <v>16</v>
      </c>
      <c r="E884" s="2" t="s">
        <v>23</v>
      </c>
      <c r="G884" s="2">
        <v>14533</v>
      </c>
      <c r="H884" s="2">
        <v>14533</v>
      </c>
      <c r="I884" s="2" t="s">
        <v>7377</v>
      </c>
      <c r="K884" s="2" t="s">
        <v>7148</v>
      </c>
      <c r="L884" s="2" t="s">
        <v>6937</v>
      </c>
      <c r="M884" s="2"/>
      <c r="P884" s="2" t="s">
        <v>3279</v>
      </c>
      <c r="R884" s="2" t="s">
        <v>7377</v>
      </c>
      <c r="S884" s="2" t="s">
        <v>16</v>
      </c>
      <c r="T884" s="2" t="s">
        <v>11002</v>
      </c>
    </row>
    <row r="885" spans="1:20" ht="13">
      <c r="A885" s="2" t="s">
        <v>12057</v>
      </c>
      <c r="B885" s="1" t="s">
        <v>9331</v>
      </c>
      <c r="C885" s="2" t="s">
        <v>9330</v>
      </c>
      <c r="D885" s="2" t="s">
        <v>16</v>
      </c>
      <c r="E885" s="2" t="s">
        <v>23</v>
      </c>
      <c r="G885" s="2">
        <v>24841</v>
      </c>
      <c r="H885" s="2">
        <v>24841</v>
      </c>
      <c r="I885" s="2" t="s">
        <v>9319</v>
      </c>
      <c r="K885" s="2" t="s">
        <v>9169</v>
      </c>
      <c r="L885" s="2" t="s">
        <v>6937</v>
      </c>
      <c r="M885" s="2"/>
      <c r="P885" s="2" t="s">
        <v>5907</v>
      </c>
      <c r="R885" s="2" t="s">
        <v>9319</v>
      </c>
      <c r="S885" s="2" t="s">
        <v>16</v>
      </c>
      <c r="T885" s="2" t="s">
        <v>11002</v>
      </c>
    </row>
    <row r="886" spans="1:20" ht="13">
      <c r="A886" s="2" t="s">
        <v>12058</v>
      </c>
      <c r="B886" s="1" t="s">
        <v>9474</v>
      </c>
      <c r="C886" s="2" t="s">
        <v>9473</v>
      </c>
      <c r="D886" s="2" t="s">
        <v>16</v>
      </c>
      <c r="E886" s="2" t="s">
        <v>23</v>
      </c>
      <c r="G886" s="2">
        <v>155823</v>
      </c>
      <c r="H886" s="2">
        <v>18859</v>
      </c>
      <c r="I886" s="2" t="s">
        <v>9453</v>
      </c>
      <c r="K886" s="2" t="s">
        <v>9169</v>
      </c>
      <c r="L886" s="2" t="s">
        <v>6856</v>
      </c>
      <c r="M886" s="2"/>
      <c r="P886" s="2" t="s">
        <v>3668</v>
      </c>
      <c r="R886" s="2" t="s">
        <v>9453</v>
      </c>
      <c r="S886" s="2" t="s">
        <v>16</v>
      </c>
      <c r="T886" s="2" t="s">
        <v>11002</v>
      </c>
    </row>
    <row r="887" spans="1:20" ht="13">
      <c r="A887" s="2" t="s">
        <v>12059</v>
      </c>
      <c r="B887" s="1" t="s">
        <v>10409</v>
      </c>
      <c r="C887" s="2" t="s">
        <v>10408</v>
      </c>
      <c r="D887" s="2" t="s">
        <v>16</v>
      </c>
      <c r="E887" s="2" t="s">
        <v>16</v>
      </c>
      <c r="G887" s="2">
        <v>11095</v>
      </c>
      <c r="H887" s="2">
        <v>10400</v>
      </c>
      <c r="I887" s="2" t="s">
        <v>10403</v>
      </c>
      <c r="K887" s="2" t="s">
        <v>10405</v>
      </c>
      <c r="L887" s="2" t="s">
        <v>6840</v>
      </c>
      <c r="M887" s="2"/>
      <c r="P887" s="2" t="s">
        <v>3279</v>
      </c>
      <c r="R887" s="2" t="s">
        <v>10403</v>
      </c>
      <c r="S887" s="2" t="s">
        <v>16</v>
      </c>
      <c r="T887" s="2" t="s">
        <v>11002</v>
      </c>
    </row>
    <row r="888" spans="1:20" ht="13">
      <c r="A888" s="2" t="s">
        <v>12060</v>
      </c>
      <c r="B888" s="1" t="s">
        <v>9212</v>
      </c>
      <c r="C888" s="2" t="s">
        <v>9211</v>
      </c>
      <c r="D888" s="2" t="s">
        <v>23</v>
      </c>
      <c r="E888" s="2" t="s">
        <v>16</v>
      </c>
      <c r="G888" s="2">
        <v>21664</v>
      </c>
      <c r="H888" s="2">
        <v>15627</v>
      </c>
      <c r="I888" s="2" t="s">
        <v>9203</v>
      </c>
      <c r="K888" s="2" t="s">
        <v>9169</v>
      </c>
      <c r="L888" s="2" t="s">
        <v>6937</v>
      </c>
      <c r="M888" s="2"/>
      <c r="P888" s="2" t="s">
        <v>3668</v>
      </c>
      <c r="R888" s="2" t="s">
        <v>9203</v>
      </c>
      <c r="S888" s="2" t="s">
        <v>23</v>
      </c>
      <c r="T888" s="2" t="s">
        <v>11002</v>
      </c>
    </row>
    <row r="889" spans="1:20" ht="13">
      <c r="A889" s="2" t="s">
        <v>12061</v>
      </c>
      <c r="B889" s="1" t="s">
        <v>10143</v>
      </c>
      <c r="C889" s="2" t="s">
        <v>10142</v>
      </c>
      <c r="D889" s="2" t="s">
        <v>16</v>
      </c>
      <c r="E889" s="2" t="s">
        <v>23</v>
      </c>
      <c r="G889" s="2">
        <v>11985</v>
      </c>
      <c r="H889" s="2">
        <v>11985</v>
      </c>
      <c r="I889" s="2" t="s">
        <v>10140</v>
      </c>
      <c r="K889" s="2" t="s">
        <v>10080</v>
      </c>
      <c r="L889" s="2" t="s">
        <v>6856</v>
      </c>
      <c r="M889" s="2"/>
      <c r="P889" s="2" t="s">
        <v>3279</v>
      </c>
      <c r="R889" s="2" t="s">
        <v>10140</v>
      </c>
      <c r="S889" s="2" t="s">
        <v>16</v>
      </c>
      <c r="T889" s="2" t="s">
        <v>11002</v>
      </c>
    </row>
    <row r="890" spans="1:20" ht="13">
      <c r="A890" s="2" t="s">
        <v>12062</v>
      </c>
      <c r="B890" s="1" t="s">
        <v>9229</v>
      </c>
      <c r="C890" s="2" t="s">
        <v>9228</v>
      </c>
      <c r="D890" s="2" t="s">
        <v>16</v>
      </c>
      <c r="E890" s="2" t="s">
        <v>23</v>
      </c>
      <c r="G890" s="2">
        <v>13674</v>
      </c>
      <c r="H890" s="2">
        <v>13674</v>
      </c>
      <c r="I890" s="2" t="s">
        <v>9217</v>
      </c>
      <c r="K890" s="2" t="s">
        <v>9169</v>
      </c>
      <c r="L890" s="2" t="s">
        <v>6856</v>
      </c>
      <c r="M890" s="2"/>
      <c r="P890" s="2" t="s">
        <v>8427</v>
      </c>
      <c r="R890" s="2" t="s">
        <v>9217</v>
      </c>
      <c r="S890" s="2" t="s">
        <v>16</v>
      </c>
      <c r="T890" s="2" t="s">
        <v>11002</v>
      </c>
    </row>
    <row r="891" spans="1:20" ht="13">
      <c r="A891" s="2" t="s">
        <v>12063</v>
      </c>
      <c r="B891" s="1" t="s">
        <v>7710</v>
      </c>
      <c r="C891" s="2" t="s">
        <v>7709</v>
      </c>
      <c r="D891" s="2" t="s">
        <v>16</v>
      </c>
      <c r="E891" s="2" t="s">
        <v>23</v>
      </c>
      <c r="G891" s="2">
        <v>11738</v>
      </c>
      <c r="H891" s="2">
        <v>11738</v>
      </c>
      <c r="I891" s="2" t="s">
        <v>7708</v>
      </c>
      <c r="K891" s="2" t="s">
        <v>7674</v>
      </c>
      <c r="L891" s="2" t="s">
        <v>6937</v>
      </c>
      <c r="M891" s="2"/>
      <c r="P891" s="2" t="s">
        <v>3668</v>
      </c>
      <c r="R891" s="2" t="s">
        <v>7708</v>
      </c>
      <c r="S891" s="2" t="s">
        <v>16</v>
      </c>
      <c r="T891" s="2" t="s">
        <v>11002</v>
      </c>
    </row>
    <row r="892" spans="1:20" ht="13">
      <c r="A892" s="2" t="s">
        <v>12064</v>
      </c>
      <c r="B892" s="1" t="s">
        <v>12065</v>
      </c>
      <c r="C892" s="2" t="s">
        <v>23863</v>
      </c>
      <c r="D892" s="2" t="s">
        <v>23</v>
      </c>
      <c r="E892" s="2" t="s">
        <v>16</v>
      </c>
      <c r="G892" s="2" t="e">
        <v>#N/A</v>
      </c>
      <c r="K892" s="37" t="s">
        <v>8364</v>
      </c>
      <c r="L892" s="37" t="s">
        <v>6937</v>
      </c>
      <c r="M892" s="2" t="s">
        <v>8311</v>
      </c>
      <c r="N892" s="2" t="s">
        <v>11016</v>
      </c>
      <c r="P892" s="2" t="s">
        <v>3279</v>
      </c>
      <c r="Q892" s="2" t="str">
        <f>"AN"&amp;K892&amp;991</f>
        <v>AN08B991</v>
      </c>
      <c r="R892" s="2" t="s">
        <v>12066</v>
      </c>
      <c r="S892" s="2" t="s">
        <v>23</v>
      </c>
      <c r="T892" s="2" t="s">
        <v>11002</v>
      </c>
    </row>
    <row r="893" spans="1:20" ht="13">
      <c r="A893" s="2" t="s">
        <v>12067</v>
      </c>
      <c r="B893" s="1" t="s">
        <v>10979</v>
      </c>
      <c r="C893" s="2" t="s">
        <v>10978</v>
      </c>
      <c r="D893" s="2" t="s">
        <v>16</v>
      </c>
      <c r="E893" s="2" t="s">
        <v>23</v>
      </c>
      <c r="F893" s="2" t="s">
        <v>10978</v>
      </c>
      <c r="G893" s="2">
        <v>27554</v>
      </c>
      <c r="H893" s="2">
        <v>27715</v>
      </c>
      <c r="I893" s="2" t="s">
        <v>10977</v>
      </c>
      <c r="K893" s="2" t="s">
        <v>10483</v>
      </c>
      <c r="L893" s="2" t="s">
        <v>6840</v>
      </c>
      <c r="M893" s="2"/>
      <c r="P893" s="2" t="s">
        <v>6900</v>
      </c>
      <c r="R893" s="2" t="s">
        <v>10977</v>
      </c>
      <c r="S893" s="2" t="s">
        <v>16</v>
      </c>
      <c r="T893" s="2" t="s">
        <v>11002</v>
      </c>
    </row>
    <row r="894" spans="1:20" ht="13">
      <c r="A894" s="2" t="s">
        <v>12068</v>
      </c>
      <c r="B894" s="1" t="s">
        <v>7436</v>
      </c>
      <c r="C894" s="2" t="s">
        <v>7435</v>
      </c>
      <c r="D894" s="2" t="s">
        <v>16</v>
      </c>
      <c r="E894" s="2" t="s">
        <v>16</v>
      </c>
      <c r="G894" s="2">
        <v>21254</v>
      </c>
      <c r="H894" s="2">
        <v>21254</v>
      </c>
      <c r="I894" s="2" t="s">
        <v>7426</v>
      </c>
      <c r="K894" s="2" t="s">
        <v>7148</v>
      </c>
      <c r="L894" s="2" t="s">
        <v>6840</v>
      </c>
      <c r="M894" s="2"/>
      <c r="P894" s="2" t="s">
        <v>3279</v>
      </c>
      <c r="R894" s="2" t="s">
        <v>7426</v>
      </c>
      <c r="S894" s="2" t="s">
        <v>16</v>
      </c>
      <c r="T894" s="2" t="s">
        <v>11002</v>
      </c>
    </row>
    <row r="895" spans="1:20" ht="13">
      <c r="A895" s="2" t="s">
        <v>12069</v>
      </c>
      <c r="B895" s="1" t="s">
        <v>10438</v>
      </c>
      <c r="C895" s="2" t="s">
        <v>10437</v>
      </c>
      <c r="D895" s="2" t="s">
        <v>16</v>
      </c>
      <c r="E895" s="2" t="s">
        <v>23</v>
      </c>
      <c r="G895" s="2">
        <v>11392</v>
      </c>
      <c r="H895" s="2">
        <v>11013</v>
      </c>
      <c r="I895" s="2" t="s">
        <v>10434</v>
      </c>
      <c r="K895" s="2" t="s">
        <v>10405</v>
      </c>
      <c r="L895" s="2" t="s">
        <v>6840</v>
      </c>
      <c r="M895" s="2"/>
      <c r="P895" s="2" t="s">
        <v>3279</v>
      </c>
      <c r="R895" s="2" t="s">
        <v>10434</v>
      </c>
      <c r="S895" s="2" t="s">
        <v>16</v>
      </c>
      <c r="T895" s="2" t="s">
        <v>11002</v>
      </c>
    </row>
    <row r="896" spans="1:20" ht="13">
      <c r="A896" s="2" t="s">
        <v>12070</v>
      </c>
      <c r="B896" s="1" t="s">
        <v>12071</v>
      </c>
      <c r="C896" s="2" t="s">
        <v>23864</v>
      </c>
      <c r="D896" s="2" t="s">
        <v>23</v>
      </c>
      <c r="E896" s="2" t="s">
        <v>16</v>
      </c>
      <c r="F896" s="2" t="s">
        <v>12072</v>
      </c>
      <c r="G896" s="2" t="e">
        <v>#N/A</v>
      </c>
      <c r="K896" s="38" t="s">
        <v>8364</v>
      </c>
      <c r="L896" s="38" t="s">
        <v>6840</v>
      </c>
      <c r="M896" s="2" t="s">
        <v>11042</v>
      </c>
      <c r="N896" s="2" t="s">
        <v>11043</v>
      </c>
      <c r="O896" s="2" t="s">
        <v>11043</v>
      </c>
      <c r="P896" s="2" t="s">
        <v>3279</v>
      </c>
      <c r="Q896" s="2" t="str">
        <f>"AN"&amp;K896&amp;996</f>
        <v>AN08B996</v>
      </c>
      <c r="R896" s="2" t="s">
        <v>11044</v>
      </c>
      <c r="S896" s="2" t="s">
        <v>23</v>
      </c>
      <c r="T896" s="2" t="s">
        <v>11002</v>
      </c>
    </row>
    <row r="897" spans="1:20" ht="13">
      <c r="A897" s="2" t="s">
        <v>12073</v>
      </c>
      <c r="B897" s="1" t="s">
        <v>12074</v>
      </c>
      <c r="C897" s="2" t="s">
        <v>12640</v>
      </c>
      <c r="D897" s="2" t="s">
        <v>23</v>
      </c>
      <c r="E897" s="2" t="s">
        <v>16</v>
      </c>
      <c r="F897" s="2" t="s">
        <v>12075</v>
      </c>
      <c r="G897" s="2" t="e">
        <v>#N/A</v>
      </c>
      <c r="K897" s="38" t="s">
        <v>11015</v>
      </c>
      <c r="L897" s="38" t="s">
        <v>11240</v>
      </c>
      <c r="M897" s="2" t="s">
        <v>11042</v>
      </c>
      <c r="N897" s="2" t="s">
        <v>12076</v>
      </c>
      <c r="P897" s="2" t="s">
        <v>3668</v>
      </c>
      <c r="Q897" s="2" t="str">
        <f>"AN"&amp;K897&amp;977</f>
        <v>ANXXX977</v>
      </c>
      <c r="R897" s="2" t="s">
        <v>12077</v>
      </c>
      <c r="S897" s="2" t="s">
        <v>23</v>
      </c>
      <c r="T897" s="2" t="s">
        <v>11002</v>
      </c>
    </row>
    <row r="898" spans="1:20" ht="13">
      <c r="A898" s="2" t="s">
        <v>12078</v>
      </c>
      <c r="B898" s="1" t="s">
        <v>10874</v>
      </c>
      <c r="C898" s="2" t="s">
        <v>10873</v>
      </c>
      <c r="D898" s="2" t="s">
        <v>23</v>
      </c>
      <c r="E898" s="2" t="s">
        <v>23</v>
      </c>
      <c r="G898" s="2">
        <v>15361</v>
      </c>
      <c r="H898" s="2">
        <v>15361</v>
      </c>
      <c r="I898" s="2" t="s">
        <v>10868</v>
      </c>
      <c r="K898" s="2" t="s">
        <v>10483</v>
      </c>
      <c r="L898" s="2" t="s">
        <v>7327</v>
      </c>
      <c r="M898" s="2"/>
      <c r="P898" s="2" t="s">
        <v>3279</v>
      </c>
      <c r="R898" s="2" t="s">
        <v>10868</v>
      </c>
      <c r="S898" s="2" t="s">
        <v>23</v>
      </c>
      <c r="T898" s="2" t="s">
        <v>11002</v>
      </c>
    </row>
    <row r="899" spans="1:20" ht="13">
      <c r="A899" s="2" t="s">
        <v>12079</v>
      </c>
      <c r="B899" s="1" t="s">
        <v>8505</v>
      </c>
      <c r="C899" s="2" t="s">
        <v>8504</v>
      </c>
      <c r="D899" s="2" t="s">
        <v>16</v>
      </c>
      <c r="E899" s="2" t="s">
        <v>23</v>
      </c>
      <c r="G899" s="2">
        <v>13002</v>
      </c>
      <c r="H899" s="2">
        <v>12429</v>
      </c>
      <c r="I899" s="2" t="s">
        <v>8490</v>
      </c>
      <c r="K899" s="2" t="s">
        <v>8364</v>
      </c>
      <c r="L899" s="2" t="s">
        <v>6856</v>
      </c>
      <c r="M899" s="2"/>
      <c r="P899" s="2" t="s">
        <v>6204</v>
      </c>
      <c r="R899" s="2" t="s">
        <v>8490</v>
      </c>
      <c r="S899" s="2" t="s">
        <v>16</v>
      </c>
      <c r="T899" s="2" t="s">
        <v>11002</v>
      </c>
    </row>
    <row r="900" spans="1:20" ht="13">
      <c r="A900" s="2" t="s">
        <v>12080</v>
      </c>
      <c r="B900" s="1" t="s">
        <v>8099</v>
      </c>
      <c r="C900" s="2" t="s">
        <v>8098</v>
      </c>
      <c r="D900" s="2" t="s">
        <v>16</v>
      </c>
      <c r="E900" s="2" t="s">
        <v>23</v>
      </c>
      <c r="G900" s="2">
        <v>16833</v>
      </c>
      <c r="H900" s="2">
        <v>16833</v>
      </c>
      <c r="I900" s="2" t="s">
        <v>8097</v>
      </c>
      <c r="K900" s="2" t="s">
        <v>7869</v>
      </c>
      <c r="L900" s="2" t="s">
        <v>6937</v>
      </c>
      <c r="M900" s="2"/>
      <c r="P900" s="2" t="s">
        <v>3279</v>
      </c>
      <c r="R900" s="2" t="s">
        <v>8097</v>
      </c>
      <c r="S900" s="2" t="s">
        <v>16</v>
      </c>
      <c r="T900" s="2" t="s">
        <v>11002</v>
      </c>
    </row>
    <row r="901" spans="1:20" ht="13">
      <c r="A901" s="2" t="s">
        <v>12081</v>
      </c>
      <c r="B901" s="1" t="s">
        <v>10772</v>
      </c>
      <c r="C901" s="2" t="s">
        <v>10771</v>
      </c>
      <c r="D901" s="2" t="s">
        <v>23</v>
      </c>
      <c r="E901" s="2" t="s">
        <v>16</v>
      </c>
      <c r="G901" s="2">
        <v>14063</v>
      </c>
      <c r="H901" s="2">
        <v>12796</v>
      </c>
      <c r="I901" s="2" t="s">
        <v>10768</v>
      </c>
      <c r="K901" s="2" t="s">
        <v>10483</v>
      </c>
      <c r="L901" s="2" t="s">
        <v>6937</v>
      </c>
      <c r="M901" s="2"/>
      <c r="P901" s="2" t="s">
        <v>5907</v>
      </c>
      <c r="R901" s="2" t="s">
        <v>10768</v>
      </c>
      <c r="S901" s="2" t="s">
        <v>23</v>
      </c>
      <c r="T901" s="2" t="s">
        <v>11002</v>
      </c>
    </row>
    <row r="902" spans="1:20" ht="13">
      <c r="A902" s="2" t="s">
        <v>12082</v>
      </c>
      <c r="B902" s="1" t="s">
        <v>10597</v>
      </c>
      <c r="C902" s="2" t="s">
        <v>10596</v>
      </c>
      <c r="D902" s="2" t="s">
        <v>16</v>
      </c>
      <c r="E902" s="2" t="s">
        <v>23</v>
      </c>
      <c r="G902" s="2">
        <v>11267</v>
      </c>
      <c r="H902" s="2">
        <v>11267</v>
      </c>
      <c r="I902" s="2" t="s">
        <v>10595</v>
      </c>
      <c r="K902" s="2" t="s">
        <v>10483</v>
      </c>
      <c r="L902" s="2" t="s">
        <v>7218</v>
      </c>
      <c r="M902" s="2"/>
      <c r="P902" s="2" t="s">
        <v>3279</v>
      </c>
      <c r="R902" s="2" t="s">
        <v>10595</v>
      </c>
      <c r="S902" s="2" t="s">
        <v>16</v>
      </c>
      <c r="T902" s="2" t="s">
        <v>11002</v>
      </c>
    </row>
    <row r="903" spans="1:20" ht="13">
      <c r="A903" s="2" t="s">
        <v>12083</v>
      </c>
      <c r="B903" s="1" t="s">
        <v>12084</v>
      </c>
      <c r="C903" s="2" t="s">
        <v>11346</v>
      </c>
      <c r="D903" s="2" t="s">
        <v>23</v>
      </c>
      <c r="E903" s="2" t="s">
        <v>23</v>
      </c>
      <c r="F903" s="2" t="s">
        <v>12085</v>
      </c>
      <c r="G903" s="2" t="e">
        <v>#N/A</v>
      </c>
      <c r="K903" s="38" t="s">
        <v>11015</v>
      </c>
      <c r="L903" s="38" t="s">
        <v>11240</v>
      </c>
      <c r="M903" s="2" t="s">
        <v>11042</v>
      </c>
      <c r="N903" s="2" t="s">
        <v>11347</v>
      </c>
      <c r="P903" s="2" t="s">
        <v>3556</v>
      </c>
      <c r="Q903" s="2" t="str">
        <f>"AN"&amp;K903&amp;981</f>
        <v>ANXXX981</v>
      </c>
      <c r="R903" s="2" t="s">
        <v>11348</v>
      </c>
      <c r="S903" s="2" t="s">
        <v>23</v>
      </c>
      <c r="T903" s="2" t="s">
        <v>11002</v>
      </c>
    </row>
    <row r="904" spans="1:20" ht="13">
      <c r="A904" s="2" t="s">
        <v>12086</v>
      </c>
      <c r="B904" s="1" t="s">
        <v>10941</v>
      </c>
      <c r="C904" s="2" t="s">
        <v>10940</v>
      </c>
      <c r="D904" s="2" t="s">
        <v>23</v>
      </c>
      <c r="E904" s="2" t="s">
        <v>16</v>
      </c>
      <c r="G904" s="39">
        <v>15722</v>
      </c>
      <c r="H904" s="2">
        <v>15722</v>
      </c>
      <c r="I904" s="2" t="s">
        <v>10939</v>
      </c>
      <c r="K904" s="2" t="s">
        <v>10483</v>
      </c>
      <c r="L904" s="2" t="s">
        <v>6840</v>
      </c>
      <c r="M904" s="2"/>
      <c r="N904" s="2" t="s">
        <v>12087</v>
      </c>
      <c r="P904" s="2" t="s">
        <v>3279</v>
      </c>
      <c r="R904" s="2" t="s">
        <v>10939</v>
      </c>
      <c r="S904" s="2" t="s">
        <v>23</v>
      </c>
      <c r="T904" s="2" t="s">
        <v>11002</v>
      </c>
    </row>
    <row r="905" spans="1:20" ht="13">
      <c r="A905" s="2" t="s">
        <v>12088</v>
      </c>
      <c r="B905" s="1" t="s">
        <v>7401</v>
      </c>
      <c r="C905" s="2" t="s">
        <v>7400</v>
      </c>
      <c r="D905" s="2" t="s">
        <v>23</v>
      </c>
      <c r="E905" s="2" t="s">
        <v>23</v>
      </c>
      <c r="G905" s="2">
        <v>24033</v>
      </c>
      <c r="H905" s="2">
        <v>23591</v>
      </c>
      <c r="I905" s="2" t="s">
        <v>7393</v>
      </c>
      <c r="K905" s="2" t="s">
        <v>7148</v>
      </c>
      <c r="L905" s="2" t="s">
        <v>6856</v>
      </c>
      <c r="M905" s="2"/>
      <c r="P905" s="2" t="s">
        <v>3279</v>
      </c>
      <c r="R905" s="2" t="s">
        <v>7393</v>
      </c>
      <c r="S905" s="2" t="s">
        <v>23</v>
      </c>
      <c r="T905" s="2" t="s">
        <v>11002</v>
      </c>
    </row>
    <row r="906" spans="1:20" ht="13">
      <c r="A906" s="2" t="s">
        <v>12089</v>
      </c>
      <c r="B906" s="1" t="s">
        <v>10113</v>
      </c>
      <c r="C906" s="2" t="s">
        <v>10112</v>
      </c>
      <c r="D906" s="2" t="s">
        <v>23</v>
      </c>
      <c r="E906" s="2" t="s">
        <v>16</v>
      </c>
      <c r="G906" s="2">
        <v>10595</v>
      </c>
      <c r="H906" s="2">
        <v>10595</v>
      </c>
      <c r="I906" s="2" t="s">
        <v>10109</v>
      </c>
      <c r="K906" s="2" t="s">
        <v>10080</v>
      </c>
      <c r="L906" s="2" t="s">
        <v>6937</v>
      </c>
      <c r="M906" s="2"/>
      <c r="P906" s="2" t="s">
        <v>5907</v>
      </c>
      <c r="R906" s="2" t="s">
        <v>10109</v>
      </c>
      <c r="S906" s="2" t="s">
        <v>23</v>
      </c>
      <c r="T906" s="2" t="s">
        <v>11002</v>
      </c>
    </row>
    <row r="907" spans="1:20" ht="13">
      <c r="A907" s="2" t="s">
        <v>12090</v>
      </c>
      <c r="B907" s="1" t="s">
        <v>10566</v>
      </c>
      <c r="C907" s="2" t="s">
        <v>10565</v>
      </c>
      <c r="D907" s="2" t="s">
        <v>23</v>
      </c>
      <c r="E907" s="2" t="s">
        <v>16</v>
      </c>
      <c r="G907" s="2">
        <v>10899</v>
      </c>
      <c r="H907" s="2">
        <v>10899</v>
      </c>
      <c r="I907" s="2" t="s">
        <v>10562</v>
      </c>
      <c r="K907" s="2" t="s">
        <v>10483</v>
      </c>
      <c r="L907" s="2" t="s">
        <v>6853</v>
      </c>
      <c r="M907" s="2"/>
      <c r="P907" s="2" t="s">
        <v>6204</v>
      </c>
      <c r="R907" s="2" t="s">
        <v>10562</v>
      </c>
      <c r="S907" s="2" t="s">
        <v>23</v>
      </c>
      <c r="T907" s="2" t="s">
        <v>11002</v>
      </c>
    </row>
    <row r="908" spans="1:20" ht="13">
      <c r="A908" s="2" t="s">
        <v>12091</v>
      </c>
      <c r="B908" s="1" t="s">
        <v>9382</v>
      </c>
      <c r="C908" s="2" t="s">
        <v>9381</v>
      </c>
      <c r="D908" s="2" t="s">
        <v>16</v>
      </c>
      <c r="E908" s="2" t="s">
        <v>23</v>
      </c>
      <c r="G908" s="2">
        <v>27060</v>
      </c>
      <c r="H908" s="2">
        <v>27060</v>
      </c>
      <c r="I908" s="2" t="s">
        <v>9362</v>
      </c>
      <c r="K908" s="2" t="s">
        <v>9169</v>
      </c>
      <c r="L908" s="2" t="s">
        <v>6856</v>
      </c>
      <c r="M908" s="2"/>
      <c r="P908" s="2" t="s">
        <v>6204</v>
      </c>
      <c r="R908" s="2" t="s">
        <v>9362</v>
      </c>
      <c r="S908" s="2" t="s">
        <v>16</v>
      </c>
      <c r="T908" s="2" t="s">
        <v>11002</v>
      </c>
    </row>
    <row r="909" spans="1:20" ht="13">
      <c r="A909" s="2" t="s">
        <v>12092</v>
      </c>
      <c r="B909" s="1" t="s">
        <v>10433</v>
      </c>
      <c r="C909" s="2" t="s">
        <v>10432</v>
      </c>
      <c r="D909" s="2" t="s">
        <v>16</v>
      </c>
      <c r="E909" s="2" t="s">
        <v>16</v>
      </c>
      <c r="G909" s="2">
        <v>12016</v>
      </c>
      <c r="H909" s="2">
        <v>12016</v>
      </c>
      <c r="I909" s="2" t="s">
        <v>10425</v>
      </c>
      <c r="K909" s="2" t="s">
        <v>10405</v>
      </c>
      <c r="L909" s="2" t="s">
        <v>6840</v>
      </c>
      <c r="M909" s="2"/>
      <c r="P909" s="2" t="s">
        <v>3249</v>
      </c>
      <c r="R909" s="2" t="s">
        <v>10425</v>
      </c>
      <c r="S909" s="2" t="s">
        <v>16</v>
      </c>
      <c r="T909" s="2" t="s">
        <v>11002</v>
      </c>
    </row>
    <row r="910" spans="1:20" ht="13">
      <c r="A910" s="2" t="s">
        <v>12093</v>
      </c>
      <c r="B910" s="1" t="s">
        <v>10490</v>
      </c>
      <c r="C910" s="2" t="s">
        <v>10489</v>
      </c>
      <c r="D910" s="2" t="s">
        <v>23</v>
      </c>
      <c r="E910" s="2" t="s">
        <v>16</v>
      </c>
      <c r="G910" s="2">
        <v>10311</v>
      </c>
      <c r="H910" s="2">
        <v>12749</v>
      </c>
      <c r="I910" s="2" t="s">
        <v>10488</v>
      </c>
      <c r="K910" s="2" t="s">
        <v>10483</v>
      </c>
      <c r="L910" s="2" t="s">
        <v>6840</v>
      </c>
      <c r="M910" s="2"/>
      <c r="N910" s="2" t="s">
        <v>12094</v>
      </c>
      <c r="P910" s="2" t="s">
        <v>3668</v>
      </c>
      <c r="R910" s="2" t="s">
        <v>10488</v>
      </c>
      <c r="S910" s="2" t="s">
        <v>23</v>
      </c>
      <c r="T910" s="2" t="s">
        <v>11002</v>
      </c>
    </row>
    <row r="911" spans="1:20" ht="13">
      <c r="A911" s="2" t="s">
        <v>12095</v>
      </c>
      <c r="B911" s="1" t="s">
        <v>9862</v>
      </c>
      <c r="C911" s="2" t="s">
        <v>9861</v>
      </c>
      <c r="D911" s="2" t="s">
        <v>23</v>
      </c>
      <c r="E911" s="2" t="s">
        <v>23</v>
      </c>
      <c r="G911" s="2">
        <v>12043</v>
      </c>
      <c r="H911" s="2">
        <v>12043</v>
      </c>
      <c r="I911" s="2" t="s">
        <v>9851</v>
      </c>
      <c r="K911" s="2" t="s">
        <v>9756</v>
      </c>
      <c r="L911" s="2" t="s">
        <v>6937</v>
      </c>
      <c r="M911" s="2"/>
      <c r="P911" s="2" t="s">
        <v>5907</v>
      </c>
      <c r="R911" s="2" t="s">
        <v>9851</v>
      </c>
      <c r="S911" s="2" t="s">
        <v>23</v>
      </c>
      <c r="T911" s="2" t="s">
        <v>11002</v>
      </c>
    </row>
    <row r="912" spans="1:20" ht="13">
      <c r="A912" s="2" t="s">
        <v>12096</v>
      </c>
      <c r="B912" s="1" t="s">
        <v>10431</v>
      </c>
      <c r="C912" s="2" t="s">
        <v>10430</v>
      </c>
      <c r="D912" s="2" t="s">
        <v>16</v>
      </c>
      <c r="E912" s="2" t="s">
        <v>16</v>
      </c>
      <c r="G912" s="2">
        <v>10446</v>
      </c>
      <c r="H912" s="2">
        <v>10378</v>
      </c>
      <c r="I912" s="2" t="s">
        <v>10425</v>
      </c>
      <c r="K912" s="2" t="s">
        <v>10405</v>
      </c>
      <c r="L912" s="2" t="s">
        <v>6937</v>
      </c>
      <c r="M912" s="2"/>
      <c r="P912" s="2" t="s">
        <v>3279</v>
      </c>
      <c r="R912" s="2" t="s">
        <v>10425</v>
      </c>
      <c r="S912" s="2" t="s">
        <v>16</v>
      </c>
      <c r="T912" s="2" t="s">
        <v>11002</v>
      </c>
    </row>
    <row r="913" spans="1:20" ht="13">
      <c r="A913" s="2" t="s">
        <v>12097</v>
      </c>
      <c r="B913" s="1" t="s">
        <v>9616</v>
      </c>
      <c r="C913" s="2" t="s">
        <v>9615</v>
      </c>
      <c r="D913" s="2" t="s">
        <v>16</v>
      </c>
      <c r="E913" s="2" t="s">
        <v>23</v>
      </c>
      <c r="G913" s="2">
        <v>14654</v>
      </c>
      <c r="H913" s="2">
        <v>14654</v>
      </c>
      <c r="I913" s="2" t="s">
        <v>9604</v>
      </c>
      <c r="K913" s="2" t="s">
        <v>9562</v>
      </c>
      <c r="L913" s="2" t="s">
        <v>6840</v>
      </c>
      <c r="M913" s="2"/>
      <c r="P913" s="2" t="s">
        <v>4600</v>
      </c>
      <c r="R913" s="2" t="s">
        <v>9604</v>
      </c>
      <c r="S913" s="2" t="s">
        <v>16</v>
      </c>
      <c r="T913" s="2" t="s">
        <v>11002</v>
      </c>
    </row>
    <row r="914" spans="1:20" ht="13">
      <c r="A914" s="2" t="s">
        <v>12098</v>
      </c>
      <c r="B914" s="1" t="s">
        <v>10947</v>
      </c>
      <c r="C914" s="2" t="s">
        <v>10946</v>
      </c>
      <c r="D914" s="2" t="s">
        <v>23</v>
      </c>
      <c r="E914" s="2" t="s">
        <v>16</v>
      </c>
      <c r="G914" s="2">
        <v>20684</v>
      </c>
      <c r="H914" s="2">
        <v>20684</v>
      </c>
      <c r="I914" s="2" t="s">
        <v>10943</v>
      </c>
      <c r="K914" s="2" t="s">
        <v>10483</v>
      </c>
      <c r="L914" s="2" t="s">
        <v>7327</v>
      </c>
      <c r="M914" s="2"/>
      <c r="P914" s="2" t="s">
        <v>3556</v>
      </c>
      <c r="R914" s="2" t="s">
        <v>10943</v>
      </c>
      <c r="S914" s="2" t="s">
        <v>23</v>
      </c>
      <c r="T914" s="2" t="s">
        <v>11002</v>
      </c>
    </row>
    <row r="915" spans="1:20" ht="13">
      <c r="A915" s="2" t="s">
        <v>12099</v>
      </c>
      <c r="B915" s="1" t="s">
        <v>12100</v>
      </c>
      <c r="C915" s="2" t="s">
        <v>12480</v>
      </c>
      <c r="D915" s="2" t="s">
        <v>16</v>
      </c>
      <c r="E915" s="2" t="s">
        <v>23</v>
      </c>
      <c r="F915" s="2" t="s">
        <v>12101</v>
      </c>
      <c r="G915" s="2" t="e">
        <v>#N/A</v>
      </c>
      <c r="K915" s="38" t="s">
        <v>9169</v>
      </c>
      <c r="L915" s="38" t="s">
        <v>6856</v>
      </c>
      <c r="M915" s="2" t="s">
        <v>11042</v>
      </c>
      <c r="P915" s="2" t="s">
        <v>6204</v>
      </c>
      <c r="Q915" s="2" t="str">
        <f>"AN"&amp;K915&amp;999</f>
        <v>AN10B999</v>
      </c>
      <c r="R915" s="2" t="s">
        <v>12102</v>
      </c>
      <c r="S915" s="2" t="s">
        <v>16</v>
      </c>
      <c r="T915" s="2" t="s">
        <v>11002</v>
      </c>
    </row>
    <row r="916" spans="1:20" ht="13">
      <c r="A916" s="2" t="s">
        <v>12103</v>
      </c>
      <c r="B916" s="1" t="s">
        <v>10770</v>
      </c>
      <c r="C916" s="2" t="s">
        <v>10769</v>
      </c>
      <c r="D916" s="2" t="s">
        <v>16</v>
      </c>
      <c r="E916" s="2" t="s">
        <v>23</v>
      </c>
      <c r="G916" s="2">
        <v>12796</v>
      </c>
      <c r="H916" s="2">
        <v>12796</v>
      </c>
      <c r="I916" s="2" t="s">
        <v>10768</v>
      </c>
      <c r="K916" s="2" t="s">
        <v>10483</v>
      </c>
      <c r="L916" s="2" t="s">
        <v>6937</v>
      </c>
      <c r="M916" s="2"/>
      <c r="P916" s="2" t="s">
        <v>5907</v>
      </c>
      <c r="R916" s="2" t="s">
        <v>10768</v>
      </c>
      <c r="S916" s="2" t="s">
        <v>16</v>
      </c>
      <c r="T916" s="2" t="s">
        <v>11002</v>
      </c>
    </row>
    <row r="917" spans="1:20" ht="13">
      <c r="A917" s="2" t="s">
        <v>12104</v>
      </c>
      <c r="B917" s="1" t="s">
        <v>9100</v>
      </c>
      <c r="C917" s="2" t="s">
        <v>9099</v>
      </c>
      <c r="D917" s="2" t="s">
        <v>16</v>
      </c>
      <c r="E917" s="2" t="s">
        <v>23</v>
      </c>
      <c r="G917" s="2">
        <v>15218</v>
      </c>
      <c r="H917" s="2">
        <v>13216</v>
      </c>
      <c r="I917" s="2" t="s">
        <v>9095</v>
      </c>
      <c r="K917" s="2" t="s">
        <v>8895</v>
      </c>
      <c r="L917" s="2" t="s">
        <v>6856</v>
      </c>
      <c r="M917" s="2"/>
      <c r="P917" s="2" t="s">
        <v>3668</v>
      </c>
      <c r="R917" s="2" t="s">
        <v>9095</v>
      </c>
      <c r="S917" s="2" t="s">
        <v>16</v>
      </c>
      <c r="T917" s="2" t="s">
        <v>11002</v>
      </c>
    </row>
    <row r="918" spans="1:20" ht="13">
      <c r="A918" s="2" t="s">
        <v>12105</v>
      </c>
      <c r="B918" s="1" t="s">
        <v>8376</v>
      </c>
      <c r="C918" s="2" t="s">
        <v>8375</v>
      </c>
      <c r="D918" s="2" t="s">
        <v>16</v>
      </c>
      <c r="E918" s="2" t="s">
        <v>23</v>
      </c>
      <c r="G918" s="2">
        <v>11246</v>
      </c>
      <c r="H918" s="2">
        <v>11161</v>
      </c>
      <c r="I918" s="2" t="s">
        <v>8373</v>
      </c>
      <c r="K918" s="2" t="s">
        <v>8364</v>
      </c>
      <c r="L918" s="2" t="s">
        <v>6856</v>
      </c>
      <c r="M918" s="2"/>
      <c r="P918" s="2" t="s">
        <v>3279</v>
      </c>
      <c r="R918" s="2" t="s">
        <v>8373</v>
      </c>
      <c r="S918" s="2" t="s">
        <v>16</v>
      </c>
      <c r="T918" s="2" t="s">
        <v>11002</v>
      </c>
    </row>
    <row r="919" spans="1:20" ht="13">
      <c r="A919" s="2" t="s">
        <v>12106</v>
      </c>
      <c r="B919" s="1" t="s">
        <v>6983</v>
      </c>
      <c r="C919" s="2" t="s">
        <v>6982</v>
      </c>
      <c r="D919" s="2" t="s">
        <v>23</v>
      </c>
      <c r="E919" s="2" t="s">
        <v>23</v>
      </c>
      <c r="G919" s="2">
        <v>19883</v>
      </c>
      <c r="H919" s="2">
        <v>19883</v>
      </c>
      <c r="I919" s="2" t="s">
        <v>6979</v>
      </c>
      <c r="K919" s="2" t="s">
        <v>6919</v>
      </c>
      <c r="L919" s="2" t="s">
        <v>6840</v>
      </c>
      <c r="M919" s="2"/>
      <c r="P919" s="2" t="s">
        <v>4600</v>
      </c>
      <c r="R919" s="2" t="s">
        <v>6979</v>
      </c>
      <c r="S919" s="2" t="s">
        <v>23</v>
      </c>
      <c r="T919" s="2" t="s">
        <v>11002</v>
      </c>
    </row>
    <row r="920" spans="1:20" ht="13">
      <c r="A920" s="2" t="s">
        <v>12107</v>
      </c>
      <c r="B920" s="1" t="s">
        <v>9497</v>
      </c>
      <c r="C920" s="2" t="s">
        <v>9496</v>
      </c>
      <c r="D920" s="2" t="s">
        <v>23</v>
      </c>
      <c r="E920" s="2" t="s">
        <v>16</v>
      </c>
      <c r="G920" s="2">
        <v>20956</v>
      </c>
      <c r="H920" s="2">
        <v>20956</v>
      </c>
      <c r="I920" s="2" t="s">
        <v>9493</v>
      </c>
      <c r="K920" s="2" t="s">
        <v>9169</v>
      </c>
      <c r="L920" s="2" t="s">
        <v>6840</v>
      </c>
      <c r="M920" s="2"/>
      <c r="P920" s="2" t="s">
        <v>3668</v>
      </c>
      <c r="R920" s="2" t="s">
        <v>9493</v>
      </c>
      <c r="S920" s="2" t="s">
        <v>23</v>
      </c>
      <c r="T920" s="2" t="s">
        <v>11002</v>
      </c>
    </row>
    <row r="921" spans="1:20" ht="13">
      <c r="A921" s="2" t="s">
        <v>12108</v>
      </c>
      <c r="B921" s="1" t="s">
        <v>10673</v>
      </c>
      <c r="C921" s="2" t="s">
        <v>10672</v>
      </c>
      <c r="D921" s="2" t="s">
        <v>16</v>
      </c>
      <c r="E921" s="2" t="s">
        <v>23</v>
      </c>
      <c r="G921" s="2">
        <v>12361</v>
      </c>
      <c r="H921" s="2">
        <v>12361</v>
      </c>
      <c r="I921" s="2" t="s">
        <v>10671</v>
      </c>
      <c r="K921" s="2" t="s">
        <v>10483</v>
      </c>
      <c r="L921" s="2" t="s">
        <v>6853</v>
      </c>
      <c r="M921" s="2"/>
      <c r="P921" s="2" t="s">
        <v>6204</v>
      </c>
      <c r="R921" s="2" t="s">
        <v>10671</v>
      </c>
      <c r="S921" s="2" t="s">
        <v>16</v>
      </c>
      <c r="T921" s="2" t="s">
        <v>11002</v>
      </c>
    </row>
    <row r="922" spans="1:20" ht="13">
      <c r="A922" s="2" t="s">
        <v>12109</v>
      </c>
      <c r="B922" s="1" t="s">
        <v>7135</v>
      </c>
      <c r="C922" s="2" t="s">
        <v>7134</v>
      </c>
      <c r="D922" s="2" t="s">
        <v>23</v>
      </c>
      <c r="E922" s="2" t="s">
        <v>23</v>
      </c>
      <c r="G922" s="2">
        <v>15288</v>
      </c>
      <c r="H922" s="2">
        <v>14013</v>
      </c>
      <c r="I922" s="2" t="s">
        <v>7126</v>
      </c>
      <c r="K922" s="2" t="s">
        <v>7098</v>
      </c>
      <c r="L922" s="2" t="s">
        <v>6937</v>
      </c>
      <c r="M922" s="2"/>
      <c r="P922" s="2" t="s">
        <v>5907</v>
      </c>
      <c r="R922" s="2" t="s">
        <v>7126</v>
      </c>
      <c r="S922" s="2" t="s">
        <v>23</v>
      </c>
      <c r="T922" s="2" t="s">
        <v>11002</v>
      </c>
    </row>
    <row r="923" spans="1:20" ht="13">
      <c r="A923" s="2" t="s">
        <v>12110</v>
      </c>
      <c r="B923" s="1" t="s">
        <v>7423</v>
      </c>
      <c r="C923" s="2" t="s">
        <v>7422</v>
      </c>
      <c r="D923" s="2" t="s">
        <v>23</v>
      </c>
      <c r="E923" s="2" t="s">
        <v>23</v>
      </c>
      <c r="G923" s="2">
        <v>20447</v>
      </c>
      <c r="H923" s="2">
        <v>20447</v>
      </c>
      <c r="I923" s="2" t="s">
        <v>7421</v>
      </c>
      <c r="K923" s="2" t="s">
        <v>7148</v>
      </c>
      <c r="L923" s="2" t="s">
        <v>6937</v>
      </c>
      <c r="M923" s="2"/>
      <c r="P923" s="2" t="s">
        <v>4600</v>
      </c>
      <c r="R923" s="2" t="s">
        <v>7421</v>
      </c>
      <c r="S923" s="2" t="s">
        <v>23</v>
      </c>
      <c r="T923" s="2" t="s">
        <v>11002</v>
      </c>
    </row>
    <row r="924" spans="1:20" ht="13">
      <c r="A924" s="2" t="s">
        <v>12111</v>
      </c>
      <c r="B924" s="1" t="s">
        <v>9269</v>
      </c>
      <c r="C924" s="2" t="s">
        <v>9268</v>
      </c>
      <c r="D924" s="2" t="s">
        <v>23</v>
      </c>
      <c r="E924" s="2" t="s">
        <v>16</v>
      </c>
      <c r="G924" s="2">
        <v>16506</v>
      </c>
      <c r="H924" s="2">
        <v>15456</v>
      </c>
      <c r="I924" s="2" t="s">
        <v>9256</v>
      </c>
      <c r="K924" s="2" t="s">
        <v>9169</v>
      </c>
      <c r="L924" s="2" t="s">
        <v>6840</v>
      </c>
      <c r="M924" s="2"/>
      <c r="P924" s="2" t="s">
        <v>3668</v>
      </c>
      <c r="R924" s="2" t="s">
        <v>9256</v>
      </c>
      <c r="S924" s="2" t="s">
        <v>23</v>
      </c>
      <c r="T924" s="2" t="s">
        <v>11002</v>
      </c>
    </row>
    <row r="925" spans="1:20" ht="13">
      <c r="A925" s="2" t="s">
        <v>12112</v>
      </c>
      <c r="B925" s="1" t="s">
        <v>7125</v>
      </c>
      <c r="C925" s="2" t="s">
        <v>23865</v>
      </c>
      <c r="D925" s="2" t="s">
        <v>16</v>
      </c>
      <c r="E925" s="2" t="s">
        <v>16</v>
      </c>
      <c r="G925" s="2">
        <v>17395</v>
      </c>
      <c r="H925" s="2">
        <v>11885</v>
      </c>
      <c r="I925" s="2" t="s">
        <v>7121</v>
      </c>
      <c r="K925" s="2" t="s">
        <v>7098</v>
      </c>
      <c r="L925" s="2" t="s">
        <v>6840</v>
      </c>
      <c r="M925" s="2"/>
      <c r="P925" s="2" t="s">
        <v>4600</v>
      </c>
      <c r="R925" s="2" t="s">
        <v>7121</v>
      </c>
      <c r="S925" s="2" t="s">
        <v>16</v>
      </c>
      <c r="T925" s="2" t="s">
        <v>11002</v>
      </c>
    </row>
    <row r="926" spans="1:20" ht="13">
      <c r="A926" s="2" t="s">
        <v>12113</v>
      </c>
      <c r="B926" s="1" t="s">
        <v>8190</v>
      </c>
      <c r="C926" s="2" t="s">
        <v>8189</v>
      </c>
      <c r="D926" s="2" t="s">
        <v>23</v>
      </c>
      <c r="E926" s="2" t="s">
        <v>16</v>
      </c>
      <c r="G926" s="2">
        <v>159203</v>
      </c>
      <c r="H926" s="2">
        <v>20418</v>
      </c>
      <c r="I926" s="2" t="s">
        <v>8171</v>
      </c>
      <c r="K926" s="2" t="s">
        <v>7869</v>
      </c>
      <c r="L926" s="2" t="s">
        <v>6840</v>
      </c>
      <c r="M926" s="2"/>
      <c r="P926" s="2" t="s">
        <v>4146</v>
      </c>
      <c r="R926" s="2" t="s">
        <v>8171</v>
      </c>
      <c r="S926" s="2" t="s">
        <v>23</v>
      </c>
      <c r="T926" s="2" t="s">
        <v>11002</v>
      </c>
    </row>
    <row r="927" spans="1:20" ht="13">
      <c r="A927" s="2" t="s">
        <v>12114</v>
      </c>
      <c r="B927" s="1" t="s">
        <v>9671</v>
      </c>
      <c r="C927" s="2" t="s">
        <v>9670</v>
      </c>
      <c r="D927" s="2" t="s">
        <v>16</v>
      </c>
      <c r="E927" s="2" t="s">
        <v>23</v>
      </c>
      <c r="G927" s="2">
        <v>26112</v>
      </c>
      <c r="H927" s="2">
        <v>23490</v>
      </c>
      <c r="I927" s="2" t="s">
        <v>9665</v>
      </c>
      <c r="K927" s="2" t="s">
        <v>9562</v>
      </c>
      <c r="L927" s="2" t="s">
        <v>6840</v>
      </c>
      <c r="M927" s="2"/>
      <c r="P927" s="2" t="s">
        <v>3668</v>
      </c>
      <c r="R927" s="2" t="s">
        <v>9665</v>
      </c>
      <c r="S927" s="2" t="s">
        <v>16</v>
      </c>
      <c r="T927" s="2" t="s">
        <v>11002</v>
      </c>
    </row>
    <row r="928" spans="1:20" ht="13">
      <c r="A928" s="2" t="s">
        <v>12115</v>
      </c>
      <c r="B928" s="1" t="s">
        <v>9720</v>
      </c>
      <c r="C928" s="2" t="s">
        <v>9719</v>
      </c>
      <c r="D928" s="2" t="s">
        <v>23</v>
      </c>
      <c r="E928" s="2" t="s">
        <v>23</v>
      </c>
      <c r="G928" s="2">
        <v>21498</v>
      </c>
      <c r="H928" s="2">
        <v>21498</v>
      </c>
      <c r="I928" s="2" t="s">
        <v>9704</v>
      </c>
      <c r="K928" s="2" t="s">
        <v>9706</v>
      </c>
      <c r="L928" s="2" t="s">
        <v>6840</v>
      </c>
      <c r="M928" s="2"/>
      <c r="P928" s="2" t="s">
        <v>3249</v>
      </c>
      <c r="R928" s="2" t="s">
        <v>9704</v>
      </c>
      <c r="S928" s="2" t="s">
        <v>23</v>
      </c>
      <c r="T928" s="2" t="s">
        <v>11002</v>
      </c>
    </row>
    <row r="929" spans="1:20" ht="13">
      <c r="A929" s="2" t="s">
        <v>12116</v>
      </c>
      <c r="B929" s="1" t="s">
        <v>9359</v>
      </c>
      <c r="C929" s="2" t="s">
        <v>9358</v>
      </c>
      <c r="D929" s="2" t="s">
        <v>16</v>
      </c>
      <c r="E929" s="2" t="s">
        <v>23</v>
      </c>
      <c r="G929" s="2">
        <v>30087</v>
      </c>
      <c r="H929" s="2">
        <v>30087</v>
      </c>
      <c r="I929" s="2" t="s">
        <v>9338</v>
      </c>
      <c r="K929" s="2" t="s">
        <v>9169</v>
      </c>
      <c r="L929" s="2" t="s">
        <v>6856</v>
      </c>
      <c r="M929" s="2"/>
      <c r="P929" s="2" t="s">
        <v>6204</v>
      </c>
      <c r="R929" s="2" t="s">
        <v>9338</v>
      </c>
      <c r="S929" s="2" t="s">
        <v>16</v>
      </c>
      <c r="T929" s="2" t="s">
        <v>11002</v>
      </c>
    </row>
    <row r="930" spans="1:20" ht="13">
      <c r="A930" s="2" t="s">
        <v>12117</v>
      </c>
      <c r="B930" s="1" t="s">
        <v>10260</v>
      </c>
      <c r="C930" s="2" t="s">
        <v>10259</v>
      </c>
      <c r="D930" s="2" t="s">
        <v>23</v>
      </c>
      <c r="E930" s="2" t="s">
        <v>16</v>
      </c>
      <c r="G930" s="2">
        <v>18393</v>
      </c>
      <c r="H930" s="2">
        <v>18393</v>
      </c>
      <c r="I930" s="2" t="s">
        <v>10255</v>
      </c>
      <c r="K930" s="2" t="s">
        <v>10080</v>
      </c>
      <c r="L930" s="2" t="s">
        <v>6856</v>
      </c>
      <c r="M930" s="2"/>
      <c r="P930" s="2" t="s">
        <v>4035</v>
      </c>
      <c r="R930" s="2" t="s">
        <v>10255</v>
      </c>
      <c r="S930" s="2" t="s">
        <v>23</v>
      </c>
      <c r="T930" s="2" t="s">
        <v>11002</v>
      </c>
    </row>
    <row r="931" spans="1:20" ht="13">
      <c r="A931" s="2" t="s">
        <v>12118</v>
      </c>
      <c r="B931" s="1" t="s">
        <v>8184</v>
      </c>
      <c r="C931" s="2" t="s">
        <v>8183</v>
      </c>
      <c r="D931" s="2" t="s">
        <v>23</v>
      </c>
      <c r="E931" s="2" t="s">
        <v>16</v>
      </c>
      <c r="G931" s="2">
        <v>22976</v>
      </c>
      <c r="H931" s="2">
        <v>20418</v>
      </c>
      <c r="I931" s="2" t="s">
        <v>8171</v>
      </c>
      <c r="K931" s="2" t="s">
        <v>7869</v>
      </c>
      <c r="L931" s="2" t="s">
        <v>6840</v>
      </c>
      <c r="M931" s="2"/>
      <c r="P931" s="2" t="s">
        <v>4146</v>
      </c>
      <c r="R931" s="2" t="s">
        <v>8171</v>
      </c>
      <c r="S931" s="2" t="s">
        <v>23</v>
      </c>
      <c r="T931" s="2" t="s">
        <v>11002</v>
      </c>
    </row>
    <row r="932" spans="1:20" ht="13">
      <c r="A932" s="2" t="s">
        <v>12119</v>
      </c>
      <c r="B932" s="1" t="s">
        <v>9296</v>
      </c>
      <c r="C932" s="2" t="s">
        <v>9295</v>
      </c>
      <c r="D932" s="2" t="s">
        <v>16</v>
      </c>
      <c r="E932" s="2" t="s">
        <v>23</v>
      </c>
      <c r="G932" s="2">
        <v>27071</v>
      </c>
      <c r="H932" s="2">
        <v>27071</v>
      </c>
      <c r="I932" s="2" t="s">
        <v>9289</v>
      </c>
      <c r="K932" s="2" t="s">
        <v>9169</v>
      </c>
      <c r="L932" s="2" t="s">
        <v>6856</v>
      </c>
      <c r="M932" s="2"/>
      <c r="P932" s="2" t="s">
        <v>3668</v>
      </c>
      <c r="R932" s="2" t="s">
        <v>9289</v>
      </c>
      <c r="S932" s="2" t="s">
        <v>16</v>
      </c>
      <c r="T932" s="2" t="s">
        <v>11002</v>
      </c>
    </row>
    <row r="933" spans="1:20" ht="13">
      <c r="A933" s="2" t="s">
        <v>12120</v>
      </c>
      <c r="B933" s="1" t="s">
        <v>9592</v>
      </c>
      <c r="C933" s="2" t="s">
        <v>9591</v>
      </c>
      <c r="D933" s="2" t="s">
        <v>16</v>
      </c>
      <c r="E933" s="2" t="s">
        <v>23</v>
      </c>
      <c r="G933" s="2">
        <v>11099</v>
      </c>
      <c r="H933" s="2">
        <v>10867</v>
      </c>
      <c r="I933" s="2" t="s">
        <v>9590</v>
      </c>
      <c r="K933" s="2" t="s">
        <v>9562</v>
      </c>
      <c r="L933" s="2" t="s">
        <v>6840</v>
      </c>
      <c r="M933" s="2"/>
      <c r="P933" s="2" t="s">
        <v>3668</v>
      </c>
      <c r="R933" s="2" t="s">
        <v>9590</v>
      </c>
      <c r="S933" s="2" t="s">
        <v>16</v>
      </c>
      <c r="T933" s="2" t="s">
        <v>11002</v>
      </c>
    </row>
    <row r="934" spans="1:20" ht="13">
      <c r="A934" s="2" t="s">
        <v>12121</v>
      </c>
      <c r="B934" s="1" t="s">
        <v>10145</v>
      </c>
      <c r="C934" s="2" t="s">
        <v>10144</v>
      </c>
      <c r="D934" s="2" t="s">
        <v>23</v>
      </c>
      <c r="E934" s="2" t="s">
        <v>16</v>
      </c>
      <c r="G934" s="2">
        <v>12149</v>
      </c>
      <c r="H934" s="2">
        <v>11985</v>
      </c>
      <c r="I934" s="2" t="s">
        <v>10140</v>
      </c>
      <c r="K934" s="2" t="s">
        <v>10080</v>
      </c>
      <c r="L934" s="2" t="s">
        <v>6856</v>
      </c>
      <c r="M934" s="2"/>
      <c r="P934" s="2" t="s">
        <v>3279</v>
      </c>
      <c r="R934" s="2" t="s">
        <v>10140</v>
      </c>
      <c r="S934" s="2" t="s">
        <v>23</v>
      </c>
      <c r="T934" s="2" t="s">
        <v>11002</v>
      </c>
    </row>
    <row r="935" spans="1:20" ht="13">
      <c r="A935" s="2" t="s">
        <v>12122</v>
      </c>
      <c r="B935" s="1" t="s">
        <v>7511</v>
      </c>
      <c r="C935" s="2" t="s">
        <v>7510</v>
      </c>
      <c r="D935" s="2" t="s">
        <v>23</v>
      </c>
      <c r="E935" s="2" t="s">
        <v>16</v>
      </c>
      <c r="G935" s="2">
        <v>11889</v>
      </c>
      <c r="H935" s="2">
        <v>11844</v>
      </c>
      <c r="I935" s="2" t="s">
        <v>7501</v>
      </c>
      <c r="K935" s="2" t="s">
        <v>7148</v>
      </c>
      <c r="L935" s="2" t="s">
        <v>6856</v>
      </c>
      <c r="M935" s="2"/>
      <c r="P935" s="2" t="s">
        <v>6204</v>
      </c>
      <c r="R935" s="2" t="s">
        <v>7501</v>
      </c>
      <c r="S935" s="2" t="s">
        <v>23</v>
      </c>
      <c r="T935" s="2" t="s">
        <v>11002</v>
      </c>
    </row>
    <row r="936" spans="1:20" ht="13">
      <c r="A936" s="2" t="s">
        <v>12123</v>
      </c>
      <c r="B936" s="1" t="s">
        <v>7220</v>
      </c>
      <c r="C936" s="2" t="s">
        <v>7219</v>
      </c>
      <c r="D936" s="2" t="s">
        <v>23</v>
      </c>
      <c r="E936" s="2" t="s">
        <v>16</v>
      </c>
      <c r="G936" s="2">
        <v>11592</v>
      </c>
      <c r="H936" s="2">
        <v>11592</v>
      </c>
      <c r="I936" s="2" t="s">
        <v>7203</v>
      </c>
      <c r="K936" s="2" t="s">
        <v>7148</v>
      </c>
      <c r="L936" s="2" t="s">
        <v>7218</v>
      </c>
      <c r="M936" s="2"/>
      <c r="P936" s="2" t="s">
        <v>3279</v>
      </c>
      <c r="R936" s="2" t="s">
        <v>7203</v>
      </c>
      <c r="S936" s="2" t="s">
        <v>23</v>
      </c>
      <c r="T936" s="2" t="s">
        <v>11002</v>
      </c>
    </row>
    <row r="937" spans="1:20" ht="13">
      <c r="A937" s="2" t="s">
        <v>12124</v>
      </c>
      <c r="B937" s="1" t="s">
        <v>8640</v>
      </c>
      <c r="C937" s="2" t="s">
        <v>8639</v>
      </c>
      <c r="D937" s="2" t="s">
        <v>16</v>
      </c>
      <c r="E937" s="2" t="s">
        <v>23</v>
      </c>
      <c r="G937" s="2">
        <v>15779</v>
      </c>
      <c r="H937" s="2">
        <v>15779</v>
      </c>
      <c r="I937" s="2" t="s">
        <v>8630</v>
      </c>
      <c r="K937" s="2" t="s">
        <v>8364</v>
      </c>
      <c r="L937" s="2" t="s">
        <v>6856</v>
      </c>
      <c r="M937" s="2"/>
      <c r="P937" s="2" t="s">
        <v>3279</v>
      </c>
      <c r="R937" s="2" t="s">
        <v>8630</v>
      </c>
      <c r="S937" s="2" t="s">
        <v>16</v>
      </c>
      <c r="T937" s="2" t="s">
        <v>11002</v>
      </c>
    </row>
    <row r="938" spans="1:20" ht="13">
      <c r="A938" s="2" t="s">
        <v>12125</v>
      </c>
      <c r="B938" s="1" t="s">
        <v>7705</v>
      </c>
      <c r="C938" s="2" t="s">
        <v>7704</v>
      </c>
      <c r="D938" s="2" t="s">
        <v>23</v>
      </c>
      <c r="E938" s="2" t="s">
        <v>16</v>
      </c>
      <c r="G938" s="2">
        <v>11505</v>
      </c>
      <c r="H938" s="2">
        <v>11476</v>
      </c>
      <c r="I938" s="2" t="s">
        <v>7703</v>
      </c>
      <c r="K938" s="2" t="s">
        <v>7674</v>
      </c>
      <c r="L938" s="2" t="s">
        <v>6840</v>
      </c>
      <c r="M938" s="2"/>
      <c r="P938" s="2" t="s">
        <v>3279</v>
      </c>
      <c r="R938" s="2" t="s">
        <v>7703</v>
      </c>
      <c r="S938" s="2" t="s">
        <v>23</v>
      </c>
      <c r="T938" s="2" t="s">
        <v>11002</v>
      </c>
    </row>
    <row r="939" spans="1:20" ht="13">
      <c r="A939" s="2" t="s">
        <v>12126</v>
      </c>
      <c r="B939" s="1" t="s">
        <v>10602</v>
      </c>
      <c r="C939" s="2" t="s">
        <v>10601</v>
      </c>
      <c r="D939" s="2" t="s">
        <v>23</v>
      </c>
      <c r="E939" s="2" t="s">
        <v>16</v>
      </c>
      <c r="G939" s="2">
        <v>11481</v>
      </c>
      <c r="H939" s="2">
        <v>11481</v>
      </c>
      <c r="I939" s="2" t="s">
        <v>10600</v>
      </c>
      <c r="K939" s="2" t="s">
        <v>10483</v>
      </c>
      <c r="L939" s="2" t="s">
        <v>6856</v>
      </c>
      <c r="M939" s="2"/>
      <c r="P939" s="2" t="s">
        <v>6204</v>
      </c>
      <c r="R939" s="2" t="s">
        <v>10600</v>
      </c>
      <c r="S939" s="2" t="s">
        <v>23</v>
      </c>
      <c r="T939" s="2" t="s">
        <v>11002</v>
      </c>
    </row>
    <row r="940" spans="1:20" ht="13">
      <c r="A940" s="2" t="s">
        <v>12127</v>
      </c>
      <c r="B940" s="1" t="s">
        <v>10961</v>
      </c>
      <c r="C940" s="2" t="s">
        <v>10960</v>
      </c>
      <c r="D940" s="2" t="s">
        <v>16</v>
      </c>
      <c r="E940" s="2" t="s">
        <v>16</v>
      </c>
      <c r="G940" s="2">
        <v>21905</v>
      </c>
      <c r="H940" s="2">
        <v>21905</v>
      </c>
      <c r="I940" s="2" t="s">
        <v>10957</v>
      </c>
      <c r="K940" s="2" t="s">
        <v>10483</v>
      </c>
      <c r="L940" s="2" t="s">
        <v>7229</v>
      </c>
      <c r="M940" s="2"/>
      <c r="P940" s="2" t="s">
        <v>3556</v>
      </c>
      <c r="R940" s="2" t="s">
        <v>10957</v>
      </c>
      <c r="S940" s="2" t="s">
        <v>16</v>
      </c>
      <c r="T940" s="2" t="s">
        <v>11002</v>
      </c>
    </row>
    <row r="941" spans="1:20" ht="13">
      <c r="A941" s="2" t="s">
        <v>12128</v>
      </c>
      <c r="B941" s="1" t="s">
        <v>8725</v>
      </c>
      <c r="C941" s="2" t="s">
        <v>8724</v>
      </c>
      <c r="D941" s="2" t="s">
        <v>16</v>
      </c>
      <c r="E941" s="2" t="s">
        <v>23</v>
      </c>
      <c r="G941" s="2">
        <v>24038</v>
      </c>
      <c r="H941" s="2">
        <v>16900</v>
      </c>
      <c r="I941" s="2" t="s">
        <v>8710</v>
      </c>
      <c r="K941" s="2" t="s">
        <v>8364</v>
      </c>
      <c r="L941" s="2" t="s">
        <v>6840</v>
      </c>
      <c r="M941" s="2"/>
      <c r="P941" s="2" t="s">
        <v>3359</v>
      </c>
      <c r="R941" s="2" t="s">
        <v>8710</v>
      </c>
      <c r="S941" s="2" t="s">
        <v>16</v>
      </c>
      <c r="T941" s="2" t="s">
        <v>11002</v>
      </c>
    </row>
    <row r="942" spans="1:20" ht="13">
      <c r="A942" s="2" t="s">
        <v>12129</v>
      </c>
      <c r="B942" s="1" t="s">
        <v>10078</v>
      </c>
      <c r="C942" s="2" t="s">
        <v>10077</v>
      </c>
      <c r="D942" s="2" t="s">
        <v>23</v>
      </c>
      <c r="E942" s="2" t="s">
        <v>23</v>
      </c>
      <c r="G942" s="2">
        <v>17626</v>
      </c>
      <c r="H942" s="2">
        <v>17626</v>
      </c>
      <c r="I942" s="2" t="s">
        <v>10073</v>
      </c>
      <c r="K942" s="2" t="s">
        <v>10050</v>
      </c>
      <c r="L942" s="2" t="s">
        <v>6840</v>
      </c>
      <c r="M942" s="2"/>
      <c r="P942" s="2" t="s">
        <v>4600</v>
      </c>
      <c r="R942" s="2" t="s">
        <v>10073</v>
      </c>
      <c r="S942" s="2" t="s">
        <v>23</v>
      </c>
      <c r="T942" s="2" t="s">
        <v>11002</v>
      </c>
    </row>
    <row r="943" spans="1:20" ht="13">
      <c r="A943" s="2" t="s">
        <v>12130</v>
      </c>
      <c r="B943" s="1" t="s">
        <v>7644</v>
      </c>
      <c r="C943" s="2" t="s">
        <v>7643</v>
      </c>
      <c r="D943" s="2" t="s">
        <v>23</v>
      </c>
      <c r="E943" s="2" t="s">
        <v>16</v>
      </c>
      <c r="G943" s="2">
        <v>15102</v>
      </c>
      <c r="H943" s="2">
        <v>15102</v>
      </c>
      <c r="I943" s="2" t="s">
        <v>7639</v>
      </c>
      <c r="K943" s="2" t="s">
        <v>7562</v>
      </c>
      <c r="L943" s="2" t="s">
        <v>6840</v>
      </c>
      <c r="M943" s="2"/>
      <c r="P943" s="2" t="s">
        <v>3279</v>
      </c>
      <c r="R943" s="2" t="s">
        <v>7639</v>
      </c>
      <c r="S943" s="2" t="s">
        <v>23</v>
      </c>
      <c r="T943" s="2" t="s">
        <v>11002</v>
      </c>
    </row>
    <row r="944" spans="1:20" ht="13">
      <c r="A944" s="2" t="s">
        <v>12131</v>
      </c>
      <c r="B944" s="1" t="s">
        <v>7300</v>
      </c>
      <c r="C944" s="2" t="s">
        <v>7299</v>
      </c>
      <c r="D944" s="2" t="s">
        <v>16</v>
      </c>
      <c r="E944" s="2" t="s">
        <v>23</v>
      </c>
      <c r="G944" s="2">
        <v>17365</v>
      </c>
      <c r="H944" s="2">
        <v>15563</v>
      </c>
      <c r="I944" s="2" t="s">
        <v>7287</v>
      </c>
      <c r="K944" s="2" t="s">
        <v>7148</v>
      </c>
      <c r="L944" s="2" t="s">
        <v>6937</v>
      </c>
      <c r="M944" s="2"/>
      <c r="P944" s="2" t="s">
        <v>3279</v>
      </c>
      <c r="R944" s="2" t="s">
        <v>7287</v>
      </c>
      <c r="S944" s="2" t="s">
        <v>16</v>
      </c>
      <c r="T944" s="2" t="s">
        <v>11002</v>
      </c>
    </row>
    <row r="945" spans="1:20" ht="13">
      <c r="A945" s="2" t="s">
        <v>12132</v>
      </c>
      <c r="B945" s="1" t="s">
        <v>9304</v>
      </c>
      <c r="C945" s="2" t="s">
        <v>9303</v>
      </c>
      <c r="D945" s="2" t="s">
        <v>23</v>
      </c>
      <c r="E945" s="2" t="s">
        <v>16</v>
      </c>
      <c r="G945" s="2">
        <v>18896</v>
      </c>
      <c r="H945" s="2">
        <v>18896</v>
      </c>
      <c r="I945" s="2" t="s">
        <v>9297</v>
      </c>
      <c r="K945" s="2" t="s">
        <v>9169</v>
      </c>
      <c r="L945" s="2" t="s">
        <v>6840</v>
      </c>
      <c r="M945" s="2"/>
      <c r="P945" s="2" t="s">
        <v>3668</v>
      </c>
      <c r="R945" s="2" t="s">
        <v>9297</v>
      </c>
      <c r="S945" s="2" t="s">
        <v>23</v>
      </c>
      <c r="T945" s="2" t="s">
        <v>11002</v>
      </c>
    </row>
    <row r="946" spans="1:20" ht="13">
      <c r="A946" s="2" t="s">
        <v>12133</v>
      </c>
      <c r="B946" s="1" t="s">
        <v>8083</v>
      </c>
      <c r="C946" s="2" t="s">
        <v>8082</v>
      </c>
      <c r="D946" s="2" t="s">
        <v>23</v>
      </c>
      <c r="E946" s="2" t="s">
        <v>16</v>
      </c>
      <c r="G946" s="2">
        <v>18072</v>
      </c>
      <c r="H946" s="2">
        <v>18072</v>
      </c>
      <c r="I946" s="2" t="s">
        <v>8078</v>
      </c>
      <c r="K946" s="2" t="s">
        <v>7869</v>
      </c>
      <c r="L946" s="2" t="s">
        <v>6856</v>
      </c>
      <c r="M946" s="2"/>
      <c r="P946" s="2" t="s">
        <v>3249</v>
      </c>
      <c r="R946" s="2" t="s">
        <v>8078</v>
      </c>
      <c r="S946" s="2" t="s">
        <v>23</v>
      </c>
      <c r="T946" s="2" t="s">
        <v>11002</v>
      </c>
    </row>
    <row r="947" spans="1:20" ht="13">
      <c r="A947" s="2" t="s">
        <v>12134</v>
      </c>
      <c r="B947" s="1" t="s">
        <v>10161</v>
      </c>
      <c r="C947" s="2" t="s">
        <v>10160</v>
      </c>
      <c r="D947" s="2" t="s">
        <v>16</v>
      </c>
      <c r="E947" s="2" t="s">
        <v>23</v>
      </c>
      <c r="G947" s="2">
        <v>14600</v>
      </c>
      <c r="H947" s="2">
        <v>12904</v>
      </c>
      <c r="I947" s="2" t="s">
        <v>10158</v>
      </c>
      <c r="K947" s="2" t="s">
        <v>10080</v>
      </c>
      <c r="L947" s="2" t="s">
        <v>6856</v>
      </c>
      <c r="M947" s="2"/>
      <c r="P947" s="2" t="s">
        <v>3279</v>
      </c>
      <c r="R947" s="2" t="s">
        <v>10158</v>
      </c>
      <c r="S947" s="2" t="s">
        <v>16</v>
      </c>
      <c r="T947" s="2" t="s">
        <v>11002</v>
      </c>
    </row>
    <row r="948" spans="1:20" ht="13">
      <c r="A948" s="2" t="s">
        <v>12135</v>
      </c>
      <c r="B948" s="1" t="s">
        <v>8507</v>
      </c>
      <c r="C948" s="2" t="s">
        <v>8506</v>
      </c>
      <c r="D948" s="2" t="s">
        <v>23</v>
      </c>
      <c r="E948" s="2" t="s">
        <v>16</v>
      </c>
      <c r="G948" s="2">
        <v>12429</v>
      </c>
      <c r="H948" s="2">
        <v>12429</v>
      </c>
      <c r="I948" s="2" t="s">
        <v>8490</v>
      </c>
      <c r="K948" s="2" t="s">
        <v>8364</v>
      </c>
      <c r="L948" s="2" t="s">
        <v>6856</v>
      </c>
      <c r="M948" s="2"/>
      <c r="P948" s="2" t="s">
        <v>6204</v>
      </c>
      <c r="R948" s="2" t="s">
        <v>8490</v>
      </c>
      <c r="S948" s="2" t="s">
        <v>23</v>
      </c>
      <c r="T948" s="2" t="s">
        <v>11002</v>
      </c>
    </row>
    <row r="949" spans="1:20" ht="13">
      <c r="A949" s="2" t="s">
        <v>12136</v>
      </c>
      <c r="B949" s="1" t="s">
        <v>7949</v>
      </c>
      <c r="C949" s="2" t="s">
        <v>7948</v>
      </c>
      <c r="D949" s="2" t="s">
        <v>16</v>
      </c>
      <c r="E949" s="2" t="s">
        <v>23</v>
      </c>
      <c r="G949" s="2">
        <v>13691</v>
      </c>
      <c r="H949" s="2">
        <v>12578</v>
      </c>
      <c r="I949" s="2" t="s">
        <v>7944</v>
      </c>
      <c r="K949" s="2" t="s">
        <v>7869</v>
      </c>
      <c r="L949" s="2" t="s">
        <v>6856</v>
      </c>
      <c r="M949" s="2"/>
      <c r="P949" s="2" t="s">
        <v>3279</v>
      </c>
      <c r="R949" s="2" t="s">
        <v>7944</v>
      </c>
      <c r="S949" s="2" t="s">
        <v>16</v>
      </c>
      <c r="T949" s="2" t="s">
        <v>11002</v>
      </c>
    </row>
    <row r="950" spans="1:20" ht="13">
      <c r="A950" s="2" t="s">
        <v>12137</v>
      </c>
      <c r="B950" s="1" t="s">
        <v>10469</v>
      </c>
      <c r="C950" s="2" t="s">
        <v>10468</v>
      </c>
      <c r="D950" s="2" t="s">
        <v>23</v>
      </c>
      <c r="E950" s="2" t="s">
        <v>23</v>
      </c>
      <c r="G950" s="2">
        <v>13272</v>
      </c>
      <c r="H950" s="2">
        <v>12492</v>
      </c>
      <c r="I950" s="2" t="s">
        <v>10458</v>
      </c>
      <c r="K950" s="2" t="s">
        <v>10405</v>
      </c>
      <c r="L950" s="2" t="s">
        <v>6856</v>
      </c>
      <c r="M950" s="2"/>
      <c r="P950" s="2" t="s">
        <v>3279</v>
      </c>
      <c r="R950" s="2" t="s">
        <v>10458</v>
      </c>
      <c r="S950" s="2" t="s">
        <v>23</v>
      </c>
      <c r="T950" s="2" t="s">
        <v>11002</v>
      </c>
    </row>
    <row r="951" spans="1:20" ht="13">
      <c r="A951" s="2" t="s">
        <v>12138</v>
      </c>
      <c r="B951" s="1" t="s">
        <v>10344</v>
      </c>
      <c r="C951" s="2" t="s">
        <v>10343</v>
      </c>
      <c r="D951" s="2" t="s">
        <v>16</v>
      </c>
      <c r="E951" s="2" t="s">
        <v>23</v>
      </c>
      <c r="G951" s="2">
        <v>24112</v>
      </c>
      <c r="H951" s="2">
        <v>24112</v>
      </c>
      <c r="I951" s="2" t="s">
        <v>10335</v>
      </c>
      <c r="K951" s="2" t="s">
        <v>10080</v>
      </c>
      <c r="L951" s="2" t="s">
        <v>6856</v>
      </c>
      <c r="M951" s="2"/>
      <c r="P951" s="2" t="s">
        <v>3249</v>
      </c>
      <c r="R951" s="2" t="s">
        <v>10335</v>
      </c>
      <c r="S951" s="2" t="s">
        <v>16</v>
      </c>
      <c r="T951" s="2" t="s">
        <v>11002</v>
      </c>
    </row>
    <row r="952" spans="1:20" ht="13">
      <c r="A952" s="2" t="s">
        <v>12139</v>
      </c>
      <c r="B952" s="1" t="s">
        <v>9007</v>
      </c>
      <c r="C952" s="2" t="s">
        <v>9006</v>
      </c>
      <c r="D952" s="2" t="s">
        <v>16</v>
      </c>
      <c r="E952" s="2" t="s">
        <v>23</v>
      </c>
      <c r="G952" s="2">
        <v>15920</v>
      </c>
      <c r="H952" s="2">
        <v>15920</v>
      </c>
      <c r="I952" s="2" t="s">
        <v>8995</v>
      </c>
      <c r="K952" s="2" t="s">
        <v>8895</v>
      </c>
      <c r="L952" s="2" t="s">
        <v>7207</v>
      </c>
      <c r="M952" s="2"/>
      <c r="P952" s="2" t="s">
        <v>3279</v>
      </c>
      <c r="R952" s="2" t="s">
        <v>8995</v>
      </c>
      <c r="S952" s="2" t="s">
        <v>16</v>
      </c>
      <c r="T952" s="2" t="s">
        <v>11002</v>
      </c>
    </row>
    <row r="953" spans="1:20" ht="13">
      <c r="A953" s="2" t="s">
        <v>12140</v>
      </c>
      <c r="B953" s="1" t="s">
        <v>9062</v>
      </c>
      <c r="C953" s="2" t="s">
        <v>9061</v>
      </c>
      <c r="D953" s="2" t="s">
        <v>16</v>
      </c>
      <c r="E953" s="2" t="s">
        <v>23</v>
      </c>
      <c r="G953" s="2">
        <v>13692</v>
      </c>
      <c r="H953" s="2">
        <v>13595</v>
      </c>
      <c r="I953" s="2" t="s">
        <v>9058</v>
      </c>
      <c r="K953" s="2" t="s">
        <v>8895</v>
      </c>
      <c r="L953" s="2" t="s">
        <v>6853</v>
      </c>
      <c r="M953" s="2"/>
      <c r="P953" s="2" t="s">
        <v>3279</v>
      </c>
      <c r="R953" s="2" t="s">
        <v>9058</v>
      </c>
      <c r="S953" s="2" t="s">
        <v>16</v>
      </c>
      <c r="T953" s="2" t="s">
        <v>11002</v>
      </c>
    </row>
    <row r="954" spans="1:20" ht="13">
      <c r="A954" s="2" t="s">
        <v>12141</v>
      </c>
      <c r="B954" s="1" t="s">
        <v>9764</v>
      </c>
      <c r="C954" s="2" t="s">
        <v>9763</v>
      </c>
      <c r="D954" s="2" t="s">
        <v>23</v>
      </c>
      <c r="E954" s="2" t="s">
        <v>23</v>
      </c>
      <c r="G954" s="2">
        <v>11004</v>
      </c>
      <c r="H954" s="2">
        <v>10344</v>
      </c>
      <c r="I954" s="2" t="s">
        <v>9755</v>
      </c>
      <c r="K954" s="2" t="s">
        <v>9756</v>
      </c>
      <c r="L954" s="2" t="s">
        <v>6840</v>
      </c>
      <c r="M954" s="2"/>
      <c r="P954" s="2" t="s">
        <v>3668</v>
      </c>
      <c r="R954" s="2" t="s">
        <v>9755</v>
      </c>
      <c r="S954" s="2" t="s">
        <v>23</v>
      </c>
      <c r="T954" s="2" t="s">
        <v>11002</v>
      </c>
    </row>
    <row r="955" spans="1:20" ht="13">
      <c r="A955" s="2" t="s">
        <v>12142</v>
      </c>
      <c r="B955" s="1" t="s">
        <v>8952</v>
      </c>
      <c r="C955" s="2" t="s">
        <v>8951</v>
      </c>
      <c r="D955" s="2" t="s">
        <v>16</v>
      </c>
      <c r="E955" s="2" t="s">
        <v>23</v>
      </c>
      <c r="G955" s="2">
        <v>12349</v>
      </c>
      <c r="H955" s="2">
        <v>12349</v>
      </c>
      <c r="I955" s="2" t="s">
        <v>8944</v>
      </c>
      <c r="K955" s="2" t="s">
        <v>8895</v>
      </c>
      <c r="L955" s="2" t="s">
        <v>6850</v>
      </c>
      <c r="M955" s="2"/>
      <c r="P955" s="2" t="s">
        <v>3668</v>
      </c>
      <c r="R955" s="2" t="s">
        <v>8944</v>
      </c>
      <c r="S955" s="2" t="s">
        <v>16</v>
      </c>
      <c r="T955" s="2" t="s">
        <v>11002</v>
      </c>
    </row>
    <row r="956" spans="1:20" ht="13">
      <c r="A956" s="2" t="s">
        <v>12143</v>
      </c>
      <c r="B956" s="1" t="s">
        <v>12144</v>
      </c>
      <c r="C956" s="2" t="s">
        <v>11638</v>
      </c>
      <c r="E956" s="2" t="s">
        <v>23</v>
      </c>
      <c r="F956" s="2" t="s">
        <v>12145</v>
      </c>
      <c r="G956" s="2" t="e">
        <v>#N/A</v>
      </c>
      <c r="K956" s="38" t="s">
        <v>11015</v>
      </c>
      <c r="L956" s="38" t="s">
        <v>11161</v>
      </c>
      <c r="M956" s="2" t="s">
        <v>11042</v>
      </c>
      <c r="N956" s="2" t="s">
        <v>11162</v>
      </c>
      <c r="P956" s="2" t="s">
        <v>3279</v>
      </c>
      <c r="Q956" s="2" t="str">
        <f>"AN"&amp;K956&amp;978</f>
        <v>ANXXX978</v>
      </c>
      <c r="R956" s="2" t="s">
        <v>11639</v>
      </c>
      <c r="S956" s="2" t="s">
        <v>23</v>
      </c>
      <c r="T956" s="2" t="s">
        <v>11002</v>
      </c>
    </row>
    <row r="957" spans="1:20" ht="13">
      <c r="A957" s="2" t="s">
        <v>12146</v>
      </c>
      <c r="B957" s="1" t="s">
        <v>7139</v>
      </c>
      <c r="C957" s="2" t="s">
        <v>7138</v>
      </c>
      <c r="D957" s="2" t="s">
        <v>23</v>
      </c>
      <c r="E957" s="2" t="s">
        <v>23</v>
      </c>
      <c r="G957" s="2">
        <v>19114</v>
      </c>
      <c r="H957" s="2">
        <v>19114</v>
      </c>
      <c r="I957" s="2" t="s">
        <v>7126</v>
      </c>
      <c r="K957" s="2" t="s">
        <v>7098</v>
      </c>
      <c r="L957" s="2" t="s">
        <v>6840</v>
      </c>
      <c r="M957" s="2"/>
      <c r="P957" s="2" t="s">
        <v>4600</v>
      </c>
      <c r="R957" s="2" t="s">
        <v>7126</v>
      </c>
      <c r="S957" s="2" t="s">
        <v>23</v>
      </c>
      <c r="T957" s="2" t="s">
        <v>11002</v>
      </c>
    </row>
    <row r="958" spans="1:20" ht="13">
      <c r="A958" s="2" t="s">
        <v>12147</v>
      </c>
      <c r="B958" s="1" t="s">
        <v>8774</v>
      </c>
      <c r="C958" s="2" t="s">
        <v>8773</v>
      </c>
      <c r="D958" s="2" t="s">
        <v>16</v>
      </c>
      <c r="E958" s="2" t="s">
        <v>23</v>
      </c>
      <c r="G958" s="2">
        <v>21297</v>
      </c>
      <c r="H958" s="2">
        <v>16536</v>
      </c>
      <c r="I958" s="2" t="s">
        <v>8771</v>
      </c>
      <c r="K958" s="2" t="s">
        <v>8364</v>
      </c>
      <c r="L958" s="2" t="s">
        <v>6856</v>
      </c>
      <c r="M958" s="2"/>
      <c r="P958" s="2" t="s">
        <v>6204</v>
      </c>
      <c r="R958" s="2" t="s">
        <v>8771</v>
      </c>
      <c r="S958" s="2" t="s">
        <v>16</v>
      </c>
      <c r="T958" s="2" t="s">
        <v>11002</v>
      </c>
    </row>
    <row r="959" spans="1:20" ht="13">
      <c r="A959" s="2" t="s">
        <v>12148</v>
      </c>
      <c r="B959" s="1" t="s">
        <v>9714</v>
      </c>
      <c r="C959" s="2" t="s">
        <v>9713</v>
      </c>
      <c r="D959" s="2" t="s">
        <v>16</v>
      </c>
      <c r="E959" s="2" t="s">
        <v>16</v>
      </c>
      <c r="G959" s="2">
        <v>24194</v>
      </c>
      <c r="H959" s="2">
        <v>19715</v>
      </c>
      <c r="I959" s="2" t="s">
        <v>9704</v>
      </c>
      <c r="K959" s="2" t="s">
        <v>9706</v>
      </c>
      <c r="L959" s="2" t="s">
        <v>6840</v>
      </c>
      <c r="M959" s="2"/>
      <c r="P959" s="2" t="s">
        <v>4146</v>
      </c>
      <c r="R959" s="2" t="s">
        <v>9704</v>
      </c>
      <c r="S959" s="2" t="s">
        <v>16</v>
      </c>
      <c r="T959" s="2" t="s">
        <v>11002</v>
      </c>
    </row>
    <row r="960" spans="1:20" ht="13">
      <c r="A960" s="2" t="s">
        <v>12149</v>
      </c>
      <c r="B960" s="1" t="s">
        <v>10649</v>
      </c>
      <c r="C960" s="2" t="s">
        <v>10648</v>
      </c>
      <c r="D960" s="2" t="s">
        <v>23</v>
      </c>
      <c r="E960" s="2" t="s">
        <v>16</v>
      </c>
      <c r="G960" s="2">
        <v>11942</v>
      </c>
      <c r="H960" s="2">
        <v>11732</v>
      </c>
      <c r="I960" s="2" t="s">
        <v>10642</v>
      </c>
      <c r="K960" s="2" t="s">
        <v>10483</v>
      </c>
      <c r="L960" s="2" t="s">
        <v>6859</v>
      </c>
      <c r="M960" s="2"/>
      <c r="P960" s="2" t="s">
        <v>3556</v>
      </c>
      <c r="R960" s="2" t="s">
        <v>10642</v>
      </c>
      <c r="S960" s="2" t="s">
        <v>23</v>
      </c>
      <c r="T960" s="2" t="s">
        <v>11002</v>
      </c>
    </row>
    <row r="961" spans="1:20" ht="13">
      <c r="A961" s="2" t="s">
        <v>12150</v>
      </c>
      <c r="B961" s="1" t="s">
        <v>7538</v>
      </c>
      <c r="C961" s="2" t="s">
        <v>23866</v>
      </c>
      <c r="D961" s="2" t="s">
        <v>16</v>
      </c>
      <c r="E961" s="2" t="s">
        <v>23</v>
      </c>
      <c r="G961" s="2">
        <v>12635</v>
      </c>
      <c r="H961" s="2">
        <v>12635</v>
      </c>
      <c r="I961" s="2" t="s">
        <v>7535</v>
      </c>
      <c r="K961" s="2" t="s">
        <v>7148</v>
      </c>
      <c r="L961" s="2" t="s">
        <v>6937</v>
      </c>
      <c r="M961" s="2"/>
      <c r="P961" s="2" t="s">
        <v>5907</v>
      </c>
      <c r="R961" s="2" t="s">
        <v>7535</v>
      </c>
      <c r="S961" s="2" t="s">
        <v>16</v>
      </c>
      <c r="T961" s="2" t="s">
        <v>11002</v>
      </c>
    </row>
    <row r="962" spans="1:20" ht="13">
      <c r="A962" s="2" t="s">
        <v>12151</v>
      </c>
      <c r="B962" s="1" t="s">
        <v>9464</v>
      </c>
      <c r="C962" s="2" t="s">
        <v>9463</v>
      </c>
      <c r="D962" s="2" t="s">
        <v>23</v>
      </c>
      <c r="E962" s="2" t="s">
        <v>23</v>
      </c>
      <c r="G962" s="2">
        <v>28965</v>
      </c>
      <c r="H962" s="2">
        <v>27707</v>
      </c>
      <c r="I962" s="2" t="s">
        <v>9453</v>
      </c>
      <c r="K962" s="2" t="s">
        <v>9169</v>
      </c>
      <c r="L962" s="2" t="s">
        <v>6840</v>
      </c>
      <c r="M962" s="2"/>
      <c r="P962" s="2" t="s">
        <v>8427</v>
      </c>
      <c r="R962" s="2" t="s">
        <v>9453</v>
      </c>
      <c r="S962" s="2" t="s">
        <v>23</v>
      </c>
      <c r="T962" s="2" t="s">
        <v>11002</v>
      </c>
    </row>
    <row r="963" spans="1:20" ht="13">
      <c r="A963" s="2" t="s">
        <v>12152</v>
      </c>
      <c r="B963" s="1" t="s">
        <v>12153</v>
      </c>
      <c r="C963" s="2" t="s">
        <v>12780</v>
      </c>
      <c r="D963" s="2" t="s">
        <v>23</v>
      </c>
      <c r="E963" s="2" t="s">
        <v>16</v>
      </c>
      <c r="F963" s="2" t="s">
        <v>12154</v>
      </c>
      <c r="G963" s="2" t="e">
        <v>#N/A</v>
      </c>
      <c r="K963" s="38" t="s">
        <v>11015</v>
      </c>
      <c r="L963" s="38" t="s">
        <v>11240</v>
      </c>
      <c r="M963" s="2" t="s">
        <v>11042</v>
      </c>
      <c r="N963" s="2" t="s">
        <v>11123</v>
      </c>
      <c r="P963" s="2" t="s">
        <v>3556</v>
      </c>
      <c r="Q963" s="2" t="str">
        <f>"AN"&amp;K963&amp;982</f>
        <v>ANXXX982</v>
      </c>
      <c r="R963" s="2" t="s">
        <v>12155</v>
      </c>
      <c r="S963" s="2" t="s">
        <v>23</v>
      </c>
      <c r="T963" s="2" t="s">
        <v>11002</v>
      </c>
    </row>
    <row r="964" spans="1:20" ht="13">
      <c r="A964" s="2" t="s">
        <v>12156</v>
      </c>
      <c r="B964" s="1" t="s">
        <v>12157</v>
      </c>
      <c r="C964" s="2" t="s">
        <v>23867</v>
      </c>
      <c r="D964" s="2" t="s">
        <v>16</v>
      </c>
      <c r="E964" s="2" t="s">
        <v>23</v>
      </c>
      <c r="G964" s="2" t="e">
        <v>#N/A</v>
      </c>
      <c r="H964" s="2">
        <v>20597</v>
      </c>
      <c r="I964" s="2" t="s">
        <v>8079</v>
      </c>
      <c r="K964" s="2" t="s">
        <v>7869</v>
      </c>
      <c r="M964" s="2" t="s">
        <v>6876</v>
      </c>
      <c r="P964" s="2" t="s">
        <v>3249</v>
      </c>
      <c r="R964" s="2" t="s">
        <v>8079</v>
      </c>
      <c r="S964" s="2" t="s">
        <v>16</v>
      </c>
      <c r="T964" s="2" t="s">
        <v>11002</v>
      </c>
    </row>
    <row r="965" spans="1:20" ht="13">
      <c r="A965" s="2" t="s">
        <v>12158</v>
      </c>
      <c r="B965" s="1" t="s">
        <v>9962</v>
      </c>
      <c r="C965" s="2" t="s">
        <v>9961</v>
      </c>
      <c r="D965" s="2" t="s">
        <v>23</v>
      </c>
      <c r="E965" s="2" t="s">
        <v>23</v>
      </c>
      <c r="G965" s="2">
        <v>23695</v>
      </c>
      <c r="H965" s="2">
        <v>23695</v>
      </c>
      <c r="I965" s="2" t="s">
        <v>9960</v>
      </c>
      <c r="K965" s="2" t="s">
        <v>9921</v>
      </c>
      <c r="L965" s="2" t="s">
        <v>6840</v>
      </c>
      <c r="M965" s="2"/>
      <c r="P965" s="2" t="s">
        <v>3279</v>
      </c>
      <c r="R965" s="2" t="s">
        <v>9960</v>
      </c>
      <c r="S965" s="2" t="s">
        <v>23</v>
      </c>
      <c r="T965" s="2" t="s">
        <v>11002</v>
      </c>
    </row>
    <row r="966" spans="1:20" ht="13">
      <c r="A966" s="2" t="s">
        <v>12159</v>
      </c>
      <c r="B966" s="1" t="s">
        <v>8096</v>
      </c>
      <c r="C966" s="2" t="s">
        <v>8095</v>
      </c>
      <c r="D966" s="2" t="s">
        <v>16</v>
      </c>
      <c r="E966" s="2" t="s">
        <v>23</v>
      </c>
      <c r="G966" s="2">
        <v>19364</v>
      </c>
      <c r="H966" s="2">
        <v>19364</v>
      </c>
      <c r="I966" s="2" t="s">
        <v>8092</v>
      </c>
      <c r="K966" s="2" t="s">
        <v>7869</v>
      </c>
      <c r="L966" s="2" t="s">
        <v>6937</v>
      </c>
      <c r="M966" s="2"/>
      <c r="P966" s="2" t="s">
        <v>3279</v>
      </c>
      <c r="R966" s="2" t="s">
        <v>8092</v>
      </c>
      <c r="S966" s="2" t="s">
        <v>16</v>
      </c>
      <c r="T966" s="2" t="s">
        <v>11002</v>
      </c>
    </row>
    <row r="967" spans="1:20" ht="13">
      <c r="A967" s="2" t="s">
        <v>12160</v>
      </c>
      <c r="B967" s="1" t="s">
        <v>7236</v>
      </c>
      <c r="C967" s="2" t="s">
        <v>7235</v>
      </c>
      <c r="D967" s="2" t="s">
        <v>23</v>
      </c>
      <c r="E967" s="2" t="s">
        <v>16</v>
      </c>
      <c r="G967" s="2">
        <v>11520</v>
      </c>
      <c r="H967" s="2">
        <v>11520</v>
      </c>
      <c r="I967" s="2" t="s">
        <v>7234</v>
      </c>
      <c r="K967" s="2" t="s">
        <v>7148</v>
      </c>
      <c r="L967" s="2" t="s">
        <v>6840</v>
      </c>
      <c r="M967" s="2"/>
      <c r="P967" s="2" t="s">
        <v>3668</v>
      </c>
      <c r="R967" s="2" t="s">
        <v>7234</v>
      </c>
      <c r="S967" s="2" t="s">
        <v>23</v>
      </c>
      <c r="T967" s="2" t="s">
        <v>11002</v>
      </c>
    </row>
    <row r="968" spans="1:20" ht="13">
      <c r="A968" s="2" t="s">
        <v>12161</v>
      </c>
      <c r="B968" s="1" t="s">
        <v>8135</v>
      </c>
      <c r="C968" s="2" t="s">
        <v>8134</v>
      </c>
      <c r="D968" s="2" t="s">
        <v>23</v>
      </c>
      <c r="E968" s="2" t="s">
        <v>16</v>
      </c>
      <c r="G968" s="2">
        <v>19429</v>
      </c>
      <c r="H968" s="2">
        <v>19429</v>
      </c>
      <c r="I968" s="2" t="s">
        <v>8132</v>
      </c>
      <c r="K968" s="2" t="s">
        <v>7869</v>
      </c>
      <c r="L968" s="2" t="s">
        <v>6840</v>
      </c>
      <c r="M968" s="2"/>
      <c r="P968" s="2" t="s">
        <v>4146</v>
      </c>
      <c r="R968" s="2" t="s">
        <v>8132</v>
      </c>
      <c r="S968" s="2" t="s">
        <v>23</v>
      </c>
      <c r="T968" s="2" t="s">
        <v>11002</v>
      </c>
    </row>
    <row r="969" spans="1:20" ht="13">
      <c r="A969" s="2" t="s">
        <v>12162</v>
      </c>
      <c r="B969" s="1" t="s">
        <v>6943</v>
      </c>
      <c r="C969" s="2" t="s">
        <v>6942</v>
      </c>
      <c r="D969" s="2" t="s">
        <v>16</v>
      </c>
      <c r="E969" s="2" t="s">
        <v>16</v>
      </c>
      <c r="G969" s="2">
        <v>12809</v>
      </c>
      <c r="H969" s="2">
        <v>12809</v>
      </c>
      <c r="I969" s="2" t="s">
        <v>6932</v>
      </c>
      <c r="K969" s="2" t="s">
        <v>6919</v>
      </c>
      <c r="L969" s="2" t="s">
        <v>6840</v>
      </c>
      <c r="M969" s="2"/>
      <c r="P969" s="2" t="s">
        <v>4600</v>
      </c>
      <c r="R969" s="2" t="s">
        <v>6932</v>
      </c>
      <c r="S969" s="2" t="s">
        <v>16</v>
      </c>
      <c r="T969" s="2" t="s">
        <v>11002</v>
      </c>
    </row>
    <row r="970" spans="1:20" ht="13">
      <c r="A970" s="2" t="s">
        <v>12163</v>
      </c>
      <c r="B970" s="1" t="s">
        <v>8838</v>
      </c>
      <c r="C970" s="2" t="s">
        <v>8837</v>
      </c>
      <c r="D970" s="2" t="s">
        <v>16</v>
      </c>
      <c r="E970" s="2" t="s">
        <v>23</v>
      </c>
      <c r="G970" s="2">
        <v>102603</v>
      </c>
      <c r="H970" s="2">
        <v>28422</v>
      </c>
      <c r="I970" s="2" t="s">
        <v>8688</v>
      </c>
      <c r="K970" s="2" t="s">
        <v>8364</v>
      </c>
      <c r="L970" s="2" t="s">
        <v>6840</v>
      </c>
      <c r="M970" s="2"/>
      <c r="P970" s="2" t="s">
        <v>3279</v>
      </c>
      <c r="R970" s="2" t="s">
        <v>8688</v>
      </c>
      <c r="S970" s="2" t="s">
        <v>16</v>
      </c>
      <c r="T970" s="2" t="s">
        <v>11002</v>
      </c>
    </row>
    <row r="971" spans="1:20" ht="13">
      <c r="A971" s="2" t="s">
        <v>12164</v>
      </c>
      <c r="B971" s="1" t="s">
        <v>8222</v>
      </c>
      <c r="C971" s="2" t="s">
        <v>8221</v>
      </c>
      <c r="D971" s="2" t="s">
        <v>23</v>
      </c>
      <c r="E971" s="2" t="s">
        <v>16</v>
      </c>
      <c r="G971" s="2">
        <v>23260</v>
      </c>
      <c r="H971" s="2">
        <v>21409</v>
      </c>
      <c r="I971" s="2" t="s">
        <v>8209</v>
      </c>
      <c r="K971" s="2" t="s">
        <v>7869</v>
      </c>
      <c r="L971" s="2" t="s">
        <v>6856</v>
      </c>
      <c r="M971" s="2"/>
      <c r="P971" s="2" t="s">
        <v>3249</v>
      </c>
      <c r="R971" s="2" t="s">
        <v>8209</v>
      </c>
      <c r="S971" s="2" t="s">
        <v>23</v>
      </c>
      <c r="T971" s="2" t="s">
        <v>11002</v>
      </c>
    </row>
    <row r="972" spans="1:20" ht="13">
      <c r="A972" s="2" t="s">
        <v>12165</v>
      </c>
      <c r="B972" s="1" t="s">
        <v>9875</v>
      </c>
      <c r="C972" s="2" t="s">
        <v>9874</v>
      </c>
      <c r="D972" s="2" t="s">
        <v>23</v>
      </c>
      <c r="E972" s="2" t="s">
        <v>23</v>
      </c>
      <c r="G972" s="2">
        <v>13234</v>
      </c>
      <c r="H972" s="2">
        <v>13234</v>
      </c>
      <c r="I972" s="2" t="s">
        <v>9870</v>
      </c>
      <c r="K972" s="2" t="s">
        <v>9756</v>
      </c>
      <c r="L972" s="2" t="s">
        <v>6937</v>
      </c>
      <c r="M972" s="2"/>
      <c r="P972" s="2" t="s">
        <v>3279</v>
      </c>
      <c r="R972" s="2" t="s">
        <v>9870</v>
      </c>
      <c r="S972" s="2" t="s">
        <v>23</v>
      </c>
      <c r="T972" s="2" t="s">
        <v>11002</v>
      </c>
    </row>
    <row r="973" spans="1:20" ht="13">
      <c r="A973" s="2" t="s">
        <v>12166</v>
      </c>
      <c r="B973" s="1" t="s">
        <v>7498</v>
      </c>
      <c r="C973" s="2" t="s">
        <v>7497</v>
      </c>
      <c r="D973" s="2" t="s">
        <v>16</v>
      </c>
      <c r="E973" s="2" t="s">
        <v>23</v>
      </c>
      <c r="G973" s="2">
        <v>12985</v>
      </c>
      <c r="H973" s="2">
        <v>12985</v>
      </c>
      <c r="I973" s="2" t="s">
        <v>7488</v>
      </c>
      <c r="K973" s="2" t="s">
        <v>7148</v>
      </c>
      <c r="L973" s="2" t="s">
        <v>7207</v>
      </c>
      <c r="M973" s="2"/>
      <c r="P973" s="2" t="s">
        <v>3279</v>
      </c>
      <c r="R973" s="2" t="s">
        <v>7488</v>
      </c>
      <c r="S973" s="2" t="s">
        <v>16</v>
      </c>
      <c r="T973" s="2" t="s">
        <v>11002</v>
      </c>
    </row>
    <row r="974" spans="1:20" ht="13">
      <c r="A974" s="2" t="s">
        <v>12167</v>
      </c>
      <c r="B974" s="1" t="s">
        <v>10298</v>
      </c>
      <c r="C974" s="2" t="s">
        <v>10297</v>
      </c>
      <c r="D974" s="2" t="s">
        <v>23</v>
      </c>
      <c r="E974" s="2" t="s">
        <v>16</v>
      </c>
      <c r="G974" s="2">
        <v>21686</v>
      </c>
      <c r="H974" s="2">
        <v>18408</v>
      </c>
      <c r="I974" s="2" t="s">
        <v>10289</v>
      </c>
      <c r="K974" s="2" t="s">
        <v>10080</v>
      </c>
      <c r="L974" s="2" t="s">
        <v>6856</v>
      </c>
      <c r="M974" s="2"/>
      <c r="P974" s="2" t="s">
        <v>4035</v>
      </c>
      <c r="R974" s="2" t="s">
        <v>10289</v>
      </c>
      <c r="S974" s="2" t="s">
        <v>23</v>
      </c>
      <c r="T974" s="2" t="s">
        <v>11002</v>
      </c>
    </row>
    <row r="975" spans="1:20" ht="13">
      <c r="A975" s="2" t="s">
        <v>12168</v>
      </c>
      <c r="B975" s="1" t="s">
        <v>9518</v>
      </c>
      <c r="C975" s="2" t="s">
        <v>9517</v>
      </c>
      <c r="D975" s="2" t="s">
        <v>23</v>
      </c>
      <c r="E975" s="2" t="s">
        <v>23</v>
      </c>
      <c r="G975" s="2">
        <v>29320</v>
      </c>
      <c r="H975" s="2">
        <v>25753</v>
      </c>
      <c r="I975" s="2" t="s">
        <v>9514</v>
      </c>
      <c r="K975" s="2" t="s">
        <v>9169</v>
      </c>
      <c r="L975" s="2" t="s">
        <v>6840</v>
      </c>
      <c r="M975" s="2"/>
      <c r="P975" s="2" t="s">
        <v>3279</v>
      </c>
      <c r="R975" s="2" t="s">
        <v>9514</v>
      </c>
      <c r="S975" s="2" t="s">
        <v>23</v>
      </c>
      <c r="T975" s="2" t="s">
        <v>11002</v>
      </c>
    </row>
    <row r="976" spans="1:20" ht="13">
      <c r="A976" s="2" t="s">
        <v>12169</v>
      </c>
      <c r="B976" s="1" t="s">
        <v>8456</v>
      </c>
      <c r="C976" s="2" t="s">
        <v>8455</v>
      </c>
      <c r="D976" s="2" t="s">
        <v>16</v>
      </c>
      <c r="E976" s="2" t="s">
        <v>23</v>
      </c>
      <c r="G976" s="2">
        <v>12177</v>
      </c>
      <c r="H976" s="2">
        <v>12177</v>
      </c>
      <c r="I976" s="2" t="s">
        <v>8454</v>
      </c>
      <c r="K976" s="2" t="s">
        <v>8364</v>
      </c>
      <c r="L976" s="2" t="s">
        <v>6937</v>
      </c>
      <c r="M976" s="2"/>
      <c r="P976" s="2" t="s">
        <v>5907</v>
      </c>
      <c r="R976" s="2" t="s">
        <v>8454</v>
      </c>
      <c r="S976" s="2" t="s">
        <v>16</v>
      </c>
      <c r="T976" s="2" t="s">
        <v>11002</v>
      </c>
    </row>
    <row r="977" spans="1:20" ht="13">
      <c r="A977" s="2" t="s">
        <v>12170</v>
      </c>
      <c r="B977" s="1" t="s">
        <v>7023</v>
      </c>
      <c r="C977" s="2" t="s">
        <v>7022</v>
      </c>
      <c r="D977" s="2" t="s">
        <v>23</v>
      </c>
      <c r="E977" s="2" t="s">
        <v>16</v>
      </c>
      <c r="G977" s="2">
        <v>15341</v>
      </c>
      <c r="H977" s="2">
        <v>15341</v>
      </c>
      <c r="I977" s="2" t="s">
        <v>7018</v>
      </c>
      <c r="K977" s="2" t="s">
        <v>6985</v>
      </c>
      <c r="L977" s="2" t="s">
        <v>6856</v>
      </c>
      <c r="M977" s="2"/>
      <c r="P977" s="2" t="s">
        <v>3279</v>
      </c>
      <c r="R977" s="2" t="s">
        <v>7018</v>
      </c>
      <c r="S977" s="2" t="s">
        <v>23</v>
      </c>
      <c r="T977" s="2" t="s">
        <v>11002</v>
      </c>
    </row>
    <row r="978" spans="1:20" ht="13">
      <c r="A978" s="2" t="s">
        <v>12171</v>
      </c>
      <c r="B978" s="1" t="s">
        <v>8164</v>
      </c>
      <c r="C978" s="2" t="s">
        <v>8163</v>
      </c>
      <c r="D978" s="2" t="s">
        <v>23</v>
      </c>
      <c r="E978" s="2" t="s">
        <v>16</v>
      </c>
      <c r="G978" s="2">
        <v>20025</v>
      </c>
      <c r="H978" s="2">
        <v>20025</v>
      </c>
      <c r="I978" s="2" t="s">
        <v>8156</v>
      </c>
      <c r="K978" s="2" t="s">
        <v>7869</v>
      </c>
      <c r="L978" s="2" t="s">
        <v>6840</v>
      </c>
      <c r="M978" s="2"/>
      <c r="P978" s="2" t="s">
        <v>3279</v>
      </c>
      <c r="R978" s="2" t="s">
        <v>8156</v>
      </c>
      <c r="S978" s="2" t="s">
        <v>23</v>
      </c>
      <c r="T978" s="2" t="s">
        <v>11002</v>
      </c>
    </row>
    <row r="979" spans="1:20" ht="13">
      <c r="A979" s="2" t="s">
        <v>12172</v>
      </c>
      <c r="B979" s="1" t="s">
        <v>9811</v>
      </c>
      <c r="C979" s="2" t="s">
        <v>23868</v>
      </c>
      <c r="D979" s="2" t="s">
        <v>16</v>
      </c>
      <c r="E979" s="2" t="s">
        <v>16</v>
      </c>
      <c r="G979" s="2">
        <v>11524</v>
      </c>
      <c r="H979" s="2">
        <v>11524</v>
      </c>
      <c r="I979" s="2" t="s">
        <v>9791</v>
      </c>
      <c r="K979" s="2" t="s">
        <v>9756</v>
      </c>
      <c r="L979" s="2" t="s">
        <v>6840</v>
      </c>
      <c r="M979" s="2"/>
      <c r="P979" s="2" t="s">
        <v>4600</v>
      </c>
      <c r="R979" s="2" t="s">
        <v>9791</v>
      </c>
      <c r="S979" s="2" t="s">
        <v>16</v>
      </c>
      <c r="T979" s="2" t="s">
        <v>11002</v>
      </c>
    </row>
    <row r="980" spans="1:20" ht="13">
      <c r="A980" s="2" t="s">
        <v>12173</v>
      </c>
      <c r="B980" s="1" t="s">
        <v>7420</v>
      </c>
      <c r="C980" s="2" t="s">
        <v>7419</v>
      </c>
      <c r="D980" s="2" t="s">
        <v>23</v>
      </c>
      <c r="E980" s="2" t="s">
        <v>16</v>
      </c>
      <c r="G980" s="2">
        <v>22814</v>
      </c>
      <c r="H980" s="2">
        <v>20849</v>
      </c>
      <c r="I980" s="2" t="s">
        <v>7411</v>
      </c>
      <c r="K980" s="2" t="s">
        <v>7148</v>
      </c>
      <c r="L980" s="2" t="s">
        <v>6840</v>
      </c>
      <c r="M980" s="2"/>
      <c r="P980" s="2" t="s">
        <v>3279</v>
      </c>
      <c r="R980" s="2" t="s">
        <v>7411</v>
      </c>
      <c r="S980" s="2" t="s">
        <v>23</v>
      </c>
      <c r="T980" s="2" t="s">
        <v>11002</v>
      </c>
    </row>
    <row r="981" spans="1:20" ht="13">
      <c r="A981" s="2" t="s">
        <v>12174</v>
      </c>
      <c r="B981" s="1" t="s">
        <v>9018</v>
      </c>
      <c r="C981" s="2" t="s">
        <v>9017</v>
      </c>
      <c r="D981" s="2" t="s">
        <v>16</v>
      </c>
      <c r="E981" s="2" t="s">
        <v>23</v>
      </c>
      <c r="G981" s="2">
        <v>12444</v>
      </c>
      <c r="H981" s="2">
        <v>12444</v>
      </c>
      <c r="I981" s="2" t="s">
        <v>9012</v>
      </c>
      <c r="K981" s="2" t="s">
        <v>8895</v>
      </c>
      <c r="L981" s="2" t="s">
        <v>6853</v>
      </c>
      <c r="M981" s="2"/>
      <c r="P981" s="2" t="s">
        <v>3668</v>
      </c>
      <c r="R981" s="2" t="s">
        <v>9012</v>
      </c>
      <c r="S981" s="2" t="s">
        <v>16</v>
      </c>
      <c r="T981" s="2" t="s">
        <v>11002</v>
      </c>
    </row>
    <row r="982" spans="1:20" ht="13">
      <c r="A982" s="2" t="s">
        <v>12175</v>
      </c>
      <c r="B982" s="1" t="s">
        <v>9623</v>
      </c>
      <c r="C982" s="2" t="s">
        <v>9622</v>
      </c>
      <c r="D982" s="2" t="s">
        <v>23</v>
      </c>
      <c r="E982" s="2" t="s">
        <v>16</v>
      </c>
      <c r="G982" s="2">
        <v>13788</v>
      </c>
      <c r="H982" s="2">
        <v>13281</v>
      </c>
      <c r="I982" s="2" t="s">
        <v>9617</v>
      </c>
      <c r="K982" s="2" t="s">
        <v>9562</v>
      </c>
      <c r="L982" s="2" t="s">
        <v>6937</v>
      </c>
      <c r="M982" s="2"/>
      <c r="P982" s="2" t="s">
        <v>5907</v>
      </c>
      <c r="R982" s="2" t="s">
        <v>9617</v>
      </c>
      <c r="S982" s="2" t="s">
        <v>23</v>
      </c>
      <c r="T982" s="2" t="s">
        <v>11002</v>
      </c>
    </row>
    <row r="983" spans="1:20" ht="13">
      <c r="A983" s="2" t="s">
        <v>12176</v>
      </c>
      <c r="B983" s="1" t="s">
        <v>6936</v>
      </c>
      <c r="C983" s="2" t="s">
        <v>6935</v>
      </c>
      <c r="D983" s="2" t="s">
        <v>23</v>
      </c>
      <c r="E983" s="2" t="s">
        <v>23</v>
      </c>
      <c r="G983" s="2">
        <v>12866</v>
      </c>
      <c r="H983" s="2">
        <v>12866</v>
      </c>
      <c r="I983" s="2" t="s">
        <v>6932</v>
      </c>
      <c r="K983" s="2" t="s">
        <v>6919</v>
      </c>
      <c r="L983" s="2" t="s">
        <v>6856</v>
      </c>
      <c r="M983" s="2"/>
      <c r="P983" s="2" t="s">
        <v>6204</v>
      </c>
      <c r="R983" s="2" t="s">
        <v>6932</v>
      </c>
      <c r="S983" s="2" t="s">
        <v>23</v>
      </c>
      <c r="T983" s="2" t="s">
        <v>11002</v>
      </c>
    </row>
    <row r="984" spans="1:20" ht="13">
      <c r="A984" s="2" t="s">
        <v>12177</v>
      </c>
      <c r="B984" s="1" t="s">
        <v>8474</v>
      </c>
      <c r="C984" s="2" t="s">
        <v>8473</v>
      </c>
      <c r="D984" s="2" t="s">
        <v>16</v>
      </c>
      <c r="E984" s="2" t="s">
        <v>23</v>
      </c>
      <c r="G984" s="2">
        <v>12370</v>
      </c>
      <c r="H984" s="2">
        <v>12370</v>
      </c>
      <c r="I984" s="2" t="s">
        <v>8467</v>
      </c>
      <c r="K984" s="2" t="s">
        <v>8364</v>
      </c>
      <c r="L984" s="2" t="s">
        <v>6856</v>
      </c>
      <c r="M984" s="2"/>
      <c r="P984" s="2" t="s">
        <v>6204</v>
      </c>
      <c r="R984" s="2" t="s">
        <v>8467</v>
      </c>
      <c r="S984" s="2" t="s">
        <v>16</v>
      </c>
      <c r="T984" s="2" t="s">
        <v>11002</v>
      </c>
    </row>
    <row r="985" spans="1:20" ht="13">
      <c r="A985" s="2" t="s">
        <v>12178</v>
      </c>
      <c r="B985" s="1" t="s">
        <v>7102</v>
      </c>
      <c r="C985" s="2" t="s">
        <v>7101</v>
      </c>
      <c r="D985" s="2" t="s">
        <v>16</v>
      </c>
      <c r="E985" s="2" t="s">
        <v>16</v>
      </c>
      <c r="G985" s="2">
        <v>10211</v>
      </c>
      <c r="H985" s="2">
        <v>10179</v>
      </c>
      <c r="I985" s="2" t="s">
        <v>7097</v>
      </c>
      <c r="K985" s="2" t="s">
        <v>7098</v>
      </c>
      <c r="L985" s="2" t="s">
        <v>6937</v>
      </c>
      <c r="M985" s="2"/>
      <c r="P985" s="2" t="s">
        <v>5907</v>
      </c>
      <c r="R985" s="2" t="s">
        <v>7097</v>
      </c>
      <c r="S985" s="2" t="s">
        <v>16</v>
      </c>
      <c r="T985" s="2" t="s">
        <v>11002</v>
      </c>
    </row>
    <row r="986" spans="1:20" ht="13">
      <c r="A986" s="2" t="s">
        <v>12179</v>
      </c>
      <c r="B986" s="1" t="s">
        <v>10540</v>
      </c>
      <c r="C986" s="2" t="s">
        <v>10539</v>
      </c>
      <c r="D986" s="2" t="s">
        <v>23</v>
      </c>
      <c r="E986" s="2" t="s">
        <v>23</v>
      </c>
      <c r="G986" s="2">
        <v>11002</v>
      </c>
      <c r="H986" s="2">
        <v>10849</v>
      </c>
      <c r="I986" s="2" t="s">
        <v>10536</v>
      </c>
      <c r="K986" s="2" t="s">
        <v>10483</v>
      </c>
      <c r="L986" s="2" t="s">
        <v>6840</v>
      </c>
      <c r="M986" s="2"/>
      <c r="P986" s="2" t="s">
        <v>4600</v>
      </c>
      <c r="R986" s="2" t="s">
        <v>10536</v>
      </c>
      <c r="S986" s="2" t="s">
        <v>23</v>
      </c>
      <c r="T986" s="2" t="s">
        <v>11002</v>
      </c>
    </row>
    <row r="987" spans="1:20" ht="13">
      <c r="A987" s="2" t="s">
        <v>12180</v>
      </c>
      <c r="B987" s="1" t="s">
        <v>7269</v>
      </c>
      <c r="C987" s="2" t="s">
        <v>7268</v>
      </c>
      <c r="D987" s="2" t="s">
        <v>16</v>
      </c>
      <c r="E987" s="2" t="s">
        <v>23</v>
      </c>
      <c r="G987" s="2">
        <v>17609</v>
      </c>
      <c r="H987" s="2">
        <v>15165</v>
      </c>
      <c r="I987" s="2" t="s">
        <v>7265</v>
      </c>
      <c r="K987" s="2" t="s">
        <v>7148</v>
      </c>
      <c r="L987" s="2" t="s">
        <v>6859</v>
      </c>
      <c r="M987" s="2"/>
      <c r="P987" s="2" t="s">
        <v>3279</v>
      </c>
      <c r="R987" s="2" t="s">
        <v>7265</v>
      </c>
      <c r="S987" s="2" t="s">
        <v>16</v>
      </c>
      <c r="T987" s="2" t="s">
        <v>11002</v>
      </c>
    </row>
    <row r="988" spans="1:20" ht="13">
      <c r="A988" s="2" t="s">
        <v>12181</v>
      </c>
      <c r="B988" s="1" t="s">
        <v>10062</v>
      </c>
      <c r="C988" s="2" t="s">
        <v>10061</v>
      </c>
      <c r="D988" s="2" t="s">
        <v>23</v>
      </c>
      <c r="E988" s="2" t="s">
        <v>23</v>
      </c>
      <c r="G988" s="2">
        <v>17919</v>
      </c>
      <c r="H988" s="2">
        <v>13583</v>
      </c>
      <c r="I988" s="2" t="s">
        <v>10048</v>
      </c>
      <c r="K988" s="2" t="s">
        <v>10050</v>
      </c>
      <c r="L988" s="2" t="s">
        <v>6859</v>
      </c>
      <c r="M988" s="2"/>
      <c r="P988" s="2" t="s">
        <v>3279</v>
      </c>
      <c r="R988" s="2" t="s">
        <v>10048</v>
      </c>
      <c r="S988" s="2" t="s">
        <v>23</v>
      </c>
      <c r="T988" s="2" t="s">
        <v>11002</v>
      </c>
    </row>
    <row r="989" spans="1:20" ht="13">
      <c r="A989" s="2" t="s">
        <v>12182</v>
      </c>
      <c r="B989" s="1" t="s">
        <v>10445</v>
      </c>
      <c r="C989" s="2" t="s">
        <v>10444</v>
      </c>
      <c r="D989" s="2" t="s">
        <v>16</v>
      </c>
      <c r="E989" s="2" t="s">
        <v>16</v>
      </c>
      <c r="F989" s="2" t="s">
        <v>8884</v>
      </c>
      <c r="G989" s="2">
        <v>12022</v>
      </c>
      <c r="H989" s="2">
        <v>11566</v>
      </c>
      <c r="I989" s="2" t="s">
        <v>10439</v>
      </c>
      <c r="K989" s="2" t="s">
        <v>10405</v>
      </c>
      <c r="L989" s="2" t="s">
        <v>6840</v>
      </c>
      <c r="M989" s="2"/>
      <c r="P989" s="2" t="s">
        <v>6900</v>
      </c>
      <c r="R989" s="2" t="s">
        <v>10439</v>
      </c>
      <c r="S989" s="2" t="s">
        <v>16</v>
      </c>
      <c r="T989" s="2" t="s">
        <v>11002</v>
      </c>
    </row>
    <row r="990" spans="1:20" ht="13">
      <c r="A990" s="2" t="s">
        <v>12183</v>
      </c>
      <c r="B990" s="1" t="s">
        <v>8044</v>
      </c>
      <c r="C990" s="2" t="s">
        <v>8043</v>
      </c>
      <c r="D990" s="2" t="s">
        <v>16</v>
      </c>
      <c r="E990" s="2" t="s">
        <v>23</v>
      </c>
      <c r="G990" s="2">
        <v>20632</v>
      </c>
      <c r="H990" s="2">
        <v>20312</v>
      </c>
      <c r="I990" s="2" t="s">
        <v>8034</v>
      </c>
      <c r="K990" s="2" t="s">
        <v>7869</v>
      </c>
      <c r="L990" s="2" t="s">
        <v>6840</v>
      </c>
      <c r="M990" s="2"/>
      <c r="P990" s="2" t="s">
        <v>3249</v>
      </c>
      <c r="R990" s="2" t="s">
        <v>8034</v>
      </c>
      <c r="S990" s="2" t="s">
        <v>16</v>
      </c>
      <c r="T990" s="2" t="s">
        <v>11002</v>
      </c>
    </row>
    <row r="991" spans="1:20" ht="13">
      <c r="A991" s="2" t="s">
        <v>12184</v>
      </c>
      <c r="B991" s="1" t="s">
        <v>9125</v>
      </c>
      <c r="C991" s="2" t="s">
        <v>9124</v>
      </c>
      <c r="D991" s="2" t="s">
        <v>16</v>
      </c>
      <c r="E991" s="2" t="s">
        <v>23</v>
      </c>
      <c r="G991" s="2">
        <v>15453</v>
      </c>
      <c r="H991" s="2">
        <v>15453</v>
      </c>
      <c r="I991" s="2" t="s">
        <v>9121</v>
      </c>
      <c r="K991" s="2" t="s">
        <v>8895</v>
      </c>
      <c r="L991" s="2" t="s">
        <v>6937</v>
      </c>
      <c r="M991" s="2"/>
      <c r="P991" s="2" t="s">
        <v>3279</v>
      </c>
      <c r="R991" s="2" t="s">
        <v>9121</v>
      </c>
      <c r="S991" s="2" t="s">
        <v>16</v>
      </c>
      <c r="T991" s="2" t="s">
        <v>11002</v>
      </c>
    </row>
    <row r="992" spans="1:20" ht="13">
      <c r="A992" s="2" t="s">
        <v>12185</v>
      </c>
      <c r="B992" s="1" t="s">
        <v>8426</v>
      </c>
      <c r="C992" s="2" t="s">
        <v>8425</v>
      </c>
      <c r="D992" s="2" t="s">
        <v>23</v>
      </c>
      <c r="E992" s="2" t="s">
        <v>16</v>
      </c>
      <c r="G992" s="2">
        <v>10997</v>
      </c>
      <c r="H992" s="2">
        <v>10997</v>
      </c>
      <c r="I992" s="2" t="s">
        <v>8422</v>
      </c>
      <c r="K992" s="2" t="s">
        <v>8364</v>
      </c>
      <c r="L992" s="2" t="s">
        <v>6856</v>
      </c>
      <c r="M992" s="2"/>
      <c r="P992" s="2" t="s">
        <v>8427</v>
      </c>
      <c r="R992" s="2" t="s">
        <v>8422</v>
      </c>
      <c r="S992" s="2" t="s">
        <v>23</v>
      </c>
      <c r="T992" s="2" t="s">
        <v>11002</v>
      </c>
    </row>
    <row r="993" spans="1:20" ht="13">
      <c r="A993" s="2" t="s">
        <v>12186</v>
      </c>
      <c r="B993" s="1" t="s">
        <v>10926</v>
      </c>
      <c r="C993" s="2" t="s">
        <v>10925</v>
      </c>
      <c r="D993" s="2" t="s">
        <v>23</v>
      </c>
      <c r="E993" s="2" t="s">
        <v>16</v>
      </c>
      <c r="G993" s="2">
        <v>16958</v>
      </c>
      <c r="H993" s="2">
        <v>16958</v>
      </c>
      <c r="I993" s="2" t="s">
        <v>10922</v>
      </c>
      <c r="K993" s="2" t="s">
        <v>10483</v>
      </c>
      <c r="L993" s="2" t="s">
        <v>6840</v>
      </c>
      <c r="M993" s="2"/>
      <c r="P993" s="2" t="s">
        <v>3279</v>
      </c>
      <c r="R993" s="2" t="s">
        <v>10922</v>
      </c>
      <c r="S993" s="2" t="s">
        <v>23</v>
      </c>
      <c r="T993" s="2" t="s">
        <v>11002</v>
      </c>
    </row>
    <row r="994" spans="1:20" ht="13">
      <c r="A994" s="2" t="s">
        <v>12187</v>
      </c>
      <c r="B994" s="1" t="s">
        <v>9393</v>
      </c>
      <c r="C994" s="2" t="s">
        <v>9392</v>
      </c>
      <c r="D994" s="2" t="s">
        <v>16</v>
      </c>
      <c r="E994" s="2" t="s">
        <v>23</v>
      </c>
      <c r="G994" s="2">
        <v>26483</v>
      </c>
      <c r="H994" s="2">
        <v>24589</v>
      </c>
      <c r="I994" s="2" t="s">
        <v>9383</v>
      </c>
      <c r="K994" s="2" t="s">
        <v>9169</v>
      </c>
      <c r="L994" s="2" t="s">
        <v>6937</v>
      </c>
      <c r="M994" s="2"/>
      <c r="P994" s="2" t="s">
        <v>5907</v>
      </c>
      <c r="R994" s="2" t="s">
        <v>9383</v>
      </c>
      <c r="S994" s="2" t="s">
        <v>16</v>
      </c>
      <c r="T994" s="2" t="s">
        <v>11002</v>
      </c>
    </row>
    <row r="995" spans="1:20" ht="13">
      <c r="A995" s="2" t="s">
        <v>12188</v>
      </c>
      <c r="B995" s="1" t="s">
        <v>9969</v>
      </c>
      <c r="C995" s="2" t="s">
        <v>9968</v>
      </c>
      <c r="D995" s="2" t="s">
        <v>23</v>
      </c>
      <c r="E995" s="2" t="s">
        <v>23</v>
      </c>
      <c r="G995" s="2">
        <v>12989</v>
      </c>
      <c r="H995" s="2">
        <v>12895</v>
      </c>
      <c r="I995" s="2" t="s">
        <v>9965</v>
      </c>
      <c r="K995" s="2" t="s">
        <v>9921</v>
      </c>
      <c r="L995" s="2" t="s">
        <v>6856</v>
      </c>
      <c r="M995" s="2"/>
      <c r="P995" s="2" t="s">
        <v>3279</v>
      </c>
      <c r="R995" s="2" t="s">
        <v>9965</v>
      </c>
      <c r="S995" s="2" t="s">
        <v>23</v>
      </c>
      <c r="T995" s="2" t="s">
        <v>11002</v>
      </c>
    </row>
    <row r="996" spans="1:20" ht="13">
      <c r="A996" s="2" t="s">
        <v>12189</v>
      </c>
      <c r="B996" s="1" t="s">
        <v>8636</v>
      </c>
      <c r="C996" s="2" t="s">
        <v>8635</v>
      </c>
      <c r="D996" s="2" t="s">
        <v>23</v>
      </c>
      <c r="E996" s="2" t="s">
        <v>16</v>
      </c>
      <c r="G996" s="2">
        <v>17476</v>
      </c>
      <c r="H996" s="2">
        <v>15779</v>
      </c>
      <c r="I996" s="2" t="s">
        <v>8630</v>
      </c>
      <c r="K996" s="2" t="s">
        <v>8364</v>
      </c>
      <c r="L996" s="2" t="s">
        <v>6856</v>
      </c>
      <c r="M996" s="2"/>
      <c r="P996" s="2" t="s">
        <v>3279</v>
      </c>
      <c r="R996" s="2" t="s">
        <v>8630</v>
      </c>
      <c r="S996" s="2" t="s">
        <v>23</v>
      </c>
      <c r="T996" s="2" t="s">
        <v>11002</v>
      </c>
    </row>
    <row r="997" spans="1:20" ht="13">
      <c r="A997" s="2" t="s">
        <v>12190</v>
      </c>
      <c r="B997" s="1" t="s">
        <v>10691</v>
      </c>
      <c r="C997" s="2" t="s">
        <v>10690</v>
      </c>
      <c r="D997" s="2" t="s">
        <v>16</v>
      </c>
      <c r="E997" s="2" t="s">
        <v>16</v>
      </c>
      <c r="G997" s="2">
        <v>12295</v>
      </c>
      <c r="H997" s="2">
        <v>12295</v>
      </c>
      <c r="I997" s="2" t="s">
        <v>10689</v>
      </c>
      <c r="K997" s="2" t="s">
        <v>10483</v>
      </c>
      <c r="L997" s="2" t="s">
        <v>7147</v>
      </c>
      <c r="M997" s="2"/>
      <c r="P997" s="2" t="s">
        <v>3556</v>
      </c>
      <c r="R997" s="2" t="s">
        <v>10689</v>
      </c>
      <c r="S997" s="2" t="s">
        <v>16</v>
      </c>
      <c r="T997" s="2" t="s">
        <v>11002</v>
      </c>
    </row>
    <row r="998" spans="1:20" ht="13">
      <c r="A998" s="2" t="s">
        <v>12191</v>
      </c>
      <c r="B998" s="1" t="s">
        <v>10853</v>
      </c>
      <c r="C998" s="2" t="s">
        <v>10852</v>
      </c>
      <c r="D998" s="2" t="s">
        <v>16</v>
      </c>
      <c r="E998" s="2" t="s">
        <v>16</v>
      </c>
      <c r="G998" s="2">
        <v>15185</v>
      </c>
      <c r="H998" s="2">
        <v>14153</v>
      </c>
      <c r="I998" s="2" t="s">
        <v>10851</v>
      </c>
      <c r="K998" s="2" t="s">
        <v>10483</v>
      </c>
      <c r="L998" s="2" t="s">
        <v>6840</v>
      </c>
      <c r="M998" s="2"/>
      <c r="P998" s="2" t="s">
        <v>4600</v>
      </c>
      <c r="R998" s="2" t="s">
        <v>10851</v>
      </c>
      <c r="S998" s="2" t="s">
        <v>16</v>
      </c>
      <c r="T998" s="2" t="s">
        <v>11002</v>
      </c>
    </row>
    <row r="999" spans="1:20" ht="13">
      <c r="A999" s="2" t="s">
        <v>12192</v>
      </c>
      <c r="B999" s="40" t="s">
        <v>8085</v>
      </c>
      <c r="C999" s="2" t="s">
        <v>8084</v>
      </c>
      <c r="D999" s="2" t="s">
        <v>23</v>
      </c>
      <c r="E999" s="2" t="s">
        <v>16</v>
      </c>
      <c r="G999" s="2">
        <v>19365</v>
      </c>
      <c r="H999" s="2">
        <v>19365</v>
      </c>
      <c r="I999" s="2" t="s">
        <v>8078</v>
      </c>
      <c r="K999" s="2" t="s">
        <v>7869</v>
      </c>
      <c r="L999" s="2" t="s">
        <v>6856</v>
      </c>
      <c r="M999" s="2"/>
      <c r="P999" s="2" t="s">
        <v>4035</v>
      </c>
      <c r="R999" s="2" t="s">
        <v>8078</v>
      </c>
      <c r="S999" s="2" t="s">
        <v>23</v>
      </c>
      <c r="T999" s="2" t="s">
        <v>11002</v>
      </c>
    </row>
    <row r="1000" spans="1:20" ht="13">
      <c r="A1000" s="2" t="s">
        <v>12193</v>
      </c>
      <c r="B1000" s="1" t="s">
        <v>7636</v>
      </c>
      <c r="C1000" s="2" t="s">
        <v>7635</v>
      </c>
      <c r="D1000" s="2" t="s">
        <v>16</v>
      </c>
      <c r="E1000" s="2" t="s">
        <v>23</v>
      </c>
      <c r="G1000" s="2">
        <v>24633</v>
      </c>
      <c r="H1000" s="2">
        <v>24633</v>
      </c>
      <c r="I1000" s="2" t="s">
        <v>7629</v>
      </c>
      <c r="K1000" s="2" t="s">
        <v>7562</v>
      </c>
      <c r="L1000" s="2" t="s">
        <v>6840</v>
      </c>
      <c r="M1000" s="2"/>
      <c r="N1000" s="2" t="s">
        <v>11137</v>
      </c>
      <c r="P1000" s="2" t="s">
        <v>3279</v>
      </c>
      <c r="R1000" s="2" t="s">
        <v>7629</v>
      </c>
      <c r="S1000" s="2" t="s">
        <v>16</v>
      </c>
      <c r="T1000" s="2" t="s">
        <v>11002</v>
      </c>
    </row>
    <row r="1001" spans="1:20" ht="13">
      <c r="A1001" s="2" t="s">
        <v>12194</v>
      </c>
      <c r="B1001" s="1" t="s">
        <v>10086</v>
      </c>
      <c r="C1001" s="2" t="s">
        <v>10085</v>
      </c>
      <c r="D1001" s="2" t="s">
        <v>23</v>
      </c>
      <c r="E1001" s="2" t="s">
        <v>16</v>
      </c>
      <c r="G1001" s="2">
        <v>10063</v>
      </c>
      <c r="H1001" s="2">
        <v>10016</v>
      </c>
      <c r="I1001" s="2" t="s">
        <v>10079</v>
      </c>
      <c r="K1001" s="2" t="s">
        <v>10080</v>
      </c>
      <c r="L1001" s="2" t="s">
        <v>6840</v>
      </c>
      <c r="M1001" s="2"/>
      <c r="P1001" s="2" t="s">
        <v>3279</v>
      </c>
      <c r="R1001" s="2" t="s">
        <v>10079</v>
      </c>
      <c r="S1001" s="2" t="s">
        <v>23</v>
      </c>
      <c r="T1001" s="2" t="s">
        <v>11002</v>
      </c>
    </row>
    <row r="1002" spans="1:20" ht="13">
      <c r="A1002" s="2" t="s">
        <v>12195</v>
      </c>
      <c r="B1002" s="1" t="s">
        <v>8655</v>
      </c>
      <c r="C1002" s="2" t="s">
        <v>8654</v>
      </c>
      <c r="D1002" s="2" t="s">
        <v>16</v>
      </c>
      <c r="E1002" s="2" t="s">
        <v>23</v>
      </c>
      <c r="G1002" s="2">
        <v>18013</v>
      </c>
      <c r="H1002" s="2">
        <v>13312</v>
      </c>
      <c r="I1002" s="2" t="s">
        <v>8642</v>
      </c>
      <c r="K1002" s="2" t="s">
        <v>8364</v>
      </c>
      <c r="L1002" s="2" t="s">
        <v>6856</v>
      </c>
      <c r="M1002" s="2"/>
      <c r="P1002" s="2" t="s">
        <v>3279</v>
      </c>
      <c r="R1002" s="2" t="s">
        <v>8642</v>
      </c>
      <c r="S1002" s="2" t="s">
        <v>16</v>
      </c>
      <c r="T1002" s="2" t="s">
        <v>11002</v>
      </c>
    </row>
    <row r="1003" spans="1:20" ht="13">
      <c r="A1003" s="2" t="s">
        <v>12196</v>
      </c>
      <c r="B1003" s="1" t="s">
        <v>7534</v>
      </c>
      <c r="C1003" s="2" t="s">
        <v>7533</v>
      </c>
      <c r="D1003" s="2" t="s">
        <v>23</v>
      </c>
      <c r="E1003" s="2" t="s">
        <v>16</v>
      </c>
      <c r="G1003" s="2">
        <v>13470</v>
      </c>
      <c r="H1003" s="2">
        <v>13196</v>
      </c>
      <c r="I1003" s="2" t="s">
        <v>7530</v>
      </c>
      <c r="K1003" s="2" t="s">
        <v>7148</v>
      </c>
      <c r="L1003" s="2" t="s">
        <v>6937</v>
      </c>
      <c r="M1003" s="2"/>
      <c r="P1003" s="2" t="s">
        <v>3279</v>
      </c>
      <c r="R1003" s="2" t="s">
        <v>7530</v>
      </c>
      <c r="S1003" s="2" t="s">
        <v>23</v>
      </c>
      <c r="T1003" s="2" t="s">
        <v>11002</v>
      </c>
    </row>
    <row r="1004" spans="1:20" ht="13">
      <c r="A1004" s="2" t="s">
        <v>12197</v>
      </c>
      <c r="B1004" s="1" t="s">
        <v>7872</v>
      </c>
      <c r="C1004" s="2" t="s">
        <v>7871</v>
      </c>
      <c r="D1004" s="2" t="s">
        <v>23</v>
      </c>
      <c r="E1004" s="2" t="s">
        <v>16</v>
      </c>
      <c r="G1004" s="2">
        <v>10294</v>
      </c>
      <c r="H1004" s="2">
        <v>10294</v>
      </c>
      <c r="I1004" s="2" t="s">
        <v>7867</v>
      </c>
      <c r="K1004" s="2" t="s">
        <v>7869</v>
      </c>
      <c r="L1004" s="2" t="s">
        <v>6937</v>
      </c>
      <c r="M1004" s="2"/>
      <c r="P1004" s="2" t="s">
        <v>3279</v>
      </c>
      <c r="R1004" s="2" t="s">
        <v>7867</v>
      </c>
      <c r="S1004" s="2" t="s">
        <v>23</v>
      </c>
      <c r="T1004" s="2" t="s">
        <v>11002</v>
      </c>
    </row>
    <row r="1005" spans="1:20" ht="13">
      <c r="A1005" s="2" t="s">
        <v>12198</v>
      </c>
      <c r="B1005" s="1" t="s">
        <v>7686</v>
      </c>
      <c r="C1005" s="2" t="s">
        <v>7685</v>
      </c>
      <c r="D1005" s="2" t="s">
        <v>23</v>
      </c>
      <c r="E1005" s="2" t="s">
        <v>16</v>
      </c>
      <c r="G1005" s="2">
        <v>11023</v>
      </c>
      <c r="H1005" s="2">
        <v>10257</v>
      </c>
      <c r="I1005" s="2" t="s">
        <v>7672</v>
      </c>
      <c r="K1005" s="2" t="s">
        <v>7674</v>
      </c>
      <c r="L1005" s="2" t="s">
        <v>6840</v>
      </c>
      <c r="M1005" s="2"/>
      <c r="P1005" s="2" t="s">
        <v>4600</v>
      </c>
      <c r="R1005" s="2" t="s">
        <v>7672</v>
      </c>
      <c r="S1005" s="2" t="s">
        <v>23</v>
      </c>
      <c r="T1005" s="2" t="s">
        <v>11002</v>
      </c>
    </row>
    <row r="1006" spans="1:20" ht="13">
      <c r="A1006" s="2" t="s">
        <v>12199</v>
      </c>
      <c r="B1006" s="1" t="s">
        <v>8499</v>
      </c>
      <c r="C1006" s="2" t="s">
        <v>8498</v>
      </c>
      <c r="D1006" s="2" t="s">
        <v>16</v>
      </c>
      <c r="E1006" s="2" t="s">
        <v>23</v>
      </c>
      <c r="G1006" s="2">
        <v>13774</v>
      </c>
      <c r="H1006" s="2">
        <v>12659</v>
      </c>
      <c r="I1006" s="2" t="s">
        <v>8495</v>
      </c>
      <c r="K1006" s="2" t="s">
        <v>8364</v>
      </c>
      <c r="L1006" s="2" t="s">
        <v>6853</v>
      </c>
      <c r="M1006" s="2"/>
      <c r="P1006" s="2" t="s">
        <v>3668</v>
      </c>
      <c r="R1006" s="2" t="s">
        <v>8495</v>
      </c>
      <c r="S1006" s="2" t="s">
        <v>16</v>
      </c>
      <c r="T1006" s="2" t="s">
        <v>11002</v>
      </c>
    </row>
    <row r="1007" spans="1:20" ht="13">
      <c r="A1007" s="2" t="s">
        <v>12200</v>
      </c>
      <c r="B1007" s="1" t="s">
        <v>10407</v>
      </c>
      <c r="C1007" s="2" t="s">
        <v>10406</v>
      </c>
      <c r="D1007" s="2" t="s">
        <v>23</v>
      </c>
      <c r="E1007" s="2" t="s">
        <v>23</v>
      </c>
      <c r="G1007" s="2">
        <v>10400</v>
      </c>
      <c r="H1007" s="2">
        <v>10400</v>
      </c>
      <c r="I1007" s="2" t="s">
        <v>10403</v>
      </c>
      <c r="K1007" s="2" t="s">
        <v>10405</v>
      </c>
      <c r="L1007" s="2" t="s">
        <v>6840</v>
      </c>
      <c r="M1007" s="2"/>
      <c r="P1007" s="2" t="s">
        <v>3279</v>
      </c>
      <c r="R1007" s="2" t="s">
        <v>10403</v>
      </c>
      <c r="S1007" s="2" t="s">
        <v>23</v>
      </c>
      <c r="T1007" s="2" t="s">
        <v>11002</v>
      </c>
    </row>
    <row r="1008" spans="1:20" ht="13">
      <c r="A1008" s="2" t="s">
        <v>12201</v>
      </c>
      <c r="B1008" s="1" t="s">
        <v>10581</v>
      </c>
      <c r="C1008" s="2" t="s">
        <v>10580</v>
      </c>
      <c r="D1008" s="2" t="s">
        <v>16</v>
      </c>
      <c r="E1008" s="2" t="s">
        <v>16</v>
      </c>
      <c r="G1008" s="2">
        <v>11500</v>
      </c>
      <c r="H1008" s="2">
        <v>11355</v>
      </c>
      <c r="I1008" s="2" t="s">
        <v>10577</v>
      </c>
      <c r="K1008" s="2" t="s">
        <v>10483</v>
      </c>
      <c r="L1008" s="2" t="s">
        <v>6840</v>
      </c>
      <c r="M1008" s="2"/>
      <c r="P1008" s="2" t="s">
        <v>4600</v>
      </c>
      <c r="R1008" s="2" t="s">
        <v>10577</v>
      </c>
      <c r="S1008" s="2" t="s">
        <v>16</v>
      </c>
      <c r="T1008" s="2" t="s">
        <v>11002</v>
      </c>
    </row>
    <row r="1009" spans="1:20" ht="13">
      <c r="A1009" s="2" t="s">
        <v>12202</v>
      </c>
      <c r="B1009" s="1" t="s">
        <v>10663</v>
      </c>
      <c r="C1009" s="2" t="s">
        <v>10662</v>
      </c>
      <c r="D1009" s="2" t="s">
        <v>23</v>
      </c>
      <c r="E1009" s="2" t="s">
        <v>16</v>
      </c>
      <c r="G1009" s="2">
        <v>12305</v>
      </c>
      <c r="H1009" s="2">
        <v>12305</v>
      </c>
      <c r="I1009" s="2" t="s">
        <v>10661</v>
      </c>
      <c r="K1009" s="2" t="s">
        <v>10483</v>
      </c>
      <c r="L1009" s="2" t="s">
        <v>6853</v>
      </c>
      <c r="M1009" s="2"/>
      <c r="P1009" s="2" t="s">
        <v>3668</v>
      </c>
      <c r="R1009" s="2" t="s">
        <v>10661</v>
      </c>
      <c r="S1009" s="2" t="s">
        <v>23</v>
      </c>
      <c r="T1009" s="2" t="s">
        <v>11002</v>
      </c>
    </row>
    <row r="1010" spans="1:20" ht="13">
      <c r="A1010" s="2" t="s">
        <v>12203</v>
      </c>
      <c r="B1010" s="1" t="s">
        <v>7606</v>
      </c>
      <c r="C1010" s="2" t="s">
        <v>7605</v>
      </c>
      <c r="D1010" s="2" t="s">
        <v>23</v>
      </c>
      <c r="E1010" s="2" t="s">
        <v>23</v>
      </c>
      <c r="G1010" s="2">
        <v>16962</v>
      </c>
      <c r="H1010" s="2">
        <v>16115</v>
      </c>
      <c r="I1010" s="2" t="s">
        <v>7604</v>
      </c>
      <c r="K1010" s="2" t="s">
        <v>7562</v>
      </c>
      <c r="L1010" s="2" t="s">
        <v>6853</v>
      </c>
      <c r="M1010" s="2"/>
      <c r="P1010" s="2" t="s">
        <v>4035</v>
      </c>
      <c r="R1010" s="2" t="s">
        <v>7604</v>
      </c>
      <c r="S1010" s="2" t="s">
        <v>23</v>
      </c>
      <c r="T1010" s="2" t="s">
        <v>11002</v>
      </c>
    </row>
    <row r="1011" spans="1:20" ht="13">
      <c r="A1011" s="2" t="s">
        <v>12204</v>
      </c>
      <c r="B1011" s="1" t="s">
        <v>8228</v>
      </c>
      <c r="C1011" s="2" t="s">
        <v>8227</v>
      </c>
      <c r="D1011" s="2" t="s">
        <v>23</v>
      </c>
      <c r="E1011" s="2" t="s">
        <v>16</v>
      </c>
      <c r="G1011" s="2">
        <v>154372</v>
      </c>
      <c r="H1011" s="2">
        <v>20657</v>
      </c>
      <c r="I1011" s="2" t="s">
        <v>8209</v>
      </c>
      <c r="K1011" s="2" t="s">
        <v>7869</v>
      </c>
      <c r="L1011" s="2" t="s">
        <v>6856</v>
      </c>
      <c r="M1011" s="2"/>
      <c r="P1011" s="2" t="s">
        <v>4035</v>
      </c>
      <c r="R1011" s="2" t="s">
        <v>8209</v>
      </c>
      <c r="S1011" s="2" t="s">
        <v>23</v>
      </c>
      <c r="T1011" s="2" t="s">
        <v>11002</v>
      </c>
    </row>
    <row r="1012" spans="1:20" ht="13">
      <c r="A1012" s="2" t="s">
        <v>12205</v>
      </c>
      <c r="B1012" s="1" t="s">
        <v>7866</v>
      </c>
      <c r="C1012" s="2" t="s">
        <v>7865</v>
      </c>
      <c r="D1012" s="2" t="s">
        <v>23</v>
      </c>
      <c r="E1012" s="2" t="s">
        <v>16</v>
      </c>
      <c r="G1012" s="2">
        <v>19926</v>
      </c>
      <c r="H1012" s="2">
        <v>19926</v>
      </c>
      <c r="I1012" s="2" t="s">
        <v>7861</v>
      </c>
      <c r="K1012" s="2" t="s">
        <v>7674</v>
      </c>
      <c r="L1012" s="2" t="s">
        <v>6840</v>
      </c>
      <c r="M1012" s="2"/>
      <c r="P1012" s="2" t="s">
        <v>3483</v>
      </c>
      <c r="R1012" s="2" t="s">
        <v>7861</v>
      </c>
      <c r="S1012" s="2" t="s">
        <v>23</v>
      </c>
      <c r="T1012" s="2" t="s">
        <v>11002</v>
      </c>
    </row>
    <row r="1013" spans="1:20" ht="13">
      <c r="A1013" s="2" t="s">
        <v>12206</v>
      </c>
      <c r="B1013" s="1" t="s">
        <v>8581</v>
      </c>
      <c r="C1013" s="2" t="s">
        <v>23869</v>
      </c>
      <c r="D1013" s="2" t="s">
        <v>23</v>
      </c>
      <c r="E1013" s="2" t="s">
        <v>16</v>
      </c>
      <c r="G1013" s="2">
        <v>15366</v>
      </c>
      <c r="H1013" s="2">
        <v>15032</v>
      </c>
      <c r="I1013" s="2" t="s">
        <v>8576</v>
      </c>
      <c r="K1013" s="2" t="s">
        <v>8364</v>
      </c>
      <c r="L1013" s="2" t="s">
        <v>6840</v>
      </c>
      <c r="M1013" s="2"/>
      <c r="P1013" s="2" t="s">
        <v>3279</v>
      </c>
      <c r="R1013" s="2" t="s">
        <v>8576</v>
      </c>
      <c r="S1013" s="2" t="s">
        <v>23</v>
      </c>
      <c r="T1013" s="2" t="s">
        <v>11002</v>
      </c>
    </row>
    <row r="1014" spans="1:20" ht="13">
      <c r="A1014" s="2" t="s">
        <v>12207</v>
      </c>
      <c r="B1014" s="1" t="s">
        <v>10038</v>
      </c>
      <c r="C1014" s="2" t="s">
        <v>10037</v>
      </c>
      <c r="D1014" s="2" t="s">
        <v>16</v>
      </c>
      <c r="E1014" s="2" t="s">
        <v>23</v>
      </c>
      <c r="G1014" s="2">
        <v>22152</v>
      </c>
      <c r="H1014" s="2">
        <v>22152</v>
      </c>
      <c r="I1014" s="2" t="s">
        <v>10036</v>
      </c>
      <c r="K1014" s="2" t="s">
        <v>9981</v>
      </c>
      <c r="L1014" s="2" t="s">
        <v>6937</v>
      </c>
      <c r="M1014" s="2"/>
      <c r="P1014" s="2" t="s">
        <v>3279</v>
      </c>
      <c r="R1014" s="2" t="s">
        <v>10036</v>
      </c>
      <c r="S1014" s="2" t="s">
        <v>16</v>
      </c>
      <c r="T1014" s="2" t="s">
        <v>11002</v>
      </c>
    </row>
    <row r="1015" spans="1:20" ht="13">
      <c r="A1015" s="2" t="s">
        <v>12208</v>
      </c>
      <c r="B1015" s="1" t="s">
        <v>8822</v>
      </c>
      <c r="C1015" s="2" t="s">
        <v>8821</v>
      </c>
      <c r="D1015" s="2" t="s">
        <v>23</v>
      </c>
      <c r="E1015" s="2" t="s">
        <v>16</v>
      </c>
      <c r="G1015" s="2">
        <v>27228</v>
      </c>
      <c r="H1015" s="2">
        <v>25262</v>
      </c>
      <c r="I1015" s="2" t="s">
        <v>8812</v>
      </c>
      <c r="K1015" s="2" t="s">
        <v>8364</v>
      </c>
      <c r="L1015" s="2" t="s">
        <v>6840</v>
      </c>
      <c r="M1015" s="2"/>
      <c r="P1015" s="2" t="s">
        <v>3279</v>
      </c>
      <c r="R1015" s="2" t="s">
        <v>8812</v>
      </c>
      <c r="S1015" s="2" t="s">
        <v>23</v>
      </c>
      <c r="T1015" s="2" t="s">
        <v>11002</v>
      </c>
    </row>
    <row r="1016" spans="1:20" ht="13">
      <c r="A1016" s="2" t="s">
        <v>12209</v>
      </c>
      <c r="B1016" s="1" t="s">
        <v>9703</v>
      </c>
      <c r="C1016" s="2" t="s">
        <v>9702</v>
      </c>
      <c r="D1016" s="2" t="s">
        <v>23</v>
      </c>
      <c r="E1016" s="2" t="s">
        <v>16</v>
      </c>
      <c r="G1016" s="2">
        <v>15865</v>
      </c>
      <c r="H1016" s="2">
        <v>15865</v>
      </c>
      <c r="I1016" s="2" t="s">
        <v>9698</v>
      </c>
      <c r="K1016" s="2" t="s">
        <v>9699</v>
      </c>
      <c r="L1016" s="2" t="s">
        <v>6840</v>
      </c>
      <c r="M1016" s="2"/>
      <c r="P1016" s="2" t="s">
        <v>4600</v>
      </c>
      <c r="R1016" s="2" t="s">
        <v>9698</v>
      </c>
      <c r="S1016" s="2" t="s">
        <v>23</v>
      </c>
      <c r="T1016" s="2" t="s">
        <v>11002</v>
      </c>
    </row>
    <row r="1017" spans="1:20" ht="13">
      <c r="A1017" s="2" t="s">
        <v>12210</v>
      </c>
      <c r="B1017" s="1" t="s">
        <v>9254</v>
      </c>
      <c r="C1017" s="2" t="s">
        <v>9253</v>
      </c>
      <c r="D1017" s="2" t="s">
        <v>23</v>
      </c>
      <c r="E1017" s="2" t="s">
        <v>16</v>
      </c>
      <c r="G1017" s="2">
        <v>12720</v>
      </c>
      <c r="H1017" s="2">
        <v>12720</v>
      </c>
      <c r="I1017" s="2" t="s">
        <v>9246</v>
      </c>
      <c r="K1017" s="2" t="s">
        <v>9169</v>
      </c>
      <c r="L1017" s="2" t="s">
        <v>6856</v>
      </c>
      <c r="M1017" s="2"/>
      <c r="P1017" s="2" t="s">
        <v>6204</v>
      </c>
      <c r="R1017" s="2" t="s">
        <v>9246</v>
      </c>
      <c r="S1017" s="2" t="s">
        <v>23</v>
      </c>
      <c r="T1017" s="2" t="s">
        <v>11002</v>
      </c>
    </row>
    <row r="1018" spans="1:20" ht="13">
      <c r="A1018" s="2" t="s">
        <v>12211</v>
      </c>
      <c r="B1018" s="1" t="s">
        <v>8087</v>
      </c>
      <c r="C1018" s="2" t="s">
        <v>8086</v>
      </c>
      <c r="D1018" s="2" t="s">
        <v>16</v>
      </c>
      <c r="E1018" s="2" t="s">
        <v>23</v>
      </c>
      <c r="G1018" s="2">
        <v>19871</v>
      </c>
      <c r="H1018" s="2">
        <v>13683</v>
      </c>
      <c r="I1018" s="2" t="s">
        <v>8078</v>
      </c>
      <c r="K1018" s="2" t="s">
        <v>7869</v>
      </c>
      <c r="L1018" s="2" t="s">
        <v>6856</v>
      </c>
      <c r="M1018" s="2"/>
      <c r="P1018" s="2" t="s">
        <v>4035</v>
      </c>
      <c r="R1018" s="2" t="s">
        <v>8078</v>
      </c>
      <c r="S1018" s="2" t="s">
        <v>16</v>
      </c>
      <c r="T1018" s="2" t="s">
        <v>11002</v>
      </c>
    </row>
    <row r="1019" spans="1:20" ht="13">
      <c r="A1019" s="2" t="s">
        <v>12212</v>
      </c>
      <c r="B1019" s="1" t="s">
        <v>8380</v>
      </c>
      <c r="C1019" s="2" t="s">
        <v>8379</v>
      </c>
      <c r="D1019" s="2" t="s">
        <v>23</v>
      </c>
      <c r="E1019" s="2" t="s">
        <v>23</v>
      </c>
      <c r="G1019" s="2">
        <v>11084</v>
      </c>
      <c r="H1019" s="2">
        <v>10641</v>
      </c>
      <c r="I1019" s="2" t="s">
        <v>8373</v>
      </c>
      <c r="K1019" s="2" t="s">
        <v>8364</v>
      </c>
      <c r="L1019" s="2" t="s">
        <v>6840</v>
      </c>
      <c r="M1019" s="2"/>
      <c r="P1019" s="2" t="s">
        <v>3279</v>
      </c>
      <c r="R1019" s="2" t="s">
        <v>8373</v>
      </c>
      <c r="S1019" s="2" t="s">
        <v>23</v>
      </c>
      <c r="T1019" s="2" t="s">
        <v>11002</v>
      </c>
    </row>
    <row r="1020" spans="1:20" ht="13">
      <c r="A1020" s="2" t="s">
        <v>12213</v>
      </c>
      <c r="B1020" s="1" t="s">
        <v>10213</v>
      </c>
      <c r="C1020" s="2" t="s">
        <v>10212</v>
      </c>
      <c r="D1020" s="2" t="s">
        <v>16</v>
      </c>
      <c r="E1020" s="2" t="s">
        <v>23</v>
      </c>
      <c r="G1020" s="2">
        <v>18711</v>
      </c>
      <c r="H1020" s="2">
        <v>16952</v>
      </c>
      <c r="I1020" s="2" t="s">
        <v>10209</v>
      </c>
      <c r="K1020" s="2" t="s">
        <v>10080</v>
      </c>
      <c r="L1020" s="2" t="s">
        <v>6840</v>
      </c>
      <c r="M1020" s="2"/>
      <c r="P1020" s="2" t="s">
        <v>3279</v>
      </c>
      <c r="R1020" s="2" t="s">
        <v>10209</v>
      </c>
      <c r="S1020" s="2" t="s">
        <v>16</v>
      </c>
      <c r="T1020" s="2" t="s">
        <v>11002</v>
      </c>
    </row>
    <row r="1021" spans="1:20" ht="13">
      <c r="A1021" s="2" t="s">
        <v>12214</v>
      </c>
      <c r="B1021" s="1" t="s">
        <v>7392</v>
      </c>
      <c r="C1021" s="2" t="s">
        <v>7391</v>
      </c>
      <c r="D1021" s="2" t="s">
        <v>23</v>
      </c>
      <c r="E1021" s="2" t="s">
        <v>16</v>
      </c>
      <c r="G1021" s="2">
        <v>20530</v>
      </c>
      <c r="H1021" s="2">
        <v>20530</v>
      </c>
      <c r="I1021" s="2" t="s">
        <v>7386</v>
      </c>
      <c r="K1021" s="2" t="s">
        <v>7148</v>
      </c>
      <c r="L1021" s="2" t="s">
        <v>6840</v>
      </c>
      <c r="M1021" s="2"/>
      <c r="P1021" s="2" t="s">
        <v>3279</v>
      </c>
      <c r="R1021" s="2" t="s">
        <v>7386</v>
      </c>
      <c r="S1021" s="2" t="s">
        <v>23</v>
      </c>
      <c r="T1021" s="2" t="s">
        <v>11002</v>
      </c>
    </row>
    <row r="1022" spans="1:20" ht="13">
      <c r="A1022" s="2" t="s">
        <v>12215</v>
      </c>
      <c r="B1022" s="1" t="s">
        <v>8736</v>
      </c>
      <c r="C1022" s="2" t="s">
        <v>8735</v>
      </c>
      <c r="D1022" s="2" t="s">
        <v>23</v>
      </c>
      <c r="E1022" s="2" t="s">
        <v>16</v>
      </c>
      <c r="G1022" s="2">
        <v>23256</v>
      </c>
      <c r="H1022" s="2">
        <v>23256</v>
      </c>
      <c r="I1022" s="2" t="s">
        <v>8673</v>
      </c>
      <c r="K1022" s="2" t="s">
        <v>8364</v>
      </c>
      <c r="L1022" s="2" t="s">
        <v>6840</v>
      </c>
      <c r="M1022" s="2"/>
      <c r="P1022" s="2" t="s">
        <v>3279</v>
      </c>
      <c r="R1022" s="2" t="s">
        <v>8673</v>
      </c>
      <c r="S1022" s="2" t="s">
        <v>23</v>
      </c>
      <c r="T1022" s="2" t="s">
        <v>11002</v>
      </c>
    </row>
    <row r="1023" spans="1:20" ht="13">
      <c r="A1023" s="2" t="s">
        <v>12216</v>
      </c>
      <c r="B1023" s="1" t="s">
        <v>10740</v>
      </c>
      <c r="C1023" s="2" t="s">
        <v>10739</v>
      </c>
      <c r="D1023" s="2" t="s">
        <v>16</v>
      </c>
      <c r="E1023" s="2" t="s">
        <v>16</v>
      </c>
      <c r="G1023" s="2">
        <v>14122</v>
      </c>
      <c r="H1023" s="2">
        <v>13025</v>
      </c>
      <c r="I1023" s="2" t="s">
        <v>10738</v>
      </c>
      <c r="K1023" s="2" t="s">
        <v>10483</v>
      </c>
      <c r="L1023" s="2" t="s">
        <v>6840</v>
      </c>
      <c r="M1023" s="2"/>
      <c r="P1023" s="2" t="s">
        <v>3279</v>
      </c>
      <c r="R1023" s="2" t="s">
        <v>10738</v>
      </c>
      <c r="S1023" s="2" t="s">
        <v>16</v>
      </c>
      <c r="T1023" s="2" t="s">
        <v>11002</v>
      </c>
    </row>
    <row r="1024" spans="1:20" ht="13">
      <c r="A1024" s="2" t="s">
        <v>12217</v>
      </c>
      <c r="B1024" s="1" t="s">
        <v>7850</v>
      </c>
      <c r="C1024" s="2" t="s">
        <v>7849</v>
      </c>
      <c r="D1024" s="2" t="s">
        <v>16</v>
      </c>
      <c r="E1024" s="2" t="s">
        <v>23</v>
      </c>
      <c r="G1024" s="2">
        <v>17037</v>
      </c>
      <c r="H1024" s="2">
        <v>17037</v>
      </c>
      <c r="I1024" s="2" t="s">
        <v>7847</v>
      </c>
      <c r="K1024" s="2" t="s">
        <v>7674</v>
      </c>
      <c r="L1024" s="2" t="s">
        <v>6937</v>
      </c>
      <c r="M1024" s="2"/>
      <c r="P1024" s="2" t="s">
        <v>3279</v>
      </c>
      <c r="R1024" s="2" t="s">
        <v>7847</v>
      </c>
      <c r="S1024" s="2" t="s">
        <v>16</v>
      </c>
      <c r="T1024" s="2" t="s">
        <v>11002</v>
      </c>
    </row>
    <row r="1025" spans="1:20" ht="13">
      <c r="A1025" s="2" t="s">
        <v>12218</v>
      </c>
      <c r="B1025" s="1" t="s">
        <v>9789</v>
      </c>
      <c r="C1025" s="2" t="s">
        <v>9788</v>
      </c>
      <c r="D1025" s="2" t="s">
        <v>23</v>
      </c>
      <c r="E1025" s="2" t="s">
        <v>23</v>
      </c>
      <c r="G1025" s="2">
        <v>11000</v>
      </c>
      <c r="H1025" s="2">
        <v>11000</v>
      </c>
      <c r="I1025" s="2" t="s">
        <v>9765</v>
      </c>
      <c r="K1025" s="2" t="s">
        <v>9756</v>
      </c>
      <c r="L1025" s="2" t="s">
        <v>6853</v>
      </c>
      <c r="M1025" s="2"/>
      <c r="P1025" s="2" t="s">
        <v>3668</v>
      </c>
      <c r="R1025" s="2" t="s">
        <v>9765</v>
      </c>
      <c r="S1025" s="2" t="s">
        <v>23</v>
      </c>
      <c r="T1025" s="2" t="s">
        <v>11002</v>
      </c>
    </row>
    <row r="1026" spans="1:20" ht="13">
      <c r="A1026" s="2" t="s">
        <v>12219</v>
      </c>
      <c r="B1026" s="1" t="s">
        <v>12220</v>
      </c>
      <c r="C1026" s="2" t="s">
        <v>23870</v>
      </c>
      <c r="D1026" s="2" t="s">
        <v>16</v>
      </c>
      <c r="E1026" s="2" t="s">
        <v>23</v>
      </c>
      <c r="G1026" s="2" t="e">
        <v>#N/A</v>
      </c>
      <c r="H1026" s="2">
        <v>26229</v>
      </c>
      <c r="I1026" s="2" t="s">
        <v>9453</v>
      </c>
      <c r="K1026" s="2" t="s">
        <v>9169</v>
      </c>
      <c r="M1026" s="2" t="s">
        <v>6876</v>
      </c>
      <c r="P1026" s="2" t="s">
        <v>8427</v>
      </c>
      <c r="R1026" s="2" t="s">
        <v>9453</v>
      </c>
      <c r="S1026" s="2" t="s">
        <v>16</v>
      </c>
      <c r="T1026" s="2" t="s">
        <v>11002</v>
      </c>
    </row>
    <row r="1027" spans="1:20" ht="13">
      <c r="A1027" s="2" t="s">
        <v>12221</v>
      </c>
      <c r="B1027" s="1" t="s">
        <v>7416</v>
      </c>
      <c r="C1027" s="2" t="s">
        <v>7415</v>
      </c>
      <c r="D1027" s="2" t="s">
        <v>23</v>
      </c>
      <c r="E1027" s="2" t="s">
        <v>16</v>
      </c>
      <c r="G1027" s="2">
        <v>16225</v>
      </c>
      <c r="H1027" s="2">
        <v>16225</v>
      </c>
      <c r="I1027" s="2" t="s">
        <v>7411</v>
      </c>
      <c r="K1027" s="2" t="s">
        <v>7148</v>
      </c>
      <c r="L1027" s="2" t="s">
        <v>6840</v>
      </c>
      <c r="M1027" s="2"/>
      <c r="P1027" s="2" t="s">
        <v>3279</v>
      </c>
      <c r="R1027" s="2" t="s">
        <v>7411</v>
      </c>
      <c r="S1027" s="2" t="s">
        <v>23</v>
      </c>
      <c r="T1027" s="2" t="s">
        <v>11002</v>
      </c>
    </row>
    <row r="1028" spans="1:20" ht="13">
      <c r="A1028" s="2" t="s">
        <v>12222</v>
      </c>
      <c r="B1028" s="1" t="s">
        <v>8899</v>
      </c>
      <c r="C1028" s="2" t="s">
        <v>8898</v>
      </c>
      <c r="D1028" s="2" t="s">
        <v>16</v>
      </c>
      <c r="E1028" s="2" t="s">
        <v>23</v>
      </c>
      <c r="G1028" s="2">
        <v>11055</v>
      </c>
      <c r="H1028" s="2">
        <v>11055</v>
      </c>
      <c r="I1028" s="2" t="s">
        <v>8894</v>
      </c>
      <c r="K1028" s="2" t="s">
        <v>8895</v>
      </c>
      <c r="L1028" s="2" t="s">
        <v>6853</v>
      </c>
      <c r="M1028" s="2"/>
      <c r="P1028" s="2" t="s">
        <v>3279</v>
      </c>
      <c r="R1028" s="2" t="s">
        <v>8894</v>
      </c>
      <c r="S1028" s="2" t="s">
        <v>16</v>
      </c>
      <c r="T1028" s="2" t="s">
        <v>11002</v>
      </c>
    </row>
    <row r="1029" spans="1:20" ht="13">
      <c r="A1029" s="2" t="s">
        <v>12223</v>
      </c>
      <c r="B1029" s="1" t="s">
        <v>10668</v>
      </c>
      <c r="C1029" s="2" t="s">
        <v>10667</v>
      </c>
      <c r="D1029" s="2" t="s">
        <v>23</v>
      </c>
      <c r="E1029" s="2" t="s">
        <v>16</v>
      </c>
      <c r="G1029" s="2">
        <v>12327</v>
      </c>
      <c r="H1029" s="2">
        <v>12327</v>
      </c>
      <c r="I1029" s="2" t="s">
        <v>10666</v>
      </c>
      <c r="K1029" s="2" t="s">
        <v>10483</v>
      </c>
      <c r="L1029" s="2" t="s">
        <v>7207</v>
      </c>
      <c r="M1029" s="2"/>
      <c r="P1029" s="2" t="s">
        <v>3279</v>
      </c>
      <c r="R1029" s="2" t="s">
        <v>10666</v>
      </c>
      <c r="S1029" s="2" t="s">
        <v>23</v>
      </c>
      <c r="T1029" s="2" t="s">
        <v>11002</v>
      </c>
    </row>
    <row r="1030" spans="1:20" ht="13">
      <c r="A1030" s="2" t="s">
        <v>12224</v>
      </c>
      <c r="B1030" s="1" t="s">
        <v>7331</v>
      </c>
      <c r="C1030" s="2" t="s">
        <v>7330</v>
      </c>
      <c r="D1030" s="2" t="s">
        <v>23</v>
      </c>
      <c r="E1030" s="2" t="s">
        <v>16</v>
      </c>
      <c r="G1030" s="2">
        <v>15949</v>
      </c>
      <c r="H1030" s="2">
        <v>15949</v>
      </c>
      <c r="I1030" s="2" t="s">
        <v>7326</v>
      </c>
      <c r="K1030" s="2" t="s">
        <v>7148</v>
      </c>
      <c r="L1030" s="2" t="s">
        <v>6850</v>
      </c>
      <c r="M1030" s="2"/>
      <c r="P1030" s="2" t="s">
        <v>3279</v>
      </c>
      <c r="R1030" s="2" t="s">
        <v>7326</v>
      </c>
      <c r="S1030" s="2" t="s">
        <v>23</v>
      </c>
      <c r="T1030" s="2" t="s">
        <v>11002</v>
      </c>
    </row>
    <row r="1031" spans="1:20" ht="13">
      <c r="A1031" s="2" t="s">
        <v>12225</v>
      </c>
      <c r="B1031" s="1" t="s">
        <v>6929</v>
      </c>
      <c r="C1031" s="2" t="s">
        <v>6928</v>
      </c>
      <c r="E1031" s="2" t="s">
        <v>23</v>
      </c>
      <c r="G1031" s="2">
        <v>12239</v>
      </c>
      <c r="H1031" s="2">
        <v>11478</v>
      </c>
      <c r="I1031" s="2" t="s">
        <v>6918</v>
      </c>
      <c r="K1031" s="2" t="s">
        <v>6919</v>
      </c>
      <c r="L1031" s="2" t="s">
        <v>6859</v>
      </c>
      <c r="M1031" s="2"/>
      <c r="P1031" s="2" t="s">
        <v>3668</v>
      </c>
      <c r="R1031" s="2" t="s">
        <v>6918</v>
      </c>
      <c r="T1031" s="2" t="s">
        <v>11002</v>
      </c>
    </row>
    <row r="1032" spans="1:20" ht="13">
      <c r="A1032" s="2" t="s">
        <v>12226</v>
      </c>
      <c r="B1032" s="1" t="s">
        <v>8063</v>
      </c>
      <c r="C1032" s="2" t="s">
        <v>8062</v>
      </c>
      <c r="D1032" s="2" t="s">
        <v>23</v>
      </c>
      <c r="E1032" s="2" t="s">
        <v>16</v>
      </c>
      <c r="G1032" s="2">
        <v>19677</v>
      </c>
      <c r="H1032" s="2">
        <v>19677</v>
      </c>
      <c r="I1032" s="2" t="s">
        <v>8061</v>
      </c>
      <c r="K1032" s="2" t="s">
        <v>7869</v>
      </c>
      <c r="L1032" s="2" t="s">
        <v>6840</v>
      </c>
      <c r="M1032" s="2"/>
      <c r="P1032" s="2" t="s">
        <v>3279</v>
      </c>
      <c r="R1032" s="2" t="s">
        <v>8061</v>
      </c>
      <c r="S1032" s="2" t="s">
        <v>23</v>
      </c>
      <c r="T1032" s="2" t="s">
        <v>11002</v>
      </c>
    </row>
    <row r="1033" spans="1:20" ht="13">
      <c r="A1033" s="2" t="s">
        <v>12227</v>
      </c>
      <c r="B1033" s="1" t="s">
        <v>10969</v>
      </c>
      <c r="C1033" s="2" t="s">
        <v>10968</v>
      </c>
      <c r="D1033" s="2" t="s">
        <v>23</v>
      </c>
      <c r="E1033" s="2" t="s">
        <v>23</v>
      </c>
      <c r="F1033" s="2" t="s">
        <v>10970</v>
      </c>
      <c r="G1033" s="2">
        <v>24737</v>
      </c>
      <c r="H1033" s="2">
        <v>24737</v>
      </c>
      <c r="I1033" s="2" t="s">
        <v>10967</v>
      </c>
      <c r="K1033" s="2" t="s">
        <v>10483</v>
      </c>
      <c r="L1033" s="2" t="s">
        <v>6937</v>
      </c>
      <c r="M1033" s="2"/>
      <c r="P1033" s="2" t="s">
        <v>3668</v>
      </c>
      <c r="R1033" s="2" t="s">
        <v>10967</v>
      </c>
      <c r="S1033" s="2" t="s">
        <v>23</v>
      </c>
      <c r="T1033" s="2" t="s">
        <v>11002</v>
      </c>
    </row>
    <row r="1034" spans="1:20" ht="13">
      <c r="A1034" s="2" t="s">
        <v>12228</v>
      </c>
      <c r="B1034" s="1" t="s">
        <v>8335</v>
      </c>
      <c r="C1034" s="2" t="s">
        <v>8334</v>
      </c>
      <c r="D1034" s="2" t="s">
        <v>16</v>
      </c>
      <c r="E1034" s="2" t="s">
        <v>23</v>
      </c>
      <c r="G1034" s="2">
        <v>30249</v>
      </c>
      <c r="H1034" s="2">
        <v>26841</v>
      </c>
      <c r="I1034" s="2" t="s">
        <v>8326</v>
      </c>
      <c r="K1034" s="2" t="s">
        <v>7869</v>
      </c>
      <c r="L1034" s="2" t="s">
        <v>6840</v>
      </c>
      <c r="M1034" s="2"/>
      <c r="P1034" s="2" t="s">
        <v>3279</v>
      </c>
      <c r="R1034" s="2" t="s">
        <v>8326</v>
      </c>
      <c r="S1034" s="2" t="s">
        <v>16</v>
      </c>
      <c r="T1034" s="2" t="s">
        <v>11002</v>
      </c>
    </row>
    <row r="1035" spans="1:20" ht="13">
      <c r="A1035" s="2" t="s">
        <v>12229</v>
      </c>
      <c r="B1035" s="1" t="s">
        <v>9468</v>
      </c>
      <c r="C1035" s="2" t="s">
        <v>9467</v>
      </c>
      <c r="D1035" s="2" t="s">
        <v>16</v>
      </c>
      <c r="E1035" s="2" t="s">
        <v>23</v>
      </c>
      <c r="G1035" s="2">
        <v>26886</v>
      </c>
      <c r="H1035" s="2">
        <v>26079</v>
      </c>
      <c r="I1035" s="2" t="s">
        <v>9453</v>
      </c>
      <c r="K1035" s="2" t="s">
        <v>9169</v>
      </c>
      <c r="L1035" s="2" t="s">
        <v>6937</v>
      </c>
      <c r="M1035" s="2"/>
      <c r="P1035" s="2" t="s">
        <v>3668</v>
      </c>
      <c r="R1035" s="2" t="s">
        <v>9453</v>
      </c>
      <c r="S1035" s="2" t="s">
        <v>16</v>
      </c>
      <c r="T1035" s="2" t="s">
        <v>11002</v>
      </c>
    </row>
    <row r="1036" spans="1:20" ht="13">
      <c r="A1036" s="2" t="s">
        <v>12230</v>
      </c>
      <c r="B1036" s="1" t="s">
        <v>9308</v>
      </c>
      <c r="C1036" s="2" t="s">
        <v>9307</v>
      </c>
      <c r="D1036" s="2" t="s">
        <v>23</v>
      </c>
      <c r="E1036" s="2" t="s">
        <v>16</v>
      </c>
      <c r="G1036" s="2">
        <v>23344</v>
      </c>
      <c r="H1036" s="2">
        <v>23034</v>
      </c>
      <c r="I1036" s="2" t="s">
        <v>9297</v>
      </c>
      <c r="K1036" s="2" t="s">
        <v>9169</v>
      </c>
      <c r="L1036" s="2" t="s">
        <v>6937</v>
      </c>
      <c r="M1036" s="2"/>
      <c r="P1036" s="2" t="s">
        <v>5907</v>
      </c>
      <c r="R1036" s="2" t="s">
        <v>9297</v>
      </c>
      <c r="S1036" s="2" t="s">
        <v>23</v>
      </c>
      <c r="T1036" s="2" t="s">
        <v>11002</v>
      </c>
    </row>
    <row r="1037" spans="1:20" ht="13">
      <c r="A1037" s="2" t="s">
        <v>12231</v>
      </c>
      <c r="B1037" s="1" t="s">
        <v>9772</v>
      </c>
      <c r="C1037" s="2" t="s">
        <v>9771</v>
      </c>
      <c r="D1037" s="2" t="s">
        <v>16</v>
      </c>
      <c r="E1037" s="2" t="s">
        <v>16</v>
      </c>
      <c r="G1037" s="2">
        <v>11088</v>
      </c>
      <c r="H1037" s="2">
        <v>11088</v>
      </c>
      <c r="I1037" s="2" t="s">
        <v>9755</v>
      </c>
      <c r="K1037" s="2" t="s">
        <v>9756</v>
      </c>
      <c r="L1037" s="2" t="s">
        <v>6937</v>
      </c>
      <c r="M1037" s="2"/>
      <c r="P1037" s="2" t="s">
        <v>8370</v>
      </c>
      <c r="R1037" s="2" t="s">
        <v>9755</v>
      </c>
      <c r="S1037" s="2" t="s">
        <v>16</v>
      </c>
      <c r="T1037" s="2" t="s">
        <v>11002</v>
      </c>
    </row>
    <row r="1038" spans="1:20" ht="13">
      <c r="A1038" s="2" t="s">
        <v>12232</v>
      </c>
      <c r="B1038" s="1" t="s">
        <v>8494</v>
      </c>
      <c r="C1038" s="2" t="s">
        <v>8493</v>
      </c>
      <c r="D1038" s="2" t="s">
        <v>16</v>
      </c>
      <c r="E1038" s="2" t="s">
        <v>23</v>
      </c>
      <c r="G1038" s="2">
        <v>13267</v>
      </c>
      <c r="H1038" s="2">
        <v>12331</v>
      </c>
      <c r="I1038" s="2" t="s">
        <v>8481</v>
      </c>
      <c r="K1038" s="2" t="s">
        <v>8364</v>
      </c>
      <c r="L1038" s="2" t="s">
        <v>6937</v>
      </c>
      <c r="M1038" s="2"/>
      <c r="P1038" s="2" t="s">
        <v>8427</v>
      </c>
      <c r="R1038" s="2" t="s">
        <v>8481</v>
      </c>
      <c r="S1038" s="2" t="s">
        <v>16</v>
      </c>
      <c r="T1038" s="2" t="s">
        <v>11002</v>
      </c>
    </row>
    <row r="1039" spans="1:20" ht="13">
      <c r="A1039" s="2" t="s">
        <v>12233</v>
      </c>
      <c r="B1039" s="1" t="s">
        <v>10024</v>
      </c>
      <c r="C1039" s="2" t="s">
        <v>10023</v>
      </c>
      <c r="D1039" s="2" t="s">
        <v>23</v>
      </c>
      <c r="E1039" s="2" t="s">
        <v>16</v>
      </c>
      <c r="G1039" s="2">
        <v>14104</v>
      </c>
      <c r="H1039" s="2">
        <v>12818</v>
      </c>
      <c r="I1039" s="2" t="s">
        <v>10019</v>
      </c>
      <c r="K1039" s="2" t="s">
        <v>9981</v>
      </c>
      <c r="L1039" s="2" t="s">
        <v>6937</v>
      </c>
      <c r="M1039" s="2"/>
      <c r="P1039" s="2" t="s">
        <v>3279</v>
      </c>
      <c r="R1039" s="2" t="s">
        <v>10019</v>
      </c>
      <c r="S1039" s="2" t="s">
        <v>23</v>
      </c>
      <c r="T1039" s="2" t="s">
        <v>11002</v>
      </c>
    </row>
    <row r="1040" spans="1:20" ht="13">
      <c r="A1040" s="2" t="s">
        <v>12234</v>
      </c>
      <c r="B1040" s="1" t="s">
        <v>7648</v>
      </c>
      <c r="C1040" s="2" t="s">
        <v>7647</v>
      </c>
      <c r="D1040" s="2" t="s">
        <v>23</v>
      </c>
      <c r="E1040" s="2" t="s">
        <v>16</v>
      </c>
      <c r="G1040" s="2">
        <v>26584</v>
      </c>
      <c r="H1040" s="2">
        <v>24036</v>
      </c>
      <c r="I1040" s="2" t="s">
        <v>7639</v>
      </c>
      <c r="K1040" s="2" t="s">
        <v>7562</v>
      </c>
      <c r="L1040" s="2" t="s">
        <v>6840</v>
      </c>
      <c r="M1040" s="2"/>
      <c r="P1040" s="2" t="s">
        <v>3279</v>
      </c>
      <c r="R1040" s="2" t="s">
        <v>7639</v>
      </c>
      <c r="S1040" s="2" t="s">
        <v>23</v>
      </c>
      <c r="T1040" s="2" t="s">
        <v>11002</v>
      </c>
    </row>
    <row r="1041" spans="1:20" ht="13">
      <c r="A1041" s="2" t="s">
        <v>12235</v>
      </c>
      <c r="B1041" s="1" t="s">
        <v>10901</v>
      </c>
      <c r="C1041" s="2" t="s">
        <v>10900</v>
      </c>
      <c r="D1041" s="2" t="s">
        <v>16</v>
      </c>
      <c r="E1041" s="2" t="s">
        <v>16</v>
      </c>
      <c r="G1041" s="2">
        <v>15477</v>
      </c>
      <c r="H1041" s="2">
        <v>15477</v>
      </c>
      <c r="I1041" s="2" t="s">
        <v>10899</v>
      </c>
      <c r="K1041" s="2" t="s">
        <v>10483</v>
      </c>
      <c r="L1041" s="2" t="s">
        <v>6840</v>
      </c>
      <c r="M1041" s="2"/>
      <c r="P1041" s="2" t="s">
        <v>3279</v>
      </c>
      <c r="R1041" s="2" t="s">
        <v>10899</v>
      </c>
      <c r="S1041" s="2" t="s">
        <v>16</v>
      </c>
      <c r="T1041" s="2" t="s">
        <v>11002</v>
      </c>
    </row>
    <row r="1042" spans="1:20" ht="13">
      <c r="A1042" s="2" t="s">
        <v>12236</v>
      </c>
      <c r="B1042" s="1" t="s">
        <v>10248</v>
      </c>
      <c r="C1042" s="2" t="s">
        <v>10247</v>
      </c>
      <c r="D1042" s="2" t="s">
        <v>23</v>
      </c>
      <c r="E1042" s="2" t="s">
        <v>16</v>
      </c>
      <c r="G1042" s="2">
        <v>18367</v>
      </c>
      <c r="H1042" s="2">
        <v>18367</v>
      </c>
      <c r="I1042" s="2" t="s">
        <v>10245</v>
      </c>
      <c r="K1042" s="2" t="s">
        <v>10080</v>
      </c>
      <c r="L1042" s="2" t="s">
        <v>6856</v>
      </c>
      <c r="M1042" s="2"/>
      <c r="P1042" s="2" t="s">
        <v>4035</v>
      </c>
      <c r="R1042" s="2" t="s">
        <v>10245</v>
      </c>
      <c r="S1042" s="2" t="s">
        <v>23</v>
      </c>
      <c r="T1042" s="2" t="s">
        <v>11002</v>
      </c>
    </row>
    <row r="1043" spans="1:20" ht="13">
      <c r="A1043" s="2" t="s">
        <v>12237</v>
      </c>
      <c r="B1043" s="1" t="s">
        <v>9388</v>
      </c>
      <c r="C1043" s="2" t="s">
        <v>9387</v>
      </c>
      <c r="D1043" s="2" t="s">
        <v>23</v>
      </c>
      <c r="E1043" s="2" t="s">
        <v>16</v>
      </c>
      <c r="G1043" s="2">
        <v>24935</v>
      </c>
      <c r="H1043" s="2">
        <v>24935</v>
      </c>
      <c r="I1043" s="2" t="s">
        <v>9383</v>
      </c>
      <c r="K1043" s="2" t="s">
        <v>9169</v>
      </c>
      <c r="L1043" s="2" t="s">
        <v>6937</v>
      </c>
      <c r="M1043" s="2"/>
      <c r="P1043" s="2" t="s">
        <v>3668</v>
      </c>
      <c r="R1043" s="2" t="s">
        <v>9383</v>
      </c>
      <c r="S1043" s="2" t="s">
        <v>23</v>
      </c>
      <c r="T1043" s="2" t="s">
        <v>11002</v>
      </c>
    </row>
    <row r="1044" spans="1:20" ht="13">
      <c r="A1044" s="2" t="s">
        <v>12238</v>
      </c>
      <c r="B1044" s="1" t="s">
        <v>7858</v>
      </c>
      <c r="C1044" s="2" t="s">
        <v>7857</v>
      </c>
      <c r="D1044" s="2" t="s">
        <v>23</v>
      </c>
      <c r="E1044" s="2" t="s">
        <v>16</v>
      </c>
      <c r="G1044" s="2">
        <v>19231</v>
      </c>
      <c r="H1044" s="2">
        <v>19231</v>
      </c>
      <c r="I1044" s="2" t="s">
        <v>7847</v>
      </c>
      <c r="K1044" s="2" t="s">
        <v>7674</v>
      </c>
      <c r="L1044" s="2" t="s">
        <v>6937</v>
      </c>
      <c r="M1044" s="2"/>
      <c r="P1044" s="2" t="s">
        <v>3279</v>
      </c>
      <c r="R1044" s="2" t="s">
        <v>7847</v>
      </c>
      <c r="S1044" s="2" t="s">
        <v>23</v>
      </c>
      <c r="T1044" s="2" t="s">
        <v>11002</v>
      </c>
    </row>
    <row r="1045" spans="1:20" ht="13">
      <c r="A1045" s="2" t="s">
        <v>12239</v>
      </c>
      <c r="B1045" s="1" t="s">
        <v>7487</v>
      </c>
      <c r="C1045" s="2" t="s">
        <v>7486</v>
      </c>
      <c r="D1045" s="2" t="s">
        <v>16</v>
      </c>
      <c r="E1045" s="2" t="s">
        <v>23</v>
      </c>
      <c r="G1045" s="2">
        <v>28731</v>
      </c>
      <c r="H1045" s="2">
        <v>11816</v>
      </c>
      <c r="I1045" s="2" t="s">
        <v>7483</v>
      </c>
      <c r="K1045" s="2" t="s">
        <v>7148</v>
      </c>
      <c r="L1045" s="2" t="s">
        <v>6856</v>
      </c>
      <c r="M1045" s="2"/>
      <c r="P1045" s="2" t="s">
        <v>6204</v>
      </c>
      <c r="R1045" s="2" t="s">
        <v>7483</v>
      </c>
      <c r="S1045" s="2" t="s">
        <v>16</v>
      </c>
      <c r="T1045" s="2" t="s">
        <v>11002</v>
      </c>
    </row>
    <row r="1046" spans="1:20" ht="13">
      <c r="A1046" s="2" t="s">
        <v>12240</v>
      </c>
      <c r="B1046" s="1" t="s">
        <v>9227</v>
      </c>
      <c r="C1046" s="2" t="s">
        <v>9226</v>
      </c>
      <c r="D1046" s="2" t="s">
        <v>23</v>
      </c>
      <c r="E1046" s="2" t="s">
        <v>16</v>
      </c>
      <c r="G1046" s="2">
        <v>13957</v>
      </c>
      <c r="H1046" s="2">
        <v>12916</v>
      </c>
      <c r="I1046" s="2" t="s">
        <v>9217</v>
      </c>
      <c r="K1046" s="2" t="s">
        <v>9169</v>
      </c>
      <c r="L1046" s="2" t="s">
        <v>6840</v>
      </c>
      <c r="M1046" s="2"/>
      <c r="P1046" s="2" t="s">
        <v>8427</v>
      </c>
      <c r="R1046" s="2" t="s">
        <v>9217</v>
      </c>
      <c r="S1046" s="2" t="s">
        <v>23</v>
      </c>
      <c r="T1046" s="2" t="s">
        <v>11002</v>
      </c>
    </row>
    <row r="1047" spans="1:20" ht="13">
      <c r="A1047" s="2" t="s">
        <v>12241</v>
      </c>
      <c r="B1047" s="1" t="s">
        <v>10173</v>
      </c>
      <c r="C1047" s="2" t="s">
        <v>10172</v>
      </c>
      <c r="D1047" s="2" t="s">
        <v>16</v>
      </c>
      <c r="E1047" s="2" t="s">
        <v>23</v>
      </c>
      <c r="G1047" s="2">
        <v>14334</v>
      </c>
      <c r="H1047" s="2">
        <v>13492</v>
      </c>
      <c r="I1047" s="2" t="s">
        <v>10170</v>
      </c>
      <c r="K1047" s="2" t="s">
        <v>10080</v>
      </c>
      <c r="L1047" s="2" t="s">
        <v>6937</v>
      </c>
      <c r="M1047" s="2"/>
      <c r="P1047" s="2" t="s">
        <v>3668</v>
      </c>
      <c r="R1047" s="2" t="s">
        <v>10170</v>
      </c>
      <c r="S1047" s="2" t="s">
        <v>16</v>
      </c>
      <c r="T1047" s="2" t="s">
        <v>11002</v>
      </c>
    </row>
    <row r="1048" spans="1:20" ht="13">
      <c r="A1048" s="2" t="s">
        <v>12242</v>
      </c>
      <c r="B1048" s="1" t="s">
        <v>8687</v>
      </c>
      <c r="C1048" s="2" t="s">
        <v>8686</v>
      </c>
      <c r="D1048" s="2" t="s">
        <v>23</v>
      </c>
      <c r="E1048" s="2" t="s">
        <v>16</v>
      </c>
      <c r="G1048" s="2">
        <v>20834</v>
      </c>
      <c r="H1048" s="2">
        <v>20674</v>
      </c>
      <c r="I1048" s="2" t="s">
        <v>8682</v>
      </c>
      <c r="K1048" s="2" t="s">
        <v>8364</v>
      </c>
      <c r="L1048" s="2" t="s">
        <v>6840</v>
      </c>
      <c r="M1048" s="2"/>
      <c r="P1048" s="2" t="s">
        <v>3279</v>
      </c>
      <c r="R1048" s="2" t="s">
        <v>8682</v>
      </c>
      <c r="S1048" s="2" t="s">
        <v>23</v>
      </c>
      <c r="T1048" s="2" t="s">
        <v>11002</v>
      </c>
    </row>
    <row r="1049" spans="1:20" ht="13">
      <c r="A1049" s="2" t="s">
        <v>12243</v>
      </c>
      <c r="B1049" s="1" t="s">
        <v>10780</v>
      </c>
      <c r="C1049" s="2" t="s">
        <v>10779</v>
      </c>
      <c r="D1049" s="2" t="s">
        <v>23</v>
      </c>
      <c r="E1049" s="2" t="s">
        <v>16</v>
      </c>
      <c r="G1049" s="2">
        <v>14147</v>
      </c>
      <c r="H1049" s="2">
        <v>13551</v>
      </c>
      <c r="I1049" s="2" t="s">
        <v>10768</v>
      </c>
      <c r="K1049" s="2" t="s">
        <v>10483</v>
      </c>
      <c r="L1049" s="2" t="s">
        <v>6840</v>
      </c>
      <c r="M1049" s="2"/>
      <c r="P1049" s="2" t="s">
        <v>4600</v>
      </c>
      <c r="R1049" s="2" t="s">
        <v>10768</v>
      </c>
      <c r="S1049" s="2" t="s">
        <v>23</v>
      </c>
      <c r="T1049" s="2" t="s">
        <v>11002</v>
      </c>
    </row>
    <row r="1050" spans="1:20" ht="13">
      <c r="A1050" s="2" t="s">
        <v>12244</v>
      </c>
      <c r="B1050" s="1" t="s">
        <v>10678</v>
      </c>
      <c r="C1050" s="2" t="s">
        <v>10677</v>
      </c>
      <c r="D1050" s="2" t="s">
        <v>23</v>
      </c>
      <c r="E1050" s="2" t="s">
        <v>16</v>
      </c>
      <c r="G1050" s="2">
        <v>13307</v>
      </c>
      <c r="H1050" s="2">
        <v>12674</v>
      </c>
      <c r="I1050" s="2" t="s">
        <v>10676</v>
      </c>
      <c r="K1050" s="2" t="s">
        <v>10483</v>
      </c>
      <c r="L1050" s="2" t="s">
        <v>6859</v>
      </c>
      <c r="M1050" s="2"/>
      <c r="P1050" s="2" t="s">
        <v>3668</v>
      </c>
      <c r="R1050" s="2" t="s">
        <v>10676</v>
      </c>
      <c r="S1050" s="2" t="s">
        <v>23</v>
      </c>
      <c r="T1050" s="2" t="s">
        <v>11002</v>
      </c>
    </row>
    <row r="1051" spans="1:20" ht="13">
      <c r="A1051" s="2" t="s">
        <v>12245</v>
      </c>
      <c r="B1051" s="1" t="s">
        <v>9656</v>
      </c>
      <c r="C1051" s="2" t="s">
        <v>9655</v>
      </c>
      <c r="D1051" s="2" t="s">
        <v>16</v>
      </c>
      <c r="E1051" s="2" t="s">
        <v>23</v>
      </c>
      <c r="G1051" s="2">
        <v>24115</v>
      </c>
      <c r="H1051" s="2">
        <v>20489</v>
      </c>
      <c r="I1051" s="2" t="s">
        <v>9640</v>
      </c>
      <c r="K1051" s="2" t="s">
        <v>9562</v>
      </c>
      <c r="L1051" s="2" t="s">
        <v>6840</v>
      </c>
      <c r="M1051" s="2"/>
      <c r="P1051" s="2" t="s">
        <v>4600</v>
      </c>
      <c r="R1051" s="2" t="s">
        <v>9640</v>
      </c>
      <c r="S1051" s="2" t="s">
        <v>16</v>
      </c>
      <c r="T1051" s="2" t="s">
        <v>11002</v>
      </c>
    </row>
    <row r="1052" spans="1:20" ht="13">
      <c r="A1052" s="2" t="s">
        <v>12246</v>
      </c>
      <c r="B1052" s="1" t="s">
        <v>8948</v>
      </c>
      <c r="C1052" s="2" t="s">
        <v>8947</v>
      </c>
      <c r="D1052" s="2" t="s">
        <v>23</v>
      </c>
      <c r="E1052" s="2" t="s">
        <v>16</v>
      </c>
      <c r="G1052" s="2">
        <v>152278</v>
      </c>
      <c r="H1052" s="2">
        <v>12349</v>
      </c>
      <c r="I1052" s="2" t="s">
        <v>8944</v>
      </c>
      <c r="K1052" s="2" t="s">
        <v>8895</v>
      </c>
      <c r="L1052" s="2" t="s">
        <v>6850</v>
      </c>
      <c r="M1052" s="2"/>
      <c r="P1052" s="2" t="s">
        <v>3668</v>
      </c>
      <c r="R1052" s="2" t="s">
        <v>8944</v>
      </c>
      <c r="S1052" s="2" t="s">
        <v>23</v>
      </c>
      <c r="T1052" s="2" t="s">
        <v>11002</v>
      </c>
    </row>
    <row r="1053" spans="1:20" ht="13">
      <c r="A1053" s="2" t="s">
        <v>12247</v>
      </c>
      <c r="B1053" s="1" t="s">
        <v>10981</v>
      </c>
      <c r="C1053" s="2" t="s">
        <v>10980</v>
      </c>
      <c r="D1053" s="2" t="s">
        <v>23</v>
      </c>
      <c r="E1053" s="2" t="s">
        <v>23</v>
      </c>
      <c r="F1053" s="2" t="s">
        <v>10980</v>
      </c>
      <c r="G1053" s="2">
        <v>27715</v>
      </c>
      <c r="H1053" s="2">
        <v>27715</v>
      </c>
      <c r="I1053" s="2" t="s">
        <v>10977</v>
      </c>
      <c r="K1053" s="2" t="s">
        <v>10483</v>
      </c>
      <c r="L1053" s="2" t="s">
        <v>6840</v>
      </c>
      <c r="M1053" s="2"/>
      <c r="P1053" s="2" t="s">
        <v>6900</v>
      </c>
      <c r="R1053" s="2" t="s">
        <v>10977</v>
      </c>
      <c r="S1053" s="2" t="s">
        <v>23</v>
      </c>
      <c r="T1053" s="2" t="s">
        <v>11002</v>
      </c>
    </row>
    <row r="1054" spans="1:20" ht="13">
      <c r="A1054" s="2" t="s">
        <v>12248</v>
      </c>
      <c r="B1054" s="1" t="s">
        <v>9635</v>
      </c>
      <c r="C1054" s="2" t="s">
        <v>9634</v>
      </c>
      <c r="E1054" s="2" t="s">
        <v>16</v>
      </c>
      <c r="G1054" s="2">
        <v>20584</v>
      </c>
      <c r="H1054" s="2">
        <v>15729</v>
      </c>
      <c r="I1054" s="2" t="s">
        <v>9630</v>
      </c>
      <c r="K1054" s="2" t="s">
        <v>9562</v>
      </c>
      <c r="L1054" s="2" t="s">
        <v>6840</v>
      </c>
      <c r="M1054" s="2"/>
      <c r="P1054" s="2" t="s">
        <v>3279</v>
      </c>
      <c r="R1054" s="2" t="s">
        <v>9630</v>
      </c>
      <c r="T1054" s="2" t="s">
        <v>11002</v>
      </c>
    </row>
    <row r="1055" spans="1:20" ht="13">
      <c r="A1055" s="2" t="s">
        <v>12249</v>
      </c>
      <c r="B1055" s="1" t="s">
        <v>9448</v>
      </c>
      <c r="C1055" s="2" t="s">
        <v>9447</v>
      </c>
      <c r="D1055" s="2" t="s">
        <v>16</v>
      </c>
      <c r="E1055" s="2" t="s">
        <v>23</v>
      </c>
      <c r="G1055" s="2">
        <v>24312</v>
      </c>
      <c r="H1055" s="2">
        <v>24312</v>
      </c>
      <c r="I1055" s="2" t="s">
        <v>9424</v>
      </c>
      <c r="K1055" s="2" t="s">
        <v>9169</v>
      </c>
      <c r="L1055" s="2" t="s">
        <v>6856</v>
      </c>
      <c r="M1055" s="2"/>
      <c r="P1055" s="2" t="s">
        <v>3668</v>
      </c>
      <c r="R1055" s="2" t="s">
        <v>9424</v>
      </c>
      <c r="S1055" s="2" t="s">
        <v>16</v>
      </c>
      <c r="T1055" s="2" t="s">
        <v>11002</v>
      </c>
    </row>
    <row r="1056" spans="1:20" ht="13">
      <c r="A1056" s="2" t="s">
        <v>12250</v>
      </c>
      <c r="B1056" s="1" t="s">
        <v>8925</v>
      </c>
      <c r="C1056" s="2" t="s">
        <v>8924</v>
      </c>
      <c r="D1056" s="2" t="s">
        <v>23</v>
      </c>
      <c r="E1056" s="2" t="s">
        <v>16</v>
      </c>
      <c r="G1056" s="2">
        <v>16262</v>
      </c>
      <c r="H1056" s="2">
        <v>13371</v>
      </c>
      <c r="I1056" s="2" t="s">
        <v>8915</v>
      </c>
      <c r="K1056" s="2" t="s">
        <v>8895</v>
      </c>
      <c r="L1056" s="2" t="s">
        <v>7218</v>
      </c>
      <c r="M1056" s="2"/>
      <c r="P1056" s="2" t="s">
        <v>3668</v>
      </c>
      <c r="R1056" s="2" t="s">
        <v>8915</v>
      </c>
      <c r="S1056" s="2" t="s">
        <v>23</v>
      </c>
      <c r="T1056" s="2" t="s">
        <v>11002</v>
      </c>
    </row>
    <row r="1057" spans="1:20" ht="13">
      <c r="A1057" s="2" t="s">
        <v>12251</v>
      </c>
      <c r="B1057" s="1" t="s">
        <v>10047</v>
      </c>
      <c r="C1057" s="2" t="s">
        <v>10046</v>
      </c>
      <c r="D1057" s="2" t="s">
        <v>23</v>
      </c>
      <c r="E1057" s="2" t="s">
        <v>16</v>
      </c>
      <c r="G1057" s="2">
        <v>40100</v>
      </c>
      <c r="H1057" s="2">
        <v>24052</v>
      </c>
      <c r="I1057" s="2" t="s">
        <v>10039</v>
      </c>
      <c r="K1057" s="2" t="s">
        <v>9981</v>
      </c>
      <c r="L1057" s="2" t="s">
        <v>6937</v>
      </c>
      <c r="M1057" s="2"/>
      <c r="P1057" s="2" t="s">
        <v>3279</v>
      </c>
      <c r="R1057" s="2" t="s">
        <v>10039</v>
      </c>
      <c r="S1057" s="2" t="s">
        <v>23</v>
      </c>
      <c r="T1057" s="2" t="s">
        <v>11002</v>
      </c>
    </row>
    <row r="1058" spans="1:20" ht="13">
      <c r="A1058" s="2" t="s">
        <v>12252</v>
      </c>
      <c r="B1058" s="1" t="s">
        <v>10380</v>
      </c>
      <c r="C1058" s="2" t="s">
        <v>10379</v>
      </c>
      <c r="D1058" s="2" t="s">
        <v>16</v>
      </c>
      <c r="E1058" s="2" t="s">
        <v>23</v>
      </c>
      <c r="G1058" s="2">
        <v>11715</v>
      </c>
      <c r="H1058" s="2">
        <v>10859</v>
      </c>
      <c r="I1058" s="2" t="s">
        <v>10375</v>
      </c>
      <c r="K1058" s="2" t="s">
        <v>10370</v>
      </c>
      <c r="L1058" s="2" t="s">
        <v>6937</v>
      </c>
      <c r="M1058" s="2"/>
      <c r="P1058" s="2" t="s">
        <v>3279</v>
      </c>
      <c r="R1058" s="2" t="s">
        <v>10375</v>
      </c>
      <c r="S1058" s="2" t="s">
        <v>16</v>
      </c>
      <c r="T1058" s="2" t="s">
        <v>11002</v>
      </c>
    </row>
    <row r="1059" spans="1:20" ht="13">
      <c r="A1059" s="2" t="s">
        <v>12253</v>
      </c>
      <c r="B1059" s="1" t="s">
        <v>10137</v>
      </c>
      <c r="C1059" s="2" t="s">
        <v>10136</v>
      </c>
      <c r="D1059" s="2" t="s">
        <v>23</v>
      </c>
      <c r="E1059" s="2" t="s">
        <v>16</v>
      </c>
      <c r="G1059" s="2">
        <v>12311</v>
      </c>
      <c r="H1059" s="2">
        <v>12290</v>
      </c>
      <c r="I1059" s="2" t="s">
        <v>10135</v>
      </c>
      <c r="K1059" s="2" t="s">
        <v>10080</v>
      </c>
      <c r="L1059" s="2" t="s">
        <v>6840</v>
      </c>
      <c r="M1059" s="2"/>
      <c r="P1059" s="2" t="s">
        <v>3279</v>
      </c>
      <c r="R1059" s="2" t="s">
        <v>10135</v>
      </c>
      <c r="S1059" s="2" t="s">
        <v>23</v>
      </c>
      <c r="T1059" s="2" t="s">
        <v>11002</v>
      </c>
    </row>
    <row r="1060" spans="1:20" ht="13">
      <c r="A1060" s="2" t="s">
        <v>12254</v>
      </c>
      <c r="B1060" s="1" t="s">
        <v>7303</v>
      </c>
      <c r="C1060" s="2" t="s">
        <v>7302</v>
      </c>
      <c r="D1060" s="2" t="s">
        <v>23</v>
      </c>
      <c r="E1060" s="2" t="s">
        <v>16</v>
      </c>
      <c r="G1060" s="2">
        <v>18183</v>
      </c>
      <c r="H1060" s="2">
        <v>13706</v>
      </c>
      <c r="I1060" s="2" t="s">
        <v>7301</v>
      </c>
      <c r="K1060" s="2" t="s">
        <v>7148</v>
      </c>
      <c r="L1060" s="2" t="s">
        <v>6937</v>
      </c>
      <c r="M1060" s="2"/>
      <c r="P1060" s="2" t="s">
        <v>3279</v>
      </c>
      <c r="R1060" s="2" t="s">
        <v>7301</v>
      </c>
      <c r="S1060" s="2" t="s">
        <v>23</v>
      </c>
      <c r="T1060" s="2" t="s">
        <v>11002</v>
      </c>
    </row>
    <row r="1061" spans="1:20" ht="13">
      <c r="A1061" s="2" t="s">
        <v>12255</v>
      </c>
      <c r="B1061" s="1" t="s">
        <v>7195</v>
      </c>
      <c r="C1061" s="2" t="s">
        <v>7194</v>
      </c>
      <c r="D1061" s="2" t="s">
        <v>23</v>
      </c>
      <c r="E1061" s="2" t="s">
        <v>16</v>
      </c>
      <c r="G1061" s="2">
        <v>12264</v>
      </c>
      <c r="H1061" s="2">
        <v>12129</v>
      </c>
      <c r="I1061" s="2" t="s">
        <v>7193</v>
      </c>
      <c r="K1061" s="2" t="s">
        <v>7148</v>
      </c>
      <c r="L1061" s="2" t="s">
        <v>6840</v>
      </c>
      <c r="M1061" s="2"/>
      <c r="P1061" s="2" t="s">
        <v>3668</v>
      </c>
      <c r="R1061" s="2" t="s">
        <v>7193</v>
      </c>
      <c r="S1061" s="2" t="s">
        <v>23</v>
      </c>
      <c r="T1061" s="2" t="s">
        <v>11002</v>
      </c>
    </row>
    <row r="1062" spans="1:20" ht="13">
      <c r="A1062" s="2" t="s">
        <v>12256</v>
      </c>
      <c r="B1062" s="1" t="s">
        <v>9402</v>
      </c>
      <c r="C1062" s="2" t="s">
        <v>9401</v>
      </c>
      <c r="D1062" s="2" t="s">
        <v>23</v>
      </c>
      <c r="E1062" s="2" t="s">
        <v>16</v>
      </c>
      <c r="G1062" s="2">
        <v>25996</v>
      </c>
      <c r="H1062" s="2">
        <v>25996</v>
      </c>
      <c r="I1062" s="2" t="s">
        <v>9396</v>
      </c>
      <c r="K1062" s="2" t="s">
        <v>9169</v>
      </c>
      <c r="L1062" s="2" t="s">
        <v>6840</v>
      </c>
      <c r="M1062" s="2"/>
      <c r="P1062" s="2" t="s">
        <v>4600</v>
      </c>
      <c r="R1062" s="2" t="s">
        <v>9396</v>
      </c>
      <c r="S1062" s="2" t="s">
        <v>23</v>
      </c>
      <c r="T1062" s="2" t="s">
        <v>11002</v>
      </c>
    </row>
    <row r="1063" spans="1:20" ht="13">
      <c r="A1063" s="2" t="s">
        <v>12257</v>
      </c>
      <c r="B1063" s="1" t="s">
        <v>10971</v>
      </c>
      <c r="C1063" s="2" t="s">
        <v>10970</v>
      </c>
      <c r="D1063" s="2" t="s">
        <v>23</v>
      </c>
      <c r="E1063" s="2" t="s">
        <v>16</v>
      </c>
      <c r="G1063" s="2">
        <v>27935</v>
      </c>
      <c r="H1063" s="2">
        <v>24737</v>
      </c>
      <c r="I1063" s="2" t="s">
        <v>10967</v>
      </c>
      <c r="K1063" s="2" t="s">
        <v>10483</v>
      </c>
      <c r="L1063" s="2" t="s">
        <v>6937</v>
      </c>
      <c r="M1063" s="2"/>
      <c r="N1063" s="2" t="s">
        <v>6900</v>
      </c>
      <c r="P1063" s="2" t="s">
        <v>3668</v>
      </c>
      <c r="R1063" s="2" t="s">
        <v>10967</v>
      </c>
      <c r="S1063" s="2" t="s">
        <v>23</v>
      </c>
      <c r="T1063" s="2" t="s">
        <v>11002</v>
      </c>
    </row>
    <row r="1064" spans="1:20" ht="13">
      <c r="A1064" s="2" t="s">
        <v>12258</v>
      </c>
      <c r="B1064" s="1" t="s">
        <v>12259</v>
      </c>
      <c r="C1064" s="2" t="s">
        <v>12346</v>
      </c>
      <c r="D1064" s="2" t="s">
        <v>23</v>
      </c>
      <c r="E1064" s="2" t="s">
        <v>16</v>
      </c>
      <c r="F1064" s="2" t="s">
        <v>12260</v>
      </c>
      <c r="G1064" s="2" t="e">
        <v>#N/A</v>
      </c>
      <c r="K1064" s="38" t="s">
        <v>11015</v>
      </c>
      <c r="L1064" s="38" t="s">
        <v>11240</v>
      </c>
      <c r="M1064" s="2" t="s">
        <v>11042</v>
      </c>
      <c r="N1064" s="2" t="s">
        <v>12261</v>
      </c>
      <c r="P1064" s="2" t="s">
        <v>3279</v>
      </c>
      <c r="Q1064" s="2" t="str">
        <f>"AN"&amp;K1064&amp;976</f>
        <v>ANXXX976</v>
      </c>
      <c r="R1064" s="2" t="s">
        <v>12262</v>
      </c>
      <c r="S1064" s="2" t="s">
        <v>23</v>
      </c>
      <c r="T1064" s="2" t="s">
        <v>11002</v>
      </c>
    </row>
    <row r="1065" spans="1:20" ht="13">
      <c r="A1065" s="2" t="s">
        <v>12263</v>
      </c>
      <c r="B1065" s="1" t="s">
        <v>10505</v>
      </c>
      <c r="C1065" s="2" t="s">
        <v>10504</v>
      </c>
      <c r="D1065" s="2" t="s">
        <v>23</v>
      </c>
      <c r="E1065" s="2" t="s">
        <v>16</v>
      </c>
      <c r="G1065" s="2">
        <v>11285</v>
      </c>
      <c r="H1065" s="2">
        <v>11285</v>
      </c>
      <c r="I1065" s="2" t="s">
        <v>10503</v>
      </c>
      <c r="K1065" s="2" t="s">
        <v>10483</v>
      </c>
      <c r="L1065" s="2" t="s">
        <v>6840</v>
      </c>
      <c r="M1065" s="2"/>
      <c r="P1065" s="2" t="s">
        <v>3668</v>
      </c>
      <c r="R1065" s="2" t="s">
        <v>10503</v>
      </c>
      <c r="S1065" s="2" t="s">
        <v>23</v>
      </c>
      <c r="T1065" s="2" t="s">
        <v>11002</v>
      </c>
    </row>
    <row r="1066" spans="1:20" ht="13">
      <c r="A1066" s="2" t="s">
        <v>12264</v>
      </c>
      <c r="B1066" s="1" t="s">
        <v>10959</v>
      </c>
      <c r="C1066" s="2" t="s">
        <v>23871</v>
      </c>
      <c r="D1066" s="2" t="s">
        <v>23</v>
      </c>
      <c r="E1066" s="2" t="s">
        <v>23</v>
      </c>
      <c r="G1066" s="2">
        <v>25914</v>
      </c>
      <c r="H1066" s="2">
        <v>21905</v>
      </c>
      <c r="I1066" s="2" t="s">
        <v>10957</v>
      </c>
      <c r="K1066" s="2" t="s">
        <v>10483</v>
      </c>
      <c r="L1066" s="2" t="s">
        <v>7229</v>
      </c>
      <c r="M1066" s="2"/>
      <c r="N1066" s="2" t="s">
        <v>11123</v>
      </c>
      <c r="P1066" s="2" t="s">
        <v>3556</v>
      </c>
      <c r="R1066" s="2" t="s">
        <v>10957</v>
      </c>
      <c r="S1066" s="2" t="s">
        <v>23</v>
      </c>
      <c r="T1066" s="2" t="s">
        <v>11002</v>
      </c>
    </row>
    <row r="1067" spans="1:20" ht="13">
      <c r="A1067" s="2" t="s">
        <v>12265</v>
      </c>
      <c r="B1067" s="1" t="s">
        <v>8292</v>
      </c>
      <c r="C1067" s="2" t="s">
        <v>8291</v>
      </c>
      <c r="D1067" s="2" t="s">
        <v>16</v>
      </c>
      <c r="E1067" s="2" t="s">
        <v>23</v>
      </c>
      <c r="G1067" s="2">
        <v>27907</v>
      </c>
      <c r="H1067" s="2">
        <v>27034</v>
      </c>
      <c r="I1067" s="2" t="s">
        <v>8272</v>
      </c>
      <c r="K1067" s="2" t="s">
        <v>7869</v>
      </c>
      <c r="L1067" s="2" t="s">
        <v>6840</v>
      </c>
      <c r="M1067" s="2"/>
      <c r="P1067" s="2" t="s">
        <v>4146</v>
      </c>
      <c r="R1067" s="2" t="s">
        <v>8272</v>
      </c>
      <c r="S1067" s="2" t="s">
        <v>16</v>
      </c>
      <c r="T1067" s="2" t="s">
        <v>11002</v>
      </c>
    </row>
    <row r="1068" spans="1:20" ht="13">
      <c r="A1068" s="2" t="s">
        <v>12266</v>
      </c>
      <c r="B1068" s="1" t="s">
        <v>8036</v>
      </c>
      <c r="C1068" s="2" t="s">
        <v>8035</v>
      </c>
      <c r="D1068" s="2" t="s">
        <v>23</v>
      </c>
      <c r="E1068" s="2" t="s">
        <v>16</v>
      </c>
      <c r="G1068" s="2">
        <v>17785</v>
      </c>
      <c r="H1068" s="2">
        <v>20312</v>
      </c>
      <c r="I1068" s="2" t="s">
        <v>8034</v>
      </c>
      <c r="K1068" s="2" t="s">
        <v>7869</v>
      </c>
      <c r="L1068" s="2" t="s">
        <v>6840</v>
      </c>
      <c r="M1068" s="2"/>
      <c r="P1068" s="2" t="s">
        <v>3249</v>
      </c>
      <c r="R1068" s="2" t="s">
        <v>8034</v>
      </c>
      <c r="S1068" s="2" t="s">
        <v>23</v>
      </c>
      <c r="T1068" s="2" t="s">
        <v>11002</v>
      </c>
    </row>
    <row r="1069" spans="1:20" ht="13">
      <c r="A1069" s="2" t="s">
        <v>12267</v>
      </c>
      <c r="B1069" s="1" t="s">
        <v>8352</v>
      </c>
      <c r="C1069" s="2" t="s">
        <v>23872</v>
      </c>
      <c r="D1069" s="2" t="s">
        <v>16</v>
      </c>
      <c r="E1069" s="2" t="s">
        <v>23</v>
      </c>
      <c r="G1069" s="2">
        <v>34625</v>
      </c>
      <c r="H1069" s="2">
        <v>28764</v>
      </c>
      <c r="I1069" s="2" t="s">
        <v>8348</v>
      </c>
      <c r="K1069" s="2" t="s">
        <v>7869</v>
      </c>
      <c r="L1069" s="2" t="s">
        <v>6853</v>
      </c>
      <c r="M1069" s="2"/>
      <c r="P1069" s="2" t="s">
        <v>3249</v>
      </c>
      <c r="R1069" s="2" t="s">
        <v>8348</v>
      </c>
      <c r="S1069" s="2" t="s">
        <v>16</v>
      </c>
      <c r="T1069" s="2" t="s">
        <v>11002</v>
      </c>
    </row>
    <row r="1070" spans="1:20" ht="13">
      <c r="A1070" s="2" t="s">
        <v>12268</v>
      </c>
      <c r="B1070" s="1" t="s">
        <v>9886</v>
      </c>
      <c r="C1070" s="2" t="s">
        <v>9885</v>
      </c>
      <c r="D1070" s="2" t="s">
        <v>16</v>
      </c>
      <c r="E1070" s="2" t="s">
        <v>16</v>
      </c>
      <c r="G1070" s="2">
        <v>16308</v>
      </c>
      <c r="H1070" s="2">
        <v>16308</v>
      </c>
      <c r="I1070" s="2" t="s">
        <v>9882</v>
      </c>
      <c r="K1070" s="2" t="s">
        <v>9756</v>
      </c>
      <c r="L1070" s="2" t="s">
        <v>6840</v>
      </c>
      <c r="M1070" s="2"/>
      <c r="P1070" s="2" t="s">
        <v>3279</v>
      </c>
      <c r="R1070" s="2" t="s">
        <v>9882</v>
      </c>
      <c r="S1070" s="2" t="s">
        <v>16</v>
      </c>
      <c r="T1070" s="2" t="s">
        <v>11002</v>
      </c>
    </row>
    <row r="1071" spans="1:20" ht="13">
      <c r="A1071" s="2" t="s">
        <v>12269</v>
      </c>
      <c r="B1071" s="1" t="s">
        <v>9115</v>
      </c>
      <c r="C1071" s="2" t="s">
        <v>9114</v>
      </c>
      <c r="D1071" s="2" t="s">
        <v>16</v>
      </c>
      <c r="E1071" s="2" t="s">
        <v>23</v>
      </c>
      <c r="G1071" s="2">
        <v>22345</v>
      </c>
      <c r="H1071" s="2">
        <v>14957</v>
      </c>
      <c r="I1071" s="2" t="s">
        <v>9105</v>
      </c>
      <c r="K1071" s="2" t="s">
        <v>8895</v>
      </c>
      <c r="L1071" s="2" t="s">
        <v>7327</v>
      </c>
      <c r="M1071" s="2"/>
      <c r="P1071" s="2" t="s">
        <v>3668</v>
      </c>
      <c r="R1071" s="2" t="s">
        <v>9105</v>
      </c>
      <c r="S1071" s="2" t="s">
        <v>16</v>
      </c>
      <c r="T1071" s="2" t="s">
        <v>11002</v>
      </c>
    </row>
    <row r="1072" spans="1:20" ht="13">
      <c r="A1072" s="2" t="s">
        <v>12270</v>
      </c>
      <c r="B1072" s="1" t="s">
        <v>9490</v>
      </c>
      <c r="C1072" s="2" t="s">
        <v>9489</v>
      </c>
      <c r="D1072" s="2" t="s">
        <v>16</v>
      </c>
      <c r="E1072" s="2" t="s">
        <v>23</v>
      </c>
      <c r="G1072" s="2">
        <v>159928</v>
      </c>
      <c r="H1072" s="2">
        <v>27865</v>
      </c>
      <c r="I1072" s="2" t="s">
        <v>9486</v>
      </c>
      <c r="K1072" s="2" t="s">
        <v>9169</v>
      </c>
      <c r="L1072" s="2" t="s">
        <v>6937</v>
      </c>
      <c r="M1072" s="2"/>
      <c r="P1072" s="2" t="s">
        <v>3668</v>
      </c>
      <c r="R1072" s="2" t="s">
        <v>9486</v>
      </c>
      <c r="S1072" s="2" t="s">
        <v>16</v>
      </c>
      <c r="T1072" s="2" t="s">
        <v>11002</v>
      </c>
    </row>
    <row r="1073" spans="1:20" ht="13">
      <c r="A1073" s="2" t="s">
        <v>12271</v>
      </c>
      <c r="B1073" s="1" t="s">
        <v>8360</v>
      </c>
      <c r="C1073" s="2" t="s">
        <v>8359</v>
      </c>
      <c r="D1073" s="2" t="s">
        <v>16</v>
      </c>
      <c r="E1073" s="2" t="s">
        <v>23</v>
      </c>
      <c r="G1073" s="2">
        <v>25639</v>
      </c>
      <c r="H1073" s="2">
        <v>27753</v>
      </c>
      <c r="I1073" s="2" t="s">
        <v>8353</v>
      </c>
      <c r="K1073" s="2" t="s">
        <v>7869</v>
      </c>
      <c r="L1073" s="2" t="s">
        <v>6840</v>
      </c>
      <c r="M1073" s="2"/>
      <c r="P1073" s="2" t="s">
        <v>4146</v>
      </c>
      <c r="R1073" s="2" t="s">
        <v>8353</v>
      </c>
      <c r="S1073" s="2" t="s">
        <v>16</v>
      </c>
      <c r="T1073" s="2" t="s">
        <v>11002</v>
      </c>
    </row>
    <row r="1074" spans="1:20" ht="13">
      <c r="A1074" s="2" t="s">
        <v>12272</v>
      </c>
      <c r="B1074" s="1" t="s">
        <v>8539</v>
      </c>
      <c r="C1074" s="2" t="s">
        <v>8538</v>
      </c>
      <c r="D1074" s="2" t="s">
        <v>23</v>
      </c>
      <c r="E1074" s="2" t="s">
        <v>16</v>
      </c>
      <c r="G1074" s="2">
        <v>13917</v>
      </c>
      <c r="H1074" s="2">
        <v>13009</v>
      </c>
      <c r="I1074" s="2" t="s">
        <v>8526</v>
      </c>
      <c r="K1074" s="2" t="s">
        <v>8364</v>
      </c>
      <c r="L1074" s="2" t="s">
        <v>6840</v>
      </c>
      <c r="M1074" s="2"/>
      <c r="P1074" s="2" t="s">
        <v>4600</v>
      </c>
      <c r="R1074" s="2" t="s">
        <v>8526</v>
      </c>
      <c r="S1074" s="2" t="s">
        <v>23</v>
      </c>
      <c r="T1074" s="2" t="s">
        <v>11002</v>
      </c>
    </row>
    <row r="1075" spans="1:20" ht="13">
      <c r="A1075" s="2" t="s">
        <v>12273</v>
      </c>
      <c r="B1075" s="1" t="s">
        <v>10076</v>
      </c>
      <c r="C1075" s="2" t="s">
        <v>10075</v>
      </c>
      <c r="D1075" s="2" t="s">
        <v>16</v>
      </c>
      <c r="E1075" s="2" t="s">
        <v>16</v>
      </c>
      <c r="G1075" s="2">
        <v>24019</v>
      </c>
      <c r="H1075" s="2">
        <v>17626</v>
      </c>
      <c r="I1075" s="2" t="s">
        <v>10073</v>
      </c>
      <c r="K1075" s="2" t="s">
        <v>10050</v>
      </c>
      <c r="L1075" s="2" t="s">
        <v>6840</v>
      </c>
      <c r="M1075" s="2"/>
      <c r="P1075" s="2" t="s">
        <v>4600</v>
      </c>
      <c r="R1075" s="2" t="s">
        <v>10073</v>
      </c>
      <c r="S1075" s="2" t="s">
        <v>16</v>
      </c>
      <c r="T1075" s="2" t="s">
        <v>11002</v>
      </c>
    </row>
    <row r="1076" spans="1:20" ht="13">
      <c r="A1076" s="2" t="s">
        <v>12274</v>
      </c>
      <c r="B1076" s="1" t="s">
        <v>8382</v>
      </c>
      <c r="C1076" s="2" t="s">
        <v>8381</v>
      </c>
      <c r="D1076" s="2" t="s">
        <v>23</v>
      </c>
      <c r="E1076" s="2" t="s">
        <v>16</v>
      </c>
      <c r="G1076" s="2">
        <v>11161</v>
      </c>
      <c r="H1076" s="2">
        <v>11161</v>
      </c>
      <c r="I1076" s="2" t="s">
        <v>8373</v>
      </c>
      <c r="K1076" s="2" t="s">
        <v>8364</v>
      </c>
      <c r="L1076" s="2" t="s">
        <v>6856</v>
      </c>
      <c r="M1076" s="2"/>
      <c r="P1076" s="2" t="s">
        <v>3279</v>
      </c>
      <c r="R1076" s="2" t="s">
        <v>8373</v>
      </c>
      <c r="S1076" s="2" t="s">
        <v>23</v>
      </c>
      <c r="T1076" s="2" t="s">
        <v>11002</v>
      </c>
    </row>
    <row r="1077" spans="1:20" ht="13">
      <c r="A1077" s="2" t="s">
        <v>12275</v>
      </c>
      <c r="B1077" s="1" t="s">
        <v>8166</v>
      </c>
      <c r="C1077" s="2" t="s">
        <v>8165</v>
      </c>
      <c r="D1077" s="2" t="s">
        <v>23</v>
      </c>
      <c r="E1077" s="2" t="s">
        <v>16</v>
      </c>
      <c r="G1077" s="2">
        <v>22160</v>
      </c>
      <c r="H1077" s="2">
        <v>20954</v>
      </c>
      <c r="I1077" s="2" t="s">
        <v>8156</v>
      </c>
      <c r="K1077" s="2" t="s">
        <v>7869</v>
      </c>
      <c r="L1077" s="2" t="s">
        <v>6840</v>
      </c>
      <c r="M1077" s="2"/>
      <c r="P1077" s="2" t="s">
        <v>3279</v>
      </c>
      <c r="R1077" s="2" t="s">
        <v>8156</v>
      </c>
      <c r="S1077" s="2" t="s">
        <v>23</v>
      </c>
      <c r="T1077" s="2" t="s">
        <v>11002</v>
      </c>
    </row>
    <row r="1078" spans="1:20" ht="13">
      <c r="A1078" s="2" t="s">
        <v>12276</v>
      </c>
      <c r="B1078" s="1" t="s">
        <v>7989</v>
      </c>
      <c r="C1078" s="2" t="s">
        <v>7988</v>
      </c>
      <c r="D1078" s="2" t="s">
        <v>23</v>
      </c>
      <c r="E1078" s="2" t="s">
        <v>16</v>
      </c>
      <c r="G1078" s="2">
        <v>16394</v>
      </c>
      <c r="H1078" s="2">
        <v>13603</v>
      </c>
      <c r="I1078" s="2" t="s">
        <v>7984</v>
      </c>
      <c r="K1078" s="2" t="s">
        <v>7869</v>
      </c>
      <c r="L1078" s="2" t="s">
        <v>6937</v>
      </c>
      <c r="M1078" s="2"/>
      <c r="P1078" s="2" t="s">
        <v>3249</v>
      </c>
      <c r="R1078" s="2" t="s">
        <v>7984</v>
      </c>
      <c r="S1078" s="2" t="s">
        <v>23</v>
      </c>
      <c r="T1078" s="2" t="s">
        <v>11002</v>
      </c>
    </row>
    <row r="1079" spans="1:20" ht="13">
      <c r="A1079" s="2" t="s">
        <v>12277</v>
      </c>
      <c r="B1079" s="1" t="s">
        <v>8608</v>
      </c>
      <c r="C1079" s="2" t="s">
        <v>8607</v>
      </c>
      <c r="D1079" s="2" t="s">
        <v>23</v>
      </c>
      <c r="E1079" s="2" t="s">
        <v>16</v>
      </c>
      <c r="G1079" s="2">
        <v>14455</v>
      </c>
      <c r="H1079" s="2">
        <v>14455</v>
      </c>
      <c r="I1079" s="2" t="s">
        <v>8603</v>
      </c>
      <c r="K1079" s="2" t="s">
        <v>8364</v>
      </c>
      <c r="L1079" s="2" t="s">
        <v>6840</v>
      </c>
      <c r="M1079" s="2"/>
      <c r="P1079" s="2" t="s">
        <v>4600</v>
      </c>
      <c r="R1079" s="2" t="s">
        <v>8603</v>
      </c>
      <c r="S1079" s="2" t="s">
        <v>23</v>
      </c>
      <c r="T1079" s="2" t="s">
        <v>11002</v>
      </c>
    </row>
    <row r="1080" spans="1:20" ht="13">
      <c r="A1080" s="2" t="s">
        <v>12278</v>
      </c>
      <c r="B1080" s="1" t="s">
        <v>7943</v>
      </c>
      <c r="C1080" s="2" t="s">
        <v>7942</v>
      </c>
      <c r="D1080" s="2" t="s">
        <v>23</v>
      </c>
      <c r="E1080" s="2" t="s">
        <v>16</v>
      </c>
      <c r="G1080" s="2">
        <v>11869</v>
      </c>
      <c r="H1080" s="2">
        <v>11869</v>
      </c>
      <c r="I1080" s="2" t="s">
        <v>7939</v>
      </c>
      <c r="K1080" s="2" t="s">
        <v>7869</v>
      </c>
      <c r="L1080" s="2" t="s">
        <v>6937</v>
      </c>
      <c r="M1080" s="2"/>
      <c r="P1080" s="2" t="s">
        <v>3279</v>
      </c>
      <c r="R1080" s="2" t="s">
        <v>7939</v>
      </c>
      <c r="S1080" s="2" t="s">
        <v>23</v>
      </c>
      <c r="T1080" s="2" t="s">
        <v>11002</v>
      </c>
    </row>
    <row r="1081" spans="1:20" ht="13">
      <c r="A1081" s="2" t="s">
        <v>12279</v>
      </c>
      <c r="B1081" s="1" t="s">
        <v>10795</v>
      </c>
      <c r="C1081" s="2" t="s">
        <v>10794</v>
      </c>
      <c r="D1081" s="2" t="s">
        <v>16</v>
      </c>
      <c r="E1081" s="2" t="s">
        <v>23</v>
      </c>
      <c r="G1081" s="2">
        <v>15971</v>
      </c>
      <c r="H1081" s="2">
        <v>13412</v>
      </c>
      <c r="I1081" s="2" t="s">
        <v>10791</v>
      </c>
      <c r="K1081" s="2" t="s">
        <v>10483</v>
      </c>
      <c r="L1081" s="2" t="s">
        <v>6859</v>
      </c>
      <c r="M1081" s="2"/>
      <c r="P1081" s="2" t="s">
        <v>3279</v>
      </c>
      <c r="R1081" s="2" t="s">
        <v>10791</v>
      </c>
      <c r="S1081" s="2" t="s">
        <v>16</v>
      </c>
      <c r="T1081" s="2" t="s">
        <v>11002</v>
      </c>
    </row>
    <row r="1082" spans="1:20" ht="13">
      <c r="A1082" s="2" t="s">
        <v>12280</v>
      </c>
      <c r="B1082" s="1" t="s">
        <v>8286</v>
      </c>
      <c r="C1082" s="2" t="s">
        <v>8285</v>
      </c>
      <c r="D1082" s="2" t="s">
        <v>16</v>
      </c>
      <c r="E1082" s="2" t="s">
        <v>23</v>
      </c>
      <c r="G1082" s="2">
        <v>22047</v>
      </c>
      <c r="H1082" s="2">
        <v>20858</v>
      </c>
      <c r="I1082" s="2" t="s">
        <v>8272</v>
      </c>
      <c r="K1082" s="2" t="s">
        <v>7869</v>
      </c>
      <c r="L1082" s="2" t="s">
        <v>6840</v>
      </c>
      <c r="M1082" s="2"/>
      <c r="P1082" s="2" t="s">
        <v>4146</v>
      </c>
      <c r="R1082" s="2" t="s">
        <v>8272</v>
      </c>
      <c r="S1082" s="2" t="s">
        <v>16</v>
      </c>
      <c r="T1082" s="2" t="s">
        <v>11002</v>
      </c>
    </row>
    <row r="1083" spans="1:20" ht="13">
      <c r="A1083" s="2" t="s">
        <v>12281</v>
      </c>
      <c r="B1083" s="1" t="s">
        <v>9355</v>
      </c>
      <c r="C1083" s="2" t="s">
        <v>9354</v>
      </c>
      <c r="D1083" s="2" t="s">
        <v>16</v>
      </c>
      <c r="E1083" s="2" t="s">
        <v>23</v>
      </c>
      <c r="G1083" s="2">
        <v>154432</v>
      </c>
      <c r="H1083" s="2">
        <v>23355</v>
      </c>
      <c r="I1083" s="2" t="s">
        <v>9338</v>
      </c>
      <c r="K1083" s="2" t="s">
        <v>9169</v>
      </c>
      <c r="L1083" s="2" t="s">
        <v>6937</v>
      </c>
      <c r="M1083" s="2"/>
      <c r="P1083" s="2" t="s">
        <v>5907</v>
      </c>
      <c r="R1083" s="2" t="s">
        <v>9338</v>
      </c>
      <c r="S1083" s="2" t="s">
        <v>16</v>
      </c>
      <c r="T1083" s="2" t="s">
        <v>11002</v>
      </c>
    </row>
    <row r="1084" spans="1:20" ht="13">
      <c r="A1084" s="2" t="s">
        <v>12282</v>
      </c>
      <c r="B1084" s="1" t="s">
        <v>8950</v>
      </c>
      <c r="C1084" s="2" t="s">
        <v>8949</v>
      </c>
      <c r="D1084" s="2" t="s">
        <v>23</v>
      </c>
      <c r="E1084" s="2" t="s">
        <v>16</v>
      </c>
      <c r="G1084" s="2">
        <v>12461</v>
      </c>
      <c r="H1084" s="2">
        <v>12461</v>
      </c>
      <c r="I1084" s="2" t="s">
        <v>8944</v>
      </c>
      <c r="K1084" s="2" t="s">
        <v>8895</v>
      </c>
      <c r="L1084" s="2" t="s">
        <v>7327</v>
      </c>
      <c r="M1084" s="2"/>
      <c r="P1084" s="2" t="s">
        <v>3279</v>
      </c>
      <c r="R1084" s="2" t="s">
        <v>8944</v>
      </c>
      <c r="S1084" s="2" t="s">
        <v>23</v>
      </c>
      <c r="T1084" s="2" t="s">
        <v>11002</v>
      </c>
    </row>
    <row r="1085" spans="1:20" ht="13">
      <c r="A1085" s="2" t="s">
        <v>12283</v>
      </c>
      <c r="B1085" s="1" t="s">
        <v>9952</v>
      </c>
      <c r="C1085" s="2" t="s">
        <v>9951</v>
      </c>
      <c r="D1085" s="2" t="s">
        <v>16</v>
      </c>
      <c r="E1085" s="2" t="s">
        <v>16</v>
      </c>
      <c r="G1085" s="2">
        <v>22883</v>
      </c>
      <c r="H1085" s="2">
        <v>12647</v>
      </c>
      <c r="I1085" s="2" t="s">
        <v>9949</v>
      </c>
      <c r="K1085" s="2" t="s">
        <v>9921</v>
      </c>
      <c r="L1085" s="2" t="s">
        <v>6937</v>
      </c>
      <c r="M1085" s="2"/>
      <c r="P1085" s="2" t="s">
        <v>3668</v>
      </c>
      <c r="R1085" s="2" t="s">
        <v>9949</v>
      </c>
      <c r="S1085" s="2" t="s">
        <v>16</v>
      </c>
      <c r="T1085" s="2" t="s">
        <v>11002</v>
      </c>
    </row>
    <row r="1086" spans="1:20" ht="13">
      <c r="A1086" s="2" t="s">
        <v>12284</v>
      </c>
      <c r="B1086" s="1" t="s">
        <v>7758</v>
      </c>
      <c r="C1086" s="2" t="s">
        <v>7757</v>
      </c>
      <c r="D1086" s="2" t="s">
        <v>16</v>
      </c>
      <c r="E1086" s="2" t="s">
        <v>23</v>
      </c>
      <c r="G1086" s="2">
        <v>12656</v>
      </c>
      <c r="H1086" s="2">
        <v>12469</v>
      </c>
      <c r="I1086" s="2" t="s">
        <v>7753</v>
      </c>
      <c r="K1086" s="2" t="s">
        <v>7674</v>
      </c>
      <c r="L1086" s="2" t="s">
        <v>6937</v>
      </c>
      <c r="M1086" s="2"/>
      <c r="P1086" s="2" t="s">
        <v>3279</v>
      </c>
      <c r="R1086" s="2" t="s">
        <v>7753</v>
      </c>
      <c r="S1086" s="2" t="s">
        <v>16</v>
      </c>
      <c r="T1086" s="2" t="s">
        <v>11002</v>
      </c>
    </row>
    <row r="1087" spans="1:20" ht="13">
      <c r="A1087" s="2" t="s">
        <v>12285</v>
      </c>
      <c r="B1087" s="1" t="s">
        <v>8622</v>
      </c>
      <c r="C1087" s="2" t="s">
        <v>8621</v>
      </c>
      <c r="D1087" s="2" t="s">
        <v>16</v>
      </c>
      <c r="E1087" s="2" t="s">
        <v>23</v>
      </c>
      <c r="G1087" s="2">
        <v>17412</v>
      </c>
      <c r="H1087" s="2">
        <v>15719</v>
      </c>
      <c r="I1087" s="2" t="s">
        <v>8619</v>
      </c>
      <c r="K1087" s="2" t="s">
        <v>8364</v>
      </c>
      <c r="L1087" s="2" t="s">
        <v>6840</v>
      </c>
      <c r="M1087" s="2"/>
      <c r="P1087" s="2" t="s">
        <v>3279</v>
      </c>
      <c r="R1087" s="2" t="s">
        <v>8619</v>
      </c>
      <c r="S1087" s="2" t="s">
        <v>16</v>
      </c>
      <c r="T1087" s="2" t="s">
        <v>11002</v>
      </c>
    </row>
    <row r="1088" spans="1:20" ht="13">
      <c r="A1088" s="2" t="s">
        <v>12286</v>
      </c>
      <c r="B1088" s="1" t="s">
        <v>8727</v>
      </c>
      <c r="C1088" s="2" t="s">
        <v>23873</v>
      </c>
      <c r="D1088" s="2" t="s">
        <v>23</v>
      </c>
      <c r="E1088" s="2" t="s">
        <v>16</v>
      </c>
      <c r="G1088" s="2">
        <v>15346</v>
      </c>
      <c r="H1088" s="2">
        <v>15346</v>
      </c>
      <c r="I1088" s="2" t="s">
        <v>8673</v>
      </c>
      <c r="K1088" s="2" t="s">
        <v>8364</v>
      </c>
      <c r="L1088" s="2" t="s">
        <v>6840</v>
      </c>
      <c r="M1088" s="2"/>
      <c r="P1088" s="2" t="s">
        <v>3279</v>
      </c>
      <c r="R1088" s="2" t="s">
        <v>8673</v>
      </c>
      <c r="S1088" s="2" t="s">
        <v>23</v>
      </c>
      <c r="T1088" s="2" t="s">
        <v>11002</v>
      </c>
    </row>
    <row r="1089" spans="1:20" ht="13">
      <c r="A1089" s="2" t="s">
        <v>12287</v>
      </c>
      <c r="B1089" s="1" t="s">
        <v>10177</v>
      </c>
      <c r="C1089" s="2" t="s">
        <v>10176</v>
      </c>
      <c r="D1089" s="2" t="s">
        <v>23</v>
      </c>
      <c r="E1089" s="2" t="s">
        <v>16</v>
      </c>
      <c r="G1089" s="2">
        <v>13492</v>
      </c>
      <c r="H1089" s="2">
        <v>13492</v>
      </c>
      <c r="I1089" s="2" t="s">
        <v>10170</v>
      </c>
      <c r="K1089" s="2" t="s">
        <v>10080</v>
      </c>
      <c r="L1089" s="2" t="s">
        <v>6937</v>
      </c>
      <c r="M1089" s="2"/>
      <c r="P1089" s="2" t="s">
        <v>3668</v>
      </c>
      <c r="R1089" s="2" t="s">
        <v>10170</v>
      </c>
      <c r="S1089" s="2" t="s">
        <v>23</v>
      </c>
      <c r="T1089" s="2" t="s">
        <v>11002</v>
      </c>
    </row>
    <row r="1090" spans="1:20" ht="13">
      <c r="A1090" s="2" t="s">
        <v>12288</v>
      </c>
      <c r="B1090" s="1" t="s">
        <v>8340</v>
      </c>
      <c r="C1090" s="2" t="s">
        <v>8339</v>
      </c>
      <c r="D1090" s="2" t="s">
        <v>23</v>
      </c>
      <c r="E1090" s="2" t="s">
        <v>16</v>
      </c>
      <c r="G1090" s="2">
        <v>26257</v>
      </c>
      <c r="H1090" s="2">
        <v>26257</v>
      </c>
      <c r="I1090" s="2" t="s">
        <v>6828</v>
      </c>
      <c r="K1090" s="2" t="s">
        <v>7869</v>
      </c>
      <c r="L1090" s="2" t="s">
        <v>6840</v>
      </c>
      <c r="M1090" s="2"/>
      <c r="P1090" s="2" t="s">
        <v>4146</v>
      </c>
      <c r="R1090" s="2" t="s">
        <v>6828</v>
      </c>
      <c r="S1090" s="2" t="s">
        <v>23</v>
      </c>
      <c r="T1090" s="2" t="s">
        <v>11002</v>
      </c>
    </row>
    <row r="1091" spans="1:20" ht="13">
      <c r="A1091" s="2" t="s">
        <v>12289</v>
      </c>
      <c r="B1091" s="1" t="s">
        <v>10277</v>
      </c>
      <c r="C1091" s="2" t="s">
        <v>10276</v>
      </c>
      <c r="D1091" s="2" t="s">
        <v>23</v>
      </c>
      <c r="E1091" s="2" t="s">
        <v>16</v>
      </c>
      <c r="G1091" s="2">
        <v>20506</v>
      </c>
      <c r="H1091" s="2">
        <v>19885</v>
      </c>
      <c r="I1091" s="2" t="s">
        <v>10275</v>
      </c>
      <c r="K1091" s="2" t="s">
        <v>10080</v>
      </c>
      <c r="L1091" s="2" t="s">
        <v>6856</v>
      </c>
      <c r="M1091" s="2"/>
      <c r="P1091" s="2" t="s">
        <v>4035</v>
      </c>
      <c r="R1091" s="2" t="s">
        <v>10275</v>
      </c>
      <c r="S1091" s="2" t="s">
        <v>23</v>
      </c>
      <c r="T1091" s="2" t="s">
        <v>11002</v>
      </c>
    </row>
    <row r="1092" spans="1:20" ht="13">
      <c r="A1092" s="2" t="s">
        <v>12290</v>
      </c>
      <c r="B1092" s="1" t="s">
        <v>8029</v>
      </c>
      <c r="C1092" s="2" t="s">
        <v>8028</v>
      </c>
      <c r="D1092" s="2" t="s">
        <v>23</v>
      </c>
      <c r="E1092" s="2" t="s">
        <v>16</v>
      </c>
      <c r="G1092" s="2">
        <v>19678</v>
      </c>
      <c r="H1092" s="2">
        <v>19678</v>
      </c>
      <c r="I1092" s="2" t="s">
        <v>8017</v>
      </c>
      <c r="K1092" s="2" t="s">
        <v>7869</v>
      </c>
      <c r="L1092" s="2" t="s">
        <v>6937</v>
      </c>
      <c r="M1092" s="2"/>
      <c r="P1092" s="2" t="s">
        <v>3483</v>
      </c>
      <c r="R1092" s="2" t="s">
        <v>8017</v>
      </c>
      <c r="S1092" s="2" t="s">
        <v>23</v>
      </c>
      <c r="T1092" s="2" t="s">
        <v>11002</v>
      </c>
    </row>
    <row r="1093" spans="1:20" ht="13">
      <c r="A1093" s="2" t="s">
        <v>12291</v>
      </c>
      <c r="B1093" s="1" t="s">
        <v>9912</v>
      </c>
      <c r="C1093" s="2" t="s">
        <v>9911</v>
      </c>
      <c r="D1093" s="2" t="s">
        <v>23</v>
      </c>
      <c r="E1093" s="2" t="s">
        <v>23</v>
      </c>
      <c r="G1093" s="2">
        <v>18474</v>
      </c>
      <c r="H1093" s="2">
        <v>18474</v>
      </c>
      <c r="I1093" s="2" t="s">
        <v>9907</v>
      </c>
      <c r="K1093" s="2" t="s">
        <v>9756</v>
      </c>
      <c r="L1093" s="2" t="s">
        <v>6937</v>
      </c>
      <c r="M1093" s="2"/>
      <c r="P1093" s="2" t="s">
        <v>3279</v>
      </c>
      <c r="R1093" s="2" t="s">
        <v>9907</v>
      </c>
      <c r="S1093" s="2" t="s">
        <v>23</v>
      </c>
      <c r="T1093" s="2" t="s">
        <v>11002</v>
      </c>
    </row>
    <row r="1094" spans="1:20" ht="13">
      <c r="A1094" s="2" t="s">
        <v>12292</v>
      </c>
      <c r="B1094" s="1" t="s">
        <v>9347</v>
      </c>
      <c r="C1094" s="2" t="s">
        <v>9346</v>
      </c>
      <c r="D1094" s="2" t="s">
        <v>23</v>
      </c>
      <c r="E1094" s="2" t="s">
        <v>16</v>
      </c>
      <c r="G1094" s="2">
        <v>23355</v>
      </c>
      <c r="H1094" s="2">
        <v>23355</v>
      </c>
      <c r="I1094" s="2" t="s">
        <v>9338</v>
      </c>
      <c r="K1094" s="2" t="s">
        <v>9169</v>
      </c>
      <c r="L1094" s="2" t="s">
        <v>6937</v>
      </c>
      <c r="M1094" s="2"/>
      <c r="P1094" s="2" t="s">
        <v>5907</v>
      </c>
      <c r="R1094" s="2" t="s">
        <v>9338</v>
      </c>
      <c r="S1094" s="2" t="s">
        <v>23</v>
      </c>
      <c r="T1094" s="2" t="s">
        <v>11002</v>
      </c>
    </row>
    <row r="1095" spans="1:20" ht="13">
      <c r="A1095" s="2" t="s">
        <v>12293</v>
      </c>
      <c r="B1095" s="1" t="s">
        <v>7313</v>
      </c>
      <c r="C1095" s="2" t="s">
        <v>7312</v>
      </c>
      <c r="D1095" s="2" t="s">
        <v>16</v>
      </c>
      <c r="E1095" s="2" t="s">
        <v>23</v>
      </c>
      <c r="G1095" s="2">
        <v>13870</v>
      </c>
      <c r="H1095" s="2">
        <v>13706</v>
      </c>
      <c r="I1095" s="2" t="s">
        <v>7301</v>
      </c>
      <c r="K1095" s="2" t="s">
        <v>7148</v>
      </c>
      <c r="L1095" s="2" t="s">
        <v>6937</v>
      </c>
      <c r="M1095" s="2"/>
      <c r="P1095" s="2" t="s">
        <v>3279</v>
      </c>
      <c r="R1095" s="2" t="s">
        <v>7301</v>
      </c>
      <c r="S1095" s="2" t="s">
        <v>16</v>
      </c>
      <c r="T1095" s="2" t="s">
        <v>11002</v>
      </c>
    </row>
    <row r="1096" spans="1:20" ht="13">
      <c r="A1096" s="2" t="s">
        <v>12294</v>
      </c>
      <c r="B1096" s="1" t="s">
        <v>9621</v>
      </c>
      <c r="C1096" s="2" t="s">
        <v>9620</v>
      </c>
      <c r="D1096" s="2" t="s">
        <v>16</v>
      </c>
      <c r="E1096" s="2" t="s">
        <v>23</v>
      </c>
      <c r="G1096" s="2">
        <v>13372</v>
      </c>
      <c r="H1096" s="2">
        <v>13372</v>
      </c>
      <c r="I1096" s="2" t="s">
        <v>9617</v>
      </c>
      <c r="K1096" s="2" t="s">
        <v>9562</v>
      </c>
      <c r="L1096" s="2" t="s">
        <v>6856</v>
      </c>
      <c r="M1096" s="2"/>
      <c r="P1096" s="2" t="s">
        <v>6204</v>
      </c>
      <c r="R1096" s="2" t="s">
        <v>9617</v>
      </c>
      <c r="S1096" s="2" t="s">
        <v>16</v>
      </c>
      <c r="T1096" s="2" t="s">
        <v>11002</v>
      </c>
    </row>
    <row r="1097" spans="1:20" ht="13">
      <c r="A1097" s="2" t="s">
        <v>12295</v>
      </c>
      <c r="B1097" s="1" t="s">
        <v>8787</v>
      </c>
      <c r="C1097" s="2" t="s">
        <v>8786</v>
      </c>
      <c r="D1097" s="2" t="s">
        <v>23</v>
      </c>
      <c r="E1097" s="2" t="s">
        <v>16</v>
      </c>
      <c r="G1097" s="2">
        <v>25042</v>
      </c>
      <c r="H1097" s="2">
        <v>25042</v>
      </c>
      <c r="I1097" s="2" t="s">
        <v>8771</v>
      </c>
      <c r="K1097" s="2" t="s">
        <v>8364</v>
      </c>
      <c r="L1097" s="2" t="s">
        <v>6937</v>
      </c>
      <c r="M1097" s="2"/>
      <c r="P1097" s="2" t="s">
        <v>3279</v>
      </c>
      <c r="R1097" s="2" t="s">
        <v>8771</v>
      </c>
      <c r="S1097" s="2" t="s">
        <v>23</v>
      </c>
      <c r="T1097" s="2" t="s">
        <v>11002</v>
      </c>
    </row>
    <row r="1098" spans="1:20" ht="13">
      <c r="A1098" s="2" t="s">
        <v>12296</v>
      </c>
      <c r="B1098" s="1" t="s">
        <v>7454</v>
      </c>
      <c r="C1098" s="2" t="s">
        <v>7453</v>
      </c>
      <c r="D1098" s="2" t="s">
        <v>16</v>
      </c>
      <c r="E1098" s="2" t="s">
        <v>23</v>
      </c>
      <c r="G1098" s="2">
        <v>12393</v>
      </c>
      <c r="H1098" s="2">
        <v>11533</v>
      </c>
      <c r="I1098" s="2" t="s">
        <v>7449</v>
      </c>
      <c r="K1098" s="2" t="s">
        <v>7148</v>
      </c>
      <c r="L1098" s="2" t="s">
        <v>6937</v>
      </c>
      <c r="M1098" s="2"/>
      <c r="P1098" s="2" t="s">
        <v>3279</v>
      </c>
      <c r="R1098" s="2" t="s">
        <v>7449</v>
      </c>
      <c r="S1098" s="2" t="s">
        <v>16</v>
      </c>
      <c r="T1098" s="2" t="s">
        <v>11002</v>
      </c>
    </row>
    <row r="1099" spans="1:20" ht="13">
      <c r="A1099" s="2" t="s">
        <v>12297</v>
      </c>
      <c r="B1099" s="1" t="s">
        <v>9232</v>
      </c>
      <c r="C1099" s="2" t="s">
        <v>9231</v>
      </c>
      <c r="D1099" s="2" t="s">
        <v>16</v>
      </c>
      <c r="E1099" s="2" t="s">
        <v>23</v>
      </c>
      <c r="G1099" s="2">
        <v>13118</v>
      </c>
      <c r="H1099" s="2">
        <v>12677</v>
      </c>
      <c r="I1099" s="2" t="s">
        <v>9230</v>
      </c>
      <c r="K1099" s="2" t="s">
        <v>9169</v>
      </c>
      <c r="L1099" s="2" t="s">
        <v>6937</v>
      </c>
      <c r="M1099" s="2"/>
      <c r="P1099" s="2" t="s">
        <v>5907</v>
      </c>
      <c r="R1099" s="2" t="s">
        <v>9230</v>
      </c>
      <c r="S1099" s="2" t="s">
        <v>16</v>
      </c>
      <c r="T1099" s="2" t="s">
        <v>11002</v>
      </c>
    </row>
    <row r="1100" spans="1:20" ht="13">
      <c r="A1100" s="2" t="s">
        <v>12298</v>
      </c>
      <c r="B1100" s="1" t="s">
        <v>7286</v>
      </c>
      <c r="C1100" s="2" t="s">
        <v>7285</v>
      </c>
      <c r="D1100" s="2" t="s">
        <v>16</v>
      </c>
      <c r="E1100" s="2" t="s">
        <v>23</v>
      </c>
      <c r="G1100" s="2">
        <v>16892</v>
      </c>
      <c r="H1100" s="2">
        <v>16083</v>
      </c>
      <c r="I1100" s="2" t="s">
        <v>7281</v>
      </c>
      <c r="K1100" s="2" t="s">
        <v>7148</v>
      </c>
      <c r="L1100" s="2" t="s">
        <v>6937</v>
      </c>
      <c r="M1100" s="2"/>
      <c r="P1100" s="2" t="s">
        <v>3279</v>
      </c>
      <c r="R1100" s="2" t="s">
        <v>7281</v>
      </c>
      <c r="S1100" s="2" t="s">
        <v>16</v>
      </c>
      <c r="T1100" s="2" t="s">
        <v>11002</v>
      </c>
    </row>
    <row r="1101" spans="1:20" ht="13">
      <c r="A1101" s="2" t="s">
        <v>12299</v>
      </c>
      <c r="B1101" s="1" t="s">
        <v>10658</v>
      </c>
      <c r="C1101" s="2" t="s">
        <v>10657</v>
      </c>
      <c r="D1101" s="2" t="s">
        <v>23</v>
      </c>
      <c r="E1101" s="2" t="s">
        <v>16</v>
      </c>
      <c r="G1101" s="2">
        <v>53199180469</v>
      </c>
      <c r="H1101" s="2">
        <v>12147</v>
      </c>
      <c r="I1101" s="2" t="s">
        <v>10656</v>
      </c>
      <c r="K1101" s="2" t="s">
        <v>10483</v>
      </c>
      <c r="L1101" s="2" t="s">
        <v>6853</v>
      </c>
      <c r="M1101" s="2"/>
      <c r="P1101" s="2" t="s">
        <v>3668</v>
      </c>
      <c r="R1101" s="2" t="s">
        <v>10656</v>
      </c>
      <c r="S1101" s="2" t="s">
        <v>23</v>
      </c>
      <c r="T1101" s="2" t="s">
        <v>11002</v>
      </c>
    </row>
    <row r="1102" spans="1:20" ht="13">
      <c r="A1102" s="2" t="s">
        <v>12300</v>
      </c>
      <c r="B1102" s="1" t="s">
        <v>9206</v>
      </c>
      <c r="C1102" s="2" t="s">
        <v>9205</v>
      </c>
      <c r="D1102" s="2" t="s">
        <v>23</v>
      </c>
      <c r="E1102" s="2" t="s">
        <v>16</v>
      </c>
      <c r="G1102" s="2">
        <v>12518</v>
      </c>
      <c r="H1102" s="2">
        <v>11811</v>
      </c>
      <c r="I1102" s="2" t="s">
        <v>9203</v>
      </c>
      <c r="K1102" s="2" t="s">
        <v>9169</v>
      </c>
      <c r="L1102" s="2" t="s">
        <v>6856</v>
      </c>
      <c r="M1102" s="2"/>
      <c r="P1102" s="2" t="s">
        <v>3668</v>
      </c>
      <c r="R1102" s="2" t="s">
        <v>9203</v>
      </c>
      <c r="S1102" s="2" t="s">
        <v>23</v>
      </c>
      <c r="T1102" s="2" t="s">
        <v>11002</v>
      </c>
    </row>
    <row r="1103" spans="1:20" ht="13">
      <c r="A1103" s="2" t="s">
        <v>12301</v>
      </c>
      <c r="B1103" s="1" t="s">
        <v>7800</v>
      </c>
      <c r="C1103" s="2" t="s">
        <v>7799</v>
      </c>
      <c r="D1103" s="2" t="s">
        <v>16</v>
      </c>
      <c r="E1103" s="2" t="s">
        <v>23</v>
      </c>
      <c r="G1103" s="2">
        <v>15305</v>
      </c>
      <c r="H1103" s="2">
        <v>14459</v>
      </c>
      <c r="I1103" s="2" t="s">
        <v>12302</v>
      </c>
      <c r="K1103" s="2" t="s">
        <v>7674</v>
      </c>
      <c r="L1103" s="2" t="s">
        <v>6937</v>
      </c>
      <c r="M1103" s="2"/>
      <c r="P1103" s="2" t="s">
        <v>3279</v>
      </c>
      <c r="R1103" s="2" t="s">
        <v>12302</v>
      </c>
      <c r="S1103" s="2" t="s">
        <v>16</v>
      </c>
      <c r="T1103" s="2" t="s">
        <v>11002</v>
      </c>
    </row>
    <row r="1104" spans="1:20" ht="13">
      <c r="A1104" s="2" t="s">
        <v>12303</v>
      </c>
      <c r="B1104" s="1" t="s">
        <v>7385</v>
      </c>
      <c r="C1104" s="2" t="s">
        <v>7384</v>
      </c>
      <c r="D1104" s="2" t="s">
        <v>16</v>
      </c>
      <c r="E1104" s="2" t="s">
        <v>23</v>
      </c>
      <c r="G1104" s="2">
        <v>23105</v>
      </c>
      <c r="H1104" s="2">
        <v>20699</v>
      </c>
      <c r="I1104" s="2" t="s">
        <v>7377</v>
      </c>
      <c r="K1104" s="2" t="s">
        <v>7148</v>
      </c>
      <c r="L1104" s="2" t="s">
        <v>6856</v>
      </c>
      <c r="M1104" s="2"/>
      <c r="P1104" s="2" t="s">
        <v>3279</v>
      </c>
      <c r="R1104" s="2" t="s">
        <v>7377</v>
      </c>
      <c r="S1104" s="2" t="s">
        <v>16</v>
      </c>
      <c r="T1104" s="2" t="s">
        <v>11002</v>
      </c>
    </row>
    <row r="1105" spans="1:20" ht="13">
      <c r="A1105" s="2" t="s">
        <v>12304</v>
      </c>
      <c r="B1105" s="1" t="s">
        <v>12305</v>
      </c>
      <c r="C1105" s="2" t="s">
        <v>23874</v>
      </c>
      <c r="D1105" s="2" t="s">
        <v>16</v>
      </c>
      <c r="E1105" s="2" t="s">
        <v>23</v>
      </c>
      <c r="G1105" s="2" t="e">
        <v>#N/A</v>
      </c>
      <c r="H1105" s="2">
        <v>14004</v>
      </c>
      <c r="I1105" s="2" t="s">
        <v>8008</v>
      </c>
      <c r="K1105" s="2" t="s">
        <v>7869</v>
      </c>
      <c r="M1105" s="2" t="s">
        <v>6876</v>
      </c>
      <c r="P1105" s="2" t="s">
        <v>3279</v>
      </c>
      <c r="R1105" s="2" t="s">
        <v>8008</v>
      </c>
      <c r="S1105" s="2" t="s">
        <v>16</v>
      </c>
      <c r="T1105" s="2" t="s">
        <v>11002</v>
      </c>
    </row>
    <row r="1106" spans="1:20" ht="13">
      <c r="A1106" s="2" t="s">
        <v>12306</v>
      </c>
      <c r="B1106" s="1" t="s">
        <v>8160</v>
      </c>
      <c r="C1106" s="2" t="s">
        <v>8159</v>
      </c>
      <c r="D1106" s="2" t="s">
        <v>16</v>
      </c>
      <c r="E1106" s="2" t="s">
        <v>23</v>
      </c>
      <c r="G1106" s="2">
        <v>20954</v>
      </c>
      <c r="H1106" s="2">
        <v>20954</v>
      </c>
      <c r="I1106" s="2" t="s">
        <v>8156</v>
      </c>
      <c r="K1106" s="2" t="s">
        <v>7869</v>
      </c>
      <c r="L1106" s="2" t="s">
        <v>6840</v>
      </c>
      <c r="M1106" s="2"/>
      <c r="P1106" s="2" t="s">
        <v>3279</v>
      </c>
      <c r="R1106" s="2" t="s">
        <v>8156</v>
      </c>
      <c r="S1106" s="2" t="s">
        <v>16</v>
      </c>
      <c r="T1106" s="2" t="s">
        <v>11002</v>
      </c>
    </row>
    <row r="1107" spans="1:20" ht="13">
      <c r="A1107" s="2" t="s">
        <v>12307</v>
      </c>
      <c r="B1107" s="1" t="s">
        <v>8280</v>
      </c>
      <c r="C1107" s="2" t="s">
        <v>8279</v>
      </c>
      <c r="D1107" s="2" t="s">
        <v>23</v>
      </c>
      <c r="E1107" s="2" t="s">
        <v>16</v>
      </c>
      <c r="G1107" s="2">
        <v>22330</v>
      </c>
      <c r="H1107" s="2">
        <v>20858</v>
      </c>
      <c r="I1107" s="2" t="s">
        <v>8272</v>
      </c>
      <c r="K1107" s="2" t="s">
        <v>7869</v>
      </c>
      <c r="L1107" s="2" t="s">
        <v>6840</v>
      </c>
      <c r="M1107" s="2"/>
      <c r="P1107" s="2" t="s">
        <v>4146</v>
      </c>
      <c r="R1107" s="2" t="s">
        <v>8272</v>
      </c>
      <c r="S1107" s="2" t="s">
        <v>23</v>
      </c>
      <c r="T1107" s="2" t="s">
        <v>11002</v>
      </c>
    </row>
    <row r="1108" spans="1:20" ht="13">
      <c r="A1108" s="2" t="s">
        <v>12308</v>
      </c>
      <c r="B1108" s="1" t="s">
        <v>10645</v>
      </c>
      <c r="C1108" s="2" t="s">
        <v>10644</v>
      </c>
      <c r="D1108" s="2" t="s">
        <v>23</v>
      </c>
      <c r="E1108" s="2" t="s">
        <v>16</v>
      </c>
      <c r="G1108" s="2">
        <v>12917</v>
      </c>
      <c r="H1108" s="2">
        <v>12917</v>
      </c>
      <c r="I1108" s="2" t="s">
        <v>10642</v>
      </c>
      <c r="K1108" s="2" t="s">
        <v>10483</v>
      </c>
      <c r="L1108" s="2" t="s">
        <v>6850</v>
      </c>
      <c r="M1108" s="2"/>
      <c r="N1108" s="2" t="s">
        <v>11123</v>
      </c>
      <c r="P1108" s="2" t="s">
        <v>3556</v>
      </c>
      <c r="R1108" s="2" t="s">
        <v>10642</v>
      </c>
      <c r="S1108" s="2" t="s">
        <v>23</v>
      </c>
      <c r="T1108" s="2" t="s">
        <v>11002</v>
      </c>
    </row>
    <row r="1109" spans="1:20" ht="13">
      <c r="A1109" s="2" t="s">
        <v>12309</v>
      </c>
      <c r="B1109" s="1" t="s">
        <v>8923</v>
      </c>
      <c r="C1109" s="2" t="s">
        <v>8922</v>
      </c>
      <c r="D1109" s="2" t="s">
        <v>23</v>
      </c>
      <c r="E1109" s="2" t="s">
        <v>16</v>
      </c>
      <c r="G1109" s="2">
        <v>11794</v>
      </c>
      <c r="H1109" s="2">
        <v>11794</v>
      </c>
      <c r="I1109" s="2" t="s">
        <v>8915</v>
      </c>
      <c r="K1109" s="2" t="s">
        <v>8895</v>
      </c>
      <c r="L1109" s="2" t="s">
        <v>7147</v>
      </c>
      <c r="M1109" s="2"/>
      <c r="P1109" s="2" t="s">
        <v>3668</v>
      </c>
      <c r="R1109" s="2" t="s">
        <v>8915</v>
      </c>
      <c r="S1109" s="2" t="s">
        <v>23</v>
      </c>
      <c r="T1109" s="2" t="s">
        <v>11002</v>
      </c>
    </row>
    <row r="1110" spans="1:20" ht="13">
      <c r="A1110" s="2" t="s">
        <v>12310</v>
      </c>
      <c r="B1110" s="1" t="s">
        <v>7941</v>
      </c>
      <c r="C1110" s="2" t="s">
        <v>7940</v>
      </c>
      <c r="D1110" s="2" t="s">
        <v>16</v>
      </c>
      <c r="E1110" s="2" t="s">
        <v>23</v>
      </c>
      <c r="G1110" s="2">
        <v>12979</v>
      </c>
      <c r="H1110" s="2">
        <v>11869</v>
      </c>
      <c r="I1110" s="2" t="s">
        <v>7939</v>
      </c>
      <c r="K1110" s="2" t="s">
        <v>7869</v>
      </c>
      <c r="L1110" s="2" t="s">
        <v>6937</v>
      </c>
      <c r="M1110" s="2"/>
      <c r="P1110" s="2" t="s">
        <v>3279</v>
      </c>
      <c r="R1110" s="2" t="s">
        <v>7939</v>
      </c>
      <c r="S1110" s="2" t="s">
        <v>16</v>
      </c>
      <c r="T1110" s="2" t="s">
        <v>11002</v>
      </c>
    </row>
    <row r="1111" spans="1:20" ht="13">
      <c r="A1111" s="2" t="s">
        <v>12311</v>
      </c>
      <c r="B1111" s="1" t="s">
        <v>9633</v>
      </c>
      <c r="C1111" s="2" t="s">
        <v>9632</v>
      </c>
      <c r="D1111" s="2" t="s">
        <v>23</v>
      </c>
      <c r="E1111" s="2" t="s">
        <v>16</v>
      </c>
      <c r="G1111" s="2">
        <v>22478</v>
      </c>
      <c r="H1111" s="2">
        <v>21652</v>
      </c>
      <c r="I1111" s="2" t="s">
        <v>9630</v>
      </c>
      <c r="K1111" s="2" t="s">
        <v>9562</v>
      </c>
      <c r="L1111" s="2" t="s">
        <v>6840</v>
      </c>
      <c r="M1111" s="2"/>
      <c r="P1111" s="2" t="s">
        <v>3668</v>
      </c>
      <c r="R1111" s="2" t="s">
        <v>9630</v>
      </c>
      <c r="S1111" s="2" t="s">
        <v>23</v>
      </c>
      <c r="T1111" s="2" t="s">
        <v>11002</v>
      </c>
    </row>
    <row r="1112" spans="1:20" ht="13">
      <c r="A1112" s="2" t="s">
        <v>12312</v>
      </c>
      <c r="B1112" s="1" t="s">
        <v>8387</v>
      </c>
      <c r="C1112" s="2" t="s">
        <v>8386</v>
      </c>
      <c r="D1112" s="2" t="s">
        <v>16</v>
      </c>
      <c r="E1112" s="2" t="s">
        <v>23</v>
      </c>
      <c r="G1112" s="2">
        <v>11563</v>
      </c>
      <c r="H1112" s="2">
        <v>11563</v>
      </c>
      <c r="I1112" s="2" t="s">
        <v>8383</v>
      </c>
      <c r="K1112" s="2" t="s">
        <v>8364</v>
      </c>
      <c r="L1112" s="2" t="s">
        <v>6937</v>
      </c>
      <c r="M1112" s="2"/>
      <c r="P1112" s="2" t="s">
        <v>3279</v>
      </c>
      <c r="R1112" s="2" t="s">
        <v>8383</v>
      </c>
      <c r="S1112" s="2" t="s">
        <v>16</v>
      </c>
      <c r="T1112" s="2" t="s">
        <v>11002</v>
      </c>
    </row>
    <row r="1113" spans="1:20" ht="13">
      <c r="A1113" s="2" t="s">
        <v>12313</v>
      </c>
      <c r="B1113" s="1" t="s">
        <v>9884</v>
      </c>
      <c r="C1113" s="2" t="s">
        <v>9883</v>
      </c>
      <c r="D1113" s="2" t="s">
        <v>23</v>
      </c>
      <c r="E1113" s="2" t="s">
        <v>23</v>
      </c>
      <c r="G1113" s="2">
        <v>25840</v>
      </c>
      <c r="H1113" s="2">
        <v>16308</v>
      </c>
      <c r="I1113" s="2" t="s">
        <v>9882</v>
      </c>
      <c r="K1113" s="2" t="s">
        <v>9756</v>
      </c>
      <c r="L1113" s="2" t="s">
        <v>6840</v>
      </c>
      <c r="M1113" s="2"/>
      <c r="P1113" s="2" t="s">
        <v>3279</v>
      </c>
      <c r="R1113" s="2" t="s">
        <v>9882</v>
      </c>
      <c r="S1113" s="2" t="s">
        <v>23</v>
      </c>
      <c r="T1113" s="2" t="s">
        <v>11002</v>
      </c>
    </row>
    <row r="1114" spans="1:20" ht="13">
      <c r="A1114" s="2" t="s">
        <v>12314</v>
      </c>
      <c r="B1114" s="1" t="s">
        <v>9272</v>
      </c>
      <c r="C1114" s="2" t="s">
        <v>9271</v>
      </c>
      <c r="D1114" s="2" t="s">
        <v>23</v>
      </c>
      <c r="E1114" s="2" t="s">
        <v>16</v>
      </c>
      <c r="G1114" s="2">
        <v>19019</v>
      </c>
      <c r="H1114" s="2">
        <v>18819</v>
      </c>
      <c r="I1114" s="2" t="s">
        <v>9270</v>
      </c>
      <c r="K1114" s="2" t="s">
        <v>9169</v>
      </c>
      <c r="L1114" s="2" t="s">
        <v>6856</v>
      </c>
      <c r="M1114" s="2"/>
      <c r="P1114" s="2" t="s">
        <v>8427</v>
      </c>
      <c r="R1114" s="2" t="s">
        <v>9270</v>
      </c>
      <c r="S1114" s="2" t="s">
        <v>23</v>
      </c>
      <c r="T1114" s="2" t="s">
        <v>11002</v>
      </c>
    </row>
    <row r="1115" spans="1:20" ht="13">
      <c r="A1115" s="2" t="s">
        <v>12315</v>
      </c>
      <c r="B1115" s="1" t="s">
        <v>7958</v>
      </c>
      <c r="C1115" s="2" t="s">
        <v>7957</v>
      </c>
      <c r="D1115" s="2" t="s">
        <v>23</v>
      </c>
      <c r="E1115" s="2" t="s">
        <v>16</v>
      </c>
      <c r="G1115" s="2">
        <v>14355</v>
      </c>
      <c r="H1115" s="2">
        <v>14355</v>
      </c>
      <c r="I1115" s="2" t="s">
        <v>7945</v>
      </c>
      <c r="K1115" s="2" t="s">
        <v>7869</v>
      </c>
      <c r="L1115" s="2" t="s">
        <v>6840</v>
      </c>
      <c r="M1115" s="2"/>
      <c r="P1115" s="2" t="s">
        <v>4600</v>
      </c>
      <c r="R1115" s="2" t="s">
        <v>7945</v>
      </c>
      <c r="S1115" s="2" t="s">
        <v>23</v>
      </c>
      <c r="T1115" s="2" t="s">
        <v>11002</v>
      </c>
    </row>
    <row r="1116" spans="1:20" ht="13">
      <c r="A1116" s="2" t="s">
        <v>12316</v>
      </c>
      <c r="B1116" s="1" t="s">
        <v>9890</v>
      </c>
      <c r="C1116" s="2" t="s">
        <v>9889</v>
      </c>
      <c r="D1116" s="2" t="s">
        <v>16</v>
      </c>
      <c r="E1116" s="2" t="s">
        <v>16</v>
      </c>
      <c r="G1116" s="2">
        <v>14843</v>
      </c>
      <c r="H1116" s="2">
        <v>14843</v>
      </c>
      <c r="I1116" s="2" t="s">
        <v>9887</v>
      </c>
      <c r="K1116" s="2" t="s">
        <v>9756</v>
      </c>
      <c r="L1116" s="2" t="s">
        <v>6937</v>
      </c>
      <c r="M1116" s="2"/>
      <c r="P1116" s="2" t="s">
        <v>5907</v>
      </c>
      <c r="R1116" s="2" t="s">
        <v>9887</v>
      </c>
      <c r="S1116" s="2" t="s">
        <v>16</v>
      </c>
      <c r="T1116" s="2" t="s">
        <v>11002</v>
      </c>
    </row>
    <row r="1117" spans="1:20" ht="13">
      <c r="A1117" s="2" t="s">
        <v>12317</v>
      </c>
      <c r="B1117" s="1" t="s">
        <v>8276</v>
      </c>
      <c r="C1117" s="2" t="s">
        <v>8275</v>
      </c>
      <c r="D1117" s="2" t="s">
        <v>23</v>
      </c>
      <c r="E1117" s="2" t="s">
        <v>16</v>
      </c>
      <c r="G1117" s="2">
        <v>27654</v>
      </c>
      <c r="H1117" s="2">
        <v>27034</v>
      </c>
      <c r="I1117" s="2" t="s">
        <v>8272</v>
      </c>
      <c r="K1117" s="2" t="s">
        <v>7869</v>
      </c>
      <c r="L1117" s="2" t="s">
        <v>6840</v>
      </c>
      <c r="M1117" s="2"/>
      <c r="P1117" s="2" t="s">
        <v>4146</v>
      </c>
      <c r="R1117" s="2" t="s">
        <v>8272</v>
      </c>
      <c r="S1117" s="2" t="s">
        <v>23</v>
      </c>
      <c r="T1117" s="2" t="s">
        <v>11002</v>
      </c>
    </row>
    <row r="1118" spans="1:20" ht="13">
      <c r="A1118" s="2" t="s">
        <v>12318</v>
      </c>
      <c r="B1118" s="1" t="s">
        <v>8847</v>
      </c>
      <c r="C1118" s="2" t="s">
        <v>23875</v>
      </c>
      <c r="D1118" s="2" t="s">
        <v>16</v>
      </c>
      <c r="E1118" s="2" t="s">
        <v>23</v>
      </c>
      <c r="G1118" s="2">
        <v>26946</v>
      </c>
      <c r="H1118" s="2">
        <v>27468</v>
      </c>
      <c r="I1118" s="2" t="s">
        <v>8772</v>
      </c>
      <c r="K1118" s="2" t="s">
        <v>8364</v>
      </c>
      <c r="L1118" s="2" t="s">
        <v>6840</v>
      </c>
      <c r="M1118" s="2"/>
      <c r="P1118" s="2" t="s">
        <v>4600</v>
      </c>
      <c r="R1118" s="2" t="s">
        <v>8772</v>
      </c>
      <c r="S1118" s="2" t="s">
        <v>16</v>
      </c>
      <c r="T1118" s="2" t="s">
        <v>11002</v>
      </c>
    </row>
    <row r="1119" spans="1:20" ht="13">
      <c r="A1119" s="2" t="s">
        <v>12319</v>
      </c>
      <c r="B1119" s="1" t="s">
        <v>10326</v>
      </c>
      <c r="C1119" s="2" t="s">
        <v>10325</v>
      </c>
      <c r="D1119" s="2" t="s">
        <v>23</v>
      </c>
      <c r="E1119" s="2" t="s">
        <v>16</v>
      </c>
      <c r="G1119" s="2">
        <v>25076</v>
      </c>
      <c r="H1119" s="2">
        <v>24321</v>
      </c>
      <c r="I1119" s="2" t="s">
        <v>10321</v>
      </c>
      <c r="K1119" s="2" t="s">
        <v>10080</v>
      </c>
      <c r="L1119" s="2" t="s">
        <v>6856</v>
      </c>
      <c r="M1119" s="2"/>
      <c r="P1119" s="2" t="s">
        <v>4035</v>
      </c>
      <c r="R1119" s="2" t="s">
        <v>10321</v>
      </c>
      <c r="S1119" s="2" t="s">
        <v>23</v>
      </c>
      <c r="T1119" s="2" t="s">
        <v>11002</v>
      </c>
    </row>
    <row r="1120" spans="1:20" ht="13">
      <c r="A1120" s="2" t="s">
        <v>12320</v>
      </c>
      <c r="B1120" s="1" t="s">
        <v>9529</v>
      </c>
      <c r="C1120" s="2" t="s">
        <v>9528</v>
      </c>
      <c r="D1120" s="2" t="s">
        <v>16</v>
      </c>
      <c r="E1120" s="2" t="s">
        <v>23</v>
      </c>
      <c r="G1120" s="2">
        <v>29330</v>
      </c>
      <c r="H1120" s="2">
        <v>29330</v>
      </c>
      <c r="I1120" s="2" t="s">
        <v>9523</v>
      </c>
      <c r="K1120" s="2" t="s">
        <v>9169</v>
      </c>
      <c r="L1120" s="2" t="s">
        <v>6856</v>
      </c>
      <c r="M1120" s="2"/>
      <c r="P1120" s="2" t="s">
        <v>3668</v>
      </c>
      <c r="R1120" s="2" t="s">
        <v>9523</v>
      </c>
      <c r="S1120" s="2" t="s">
        <v>16</v>
      </c>
      <c r="T1120" s="2" t="s">
        <v>11002</v>
      </c>
    </row>
    <row r="1121" spans="1:20" ht="13">
      <c r="A1121" s="2" t="s">
        <v>12321</v>
      </c>
      <c r="B1121" s="1" t="s">
        <v>10307</v>
      </c>
      <c r="C1121" s="2" t="s">
        <v>10306</v>
      </c>
      <c r="D1121" s="2" t="s">
        <v>23</v>
      </c>
      <c r="E1121" s="2" t="s">
        <v>16</v>
      </c>
      <c r="G1121" s="2">
        <v>22975</v>
      </c>
      <c r="H1121" s="2">
        <v>22975</v>
      </c>
      <c r="I1121" s="2" t="s">
        <v>10305</v>
      </c>
      <c r="K1121" s="2" t="s">
        <v>10080</v>
      </c>
      <c r="L1121" s="2" t="s">
        <v>6856</v>
      </c>
      <c r="M1121" s="2"/>
      <c r="P1121" s="2" t="s">
        <v>4035</v>
      </c>
      <c r="R1121" s="2" t="s">
        <v>10305</v>
      </c>
      <c r="S1121" s="2" t="s">
        <v>23</v>
      </c>
      <c r="T1121" s="2" t="s">
        <v>11002</v>
      </c>
    </row>
    <row r="1122" spans="1:20" ht="13">
      <c r="A1122" s="2" t="s">
        <v>12322</v>
      </c>
      <c r="B1122" s="1" t="s">
        <v>8075</v>
      </c>
      <c r="C1122" s="2" t="s">
        <v>8074</v>
      </c>
      <c r="D1122" s="2" t="s">
        <v>16</v>
      </c>
      <c r="E1122" s="2" t="s">
        <v>23</v>
      </c>
      <c r="G1122" s="2">
        <v>15173</v>
      </c>
      <c r="H1122" s="2">
        <v>15173</v>
      </c>
      <c r="I1122" s="2" t="s">
        <v>8064</v>
      </c>
      <c r="K1122" s="2" t="s">
        <v>7869</v>
      </c>
      <c r="L1122" s="2" t="s">
        <v>6840</v>
      </c>
      <c r="M1122" s="2"/>
      <c r="P1122" s="2" t="s">
        <v>3279</v>
      </c>
      <c r="R1122" s="2" t="s">
        <v>8064</v>
      </c>
      <c r="S1122" s="2" t="s">
        <v>16</v>
      </c>
      <c r="T1122" s="2" t="s">
        <v>11002</v>
      </c>
    </row>
    <row r="1123" spans="1:20" ht="13">
      <c r="A1123" s="2" t="s">
        <v>12323</v>
      </c>
      <c r="B1123" s="1" t="s">
        <v>10918</v>
      </c>
      <c r="C1123" s="2" t="s">
        <v>10917</v>
      </c>
      <c r="D1123" s="2" t="s">
        <v>23</v>
      </c>
      <c r="E1123" s="2" t="s">
        <v>16</v>
      </c>
      <c r="G1123" s="2">
        <v>18174</v>
      </c>
      <c r="H1123" s="2">
        <v>17275</v>
      </c>
      <c r="I1123" s="2" t="s">
        <v>10914</v>
      </c>
      <c r="K1123" s="2" t="s">
        <v>10483</v>
      </c>
      <c r="L1123" s="2" t="s">
        <v>6937</v>
      </c>
      <c r="M1123" s="2"/>
      <c r="P1123" s="2" t="s">
        <v>3279</v>
      </c>
      <c r="R1123" s="2" t="s">
        <v>10914</v>
      </c>
      <c r="S1123" s="2" t="s">
        <v>23</v>
      </c>
      <c r="T1123" s="2" t="s">
        <v>11002</v>
      </c>
    </row>
    <row r="1124" spans="1:20" ht="13">
      <c r="A1124" s="2" t="s">
        <v>12324</v>
      </c>
      <c r="B1124" s="1" t="s">
        <v>7818</v>
      </c>
      <c r="C1124" s="2" t="s">
        <v>7817</v>
      </c>
      <c r="D1124" s="2" t="s">
        <v>16</v>
      </c>
      <c r="E1124" s="2" t="s">
        <v>23</v>
      </c>
      <c r="G1124" s="2">
        <v>10771</v>
      </c>
      <c r="H1124" s="2">
        <v>10771</v>
      </c>
      <c r="I1124" s="2" t="s">
        <v>7814</v>
      </c>
      <c r="K1124" s="2" t="s">
        <v>7674</v>
      </c>
      <c r="L1124" s="2" t="s">
        <v>6853</v>
      </c>
      <c r="M1124" s="2"/>
      <c r="P1124" s="2" t="s">
        <v>4035</v>
      </c>
      <c r="R1124" s="2" t="s">
        <v>7814</v>
      </c>
      <c r="S1124" s="2" t="s">
        <v>16</v>
      </c>
      <c r="T1124" s="2" t="s">
        <v>11002</v>
      </c>
    </row>
    <row r="1125" spans="1:20" ht="13">
      <c r="A1125" s="2" t="s">
        <v>12325</v>
      </c>
      <c r="B1125" s="1" t="s">
        <v>12326</v>
      </c>
      <c r="C1125" s="2" t="s">
        <v>11160</v>
      </c>
      <c r="E1125" s="2" t="s">
        <v>16</v>
      </c>
      <c r="F1125" s="2" t="s">
        <v>12327</v>
      </c>
      <c r="G1125" s="2" t="e">
        <v>#N/A</v>
      </c>
      <c r="K1125" s="38" t="s">
        <v>11015</v>
      </c>
      <c r="L1125" s="38" t="s">
        <v>11161</v>
      </c>
      <c r="M1125" s="2" t="s">
        <v>11042</v>
      </c>
      <c r="N1125" s="2" t="s">
        <v>11162</v>
      </c>
      <c r="P1125" s="2" t="s">
        <v>3279</v>
      </c>
      <c r="Q1125" s="2" t="str">
        <f>"AN"&amp;K1125&amp;979</f>
        <v>ANXXX979</v>
      </c>
      <c r="R1125" s="2" t="s">
        <v>11163</v>
      </c>
      <c r="S1125" s="2" t="s">
        <v>16</v>
      </c>
      <c r="T1125" s="2" t="s">
        <v>11002</v>
      </c>
    </row>
    <row r="1126" spans="1:20" ht="13">
      <c r="A1126" s="2" t="s">
        <v>12328</v>
      </c>
      <c r="B1126" s="1" t="s">
        <v>8511</v>
      </c>
      <c r="C1126" s="2" t="s">
        <v>8510</v>
      </c>
      <c r="D1126" s="2" t="s">
        <v>23</v>
      </c>
      <c r="E1126" s="2" t="s">
        <v>16</v>
      </c>
      <c r="G1126" s="2">
        <v>14191</v>
      </c>
      <c r="H1126" s="2">
        <v>13363</v>
      </c>
      <c r="I1126" s="2" t="s">
        <v>8490</v>
      </c>
      <c r="K1126" s="2" t="s">
        <v>8364</v>
      </c>
      <c r="L1126" s="2" t="s">
        <v>6840</v>
      </c>
      <c r="M1126" s="2"/>
      <c r="P1126" s="2" t="s">
        <v>4600</v>
      </c>
      <c r="R1126" s="2" t="s">
        <v>8490</v>
      </c>
      <c r="S1126" s="2" t="s">
        <v>23</v>
      </c>
      <c r="T1126" s="2" t="s">
        <v>11002</v>
      </c>
    </row>
    <row r="1127" spans="1:20" ht="13">
      <c r="A1127" s="2" t="s">
        <v>12329</v>
      </c>
      <c r="B1127" s="1" t="s">
        <v>10964</v>
      </c>
      <c r="C1127" s="2" t="s">
        <v>10963</v>
      </c>
      <c r="D1127" s="2" t="s">
        <v>23</v>
      </c>
      <c r="E1127" s="2" t="s">
        <v>23</v>
      </c>
      <c r="F1127" s="2" t="s">
        <v>10978</v>
      </c>
      <c r="G1127" s="2">
        <v>24878</v>
      </c>
      <c r="H1127" s="2">
        <v>24878</v>
      </c>
      <c r="I1127" s="2" t="s">
        <v>10962</v>
      </c>
      <c r="K1127" s="2" t="s">
        <v>10483</v>
      </c>
      <c r="L1127" s="2" t="s">
        <v>6840</v>
      </c>
      <c r="M1127" s="2"/>
      <c r="P1127" s="2" t="s">
        <v>6900</v>
      </c>
      <c r="R1127" s="2" t="s">
        <v>10962</v>
      </c>
      <c r="S1127" s="2" t="s">
        <v>23</v>
      </c>
      <c r="T1127" s="2" t="s">
        <v>11002</v>
      </c>
    </row>
    <row r="1128" spans="1:20" ht="13">
      <c r="A1128" s="2" t="s">
        <v>12330</v>
      </c>
      <c r="B1128" s="1" t="s">
        <v>10342</v>
      </c>
      <c r="C1128" s="2" t="s">
        <v>10341</v>
      </c>
      <c r="D1128" s="2" t="s">
        <v>16</v>
      </c>
      <c r="E1128" s="2" t="s">
        <v>23</v>
      </c>
      <c r="G1128" s="2">
        <v>20863</v>
      </c>
      <c r="H1128" s="2">
        <v>20863</v>
      </c>
      <c r="I1128" s="2" t="s">
        <v>10335</v>
      </c>
      <c r="K1128" s="2" t="s">
        <v>10080</v>
      </c>
      <c r="L1128" s="2" t="s">
        <v>6856</v>
      </c>
      <c r="M1128" s="2"/>
      <c r="P1128" s="2" t="s">
        <v>3249</v>
      </c>
      <c r="R1128" s="2" t="s">
        <v>10335</v>
      </c>
      <c r="S1128" s="2" t="s">
        <v>16</v>
      </c>
      <c r="T1128" s="2" t="s">
        <v>11002</v>
      </c>
    </row>
    <row r="1129" spans="1:20" ht="13">
      <c r="A1129" s="2" t="s">
        <v>12331</v>
      </c>
      <c r="B1129" s="1" t="s">
        <v>10636</v>
      </c>
      <c r="C1129" s="2" t="s">
        <v>10635</v>
      </c>
      <c r="D1129" s="2" t="s">
        <v>16</v>
      </c>
      <c r="E1129" s="2" t="s">
        <v>23</v>
      </c>
      <c r="G1129" s="2">
        <v>12410</v>
      </c>
      <c r="H1129" s="2">
        <v>12410</v>
      </c>
      <c r="I1129" s="2" t="s">
        <v>10632</v>
      </c>
      <c r="K1129" s="2" t="s">
        <v>10483</v>
      </c>
      <c r="L1129" s="2" t="s">
        <v>6853</v>
      </c>
      <c r="M1129" s="2"/>
      <c r="P1129" s="2" t="s">
        <v>3668</v>
      </c>
      <c r="R1129" s="2" t="s">
        <v>10632</v>
      </c>
      <c r="S1129" s="2" t="s">
        <v>16</v>
      </c>
      <c r="T1129" s="2" t="s">
        <v>11002</v>
      </c>
    </row>
    <row r="1130" spans="1:20" ht="13">
      <c r="A1130" s="2" t="s">
        <v>12332</v>
      </c>
      <c r="B1130" s="1" t="s">
        <v>10908</v>
      </c>
      <c r="C1130" s="2" t="s">
        <v>10907</v>
      </c>
      <c r="D1130" s="2" t="s">
        <v>23</v>
      </c>
      <c r="E1130" s="2" t="s">
        <v>23</v>
      </c>
      <c r="G1130" s="2">
        <v>17983</v>
      </c>
      <c r="H1130" s="2">
        <v>17983</v>
      </c>
      <c r="I1130" s="2" t="s">
        <v>10904</v>
      </c>
      <c r="K1130" s="2" t="s">
        <v>10483</v>
      </c>
      <c r="L1130" s="2" t="s">
        <v>7147</v>
      </c>
      <c r="M1130" s="2"/>
      <c r="P1130" s="2" t="s">
        <v>3556</v>
      </c>
      <c r="R1130" s="2" t="s">
        <v>10904</v>
      </c>
      <c r="S1130" s="2" t="s">
        <v>23</v>
      </c>
      <c r="T1130" s="2" t="s">
        <v>11002</v>
      </c>
    </row>
    <row r="1131" spans="1:20" ht="13">
      <c r="A1131" s="2" t="s">
        <v>12333</v>
      </c>
      <c r="B1131" s="1" t="s">
        <v>10229</v>
      </c>
      <c r="C1131" s="2" t="s">
        <v>10228</v>
      </c>
      <c r="D1131" s="2" t="s">
        <v>23</v>
      </c>
      <c r="E1131" s="2" t="s">
        <v>16</v>
      </c>
      <c r="G1131" s="2">
        <v>19461</v>
      </c>
      <c r="H1131" s="2">
        <v>19461</v>
      </c>
      <c r="I1131" s="2" t="s">
        <v>10223</v>
      </c>
      <c r="K1131" s="2" t="s">
        <v>10080</v>
      </c>
      <c r="L1131" s="2" t="s">
        <v>6856</v>
      </c>
      <c r="M1131" s="2"/>
      <c r="P1131" s="2" t="s">
        <v>4035</v>
      </c>
      <c r="R1131" s="2" t="s">
        <v>10223</v>
      </c>
      <c r="S1131" s="2" t="s">
        <v>23</v>
      </c>
      <c r="T1131" s="2" t="s">
        <v>11002</v>
      </c>
    </row>
    <row r="1132" spans="1:20" ht="13">
      <c r="A1132" s="2" t="s">
        <v>12334</v>
      </c>
      <c r="B1132" s="1" t="s">
        <v>8881</v>
      </c>
      <c r="C1132" s="2" t="s">
        <v>8880</v>
      </c>
      <c r="D1132" s="2" t="s">
        <v>23</v>
      </c>
      <c r="E1132" s="2" t="s">
        <v>23</v>
      </c>
      <c r="G1132" s="2">
        <v>11876</v>
      </c>
      <c r="H1132" s="2">
        <v>11876</v>
      </c>
      <c r="I1132" s="2" t="s">
        <v>8875</v>
      </c>
      <c r="K1132" s="2" t="s">
        <v>8877</v>
      </c>
      <c r="L1132" s="2" t="s">
        <v>6937</v>
      </c>
      <c r="M1132" s="2"/>
      <c r="P1132" s="2" t="s">
        <v>6900</v>
      </c>
      <c r="R1132" s="2" t="s">
        <v>8875</v>
      </c>
      <c r="S1132" s="2" t="s">
        <v>23</v>
      </c>
      <c r="T1132" s="2" t="s">
        <v>11002</v>
      </c>
    </row>
    <row r="1133" spans="1:20" ht="13">
      <c r="A1133" s="2" t="s">
        <v>12335</v>
      </c>
      <c r="B1133" s="1" t="s">
        <v>9141</v>
      </c>
      <c r="C1133" s="2" t="s">
        <v>9140</v>
      </c>
      <c r="D1133" s="2" t="s">
        <v>23</v>
      </c>
      <c r="E1133" s="2" t="s">
        <v>16</v>
      </c>
      <c r="G1133" s="2">
        <v>15450</v>
      </c>
      <c r="H1133" s="2">
        <v>15450</v>
      </c>
      <c r="I1133" s="2" t="s">
        <v>9137</v>
      </c>
      <c r="K1133" s="2" t="s">
        <v>8895</v>
      </c>
      <c r="L1133" s="2" t="s">
        <v>6850</v>
      </c>
      <c r="M1133" s="2"/>
      <c r="N1133" s="2" t="s">
        <v>11123</v>
      </c>
      <c r="P1133" s="2" t="s">
        <v>3556</v>
      </c>
      <c r="R1133" s="2" t="s">
        <v>9137</v>
      </c>
      <c r="S1133" s="2" t="s">
        <v>23</v>
      </c>
      <c r="T1133" s="2" t="s">
        <v>11002</v>
      </c>
    </row>
    <row r="1134" spans="1:20" ht="13">
      <c r="A1134" s="2" t="s">
        <v>12336</v>
      </c>
      <c r="B1134" s="1" t="s">
        <v>8941</v>
      </c>
      <c r="C1134" s="2" t="s">
        <v>8940</v>
      </c>
      <c r="D1134" s="2" t="s">
        <v>23</v>
      </c>
      <c r="E1134" s="2" t="s">
        <v>16</v>
      </c>
      <c r="G1134" s="2">
        <v>13984</v>
      </c>
      <c r="H1134" s="2">
        <v>10448</v>
      </c>
      <c r="I1134" s="2" t="s">
        <v>8906</v>
      </c>
      <c r="K1134" s="2" t="s">
        <v>8895</v>
      </c>
      <c r="L1134" s="2" t="s">
        <v>6856</v>
      </c>
      <c r="M1134" s="2"/>
      <c r="P1134" s="2" t="s">
        <v>3668</v>
      </c>
      <c r="R1134" s="2" t="s">
        <v>8906</v>
      </c>
      <c r="S1134" s="2" t="s">
        <v>23</v>
      </c>
      <c r="T1134" s="2" t="s">
        <v>11002</v>
      </c>
    </row>
    <row r="1135" spans="1:20" ht="13">
      <c r="A1135" s="2" t="s">
        <v>12337</v>
      </c>
      <c r="B1135" s="1" t="s">
        <v>10262</v>
      </c>
      <c r="C1135" s="2" t="s">
        <v>10261</v>
      </c>
      <c r="D1135" s="2" t="s">
        <v>16</v>
      </c>
      <c r="E1135" s="2" t="s">
        <v>23</v>
      </c>
      <c r="G1135" s="2">
        <v>25478</v>
      </c>
      <c r="H1135" s="2">
        <v>19245</v>
      </c>
      <c r="I1135" s="2" t="s">
        <v>10255</v>
      </c>
      <c r="K1135" s="2" t="s">
        <v>10080</v>
      </c>
      <c r="L1135" s="2" t="s">
        <v>6856</v>
      </c>
      <c r="M1135" s="2"/>
      <c r="P1135" s="2" t="s">
        <v>4035</v>
      </c>
      <c r="R1135" s="2" t="s">
        <v>10255</v>
      </c>
      <c r="S1135" s="2" t="s">
        <v>16</v>
      </c>
      <c r="T1135" s="2" t="s">
        <v>11002</v>
      </c>
    </row>
    <row r="1136" spans="1:20" ht="13">
      <c r="A1136" s="2" t="s">
        <v>12338</v>
      </c>
      <c r="B1136" s="1" t="s">
        <v>8274</v>
      </c>
      <c r="C1136" s="2" t="s">
        <v>8273</v>
      </c>
      <c r="D1136" s="2" t="s">
        <v>23</v>
      </c>
      <c r="E1136" s="2" t="s">
        <v>16</v>
      </c>
      <c r="G1136" s="2">
        <v>27034</v>
      </c>
      <c r="H1136" s="2">
        <v>27034</v>
      </c>
      <c r="I1136" s="2" t="s">
        <v>8272</v>
      </c>
      <c r="K1136" s="2" t="s">
        <v>7869</v>
      </c>
      <c r="L1136" s="2" t="s">
        <v>6840</v>
      </c>
      <c r="M1136" s="2"/>
      <c r="P1136" s="2" t="s">
        <v>4146</v>
      </c>
      <c r="R1136" s="2" t="s">
        <v>8272</v>
      </c>
      <c r="S1136" s="2" t="s">
        <v>23</v>
      </c>
      <c r="T1136" s="2" t="s">
        <v>11002</v>
      </c>
    </row>
    <row r="1137" spans="1:20" ht="13">
      <c r="A1137" s="2" t="s">
        <v>12339</v>
      </c>
      <c r="B1137" s="1" t="s">
        <v>9693</v>
      </c>
      <c r="C1137" s="2" t="s">
        <v>9692</v>
      </c>
      <c r="D1137" s="2" t="s">
        <v>16</v>
      </c>
      <c r="E1137" s="2" t="s">
        <v>23</v>
      </c>
      <c r="G1137" s="2">
        <v>10822</v>
      </c>
      <c r="H1137" s="2">
        <v>10772</v>
      </c>
      <c r="I1137" s="2" t="s">
        <v>9684</v>
      </c>
      <c r="K1137" s="2" t="s">
        <v>9685</v>
      </c>
      <c r="L1137" s="2" t="s">
        <v>6937</v>
      </c>
      <c r="M1137" s="2"/>
      <c r="P1137" s="2" t="s">
        <v>5907</v>
      </c>
      <c r="R1137" s="2" t="s">
        <v>9684</v>
      </c>
      <c r="S1137" s="2" t="s">
        <v>16</v>
      </c>
      <c r="T1137" s="2" t="s">
        <v>11002</v>
      </c>
    </row>
    <row r="1138" spans="1:20" ht="13">
      <c r="A1138" s="2" t="s">
        <v>12340</v>
      </c>
      <c r="B1138" s="1" t="s">
        <v>9577</v>
      </c>
      <c r="C1138" s="2" t="s">
        <v>9576</v>
      </c>
      <c r="D1138" s="2" t="s">
        <v>16</v>
      </c>
      <c r="E1138" s="2" t="s">
        <v>23</v>
      </c>
      <c r="G1138" s="2">
        <v>10718</v>
      </c>
      <c r="H1138" s="2">
        <v>10479</v>
      </c>
      <c r="I1138" s="2" t="s">
        <v>9567</v>
      </c>
      <c r="K1138" s="2" t="s">
        <v>9562</v>
      </c>
      <c r="L1138" s="2" t="s">
        <v>6856</v>
      </c>
      <c r="M1138" s="2"/>
      <c r="P1138" s="2" t="s">
        <v>3668</v>
      </c>
      <c r="R1138" s="2" t="s">
        <v>9567</v>
      </c>
      <c r="S1138" s="2" t="s">
        <v>16</v>
      </c>
      <c r="T1138" s="2" t="s">
        <v>11002</v>
      </c>
    </row>
    <row r="1139" spans="1:20" ht="13">
      <c r="A1139" s="2" t="s">
        <v>12341</v>
      </c>
      <c r="B1139" s="1" t="s">
        <v>7796</v>
      </c>
      <c r="C1139" s="2" t="s">
        <v>7795</v>
      </c>
      <c r="D1139" s="2" t="s">
        <v>23</v>
      </c>
      <c r="E1139" s="2" t="s">
        <v>16</v>
      </c>
      <c r="G1139" s="2">
        <v>14529</v>
      </c>
      <c r="H1139" s="2">
        <v>14138</v>
      </c>
      <c r="I1139" s="2" t="s">
        <v>7791</v>
      </c>
      <c r="K1139" s="2" t="s">
        <v>7674</v>
      </c>
      <c r="L1139" s="2" t="s">
        <v>6840</v>
      </c>
      <c r="M1139" s="2"/>
      <c r="P1139" s="2" t="s">
        <v>3279</v>
      </c>
      <c r="R1139" s="2" t="s">
        <v>7791</v>
      </c>
      <c r="S1139" s="2" t="s">
        <v>23</v>
      </c>
      <c r="T1139" s="2" t="s">
        <v>11002</v>
      </c>
    </row>
    <row r="1140" spans="1:20" ht="13">
      <c r="A1140" s="2" t="s">
        <v>12342</v>
      </c>
      <c r="B1140" s="1" t="s">
        <v>7446</v>
      </c>
      <c r="C1140" s="2" t="s">
        <v>7445</v>
      </c>
      <c r="D1140" s="2" t="s">
        <v>23</v>
      </c>
      <c r="E1140" s="2" t="s">
        <v>16</v>
      </c>
      <c r="G1140" s="2">
        <v>157177</v>
      </c>
      <c r="H1140" s="2">
        <v>157177</v>
      </c>
      <c r="I1140" s="2" t="s">
        <v>7444</v>
      </c>
      <c r="K1140" s="2" t="s">
        <v>7148</v>
      </c>
      <c r="L1140" s="2" t="s">
        <v>6840</v>
      </c>
      <c r="M1140" s="2"/>
      <c r="P1140" s="2" t="s">
        <v>3279</v>
      </c>
      <c r="R1140" s="2" t="s">
        <v>7444</v>
      </c>
      <c r="S1140" s="2" t="s">
        <v>23</v>
      </c>
      <c r="T1140" s="2" t="s">
        <v>11002</v>
      </c>
    </row>
    <row r="1141" spans="1:20" ht="13">
      <c r="A1141" s="2" t="s">
        <v>12343</v>
      </c>
      <c r="B1141" s="1" t="s">
        <v>7608</v>
      </c>
      <c r="C1141" s="2" t="s">
        <v>7607</v>
      </c>
      <c r="D1141" s="2" t="s">
        <v>16</v>
      </c>
      <c r="E1141" s="2" t="s">
        <v>16</v>
      </c>
      <c r="G1141" s="2">
        <v>16115</v>
      </c>
      <c r="H1141" s="2">
        <v>16115</v>
      </c>
      <c r="I1141" s="2" t="s">
        <v>7604</v>
      </c>
      <c r="K1141" s="2" t="s">
        <v>7562</v>
      </c>
      <c r="L1141" s="2" t="s">
        <v>6853</v>
      </c>
      <c r="M1141" s="2"/>
      <c r="P1141" s="2" t="s">
        <v>4035</v>
      </c>
      <c r="R1141" s="2" t="s">
        <v>7604</v>
      </c>
      <c r="S1141" s="2" t="s">
        <v>16</v>
      </c>
      <c r="T1141" s="2" t="s">
        <v>11002</v>
      </c>
    </row>
    <row r="1142" spans="1:20" ht="13">
      <c r="A1142" s="2" t="s">
        <v>12344</v>
      </c>
      <c r="B1142" s="1" t="s">
        <v>12345</v>
      </c>
      <c r="C1142" s="2" t="s">
        <v>12260</v>
      </c>
      <c r="D1142" s="2" t="s">
        <v>16</v>
      </c>
      <c r="E1142" s="2" t="s">
        <v>23</v>
      </c>
      <c r="F1142" s="2" t="s">
        <v>12346</v>
      </c>
      <c r="G1142" s="2" t="e">
        <v>#N/A</v>
      </c>
      <c r="K1142" s="38" t="s">
        <v>11015</v>
      </c>
      <c r="L1142" s="38" t="s">
        <v>11240</v>
      </c>
      <c r="M1142" s="2" t="s">
        <v>11042</v>
      </c>
      <c r="N1142" s="2" t="s">
        <v>12261</v>
      </c>
      <c r="P1142" s="2" t="s">
        <v>3279</v>
      </c>
      <c r="Q1142" s="2" t="str">
        <f>"AN"&amp;K1142&amp;976</f>
        <v>ANXXX976</v>
      </c>
      <c r="R1142" s="2" t="s">
        <v>12262</v>
      </c>
      <c r="S1142" s="2" t="s">
        <v>16</v>
      </c>
      <c r="T1142" s="2" t="s">
        <v>11002</v>
      </c>
    </row>
    <row r="1143" spans="1:20" ht="13">
      <c r="A1143" s="2" t="s">
        <v>12347</v>
      </c>
      <c r="B1143" s="1" t="s">
        <v>7582</v>
      </c>
      <c r="C1143" s="2" t="s">
        <v>7581</v>
      </c>
      <c r="D1143" s="2" t="s">
        <v>16</v>
      </c>
      <c r="E1143" s="2" t="s">
        <v>23</v>
      </c>
      <c r="G1143" s="2">
        <v>13269</v>
      </c>
      <c r="H1143" s="2">
        <v>13253</v>
      </c>
      <c r="I1143" s="2" t="s">
        <v>7578</v>
      </c>
      <c r="K1143" s="2" t="s">
        <v>7562</v>
      </c>
      <c r="L1143" s="2" t="s">
        <v>6840</v>
      </c>
      <c r="M1143" s="2"/>
      <c r="P1143" s="2" t="s">
        <v>3249</v>
      </c>
      <c r="R1143" s="2" t="s">
        <v>7578</v>
      </c>
      <c r="S1143" s="2" t="s">
        <v>16</v>
      </c>
      <c r="T1143" s="2" t="s">
        <v>11002</v>
      </c>
    </row>
    <row r="1144" spans="1:20" ht="13">
      <c r="A1144" s="2" t="s">
        <v>12348</v>
      </c>
      <c r="B1144" s="1" t="s">
        <v>7587</v>
      </c>
      <c r="C1144" s="2" t="s">
        <v>7586</v>
      </c>
      <c r="D1144" s="2" t="s">
        <v>16</v>
      </c>
      <c r="E1144" s="2" t="s">
        <v>23</v>
      </c>
      <c r="G1144" s="2">
        <v>13950</v>
      </c>
      <c r="H1144" s="2">
        <v>13950</v>
      </c>
      <c r="I1144" s="2" t="s">
        <v>7583</v>
      </c>
      <c r="K1144" s="2" t="s">
        <v>7562</v>
      </c>
      <c r="L1144" s="2" t="s">
        <v>6840</v>
      </c>
      <c r="M1144" s="2"/>
      <c r="P1144" s="2" t="s">
        <v>3279</v>
      </c>
      <c r="R1144" s="2" t="s">
        <v>7583</v>
      </c>
      <c r="S1144" s="2" t="s">
        <v>16</v>
      </c>
      <c r="T1144" s="2" t="s">
        <v>11002</v>
      </c>
    </row>
    <row r="1145" spans="1:20" ht="13">
      <c r="A1145" s="2" t="s">
        <v>12349</v>
      </c>
      <c r="B1145" s="1" t="s">
        <v>10647</v>
      </c>
      <c r="C1145" s="2" t="s">
        <v>10646</v>
      </c>
      <c r="D1145" s="2" t="s">
        <v>16</v>
      </c>
      <c r="E1145" s="2" t="s">
        <v>23</v>
      </c>
      <c r="G1145" s="2">
        <v>12921</v>
      </c>
      <c r="H1145" s="2">
        <v>12917</v>
      </c>
      <c r="I1145" s="2" t="s">
        <v>10642</v>
      </c>
      <c r="K1145" s="2" t="s">
        <v>10483</v>
      </c>
      <c r="L1145" s="2" t="s">
        <v>6850</v>
      </c>
      <c r="M1145" s="2"/>
      <c r="P1145" s="2" t="s">
        <v>3556</v>
      </c>
      <c r="R1145" s="2" t="s">
        <v>10642</v>
      </c>
      <c r="S1145" s="2" t="s">
        <v>16</v>
      </c>
      <c r="T1145" s="2" t="s">
        <v>11002</v>
      </c>
    </row>
    <row r="1146" spans="1:20" ht="13">
      <c r="A1146" s="2" t="s">
        <v>12350</v>
      </c>
      <c r="B1146" s="1" t="s">
        <v>12351</v>
      </c>
      <c r="C1146" s="2" t="s">
        <v>23876</v>
      </c>
      <c r="D1146" s="2" t="s">
        <v>16</v>
      </c>
      <c r="E1146" s="2" t="s">
        <v>23</v>
      </c>
      <c r="G1146" s="2" t="e">
        <v>#N/A</v>
      </c>
      <c r="H1146" s="2">
        <v>19547</v>
      </c>
      <c r="I1146" s="2" t="s">
        <v>9144</v>
      </c>
      <c r="K1146" s="2" t="s">
        <v>8895</v>
      </c>
      <c r="L1146" s="2" t="s">
        <v>6856</v>
      </c>
      <c r="M1146" s="2" t="s">
        <v>6876</v>
      </c>
      <c r="O1146" s="2">
        <v>19547</v>
      </c>
      <c r="P1146" s="2" t="s">
        <v>6204</v>
      </c>
      <c r="R1146" s="2" t="s">
        <v>9144</v>
      </c>
      <c r="S1146" s="2" t="s">
        <v>16</v>
      </c>
      <c r="T1146" s="2" t="s">
        <v>11002</v>
      </c>
    </row>
    <row r="1147" spans="1:20" ht="13">
      <c r="A1147" s="2" t="s">
        <v>12352</v>
      </c>
      <c r="B1147" s="1" t="s">
        <v>7752</v>
      </c>
      <c r="C1147" s="2" t="s">
        <v>7751</v>
      </c>
      <c r="D1147" s="2" t="s">
        <v>23</v>
      </c>
      <c r="E1147" s="2" t="s">
        <v>16</v>
      </c>
      <c r="G1147" s="2">
        <v>12408</v>
      </c>
      <c r="H1147" s="2">
        <v>12408</v>
      </c>
      <c r="I1147" s="2" t="s">
        <v>7748</v>
      </c>
      <c r="K1147" s="2" t="s">
        <v>7674</v>
      </c>
      <c r="L1147" s="2" t="s">
        <v>6840</v>
      </c>
      <c r="M1147" s="2"/>
      <c r="P1147" s="2" t="s">
        <v>3279</v>
      </c>
      <c r="R1147" s="2" t="s">
        <v>7748</v>
      </c>
      <c r="S1147" s="2" t="s">
        <v>23</v>
      </c>
      <c r="T1147" s="2" t="s">
        <v>11002</v>
      </c>
    </row>
    <row r="1148" spans="1:20" ht="13">
      <c r="A1148" s="2" t="s">
        <v>12353</v>
      </c>
      <c r="B1148" s="1" t="s">
        <v>6923</v>
      </c>
      <c r="C1148" s="2" t="s">
        <v>6922</v>
      </c>
      <c r="D1148" s="2" t="s">
        <v>16</v>
      </c>
      <c r="E1148" s="2" t="s">
        <v>16</v>
      </c>
      <c r="G1148" s="2">
        <v>11197</v>
      </c>
      <c r="H1148" s="2">
        <v>11197</v>
      </c>
      <c r="I1148" s="2" t="s">
        <v>6918</v>
      </c>
      <c r="K1148" s="2" t="s">
        <v>6919</v>
      </c>
      <c r="L1148" s="2" t="s">
        <v>6846</v>
      </c>
      <c r="M1148" s="2"/>
      <c r="P1148" s="2" t="s">
        <v>3279</v>
      </c>
      <c r="R1148" s="2" t="s">
        <v>6918</v>
      </c>
      <c r="S1148" s="2" t="s">
        <v>16</v>
      </c>
      <c r="T1148" s="2" t="s">
        <v>11002</v>
      </c>
    </row>
    <row r="1149" spans="1:20" ht="13">
      <c r="A1149" s="2" t="s">
        <v>12354</v>
      </c>
      <c r="B1149" s="1" t="s">
        <v>8060</v>
      </c>
      <c r="C1149" s="2" t="s">
        <v>8059</v>
      </c>
      <c r="D1149" s="2" t="s">
        <v>16</v>
      </c>
      <c r="E1149" s="2" t="s">
        <v>23</v>
      </c>
      <c r="G1149" s="2">
        <v>21113</v>
      </c>
      <c r="H1149" s="2">
        <v>18161</v>
      </c>
      <c r="I1149" s="2" t="s">
        <v>8051</v>
      </c>
      <c r="K1149" s="2" t="s">
        <v>7869</v>
      </c>
      <c r="L1149" s="2" t="s">
        <v>6856</v>
      </c>
      <c r="M1149" s="2"/>
      <c r="P1149" s="2" t="s">
        <v>4035</v>
      </c>
      <c r="R1149" s="2" t="s">
        <v>8051</v>
      </c>
      <c r="S1149" s="2" t="s">
        <v>16</v>
      </c>
      <c r="T1149" s="2" t="s">
        <v>11002</v>
      </c>
    </row>
    <row r="1150" spans="1:20" ht="13">
      <c r="A1150" s="2" t="s">
        <v>12355</v>
      </c>
      <c r="B1150" s="1" t="s">
        <v>7225</v>
      </c>
      <c r="C1150" s="2" t="s">
        <v>7224</v>
      </c>
      <c r="D1150" s="2" t="s">
        <v>23</v>
      </c>
      <c r="E1150" s="2" t="s">
        <v>16</v>
      </c>
      <c r="G1150" s="2">
        <v>12139</v>
      </c>
      <c r="H1150" s="2">
        <v>12139</v>
      </c>
      <c r="I1150" s="2" t="s">
        <v>7223</v>
      </c>
      <c r="K1150" s="2" t="s">
        <v>7148</v>
      </c>
      <c r="L1150" s="2" t="s">
        <v>6840</v>
      </c>
      <c r="M1150" s="2"/>
      <c r="P1150" s="2" t="s">
        <v>3668</v>
      </c>
      <c r="R1150" s="2" t="s">
        <v>7223</v>
      </c>
      <c r="S1150" s="2" t="s">
        <v>23</v>
      </c>
      <c r="T1150" s="2" t="s">
        <v>11002</v>
      </c>
    </row>
    <row r="1151" spans="1:20" ht="13">
      <c r="A1151" s="2" t="s">
        <v>12356</v>
      </c>
      <c r="B1151" s="1" t="s">
        <v>9569</v>
      </c>
      <c r="C1151" s="2" t="s">
        <v>9568</v>
      </c>
      <c r="D1151" s="2" t="s">
        <v>23</v>
      </c>
      <c r="E1151" s="2" t="s">
        <v>16</v>
      </c>
      <c r="G1151" s="2">
        <v>10965</v>
      </c>
      <c r="H1151" s="2">
        <v>10965</v>
      </c>
      <c r="I1151" s="2" t="s">
        <v>9567</v>
      </c>
      <c r="K1151" s="2" t="s">
        <v>9562</v>
      </c>
      <c r="L1151" s="2" t="s">
        <v>6853</v>
      </c>
      <c r="M1151" s="2"/>
      <c r="P1151" s="2" t="s">
        <v>3668</v>
      </c>
      <c r="R1151" s="2" t="s">
        <v>9567</v>
      </c>
      <c r="S1151" s="2" t="s">
        <v>23</v>
      </c>
      <c r="T1151" s="2" t="s">
        <v>11002</v>
      </c>
    </row>
    <row r="1152" spans="1:20" ht="13">
      <c r="A1152" s="2" t="s">
        <v>12357</v>
      </c>
      <c r="B1152" s="1" t="s">
        <v>9864</v>
      </c>
      <c r="C1152" s="2" t="s">
        <v>9863</v>
      </c>
      <c r="D1152" s="2" t="s">
        <v>23</v>
      </c>
      <c r="E1152" s="2" t="s">
        <v>23</v>
      </c>
      <c r="G1152" s="2">
        <v>10773</v>
      </c>
      <c r="H1152" s="2">
        <v>10773</v>
      </c>
      <c r="I1152" s="2" t="s">
        <v>9851</v>
      </c>
      <c r="K1152" s="2" t="s">
        <v>9756</v>
      </c>
      <c r="L1152" s="2" t="s">
        <v>6856</v>
      </c>
      <c r="M1152" s="2"/>
      <c r="P1152" s="2" t="s">
        <v>6204</v>
      </c>
      <c r="R1152" s="2" t="s">
        <v>9851</v>
      </c>
      <c r="S1152" s="2" t="s">
        <v>23</v>
      </c>
      <c r="T1152" s="2" t="s">
        <v>11002</v>
      </c>
    </row>
    <row r="1153" spans="1:20" ht="13">
      <c r="A1153" s="2" t="s">
        <v>12358</v>
      </c>
      <c r="B1153" s="1" t="s">
        <v>8618</v>
      </c>
      <c r="C1153" s="2" t="s">
        <v>23877</v>
      </c>
      <c r="D1153" s="2" t="s">
        <v>23</v>
      </c>
      <c r="E1153" s="2" t="s">
        <v>16</v>
      </c>
      <c r="G1153" s="2">
        <v>15295</v>
      </c>
      <c r="H1153" s="2">
        <v>15295</v>
      </c>
      <c r="I1153" s="2" t="s">
        <v>8613</v>
      </c>
      <c r="K1153" s="2" t="s">
        <v>8364</v>
      </c>
      <c r="L1153" s="2" t="s">
        <v>6840</v>
      </c>
      <c r="M1153" s="2"/>
      <c r="P1153" s="2" t="s">
        <v>3279</v>
      </c>
      <c r="R1153" s="2" t="s">
        <v>8613</v>
      </c>
      <c r="S1153" s="2" t="s">
        <v>23</v>
      </c>
      <c r="T1153" s="2" t="s">
        <v>11002</v>
      </c>
    </row>
    <row r="1154" spans="1:20" ht="13">
      <c r="A1154" s="2" t="s">
        <v>12359</v>
      </c>
      <c r="B1154" s="1" t="s">
        <v>7425</v>
      </c>
      <c r="C1154" s="2" t="s">
        <v>7424</v>
      </c>
      <c r="D1154" s="2" t="s">
        <v>16</v>
      </c>
      <c r="E1154" s="2" t="s">
        <v>16</v>
      </c>
      <c r="G1154" s="2">
        <v>20876</v>
      </c>
      <c r="H1154" s="2">
        <v>20447</v>
      </c>
      <c r="I1154" s="2" t="s">
        <v>7421</v>
      </c>
      <c r="K1154" s="2" t="s">
        <v>7148</v>
      </c>
      <c r="L1154" s="2" t="s">
        <v>6937</v>
      </c>
      <c r="M1154" s="2"/>
      <c r="P1154" s="2" t="s">
        <v>4600</v>
      </c>
      <c r="R1154" s="2" t="s">
        <v>7421</v>
      </c>
      <c r="S1154" s="2" t="s">
        <v>16</v>
      </c>
      <c r="T1154" s="2" t="s">
        <v>11002</v>
      </c>
    </row>
    <row r="1155" spans="1:20" ht="13">
      <c r="A1155" s="2" t="s">
        <v>12360</v>
      </c>
      <c r="B1155" s="1" t="s">
        <v>7544</v>
      </c>
      <c r="C1155" s="2" t="s">
        <v>7543</v>
      </c>
      <c r="D1155" s="2" t="s">
        <v>16</v>
      </c>
      <c r="E1155" s="2" t="s">
        <v>23</v>
      </c>
      <c r="G1155" s="2">
        <v>13697</v>
      </c>
      <c r="H1155" s="2">
        <v>13185</v>
      </c>
      <c r="I1155" s="2" t="s">
        <v>7535</v>
      </c>
      <c r="K1155" s="2" t="s">
        <v>7148</v>
      </c>
      <c r="L1155" s="2" t="s">
        <v>6856</v>
      </c>
      <c r="M1155" s="2"/>
      <c r="P1155" s="2" t="s">
        <v>6204</v>
      </c>
      <c r="R1155" s="2" t="s">
        <v>7535</v>
      </c>
      <c r="S1155" s="2" t="s">
        <v>16</v>
      </c>
      <c r="T1155" s="2" t="s">
        <v>11002</v>
      </c>
    </row>
    <row r="1156" spans="1:20" ht="13">
      <c r="A1156" s="2" t="s">
        <v>12361</v>
      </c>
      <c r="B1156" s="1" t="s">
        <v>6945</v>
      </c>
      <c r="C1156" s="2" t="s">
        <v>6944</v>
      </c>
      <c r="D1156" s="2" t="s">
        <v>23</v>
      </c>
      <c r="E1156" s="2" t="s">
        <v>23</v>
      </c>
      <c r="G1156" s="2">
        <v>12940</v>
      </c>
      <c r="H1156" s="2">
        <v>12809</v>
      </c>
      <c r="I1156" s="2" t="s">
        <v>6932</v>
      </c>
      <c r="K1156" s="2" t="s">
        <v>6919</v>
      </c>
      <c r="L1156" s="2" t="s">
        <v>6840</v>
      </c>
      <c r="M1156" s="2"/>
      <c r="P1156" s="2" t="s">
        <v>4600</v>
      </c>
      <c r="R1156" s="2" t="s">
        <v>6932</v>
      </c>
      <c r="S1156" s="2" t="s">
        <v>23</v>
      </c>
      <c r="T1156" s="2" t="s">
        <v>11002</v>
      </c>
    </row>
    <row r="1157" spans="1:20" ht="13">
      <c r="A1157" s="2" t="s">
        <v>12362</v>
      </c>
      <c r="B1157" s="1" t="s">
        <v>8168</v>
      </c>
      <c r="C1157" s="2" t="s">
        <v>8167</v>
      </c>
      <c r="D1157" s="2" t="s">
        <v>23</v>
      </c>
      <c r="E1157" s="2" t="s">
        <v>16</v>
      </c>
      <c r="G1157" s="2">
        <v>20748</v>
      </c>
      <c r="H1157" s="2">
        <v>20748</v>
      </c>
      <c r="I1157" s="2" t="s">
        <v>8156</v>
      </c>
      <c r="K1157" s="2" t="s">
        <v>7869</v>
      </c>
      <c r="L1157" s="2" t="s">
        <v>6840</v>
      </c>
      <c r="M1157" s="2"/>
      <c r="P1157" s="2" t="s">
        <v>3279</v>
      </c>
      <c r="R1157" s="2" t="s">
        <v>8156</v>
      </c>
      <c r="S1157" s="2" t="s">
        <v>23</v>
      </c>
      <c r="T1157" s="2" t="s">
        <v>11002</v>
      </c>
    </row>
    <row r="1158" spans="1:20" ht="13">
      <c r="A1158" s="2" t="s">
        <v>12363</v>
      </c>
      <c r="B1158" s="1" t="s">
        <v>7864</v>
      </c>
      <c r="C1158" s="2" t="s">
        <v>7863</v>
      </c>
      <c r="D1158" s="2" t="s">
        <v>16</v>
      </c>
      <c r="E1158" s="2" t="s">
        <v>23</v>
      </c>
      <c r="G1158" s="2">
        <v>20439</v>
      </c>
      <c r="H1158" s="2">
        <v>19926</v>
      </c>
      <c r="I1158" s="2" t="s">
        <v>7861</v>
      </c>
      <c r="K1158" s="2" t="s">
        <v>7674</v>
      </c>
      <c r="L1158" s="2" t="s">
        <v>6840</v>
      </c>
      <c r="M1158" s="2"/>
      <c r="P1158" s="2" t="s">
        <v>3483</v>
      </c>
      <c r="R1158" s="2" t="s">
        <v>7861</v>
      </c>
      <c r="S1158" s="2" t="s">
        <v>16</v>
      </c>
      <c r="T1158" s="2" t="s">
        <v>11002</v>
      </c>
    </row>
    <row r="1159" spans="1:20" ht="13">
      <c r="A1159" s="2" t="s">
        <v>12364</v>
      </c>
      <c r="B1159" s="1" t="s">
        <v>8690</v>
      </c>
      <c r="C1159" s="2" t="s">
        <v>8689</v>
      </c>
      <c r="D1159" s="2" t="s">
        <v>23</v>
      </c>
      <c r="E1159" s="2" t="s">
        <v>16</v>
      </c>
      <c r="G1159" s="2">
        <v>14118</v>
      </c>
      <c r="H1159" s="2">
        <v>14118</v>
      </c>
      <c r="I1159" s="2" t="s">
        <v>8664</v>
      </c>
      <c r="K1159" s="2" t="s">
        <v>8364</v>
      </c>
      <c r="L1159" s="2" t="s">
        <v>6840</v>
      </c>
      <c r="M1159" s="2"/>
      <c r="N1159" s="2" t="s">
        <v>12365</v>
      </c>
      <c r="P1159" s="2" t="s">
        <v>3279</v>
      </c>
      <c r="R1159" s="2" t="s">
        <v>8664</v>
      </c>
      <c r="S1159" s="2" t="s">
        <v>23</v>
      </c>
      <c r="T1159" s="2" t="s">
        <v>11002</v>
      </c>
    </row>
    <row r="1160" spans="1:20" ht="13">
      <c r="A1160" s="2" t="s">
        <v>12366</v>
      </c>
      <c r="B1160" s="1" t="s">
        <v>7882</v>
      </c>
      <c r="C1160" s="2" t="s">
        <v>7881</v>
      </c>
      <c r="D1160" s="2" t="s">
        <v>23</v>
      </c>
      <c r="E1160" s="2" t="s">
        <v>16</v>
      </c>
      <c r="G1160" s="2">
        <v>10426</v>
      </c>
      <c r="H1160" s="2">
        <v>10426</v>
      </c>
      <c r="I1160" s="2" t="s">
        <v>7878</v>
      </c>
      <c r="K1160" s="2" t="s">
        <v>7869</v>
      </c>
      <c r="L1160" s="2" t="s">
        <v>6856</v>
      </c>
      <c r="M1160" s="2"/>
      <c r="P1160" s="2" t="s">
        <v>6204</v>
      </c>
      <c r="R1160" s="2" t="s">
        <v>7878</v>
      </c>
      <c r="S1160" s="2" t="s">
        <v>23</v>
      </c>
      <c r="T1160" s="2" t="s">
        <v>11002</v>
      </c>
    </row>
    <row r="1161" spans="1:20" ht="13">
      <c r="A1161" s="2" t="s">
        <v>12367</v>
      </c>
      <c r="B1161" s="1" t="s">
        <v>10814</v>
      </c>
      <c r="C1161" s="2" t="s">
        <v>10813</v>
      </c>
      <c r="D1161" s="2" t="s">
        <v>23</v>
      </c>
      <c r="E1161" s="2" t="s">
        <v>23</v>
      </c>
      <c r="G1161" s="2">
        <v>13282</v>
      </c>
      <c r="H1161" s="2">
        <v>13282</v>
      </c>
      <c r="I1161" s="2" t="s">
        <v>10812</v>
      </c>
      <c r="K1161" s="2" t="s">
        <v>10483</v>
      </c>
      <c r="L1161" s="2" t="s">
        <v>6846</v>
      </c>
      <c r="M1161" s="2"/>
      <c r="P1161" s="2" t="s">
        <v>3556</v>
      </c>
      <c r="R1161" s="2" t="s">
        <v>10812</v>
      </c>
      <c r="S1161" s="2" t="s">
        <v>23</v>
      </c>
      <c r="T1161" s="2" t="s">
        <v>11002</v>
      </c>
    </row>
    <row r="1162" spans="1:20" ht="13">
      <c r="A1162" s="2" t="s">
        <v>12368</v>
      </c>
      <c r="B1162" s="1" t="s">
        <v>9904</v>
      </c>
      <c r="C1162" s="2" t="s">
        <v>9903</v>
      </c>
      <c r="D1162" s="2" t="s">
        <v>16</v>
      </c>
      <c r="E1162" s="2" t="s">
        <v>16</v>
      </c>
      <c r="G1162" s="2">
        <v>20672</v>
      </c>
      <c r="H1162" s="2">
        <v>16181</v>
      </c>
      <c r="I1162" s="2" t="s">
        <v>9901</v>
      </c>
      <c r="K1162" s="2" t="s">
        <v>9756</v>
      </c>
      <c r="L1162" s="2" t="s">
        <v>6840</v>
      </c>
      <c r="M1162" s="2"/>
      <c r="P1162" s="2" t="s">
        <v>3279</v>
      </c>
      <c r="R1162" s="2" t="s">
        <v>9901</v>
      </c>
      <c r="S1162" s="2" t="s">
        <v>16</v>
      </c>
      <c r="T1162" s="2" t="s">
        <v>11002</v>
      </c>
    </row>
    <row r="1163" spans="1:20" ht="13">
      <c r="A1163" s="2" t="s">
        <v>12369</v>
      </c>
      <c r="B1163" s="1" t="s">
        <v>10254</v>
      </c>
      <c r="C1163" s="2" t="s">
        <v>10253</v>
      </c>
      <c r="D1163" s="2" t="s">
        <v>16</v>
      </c>
      <c r="E1163" s="2" t="s">
        <v>23</v>
      </c>
      <c r="G1163" s="2">
        <v>23534</v>
      </c>
      <c r="H1163" s="2">
        <v>18367</v>
      </c>
      <c r="I1163" s="2" t="s">
        <v>10245</v>
      </c>
      <c r="K1163" s="2" t="s">
        <v>10080</v>
      </c>
      <c r="L1163" s="2" t="s">
        <v>6856</v>
      </c>
      <c r="M1163" s="2"/>
      <c r="P1163" s="2" t="s">
        <v>4035</v>
      </c>
      <c r="R1163" s="2" t="s">
        <v>10245</v>
      </c>
      <c r="S1163" s="2" t="s">
        <v>16</v>
      </c>
      <c r="T1163" s="2" t="s">
        <v>11002</v>
      </c>
    </row>
    <row r="1164" spans="1:20" ht="13">
      <c r="A1164" s="2" t="s">
        <v>12370</v>
      </c>
      <c r="B1164" s="1" t="s">
        <v>9973</v>
      </c>
      <c r="C1164" s="2" t="s">
        <v>9972</v>
      </c>
      <c r="D1164" s="2" t="s">
        <v>16</v>
      </c>
      <c r="E1164" s="2" t="s">
        <v>16</v>
      </c>
      <c r="G1164" s="2">
        <v>12895</v>
      </c>
      <c r="H1164" s="2">
        <v>12895</v>
      </c>
      <c r="I1164" s="2" t="s">
        <v>9965</v>
      </c>
      <c r="K1164" s="2" t="s">
        <v>9921</v>
      </c>
      <c r="L1164" s="2" t="s">
        <v>6856</v>
      </c>
      <c r="M1164" s="2"/>
      <c r="P1164" s="2" t="s">
        <v>3279</v>
      </c>
      <c r="R1164" s="2" t="s">
        <v>9965</v>
      </c>
      <c r="S1164" s="2" t="s">
        <v>16</v>
      </c>
      <c r="T1164" s="2" t="s">
        <v>11002</v>
      </c>
    </row>
    <row r="1165" spans="1:20" ht="13">
      <c r="A1165" s="2" t="s">
        <v>12371</v>
      </c>
      <c r="B1165" s="1" t="s">
        <v>7968</v>
      </c>
      <c r="C1165" s="2" t="s">
        <v>7967</v>
      </c>
      <c r="D1165" s="2" t="s">
        <v>23</v>
      </c>
      <c r="E1165" s="2" t="s">
        <v>16</v>
      </c>
      <c r="G1165" s="2">
        <v>15062</v>
      </c>
      <c r="H1165" s="2">
        <v>13513</v>
      </c>
      <c r="I1165" s="2" t="s">
        <v>7965</v>
      </c>
      <c r="K1165" s="2" t="s">
        <v>7869</v>
      </c>
      <c r="L1165" s="2" t="s">
        <v>6840</v>
      </c>
      <c r="M1165" s="2"/>
      <c r="P1165" s="2" t="s">
        <v>3279</v>
      </c>
      <c r="R1165" s="2" t="s">
        <v>7965</v>
      </c>
      <c r="S1165" s="2" t="s">
        <v>23</v>
      </c>
      <c r="T1165" s="2" t="s">
        <v>11002</v>
      </c>
    </row>
    <row r="1166" spans="1:20" ht="13">
      <c r="A1166" s="2" t="s">
        <v>12372</v>
      </c>
      <c r="B1166" s="1" t="s">
        <v>8600</v>
      </c>
      <c r="C1166" s="2" t="s">
        <v>8599</v>
      </c>
      <c r="D1166" s="2" t="s">
        <v>23</v>
      </c>
      <c r="E1166" s="2" t="s">
        <v>16</v>
      </c>
      <c r="G1166" s="2">
        <v>15298</v>
      </c>
      <c r="H1166" s="2">
        <v>15298</v>
      </c>
      <c r="I1166" s="2" t="s">
        <v>8577</v>
      </c>
      <c r="K1166" s="2" t="s">
        <v>8364</v>
      </c>
      <c r="L1166" s="2" t="s">
        <v>6840</v>
      </c>
      <c r="M1166" s="2"/>
      <c r="P1166" s="2" t="s">
        <v>3279</v>
      </c>
      <c r="R1166" s="2" t="s">
        <v>8577</v>
      </c>
      <c r="S1166" s="2" t="s">
        <v>23</v>
      </c>
      <c r="T1166" s="2" t="s">
        <v>11002</v>
      </c>
    </row>
    <row r="1167" spans="1:20" ht="13">
      <c r="A1167" s="2" t="s">
        <v>12373</v>
      </c>
      <c r="B1167" s="1" t="s">
        <v>8651</v>
      </c>
      <c r="C1167" s="2" t="s">
        <v>8650</v>
      </c>
      <c r="D1167" s="2" t="s">
        <v>23</v>
      </c>
      <c r="E1167" s="2" t="s">
        <v>16</v>
      </c>
      <c r="G1167" s="2">
        <v>18700</v>
      </c>
      <c r="H1167" s="2">
        <v>13312</v>
      </c>
      <c r="I1167" s="2" t="s">
        <v>8642</v>
      </c>
      <c r="K1167" s="2" t="s">
        <v>8364</v>
      </c>
      <c r="L1167" s="2" t="s">
        <v>6856</v>
      </c>
      <c r="M1167" s="2"/>
      <c r="P1167" s="2" t="s">
        <v>3279</v>
      </c>
      <c r="R1167" s="2" t="s">
        <v>8642</v>
      </c>
      <c r="S1167" s="2" t="s">
        <v>23</v>
      </c>
      <c r="T1167" s="2" t="s">
        <v>11002</v>
      </c>
    </row>
    <row r="1168" spans="1:20" ht="13">
      <c r="A1168" s="2" t="s">
        <v>12374</v>
      </c>
      <c r="B1168" s="1" t="s">
        <v>10167</v>
      </c>
      <c r="C1168" s="2" t="s">
        <v>10166</v>
      </c>
      <c r="D1168" s="2" t="s">
        <v>16</v>
      </c>
      <c r="E1168" s="2" t="s">
        <v>23</v>
      </c>
      <c r="G1168" s="2">
        <v>12754</v>
      </c>
      <c r="H1168" s="2">
        <v>12754</v>
      </c>
      <c r="I1168" s="2" t="s">
        <v>10164</v>
      </c>
      <c r="K1168" s="2" t="s">
        <v>10080</v>
      </c>
      <c r="L1168" s="2" t="s">
        <v>6937</v>
      </c>
      <c r="M1168" s="2"/>
      <c r="P1168" s="2" t="s">
        <v>3279</v>
      </c>
      <c r="R1168" s="2" t="s">
        <v>10164</v>
      </c>
      <c r="S1168" s="2" t="s">
        <v>16</v>
      </c>
      <c r="T1168" s="2" t="s">
        <v>11002</v>
      </c>
    </row>
    <row r="1169" spans="1:20" ht="13">
      <c r="A1169" s="2" t="s">
        <v>12375</v>
      </c>
      <c r="B1169" s="1" t="s">
        <v>10599</v>
      </c>
      <c r="C1169" s="2" t="s">
        <v>10598</v>
      </c>
      <c r="D1169" s="2" t="s">
        <v>23</v>
      </c>
      <c r="E1169" s="2" t="s">
        <v>16</v>
      </c>
      <c r="G1169" s="2">
        <v>11600</v>
      </c>
      <c r="H1169" s="2">
        <v>11267</v>
      </c>
      <c r="I1169" s="2" t="s">
        <v>10595</v>
      </c>
      <c r="K1169" s="2" t="s">
        <v>10483</v>
      </c>
      <c r="L1169" s="2" t="s">
        <v>7218</v>
      </c>
      <c r="M1169" s="2"/>
      <c r="P1169" s="2" t="s">
        <v>3279</v>
      </c>
      <c r="R1169" s="2" t="s">
        <v>10595</v>
      </c>
      <c r="S1169" s="2" t="s">
        <v>23</v>
      </c>
      <c r="T1169" s="2" t="s">
        <v>11002</v>
      </c>
    </row>
    <row r="1170" spans="1:20" ht="13">
      <c r="A1170" s="2" t="s">
        <v>12376</v>
      </c>
      <c r="B1170" s="1" t="s">
        <v>10838</v>
      </c>
      <c r="C1170" s="2" t="s">
        <v>10837</v>
      </c>
      <c r="D1170" s="2" t="s">
        <v>23</v>
      </c>
      <c r="E1170" s="2" t="s">
        <v>23</v>
      </c>
      <c r="G1170" s="2">
        <v>13862</v>
      </c>
      <c r="H1170" s="2">
        <v>13862</v>
      </c>
      <c r="I1170" s="2" t="s">
        <v>10836</v>
      </c>
      <c r="K1170" s="2" t="s">
        <v>10483</v>
      </c>
      <c r="L1170" s="2" t="s">
        <v>6937</v>
      </c>
      <c r="M1170" s="2"/>
      <c r="P1170" s="2" t="s">
        <v>4035</v>
      </c>
      <c r="R1170" s="2" t="s">
        <v>10836</v>
      </c>
      <c r="S1170" s="2" t="s">
        <v>23</v>
      </c>
      <c r="T1170" s="2" t="s">
        <v>11002</v>
      </c>
    </row>
    <row r="1171" spans="1:20" ht="13">
      <c r="A1171" s="2" t="s">
        <v>12377</v>
      </c>
      <c r="B1171" s="1" t="s">
        <v>12378</v>
      </c>
      <c r="C1171" s="2" t="s">
        <v>23878</v>
      </c>
      <c r="E1171" s="2" t="s">
        <v>23</v>
      </c>
      <c r="G1171" s="2" t="e">
        <v>#N/A</v>
      </c>
      <c r="K1171" s="37" t="s">
        <v>11015</v>
      </c>
      <c r="L1171" s="37" t="s">
        <v>10483</v>
      </c>
      <c r="M1171" s="2" t="s">
        <v>8311</v>
      </c>
      <c r="N1171" s="2" t="s">
        <v>11016</v>
      </c>
      <c r="P1171" s="2" t="s">
        <v>3279</v>
      </c>
      <c r="Q1171" s="2" t="str">
        <f>"AN"&amp;K1171&amp;997</f>
        <v>ANXXX997</v>
      </c>
      <c r="R1171" s="2" t="s">
        <v>12379</v>
      </c>
      <c r="S1171" s="2" t="s">
        <v>23</v>
      </c>
      <c r="T1171" s="2" t="s">
        <v>11002</v>
      </c>
    </row>
    <row r="1172" spans="1:20" ht="13">
      <c r="A1172" s="2" t="s">
        <v>12380</v>
      </c>
      <c r="B1172" s="1" t="s">
        <v>8437</v>
      </c>
      <c r="C1172" s="2" t="s">
        <v>23879</v>
      </c>
      <c r="D1172" s="2" t="s">
        <v>16</v>
      </c>
      <c r="E1172" s="2" t="s">
        <v>23</v>
      </c>
      <c r="G1172" s="2">
        <v>11692</v>
      </c>
      <c r="H1172" s="2">
        <v>11364</v>
      </c>
      <c r="I1172" s="2" t="s">
        <v>8422</v>
      </c>
      <c r="K1172" s="2" t="s">
        <v>8364</v>
      </c>
      <c r="L1172" s="2" t="s">
        <v>6840</v>
      </c>
      <c r="M1172" s="2"/>
      <c r="P1172" s="2" t="s">
        <v>3668</v>
      </c>
      <c r="R1172" s="2" t="s">
        <v>8422</v>
      </c>
      <c r="S1172" s="2" t="s">
        <v>16</v>
      </c>
      <c r="T1172" s="2" t="s">
        <v>11002</v>
      </c>
    </row>
    <row r="1173" spans="1:20" ht="13">
      <c r="A1173" s="2" t="s">
        <v>12381</v>
      </c>
      <c r="B1173" s="1" t="s">
        <v>9366</v>
      </c>
      <c r="C1173" s="2" t="s">
        <v>9365</v>
      </c>
      <c r="D1173" s="2" t="s">
        <v>23</v>
      </c>
      <c r="E1173" s="2" t="s">
        <v>16</v>
      </c>
      <c r="G1173" s="2">
        <v>19307</v>
      </c>
      <c r="H1173" s="2">
        <v>19307</v>
      </c>
      <c r="I1173" s="2" t="s">
        <v>9362</v>
      </c>
      <c r="K1173" s="2" t="s">
        <v>9169</v>
      </c>
      <c r="L1173" s="2" t="s">
        <v>6856</v>
      </c>
      <c r="M1173" s="2"/>
      <c r="P1173" s="2" t="s">
        <v>6204</v>
      </c>
      <c r="R1173" s="2" t="s">
        <v>9362</v>
      </c>
      <c r="S1173" s="2" t="s">
        <v>23</v>
      </c>
      <c r="T1173" s="2" t="s">
        <v>11002</v>
      </c>
    </row>
    <row r="1174" spans="1:20" ht="13">
      <c r="A1174" s="2" t="s">
        <v>12382</v>
      </c>
      <c r="B1174" s="1" t="s">
        <v>8122</v>
      </c>
      <c r="C1174" s="2" t="s">
        <v>8121</v>
      </c>
      <c r="D1174" s="2" t="s">
        <v>23</v>
      </c>
      <c r="E1174" s="2" t="s">
        <v>16</v>
      </c>
      <c r="G1174" s="2">
        <v>17944</v>
      </c>
      <c r="H1174" s="2">
        <v>17944</v>
      </c>
      <c r="I1174" s="2" t="s">
        <v>7934</v>
      </c>
      <c r="K1174" s="2" t="s">
        <v>7869</v>
      </c>
      <c r="L1174" s="2" t="s">
        <v>6840</v>
      </c>
      <c r="M1174" s="2"/>
      <c r="P1174" s="2" t="s">
        <v>3279</v>
      </c>
      <c r="R1174" s="2" t="s">
        <v>7934</v>
      </c>
      <c r="S1174" s="2" t="s">
        <v>23</v>
      </c>
      <c r="T1174" s="2" t="s">
        <v>11002</v>
      </c>
    </row>
    <row r="1175" spans="1:20" ht="13">
      <c r="A1175" s="2" t="s">
        <v>12383</v>
      </c>
      <c r="B1175" s="1" t="s">
        <v>10008</v>
      </c>
      <c r="C1175" s="2" t="s">
        <v>10007</v>
      </c>
      <c r="D1175" s="2" t="s">
        <v>23</v>
      </c>
      <c r="E1175" s="2" t="s">
        <v>16</v>
      </c>
      <c r="G1175" s="2">
        <v>12442</v>
      </c>
      <c r="H1175" s="2">
        <v>12442</v>
      </c>
      <c r="I1175" s="2" t="s">
        <v>10003</v>
      </c>
      <c r="K1175" s="2" t="s">
        <v>9981</v>
      </c>
      <c r="L1175" s="2" t="s">
        <v>6937</v>
      </c>
      <c r="M1175" s="2"/>
      <c r="P1175" s="2" t="s">
        <v>5907</v>
      </c>
      <c r="R1175" s="2" t="s">
        <v>10003</v>
      </c>
      <c r="S1175" s="2" t="s">
        <v>23</v>
      </c>
      <c r="T1175" s="2" t="s">
        <v>11002</v>
      </c>
    </row>
    <row r="1176" spans="1:20" ht="13">
      <c r="A1176" s="2" t="s">
        <v>12384</v>
      </c>
      <c r="B1176" s="1" t="s">
        <v>10898</v>
      </c>
      <c r="C1176" s="2" t="s">
        <v>10897</v>
      </c>
      <c r="D1176" s="2" t="s">
        <v>16</v>
      </c>
      <c r="E1176" s="2" t="s">
        <v>23</v>
      </c>
      <c r="G1176" s="2">
        <v>15114</v>
      </c>
      <c r="H1176" s="2">
        <v>15114</v>
      </c>
      <c r="I1176" s="2" t="s">
        <v>10894</v>
      </c>
      <c r="K1176" s="2" t="s">
        <v>10483</v>
      </c>
      <c r="L1176" s="2" t="s">
        <v>6840</v>
      </c>
      <c r="M1176" s="2"/>
      <c r="P1176" s="2" t="s">
        <v>4600</v>
      </c>
      <c r="R1176" s="2" t="s">
        <v>10894</v>
      </c>
      <c r="S1176" s="2" t="s">
        <v>16</v>
      </c>
      <c r="T1176" s="2" t="s">
        <v>11002</v>
      </c>
    </row>
    <row r="1177" spans="1:20" ht="13">
      <c r="A1177" s="2" t="s">
        <v>12385</v>
      </c>
      <c r="B1177" s="1" t="s">
        <v>8525</v>
      </c>
      <c r="C1177" s="2" t="s">
        <v>8524</v>
      </c>
      <c r="D1177" s="2" t="s">
        <v>16</v>
      </c>
      <c r="E1177" s="2" t="s">
        <v>23</v>
      </c>
      <c r="G1177" s="2">
        <v>13881</v>
      </c>
      <c r="H1177" s="2">
        <v>13881</v>
      </c>
      <c r="I1177" s="2" t="s">
        <v>8517</v>
      </c>
      <c r="K1177" s="2" t="s">
        <v>8364</v>
      </c>
      <c r="L1177" s="2" t="s">
        <v>6937</v>
      </c>
      <c r="M1177" s="2"/>
      <c r="P1177" s="2" t="s">
        <v>3668</v>
      </c>
      <c r="R1177" s="2" t="s">
        <v>8517</v>
      </c>
      <c r="S1177" s="2" t="s">
        <v>16</v>
      </c>
      <c r="T1177" s="2" t="s">
        <v>11002</v>
      </c>
    </row>
    <row r="1178" spans="1:20" ht="13">
      <c r="A1178" s="2" t="s">
        <v>12386</v>
      </c>
      <c r="B1178" s="1" t="s">
        <v>7557</v>
      </c>
      <c r="C1178" s="2" t="s">
        <v>7556</v>
      </c>
      <c r="D1178" s="2" t="s">
        <v>23</v>
      </c>
      <c r="E1178" s="2" t="s">
        <v>16</v>
      </c>
      <c r="G1178" s="2">
        <v>13588</v>
      </c>
      <c r="H1178" s="2">
        <v>13588</v>
      </c>
      <c r="I1178" s="2" t="s">
        <v>7554</v>
      </c>
      <c r="K1178" s="2" t="s">
        <v>7148</v>
      </c>
      <c r="L1178" s="2" t="s">
        <v>6856</v>
      </c>
      <c r="M1178" s="2"/>
      <c r="P1178" s="2" t="s">
        <v>3668</v>
      </c>
      <c r="R1178" s="2" t="s">
        <v>7554</v>
      </c>
      <c r="S1178" s="2" t="s">
        <v>23</v>
      </c>
      <c r="T1178" s="2" t="s">
        <v>11002</v>
      </c>
    </row>
    <row r="1179" spans="1:20" ht="13">
      <c r="A1179" s="2" t="s">
        <v>12387</v>
      </c>
      <c r="B1179" s="1" t="s">
        <v>9024</v>
      </c>
      <c r="C1179" s="2" t="s">
        <v>9023</v>
      </c>
      <c r="D1179" s="2" t="s">
        <v>23</v>
      </c>
      <c r="E1179" s="2" t="s">
        <v>16</v>
      </c>
      <c r="G1179" s="2">
        <v>12279</v>
      </c>
      <c r="H1179" s="2">
        <v>12279</v>
      </c>
      <c r="I1179" s="2" t="s">
        <v>8992</v>
      </c>
      <c r="K1179" s="2" t="s">
        <v>8895</v>
      </c>
      <c r="L1179" s="2" t="s">
        <v>6937</v>
      </c>
      <c r="M1179" s="2"/>
      <c r="P1179" s="2" t="s">
        <v>3279</v>
      </c>
      <c r="R1179" s="2" t="s">
        <v>8992</v>
      </c>
      <c r="S1179" s="2" t="s">
        <v>23</v>
      </c>
      <c r="T1179" s="2" t="s">
        <v>11002</v>
      </c>
    </row>
    <row r="1180" spans="1:20" ht="13">
      <c r="A1180" s="2" t="s">
        <v>12388</v>
      </c>
      <c r="B1180" s="1" t="s">
        <v>7090</v>
      </c>
      <c r="C1180" s="2" t="s">
        <v>7089</v>
      </c>
      <c r="D1180" s="2" t="s">
        <v>23</v>
      </c>
      <c r="E1180" s="2" t="s">
        <v>23</v>
      </c>
      <c r="G1180" s="2">
        <v>12834</v>
      </c>
      <c r="H1180" s="2">
        <v>10516</v>
      </c>
      <c r="I1180" s="2" t="s">
        <v>7083</v>
      </c>
      <c r="K1180" s="2" t="s">
        <v>7084</v>
      </c>
      <c r="L1180" s="2" t="s">
        <v>6840</v>
      </c>
      <c r="M1180" s="2"/>
      <c r="P1180" s="2" t="s">
        <v>3279</v>
      </c>
      <c r="R1180" s="2" t="s">
        <v>7083</v>
      </c>
      <c r="S1180" s="2" t="s">
        <v>23</v>
      </c>
      <c r="T1180" s="2" t="s">
        <v>11002</v>
      </c>
    </row>
    <row r="1181" spans="1:20" ht="13">
      <c r="A1181" s="2" t="s">
        <v>12389</v>
      </c>
      <c r="B1181" s="1" t="s">
        <v>9306</v>
      </c>
      <c r="C1181" s="2" t="s">
        <v>9305</v>
      </c>
      <c r="D1181" s="2" t="s">
        <v>23</v>
      </c>
      <c r="E1181" s="2" t="s">
        <v>16</v>
      </c>
      <c r="G1181" s="2">
        <v>20146</v>
      </c>
      <c r="H1181" s="2">
        <v>20146</v>
      </c>
      <c r="I1181" s="2" t="s">
        <v>9297</v>
      </c>
      <c r="K1181" s="2" t="s">
        <v>9169</v>
      </c>
      <c r="L1181" s="2" t="s">
        <v>6937</v>
      </c>
      <c r="M1181" s="2"/>
      <c r="P1181" s="2" t="s">
        <v>5907</v>
      </c>
      <c r="R1181" s="2" t="s">
        <v>9297</v>
      </c>
      <c r="S1181" s="2" t="s">
        <v>23</v>
      </c>
      <c r="T1181" s="2" t="s">
        <v>11002</v>
      </c>
    </row>
    <row r="1182" spans="1:20" ht="13">
      <c r="A1182" s="2" t="s">
        <v>12390</v>
      </c>
      <c r="B1182" s="1" t="s">
        <v>9357</v>
      </c>
      <c r="C1182" s="2" t="s">
        <v>9356</v>
      </c>
      <c r="D1182" s="2" t="s">
        <v>16</v>
      </c>
      <c r="E1182" s="2" t="s">
        <v>23</v>
      </c>
      <c r="G1182" s="2">
        <v>14724</v>
      </c>
      <c r="H1182" s="2">
        <v>14724</v>
      </c>
      <c r="I1182" s="2" t="s">
        <v>9338</v>
      </c>
      <c r="K1182" s="2" t="s">
        <v>9169</v>
      </c>
      <c r="L1182" s="2" t="s">
        <v>6937</v>
      </c>
      <c r="M1182" s="2"/>
      <c r="P1182" s="2" t="s">
        <v>5907</v>
      </c>
      <c r="R1182" s="2" t="s">
        <v>9338</v>
      </c>
      <c r="S1182" s="2" t="s">
        <v>16</v>
      </c>
      <c r="T1182" s="2" t="s">
        <v>11002</v>
      </c>
    </row>
    <row r="1183" spans="1:20" ht="13">
      <c r="A1183" s="2" t="s">
        <v>12391</v>
      </c>
      <c r="B1183" s="1" t="s">
        <v>9162</v>
      </c>
      <c r="C1183" s="2" t="s">
        <v>9161</v>
      </c>
      <c r="D1183" s="2" t="s">
        <v>16</v>
      </c>
      <c r="E1183" s="2" t="s">
        <v>16</v>
      </c>
      <c r="G1183" s="2">
        <v>20013</v>
      </c>
      <c r="H1183" s="2">
        <v>19385</v>
      </c>
      <c r="I1183" s="2" t="s">
        <v>9157</v>
      </c>
      <c r="K1183" s="2" t="s">
        <v>8895</v>
      </c>
      <c r="L1183" s="2" t="s">
        <v>7147</v>
      </c>
      <c r="M1183" s="2"/>
      <c r="P1183" s="2" t="s">
        <v>3556</v>
      </c>
      <c r="R1183" s="2" t="s">
        <v>9157</v>
      </c>
      <c r="S1183" s="2" t="s">
        <v>16</v>
      </c>
      <c r="T1183" s="2" t="s">
        <v>11002</v>
      </c>
    </row>
    <row r="1184" spans="1:20" ht="13">
      <c r="A1184" s="2" t="s">
        <v>12392</v>
      </c>
      <c r="B1184" s="1" t="s">
        <v>9107</v>
      </c>
      <c r="C1184" s="2" t="s">
        <v>9106</v>
      </c>
      <c r="D1184" s="2" t="s">
        <v>23</v>
      </c>
      <c r="E1184" s="2" t="s">
        <v>16</v>
      </c>
      <c r="G1184" s="2">
        <v>16965</v>
      </c>
      <c r="H1184" s="2">
        <v>16965</v>
      </c>
      <c r="I1184" s="2" t="s">
        <v>9105</v>
      </c>
      <c r="K1184" s="2" t="s">
        <v>8895</v>
      </c>
      <c r="L1184" s="2" t="s">
        <v>7147</v>
      </c>
      <c r="M1184" s="2"/>
      <c r="P1184" s="2" t="s">
        <v>4600</v>
      </c>
      <c r="R1184" s="2" t="s">
        <v>9105</v>
      </c>
      <c r="S1184" s="2" t="s">
        <v>23</v>
      </c>
      <c r="T1184" s="2" t="s">
        <v>11002</v>
      </c>
    </row>
    <row r="1185" spans="1:20" ht="13">
      <c r="A1185" s="2" t="s">
        <v>12393</v>
      </c>
      <c r="B1185" s="1" t="s">
        <v>8597</v>
      </c>
      <c r="C1185" s="2" t="s">
        <v>8596</v>
      </c>
      <c r="D1185" s="2" t="s">
        <v>16</v>
      </c>
      <c r="E1185" s="2" t="s">
        <v>23</v>
      </c>
      <c r="G1185" s="2">
        <v>15592</v>
      </c>
      <c r="H1185" s="2">
        <v>15108</v>
      </c>
      <c r="I1185" s="2" t="s">
        <v>8592</v>
      </c>
      <c r="K1185" s="2" t="s">
        <v>8364</v>
      </c>
      <c r="L1185" s="2" t="s">
        <v>6840</v>
      </c>
      <c r="M1185" s="2"/>
      <c r="P1185" s="2" t="s">
        <v>3279</v>
      </c>
      <c r="R1185" s="2" t="s">
        <v>8592</v>
      </c>
      <c r="S1185" s="2" t="s">
        <v>16</v>
      </c>
      <c r="T1185" s="2" t="s">
        <v>11002</v>
      </c>
    </row>
    <row r="1186" spans="1:20" ht="13">
      <c r="A1186" s="2" t="s">
        <v>12394</v>
      </c>
      <c r="B1186" s="1" t="s">
        <v>7736</v>
      </c>
      <c r="C1186" s="2" t="s">
        <v>7735</v>
      </c>
      <c r="D1186" s="2" t="s">
        <v>16</v>
      </c>
      <c r="E1186" s="2" t="s">
        <v>23</v>
      </c>
      <c r="G1186" s="2">
        <v>21631</v>
      </c>
      <c r="H1186" s="2">
        <v>12910</v>
      </c>
      <c r="I1186" s="2" t="s">
        <v>7733</v>
      </c>
      <c r="K1186" s="2" t="s">
        <v>7674</v>
      </c>
      <c r="L1186" s="2" t="s">
        <v>6937</v>
      </c>
      <c r="M1186" s="2"/>
      <c r="P1186" s="2" t="s">
        <v>3279</v>
      </c>
      <c r="R1186" s="2" t="s">
        <v>7733</v>
      </c>
      <c r="S1186" s="2" t="s">
        <v>16</v>
      </c>
      <c r="T1186" s="2" t="s">
        <v>11002</v>
      </c>
    </row>
    <row r="1187" spans="1:20" ht="13">
      <c r="A1187" s="2" t="s">
        <v>12395</v>
      </c>
      <c r="B1187" s="1" t="s">
        <v>10569</v>
      </c>
      <c r="C1187" s="2" t="s">
        <v>10568</v>
      </c>
      <c r="D1187" s="2" t="s">
        <v>16</v>
      </c>
      <c r="E1187" s="2" t="s">
        <v>16</v>
      </c>
      <c r="G1187" s="2">
        <v>10887</v>
      </c>
      <c r="H1187" s="2">
        <v>10887</v>
      </c>
      <c r="I1187" s="2" t="s">
        <v>10567</v>
      </c>
      <c r="K1187" s="2" t="s">
        <v>10483</v>
      </c>
      <c r="L1187" s="2" t="s">
        <v>6853</v>
      </c>
      <c r="M1187" s="2"/>
      <c r="P1187" s="2" t="s">
        <v>3279</v>
      </c>
      <c r="R1187" s="2" t="s">
        <v>10567</v>
      </c>
      <c r="S1187" s="2" t="s">
        <v>16</v>
      </c>
      <c r="T1187" s="2" t="s">
        <v>11002</v>
      </c>
    </row>
    <row r="1188" spans="1:20" ht="13">
      <c r="A1188" s="2" t="s">
        <v>12396</v>
      </c>
      <c r="B1188" s="1" t="s">
        <v>8555</v>
      </c>
      <c r="C1188" s="2" t="s">
        <v>8554</v>
      </c>
      <c r="D1188" s="2" t="s">
        <v>23</v>
      </c>
      <c r="E1188" s="2" t="s">
        <v>16</v>
      </c>
      <c r="G1188" s="2">
        <v>14049</v>
      </c>
      <c r="H1188" s="2">
        <v>14049</v>
      </c>
      <c r="I1188" s="2" t="s">
        <v>8545</v>
      </c>
      <c r="K1188" s="2" t="s">
        <v>8364</v>
      </c>
      <c r="L1188" s="2" t="s">
        <v>6856</v>
      </c>
      <c r="M1188" s="2"/>
      <c r="P1188" s="2" t="s">
        <v>3279</v>
      </c>
      <c r="R1188" s="2" t="s">
        <v>8545</v>
      </c>
      <c r="S1188" s="2" t="s">
        <v>23</v>
      </c>
      <c r="T1188" s="2" t="s">
        <v>11002</v>
      </c>
    </row>
    <row r="1189" spans="1:20" ht="13">
      <c r="A1189" s="2" t="s">
        <v>12397</v>
      </c>
      <c r="B1189" s="1" t="s">
        <v>8815</v>
      </c>
      <c r="C1189" s="2" t="s">
        <v>8814</v>
      </c>
      <c r="D1189" s="2" t="s">
        <v>16</v>
      </c>
      <c r="E1189" s="2" t="s">
        <v>23</v>
      </c>
      <c r="G1189" s="2">
        <v>21154</v>
      </c>
      <c r="H1189" s="2">
        <v>21154</v>
      </c>
      <c r="I1189" s="2" t="s">
        <v>8812</v>
      </c>
      <c r="K1189" s="2" t="s">
        <v>8364</v>
      </c>
      <c r="L1189" s="2" t="s">
        <v>6840</v>
      </c>
      <c r="M1189" s="2"/>
      <c r="P1189" s="2" t="s">
        <v>3279</v>
      </c>
      <c r="R1189" s="2" t="s">
        <v>8812</v>
      </c>
      <c r="S1189" s="2" t="s">
        <v>16</v>
      </c>
      <c r="T1189" s="2" t="s">
        <v>11002</v>
      </c>
    </row>
    <row r="1190" spans="1:20" ht="13">
      <c r="A1190" s="2" t="s">
        <v>12398</v>
      </c>
      <c r="B1190" s="1" t="s">
        <v>10559</v>
      </c>
      <c r="C1190" s="2" t="s">
        <v>10558</v>
      </c>
      <c r="D1190" s="2" t="s">
        <v>16</v>
      </c>
      <c r="E1190" s="2" t="s">
        <v>23</v>
      </c>
      <c r="G1190" s="2">
        <v>16761</v>
      </c>
      <c r="H1190" s="2">
        <v>12893</v>
      </c>
      <c r="I1190" s="2" t="s">
        <v>10541</v>
      </c>
      <c r="K1190" s="2" t="s">
        <v>10483</v>
      </c>
      <c r="L1190" s="2" t="s">
        <v>6859</v>
      </c>
      <c r="M1190" s="2"/>
      <c r="P1190" s="2" t="s">
        <v>3668</v>
      </c>
      <c r="R1190" s="2" t="s">
        <v>10541</v>
      </c>
      <c r="S1190" s="2" t="s">
        <v>16</v>
      </c>
      <c r="T1190" s="2" t="s">
        <v>11002</v>
      </c>
    </row>
    <row r="1191" spans="1:20" ht="13">
      <c r="A1191" s="2" t="s">
        <v>12399</v>
      </c>
      <c r="B1191" s="1" t="s">
        <v>10916</v>
      </c>
      <c r="C1191" s="2" t="s">
        <v>10915</v>
      </c>
      <c r="D1191" s="2" t="s">
        <v>16</v>
      </c>
      <c r="E1191" s="2" t="s">
        <v>23</v>
      </c>
      <c r="G1191" s="2">
        <v>17275</v>
      </c>
      <c r="H1191" s="2">
        <v>17275</v>
      </c>
      <c r="I1191" s="2" t="s">
        <v>10914</v>
      </c>
      <c r="K1191" s="2" t="s">
        <v>10483</v>
      </c>
      <c r="L1191" s="2" t="s">
        <v>6937</v>
      </c>
      <c r="M1191" s="2"/>
      <c r="P1191" s="2" t="s">
        <v>3279</v>
      </c>
      <c r="R1191" s="2" t="s">
        <v>10914</v>
      </c>
      <c r="S1191" s="2" t="s">
        <v>16</v>
      </c>
      <c r="T1191" s="2" t="s">
        <v>11002</v>
      </c>
    </row>
    <row r="1192" spans="1:20" ht="13">
      <c r="A1192" s="2" t="s">
        <v>12400</v>
      </c>
      <c r="B1192" s="1" t="s">
        <v>7280</v>
      </c>
      <c r="C1192" s="2" t="s">
        <v>7279</v>
      </c>
      <c r="D1192" s="2" t="s">
        <v>23</v>
      </c>
      <c r="E1192" s="2" t="s">
        <v>16</v>
      </c>
      <c r="G1192" s="2">
        <v>20000</v>
      </c>
      <c r="H1192" s="2">
        <v>20000</v>
      </c>
      <c r="I1192" s="2" t="s">
        <v>7277</v>
      </c>
      <c r="K1192" s="2" t="s">
        <v>7148</v>
      </c>
      <c r="L1192" s="2" t="s">
        <v>6840</v>
      </c>
      <c r="M1192" s="2"/>
      <c r="P1192" s="2" t="s">
        <v>3279</v>
      </c>
      <c r="R1192" s="2" t="s">
        <v>7277</v>
      </c>
      <c r="S1192" s="2" t="s">
        <v>23</v>
      </c>
      <c r="T1192" s="2" t="s">
        <v>11002</v>
      </c>
    </row>
    <row r="1193" spans="1:20" ht="13">
      <c r="A1193" s="2" t="s">
        <v>12401</v>
      </c>
      <c r="B1193" s="1" t="s">
        <v>9239</v>
      </c>
      <c r="C1193" s="2" t="s">
        <v>9238</v>
      </c>
      <c r="D1193" s="2" t="s">
        <v>23</v>
      </c>
      <c r="E1193" s="2" t="s">
        <v>16</v>
      </c>
      <c r="G1193" s="2">
        <v>12131</v>
      </c>
      <c r="H1193" s="2">
        <v>12131</v>
      </c>
      <c r="I1193" s="2" t="s">
        <v>9235</v>
      </c>
      <c r="K1193" s="2" t="s">
        <v>9169</v>
      </c>
      <c r="L1193" s="2" t="s">
        <v>6937</v>
      </c>
      <c r="M1193" s="2"/>
      <c r="P1193" s="2" t="s">
        <v>8427</v>
      </c>
      <c r="R1193" s="2" t="s">
        <v>9235</v>
      </c>
      <c r="S1193" s="2" t="s">
        <v>23</v>
      </c>
      <c r="T1193" s="2" t="s">
        <v>11002</v>
      </c>
    </row>
    <row r="1194" spans="1:20" ht="13">
      <c r="A1194" s="2" t="s">
        <v>12402</v>
      </c>
      <c r="B1194" s="1" t="s">
        <v>12403</v>
      </c>
      <c r="C1194" s="2" t="s">
        <v>23880</v>
      </c>
      <c r="D1194" s="2" t="s">
        <v>16</v>
      </c>
      <c r="E1194" s="2" t="s">
        <v>23</v>
      </c>
      <c r="F1194" s="2" t="s">
        <v>12404</v>
      </c>
      <c r="G1194" s="2" t="e">
        <v>#N/A</v>
      </c>
      <c r="K1194" s="38" t="s">
        <v>9562</v>
      </c>
      <c r="L1194" s="38" t="s">
        <v>6840</v>
      </c>
      <c r="M1194" s="2" t="s">
        <v>11042</v>
      </c>
      <c r="N1194" s="2" t="s">
        <v>12405</v>
      </c>
      <c r="P1194" s="2" t="s">
        <v>4600</v>
      </c>
      <c r="Q1194" s="2" t="str">
        <f>"AN"&amp;K1194&amp;999</f>
        <v>AN12B999</v>
      </c>
      <c r="R1194" s="2" t="s">
        <v>12406</v>
      </c>
      <c r="S1194" s="2" t="s">
        <v>16</v>
      </c>
      <c r="T1194" s="2" t="s">
        <v>11002</v>
      </c>
    </row>
    <row r="1195" spans="1:20" ht="13">
      <c r="A1195" s="2" t="s">
        <v>12407</v>
      </c>
      <c r="B1195" s="1" t="s">
        <v>8889</v>
      </c>
      <c r="C1195" s="2" t="s">
        <v>8888</v>
      </c>
      <c r="D1195" s="2" t="s">
        <v>16</v>
      </c>
      <c r="E1195" s="2" t="s">
        <v>16</v>
      </c>
      <c r="G1195" s="2">
        <v>11587</v>
      </c>
      <c r="H1195" s="2">
        <v>11587</v>
      </c>
      <c r="I1195" s="2" t="s">
        <v>8886</v>
      </c>
      <c r="K1195" s="2" t="s">
        <v>8877</v>
      </c>
      <c r="L1195" s="2" t="s">
        <v>6840</v>
      </c>
      <c r="M1195" s="2"/>
      <c r="P1195" s="2" t="s">
        <v>3668</v>
      </c>
      <c r="R1195" s="2" t="s">
        <v>8886</v>
      </c>
      <c r="S1195" s="2" t="s">
        <v>16</v>
      </c>
      <c r="T1195" s="2" t="s">
        <v>11002</v>
      </c>
    </row>
    <row r="1196" spans="1:20" ht="13">
      <c r="A1196" s="2" t="s">
        <v>12408</v>
      </c>
      <c r="B1196" s="1" t="s">
        <v>9400</v>
      </c>
      <c r="C1196" s="2" t="s">
        <v>9399</v>
      </c>
      <c r="D1196" s="2" t="s">
        <v>23</v>
      </c>
      <c r="E1196" s="2" t="s">
        <v>16</v>
      </c>
      <c r="G1196" s="2">
        <v>25977</v>
      </c>
      <c r="H1196" s="2">
        <v>25996</v>
      </c>
      <c r="I1196" s="2" t="s">
        <v>9396</v>
      </c>
      <c r="K1196" s="2" t="s">
        <v>9169</v>
      </c>
      <c r="L1196" s="2" t="s">
        <v>6840</v>
      </c>
      <c r="M1196" s="2"/>
      <c r="P1196" s="2" t="s">
        <v>4600</v>
      </c>
      <c r="R1196" s="2" t="s">
        <v>9396</v>
      </c>
      <c r="S1196" s="2" t="s">
        <v>23</v>
      </c>
      <c r="T1196" s="2" t="s">
        <v>11002</v>
      </c>
    </row>
    <row r="1197" spans="1:20" ht="13">
      <c r="A1197" s="2" t="s">
        <v>12409</v>
      </c>
      <c r="B1197" s="1" t="s">
        <v>10400</v>
      </c>
      <c r="C1197" s="2" t="s">
        <v>10399</v>
      </c>
      <c r="D1197" s="2" t="s">
        <v>23</v>
      </c>
      <c r="E1197" s="2" t="s">
        <v>16</v>
      </c>
      <c r="G1197" s="2">
        <v>24698</v>
      </c>
      <c r="H1197" s="2">
        <v>22896</v>
      </c>
      <c r="I1197" s="2" t="s">
        <v>10397</v>
      </c>
      <c r="K1197" s="2" t="s">
        <v>10398</v>
      </c>
      <c r="L1197" s="2" t="s">
        <v>6840</v>
      </c>
      <c r="M1197" s="2"/>
      <c r="P1197" s="2" t="s">
        <v>4600</v>
      </c>
      <c r="R1197" s="2" t="s">
        <v>10397</v>
      </c>
      <c r="S1197" s="2" t="s">
        <v>23</v>
      </c>
      <c r="T1197" s="2" t="s">
        <v>11002</v>
      </c>
    </row>
    <row r="1198" spans="1:20" ht="13">
      <c r="A1198" s="2" t="s">
        <v>12410</v>
      </c>
      <c r="B1198" s="1" t="s">
        <v>9817</v>
      </c>
      <c r="C1198" s="2" t="s">
        <v>9816</v>
      </c>
      <c r="D1198" s="2" t="s">
        <v>23</v>
      </c>
      <c r="E1198" s="2" t="s">
        <v>23</v>
      </c>
      <c r="G1198" s="2">
        <v>10442</v>
      </c>
      <c r="H1198" s="2">
        <v>10442</v>
      </c>
      <c r="I1198" s="2" t="s">
        <v>9791</v>
      </c>
      <c r="K1198" s="2" t="s">
        <v>9756</v>
      </c>
      <c r="L1198" s="2" t="s">
        <v>6937</v>
      </c>
      <c r="M1198" s="2"/>
      <c r="P1198" s="2" t="s">
        <v>5907</v>
      </c>
      <c r="R1198" s="2" t="s">
        <v>9791</v>
      </c>
      <c r="S1198" s="2" t="s">
        <v>23</v>
      </c>
      <c r="T1198" s="2" t="s">
        <v>11002</v>
      </c>
    </row>
    <row r="1199" spans="1:20" ht="13">
      <c r="A1199" s="2" t="s">
        <v>12411</v>
      </c>
      <c r="B1199" s="1" t="s">
        <v>9208</v>
      </c>
      <c r="C1199" s="2" t="s">
        <v>9207</v>
      </c>
      <c r="D1199" s="2" t="s">
        <v>16</v>
      </c>
      <c r="E1199" s="2" t="s">
        <v>23</v>
      </c>
      <c r="G1199" s="2">
        <v>12993</v>
      </c>
      <c r="H1199" s="2">
        <v>12993</v>
      </c>
      <c r="I1199" s="2" t="s">
        <v>9203</v>
      </c>
      <c r="K1199" s="2" t="s">
        <v>9169</v>
      </c>
      <c r="L1199" s="2" t="s">
        <v>6840</v>
      </c>
      <c r="M1199" s="2"/>
      <c r="P1199" s="2" t="s">
        <v>8427</v>
      </c>
      <c r="R1199" s="2" t="s">
        <v>9203</v>
      </c>
      <c r="S1199" s="2" t="s">
        <v>16</v>
      </c>
      <c r="T1199" s="2" t="s">
        <v>11002</v>
      </c>
    </row>
    <row r="1200" spans="1:20" ht="13">
      <c r="A1200" s="2" t="s">
        <v>12412</v>
      </c>
      <c r="B1200" s="1" t="s">
        <v>9143</v>
      </c>
      <c r="C1200" s="2" t="s">
        <v>9142</v>
      </c>
      <c r="D1200" s="2" t="s">
        <v>23</v>
      </c>
      <c r="E1200" s="2" t="s">
        <v>16</v>
      </c>
      <c r="G1200" s="2">
        <v>21669</v>
      </c>
      <c r="H1200" s="2">
        <v>21669</v>
      </c>
      <c r="I1200" s="2" t="s">
        <v>9137</v>
      </c>
      <c r="K1200" s="2" t="s">
        <v>8895</v>
      </c>
      <c r="L1200" s="2" t="s">
        <v>7327</v>
      </c>
      <c r="M1200" s="2"/>
      <c r="P1200" s="2" t="s">
        <v>3556</v>
      </c>
      <c r="R1200" s="2" t="s">
        <v>9137</v>
      </c>
      <c r="S1200" s="2" t="s">
        <v>23</v>
      </c>
      <c r="T1200" s="2" t="s">
        <v>11002</v>
      </c>
    </row>
    <row r="1201" spans="1:20" ht="13">
      <c r="A1201" s="2" t="s">
        <v>12413</v>
      </c>
      <c r="B1201" s="1" t="s">
        <v>7652</v>
      </c>
      <c r="C1201" s="2" t="s">
        <v>7651</v>
      </c>
      <c r="D1201" s="2" t="s">
        <v>16</v>
      </c>
      <c r="E1201" s="2" t="s">
        <v>23</v>
      </c>
      <c r="G1201" s="2">
        <v>21288</v>
      </c>
      <c r="H1201" s="2">
        <v>15102</v>
      </c>
      <c r="I1201" s="2" t="s">
        <v>7639</v>
      </c>
      <c r="K1201" s="2" t="s">
        <v>7562</v>
      </c>
      <c r="L1201" s="2" t="s">
        <v>6840</v>
      </c>
      <c r="M1201" s="2"/>
      <c r="P1201" s="2" t="s">
        <v>3279</v>
      </c>
      <c r="R1201" s="2" t="s">
        <v>7639</v>
      </c>
      <c r="S1201" s="2" t="s">
        <v>16</v>
      </c>
      <c r="T1201" s="2" t="s">
        <v>11002</v>
      </c>
    </row>
    <row r="1202" spans="1:20" ht="13">
      <c r="A1202" s="2" t="s">
        <v>12414</v>
      </c>
      <c r="B1202" s="1" t="s">
        <v>9037</v>
      </c>
      <c r="C1202" s="2" t="s">
        <v>9036</v>
      </c>
      <c r="D1202" s="2" t="s">
        <v>16</v>
      </c>
      <c r="E1202" s="2" t="s">
        <v>23</v>
      </c>
      <c r="G1202" s="2">
        <v>16502</v>
      </c>
      <c r="H1202" s="2">
        <v>15328</v>
      </c>
      <c r="I1202" s="2" t="s">
        <v>9032</v>
      </c>
      <c r="K1202" s="2" t="s">
        <v>8895</v>
      </c>
      <c r="L1202" s="2" t="s">
        <v>6859</v>
      </c>
      <c r="M1202" s="2"/>
      <c r="P1202" s="2" t="s">
        <v>3279</v>
      </c>
      <c r="R1202" s="2" t="s">
        <v>9032</v>
      </c>
      <c r="S1202" s="2" t="s">
        <v>16</v>
      </c>
      <c r="T1202" s="2" t="s">
        <v>11002</v>
      </c>
    </row>
    <row r="1203" spans="1:20" ht="13">
      <c r="A1203" s="2" t="s">
        <v>12415</v>
      </c>
      <c r="B1203" s="1" t="s">
        <v>8399</v>
      </c>
      <c r="C1203" s="2" t="s">
        <v>8398</v>
      </c>
      <c r="D1203" s="2" t="s">
        <v>16</v>
      </c>
      <c r="E1203" s="2" t="s">
        <v>23</v>
      </c>
      <c r="G1203" s="2">
        <v>13606</v>
      </c>
      <c r="H1203" s="2">
        <v>13606</v>
      </c>
      <c r="I1203" s="2" t="s">
        <v>8392</v>
      </c>
      <c r="K1203" s="2" t="s">
        <v>8364</v>
      </c>
      <c r="L1203" s="2" t="s">
        <v>6937</v>
      </c>
      <c r="M1203" s="2"/>
      <c r="P1203" s="2" t="s">
        <v>3279</v>
      </c>
      <c r="R1203" s="2" t="s">
        <v>8392</v>
      </c>
      <c r="S1203" s="2" t="s">
        <v>16</v>
      </c>
      <c r="T1203" s="2" t="s">
        <v>11002</v>
      </c>
    </row>
    <row r="1204" spans="1:20" ht="13">
      <c r="A1204" s="2" t="s">
        <v>12416</v>
      </c>
      <c r="B1204" s="1" t="s">
        <v>9436</v>
      </c>
      <c r="C1204" s="2" t="s">
        <v>9435</v>
      </c>
      <c r="D1204" s="2" t="s">
        <v>23</v>
      </c>
      <c r="E1204" s="2" t="s">
        <v>16</v>
      </c>
      <c r="G1204" s="2">
        <v>25520</v>
      </c>
      <c r="H1204" s="2">
        <v>25968</v>
      </c>
      <c r="I1204" s="2" t="s">
        <v>9424</v>
      </c>
      <c r="K1204" s="2" t="s">
        <v>9169</v>
      </c>
      <c r="L1204" s="2" t="s">
        <v>6937</v>
      </c>
      <c r="M1204" s="2"/>
      <c r="P1204" s="2" t="s">
        <v>3668</v>
      </c>
      <c r="R1204" s="2" t="s">
        <v>9424</v>
      </c>
      <c r="S1204" s="2" t="s">
        <v>23</v>
      </c>
      <c r="T1204" s="2" t="s">
        <v>11002</v>
      </c>
    </row>
    <row r="1205" spans="1:20" ht="13">
      <c r="A1205" s="2" t="s">
        <v>12417</v>
      </c>
      <c r="B1205" s="1" t="s">
        <v>9669</v>
      </c>
      <c r="C1205" s="2" t="s">
        <v>9668</v>
      </c>
      <c r="D1205" s="2" t="s">
        <v>23</v>
      </c>
      <c r="E1205" s="2" t="s">
        <v>16</v>
      </c>
      <c r="G1205" s="2">
        <v>25139</v>
      </c>
      <c r="H1205" s="2">
        <v>23490</v>
      </c>
      <c r="I1205" s="2" t="s">
        <v>9665</v>
      </c>
      <c r="K1205" s="2" t="s">
        <v>9562</v>
      </c>
      <c r="L1205" s="2" t="s">
        <v>6840</v>
      </c>
      <c r="M1205" s="2"/>
      <c r="P1205" s="2" t="s">
        <v>3668</v>
      </c>
      <c r="R1205" s="2" t="s">
        <v>9665</v>
      </c>
      <c r="S1205" s="2" t="s">
        <v>23</v>
      </c>
      <c r="T1205" s="2" t="s">
        <v>11002</v>
      </c>
    </row>
    <row r="1206" spans="1:20" ht="13">
      <c r="A1206" s="2" t="s">
        <v>12418</v>
      </c>
      <c r="B1206" s="1" t="s">
        <v>7993</v>
      </c>
      <c r="C1206" s="2" t="s">
        <v>7992</v>
      </c>
      <c r="D1206" s="2" t="s">
        <v>16</v>
      </c>
      <c r="E1206" s="2" t="s">
        <v>23</v>
      </c>
      <c r="G1206" s="2">
        <v>16551</v>
      </c>
      <c r="H1206" s="2">
        <v>16325</v>
      </c>
      <c r="I1206" s="2" t="s">
        <v>7984</v>
      </c>
      <c r="K1206" s="2" t="s">
        <v>7869</v>
      </c>
      <c r="L1206" s="2" t="s">
        <v>6937</v>
      </c>
      <c r="M1206" s="2"/>
      <c r="P1206" s="2" t="s">
        <v>3279</v>
      </c>
      <c r="R1206" s="2" t="s">
        <v>7984</v>
      </c>
      <c r="S1206" s="2" t="s">
        <v>16</v>
      </c>
      <c r="T1206" s="2" t="s">
        <v>11002</v>
      </c>
    </row>
    <row r="1207" spans="1:20" ht="13">
      <c r="A1207" s="2" t="s">
        <v>12419</v>
      </c>
      <c r="B1207" s="1" t="s">
        <v>9836</v>
      </c>
      <c r="C1207" s="2" t="s">
        <v>9835</v>
      </c>
      <c r="D1207" s="2" t="s">
        <v>23</v>
      </c>
      <c r="E1207" s="2" t="s">
        <v>23</v>
      </c>
      <c r="G1207" s="2">
        <v>12126</v>
      </c>
      <c r="H1207" s="2">
        <v>12126</v>
      </c>
      <c r="I1207" s="2" t="s">
        <v>9820</v>
      </c>
      <c r="K1207" s="2" t="s">
        <v>9756</v>
      </c>
      <c r="L1207" s="2" t="s">
        <v>6853</v>
      </c>
      <c r="M1207" s="2"/>
      <c r="P1207" s="2" t="s">
        <v>3668</v>
      </c>
      <c r="R1207" s="2" t="s">
        <v>9820</v>
      </c>
      <c r="S1207" s="2" t="s">
        <v>23</v>
      </c>
      <c r="T1207" s="2" t="s">
        <v>11002</v>
      </c>
    </row>
    <row r="1208" spans="1:20" ht="13">
      <c r="A1208" s="2" t="s">
        <v>12420</v>
      </c>
      <c r="B1208" s="1" t="s">
        <v>9724</v>
      </c>
      <c r="C1208" s="2" t="s">
        <v>9723</v>
      </c>
      <c r="D1208" s="2" t="s">
        <v>23</v>
      </c>
      <c r="E1208" s="2" t="s">
        <v>23</v>
      </c>
      <c r="G1208" s="2">
        <v>25254</v>
      </c>
      <c r="H1208" s="2">
        <v>19715</v>
      </c>
      <c r="I1208" s="2" t="s">
        <v>9704</v>
      </c>
      <c r="K1208" s="2" t="s">
        <v>9706</v>
      </c>
      <c r="L1208" s="2" t="s">
        <v>6840</v>
      </c>
      <c r="M1208" s="2"/>
      <c r="P1208" s="2" t="s">
        <v>4146</v>
      </c>
      <c r="R1208" s="2" t="s">
        <v>9704</v>
      </c>
      <c r="S1208" s="2" t="s">
        <v>23</v>
      </c>
      <c r="T1208" s="2" t="s">
        <v>11002</v>
      </c>
    </row>
    <row r="1209" spans="1:20" ht="13">
      <c r="A1209" s="2" t="s">
        <v>12421</v>
      </c>
      <c r="B1209" s="1" t="s">
        <v>12422</v>
      </c>
      <c r="C1209" s="2" t="s">
        <v>23881</v>
      </c>
      <c r="D1209" s="2" t="s">
        <v>16</v>
      </c>
      <c r="E1209" s="2" t="s">
        <v>23</v>
      </c>
      <c r="G1209" s="2" t="e">
        <v>#N/A</v>
      </c>
      <c r="H1209" s="2">
        <v>16653</v>
      </c>
      <c r="I1209" s="2" t="s">
        <v>12423</v>
      </c>
      <c r="K1209" s="2" t="s">
        <v>7562</v>
      </c>
      <c r="M1209" s="2" t="s">
        <v>7200</v>
      </c>
      <c r="N1209" s="2" t="s">
        <v>12424</v>
      </c>
      <c r="P1209" s="2" t="s">
        <v>4035</v>
      </c>
      <c r="R1209" s="2" t="s">
        <v>12423</v>
      </c>
      <c r="S1209" s="2" t="s">
        <v>16</v>
      </c>
      <c r="T1209" s="2" t="s">
        <v>11002</v>
      </c>
    </row>
    <row r="1210" spans="1:20" ht="13">
      <c r="A1210" s="2" t="s">
        <v>12425</v>
      </c>
      <c r="B1210" s="1" t="s">
        <v>10924</v>
      </c>
      <c r="C1210" s="2" t="s">
        <v>10923</v>
      </c>
      <c r="D1210" s="2" t="s">
        <v>23</v>
      </c>
      <c r="E1210" s="2" t="s">
        <v>23</v>
      </c>
      <c r="G1210" s="2">
        <v>17121</v>
      </c>
      <c r="H1210" s="2">
        <v>16958</v>
      </c>
      <c r="I1210" s="2" t="s">
        <v>10922</v>
      </c>
      <c r="K1210" s="2" t="s">
        <v>10483</v>
      </c>
      <c r="L1210" s="2" t="s">
        <v>6840</v>
      </c>
      <c r="M1210" s="2"/>
      <c r="P1210" s="2" t="s">
        <v>3279</v>
      </c>
      <c r="R1210" s="2" t="s">
        <v>10922</v>
      </c>
      <c r="S1210" s="2" t="s">
        <v>23</v>
      </c>
      <c r="T1210" s="2" t="s">
        <v>11002</v>
      </c>
    </row>
    <row r="1211" spans="1:20" ht="13">
      <c r="A1211" s="2" t="s">
        <v>12426</v>
      </c>
      <c r="B1211" s="1" t="s">
        <v>12427</v>
      </c>
      <c r="C1211" s="2" t="s">
        <v>11315</v>
      </c>
      <c r="D1211" s="2" t="s">
        <v>16</v>
      </c>
      <c r="E1211" s="2" t="s">
        <v>23</v>
      </c>
      <c r="F1211" s="2" t="s">
        <v>12428</v>
      </c>
      <c r="G1211" s="2" t="e">
        <v>#N/A</v>
      </c>
      <c r="K1211" s="38" t="s">
        <v>8364</v>
      </c>
      <c r="L1211" s="38" t="s">
        <v>6840</v>
      </c>
      <c r="M1211" s="2" t="s">
        <v>11042</v>
      </c>
      <c r="N1211" s="2" t="s">
        <v>11316</v>
      </c>
      <c r="O1211" s="2" t="s">
        <v>11316</v>
      </c>
      <c r="P1211" s="2" t="s">
        <v>3279</v>
      </c>
      <c r="Q1211" s="2" t="str">
        <f>"AN"&amp;K1211&amp;998</f>
        <v>AN08B998</v>
      </c>
      <c r="R1211" s="2" t="s">
        <v>11317</v>
      </c>
      <c r="S1211" s="2" t="s">
        <v>16</v>
      </c>
      <c r="T1211" s="2" t="s">
        <v>11002</v>
      </c>
    </row>
    <row r="1212" spans="1:20" ht="13">
      <c r="A1212" s="2" t="s">
        <v>12429</v>
      </c>
      <c r="B1212" s="1" t="s">
        <v>8031</v>
      </c>
      <c r="C1212" s="2" t="s">
        <v>8030</v>
      </c>
      <c r="D1212" s="2" t="s">
        <v>23</v>
      </c>
      <c r="E1212" s="2" t="s">
        <v>16</v>
      </c>
      <c r="G1212" s="2">
        <v>101218</v>
      </c>
      <c r="H1212" s="2">
        <v>12876</v>
      </c>
      <c r="I1212" s="2" t="s">
        <v>8017</v>
      </c>
      <c r="K1212" s="2" t="s">
        <v>7869</v>
      </c>
      <c r="L1212" s="2" t="s">
        <v>6937</v>
      </c>
      <c r="M1212" s="2"/>
      <c r="P1212" s="2" t="s">
        <v>3279</v>
      </c>
      <c r="R1212" s="2" t="s">
        <v>8017</v>
      </c>
      <c r="S1212" s="2" t="s">
        <v>23</v>
      </c>
      <c r="T1212" s="2" t="s">
        <v>11002</v>
      </c>
    </row>
    <row r="1213" spans="1:20" ht="13">
      <c r="A1213" s="2" t="s">
        <v>12430</v>
      </c>
      <c r="B1213" s="1" t="s">
        <v>7049</v>
      </c>
      <c r="C1213" s="2" t="s">
        <v>7048</v>
      </c>
      <c r="D1213" s="2" t="s">
        <v>16</v>
      </c>
      <c r="E1213" s="2" t="s">
        <v>23</v>
      </c>
      <c r="G1213" s="2">
        <v>10429</v>
      </c>
      <c r="H1213" s="2">
        <v>10429</v>
      </c>
      <c r="I1213" s="2" t="s">
        <v>7045</v>
      </c>
      <c r="K1213" s="2" t="s">
        <v>7047</v>
      </c>
      <c r="L1213" s="2" t="s">
        <v>6937</v>
      </c>
      <c r="M1213" s="2"/>
      <c r="P1213" s="2" t="s">
        <v>3279</v>
      </c>
      <c r="R1213" s="2" t="s">
        <v>7045</v>
      </c>
      <c r="S1213" s="2" t="s">
        <v>16</v>
      </c>
      <c r="T1213" s="2" t="s">
        <v>11002</v>
      </c>
    </row>
    <row r="1214" spans="1:20" ht="13">
      <c r="A1214" s="2" t="s">
        <v>12431</v>
      </c>
      <c r="B1214" s="1" t="s">
        <v>7183</v>
      </c>
      <c r="C1214" s="2" t="s">
        <v>7182</v>
      </c>
      <c r="D1214" s="2" t="s">
        <v>16</v>
      </c>
      <c r="E1214" s="2" t="s">
        <v>23</v>
      </c>
      <c r="G1214" s="2">
        <v>10266</v>
      </c>
      <c r="H1214" s="2">
        <v>10266</v>
      </c>
      <c r="I1214" s="2" t="s">
        <v>7174</v>
      </c>
      <c r="K1214" s="2" t="s">
        <v>7148</v>
      </c>
      <c r="L1214" s="2" t="s">
        <v>6859</v>
      </c>
      <c r="M1214" s="2"/>
      <c r="P1214" s="2" t="s">
        <v>3668</v>
      </c>
      <c r="R1214" s="2" t="s">
        <v>7174</v>
      </c>
      <c r="S1214" s="2" t="s">
        <v>16</v>
      </c>
      <c r="T1214" s="2" t="s">
        <v>11002</v>
      </c>
    </row>
    <row r="1215" spans="1:20" ht="13">
      <c r="A1215" s="2" t="s">
        <v>12432</v>
      </c>
      <c r="B1215" s="1" t="s">
        <v>7005</v>
      </c>
      <c r="C1215" s="2" t="s">
        <v>7004</v>
      </c>
      <c r="D1215" s="2" t="s">
        <v>23</v>
      </c>
      <c r="E1215" s="2" t="s">
        <v>23</v>
      </c>
      <c r="G1215" s="2">
        <v>13058</v>
      </c>
      <c r="H1215" s="2">
        <v>12608</v>
      </c>
      <c r="I1215" s="2" t="s">
        <v>7001</v>
      </c>
      <c r="K1215" s="2" t="s">
        <v>6985</v>
      </c>
      <c r="L1215" s="2" t="s">
        <v>6937</v>
      </c>
      <c r="M1215" s="2"/>
      <c r="P1215" s="2" t="s">
        <v>3279</v>
      </c>
      <c r="R1215" s="2" t="s">
        <v>7001</v>
      </c>
      <c r="S1215" s="2" t="s">
        <v>23</v>
      </c>
      <c r="T1215" s="2" t="s">
        <v>11002</v>
      </c>
    </row>
    <row r="1216" spans="1:20" ht="13">
      <c r="A1216" s="2" t="s">
        <v>12433</v>
      </c>
      <c r="B1216" s="1" t="s">
        <v>7659</v>
      </c>
      <c r="C1216" s="2" t="s">
        <v>7658</v>
      </c>
      <c r="D1216" s="2" t="s">
        <v>23</v>
      </c>
      <c r="E1216" s="2" t="s">
        <v>16</v>
      </c>
      <c r="G1216" s="2">
        <v>26198</v>
      </c>
      <c r="H1216" s="2">
        <v>22338</v>
      </c>
      <c r="I1216" s="2" t="s">
        <v>7657</v>
      </c>
      <c r="K1216" s="2" t="s">
        <v>7562</v>
      </c>
      <c r="L1216" s="2" t="s">
        <v>6840</v>
      </c>
      <c r="M1216" s="2"/>
      <c r="P1216" s="2" t="s">
        <v>3279</v>
      </c>
      <c r="R1216" s="2" t="s">
        <v>7657</v>
      </c>
      <c r="S1216" s="2" t="s">
        <v>23</v>
      </c>
      <c r="T1216" s="2" t="s">
        <v>11002</v>
      </c>
    </row>
    <row r="1217" spans="1:20" ht="13">
      <c r="A1217" s="2" t="s">
        <v>12434</v>
      </c>
      <c r="B1217" s="1" t="s">
        <v>12435</v>
      </c>
      <c r="C1217" s="2" t="s">
        <v>23882</v>
      </c>
      <c r="D1217" s="2" t="s">
        <v>16</v>
      </c>
      <c r="E1217" s="2" t="s">
        <v>23</v>
      </c>
      <c r="F1217" s="2" t="s">
        <v>12436</v>
      </c>
      <c r="G1217" s="2" t="e">
        <v>#N/A</v>
      </c>
      <c r="K1217" s="38" t="s">
        <v>11015</v>
      </c>
      <c r="L1217" s="38" t="s">
        <v>11240</v>
      </c>
      <c r="M1217" s="2" t="s">
        <v>11042</v>
      </c>
      <c r="N1217" s="2" t="s">
        <v>11241</v>
      </c>
      <c r="O1217" s="2" t="s">
        <v>11242</v>
      </c>
      <c r="P1217" s="2" t="s">
        <v>3556</v>
      </c>
      <c r="Q1217" s="2" t="str">
        <f>"AN"&amp;K1217&amp;988</f>
        <v>ANXXX988</v>
      </c>
      <c r="R1217" s="2" t="s">
        <v>11243</v>
      </c>
      <c r="S1217" s="2" t="s">
        <v>16</v>
      </c>
      <c r="T1217" s="2" t="s">
        <v>11002</v>
      </c>
    </row>
    <row r="1218" spans="1:20" ht="13">
      <c r="A1218" s="2" t="s">
        <v>12437</v>
      </c>
      <c r="B1218" s="1" t="s">
        <v>7723</v>
      </c>
      <c r="C1218" s="2" t="s">
        <v>7722</v>
      </c>
      <c r="D1218" s="2" t="s">
        <v>23</v>
      </c>
      <c r="E1218" s="2" t="s">
        <v>16</v>
      </c>
      <c r="G1218" s="2">
        <v>12562</v>
      </c>
      <c r="H1218" s="2">
        <v>12562</v>
      </c>
      <c r="I1218" s="2" t="s">
        <v>7718</v>
      </c>
      <c r="K1218" s="2" t="s">
        <v>7674</v>
      </c>
      <c r="L1218" s="2" t="s">
        <v>6853</v>
      </c>
      <c r="M1218" s="2"/>
      <c r="P1218" s="2" t="s">
        <v>3249</v>
      </c>
      <c r="R1218" s="2" t="s">
        <v>7718</v>
      </c>
      <c r="S1218" s="2" t="s">
        <v>23</v>
      </c>
      <c r="T1218" s="2" t="s">
        <v>11002</v>
      </c>
    </row>
    <row r="1219" spans="1:20" ht="13">
      <c r="A1219" s="2" t="s">
        <v>12438</v>
      </c>
      <c r="B1219" s="1" t="s">
        <v>8406</v>
      </c>
      <c r="C1219" s="2" t="s">
        <v>8405</v>
      </c>
      <c r="D1219" s="2" t="s">
        <v>23</v>
      </c>
      <c r="E1219" s="2" t="s">
        <v>16</v>
      </c>
      <c r="G1219" s="2">
        <v>12013</v>
      </c>
      <c r="H1219" s="2">
        <v>11641</v>
      </c>
      <c r="I1219" s="2" t="s">
        <v>8402</v>
      </c>
      <c r="K1219" s="2" t="s">
        <v>8364</v>
      </c>
      <c r="L1219" s="2" t="s">
        <v>6937</v>
      </c>
      <c r="M1219" s="2"/>
      <c r="P1219" s="2" t="s">
        <v>3279</v>
      </c>
      <c r="R1219" s="2" t="s">
        <v>8402</v>
      </c>
      <c r="S1219" s="2" t="s">
        <v>23</v>
      </c>
      <c r="T1219" s="2" t="s">
        <v>11002</v>
      </c>
    </row>
    <row r="1220" spans="1:20" ht="13">
      <c r="A1220" s="2" t="s">
        <v>12439</v>
      </c>
      <c r="B1220" s="1" t="s">
        <v>10070</v>
      </c>
      <c r="C1220" s="2" t="s">
        <v>10069</v>
      </c>
      <c r="D1220" s="2" t="s">
        <v>23</v>
      </c>
      <c r="E1220" s="2" t="s">
        <v>23</v>
      </c>
      <c r="G1220" s="2">
        <v>13875</v>
      </c>
      <c r="H1220" s="2">
        <v>13875</v>
      </c>
      <c r="I1220" s="2" t="s">
        <v>10067</v>
      </c>
      <c r="K1220" s="2" t="s">
        <v>10050</v>
      </c>
      <c r="L1220" s="2" t="s">
        <v>6840</v>
      </c>
      <c r="M1220" s="2"/>
      <c r="P1220" s="2" t="s">
        <v>4600</v>
      </c>
      <c r="R1220" s="2" t="s">
        <v>10067</v>
      </c>
      <c r="S1220" s="2" t="s">
        <v>23</v>
      </c>
      <c r="T1220" s="2" t="s">
        <v>11002</v>
      </c>
    </row>
    <row r="1221" spans="1:20" ht="13">
      <c r="A1221" s="2" t="s">
        <v>12440</v>
      </c>
      <c r="B1221" s="1" t="s">
        <v>10934</v>
      </c>
      <c r="C1221" s="2" t="s">
        <v>10933</v>
      </c>
      <c r="D1221" s="2" t="s">
        <v>23</v>
      </c>
      <c r="E1221" s="2" t="s">
        <v>16</v>
      </c>
      <c r="G1221" s="2">
        <v>17884</v>
      </c>
      <c r="H1221" s="2">
        <v>17772</v>
      </c>
      <c r="I1221" s="2" t="s">
        <v>10932</v>
      </c>
      <c r="K1221" s="2" t="s">
        <v>10483</v>
      </c>
      <c r="L1221" s="2" t="s">
        <v>6853</v>
      </c>
      <c r="M1221" s="2"/>
      <c r="P1221" s="2" t="s">
        <v>3279</v>
      </c>
      <c r="R1221" s="2" t="s">
        <v>10932</v>
      </c>
      <c r="S1221" s="2" t="s">
        <v>23</v>
      </c>
      <c r="T1221" s="2" t="s">
        <v>11002</v>
      </c>
    </row>
    <row r="1222" spans="1:20" ht="13">
      <c r="A1222" s="2" t="s">
        <v>12441</v>
      </c>
      <c r="B1222" s="1" t="s">
        <v>8101</v>
      </c>
      <c r="C1222" s="2" t="s">
        <v>8100</v>
      </c>
      <c r="D1222" s="2" t="s">
        <v>16</v>
      </c>
      <c r="E1222" s="2" t="s">
        <v>23</v>
      </c>
      <c r="G1222" s="2">
        <v>16440</v>
      </c>
      <c r="H1222" s="2">
        <v>16440</v>
      </c>
      <c r="I1222" s="2" t="s">
        <v>8097</v>
      </c>
      <c r="K1222" s="2" t="s">
        <v>7869</v>
      </c>
      <c r="L1222" s="2" t="s">
        <v>6937</v>
      </c>
      <c r="M1222" s="2"/>
      <c r="P1222" s="2" t="s">
        <v>3279</v>
      </c>
      <c r="R1222" s="2" t="s">
        <v>8097</v>
      </c>
      <c r="S1222" s="2" t="s">
        <v>16</v>
      </c>
      <c r="T1222" s="2" t="s">
        <v>11002</v>
      </c>
    </row>
    <row r="1223" spans="1:20" ht="13">
      <c r="A1223" s="2" t="s">
        <v>12442</v>
      </c>
      <c r="B1223" s="1" t="s">
        <v>8798</v>
      </c>
      <c r="C1223" s="2" t="s">
        <v>23883</v>
      </c>
      <c r="D1223" s="2" t="s">
        <v>23</v>
      </c>
      <c r="E1223" s="2" t="s">
        <v>16</v>
      </c>
      <c r="G1223" s="2">
        <v>26402</v>
      </c>
      <c r="H1223" s="2">
        <v>23930</v>
      </c>
      <c r="I1223" s="2" t="s">
        <v>8788</v>
      </c>
      <c r="K1223" s="2" t="s">
        <v>8364</v>
      </c>
      <c r="L1223" s="2" t="s">
        <v>6840</v>
      </c>
      <c r="M1223" s="2"/>
      <c r="P1223" s="2" t="s">
        <v>3279</v>
      </c>
      <c r="R1223" s="2" t="s">
        <v>8788</v>
      </c>
      <c r="S1223" s="2" t="s">
        <v>23</v>
      </c>
      <c r="T1223" s="2" t="s">
        <v>11002</v>
      </c>
    </row>
    <row r="1224" spans="1:20" ht="13">
      <c r="A1224" s="2" t="s">
        <v>12443</v>
      </c>
      <c r="B1224" s="1" t="s">
        <v>10624</v>
      </c>
      <c r="C1224" s="2" t="s">
        <v>23884</v>
      </c>
      <c r="D1224" s="2" t="s">
        <v>16</v>
      </c>
      <c r="E1224" s="2" t="s">
        <v>23</v>
      </c>
      <c r="G1224" s="2">
        <v>11818</v>
      </c>
      <c r="H1224" s="2">
        <v>11818</v>
      </c>
      <c r="I1224" s="2" t="s">
        <v>10622</v>
      </c>
      <c r="K1224" s="2" t="s">
        <v>10483</v>
      </c>
      <c r="L1224" s="2" t="s">
        <v>6840</v>
      </c>
      <c r="M1224" s="2"/>
      <c r="P1224" s="2" t="s">
        <v>4600</v>
      </c>
      <c r="R1224" s="2" t="s">
        <v>10622</v>
      </c>
      <c r="S1224" s="2" t="s">
        <v>16</v>
      </c>
      <c r="T1224" s="2" t="s">
        <v>11002</v>
      </c>
    </row>
    <row r="1225" spans="1:20" ht="13">
      <c r="A1225" s="2" t="s">
        <v>12444</v>
      </c>
      <c r="B1225" s="1" t="s">
        <v>10330</v>
      </c>
      <c r="C1225" s="2" t="s">
        <v>10329</v>
      </c>
      <c r="D1225" s="2" t="s">
        <v>16</v>
      </c>
      <c r="E1225" s="2" t="s">
        <v>23</v>
      </c>
      <c r="G1225" s="2">
        <v>24321</v>
      </c>
      <c r="H1225" s="2">
        <v>24321</v>
      </c>
      <c r="I1225" s="2" t="s">
        <v>10321</v>
      </c>
      <c r="K1225" s="2" t="s">
        <v>10080</v>
      </c>
      <c r="L1225" s="2" t="s">
        <v>6856</v>
      </c>
      <c r="M1225" s="2"/>
      <c r="P1225" s="2" t="s">
        <v>4035</v>
      </c>
      <c r="R1225" s="2" t="s">
        <v>10321</v>
      </c>
      <c r="S1225" s="2" t="s">
        <v>16</v>
      </c>
      <c r="T1225" s="2" t="s">
        <v>11002</v>
      </c>
    </row>
    <row r="1226" spans="1:20" ht="13">
      <c r="A1226" s="2" t="s">
        <v>12445</v>
      </c>
      <c r="B1226" s="1" t="s">
        <v>9777</v>
      </c>
      <c r="C1226" s="2" t="s">
        <v>9776</v>
      </c>
      <c r="D1226" s="2" t="s">
        <v>16</v>
      </c>
      <c r="E1226" s="2" t="s">
        <v>16</v>
      </c>
      <c r="G1226" s="2">
        <v>10869</v>
      </c>
      <c r="H1226" s="2">
        <v>10869</v>
      </c>
      <c r="I1226" s="2" t="s">
        <v>9775</v>
      </c>
      <c r="K1226" s="2" t="s">
        <v>9756</v>
      </c>
      <c r="L1226" s="2" t="s">
        <v>6937</v>
      </c>
      <c r="M1226" s="2"/>
      <c r="P1226" s="2" t="s">
        <v>3279</v>
      </c>
      <c r="R1226" s="2" t="s">
        <v>9775</v>
      </c>
      <c r="S1226" s="2" t="s">
        <v>16</v>
      </c>
      <c r="T1226" s="2" t="s">
        <v>11002</v>
      </c>
    </row>
    <row r="1227" spans="1:20" ht="13">
      <c r="A1227" s="2" t="s">
        <v>12446</v>
      </c>
      <c r="B1227" s="1" t="s">
        <v>9200</v>
      </c>
      <c r="C1227" s="2" t="s">
        <v>9199</v>
      </c>
      <c r="D1227" s="2" t="s">
        <v>16</v>
      </c>
      <c r="E1227" s="2" t="s">
        <v>23</v>
      </c>
      <c r="G1227" s="2">
        <v>13014</v>
      </c>
      <c r="H1227" s="2">
        <v>13014</v>
      </c>
      <c r="I1227" s="2" t="s">
        <v>9198</v>
      </c>
      <c r="K1227" s="2" t="s">
        <v>9169</v>
      </c>
      <c r="L1227" s="2" t="s">
        <v>6856</v>
      </c>
      <c r="M1227" s="2"/>
      <c r="P1227" s="2" t="s">
        <v>6204</v>
      </c>
      <c r="R1227" s="2" t="s">
        <v>9198</v>
      </c>
      <c r="S1227" s="2" t="s">
        <v>16</v>
      </c>
      <c r="T1227" s="2" t="s">
        <v>11002</v>
      </c>
    </row>
    <row r="1228" spans="1:20" ht="13">
      <c r="A1228" s="2" t="s">
        <v>12447</v>
      </c>
      <c r="B1228" s="1" t="s">
        <v>12448</v>
      </c>
      <c r="C1228" s="2" t="s">
        <v>23885</v>
      </c>
      <c r="D1228" s="2" t="s">
        <v>16</v>
      </c>
      <c r="E1228" s="2" t="s">
        <v>23</v>
      </c>
      <c r="F1228" s="2" t="s">
        <v>11239</v>
      </c>
      <c r="G1228" s="2" t="e">
        <v>#N/A</v>
      </c>
      <c r="K1228" s="38" t="s">
        <v>11015</v>
      </c>
      <c r="L1228" s="38" t="s">
        <v>11240</v>
      </c>
      <c r="M1228" s="2" t="s">
        <v>11042</v>
      </c>
      <c r="N1228" s="2" t="s">
        <v>11241</v>
      </c>
      <c r="O1228" s="2" t="s">
        <v>11242</v>
      </c>
      <c r="P1228" s="2" t="s">
        <v>3556</v>
      </c>
      <c r="Q1228" s="2" t="str">
        <f>"AN"&amp;K1228&amp;988</f>
        <v>ANXXX988</v>
      </c>
      <c r="R1228" s="2" t="s">
        <v>11243</v>
      </c>
      <c r="S1228" s="2" t="s">
        <v>16</v>
      </c>
      <c r="T1228" s="2" t="s">
        <v>11002</v>
      </c>
    </row>
    <row r="1229" spans="1:20" ht="13">
      <c r="A1229" s="2" t="s">
        <v>12449</v>
      </c>
      <c r="B1229" s="1" t="s">
        <v>8836</v>
      </c>
      <c r="C1229" s="2" t="s">
        <v>8835</v>
      </c>
      <c r="D1229" s="2" t="s">
        <v>23</v>
      </c>
      <c r="E1229" s="2" t="s">
        <v>16</v>
      </c>
      <c r="G1229" s="2">
        <v>28422</v>
      </c>
      <c r="H1229" s="2">
        <v>28422</v>
      </c>
      <c r="I1229" s="2" t="s">
        <v>8688</v>
      </c>
      <c r="K1229" s="2" t="s">
        <v>8364</v>
      </c>
      <c r="L1229" s="2" t="s">
        <v>6840</v>
      </c>
      <c r="M1229" s="2"/>
      <c r="P1229" s="2" t="s">
        <v>3279</v>
      </c>
      <c r="R1229" s="2" t="s">
        <v>8688</v>
      </c>
      <c r="S1229" s="2" t="s">
        <v>23</v>
      </c>
      <c r="T1229" s="2" t="s">
        <v>11002</v>
      </c>
    </row>
    <row r="1230" spans="1:20" ht="13">
      <c r="A1230" s="2" t="s">
        <v>12450</v>
      </c>
      <c r="B1230" s="1" t="s">
        <v>8891</v>
      </c>
      <c r="C1230" s="2" t="s">
        <v>8890</v>
      </c>
      <c r="D1230" s="2" t="s">
        <v>23</v>
      </c>
      <c r="E1230" s="2" t="s">
        <v>23</v>
      </c>
      <c r="G1230" s="2">
        <v>11537</v>
      </c>
      <c r="H1230" s="2">
        <v>11537</v>
      </c>
      <c r="I1230" s="2" t="s">
        <v>8886</v>
      </c>
      <c r="K1230" s="2" t="s">
        <v>8877</v>
      </c>
      <c r="L1230" s="2" t="s">
        <v>6937</v>
      </c>
      <c r="M1230" s="2"/>
      <c r="P1230" s="2" t="s">
        <v>3279</v>
      </c>
      <c r="R1230" s="2" t="s">
        <v>8886</v>
      </c>
      <c r="S1230" s="2" t="s">
        <v>23</v>
      </c>
      <c r="T1230" s="2" t="s">
        <v>11002</v>
      </c>
    </row>
    <row r="1231" spans="1:20" ht="13">
      <c r="A1231" s="2" t="s">
        <v>12451</v>
      </c>
      <c r="B1231" s="1" t="s">
        <v>8685</v>
      </c>
      <c r="C1231" s="2" t="s">
        <v>8684</v>
      </c>
      <c r="D1231" s="2" t="s">
        <v>16</v>
      </c>
      <c r="E1231" s="2" t="s">
        <v>23</v>
      </c>
      <c r="G1231" s="2">
        <v>20674</v>
      </c>
      <c r="H1231" s="2">
        <v>20674</v>
      </c>
      <c r="I1231" s="2" t="s">
        <v>8682</v>
      </c>
      <c r="K1231" s="2" t="s">
        <v>8364</v>
      </c>
      <c r="L1231" s="2" t="s">
        <v>6840</v>
      </c>
      <c r="M1231" s="2"/>
      <c r="P1231" s="2" t="s">
        <v>3279</v>
      </c>
      <c r="R1231" s="2" t="s">
        <v>8682</v>
      </c>
      <c r="S1231" s="2" t="s">
        <v>16</v>
      </c>
      <c r="T1231" s="2" t="s">
        <v>11002</v>
      </c>
    </row>
    <row r="1232" spans="1:20" ht="13">
      <c r="A1232" s="2" t="s">
        <v>12452</v>
      </c>
      <c r="B1232" s="1" t="s">
        <v>10311</v>
      </c>
      <c r="C1232" s="2" t="s">
        <v>10310</v>
      </c>
      <c r="D1232" s="2" t="s">
        <v>16</v>
      </c>
      <c r="E1232" s="2" t="s">
        <v>23</v>
      </c>
      <c r="G1232" s="2">
        <v>22019</v>
      </c>
      <c r="H1232" s="2">
        <v>21892</v>
      </c>
      <c r="I1232" s="2" t="s">
        <v>10305</v>
      </c>
      <c r="K1232" s="2" t="s">
        <v>10080</v>
      </c>
      <c r="L1232" s="2" t="s">
        <v>6856</v>
      </c>
      <c r="M1232" s="2"/>
      <c r="P1232" s="2" t="s">
        <v>4035</v>
      </c>
      <c r="R1232" s="2" t="s">
        <v>10305</v>
      </c>
      <c r="S1232" s="2" t="s">
        <v>16</v>
      </c>
      <c r="T1232" s="2" t="s">
        <v>11002</v>
      </c>
    </row>
    <row r="1233" spans="1:20" ht="13">
      <c r="A1233" s="2" t="s">
        <v>12453</v>
      </c>
      <c r="B1233" s="1" t="s">
        <v>7700</v>
      </c>
      <c r="C1233" s="2" t="s">
        <v>23886</v>
      </c>
      <c r="D1233" s="2" t="s">
        <v>23</v>
      </c>
      <c r="E1233" s="2" t="s">
        <v>16</v>
      </c>
      <c r="G1233" s="2">
        <v>153991</v>
      </c>
      <c r="H1233" s="2">
        <v>11388</v>
      </c>
      <c r="I1233" s="2" t="s">
        <v>7694</v>
      </c>
      <c r="K1233" s="2" t="s">
        <v>7674</v>
      </c>
      <c r="L1233" s="2" t="s">
        <v>6840</v>
      </c>
      <c r="M1233" s="2"/>
      <c r="P1233" s="2" t="s">
        <v>4600</v>
      </c>
      <c r="R1233" s="2" t="s">
        <v>7694</v>
      </c>
      <c r="S1233" s="2" t="s">
        <v>23</v>
      </c>
      <c r="T1233" s="2" t="s">
        <v>11002</v>
      </c>
    </row>
    <row r="1234" spans="1:20" ht="13">
      <c r="A1234" s="2" t="s">
        <v>12454</v>
      </c>
      <c r="B1234" s="1" t="s">
        <v>9546</v>
      </c>
      <c r="C1234" s="2" t="s">
        <v>9545</v>
      </c>
      <c r="D1234" s="2" t="s">
        <v>16</v>
      </c>
      <c r="E1234" s="2" t="s">
        <v>16</v>
      </c>
      <c r="G1234" s="2">
        <v>17768</v>
      </c>
      <c r="H1234" s="2">
        <v>16622</v>
      </c>
      <c r="I1234" s="2" t="s">
        <v>9543</v>
      </c>
      <c r="K1234" s="2" t="s">
        <v>9538</v>
      </c>
      <c r="L1234" s="2" t="s">
        <v>6840</v>
      </c>
      <c r="M1234" s="2"/>
      <c r="P1234" s="2" t="s">
        <v>3279</v>
      </c>
      <c r="R1234" s="2" t="s">
        <v>9543</v>
      </c>
      <c r="S1234" s="2" t="s">
        <v>16</v>
      </c>
      <c r="T1234" s="2" t="s">
        <v>11002</v>
      </c>
    </row>
    <row r="1235" spans="1:20" ht="13">
      <c r="A1235" s="2" t="s">
        <v>12455</v>
      </c>
      <c r="B1235" s="1" t="s">
        <v>10318</v>
      </c>
      <c r="C1235" s="2" t="s">
        <v>10317</v>
      </c>
      <c r="D1235" s="2" t="s">
        <v>16</v>
      </c>
      <c r="E1235" s="2" t="s">
        <v>23</v>
      </c>
      <c r="G1235" s="2">
        <v>18091</v>
      </c>
      <c r="H1235" s="2">
        <v>16610</v>
      </c>
      <c r="I1235" s="2" t="s">
        <v>10314</v>
      </c>
      <c r="K1235" s="2" t="s">
        <v>10080</v>
      </c>
      <c r="L1235" s="2" t="s">
        <v>6856</v>
      </c>
      <c r="M1235" s="2"/>
      <c r="P1235" s="2" t="s">
        <v>4035</v>
      </c>
      <c r="R1235" s="2" t="s">
        <v>10314</v>
      </c>
      <c r="S1235" s="2" t="s">
        <v>16</v>
      </c>
      <c r="T1235" s="2" t="s">
        <v>11002</v>
      </c>
    </row>
    <row r="1236" spans="1:20" ht="13">
      <c r="A1236" s="2" t="s">
        <v>12456</v>
      </c>
      <c r="B1236" s="1" t="s">
        <v>10217</v>
      </c>
      <c r="C1236" s="2" t="s">
        <v>10216</v>
      </c>
      <c r="E1236" s="2" t="s">
        <v>23</v>
      </c>
      <c r="G1236" s="2">
        <v>153575</v>
      </c>
      <c r="H1236" s="2">
        <v>23060</v>
      </c>
      <c r="I1236" s="2" t="s">
        <v>10214</v>
      </c>
      <c r="K1236" s="2" t="s">
        <v>10080</v>
      </c>
      <c r="L1236" s="2" t="s">
        <v>6846</v>
      </c>
      <c r="M1236" s="2"/>
      <c r="P1236" s="2" t="s">
        <v>3556</v>
      </c>
      <c r="R1236" s="2" t="s">
        <v>10214</v>
      </c>
      <c r="T1236" s="2" t="s">
        <v>11002</v>
      </c>
    </row>
    <row r="1237" spans="1:20" ht="13">
      <c r="A1237" s="2" t="s">
        <v>12457</v>
      </c>
      <c r="B1237" s="1" t="s">
        <v>9673</v>
      </c>
      <c r="C1237" s="2" t="s">
        <v>9672</v>
      </c>
      <c r="D1237" s="2" t="s">
        <v>16</v>
      </c>
      <c r="E1237" s="2" t="s">
        <v>23</v>
      </c>
      <c r="G1237" s="2">
        <v>23490</v>
      </c>
      <c r="H1237" s="2">
        <v>23490</v>
      </c>
      <c r="I1237" s="2" t="s">
        <v>9665</v>
      </c>
      <c r="K1237" s="2" t="s">
        <v>9562</v>
      </c>
      <c r="L1237" s="2" t="s">
        <v>6840</v>
      </c>
      <c r="M1237" s="2"/>
      <c r="P1237" s="2" t="s">
        <v>3668</v>
      </c>
      <c r="R1237" s="2" t="s">
        <v>9665</v>
      </c>
      <c r="S1237" s="2" t="s">
        <v>16</v>
      </c>
      <c r="T1237" s="2" t="s">
        <v>11002</v>
      </c>
    </row>
    <row r="1238" spans="1:20" ht="13">
      <c r="A1238" s="2" t="s">
        <v>12458</v>
      </c>
      <c r="B1238" s="1" t="s">
        <v>8206</v>
      </c>
      <c r="C1238" s="2" t="s">
        <v>8205</v>
      </c>
      <c r="D1238" s="2" t="s">
        <v>16</v>
      </c>
      <c r="E1238" s="2" t="s">
        <v>23</v>
      </c>
      <c r="G1238" s="2">
        <v>20418</v>
      </c>
      <c r="H1238" s="2">
        <v>20418</v>
      </c>
      <c r="I1238" s="2" t="s">
        <v>8171</v>
      </c>
      <c r="K1238" s="2" t="s">
        <v>7869</v>
      </c>
      <c r="L1238" s="2" t="s">
        <v>6840</v>
      </c>
      <c r="M1238" s="2"/>
      <c r="P1238" s="2" t="s">
        <v>4146</v>
      </c>
      <c r="R1238" s="2" t="s">
        <v>8171</v>
      </c>
      <c r="S1238" s="2" t="s">
        <v>16</v>
      </c>
      <c r="T1238" s="2" t="s">
        <v>11002</v>
      </c>
    </row>
    <row r="1239" spans="1:20" ht="13">
      <c r="A1239" s="2" t="s">
        <v>12459</v>
      </c>
      <c r="B1239" s="1" t="s">
        <v>9372</v>
      </c>
      <c r="C1239" s="2" t="s">
        <v>9371</v>
      </c>
      <c r="D1239" s="2" t="s">
        <v>23</v>
      </c>
      <c r="E1239" s="2" t="s">
        <v>16</v>
      </c>
      <c r="G1239" s="2">
        <v>18696</v>
      </c>
      <c r="H1239" s="2">
        <v>18696</v>
      </c>
      <c r="I1239" s="2" t="s">
        <v>9362</v>
      </c>
      <c r="K1239" s="2" t="s">
        <v>9169</v>
      </c>
      <c r="L1239" s="2" t="s">
        <v>6937</v>
      </c>
      <c r="M1239" s="2"/>
      <c r="P1239" s="2" t="s">
        <v>5907</v>
      </c>
      <c r="R1239" s="2" t="s">
        <v>9362</v>
      </c>
      <c r="S1239" s="2" t="s">
        <v>23</v>
      </c>
      <c r="T1239" s="2" t="s">
        <v>11002</v>
      </c>
    </row>
    <row r="1240" spans="1:20" ht="13">
      <c r="A1240" s="2" t="s">
        <v>12460</v>
      </c>
      <c r="B1240" s="1" t="s">
        <v>9293</v>
      </c>
      <c r="C1240" s="2" t="s">
        <v>9292</v>
      </c>
      <c r="D1240" s="2" t="s">
        <v>23</v>
      </c>
      <c r="E1240" s="2" t="s">
        <v>16</v>
      </c>
      <c r="G1240" s="2">
        <v>25998</v>
      </c>
      <c r="H1240" s="2">
        <v>25998</v>
      </c>
      <c r="I1240" s="2" t="s">
        <v>9289</v>
      </c>
      <c r="K1240" s="2" t="s">
        <v>9169</v>
      </c>
      <c r="L1240" s="2" t="s">
        <v>6937</v>
      </c>
      <c r="M1240" s="2"/>
      <c r="P1240" s="2" t="s">
        <v>3668</v>
      </c>
      <c r="R1240" s="2" t="s">
        <v>9289</v>
      </c>
      <c r="S1240" s="2" t="s">
        <v>23</v>
      </c>
      <c r="T1240" s="2" t="s">
        <v>11002</v>
      </c>
    </row>
    <row r="1241" spans="1:20" ht="13">
      <c r="A1241" s="2" t="s">
        <v>12461</v>
      </c>
      <c r="B1241" s="1" t="s">
        <v>8378</v>
      </c>
      <c r="C1241" s="2" t="s">
        <v>23887</v>
      </c>
      <c r="D1241" s="2" t="s">
        <v>23</v>
      </c>
      <c r="E1241" s="2" t="s">
        <v>16</v>
      </c>
      <c r="G1241" s="2">
        <v>10641</v>
      </c>
      <c r="H1241" s="2">
        <v>10641</v>
      </c>
      <c r="I1241" s="2" t="s">
        <v>8373</v>
      </c>
      <c r="K1241" s="2" t="s">
        <v>8364</v>
      </c>
      <c r="L1241" s="2" t="s">
        <v>6840</v>
      </c>
      <c r="M1241" s="2"/>
      <c r="P1241" s="2" t="s">
        <v>3279</v>
      </c>
      <c r="R1241" s="2" t="s">
        <v>8373</v>
      </c>
      <c r="S1241" s="2" t="s">
        <v>23</v>
      </c>
      <c r="T1241" s="2" t="s">
        <v>11002</v>
      </c>
    </row>
    <row r="1242" spans="1:20" ht="13">
      <c r="A1242" s="2" t="s">
        <v>12462</v>
      </c>
      <c r="B1242" s="1" t="s">
        <v>7505</v>
      </c>
      <c r="C1242" s="2" t="s">
        <v>7504</v>
      </c>
      <c r="D1242" s="2" t="s">
        <v>23</v>
      </c>
      <c r="E1242" s="2" t="s">
        <v>16</v>
      </c>
      <c r="G1242" s="2">
        <v>12924</v>
      </c>
      <c r="H1242" s="2">
        <v>12919</v>
      </c>
      <c r="I1242" s="2" t="s">
        <v>7501</v>
      </c>
      <c r="K1242" s="2" t="s">
        <v>7148</v>
      </c>
      <c r="L1242" s="2" t="s">
        <v>6840</v>
      </c>
      <c r="M1242" s="2"/>
      <c r="P1242" s="2" t="s">
        <v>4600</v>
      </c>
      <c r="R1242" s="2" t="s">
        <v>7501</v>
      </c>
      <c r="S1242" s="2" t="s">
        <v>23</v>
      </c>
      <c r="T1242" s="2" t="s">
        <v>11002</v>
      </c>
    </row>
    <row r="1243" spans="1:20" ht="13">
      <c r="A1243" s="2" t="s">
        <v>12463</v>
      </c>
      <c r="B1243" s="1" t="s">
        <v>7465</v>
      </c>
      <c r="C1243" s="2" t="s">
        <v>7464</v>
      </c>
      <c r="D1243" s="2" t="s">
        <v>23</v>
      </c>
      <c r="E1243" s="2" t="s">
        <v>23</v>
      </c>
      <c r="G1243" s="2">
        <v>10585</v>
      </c>
      <c r="H1243" s="2">
        <v>10585</v>
      </c>
      <c r="I1243" s="2" t="s">
        <v>7456</v>
      </c>
      <c r="K1243" s="2" t="s">
        <v>7148</v>
      </c>
      <c r="L1243" s="2" t="s">
        <v>6856</v>
      </c>
      <c r="M1243" s="2"/>
      <c r="P1243" s="2" t="s">
        <v>3279</v>
      </c>
      <c r="R1243" s="2" t="s">
        <v>7456</v>
      </c>
      <c r="S1243" s="2" t="s">
        <v>23</v>
      </c>
      <c r="T1243" s="2" t="s">
        <v>11002</v>
      </c>
    </row>
    <row r="1244" spans="1:20" ht="13">
      <c r="A1244" s="2" t="s">
        <v>12464</v>
      </c>
      <c r="B1244" s="1" t="s">
        <v>9411</v>
      </c>
      <c r="C1244" s="2" t="s">
        <v>23888</v>
      </c>
      <c r="D1244" s="2" t="s">
        <v>16</v>
      </c>
      <c r="E1244" s="2" t="s">
        <v>23</v>
      </c>
      <c r="G1244" s="2">
        <v>24063</v>
      </c>
      <c r="H1244" s="2">
        <v>24063</v>
      </c>
      <c r="I1244" s="2" t="s">
        <v>9396</v>
      </c>
      <c r="K1244" s="2" t="s">
        <v>9169</v>
      </c>
      <c r="L1244" s="2" t="s">
        <v>6840</v>
      </c>
      <c r="M1244" s="2"/>
      <c r="P1244" s="2" t="s">
        <v>3668</v>
      </c>
      <c r="R1244" s="2" t="s">
        <v>9396</v>
      </c>
      <c r="S1244" s="2" t="s">
        <v>16</v>
      </c>
      <c r="T1244" s="2" t="s">
        <v>11002</v>
      </c>
    </row>
    <row r="1245" spans="1:20" ht="13">
      <c r="A1245" s="2" t="s">
        <v>12465</v>
      </c>
      <c r="B1245" s="1" t="s">
        <v>9985</v>
      </c>
      <c r="C1245" s="2" t="s">
        <v>9984</v>
      </c>
      <c r="D1245" s="2" t="s">
        <v>16</v>
      </c>
      <c r="E1245" s="2" t="s">
        <v>23</v>
      </c>
      <c r="G1245" s="2">
        <v>10313</v>
      </c>
      <c r="H1245" s="2">
        <v>10165</v>
      </c>
      <c r="I1245" s="2" t="s">
        <v>9980</v>
      </c>
      <c r="K1245" s="2" t="s">
        <v>9981</v>
      </c>
      <c r="L1245" s="2" t="s">
        <v>6840</v>
      </c>
      <c r="M1245" s="2"/>
      <c r="P1245" s="2" t="s">
        <v>3279</v>
      </c>
      <c r="R1245" s="2" t="s">
        <v>9980</v>
      </c>
      <c r="S1245" s="2" t="s">
        <v>16</v>
      </c>
      <c r="T1245" s="2" t="s">
        <v>11002</v>
      </c>
    </row>
    <row r="1246" spans="1:20" ht="13">
      <c r="A1246" s="2" t="s">
        <v>12466</v>
      </c>
      <c r="B1246" s="1" t="s">
        <v>6953</v>
      </c>
      <c r="C1246" s="2" t="s">
        <v>6952</v>
      </c>
      <c r="D1246" s="2" t="s">
        <v>16</v>
      </c>
      <c r="E1246" s="2" t="s">
        <v>16</v>
      </c>
      <c r="G1246" s="2">
        <v>12700</v>
      </c>
      <c r="H1246" s="2">
        <v>12700</v>
      </c>
      <c r="I1246" s="2" t="s">
        <v>6946</v>
      </c>
      <c r="K1246" s="2" t="s">
        <v>6919</v>
      </c>
      <c r="L1246" s="2" t="s">
        <v>6937</v>
      </c>
      <c r="M1246" s="2"/>
      <c r="P1246" s="2" t="s">
        <v>5907</v>
      </c>
      <c r="R1246" s="2" t="s">
        <v>6946</v>
      </c>
      <c r="S1246" s="2" t="s">
        <v>16</v>
      </c>
      <c r="T1246" s="2" t="s">
        <v>11002</v>
      </c>
    </row>
    <row r="1247" spans="1:20" ht="13">
      <c r="A1247" s="2" t="s">
        <v>12467</v>
      </c>
      <c r="B1247" s="1" t="s">
        <v>9594</v>
      </c>
      <c r="C1247" s="2" t="s">
        <v>9593</v>
      </c>
      <c r="D1247" s="2" t="s">
        <v>16</v>
      </c>
      <c r="E1247" s="2" t="s">
        <v>23</v>
      </c>
      <c r="G1247" s="2">
        <v>11441</v>
      </c>
      <c r="H1247" s="2">
        <v>11441</v>
      </c>
      <c r="I1247" s="2" t="s">
        <v>9590</v>
      </c>
      <c r="K1247" s="2" t="s">
        <v>9562</v>
      </c>
      <c r="L1247" s="2" t="s">
        <v>6937</v>
      </c>
      <c r="M1247" s="2"/>
      <c r="P1247" s="2" t="s">
        <v>5907</v>
      </c>
      <c r="R1247" s="2" t="s">
        <v>9590</v>
      </c>
      <c r="S1247" s="2" t="s">
        <v>16</v>
      </c>
      <c r="T1247" s="2" t="s">
        <v>11002</v>
      </c>
    </row>
    <row r="1248" spans="1:20" ht="13">
      <c r="A1248" s="2" t="s">
        <v>12468</v>
      </c>
      <c r="B1248" s="1" t="s">
        <v>8472</v>
      </c>
      <c r="C1248" s="2" t="s">
        <v>8471</v>
      </c>
      <c r="D1248" s="2" t="s">
        <v>23</v>
      </c>
      <c r="E1248" s="2" t="s">
        <v>16</v>
      </c>
      <c r="G1248" s="2">
        <v>12336</v>
      </c>
      <c r="H1248" s="2">
        <v>12336</v>
      </c>
      <c r="I1248" s="2" t="s">
        <v>8467</v>
      </c>
      <c r="K1248" s="2" t="s">
        <v>8364</v>
      </c>
      <c r="L1248" s="2" t="s">
        <v>6937</v>
      </c>
      <c r="M1248" s="2"/>
      <c r="P1248" s="2" t="s">
        <v>3668</v>
      </c>
      <c r="R1248" s="2" t="s">
        <v>8467</v>
      </c>
      <c r="S1248" s="2" t="s">
        <v>23</v>
      </c>
      <c r="T1248" s="2" t="s">
        <v>11002</v>
      </c>
    </row>
    <row r="1249" spans="1:20" ht="13">
      <c r="A1249" s="2" t="s">
        <v>12469</v>
      </c>
      <c r="B1249" s="1" t="s">
        <v>9589</v>
      </c>
      <c r="C1249" s="2" t="s">
        <v>9588</v>
      </c>
      <c r="D1249" s="2" t="s">
        <v>23</v>
      </c>
      <c r="E1249" s="2" t="s">
        <v>16</v>
      </c>
      <c r="G1249" s="2">
        <v>10356</v>
      </c>
      <c r="H1249" s="2">
        <v>10356</v>
      </c>
      <c r="I1249" s="2" t="s">
        <v>9585</v>
      </c>
      <c r="K1249" s="2" t="s">
        <v>9562</v>
      </c>
      <c r="L1249" s="2" t="s">
        <v>6856</v>
      </c>
      <c r="M1249" s="2"/>
      <c r="P1249" s="2" t="s">
        <v>3668</v>
      </c>
      <c r="R1249" s="2" t="s">
        <v>9585</v>
      </c>
      <c r="S1249" s="2" t="s">
        <v>23</v>
      </c>
      <c r="T1249" s="2" t="s">
        <v>11002</v>
      </c>
    </row>
    <row r="1250" spans="1:20" ht="13">
      <c r="A1250" s="2" t="s">
        <v>12470</v>
      </c>
      <c r="B1250" s="1" t="s">
        <v>8828</v>
      </c>
      <c r="C1250" s="2" t="s">
        <v>23889</v>
      </c>
      <c r="D1250" s="2" t="s">
        <v>16</v>
      </c>
      <c r="E1250" s="2" t="s">
        <v>23</v>
      </c>
      <c r="G1250" s="2">
        <v>24992</v>
      </c>
      <c r="H1250" s="2">
        <v>24992</v>
      </c>
      <c r="I1250" s="2" t="s">
        <v>8823</v>
      </c>
      <c r="K1250" s="2" t="s">
        <v>8364</v>
      </c>
      <c r="L1250" s="2" t="s">
        <v>6840</v>
      </c>
      <c r="M1250" s="2"/>
      <c r="N1250" s="2" t="s">
        <v>12471</v>
      </c>
      <c r="P1250" s="2" t="s">
        <v>3279</v>
      </c>
      <c r="R1250" s="2" t="s">
        <v>8823</v>
      </c>
      <c r="S1250" s="2" t="s">
        <v>16</v>
      </c>
      <c r="T1250" s="2" t="s">
        <v>11002</v>
      </c>
    </row>
    <row r="1251" spans="1:20" ht="13">
      <c r="A1251" s="2" t="s">
        <v>12472</v>
      </c>
      <c r="B1251" s="1" t="s">
        <v>10441</v>
      </c>
      <c r="C1251" s="2" t="s">
        <v>10440</v>
      </c>
      <c r="D1251" s="2" t="s">
        <v>23</v>
      </c>
      <c r="E1251" s="2" t="s">
        <v>23</v>
      </c>
      <c r="F1251" s="2" t="s">
        <v>10440</v>
      </c>
      <c r="G1251" s="2">
        <v>11210</v>
      </c>
      <c r="H1251" s="2">
        <v>11210</v>
      </c>
      <c r="I1251" s="2" t="s">
        <v>10439</v>
      </c>
      <c r="K1251" s="2" t="s">
        <v>10405</v>
      </c>
      <c r="L1251" s="2" t="s">
        <v>6937</v>
      </c>
      <c r="M1251" s="2"/>
      <c r="P1251" s="2" t="s">
        <v>6900</v>
      </c>
      <c r="R1251" s="2" t="s">
        <v>10439</v>
      </c>
      <c r="S1251" s="2" t="s">
        <v>23</v>
      </c>
      <c r="T1251" s="2" t="s">
        <v>11002</v>
      </c>
    </row>
    <row r="1252" spans="1:20" ht="13">
      <c r="A1252" s="2" t="s">
        <v>12473</v>
      </c>
      <c r="B1252" s="1" t="s">
        <v>10372</v>
      </c>
      <c r="C1252" s="2" t="s">
        <v>10371</v>
      </c>
      <c r="D1252" s="2" t="s">
        <v>16</v>
      </c>
      <c r="E1252" s="2" t="s">
        <v>23</v>
      </c>
      <c r="G1252" s="2">
        <v>10882</v>
      </c>
      <c r="H1252" s="2">
        <v>10882</v>
      </c>
      <c r="I1252" s="2" t="s">
        <v>10369</v>
      </c>
      <c r="K1252" s="2" t="s">
        <v>10370</v>
      </c>
      <c r="L1252" s="2" t="s">
        <v>6937</v>
      </c>
      <c r="M1252" s="2"/>
      <c r="P1252" s="2" t="s">
        <v>3279</v>
      </c>
      <c r="R1252" s="2" t="s">
        <v>10369</v>
      </c>
      <c r="S1252" s="2" t="s">
        <v>16</v>
      </c>
      <c r="T1252" s="2" t="s">
        <v>11002</v>
      </c>
    </row>
    <row r="1253" spans="1:20" ht="13">
      <c r="A1253" s="2" t="s">
        <v>12474</v>
      </c>
      <c r="B1253" s="1" t="s">
        <v>9078</v>
      </c>
      <c r="C1253" s="2" t="s">
        <v>9077</v>
      </c>
      <c r="D1253" s="2" t="s">
        <v>16</v>
      </c>
      <c r="E1253" s="2" t="s">
        <v>23</v>
      </c>
      <c r="G1253" s="2">
        <v>12517</v>
      </c>
      <c r="H1253" s="2">
        <v>12517</v>
      </c>
      <c r="I1253" s="2" t="s">
        <v>9072</v>
      </c>
      <c r="K1253" s="2" t="s">
        <v>8895</v>
      </c>
      <c r="L1253" s="2" t="s">
        <v>7327</v>
      </c>
      <c r="M1253" s="2"/>
      <c r="P1253" s="2" t="s">
        <v>3279</v>
      </c>
      <c r="R1253" s="2" t="s">
        <v>9072</v>
      </c>
      <c r="S1253" s="2" t="s">
        <v>16</v>
      </c>
      <c r="T1253" s="2" t="s">
        <v>11002</v>
      </c>
    </row>
    <row r="1254" spans="1:20" ht="13">
      <c r="A1254" s="2" t="s">
        <v>12475</v>
      </c>
      <c r="B1254" s="1" t="s">
        <v>9701</v>
      </c>
      <c r="C1254" s="2" t="s">
        <v>23890</v>
      </c>
      <c r="D1254" s="2" t="s">
        <v>16</v>
      </c>
      <c r="E1254" s="2" t="s">
        <v>23</v>
      </c>
      <c r="G1254" s="2">
        <v>15967</v>
      </c>
      <c r="H1254" s="2">
        <v>15865</v>
      </c>
      <c r="I1254" s="2" t="s">
        <v>9698</v>
      </c>
      <c r="K1254" s="2" t="s">
        <v>9699</v>
      </c>
      <c r="L1254" s="2" t="s">
        <v>6840</v>
      </c>
      <c r="M1254" s="2"/>
      <c r="P1254" s="2" t="s">
        <v>4600</v>
      </c>
      <c r="R1254" s="2" t="s">
        <v>9698</v>
      </c>
      <c r="S1254" s="2" t="s">
        <v>16</v>
      </c>
      <c r="T1254" s="2" t="s">
        <v>11002</v>
      </c>
    </row>
    <row r="1255" spans="1:20" ht="13">
      <c r="A1255" s="2" t="s">
        <v>12476</v>
      </c>
      <c r="B1255" s="1" t="s">
        <v>6870</v>
      </c>
      <c r="C1255" s="2" t="s">
        <v>6869</v>
      </c>
      <c r="D1255" s="2" t="s">
        <v>16</v>
      </c>
      <c r="E1255" s="2" t="s">
        <v>23</v>
      </c>
      <c r="G1255" s="2">
        <v>10518</v>
      </c>
      <c r="H1255" s="2">
        <v>10518</v>
      </c>
      <c r="I1255" s="2" t="s">
        <v>6866</v>
      </c>
      <c r="K1255" s="2" t="s">
        <v>6867</v>
      </c>
      <c r="L1255" s="2" t="s">
        <v>6853</v>
      </c>
      <c r="M1255" s="2"/>
      <c r="P1255" s="2" t="s">
        <v>6204</v>
      </c>
      <c r="R1255" s="2" t="s">
        <v>6866</v>
      </c>
      <c r="S1255" s="2" t="s">
        <v>16</v>
      </c>
      <c r="T1255" s="2" t="s">
        <v>11002</v>
      </c>
    </row>
    <row r="1256" spans="1:20" ht="13">
      <c r="A1256" s="2" t="s">
        <v>12477</v>
      </c>
      <c r="B1256" s="1" t="s">
        <v>10091</v>
      </c>
      <c r="C1256" s="2" t="s">
        <v>23891</v>
      </c>
      <c r="D1256" s="2" t="s">
        <v>16</v>
      </c>
      <c r="E1256" s="2" t="s">
        <v>23</v>
      </c>
      <c r="G1256" s="2">
        <v>10205</v>
      </c>
      <c r="H1256" s="2">
        <v>10205</v>
      </c>
      <c r="I1256" s="2" t="s">
        <v>10089</v>
      </c>
      <c r="K1256" s="2" t="s">
        <v>10080</v>
      </c>
      <c r="L1256" s="2" t="s">
        <v>6840</v>
      </c>
      <c r="M1256" s="2"/>
      <c r="P1256" s="2" t="s">
        <v>4600</v>
      </c>
      <c r="R1256" s="2" t="s">
        <v>10089</v>
      </c>
      <c r="S1256" s="2" t="s">
        <v>16</v>
      </c>
      <c r="T1256" s="2" t="s">
        <v>11002</v>
      </c>
    </row>
    <row r="1257" spans="1:20" ht="13">
      <c r="A1257" s="2" t="s">
        <v>12478</v>
      </c>
      <c r="B1257" s="1" t="s">
        <v>12479</v>
      </c>
      <c r="C1257" s="2" t="s">
        <v>12101</v>
      </c>
      <c r="D1257" s="2" t="s">
        <v>23</v>
      </c>
      <c r="E1257" s="2" t="s">
        <v>16</v>
      </c>
      <c r="F1257" s="2" t="s">
        <v>12480</v>
      </c>
      <c r="G1257" s="2" t="e">
        <v>#N/A</v>
      </c>
      <c r="K1257" s="38" t="s">
        <v>9169</v>
      </c>
      <c r="L1257" s="38" t="s">
        <v>6856</v>
      </c>
      <c r="M1257" s="2" t="s">
        <v>11042</v>
      </c>
      <c r="P1257" s="2" t="s">
        <v>6204</v>
      </c>
      <c r="Q1257" s="2" t="str">
        <f>"AN"&amp;K1257&amp;999</f>
        <v>AN10B999</v>
      </c>
      <c r="R1257" s="2" t="s">
        <v>12102</v>
      </c>
      <c r="S1257" s="2" t="s">
        <v>23</v>
      </c>
      <c r="T1257" s="2" t="s">
        <v>11002</v>
      </c>
    </row>
    <row r="1258" spans="1:20" ht="13">
      <c r="A1258" s="2" t="s">
        <v>12481</v>
      </c>
      <c r="B1258" s="40" t="s">
        <v>10418</v>
      </c>
      <c r="C1258" s="2" t="s">
        <v>10417</v>
      </c>
      <c r="D1258" s="2" t="s">
        <v>23</v>
      </c>
      <c r="E1258" s="2" t="s">
        <v>16</v>
      </c>
      <c r="G1258" s="2">
        <v>11003</v>
      </c>
      <c r="H1258" s="2">
        <v>11003</v>
      </c>
      <c r="I1258" s="2" t="s">
        <v>10412</v>
      </c>
      <c r="K1258" s="2" t="s">
        <v>10405</v>
      </c>
      <c r="L1258" s="2" t="s">
        <v>6856</v>
      </c>
      <c r="M1258" s="2"/>
      <c r="P1258" s="2" t="s">
        <v>3279</v>
      </c>
      <c r="R1258" s="2" t="s">
        <v>10412</v>
      </c>
      <c r="S1258" s="2" t="s">
        <v>23</v>
      </c>
      <c r="T1258" s="2" t="s">
        <v>11002</v>
      </c>
    </row>
    <row r="1259" spans="1:20" ht="13">
      <c r="A1259" s="2" t="s">
        <v>12482</v>
      </c>
      <c r="B1259" s="1" t="s">
        <v>7771</v>
      </c>
      <c r="C1259" s="2" t="s">
        <v>7770</v>
      </c>
      <c r="D1259" s="2" t="s">
        <v>16</v>
      </c>
      <c r="E1259" s="2" t="s">
        <v>23</v>
      </c>
      <c r="G1259" s="2">
        <v>10541</v>
      </c>
      <c r="H1259" s="2">
        <v>10541</v>
      </c>
      <c r="I1259" s="2" t="s">
        <v>7768</v>
      </c>
      <c r="K1259" s="2" t="s">
        <v>7674</v>
      </c>
      <c r="L1259" s="2" t="s">
        <v>6840</v>
      </c>
      <c r="M1259" s="2"/>
      <c r="P1259" s="2" t="s">
        <v>3279</v>
      </c>
      <c r="R1259" s="2" t="s">
        <v>7768</v>
      </c>
      <c r="S1259" s="2" t="s">
        <v>16</v>
      </c>
      <c r="T1259" s="2" t="s">
        <v>11002</v>
      </c>
    </row>
    <row r="1260" spans="1:20" ht="13">
      <c r="A1260" s="2" t="s">
        <v>12483</v>
      </c>
      <c r="B1260" s="1" t="s">
        <v>12484</v>
      </c>
      <c r="C1260" s="2" t="s">
        <v>12538</v>
      </c>
      <c r="D1260" s="2" t="s">
        <v>16</v>
      </c>
      <c r="E1260" s="2" t="s">
        <v>23</v>
      </c>
      <c r="F1260" s="2" t="s">
        <v>12485</v>
      </c>
      <c r="G1260" s="2" t="e">
        <v>#N/A</v>
      </c>
      <c r="K1260" s="38" t="s">
        <v>9562</v>
      </c>
      <c r="L1260" s="38" t="s">
        <v>6840</v>
      </c>
      <c r="M1260" s="2" t="s">
        <v>11042</v>
      </c>
      <c r="P1260" s="2" t="s">
        <v>4600</v>
      </c>
      <c r="Q1260" s="2" t="str">
        <f>"AN"&amp;K1260&amp;998</f>
        <v>AN12B998</v>
      </c>
      <c r="R1260" s="2" t="s">
        <v>12486</v>
      </c>
      <c r="S1260" s="2" t="s">
        <v>16</v>
      </c>
      <c r="T1260" s="2" t="s">
        <v>11002</v>
      </c>
    </row>
    <row r="1261" spans="1:20" ht="13">
      <c r="A1261" s="2" t="s">
        <v>12487</v>
      </c>
      <c r="B1261" s="1" t="s">
        <v>9003</v>
      </c>
      <c r="C1261" s="2" t="s">
        <v>9002</v>
      </c>
      <c r="D1261" s="2" t="s">
        <v>23</v>
      </c>
      <c r="E1261" s="2" t="s">
        <v>16</v>
      </c>
      <c r="G1261" s="2">
        <v>20129</v>
      </c>
      <c r="H1261" s="2">
        <v>15920</v>
      </c>
      <c r="I1261" s="2" t="s">
        <v>8995</v>
      </c>
      <c r="K1261" s="2" t="s">
        <v>8895</v>
      </c>
      <c r="L1261" s="2" t="s">
        <v>7207</v>
      </c>
      <c r="M1261" s="2"/>
      <c r="P1261" s="2" t="s">
        <v>3279</v>
      </c>
      <c r="R1261" s="2" t="s">
        <v>8995</v>
      </c>
      <c r="S1261" s="2" t="s">
        <v>23</v>
      </c>
      <c r="T1261" s="2" t="s">
        <v>11002</v>
      </c>
    </row>
    <row r="1262" spans="1:20" ht="13">
      <c r="A1262" s="2" t="s">
        <v>12488</v>
      </c>
      <c r="B1262" s="1" t="s">
        <v>10822</v>
      </c>
      <c r="C1262" s="2" t="s">
        <v>10821</v>
      </c>
      <c r="D1262" s="2" t="s">
        <v>23</v>
      </c>
      <c r="E1262" s="2" t="s">
        <v>23</v>
      </c>
      <c r="G1262" s="2">
        <v>15071</v>
      </c>
      <c r="H1262" s="2">
        <v>12320</v>
      </c>
      <c r="I1262" s="2" t="s">
        <v>10812</v>
      </c>
      <c r="K1262" s="2" t="s">
        <v>10483</v>
      </c>
      <c r="L1262" s="2" t="s">
        <v>6853</v>
      </c>
      <c r="M1262" s="2"/>
      <c r="P1262" s="2" t="s">
        <v>3556</v>
      </c>
      <c r="R1262" s="2" t="s">
        <v>10812</v>
      </c>
      <c r="S1262" s="2" t="s">
        <v>23</v>
      </c>
      <c r="T1262" s="2" t="s">
        <v>11002</v>
      </c>
    </row>
    <row r="1263" spans="1:20" ht="13">
      <c r="A1263" s="2" t="s">
        <v>12489</v>
      </c>
      <c r="B1263" s="1" t="s">
        <v>7802</v>
      </c>
      <c r="C1263" s="2" t="s">
        <v>7801</v>
      </c>
      <c r="D1263" s="2" t="s">
        <v>23</v>
      </c>
      <c r="E1263" s="2" t="s">
        <v>16</v>
      </c>
      <c r="G1263" s="2">
        <v>14459</v>
      </c>
      <c r="H1263" s="2">
        <v>14459</v>
      </c>
      <c r="I1263" s="2" t="s">
        <v>12302</v>
      </c>
      <c r="K1263" s="2" t="s">
        <v>7674</v>
      </c>
      <c r="L1263" s="2" t="s">
        <v>6937</v>
      </c>
      <c r="M1263" s="2"/>
      <c r="P1263" s="2" t="s">
        <v>3279</v>
      </c>
      <c r="R1263" s="2" t="s">
        <v>12302</v>
      </c>
      <c r="S1263" s="2" t="s">
        <v>23</v>
      </c>
      <c r="T1263" s="2" t="s">
        <v>11002</v>
      </c>
    </row>
    <row r="1264" spans="1:20" ht="13">
      <c r="A1264" s="2" t="s">
        <v>12490</v>
      </c>
      <c r="B1264" s="1" t="s">
        <v>9214</v>
      </c>
      <c r="C1264" s="2" t="s">
        <v>9213</v>
      </c>
      <c r="D1264" s="2" t="s">
        <v>16</v>
      </c>
      <c r="E1264" s="2" t="s">
        <v>23</v>
      </c>
      <c r="G1264" s="2">
        <v>15627</v>
      </c>
      <c r="H1264" s="2">
        <v>15627</v>
      </c>
      <c r="I1264" s="2" t="s">
        <v>9203</v>
      </c>
      <c r="K1264" s="2" t="s">
        <v>9169</v>
      </c>
      <c r="L1264" s="2" t="s">
        <v>6937</v>
      </c>
      <c r="M1264" s="2"/>
      <c r="P1264" s="2" t="s">
        <v>3668</v>
      </c>
      <c r="R1264" s="2" t="s">
        <v>9203</v>
      </c>
      <c r="S1264" s="2" t="s">
        <v>16</v>
      </c>
      <c r="T1264" s="2" t="s">
        <v>11002</v>
      </c>
    </row>
    <row r="1265" spans="1:20" ht="13">
      <c r="A1265" s="2" t="s">
        <v>12491</v>
      </c>
      <c r="B1265" s="1" t="s">
        <v>12492</v>
      </c>
      <c r="C1265" s="2" t="s">
        <v>11461</v>
      </c>
      <c r="D1265" s="2" t="s">
        <v>16</v>
      </c>
      <c r="E1265" s="2" t="s">
        <v>23</v>
      </c>
      <c r="F1265" s="2" t="s">
        <v>12493</v>
      </c>
      <c r="G1265" s="2" t="e">
        <v>#N/A</v>
      </c>
      <c r="K1265" s="38" t="s">
        <v>11015</v>
      </c>
      <c r="L1265" s="38" t="s">
        <v>6840</v>
      </c>
      <c r="M1265" s="2" t="s">
        <v>11042</v>
      </c>
      <c r="N1265" s="2" t="s">
        <v>12494</v>
      </c>
      <c r="P1265" s="2" t="s">
        <v>3279</v>
      </c>
      <c r="Q1265" s="2" t="str">
        <f>"AN"&amp;K1265&amp;989</f>
        <v>ANXXX989</v>
      </c>
      <c r="R1265" s="2" t="s">
        <v>11463</v>
      </c>
      <c r="S1265" s="2" t="s">
        <v>16</v>
      </c>
      <c r="T1265" s="2" t="s">
        <v>11002</v>
      </c>
    </row>
    <row r="1266" spans="1:20" ht="13">
      <c r="A1266" s="2" t="s">
        <v>12495</v>
      </c>
      <c r="B1266" s="1" t="s">
        <v>7890</v>
      </c>
      <c r="C1266" s="2" t="s">
        <v>7889</v>
      </c>
      <c r="D1266" s="2" t="s">
        <v>23</v>
      </c>
      <c r="E1266" s="2" t="s">
        <v>16</v>
      </c>
      <c r="G1266" s="2">
        <v>10443</v>
      </c>
      <c r="H1266" s="2">
        <v>10418</v>
      </c>
      <c r="I1266" s="2" t="s">
        <v>7878</v>
      </c>
      <c r="K1266" s="2" t="s">
        <v>7869</v>
      </c>
      <c r="L1266" s="2" t="s">
        <v>6840</v>
      </c>
      <c r="M1266" s="2"/>
      <c r="P1266" s="2" t="s">
        <v>4600</v>
      </c>
      <c r="R1266" s="2" t="s">
        <v>7878</v>
      </c>
      <c r="S1266" s="2" t="s">
        <v>23</v>
      </c>
      <c r="T1266" s="2" t="s">
        <v>11002</v>
      </c>
    </row>
    <row r="1267" spans="1:20" ht="13">
      <c r="A1267" s="2" t="s">
        <v>12496</v>
      </c>
      <c r="B1267" s="1" t="s">
        <v>7762</v>
      </c>
      <c r="C1267" s="2" t="s">
        <v>7761</v>
      </c>
      <c r="D1267" s="2" t="s">
        <v>23</v>
      </c>
      <c r="E1267" s="2" t="s">
        <v>16</v>
      </c>
      <c r="G1267" s="2">
        <v>12828</v>
      </c>
      <c r="H1267" s="2">
        <v>12244</v>
      </c>
      <c r="I1267" s="2" t="s">
        <v>7753</v>
      </c>
      <c r="K1267" s="2" t="s">
        <v>7674</v>
      </c>
      <c r="L1267" s="2" t="s">
        <v>6937</v>
      </c>
      <c r="M1267" s="2"/>
      <c r="P1267" s="2" t="s">
        <v>3249</v>
      </c>
      <c r="R1267" s="2" t="s">
        <v>7753</v>
      </c>
      <c r="S1267" s="2" t="s">
        <v>23</v>
      </c>
      <c r="T1267" s="2" t="s">
        <v>11002</v>
      </c>
    </row>
    <row r="1268" spans="1:20" ht="13">
      <c r="A1268" s="2" t="s">
        <v>12497</v>
      </c>
      <c r="B1268" s="1" t="s">
        <v>8315</v>
      </c>
      <c r="C1268" s="2" t="s">
        <v>8314</v>
      </c>
      <c r="D1268" s="2" t="s">
        <v>23</v>
      </c>
      <c r="E1268" s="2" t="s">
        <v>16</v>
      </c>
      <c r="G1268" s="2">
        <v>158242</v>
      </c>
      <c r="H1268" s="2">
        <v>24154</v>
      </c>
      <c r="I1268" s="2" t="s">
        <v>8312</v>
      </c>
      <c r="K1268" s="2" t="s">
        <v>7869</v>
      </c>
      <c r="L1268" s="2" t="s">
        <v>6853</v>
      </c>
      <c r="M1268" s="2"/>
      <c r="P1268" s="2" t="s">
        <v>3279</v>
      </c>
      <c r="R1268" s="2" t="s">
        <v>8312</v>
      </c>
      <c r="S1268" s="2" t="s">
        <v>23</v>
      </c>
      <c r="T1268" s="2" t="s">
        <v>11002</v>
      </c>
    </row>
    <row r="1269" spans="1:20" ht="13">
      <c r="A1269" s="2" t="s">
        <v>12498</v>
      </c>
      <c r="B1269" s="1" t="s">
        <v>8069</v>
      </c>
      <c r="C1269" s="2" t="s">
        <v>8068</v>
      </c>
      <c r="D1269" s="2" t="s">
        <v>23</v>
      </c>
      <c r="E1269" s="2" t="s">
        <v>16</v>
      </c>
      <c r="G1269" s="2">
        <v>17858</v>
      </c>
      <c r="H1269" s="2">
        <v>17514</v>
      </c>
      <c r="I1269" s="2" t="s">
        <v>8064</v>
      </c>
      <c r="K1269" s="2" t="s">
        <v>7869</v>
      </c>
      <c r="L1269" s="2" t="s">
        <v>6840</v>
      </c>
      <c r="M1269" s="2"/>
      <c r="P1269" s="2" t="s">
        <v>3279</v>
      </c>
      <c r="R1269" s="2" t="s">
        <v>8064</v>
      </c>
      <c r="S1269" s="2" t="s">
        <v>23</v>
      </c>
      <c r="T1269" s="2" t="s">
        <v>11002</v>
      </c>
    </row>
    <row r="1270" spans="1:20" ht="13">
      <c r="A1270" s="2" t="s">
        <v>12499</v>
      </c>
      <c r="B1270" s="1" t="s">
        <v>9165</v>
      </c>
      <c r="C1270" s="2" t="s">
        <v>9164</v>
      </c>
      <c r="D1270" s="2" t="s">
        <v>23</v>
      </c>
      <c r="E1270" s="2" t="s">
        <v>16</v>
      </c>
      <c r="G1270" s="2">
        <v>19730</v>
      </c>
      <c r="H1270" s="2">
        <v>19730</v>
      </c>
      <c r="I1270" s="2" t="s">
        <v>9163</v>
      </c>
      <c r="K1270" s="2" t="s">
        <v>8895</v>
      </c>
      <c r="L1270" s="2" t="s">
        <v>6856</v>
      </c>
      <c r="M1270" s="2"/>
      <c r="P1270" s="2" t="s">
        <v>6204</v>
      </c>
      <c r="R1270" s="2" t="s">
        <v>9163</v>
      </c>
      <c r="S1270" s="2" t="s">
        <v>23</v>
      </c>
      <c r="T1270" s="2" t="s">
        <v>11002</v>
      </c>
    </row>
    <row r="1271" spans="1:20" ht="13">
      <c r="A1271" s="2" t="s">
        <v>12500</v>
      </c>
      <c r="B1271" s="1" t="s">
        <v>9858</v>
      </c>
      <c r="C1271" s="2" t="s">
        <v>9857</v>
      </c>
      <c r="D1271" s="2" t="s">
        <v>16</v>
      </c>
      <c r="E1271" s="2" t="s">
        <v>16</v>
      </c>
      <c r="G1271" s="2">
        <v>11790</v>
      </c>
      <c r="H1271" s="2">
        <v>10773</v>
      </c>
      <c r="I1271" s="2" t="s">
        <v>9851</v>
      </c>
      <c r="K1271" s="2" t="s">
        <v>9756</v>
      </c>
      <c r="L1271" s="2" t="s">
        <v>6856</v>
      </c>
      <c r="M1271" s="2"/>
      <c r="P1271" s="2" t="s">
        <v>6204</v>
      </c>
      <c r="R1271" s="2" t="s">
        <v>9851</v>
      </c>
      <c r="S1271" s="2" t="s">
        <v>16</v>
      </c>
      <c r="T1271" s="2" t="s">
        <v>11002</v>
      </c>
    </row>
    <row r="1272" spans="1:20" ht="13">
      <c r="A1272" s="2" t="s">
        <v>12501</v>
      </c>
      <c r="B1272" s="1" t="s">
        <v>7459</v>
      </c>
      <c r="C1272" s="2" t="s">
        <v>7458</v>
      </c>
      <c r="D1272" s="2" t="s">
        <v>23</v>
      </c>
      <c r="E1272" s="2" t="s">
        <v>16</v>
      </c>
      <c r="G1272" s="2">
        <v>11358</v>
      </c>
      <c r="H1272" s="2">
        <v>10585</v>
      </c>
      <c r="I1272" s="2" t="s">
        <v>7456</v>
      </c>
      <c r="K1272" s="2" t="s">
        <v>7148</v>
      </c>
      <c r="L1272" s="2" t="s">
        <v>6856</v>
      </c>
      <c r="M1272" s="2"/>
      <c r="P1272" s="2" t="s">
        <v>3279</v>
      </c>
      <c r="R1272" s="2" t="s">
        <v>7456</v>
      </c>
      <c r="S1272" s="2" t="s">
        <v>23</v>
      </c>
      <c r="T1272" s="2" t="s">
        <v>11002</v>
      </c>
    </row>
    <row r="1273" spans="1:20" ht="13">
      <c r="A1273" s="2" t="s">
        <v>12502</v>
      </c>
      <c r="B1273" s="1" t="s">
        <v>7051</v>
      </c>
      <c r="C1273" s="2" t="s">
        <v>7050</v>
      </c>
      <c r="D1273" s="2" t="s">
        <v>23</v>
      </c>
      <c r="E1273" s="2" t="s">
        <v>16</v>
      </c>
      <c r="G1273" s="2">
        <v>10502</v>
      </c>
      <c r="H1273" s="2">
        <v>10429</v>
      </c>
      <c r="I1273" s="2" t="s">
        <v>7045</v>
      </c>
      <c r="K1273" s="2" t="s">
        <v>7047</v>
      </c>
      <c r="L1273" s="2" t="s">
        <v>6937</v>
      </c>
      <c r="M1273" s="2"/>
      <c r="P1273" s="2" t="s">
        <v>3279</v>
      </c>
      <c r="R1273" s="2" t="s">
        <v>7045</v>
      </c>
      <c r="S1273" s="2" t="s">
        <v>23</v>
      </c>
      <c r="T1273" s="2" t="s">
        <v>11002</v>
      </c>
    </row>
    <row r="1274" spans="1:20" ht="13">
      <c r="A1274" s="2" t="s">
        <v>12503</v>
      </c>
      <c r="B1274" s="1" t="s">
        <v>8288</v>
      </c>
      <c r="C1274" s="2" t="s">
        <v>8287</v>
      </c>
      <c r="D1274" s="2" t="s">
        <v>16</v>
      </c>
      <c r="E1274" s="2" t="s">
        <v>23</v>
      </c>
      <c r="G1274" s="2">
        <v>20858</v>
      </c>
      <c r="H1274" s="2">
        <v>20858</v>
      </c>
      <c r="I1274" s="2" t="s">
        <v>8272</v>
      </c>
      <c r="K1274" s="2" t="s">
        <v>7869</v>
      </c>
      <c r="L1274" s="2" t="s">
        <v>6840</v>
      </c>
      <c r="M1274" s="2"/>
      <c r="P1274" s="2" t="s">
        <v>4146</v>
      </c>
      <c r="R1274" s="2" t="s">
        <v>8272</v>
      </c>
      <c r="S1274" s="2" t="s">
        <v>16</v>
      </c>
      <c r="T1274" s="2" t="s">
        <v>11002</v>
      </c>
    </row>
    <row r="1275" spans="1:20" ht="13">
      <c r="A1275" s="2" t="s">
        <v>12504</v>
      </c>
      <c r="B1275" s="1" t="s">
        <v>10696</v>
      </c>
      <c r="C1275" s="2" t="s">
        <v>10695</v>
      </c>
      <c r="D1275" s="2" t="s">
        <v>23</v>
      </c>
      <c r="E1275" s="2" t="s">
        <v>16</v>
      </c>
      <c r="G1275" s="2">
        <v>12514</v>
      </c>
      <c r="H1275" s="2">
        <v>12362</v>
      </c>
      <c r="I1275" s="2" t="s">
        <v>10694</v>
      </c>
      <c r="K1275" s="2" t="s">
        <v>10483</v>
      </c>
      <c r="L1275" s="2" t="s">
        <v>6859</v>
      </c>
      <c r="M1275" s="2"/>
      <c r="P1275" s="2" t="s">
        <v>3279</v>
      </c>
      <c r="R1275" s="2" t="s">
        <v>10694</v>
      </c>
      <c r="S1275" s="2" t="s">
        <v>23</v>
      </c>
      <c r="T1275" s="2" t="s">
        <v>11002</v>
      </c>
    </row>
    <row r="1276" spans="1:20" ht="13">
      <c r="A1276" s="2" t="s">
        <v>12505</v>
      </c>
      <c r="B1276" s="1" t="s">
        <v>8433</v>
      </c>
      <c r="C1276" s="2" t="s">
        <v>8432</v>
      </c>
      <c r="D1276" s="2" t="s">
        <v>16</v>
      </c>
      <c r="E1276" s="2" t="s">
        <v>23</v>
      </c>
      <c r="G1276" s="2">
        <v>20157</v>
      </c>
      <c r="H1276" s="2">
        <v>12379</v>
      </c>
      <c r="I1276" s="2" t="s">
        <v>8422</v>
      </c>
      <c r="K1276" s="2" t="s">
        <v>8364</v>
      </c>
      <c r="L1276" s="2" t="s">
        <v>6853</v>
      </c>
      <c r="M1276" s="2"/>
      <c r="P1276" s="2" t="s">
        <v>3668</v>
      </c>
      <c r="R1276" s="2" t="s">
        <v>8422</v>
      </c>
      <c r="S1276" s="2" t="s">
        <v>16</v>
      </c>
      <c r="T1276" s="2" t="s">
        <v>11002</v>
      </c>
    </row>
    <row r="1277" spans="1:20" ht="13">
      <c r="A1277" s="2" t="s">
        <v>12506</v>
      </c>
      <c r="B1277" s="1" t="s">
        <v>7448</v>
      </c>
      <c r="C1277" s="2" t="s">
        <v>7447</v>
      </c>
      <c r="D1277" s="2" t="s">
        <v>16</v>
      </c>
      <c r="E1277" s="2" t="s">
        <v>23</v>
      </c>
      <c r="G1277" s="2">
        <v>165510</v>
      </c>
      <c r="H1277" s="2">
        <v>157177</v>
      </c>
      <c r="I1277" s="2" t="s">
        <v>7444</v>
      </c>
      <c r="K1277" s="2" t="s">
        <v>7148</v>
      </c>
      <c r="L1277" s="2" t="s">
        <v>6840</v>
      </c>
      <c r="M1277" s="2"/>
      <c r="P1277" s="2" t="s">
        <v>3279</v>
      </c>
      <c r="R1277" s="2" t="s">
        <v>7444</v>
      </c>
      <c r="S1277" s="2" t="s">
        <v>16</v>
      </c>
      <c r="T1277" s="2" t="s">
        <v>11002</v>
      </c>
    </row>
    <row r="1278" spans="1:20" ht="13">
      <c r="A1278" s="2" t="s">
        <v>12507</v>
      </c>
      <c r="B1278" s="1" t="s">
        <v>8182</v>
      </c>
      <c r="C1278" s="2" t="s">
        <v>8181</v>
      </c>
      <c r="D1278" s="2" t="s">
        <v>23</v>
      </c>
      <c r="E1278" s="2" t="s">
        <v>16</v>
      </c>
      <c r="G1278" s="2">
        <v>19143</v>
      </c>
      <c r="H1278" s="2">
        <v>19143</v>
      </c>
      <c r="I1278" s="2" t="s">
        <v>8171</v>
      </c>
      <c r="K1278" s="2" t="s">
        <v>7869</v>
      </c>
      <c r="L1278" s="2" t="s">
        <v>6840</v>
      </c>
      <c r="M1278" s="2"/>
      <c r="P1278" s="2" t="s">
        <v>4146</v>
      </c>
      <c r="R1278" s="2" t="s">
        <v>8171</v>
      </c>
      <c r="S1278" s="2" t="s">
        <v>23</v>
      </c>
      <c r="T1278" s="2" t="s">
        <v>11002</v>
      </c>
    </row>
    <row r="1279" spans="1:20" ht="13">
      <c r="A1279" s="2" t="s">
        <v>12508</v>
      </c>
      <c r="B1279" s="1" t="s">
        <v>8220</v>
      </c>
      <c r="C1279" s="2" t="s">
        <v>8219</v>
      </c>
      <c r="D1279" s="2" t="s">
        <v>23</v>
      </c>
      <c r="E1279" s="2" t="s">
        <v>16</v>
      </c>
      <c r="G1279" s="2">
        <v>22069</v>
      </c>
      <c r="H1279" s="2">
        <v>22069</v>
      </c>
      <c r="I1279" s="2" t="s">
        <v>8209</v>
      </c>
      <c r="K1279" s="2" t="s">
        <v>7869</v>
      </c>
      <c r="L1279" s="2" t="s">
        <v>6856</v>
      </c>
      <c r="M1279" s="2"/>
      <c r="P1279" s="2" t="s">
        <v>4035</v>
      </c>
      <c r="R1279" s="2" t="s">
        <v>8209</v>
      </c>
      <c r="S1279" s="2" t="s">
        <v>23</v>
      </c>
      <c r="T1279" s="2" t="s">
        <v>11002</v>
      </c>
    </row>
    <row r="1280" spans="1:20" ht="13">
      <c r="A1280" s="2" t="s">
        <v>12509</v>
      </c>
      <c r="B1280" s="1" t="s">
        <v>10455</v>
      </c>
      <c r="C1280" s="2" t="s">
        <v>10454</v>
      </c>
      <c r="D1280" s="2" t="s">
        <v>23</v>
      </c>
      <c r="E1280" s="2" t="s">
        <v>23</v>
      </c>
      <c r="G1280" s="2">
        <v>12996</v>
      </c>
      <c r="H1280" s="2">
        <v>11962</v>
      </c>
      <c r="I1280" s="2" t="s">
        <v>10453</v>
      </c>
      <c r="K1280" s="2" t="s">
        <v>10405</v>
      </c>
      <c r="L1280" s="2" t="s">
        <v>6840</v>
      </c>
      <c r="M1280" s="2"/>
      <c r="P1280" s="2" t="s">
        <v>3279</v>
      </c>
      <c r="R1280" s="2" t="s">
        <v>10453</v>
      </c>
      <c r="S1280" s="2" t="s">
        <v>23</v>
      </c>
      <c r="T1280" s="2" t="s">
        <v>11002</v>
      </c>
    </row>
    <row r="1281" spans="1:20" ht="13">
      <c r="A1281" s="2" t="s">
        <v>12510</v>
      </c>
      <c r="B1281" s="1" t="s">
        <v>7162</v>
      </c>
      <c r="C1281" s="2" t="s">
        <v>7161</v>
      </c>
      <c r="D1281" s="2" t="s">
        <v>23</v>
      </c>
      <c r="E1281" s="2" t="s">
        <v>16</v>
      </c>
      <c r="G1281" s="2">
        <v>10221</v>
      </c>
      <c r="H1281" s="2">
        <v>10221</v>
      </c>
      <c r="I1281" s="2" t="s">
        <v>7159</v>
      </c>
      <c r="K1281" s="2" t="s">
        <v>7148</v>
      </c>
      <c r="L1281" s="2" t="s">
        <v>6937</v>
      </c>
      <c r="M1281" s="2"/>
      <c r="P1281" s="2" t="s">
        <v>3279</v>
      </c>
      <c r="R1281" s="2" t="s">
        <v>7159</v>
      </c>
      <c r="S1281" s="2" t="s">
        <v>23</v>
      </c>
      <c r="T1281" s="2" t="s">
        <v>11002</v>
      </c>
    </row>
    <row r="1282" spans="1:20" ht="13">
      <c r="A1282" s="2" t="s">
        <v>12511</v>
      </c>
      <c r="B1282" s="1" t="s">
        <v>9131</v>
      </c>
      <c r="C1282" s="2" t="s">
        <v>9130</v>
      </c>
      <c r="D1282" s="2" t="s">
        <v>23</v>
      </c>
      <c r="E1282" s="2" t="s">
        <v>16</v>
      </c>
      <c r="G1282" s="2">
        <v>14150</v>
      </c>
      <c r="H1282" s="2">
        <v>14150</v>
      </c>
      <c r="I1282" s="2" t="s">
        <v>9121</v>
      </c>
      <c r="K1282" s="2" t="s">
        <v>8895</v>
      </c>
      <c r="L1282" s="2" t="s">
        <v>6856</v>
      </c>
      <c r="M1282" s="2"/>
      <c r="P1282" s="2" t="s">
        <v>3668</v>
      </c>
      <c r="R1282" s="2" t="s">
        <v>9121</v>
      </c>
      <c r="S1282" s="2" t="s">
        <v>23</v>
      </c>
      <c r="T1282" s="2" t="s">
        <v>11002</v>
      </c>
    </row>
    <row r="1283" spans="1:20" ht="13">
      <c r="A1283" s="2" t="s">
        <v>12512</v>
      </c>
      <c r="B1283" s="1" t="s">
        <v>9787</v>
      </c>
      <c r="C1283" s="2" t="s">
        <v>9786</v>
      </c>
      <c r="D1283" s="2" t="s">
        <v>16</v>
      </c>
      <c r="E1283" s="2" t="s">
        <v>16</v>
      </c>
      <c r="G1283" s="2">
        <v>11105</v>
      </c>
      <c r="H1283" s="2">
        <v>11000</v>
      </c>
      <c r="I1283" s="2" t="s">
        <v>9765</v>
      </c>
      <c r="K1283" s="2" t="s">
        <v>9756</v>
      </c>
      <c r="L1283" s="2" t="s">
        <v>6853</v>
      </c>
      <c r="M1283" s="2"/>
      <c r="P1283" s="2" t="s">
        <v>3668</v>
      </c>
      <c r="R1283" s="2" t="s">
        <v>9765</v>
      </c>
      <c r="S1283" s="2" t="s">
        <v>16</v>
      </c>
      <c r="T1283" s="2" t="s">
        <v>11002</v>
      </c>
    </row>
    <row r="1284" spans="1:20" ht="13">
      <c r="A1284" s="2" t="s">
        <v>12513</v>
      </c>
      <c r="B1284" s="1" t="s">
        <v>7765</v>
      </c>
      <c r="C1284" s="2" t="s">
        <v>7764</v>
      </c>
      <c r="D1284" s="2" t="s">
        <v>16</v>
      </c>
      <c r="E1284" s="2" t="s">
        <v>23</v>
      </c>
      <c r="G1284" s="2">
        <v>13454</v>
      </c>
      <c r="H1284" s="2">
        <v>13390</v>
      </c>
      <c r="I1284" s="2" t="s">
        <v>7763</v>
      </c>
      <c r="K1284" s="2" t="s">
        <v>7674</v>
      </c>
      <c r="L1284" s="2" t="s">
        <v>6937</v>
      </c>
      <c r="M1284" s="2"/>
      <c r="P1284" s="2" t="s">
        <v>3279</v>
      </c>
      <c r="R1284" s="2" t="s">
        <v>7763</v>
      </c>
      <c r="S1284" s="2" t="s">
        <v>16</v>
      </c>
      <c r="T1284" s="2" t="s">
        <v>11002</v>
      </c>
    </row>
    <row r="1285" spans="1:20" ht="13">
      <c r="A1285" s="2" t="s">
        <v>12514</v>
      </c>
      <c r="B1285" s="1" t="s">
        <v>9045</v>
      </c>
      <c r="C1285" s="2" t="s">
        <v>9044</v>
      </c>
      <c r="D1285" s="2" t="s">
        <v>16</v>
      </c>
      <c r="E1285" s="2" t="s">
        <v>23</v>
      </c>
      <c r="G1285" s="2">
        <v>12748</v>
      </c>
      <c r="H1285" s="2">
        <v>12748</v>
      </c>
      <c r="I1285" s="2" t="s">
        <v>9032</v>
      </c>
      <c r="K1285" s="2" t="s">
        <v>8895</v>
      </c>
      <c r="L1285" s="2" t="s">
        <v>7207</v>
      </c>
      <c r="M1285" s="2"/>
      <c r="P1285" s="2" t="s">
        <v>3279</v>
      </c>
      <c r="R1285" s="2" t="s">
        <v>9032</v>
      </c>
      <c r="S1285" s="2" t="s">
        <v>16</v>
      </c>
      <c r="T1285" s="2" t="s">
        <v>11002</v>
      </c>
    </row>
    <row r="1286" spans="1:20" ht="13">
      <c r="A1286" s="2" t="s">
        <v>12515</v>
      </c>
      <c r="B1286" s="1" t="s">
        <v>10872</v>
      </c>
      <c r="C1286" s="2" t="s">
        <v>10871</v>
      </c>
      <c r="D1286" s="2" t="s">
        <v>16</v>
      </c>
      <c r="E1286" s="2" t="s">
        <v>23</v>
      </c>
      <c r="G1286" s="2">
        <v>16483</v>
      </c>
      <c r="H1286" s="2">
        <v>16483</v>
      </c>
      <c r="I1286" s="2" t="s">
        <v>10868</v>
      </c>
      <c r="K1286" s="2" t="s">
        <v>10483</v>
      </c>
      <c r="L1286" s="2" t="s">
        <v>6850</v>
      </c>
      <c r="M1286" s="2"/>
      <c r="P1286" s="2" t="s">
        <v>3279</v>
      </c>
      <c r="R1286" s="2" t="s">
        <v>10868</v>
      </c>
      <c r="S1286" s="2" t="s">
        <v>16</v>
      </c>
      <c r="T1286" s="2" t="s">
        <v>11002</v>
      </c>
    </row>
    <row r="1287" spans="1:20" ht="13">
      <c r="A1287" s="2" t="s">
        <v>12516</v>
      </c>
      <c r="B1287" s="1" t="s">
        <v>9516</v>
      </c>
      <c r="C1287" s="2" t="s">
        <v>9515</v>
      </c>
      <c r="D1287" s="2" t="s">
        <v>16</v>
      </c>
      <c r="E1287" s="2" t="s">
        <v>23</v>
      </c>
      <c r="G1287" s="2">
        <v>25753</v>
      </c>
      <c r="H1287" s="2">
        <v>25753</v>
      </c>
      <c r="I1287" s="2" t="s">
        <v>9514</v>
      </c>
      <c r="K1287" s="2" t="s">
        <v>9169</v>
      </c>
      <c r="L1287" s="2" t="s">
        <v>6840</v>
      </c>
      <c r="M1287" s="2"/>
      <c r="P1287" s="2" t="s">
        <v>3279</v>
      </c>
      <c r="R1287" s="2" t="s">
        <v>9514</v>
      </c>
      <c r="S1287" s="2" t="s">
        <v>16</v>
      </c>
      <c r="T1287" s="2" t="s">
        <v>11002</v>
      </c>
    </row>
    <row r="1288" spans="1:20" ht="13">
      <c r="A1288" s="2" t="s">
        <v>12517</v>
      </c>
      <c r="B1288" s="1" t="s">
        <v>7656</v>
      </c>
      <c r="C1288" s="2" t="s">
        <v>7655</v>
      </c>
      <c r="D1288" s="2" t="s">
        <v>16</v>
      </c>
      <c r="E1288" s="2" t="s">
        <v>23</v>
      </c>
      <c r="G1288" s="2">
        <v>25692</v>
      </c>
      <c r="H1288" s="2">
        <v>24036</v>
      </c>
      <c r="I1288" s="2" t="s">
        <v>7639</v>
      </c>
      <c r="K1288" s="2" t="s">
        <v>7562</v>
      </c>
      <c r="L1288" s="2" t="s">
        <v>6840</v>
      </c>
      <c r="M1288" s="2"/>
      <c r="P1288" s="2" t="s">
        <v>3279</v>
      </c>
      <c r="R1288" s="2" t="s">
        <v>7639</v>
      </c>
      <c r="S1288" s="2" t="s">
        <v>16</v>
      </c>
      <c r="T1288" s="2" t="s">
        <v>11002</v>
      </c>
    </row>
    <row r="1289" spans="1:20" ht="13">
      <c r="A1289" s="2" t="s">
        <v>12518</v>
      </c>
      <c r="B1289" s="1" t="s">
        <v>12519</v>
      </c>
      <c r="C1289" s="2" t="s">
        <v>11409</v>
      </c>
      <c r="D1289" s="2" t="s">
        <v>23</v>
      </c>
      <c r="E1289" s="2" t="s">
        <v>16</v>
      </c>
      <c r="F1289" s="2" t="s">
        <v>12520</v>
      </c>
      <c r="G1289" s="2" t="e">
        <v>#N/A</v>
      </c>
      <c r="K1289" s="38" t="s">
        <v>8364</v>
      </c>
      <c r="L1289" s="38" t="s">
        <v>6840</v>
      </c>
      <c r="M1289" s="2" t="s">
        <v>11042</v>
      </c>
      <c r="N1289" s="2" t="s">
        <v>11410</v>
      </c>
      <c r="O1289" s="2" t="s">
        <v>11410</v>
      </c>
      <c r="P1289" s="2" t="s">
        <v>3279</v>
      </c>
      <c r="Q1289" s="2" t="str">
        <f>"AN"&amp;K1289&amp;995</f>
        <v>AN08B995</v>
      </c>
      <c r="R1289" s="2" t="s">
        <v>11411</v>
      </c>
      <c r="S1289" s="2" t="s">
        <v>23</v>
      </c>
      <c r="T1289" s="2" t="s">
        <v>11002</v>
      </c>
    </row>
    <row r="1290" spans="1:20" ht="13">
      <c r="A1290" s="2" t="s">
        <v>12521</v>
      </c>
      <c r="B1290" s="1" t="s">
        <v>7110</v>
      </c>
      <c r="C1290" s="2" t="s">
        <v>7109</v>
      </c>
      <c r="D1290" s="2" t="s">
        <v>16</v>
      </c>
      <c r="E1290" s="2" t="s">
        <v>16</v>
      </c>
      <c r="G1290" s="2">
        <v>13043</v>
      </c>
      <c r="H1290" s="2">
        <v>11997</v>
      </c>
      <c r="I1290" s="2" t="s">
        <v>7107</v>
      </c>
      <c r="K1290" s="2" t="s">
        <v>7098</v>
      </c>
      <c r="L1290" s="2" t="s">
        <v>6856</v>
      </c>
      <c r="M1290" s="2"/>
      <c r="P1290" s="2" t="s">
        <v>6204</v>
      </c>
      <c r="R1290" s="2" t="s">
        <v>7107</v>
      </c>
      <c r="S1290" s="2" t="s">
        <v>16</v>
      </c>
      <c r="T1290" s="2" t="s">
        <v>11002</v>
      </c>
    </row>
    <row r="1291" spans="1:20" ht="13">
      <c r="A1291" s="2" t="s">
        <v>12522</v>
      </c>
      <c r="B1291" s="1" t="s">
        <v>8872</v>
      </c>
      <c r="C1291" s="2" t="s">
        <v>8871</v>
      </c>
      <c r="D1291" s="2" t="s">
        <v>23</v>
      </c>
      <c r="E1291" s="2" t="s">
        <v>16</v>
      </c>
      <c r="G1291" s="2">
        <v>155008</v>
      </c>
      <c r="H1291" s="2">
        <v>29186</v>
      </c>
      <c r="I1291" s="2" t="s">
        <v>8694</v>
      </c>
      <c r="K1291" s="2" t="s">
        <v>8364</v>
      </c>
      <c r="L1291" s="2" t="s">
        <v>6840</v>
      </c>
      <c r="M1291" s="2"/>
      <c r="P1291" s="2" t="s">
        <v>3483</v>
      </c>
      <c r="R1291" s="2" t="s">
        <v>8694</v>
      </c>
      <c r="S1291" s="2" t="s">
        <v>23</v>
      </c>
      <c r="T1291" s="2" t="s">
        <v>11002</v>
      </c>
    </row>
    <row r="1292" spans="1:20" ht="13">
      <c r="A1292" s="2" t="s">
        <v>12523</v>
      </c>
      <c r="B1292" s="1" t="s">
        <v>8435</v>
      </c>
      <c r="C1292" s="2" t="s">
        <v>8434</v>
      </c>
      <c r="D1292" s="2" t="s">
        <v>16</v>
      </c>
      <c r="E1292" s="2" t="s">
        <v>23</v>
      </c>
      <c r="G1292" s="2">
        <v>11612</v>
      </c>
      <c r="H1292" s="2">
        <v>10997</v>
      </c>
      <c r="I1292" s="2" t="s">
        <v>8422</v>
      </c>
      <c r="K1292" s="2" t="s">
        <v>8364</v>
      </c>
      <c r="L1292" s="2" t="s">
        <v>6856</v>
      </c>
      <c r="M1292" s="2"/>
      <c r="P1292" s="2" t="s">
        <v>8427</v>
      </c>
      <c r="R1292" s="2" t="s">
        <v>8422</v>
      </c>
      <c r="S1292" s="2" t="s">
        <v>16</v>
      </c>
      <c r="T1292" s="2" t="s">
        <v>11002</v>
      </c>
    </row>
    <row r="1293" spans="1:20" ht="13">
      <c r="A1293" s="2" t="s">
        <v>12524</v>
      </c>
      <c r="B1293" s="1" t="s">
        <v>8369</v>
      </c>
      <c r="C1293" s="2" t="s">
        <v>8368</v>
      </c>
      <c r="D1293" s="2" t="s">
        <v>23</v>
      </c>
      <c r="E1293" s="2" t="s">
        <v>16</v>
      </c>
      <c r="G1293" s="2">
        <v>10954</v>
      </c>
      <c r="H1293" s="2">
        <v>10954</v>
      </c>
      <c r="I1293" s="2" t="s">
        <v>8367</v>
      </c>
      <c r="K1293" s="2" t="s">
        <v>8364</v>
      </c>
      <c r="L1293" s="2" t="s">
        <v>6856</v>
      </c>
      <c r="M1293" s="2"/>
      <c r="P1293" s="2" t="s">
        <v>8370</v>
      </c>
      <c r="R1293" s="2" t="s">
        <v>8367</v>
      </c>
      <c r="S1293" s="2" t="s">
        <v>23</v>
      </c>
      <c r="T1293" s="2" t="s">
        <v>11002</v>
      </c>
    </row>
    <row r="1294" spans="1:20" ht="13">
      <c r="A1294" s="2" t="s">
        <v>12525</v>
      </c>
      <c r="B1294" s="1" t="s">
        <v>7712</v>
      </c>
      <c r="C1294" s="2" t="s">
        <v>7711</v>
      </c>
      <c r="D1294" s="2" t="s">
        <v>23</v>
      </c>
      <c r="E1294" s="2" t="s">
        <v>16</v>
      </c>
      <c r="G1294" s="2">
        <v>11746</v>
      </c>
      <c r="H1294" s="2">
        <v>11738</v>
      </c>
      <c r="I1294" s="2" t="s">
        <v>7708</v>
      </c>
      <c r="K1294" s="2" t="s">
        <v>7674</v>
      </c>
      <c r="L1294" s="2" t="s">
        <v>6937</v>
      </c>
      <c r="M1294" s="2"/>
      <c r="P1294" s="2" t="s">
        <v>3668</v>
      </c>
      <c r="R1294" s="2" t="s">
        <v>7708</v>
      </c>
      <c r="S1294" s="2" t="s">
        <v>23</v>
      </c>
      <c r="T1294" s="2" t="s">
        <v>11002</v>
      </c>
    </row>
    <row r="1295" spans="1:20" ht="13">
      <c r="A1295" s="2" t="s">
        <v>12526</v>
      </c>
      <c r="B1295" s="1" t="s">
        <v>6939</v>
      </c>
      <c r="C1295" s="2" t="s">
        <v>6938</v>
      </c>
      <c r="D1295" s="2" t="s">
        <v>16</v>
      </c>
      <c r="E1295" s="2" t="s">
        <v>16</v>
      </c>
      <c r="G1295" s="2">
        <v>12577</v>
      </c>
      <c r="H1295" s="2">
        <v>12577</v>
      </c>
      <c r="I1295" s="2" t="s">
        <v>6932</v>
      </c>
      <c r="K1295" s="2" t="s">
        <v>6919</v>
      </c>
      <c r="L1295" s="2" t="s">
        <v>6937</v>
      </c>
      <c r="M1295" s="2"/>
      <c r="P1295" s="2" t="s">
        <v>5907</v>
      </c>
      <c r="R1295" s="2" t="s">
        <v>6932</v>
      </c>
      <c r="S1295" s="2" t="s">
        <v>16</v>
      </c>
      <c r="T1295" s="2" t="s">
        <v>11002</v>
      </c>
    </row>
    <row r="1296" spans="1:20" ht="13">
      <c r="A1296" s="2" t="s">
        <v>12527</v>
      </c>
      <c r="B1296" s="1" t="s">
        <v>9014</v>
      </c>
      <c r="C1296" s="2" t="s">
        <v>23892</v>
      </c>
      <c r="D1296" s="2" t="s">
        <v>23</v>
      </c>
      <c r="E1296" s="2" t="s">
        <v>16</v>
      </c>
      <c r="G1296" s="2">
        <v>13618</v>
      </c>
      <c r="H1296" s="2">
        <v>13618</v>
      </c>
      <c r="I1296" s="2" t="s">
        <v>9012</v>
      </c>
      <c r="K1296" s="2" t="s">
        <v>8895</v>
      </c>
      <c r="L1296" s="2" t="s">
        <v>6856</v>
      </c>
      <c r="M1296" s="2"/>
      <c r="P1296" s="2" t="s">
        <v>3668</v>
      </c>
      <c r="R1296" s="2" t="s">
        <v>9012</v>
      </c>
      <c r="S1296" s="2" t="s">
        <v>23</v>
      </c>
      <c r="T1296" s="2" t="s">
        <v>11002</v>
      </c>
    </row>
    <row r="1297" spans="1:20" ht="13">
      <c r="A1297" s="2" t="s">
        <v>12528</v>
      </c>
      <c r="B1297" s="1" t="s">
        <v>8870</v>
      </c>
      <c r="C1297" s="2" t="s">
        <v>8869</v>
      </c>
      <c r="D1297" s="2" t="s">
        <v>23</v>
      </c>
      <c r="E1297" s="2" t="s">
        <v>16</v>
      </c>
      <c r="G1297" s="2">
        <v>31507</v>
      </c>
      <c r="H1297" s="2">
        <v>29186</v>
      </c>
      <c r="I1297" s="2" t="s">
        <v>8694</v>
      </c>
      <c r="K1297" s="2" t="s">
        <v>8364</v>
      </c>
      <c r="L1297" s="2" t="s">
        <v>6840</v>
      </c>
      <c r="M1297" s="2"/>
      <c r="P1297" s="2" t="s">
        <v>3483</v>
      </c>
      <c r="R1297" s="2" t="s">
        <v>8694</v>
      </c>
      <c r="S1297" s="2" t="s">
        <v>23</v>
      </c>
      <c r="T1297" s="2" t="s">
        <v>11002</v>
      </c>
    </row>
    <row r="1298" spans="1:20" ht="13">
      <c r="A1298" s="2" t="s">
        <v>12529</v>
      </c>
      <c r="B1298" s="1" t="s">
        <v>7745</v>
      </c>
      <c r="C1298" s="2" t="s">
        <v>7744</v>
      </c>
      <c r="D1298" s="2" t="s">
        <v>23</v>
      </c>
      <c r="E1298" s="2" t="s">
        <v>16</v>
      </c>
      <c r="G1298" s="2">
        <v>11262</v>
      </c>
      <c r="H1298" s="2">
        <v>11262</v>
      </c>
      <c r="I1298" s="2" t="s">
        <v>6819</v>
      </c>
      <c r="K1298" s="2" t="s">
        <v>7674</v>
      </c>
      <c r="L1298" s="2" t="s">
        <v>6856</v>
      </c>
      <c r="M1298" s="2"/>
      <c r="P1298" s="2" t="s">
        <v>3279</v>
      </c>
      <c r="R1298" s="2" t="s">
        <v>6819</v>
      </c>
      <c r="S1298" s="2" t="s">
        <v>23</v>
      </c>
      <c r="T1298" s="2" t="s">
        <v>11002</v>
      </c>
    </row>
    <row r="1299" spans="1:20" ht="13">
      <c r="A1299" s="2" t="s">
        <v>12530</v>
      </c>
      <c r="B1299" s="1" t="s">
        <v>7476</v>
      </c>
      <c r="C1299" s="2" t="s">
        <v>7475</v>
      </c>
      <c r="D1299" s="2" t="s">
        <v>23</v>
      </c>
      <c r="E1299" s="2" t="s">
        <v>16</v>
      </c>
      <c r="G1299" s="2">
        <v>10959</v>
      </c>
      <c r="H1299" s="2">
        <v>10959</v>
      </c>
      <c r="I1299" s="2" t="s">
        <v>7466</v>
      </c>
      <c r="K1299" s="2" t="s">
        <v>7148</v>
      </c>
      <c r="L1299" s="2" t="s">
        <v>6856</v>
      </c>
      <c r="M1299" s="2"/>
      <c r="P1299" s="2" t="s">
        <v>3668</v>
      </c>
      <c r="R1299" s="2" t="s">
        <v>7466</v>
      </c>
      <c r="S1299" s="2" t="s">
        <v>23</v>
      </c>
      <c r="T1299" s="2" t="s">
        <v>11002</v>
      </c>
    </row>
    <row r="1300" spans="1:20" ht="13">
      <c r="A1300" s="2" t="s">
        <v>12531</v>
      </c>
      <c r="B1300" s="1" t="s">
        <v>10294</v>
      </c>
      <c r="C1300" s="2" t="s">
        <v>10293</v>
      </c>
      <c r="D1300" s="2" t="s">
        <v>23</v>
      </c>
      <c r="E1300" s="2" t="s">
        <v>16</v>
      </c>
      <c r="G1300" s="2">
        <v>22632</v>
      </c>
      <c r="H1300" s="2">
        <v>18408</v>
      </c>
      <c r="I1300" s="2" t="s">
        <v>10289</v>
      </c>
      <c r="K1300" s="2" t="s">
        <v>10080</v>
      </c>
      <c r="L1300" s="2" t="s">
        <v>6856</v>
      </c>
      <c r="M1300" s="2"/>
      <c r="P1300" s="2" t="s">
        <v>4035</v>
      </c>
      <c r="R1300" s="2" t="s">
        <v>10289</v>
      </c>
      <c r="S1300" s="2" t="s">
        <v>23</v>
      </c>
      <c r="T1300" s="2" t="s">
        <v>11002</v>
      </c>
    </row>
    <row r="1301" spans="1:20" ht="13">
      <c r="A1301" s="2" t="s">
        <v>12532</v>
      </c>
      <c r="B1301" s="1" t="s">
        <v>7813</v>
      </c>
      <c r="C1301" s="2" t="s">
        <v>7812</v>
      </c>
      <c r="D1301" s="2" t="s">
        <v>23</v>
      </c>
      <c r="E1301" s="2" t="s">
        <v>23</v>
      </c>
      <c r="G1301" s="2">
        <v>14413</v>
      </c>
      <c r="H1301" s="2">
        <v>14413</v>
      </c>
      <c r="I1301" s="2" t="s">
        <v>7809</v>
      </c>
      <c r="K1301" s="2" t="s">
        <v>7674</v>
      </c>
      <c r="L1301" s="2" t="s">
        <v>6856</v>
      </c>
      <c r="M1301" s="2"/>
      <c r="P1301" s="2" t="s">
        <v>3279</v>
      </c>
      <c r="R1301" s="2" t="s">
        <v>7809</v>
      </c>
      <c r="S1301" s="2" t="s">
        <v>23</v>
      </c>
      <c r="T1301" s="2" t="s">
        <v>11002</v>
      </c>
    </row>
    <row r="1302" spans="1:20" ht="13">
      <c r="A1302" s="2" t="s">
        <v>12533</v>
      </c>
      <c r="B1302" s="1" t="s">
        <v>7732</v>
      </c>
      <c r="C1302" s="2" t="s">
        <v>7731</v>
      </c>
      <c r="D1302" s="2" t="s">
        <v>23</v>
      </c>
      <c r="E1302" s="2" t="s">
        <v>16</v>
      </c>
      <c r="G1302" s="2">
        <v>11787</v>
      </c>
      <c r="H1302" s="2">
        <v>11787</v>
      </c>
      <c r="I1302" s="2" t="s">
        <v>7724</v>
      </c>
      <c r="K1302" s="2" t="s">
        <v>7674</v>
      </c>
      <c r="L1302" s="2" t="s">
        <v>6840</v>
      </c>
      <c r="M1302" s="2"/>
      <c r="P1302" s="2" t="s">
        <v>4600</v>
      </c>
      <c r="R1302" s="2" t="s">
        <v>7724</v>
      </c>
      <c r="S1302" s="2" t="s">
        <v>23</v>
      </c>
      <c r="T1302" s="2" t="s">
        <v>11002</v>
      </c>
    </row>
    <row r="1303" spans="1:20" ht="13">
      <c r="A1303" s="2" t="s">
        <v>12534</v>
      </c>
      <c r="B1303" s="1" t="s">
        <v>10129</v>
      </c>
      <c r="C1303" s="2" t="s">
        <v>10128</v>
      </c>
      <c r="D1303" s="2" t="s">
        <v>16</v>
      </c>
      <c r="E1303" s="2" t="s">
        <v>23</v>
      </c>
      <c r="G1303" s="2">
        <v>12052</v>
      </c>
      <c r="H1303" s="2">
        <v>12052</v>
      </c>
      <c r="I1303" s="2" t="s">
        <v>10124</v>
      </c>
      <c r="K1303" s="2" t="s">
        <v>10080</v>
      </c>
      <c r="L1303" s="2" t="s">
        <v>6840</v>
      </c>
      <c r="M1303" s="2"/>
      <c r="P1303" s="2" t="s">
        <v>3279</v>
      </c>
      <c r="R1303" s="2" t="s">
        <v>10124</v>
      </c>
      <c r="S1303" s="2" t="s">
        <v>16</v>
      </c>
      <c r="T1303" s="2" t="s">
        <v>11002</v>
      </c>
    </row>
    <row r="1304" spans="1:20" ht="13">
      <c r="A1304" s="2" t="s">
        <v>12535</v>
      </c>
      <c r="B1304" s="1" t="s">
        <v>9221</v>
      </c>
      <c r="C1304" s="2" t="s">
        <v>9220</v>
      </c>
      <c r="D1304" s="2" t="s">
        <v>23</v>
      </c>
      <c r="E1304" s="2" t="s">
        <v>16</v>
      </c>
      <c r="G1304" s="2">
        <v>11307</v>
      </c>
      <c r="H1304" s="2">
        <v>11307</v>
      </c>
      <c r="I1304" s="2" t="s">
        <v>9217</v>
      </c>
      <c r="K1304" s="2" t="s">
        <v>9169</v>
      </c>
      <c r="L1304" s="2" t="s">
        <v>6937</v>
      </c>
      <c r="M1304" s="2"/>
      <c r="P1304" s="2" t="s">
        <v>8427</v>
      </c>
      <c r="R1304" s="2" t="s">
        <v>9217</v>
      </c>
      <c r="S1304" s="2" t="s">
        <v>23</v>
      </c>
      <c r="T1304" s="2" t="s">
        <v>11002</v>
      </c>
    </row>
    <row r="1305" spans="1:20" ht="13">
      <c r="A1305" s="2" t="s">
        <v>12536</v>
      </c>
      <c r="B1305" s="1" t="s">
        <v>12537</v>
      </c>
      <c r="C1305" s="2" t="s">
        <v>12485</v>
      </c>
      <c r="E1305" s="2" t="s">
        <v>16</v>
      </c>
      <c r="F1305" s="2" t="s">
        <v>12538</v>
      </c>
      <c r="G1305" s="2" t="e">
        <v>#N/A</v>
      </c>
      <c r="K1305" s="38" t="s">
        <v>9562</v>
      </c>
      <c r="L1305" s="38" t="s">
        <v>6840</v>
      </c>
      <c r="M1305" s="2" t="s">
        <v>11042</v>
      </c>
      <c r="P1305" s="2" t="s">
        <v>4600</v>
      </c>
      <c r="Q1305" s="2" t="str">
        <f>"AN"&amp;K1305&amp;998</f>
        <v>AN12B998</v>
      </c>
      <c r="R1305" s="2" t="s">
        <v>12486</v>
      </c>
      <c r="S1305" s="2" t="s">
        <v>16</v>
      </c>
      <c r="T1305" s="2" t="s">
        <v>11002</v>
      </c>
    </row>
    <row r="1306" spans="1:20" ht="13">
      <c r="A1306" s="2" t="s">
        <v>12539</v>
      </c>
      <c r="B1306" s="1" t="s">
        <v>10629</v>
      </c>
      <c r="C1306" s="2" t="s">
        <v>10628</v>
      </c>
      <c r="D1306" s="2" t="s">
        <v>16</v>
      </c>
      <c r="E1306" s="2" t="s">
        <v>16</v>
      </c>
      <c r="G1306" s="2">
        <v>12039</v>
      </c>
      <c r="H1306" s="2">
        <v>11756</v>
      </c>
      <c r="I1306" s="2" t="s">
        <v>10627</v>
      </c>
      <c r="K1306" s="2" t="s">
        <v>10483</v>
      </c>
      <c r="L1306" s="2" t="s">
        <v>7207</v>
      </c>
      <c r="M1306" s="2"/>
      <c r="P1306" s="2" t="s">
        <v>3556</v>
      </c>
      <c r="R1306" s="2" t="s">
        <v>10627</v>
      </c>
      <c r="S1306" s="2" t="s">
        <v>16</v>
      </c>
      <c r="T1306" s="2" t="s">
        <v>11002</v>
      </c>
    </row>
    <row r="1307" spans="1:20" ht="13">
      <c r="A1307" s="2" t="s">
        <v>12540</v>
      </c>
      <c r="B1307" s="1" t="s">
        <v>9983</v>
      </c>
      <c r="C1307" s="2" t="s">
        <v>9982</v>
      </c>
      <c r="D1307" s="2" t="s">
        <v>23</v>
      </c>
      <c r="E1307" s="2" t="s">
        <v>16</v>
      </c>
      <c r="G1307" s="2">
        <v>10165</v>
      </c>
      <c r="H1307" s="2">
        <v>10165</v>
      </c>
      <c r="I1307" s="2" t="s">
        <v>9980</v>
      </c>
      <c r="K1307" s="2" t="s">
        <v>9981</v>
      </c>
      <c r="L1307" s="2" t="s">
        <v>6840</v>
      </c>
      <c r="M1307" s="2"/>
      <c r="P1307" s="2" t="s">
        <v>3279</v>
      </c>
      <c r="R1307" s="2" t="s">
        <v>9980</v>
      </c>
      <c r="S1307" s="2" t="s">
        <v>23</v>
      </c>
      <c r="T1307" s="2" t="s">
        <v>11002</v>
      </c>
    </row>
    <row r="1308" spans="1:20" ht="13">
      <c r="A1308" s="2" t="s">
        <v>12541</v>
      </c>
      <c r="B1308" s="1" t="s">
        <v>8460</v>
      </c>
      <c r="C1308" s="2" t="s">
        <v>8459</v>
      </c>
      <c r="D1308" s="2" t="s">
        <v>16</v>
      </c>
      <c r="E1308" s="2" t="s">
        <v>23</v>
      </c>
      <c r="G1308" s="2">
        <v>12441</v>
      </c>
      <c r="H1308" s="2">
        <v>12416</v>
      </c>
      <c r="I1308" s="2" t="s">
        <v>8454</v>
      </c>
      <c r="K1308" s="2" t="s">
        <v>8364</v>
      </c>
      <c r="L1308" s="2" t="s">
        <v>6856</v>
      </c>
      <c r="M1308" s="2"/>
      <c r="P1308" s="2" t="s">
        <v>6204</v>
      </c>
      <c r="R1308" s="2" t="s">
        <v>8454</v>
      </c>
      <c r="S1308" s="2" t="s">
        <v>16</v>
      </c>
      <c r="T1308" s="2" t="s">
        <v>11002</v>
      </c>
    </row>
    <row r="1309" spans="1:20" ht="13">
      <c r="A1309" s="2" t="s">
        <v>12542</v>
      </c>
      <c r="B1309" s="1" t="s">
        <v>12543</v>
      </c>
      <c r="C1309" s="2" t="s">
        <v>12636</v>
      </c>
      <c r="D1309" s="2" t="s">
        <v>16</v>
      </c>
      <c r="E1309" s="2" t="s">
        <v>23</v>
      </c>
      <c r="F1309" s="2" t="s">
        <v>12544</v>
      </c>
      <c r="G1309" s="2" t="e">
        <v>#N/A</v>
      </c>
      <c r="K1309" s="38" t="s">
        <v>11015</v>
      </c>
      <c r="L1309" s="38" t="s">
        <v>11240</v>
      </c>
      <c r="M1309" s="2" t="s">
        <v>11042</v>
      </c>
      <c r="N1309" s="2" t="s">
        <v>12545</v>
      </c>
      <c r="P1309" s="2" t="s">
        <v>3556</v>
      </c>
      <c r="Q1309" s="2" t="str">
        <f>"AN"&amp;K1309&amp;987</f>
        <v>ANXXX987</v>
      </c>
      <c r="R1309" s="2" t="s">
        <v>12546</v>
      </c>
      <c r="S1309" s="2" t="s">
        <v>16</v>
      </c>
      <c r="T1309" s="2" t="s">
        <v>11002</v>
      </c>
    </row>
    <row r="1310" spans="1:20" ht="13">
      <c r="A1310" s="2" t="s">
        <v>12547</v>
      </c>
      <c r="B1310" s="1" t="s">
        <v>9879</v>
      </c>
      <c r="C1310" s="2" t="s">
        <v>9878</v>
      </c>
      <c r="D1310" s="2" t="s">
        <v>16</v>
      </c>
      <c r="E1310" s="2" t="s">
        <v>16</v>
      </c>
      <c r="G1310" s="2">
        <v>15472</v>
      </c>
      <c r="H1310" s="2">
        <v>15472</v>
      </c>
      <c r="I1310" s="2" t="s">
        <v>9876</v>
      </c>
      <c r="K1310" s="2" t="s">
        <v>9756</v>
      </c>
      <c r="L1310" s="2" t="s">
        <v>6840</v>
      </c>
      <c r="M1310" s="2"/>
      <c r="P1310" s="2" t="s">
        <v>3279</v>
      </c>
      <c r="R1310" s="2" t="s">
        <v>9876</v>
      </c>
      <c r="S1310" s="2" t="s">
        <v>16</v>
      </c>
      <c r="T1310" s="2" t="s">
        <v>11002</v>
      </c>
    </row>
    <row r="1311" spans="1:20" ht="13">
      <c r="A1311" s="2" t="s">
        <v>12548</v>
      </c>
      <c r="B1311" s="1" t="s">
        <v>10002</v>
      </c>
      <c r="C1311" s="2" t="s">
        <v>10001</v>
      </c>
      <c r="D1311" s="2" t="s">
        <v>16</v>
      </c>
      <c r="E1311" s="2" t="s">
        <v>23</v>
      </c>
      <c r="G1311" s="2">
        <v>10334</v>
      </c>
      <c r="H1311" s="2">
        <v>10334</v>
      </c>
      <c r="I1311" s="2" t="s">
        <v>9997</v>
      </c>
      <c r="K1311" s="2" t="s">
        <v>9981</v>
      </c>
      <c r="L1311" s="2" t="s">
        <v>6937</v>
      </c>
      <c r="M1311" s="2"/>
      <c r="P1311" s="2" t="s">
        <v>3279</v>
      </c>
      <c r="R1311" s="2" t="s">
        <v>9997</v>
      </c>
      <c r="S1311" s="2" t="s">
        <v>16</v>
      </c>
      <c r="T1311" s="2" t="s">
        <v>11002</v>
      </c>
    </row>
    <row r="1312" spans="1:20" ht="13">
      <c r="A1312" s="2" t="s">
        <v>12549</v>
      </c>
      <c r="B1312" s="1" t="s">
        <v>8793</v>
      </c>
      <c r="C1312" s="2" t="s">
        <v>8792</v>
      </c>
      <c r="D1312" s="2" t="s">
        <v>16</v>
      </c>
      <c r="E1312" s="2" t="s">
        <v>23</v>
      </c>
      <c r="G1312" s="2">
        <v>27811</v>
      </c>
      <c r="H1312" s="2">
        <v>22974</v>
      </c>
      <c r="I1312" s="2" t="s">
        <v>8788</v>
      </c>
      <c r="K1312" s="2" t="s">
        <v>8364</v>
      </c>
      <c r="L1312" s="2" t="s">
        <v>6840</v>
      </c>
      <c r="M1312" s="2"/>
      <c r="P1312" s="2" t="s">
        <v>3279</v>
      </c>
      <c r="R1312" s="2" t="s">
        <v>8788</v>
      </c>
      <c r="S1312" s="2" t="s">
        <v>16</v>
      </c>
      <c r="T1312" s="2" t="s">
        <v>11002</v>
      </c>
    </row>
    <row r="1313" spans="1:20" ht="13">
      <c r="A1313" s="2" t="s">
        <v>12550</v>
      </c>
      <c r="B1313" s="1" t="s">
        <v>8307</v>
      </c>
      <c r="C1313" s="2" t="s">
        <v>8306</v>
      </c>
      <c r="D1313" s="2" t="s">
        <v>16</v>
      </c>
      <c r="E1313" s="2" t="s">
        <v>23</v>
      </c>
      <c r="G1313" s="2">
        <v>21311</v>
      </c>
      <c r="H1313" s="2">
        <v>21311</v>
      </c>
      <c r="I1313" s="2" t="s">
        <v>8297</v>
      </c>
      <c r="K1313" s="2" t="s">
        <v>7869</v>
      </c>
      <c r="L1313" s="2" t="s">
        <v>6856</v>
      </c>
      <c r="M1313" s="2"/>
      <c r="P1313" s="2" t="s">
        <v>3249</v>
      </c>
      <c r="R1313" s="2" t="s">
        <v>8297</v>
      </c>
      <c r="S1313" s="2" t="s">
        <v>16</v>
      </c>
      <c r="T1313" s="2" t="s">
        <v>11002</v>
      </c>
    </row>
    <row r="1314" spans="1:20" ht="13">
      <c r="A1314" s="2" t="s">
        <v>12551</v>
      </c>
      <c r="B1314" s="1" t="s">
        <v>10197</v>
      </c>
      <c r="C1314" s="2" t="s">
        <v>10196</v>
      </c>
      <c r="D1314" s="2" t="s">
        <v>16</v>
      </c>
      <c r="E1314" s="2" t="s">
        <v>23</v>
      </c>
      <c r="G1314" s="2">
        <v>17728</v>
      </c>
      <c r="H1314" s="2">
        <v>17728</v>
      </c>
      <c r="I1314" s="2" t="s">
        <v>10190</v>
      </c>
      <c r="K1314" s="2" t="s">
        <v>10080</v>
      </c>
      <c r="L1314" s="2" t="s">
        <v>6840</v>
      </c>
      <c r="M1314" s="2"/>
      <c r="P1314" s="2" t="s">
        <v>3279</v>
      </c>
      <c r="R1314" s="2" t="s">
        <v>10190</v>
      </c>
      <c r="S1314" s="2" t="s">
        <v>16</v>
      </c>
      <c r="T1314" s="2" t="s">
        <v>11002</v>
      </c>
    </row>
    <row r="1315" spans="1:20" ht="13">
      <c r="A1315" s="2" t="s">
        <v>12552</v>
      </c>
      <c r="B1315" s="1" t="s">
        <v>7074</v>
      </c>
      <c r="C1315" s="2" t="s">
        <v>7073</v>
      </c>
      <c r="D1315" s="2" t="s">
        <v>16</v>
      </c>
      <c r="E1315" s="2" t="s">
        <v>16</v>
      </c>
      <c r="G1315" s="2">
        <v>15044</v>
      </c>
      <c r="H1315" s="2">
        <v>15044</v>
      </c>
      <c r="I1315" s="2" t="s">
        <v>7071</v>
      </c>
      <c r="K1315" s="2" t="s">
        <v>7047</v>
      </c>
      <c r="L1315" s="2" t="s">
        <v>6840</v>
      </c>
      <c r="M1315" s="2"/>
      <c r="P1315" s="2" t="s">
        <v>4600</v>
      </c>
      <c r="R1315" s="2" t="s">
        <v>7071</v>
      </c>
      <c r="S1315" s="2" t="s">
        <v>16</v>
      </c>
      <c r="T1315" s="2" t="s">
        <v>11002</v>
      </c>
    </row>
    <row r="1316" spans="1:20" ht="13">
      <c r="A1316" s="2" t="s">
        <v>12553</v>
      </c>
      <c r="B1316" s="1" t="s">
        <v>9488</v>
      </c>
      <c r="C1316" s="2" t="s">
        <v>9487</v>
      </c>
      <c r="D1316" s="2" t="s">
        <v>23</v>
      </c>
      <c r="E1316" s="2" t="s">
        <v>16</v>
      </c>
      <c r="G1316" s="2">
        <v>27865</v>
      </c>
      <c r="H1316" s="2">
        <v>27865</v>
      </c>
      <c r="I1316" s="2" t="s">
        <v>9486</v>
      </c>
      <c r="K1316" s="2" t="s">
        <v>9169</v>
      </c>
      <c r="L1316" s="2" t="s">
        <v>6937</v>
      </c>
      <c r="M1316" s="2"/>
      <c r="P1316" s="2" t="s">
        <v>3668</v>
      </c>
      <c r="R1316" s="2" t="s">
        <v>9486</v>
      </c>
      <c r="S1316" s="2" t="s">
        <v>23</v>
      </c>
      <c r="T1316" s="2" t="s">
        <v>11002</v>
      </c>
    </row>
    <row r="1317" spans="1:20" ht="13">
      <c r="A1317" s="2" t="s">
        <v>12554</v>
      </c>
      <c r="B1317" s="1" t="s">
        <v>12555</v>
      </c>
      <c r="C1317" s="2" t="s">
        <v>23893</v>
      </c>
      <c r="D1317" s="2" t="s">
        <v>23</v>
      </c>
      <c r="E1317" s="2" t="s">
        <v>23</v>
      </c>
      <c r="F1317" s="2" t="s">
        <v>12556</v>
      </c>
      <c r="G1317" s="2">
        <v>11042</v>
      </c>
      <c r="H1317" s="2">
        <v>11042</v>
      </c>
      <c r="I1317" s="2" t="s">
        <v>12557</v>
      </c>
      <c r="K1317" s="2" t="s">
        <v>10405</v>
      </c>
      <c r="L1317" s="2" t="s">
        <v>6856</v>
      </c>
      <c r="M1317" s="2" t="s">
        <v>9160</v>
      </c>
      <c r="N1317" s="2" t="s">
        <v>11856</v>
      </c>
      <c r="P1317" s="2" t="s">
        <v>3279</v>
      </c>
      <c r="R1317" s="2" t="s">
        <v>12557</v>
      </c>
      <c r="S1317" s="2" t="s">
        <v>23</v>
      </c>
      <c r="T1317" s="2" t="s">
        <v>11002</v>
      </c>
    </row>
    <row r="1318" spans="1:20" ht="13">
      <c r="A1318" s="2" t="s">
        <v>12558</v>
      </c>
      <c r="B1318" s="1" t="s">
        <v>12559</v>
      </c>
      <c r="C1318" s="2" t="s">
        <v>12404</v>
      </c>
      <c r="D1318" s="2" t="s">
        <v>23</v>
      </c>
      <c r="E1318" s="2" t="s">
        <v>16</v>
      </c>
      <c r="F1318" s="2" t="s">
        <v>12560</v>
      </c>
      <c r="G1318" s="2" t="e">
        <v>#N/A</v>
      </c>
      <c r="K1318" s="38" t="s">
        <v>9562</v>
      </c>
      <c r="L1318" s="38" t="s">
        <v>6840</v>
      </c>
      <c r="M1318" s="2" t="s">
        <v>11042</v>
      </c>
      <c r="P1318" s="2" t="s">
        <v>4600</v>
      </c>
      <c r="Q1318" s="2" t="str">
        <f t="shared" ref="Q1318:Q1319" si="0">"AN"&amp;K1318&amp;999</f>
        <v>AN12B999</v>
      </c>
      <c r="R1318" s="2" t="s">
        <v>12406</v>
      </c>
      <c r="S1318" s="2" t="s">
        <v>23</v>
      </c>
      <c r="T1318" s="2" t="s">
        <v>11002</v>
      </c>
    </row>
    <row r="1319" spans="1:20" ht="13">
      <c r="A1319" s="2" t="s">
        <v>12561</v>
      </c>
      <c r="B1319" s="1" t="s">
        <v>12562</v>
      </c>
      <c r="C1319" s="2" t="s">
        <v>11075</v>
      </c>
      <c r="D1319" s="2" t="s">
        <v>23</v>
      </c>
      <c r="E1319" s="2" t="s">
        <v>16</v>
      </c>
      <c r="F1319" s="2" t="s">
        <v>12563</v>
      </c>
      <c r="G1319" s="2" t="e">
        <v>#N/A</v>
      </c>
      <c r="K1319" s="38" t="s">
        <v>9981</v>
      </c>
      <c r="L1319" s="38" t="s">
        <v>6937</v>
      </c>
      <c r="M1319" s="2" t="s">
        <v>11042</v>
      </c>
      <c r="N1319" s="2" t="s">
        <v>11076</v>
      </c>
      <c r="P1319" s="2" t="s">
        <v>3279</v>
      </c>
      <c r="Q1319" s="2" t="str">
        <f t="shared" si="0"/>
        <v>AN18B999</v>
      </c>
      <c r="R1319" s="2" t="s">
        <v>11077</v>
      </c>
      <c r="S1319" s="2" t="s">
        <v>23</v>
      </c>
      <c r="T1319" s="2" t="s">
        <v>11002</v>
      </c>
    </row>
    <row r="1320" spans="1:20" ht="13">
      <c r="A1320" s="2" t="s">
        <v>12564</v>
      </c>
      <c r="B1320" s="1" t="s">
        <v>10913</v>
      </c>
      <c r="C1320" s="2" t="s">
        <v>10912</v>
      </c>
      <c r="D1320" s="2" t="s">
        <v>23</v>
      </c>
      <c r="E1320" s="2" t="s">
        <v>23</v>
      </c>
      <c r="G1320" s="2">
        <v>22210</v>
      </c>
      <c r="H1320" s="2">
        <v>16107</v>
      </c>
      <c r="I1320" s="2" t="s">
        <v>10909</v>
      </c>
      <c r="K1320" s="2" t="s">
        <v>10483</v>
      </c>
      <c r="L1320" s="2" t="s">
        <v>6840</v>
      </c>
      <c r="M1320" s="2"/>
      <c r="P1320" s="2" t="s">
        <v>4600</v>
      </c>
      <c r="R1320" s="2" t="s">
        <v>10909</v>
      </c>
      <c r="S1320" s="2" t="s">
        <v>23</v>
      </c>
      <c r="T1320" s="2" t="s">
        <v>11002</v>
      </c>
    </row>
    <row r="1321" spans="1:20" ht="13">
      <c r="A1321" s="2" t="s">
        <v>12565</v>
      </c>
      <c r="B1321" s="1" t="s">
        <v>6987</v>
      </c>
      <c r="C1321" s="2" t="s">
        <v>6986</v>
      </c>
      <c r="D1321" s="2" t="s">
        <v>23</v>
      </c>
      <c r="E1321" s="2" t="s">
        <v>23</v>
      </c>
      <c r="G1321" s="2">
        <v>10137</v>
      </c>
      <c r="H1321" s="2">
        <v>10098</v>
      </c>
      <c r="I1321" s="2" t="s">
        <v>6984</v>
      </c>
      <c r="K1321" s="2" t="s">
        <v>6985</v>
      </c>
      <c r="L1321" s="2" t="s">
        <v>6937</v>
      </c>
      <c r="M1321" s="2"/>
      <c r="P1321" s="2" t="s">
        <v>3279</v>
      </c>
      <c r="R1321" s="2" t="s">
        <v>6984</v>
      </c>
      <c r="S1321" s="2" t="s">
        <v>23</v>
      </c>
      <c r="T1321" s="2" t="s">
        <v>11002</v>
      </c>
    </row>
    <row r="1322" spans="1:20" ht="13">
      <c r="A1322" s="2" t="s">
        <v>12566</v>
      </c>
      <c r="B1322" s="1" t="s">
        <v>9664</v>
      </c>
      <c r="C1322" s="2" t="s">
        <v>9663</v>
      </c>
      <c r="D1322" s="2" t="s">
        <v>16</v>
      </c>
      <c r="E1322" s="2" t="s">
        <v>23</v>
      </c>
      <c r="G1322" s="2">
        <v>23998</v>
      </c>
      <c r="H1322" s="2">
        <v>23998</v>
      </c>
      <c r="I1322" s="2" t="s">
        <v>9660</v>
      </c>
      <c r="K1322" s="2" t="s">
        <v>9562</v>
      </c>
      <c r="L1322" s="2" t="s">
        <v>6840</v>
      </c>
      <c r="M1322" s="2"/>
      <c r="P1322" s="2" t="s">
        <v>3279</v>
      </c>
      <c r="R1322" s="2" t="s">
        <v>9660</v>
      </c>
      <c r="S1322" s="2" t="s">
        <v>16</v>
      </c>
      <c r="T1322" s="2" t="s">
        <v>11002</v>
      </c>
    </row>
    <row r="1323" spans="1:20" ht="13">
      <c r="A1323" s="2" t="s">
        <v>12567</v>
      </c>
      <c r="B1323" s="1" t="s">
        <v>7027</v>
      </c>
      <c r="C1323" s="2" t="s">
        <v>7026</v>
      </c>
      <c r="D1323" s="2" t="s">
        <v>16</v>
      </c>
      <c r="E1323" s="2" t="s">
        <v>16</v>
      </c>
      <c r="G1323" s="2">
        <v>17296</v>
      </c>
      <c r="H1323" s="2">
        <v>17296</v>
      </c>
      <c r="I1323" s="2" t="s">
        <v>7024</v>
      </c>
      <c r="K1323" s="2" t="s">
        <v>6985</v>
      </c>
      <c r="L1323" s="2" t="s">
        <v>6840</v>
      </c>
      <c r="M1323" s="2"/>
      <c r="P1323" s="2" t="s">
        <v>3279</v>
      </c>
      <c r="R1323" s="2" t="s">
        <v>7024</v>
      </c>
      <c r="S1323" s="2" t="s">
        <v>16</v>
      </c>
      <c r="T1323" s="2" t="s">
        <v>11002</v>
      </c>
    </row>
    <row r="1324" spans="1:20" ht="13">
      <c r="A1324" s="2" t="s">
        <v>12568</v>
      </c>
      <c r="B1324" s="1" t="s">
        <v>9029</v>
      </c>
      <c r="C1324" s="2" t="s">
        <v>9028</v>
      </c>
      <c r="D1324" s="2" t="s">
        <v>23</v>
      </c>
      <c r="E1324" s="2" t="s">
        <v>16</v>
      </c>
      <c r="G1324" s="2">
        <v>13393</v>
      </c>
      <c r="H1324" s="2">
        <v>13393</v>
      </c>
      <c r="I1324" s="2" t="s">
        <v>9027</v>
      </c>
      <c r="K1324" s="2" t="s">
        <v>8895</v>
      </c>
      <c r="L1324" s="2" t="s">
        <v>6937</v>
      </c>
      <c r="M1324" s="2"/>
      <c r="P1324" s="2" t="s">
        <v>3279</v>
      </c>
      <c r="R1324" s="2" t="s">
        <v>9027</v>
      </c>
      <c r="S1324" s="2" t="s">
        <v>23</v>
      </c>
      <c r="T1324" s="2" t="s">
        <v>11002</v>
      </c>
    </row>
    <row r="1325" spans="1:20" ht="13">
      <c r="A1325" s="2" t="s">
        <v>12569</v>
      </c>
      <c r="B1325" s="1" t="s">
        <v>8579</v>
      </c>
      <c r="C1325" s="2" t="s">
        <v>23894</v>
      </c>
      <c r="D1325" s="2" t="s">
        <v>16</v>
      </c>
      <c r="E1325" s="2" t="s">
        <v>23</v>
      </c>
      <c r="G1325" s="2">
        <v>15032</v>
      </c>
      <c r="H1325" s="2">
        <v>15032</v>
      </c>
      <c r="I1325" s="2" t="s">
        <v>8576</v>
      </c>
      <c r="K1325" s="2" t="s">
        <v>8364</v>
      </c>
      <c r="L1325" s="2" t="s">
        <v>6840</v>
      </c>
      <c r="M1325" s="2"/>
      <c r="P1325" s="2" t="s">
        <v>3279</v>
      </c>
      <c r="R1325" s="2" t="s">
        <v>8576</v>
      </c>
      <c r="S1325" s="2" t="s">
        <v>16</v>
      </c>
      <c r="T1325" s="2" t="s">
        <v>11002</v>
      </c>
    </row>
    <row r="1326" spans="1:20" ht="13">
      <c r="A1326" s="2" t="s">
        <v>12570</v>
      </c>
      <c r="B1326" s="1" t="s">
        <v>7129</v>
      </c>
      <c r="C1326" s="2" t="s">
        <v>7128</v>
      </c>
      <c r="D1326" s="2" t="s">
        <v>16</v>
      </c>
      <c r="E1326" s="2" t="s">
        <v>16</v>
      </c>
      <c r="G1326" s="2">
        <v>17924</v>
      </c>
      <c r="H1326" s="2">
        <v>17924</v>
      </c>
      <c r="I1326" s="2" t="s">
        <v>7126</v>
      </c>
      <c r="K1326" s="2" t="s">
        <v>7098</v>
      </c>
      <c r="L1326" s="2" t="s">
        <v>6856</v>
      </c>
      <c r="M1326" s="2"/>
      <c r="P1326" s="2" t="s">
        <v>6204</v>
      </c>
      <c r="R1326" s="2" t="s">
        <v>7126</v>
      </c>
      <c r="S1326" s="2" t="s">
        <v>16</v>
      </c>
      <c r="T1326" s="2" t="s">
        <v>11002</v>
      </c>
    </row>
    <row r="1327" spans="1:20" ht="13">
      <c r="A1327" s="2" t="s">
        <v>12571</v>
      </c>
      <c r="B1327" s="1" t="s">
        <v>8519</v>
      </c>
      <c r="C1327" s="2" t="s">
        <v>8518</v>
      </c>
      <c r="D1327" s="2" t="s">
        <v>23</v>
      </c>
      <c r="E1327" s="2" t="s">
        <v>16</v>
      </c>
      <c r="G1327" s="2">
        <v>11462</v>
      </c>
      <c r="H1327" s="2">
        <v>11462</v>
      </c>
      <c r="I1327" s="2" t="s">
        <v>8517</v>
      </c>
      <c r="K1327" s="2" t="s">
        <v>8364</v>
      </c>
      <c r="L1327" s="2" t="s">
        <v>6856</v>
      </c>
      <c r="M1327" s="2"/>
      <c r="P1327" s="2" t="s">
        <v>3668</v>
      </c>
      <c r="R1327" s="2" t="s">
        <v>8517</v>
      </c>
      <c r="S1327" s="2" t="s">
        <v>23</v>
      </c>
      <c r="T1327" s="2" t="s">
        <v>11002</v>
      </c>
    </row>
    <row r="1328" spans="1:20" ht="13">
      <c r="A1328" s="2" t="s">
        <v>12572</v>
      </c>
      <c r="B1328" s="1" t="s">
        <v>9340</v>
      </c>
      <c r="C1328" s="2" t="s">
        <v>9339</v>
      </c>
      <c r="D1328" s="2" t="s">
        <v>23</v>
      </c>
      <c r="E1328" s="2" t="s">
        <v>16</v>
      </c>
      <c r="G1328" s="2">
        <v>24617</v>
      </c>
      <c r="H1328" s="2">
        <v>22553</v>
      </c>
      <c r="I1328" s="2" t="s">
        <v>9338</v>
      </c>
      <c r="K1328" s="2" t="s">
        <v>9169</v>
      </c>
      <c r="L1328" s="2" t="s">
        <v>6856</v>
      </c>
      <c r="M1328" s="2"/>
      <c r="P1328" s="2" t="s">
        <v>6204</v>
      </c>
      <c r="R1328" s="2" t="s">
        <v>9338</v>
      </c>
      <c r="S1328" s="2" t="s">
        <v>23</v>
      </c>
      <c r="T1328" s="2" t="s">
        <v>11002</v>
      </c>
    </row>
    <row r="1329" spans="1:20" ht="13">
      <c r="A1329" s="2" t="s">
        <v>12573</v>
      </c>
      <c r="B1329" s="1" t="s">
        <v>10235</v>
      </c>
      <c r="C1329" s="2" t="s">
        <v>10234</v>
      </c>
      <c r="D1329" s="2" t="s">
        <v>16</v>
      </c>
      <c r="E1329" s="2" t="s">
        <v>23</v>
      </c>
      <c r="G1329" s="2">
        <v>16700</v>
      </c>
      <c r="H1329" s="2">
        <v>19461</v>
      </c>
      <c r="I1329" s="2" t="s">
        <v>10223</v>
      </c>
      <c r="K1329" s="2" t="s">
        <v>10080</v>
      </c>
      <c r="L1329" s="2" t="s">
        <v>6856</v>
      </c>
      <c r="M1329" s="2"/>
      <c r="P1329" s="2" t="s">
        <v>4035</v>
      </c>
      <c r="R1329" s="2" t="s">
        <v>10223</v>
      </c>
      <c r="S1329" s="2" t="s">
        <v>16</v>
      </c>
      <c r="T1329" s="2" t="s">
        <v>11002</v>
      </c>
    </row>
    <row r="1330" spans="1:20" ht="13">
      <c r="A1330" s="2" t="s">
        <v>12574</v>
      </c>
      <c r="B1330" s="1" t="s">
        <v>8681</v>
      </c>
      <c r="C1330" s="2" t="s">
        <v>23895</v>
      </c>
      <c r="D1330" s="2" t="s">
        <v>16</v>
      </c>
      <c r="E1330" s="2" t="s">
        <v>23</v>
      </c>
      <c r="G1330" s="2">
        <v>162788</v>
      </c>
      <c r="H1330" s="2">
        <v>20509</v>
      </c>
      <c r="I1330" s="2" t="s">
        <v>8676</v>
      </c>
      <c r="K1330" s="2" t="s">
        <v>8364</v>
      </c>
      <c r="L1330" s="2" t="s">
        <v>6840</v>
      </c>
      <c r="M1330" s="2"/>
      <c r="P1330" s="2" t="s">
        <v>3279</v>
      </c>
      <c r="R1330" s="2" t="s">
        <v>8676</v>
      </c>
      <c r="S1330" s="2" t="s">
        <v>16</v>
      </c>
      <c r="T1330" s="2" t="s">
        <v>11002</v>
      </c>
    </row>
    <row r="1331" spans="1:20" ht="13">
      <c r="A1331" s="2" t="s">
        <v>12575</v>
      </c>
      <c r="B1331" s="1" t="s">
        <v>7696</v>
      </c>
      <c r="C1331" s="2" t="s">
        <v>7695</v>
      </c>
      <c r="D1331" s="2" t="s">
        <v>23</v>
      </c>
      <c r="E1331" s="2" t="s">
        <v>16</v>
      </c>
      <c r="G1331" s="2">
        <v>11130</v>
      </c>
      <c r="H1331" s="2">
        <v>11130</v>
      </c>
      <c r="I1331" s="2" t="s">
        <v>7694</v>
      </c>
      <c r="K1331" s="2" t="s">
        <v>7674</v>
      </c>
      <c r="L1331" s="2" t="s">
        <v>6937</v>
      </c>
      <c r="M1331" s="2"/>
      <c r="P1331" s="2" t="s">
        <v>5907</v>
      </c>
      <c r="R1331" s="2" t="s">
        <v>7694</v>
      </c>
      <c r="S1331" s="2" t="s">
        <v>23</v>
      </c>
      <c r="T1331" s="2" t="s">
        <v>11002</v>
      </c>
    </row>
    <row r="1332" spans="1:20" ht="13">
      <c r="A1332" s="2" t="s">
        <v>12576</v>
      </c>
      <c r="B1332" s="1" t="s">
        <v>7003</v>
      </c>
      <c r="C1332" s="2" t="s">
        <v>7002</v>
      </c>
      <c r="D1332" s="2" t="s">
        <v>16</v>
      </c>
      <c r="E1332" s="2" t="s">
        <v>16</v>
      </c>
      <c r="G1332" s="2">
        <v>12608</v>
      </c>
      <c r="H1332" s="2">
        <v>12608</v>
      </c>
      <c r="I1332" s="2" t="s">
        <v>7001</v>
      </c>
      <c r="K1332" s="2" t="s">
        <v>6985</v>
      </c>
      <c r="L1332" s="2" t="s">
        <v>6937</v>
      </c>
      <c r="M1332" s="2"/>
      <c r="P1332" s="2" t="s">
        <v>3279</v>
      </c>
      <c r="R1332" s="2" t="s">
        <v>7001</v>
      </c>
      <c r="S1332" s="2" t="s">
        <v>16</v>
      </c>
      <c r="T1332" s="2" t="s">
        <v>11002</v>
      </c>
    </row>
    <row r="1333" spans="1:20" ht="13">
      <c r="A1333" s="2" t="s">
        <v>12577</v>
      </c>
      <c r="B1333" s="1" t="s">
        <v>7272</v>
      </c>
      <c r="C1333" s="2" t="s">
        <v>7271</v>
      </c>
      <c r="D1333" s="2" t="s">
        <v>16</v>
      </c>
      <c r="E1333" s="2" t="s">
        <v>23</v>
      </c>
      <c r="G1333" s="2">
        <v>16556</v>
      </c>
      <c r="H1333" s="2">
        <v>16414</v>
      </c>
      <c r="I1333" s="2" t="s">
        <v>7270</v>
      </c>
      <c r="K1333" s="2" t="s">
        <v>7148</v>
      </c>
      <c r="L1333" s="2" t="s">
        <v>6840</v>
      </c>
      <c r="M1333" s="2"/>
      <c r="P1333" s="2" t="s">
        <v>3279</v>
      </c>
      <c r="R1333" s="2" t="s">
        <v>7270</v>
      </c>
      <c r="S1333" s="2" t="s">
        <v>16</v>
      </c>
      <c r="T1333" s="2" t="s">
        <v>11002</v>
      </c>
    </row>
    <row r="1334" spans="1:20" ht="13">
      <c r="A1334" s="2" t="s">
        <v>12578</v>
      </c>
      <c r="B1334" s="1" t="s">
        <v>10054</v>
      </c>
      <c r="C1334" s="2" t="s">
        <v>10053</v>
      </c>
      <c r="D1334" s="2" t="s">
        <v>23</v>
      </c>
      <c r="E1334" s="2" t="s">
        <v>23</v>
      </c>
      <c r="G1334" s="2">
        <v>10449</v>
      </c>
      <c r="H1334" s="2">
        <v>10449</v>
      </c>
      <c r="I1334" s="2" t="s">
        <v>10048</v>
      </c>
      <c r="K1334" s="2" t="s">
        <v>10050</v>
      </c>
      <c r="L1334" s="2" t="s">
        <v>6937</v>
      </c>
      <c r="M1334" s="2"/>
      <c r="P1334" s="2" t="s">
        <v>5907</v>
      </c>
      <c r="R1334" s="2" t="s">
        <v>10048</v>
      </c>
      <c r="S1334" s="2" t="s">
        <v>23</v>
      </c>
      <c r="T1334" s="2" t="s">
        <v>11002</v>
      </c>
    </row>
    <row r="1335" spans="1:20" ht="13">
      <c r="A1335" s="2" t="s">
        <v>12579</v>
      </c>
      <c r="B1335" s="1" t="s">
        <v>8126</v>
      </c>
      <c r="C1335" s="2" t="s">
        <v>8125</v>
      </c>
      <c r="D1335" s="2" t="s">
        <v>23</v>
      </c>
      <c r="E1335" s="2" t="s">
        <v>16</v>
      </c>
      <c r="G1335" s="2">
        <v>21608</v>
      </c>
      <c r="H1335" s="2">
        <v>21103</v>
      </c>
      <c r="I1335" s="2" t="s">
        <v>7934</v>
      </c>
      <c r="K1335" s="2" t="s">
        <v>7869</v>
      </c>
      <c r="L1335" s="2" t="s">
        <v>6840</v>
      </c>
      <c r="M1335" s="2"/>
      <c r="P1335" s="2" t="s">
        <v>3279</v>
      </c>
      <c r="R1335" s="2" t="s">
        <v>7934</v>
      </c>
      <c r="S1335" s="2" t="s">
        <v>23</v>
      </c>
      <c r="T1335" s="2" t="s">
        <v>11002</v>
      </c>
    </row>
    <row r="1336" spans="1:20" ht="13">
      <c r="A1336" s="2" t="s">
        <v>12580</v>
      </c>
      <c r="B1336" s="1" t="s">
        <v>9120</v>
      </c>
      <c r="C1336" s="2" t="s">
        <v>9119</v>
      </c>
      <c r="D1336" s="2" t="s">
        <v>23</v>
      </c>
      <c r="E1336" s="2" t="s">
        <v>16</v>
      </c>
      <c r="G1336" s="2">
        <v>15121</v>
      </c>
      <c r="H1336" s="2">
        <v>13959</v>
      </c>
      <c r="I1336" s="2" t="s">
        <v>9118</v>
      </c>
      <c r="K1336" s="2" t="s">
        <v>8895</v>
      </c>
      <c r="L1336" s="2" t="s">
        <v>6859</v>
      </c>
      <c r="M1336" s="2"/>
      <c r="P1336" s="2" t="s">
        <v>3668</v>
      </c>
      <c r="R1336" s="2" t="s">
        <v>9118</v>
      </c>
      <c r="S1336" s="2" t="s">
        <v>23</v>
      </c>
      <c r="T1336" s="2" t="s">
        <v>11002</v>
      </c>
    </row>
    <row r="1337" spans="1:20" ht="13">
      <c r="A1337" s="2" t="s">
        <v>12581</v>
      </c>
      <c r="B1337" s="1" t="s">
        <v>9559</v>
      </c>
      <c r="C1337" s="2" t="s">
        <v>9558</v>
      </c>
      <c r="D1337" s="2" t="s">
        <v>23</v>
      </c>
      <c r="E1337" s="2" t="s">
        <v>23</v>
      </c>
      <c r="G1337" s="2">
        <v>14757</v>
      </c>
      <c r="H1337" s="2">
        <v>13122</v>
      </c>
      <c r="I1337" s="2" t="s">
        <v>9555</v>
      </c>
      <c r="K1337" s="2" t="s">
        <v>9550</v>
      </c>
      <c r="L1337" s="2" t="s">
        <v>6840</v>
      </c>
      <c r="M1337" s="2"/>
      <c r="P1337" s="2" t="s">
        <v>3279</v>
      </c>
      <c r="R1337" s="2" t="s">
        <v>9555</v>
      </c>
      <c r="S1337" s="2" t="s">
        <v>23</v>
      </c>
      <c r="T1337" s="2" t="s">
        <v>11002</v>
      </c>
    </row>
    <row r="1338" spans="1:20" ht="13">
      <c r="A1338" s="2" t="s">
        <v>12582</v>
      </c>
      <c r="B1338" s="1" t="s">
        <v>7919</v>
      </c>
      <c r="C1338" s="2" t="s">
        <v>7918</v>
      </c>
      <c r="D1338" s="2" t="s">
        <v>16</v>
      </c>
      <c r="E1338" s="2" t="s">
        <v>23</v>
      </c>
      <c r="G1338" s="2">
        <v>11865</v>
      </c>
      <c r="H1338" s="2">
        <v>11560</v>
      </c>
      <c r="I1338" s="2" t="s">
        <v>7916</v>
      </c>
      <c r="K1338" s="2" t="s">
        <v>7869</v>
      </c>
      <c r="L1338" s="2" t="s">
        <v>6840</v>
      </c>
      <c r="M1338" s="2"/>
      <c r="P1338" s="2" t="s">
        <v>4600</v>
      </c>
      <c r="R1338" s="2" t="s">
        <v>7916</v>
      </c>
      <c r="S1338" s="2" t="s">
        <v>16</v>
      </c>
      <c r="T1338" s="2" t="s">
        <v>11002</v>
      </c>
    </row>
    <row r="1339" spans="1:20" ht="13">
      <c r="A1339" s="2" t="s">
        <v>12583</v>
      </c>
      <c r="B1339" s="1" t="s">
        <v>10099</v>
      </c>
      <c r="C1339" s="2" t="s">
        <v>10098</v>
      </c>
      <c r="D1339" s="2" t="s">
        <v>23</v>
      </c>
      <c r="E1339" s="2" t="s">
        <v>16</v>
      </c>
      <c r="G1339" s="2">
        <v>10494</v>
      </c>
      <c r="H1339" s="2">
        <v>10338</v>
      </c>
      <c r="I1339" s="2" t="s">
        <v>11446</v>
      </c>
      <c r="K1339" s="2" t="s">
        <v>10080</v>
      </c>
      <c r="L1339" s="2" t="s">
        <v>6937</v>
      </c>
      <c r="M1339" s="2"/>
      <c r="P1339" s="2" t="s">
        <v>3279</v>
      </c>
      <c r="R1339" s="2" t="s">
        <v>11446</v>
      </c>
      <c r="S1339" s="2" t="s">
        <v>23</v>
      </c>
      <c r="T1339" s="2" t="s">
        <v>11002</v>
      </c>
    </row>
    <row r="1340" spans="1:20" ht="13">
      <c r="A1340" s="2" t="s">
        <v>12584</v>
      </c>
      <c r="B1340" s="1" t="s">
        <v>8012</v>
      </c>
      <c r="C1340" s="2" t="s">
        <v>8011</v>
      </c>
      <c r="D1340" s="2" t="s">
        <v>16</v>
      </c>
      <c r="E1340" s="2" t="s">
        <v>23</v>
      </c>
      <c r="G1340" s="2">
        <v>19270</v>
      </c>
      <c r="H1340" s="2">
        <v>14926</v>
      </c>
      <c r="I1340" s="2" t="s">
        <v>8008</v>
      </c>
      <c r="K1340" s="2" t="s">
        <v>7869</v>
      </c>
      <c r="L1340" s="2" t="s">
        <v>6937</v>
      </c>
      <c r="M1340" s="2"/>
      <c r="P1340" s="2" t="s">
        <v>3279</v>
      </c>
      <c r="R1340" s="2" t="s">
        <v>8008</v>
      </c>
      <c r="S1340" s="2" t="s">
        <v>16</v>
      </c>
      <c r="T1340" s="2" t="s">
        <v>11002</v>
      </c>
    </row>
    <row r="1341" spans="1:20" ht="13">
      <c r="A1341" s="2" t="s">
        <v>12585</v>
      </c>
      <c r="B1341" s="1" t="s">
        <v>7114</v>
      </c>
      <c r="C1341" s="2" t="s">
        <v>7113</v>
      </c>
      <c r="D1341" s="2" t="s">
        <v>16</v>
      </c>
      <c r="E1341" s="2" t="s">
        <v>16</v>
      </c>
      <c r="G1341" s="2">
        <v>11208</v>
      </c>
      <c r="H1341" s="2">
        <v>10394</v>
      </c>
      <c r="I1341" s="2" t="s">
        <v>7107</v>
      </c>
      <c r="K1341" s="2" t="s">
        <v>7098</v>
      </c>
      <c r="L1341" s="2" t="s">
        <v>6937</v>
      </c>
      <c r="M1341" s="2"/>
      <c r="P1341" s="2" t="s">
        <v>5907</v>
      </c>
      <c r="R1341" s="2" t="s">
        <v>7107</v>
      </c>
      <c r="S1341" s="2" t="s">
        <v>16</v>
      </c>
      <c r="T1341" s="2" t="s">
        <v>11002</v>
      </c>
    </row>
    <row r="1342" spans="1:20" ht="13">
      <c r="A1342" s="2" t="s">
        <v>12586</v>
      </c>
      <c r="B1342" s="1" t="s">
        <v>9691</v>
      </c>
      <c r="C1342" s="2" t="s">
        <v>23896</v>
      </c>
      <c r="D1342" s="2" t="s">
        <v>23</v>
      </c>
      <c r="E1342" s="2" t="s">
        <v>16</v>
      </c>
      <c r="G1342" s="2">
        <v>10772</v>
      </c>
      <c r="H1342" s="2">
        <v>10772</v>
      </c>
      <c r="I1342" s="2" t="s">
        <v>9684</v>
      </c>
      <c r="K1342" s="2" t="s">
        <v>9685</v>
      </c>
      <c r="L1342" s="2" t="s">
        <v>6937</v>
      </c>
      <c r="M1342" s="2"/>
      <c r="P1342" s="2" t="s">
        <v>5907</v>
      </c>
      <c r="R1342" s="2" t="s">
        <v>9684</v>
      </c>
      <c r="S1342" s="2" t="s">
        <v>23</v>
      </c>
      <c r="T1342" s="2" t="s">
        <v>11002</v>
      </c>
    </row>
    <row r="1343" spans="1:20" ht="13">
      <c r="A1343" s="2" t="s">
        <v>12587</v>
      </c>
      <c r="B1343" s="1" t="s">
        <v>7059</v>
      </c>
      <c r="C1343" s="2" t="s">
        <v>7058</v>
      </c>
      <c r="D1343" s="2" t="s">
        <v>16</v>
      </c>
      <c r="E1343" s="2" t="s">
        <v>16</v>
      </c>
      <c r="G1343" s="2">
        <v>10470</v>
      </c>
      <c r="H1343" s="2">
        <v>10452</v>
      </c>
      <c r="I1343" s="2" t="s">
        <v>7052</v>
      </c>
      <c r="K1343" s="2" t="s">
        <v>7047</v>
      </c>
      <c r="L1343" s="2" t="s">
        <v>6937</v>
      </c>
      <c r="M1343" s="2"/>
      <c r="P1343" s="2" t="s">
        <v>5907</v>
      </c>
      <c r="R1343" s="2" t="s">
        <v>7052</v>
      </c>
      <c r="S1343" s="2" t="s">
        <v>16</v>
      </c>
      <c r="T1343" s="2" t="s">
        <v>11002</v>
      </c>
    </row>
    <row r="1344" spans="1:20" ht="13">
      <c r="A1344" s="2" t="s">
        <v>12588</v>
      </c>
      <c r="B1344" s="1" t="s">
        <v>9318</v>
      </c>
      <c r="C1344" s="2" t="s">
        <v>9317</v>
      </c>
      <c r="D1344" s="2" t="s">
        <v>16</v>
      </c>
      <c r="E1344" s="2" t="s">
        <v>23</v>
      </c>
      <c r="G1344" s="2">
        <v>23679</v>
      </c>
      <c r="H1344" s="2">
        <v>19986</v>
      </c>
      <c r="I1344" s="2" t="s">
        <v>9297</v>
      </c>
      <c r="K1344" s="2" t="s">
        <v>9169</v>
      </c>
      <c r="L1344" s="2" t="s">
        <v>6856</v>
      </c>
      <c r="M1344" s="2"/>
      <c r="P1344" s="2" t="s">
        <v>6204</v>
      </c>
      <c r="R1344" s="2" t="s">
        <v>9297</v>
      </c>
      <c r="S1344" s="2" t="s">
        <v>16</v>
      </c>
      <c r="T1344" s="2" t="s">
        <v>11002</v>
      </c>
    </row>
    <row r="1345" spans="1:20" ht="13">
      <c r="A1345" s="2" t="s">
        <v>12589</v>
      </c>
      <c r="B1345" s="1" t="s">
        <v>8212</v>
      </c>
      <c r="C1345" s="2" t="s">
        <v>8211</v>
      </c>
      <c r="D1345" s="2" t="s">
        <v>23</v>
      </c>
      <c r="E1345" s="2" t="s">
        <v>16</v>
      </c>
      <c r="G1345" s="2">
        <v>25089</v>
      </c>
      <c r="H1345" s="2">
        <v>22955</v>
      </c>
      <c r="I1345" s="2" t="s">
        <v>8209</v>
      </c>
      <c r="K1345" s="2" t="s">
        <v>7869</v>
      </c>
      <c r="L1345" s="2" t="s">
        <v>6856</v>
      </c>
      <c r="M1345" s="2"/>
      <c r="P1345" s="2" t="s">
        <v>3249</v>
      </c>
      <c r="R1345" s="2" t="s">
        <v>8209</v>
      </c>
      <c r="S1345" s="2" t="s">
        <v>23</v>
      </c>
      <c r="T1345" s="2" t="s">
        <v>11002</v>
      </c>
    </row>
    <row r="1346" spans="1:20" ht="13">
      <c r="A1346" s="2" t="s">
        <v>12590</v>
      </c>
      <c r="B1346" s="1" t="s">
        <v>10157</v>
      </c>
      <c r="C1346" s="2" t="s">
        <v>23897</v>
      </c>
      <c r="D1346" s="2" t="s">
        <v>23</v>
      </c>
      <c r="E1346" s="2" t="s">
        <v>16</v>
      </c>
      <c r="G1346" s="2">
        <v>12464</v>
      </c>
      <c r="H1346" s="2">
        <v>12402</v>
      </c>
      <c r="I1346" s="2" t="s">
        <v>10152</v>
      </c>
      <c r="K1346" s="2" t="s">
        <v>10080</v>
      </c>
      <c r="L1346" s="2" t="s">
        <v>6937</v>
      </c>
      <c r="M1346" s="2"/>
      <c r="P1346" s="2" t="s">
        <v>3279</v>
      </c>
      <c r="R1346" s="2" t="s">
        <v>10152</v>
      </c>
      <c r="S1346" s="2" t="s">
        <v>23</v>
      </c>
      <c r="T1346" s="2" t="s">
        <v>11002</v>
      </c>
    </row>
    <row r="1347" spans="1:20" ht="13">
      <c r="A1347" s="2" t="s">
        <v>12591</v>
      </c>
      <c r="B1347" s="40" t="s">
        <v>10789</v>
      </c>
      <c r="C1347" s="2" t="s">
        <v>10788</v>
      </c>
      <c r="D1347" s="2" t="s">
        <v>16</v>
      </c>
      <c r="E1347" s="2" t="s">
        <v>23</v>
      </c>
      <c r="G1347" s="2">
        <v>14892</v>
      </c>
      <c r="H1347" s="2">
        <v>13198</v>
      </c>
      <c r="I1347" s="2" t="s">
        <v>10781</v>
      </c>
      <c r="K1347" s="2" t="s">
        <v>10483</v>
      </c>
      <c r="L1347" s="2" t="s">
        <v>7207</v>
      </c>
      <c r="M1347" s="2"/>
      <c r="P1347" s="2" t="s">
        <v>3668</v>
      </c>
      <c r="R1347" s="2" t="s">
        <v>10781</v>
      </c>
      <c r="S1347" s="2" t="s">
        <v>16</v>
      </c>
      <c r="T1347" s="2" t="s">
        <v>11002</v>
      </c>
    </row>
    <row r="1348" spans="1:20" ht="13">
      <c r="A1348" s="2" t="s">
        <v>12592</v>
      </c>
      <c r="B1348" s="1" t="s">
        <v>9716</v>
      </c>
      <c r="C1348" s="2" t="s">
        <v>9715</v>
      </c>
      <c r="D1348" s="2" t="s">
        <v>16</v>
      </c>
      <c r="E1348" s="2" t="s">
        <v>16</v>
      </c>
      <c r="G1348" s="2">
        <v>22678</v>
      </c>
      <c r="H1348" s="2">
        <v>21498</v>
      </c>
      <c r="I1348" s="2" t="s">
        <v>9704</v>
      </c>
      <c r="K1348" s="2" t="s">
        <v>9706</v>
      </c>
      <c r="L1348" s="2" t="s">
        <v>6840</v>
      </c>
      <c r="M1348" s="2"/>
      <c r="P1348" s="2" t="s">
        <v>3249</v>
      </c>
      <c r="R1348" s="2" t="s">
        <v>9704</v>
      </c>
      <c r="S1348" s="2" t="s">
        <v>16</v>
      </c>
      <c r="T1348" s="2" t="s">
        <v>11002</v>
      </c>
    </row>
    <row r="1349" spans="1:20" ht="13">
      <c r="A1349" s="2" t="s">
        <v>12593</v>
      </c>
      <c r="B1349" s="1" t="s">
        <v>8202</v>
      </c>
      <c r="C1349" s="2" t="s">
        <v>8201</v>
      </c>
      <c r="D1349" s="2" t="s">
        <v>16</v>
      </c>
      <c r="E1349" s="2" t="s">
        <v>23</v>
      </c>
      <c r="G1349" s="2">
        <v>19248</v>
      </c>
      <c r="H1349" s="2">
        <v>19143</v>
      </c>
      <c r="I1349" s="2" t="s">
        <v>8171</v>
      </c>
      <c r="K1349" s="2" t="s">
        <v>7869</v>
      </c>
      <c r="L1349" s="2" t="s">
        <v>6840</v>
      </c>
      <c r="M1349" s="2"/>
      <c r="P1349" s="2" t="s">
        <v>4146</v>
      </c>
      <c r="R1349" s="2" t="s">
        <v>8171</v>
      </c>
      <c r="S1349" s="2" t="s">
        <v>16</v>
      </c>
      <c r="T1349" s="2" t="s">
        <v>11002</v>
      </c>
    </row>
    <row r="1350" spans="1:20" ht="13">
      <c r="A1350" s="2" t="s">
        <v>12594</v>
      </c>
      <c r="B1350" s="1" t="s">
        <v>8624</v>
      </c>
      <c r="C1350" s="2" t="s">
        <v>8623</v>
      </c>
      <c r="D1350" s="2" t="s">
        <v>23</v>
      </c>
      <c r="E1350" s="2" t="s">
        <v>16</v>
      </c>
      <c r="G1350" s="2">
        <v>15719</v>
      </c>
      <c r="H1350" s="2">
        <v>15719</v>
      </c>
      <c r="I1350" s="2" t="s">
        <v>8619</v>
      </c>
      <c r="K1350" s="2" t="s">
        <v>8364</v>
      </c>
      <c r="L1350" s="2" t="s">
        <v>6840</v>
      </c>
      <c r="M1350" s="2"/>
      <c r="P1350" s="2" t="s">
        <v>3279</v>
      </c>
      <c r="R1350" s="2" t="s">
        <v>8619</v>
      </c>
      <c r="S1350" s="2" t="s">
        <v>23</v>
      </c>
      <c r="T1350" s="2" t="s">
        <v>11002</v>
      </c>
    </row>
    <row r="1351" spans="1:20" ht="13">
      <c r="A1351" s="2" t="s">
        <v>12595</v>
      </c>
      <c r="B1351" s="1" t="s">
        <v>7575</v>
      </c>
      <c r="C1351" s="2" t="s">
        <v>7574</v>
      </c>
      <c r="D1351" s="2" t="s">
        <v>23</v>
      </c>
      <c r="E1351" s="2" t="s">
        <v>16</v>
      </c>
      <c r="G1351" s="2">
        <v>12159</v>
      </c>
      <c r="H1351" s="2">
        <v>12159</v>
      </c>
      <c r="I1351" s="2" t="s">
        <v>7573</v>
      </c>
      <c r="K1351" s="2" t="s">
        <v>7562</v>
      </c>
      <c r="L1351" s="2" t="s">
        <v>6840</v>
      </c>
      <c r="M1351" s="2"/>
      <c r="P1351" s="2" t="s">
        <v>3279</v>
      </c>
      <c r="R1351" s="2" t="s">
        <v>7573</v>
      </c>
      <c r="S1351" s="2" t="s">
        <v>23</v>
      </c>
      <c r="T1351" s="2" t="s">
        <v>11002</v>
      </c>
    </row>
    <row r="1352" spans="1:20" ht="13">
      <c r="A1352" s="2" t="s">
        <v>12596</v>
      </c>
      <c r="B1352" s="1" t="s">
        <v>8416</v>
      </c>
      <c r="C1352" s="2" t="s">
        <v>8415</v>
      </c>
      <c r="D1352" s="2" t="s">
        <v>23</v>
      </c>
      <c r="E1352" s="2" t="s">
        <v>16</v>
      </c>
      <c r="G1352" s="2">
        <v>11999</v>
      </c>
      <c r="H1352" s="2">
        <v>11701</v>
      </c>
      <c r="I1352" s="2" t="s">
        <v>8412</v>
      </c>
      <c r="K1352" s="2" t="s">
        <v>8364</v>
      </c>
      <c r="L1352" s="2" t="s">
        <v>6856</v>
      </c>
      <c r="M1352" s="2"/>
      <c r="P1352" s="2" t="s">
        <v>6204</v>
      </c>
      <c r="R1352" s="2" t="s">
        <v>8412</v>
      </c>
      <c r="S1352" s="2" t="s">
        <v>23</v>
      </c>
      <c r="T1352" s="2" t="s">
        <v>11002</v>
      </c>
    </row>
    <row r="1353" spans="1:20" ht="13">
      <c r="A1353" s="2" t="s">
        <v>12597</v>
      </c>
      <c r="B1353" s="1" t="s">
        <v>7860</v>
      </c>
      <c r="C1353" s="2" t="s">
        <v>7859</v>
      </c>
      <c r="D1353" s="2" t="s">
        <v>23</v>
      </c>
      <c r="E1353" s="2" t="s">
        <v>16</v>
      </c>
      <c r="G1353" s="2">
        <v>19464</v>
      </c>
      <c r="H1353" s="2">
        <v>19118</v>
      </c>
      <c r="I1353" s="2" t="s">
        <v>7847</v>
      </c>
      <c r="K1353" s="2" t="s">
        <v>7674</v>
      </c>
      <c r="L1353" s="2" t="s">
        <v>6937</v>
      </c>
      <c r="M1353" s="2"/>
      <c r="P1353" s="2" t="s">
        <v>3279</v>
      </c>
      <c r="R1353" s="2" t="s">
        <v>7847</v>
      </c>
      <c r="S1353" s="2" t="s">
        <v>23</v>
      </c>
      <c r="T1353" s="2" t="s">
        <v>11002</v>
      </c>
    </row>
    <row r="1354" spans="1:20" ht="13">
      <c r="A1354" s="2" t="s">
        <v>12598</v>
      </c>
      <c r="B1354" s="1" t="s">
        <v>9009</v>
      </c>
      <c r="C1354" s="2" t="s">
        <v>9008</v>
      </c>
      <c r="D1354" s="2" t="s">
        <v>16</v>
      </c>
      <c r="E1354" s="2" t="s">
        <v>23</v>
      </c>
      <c r="G1354" s="2">
        <v>15019</v>
      </c>
      <c r="H1354" s="2">
        <v>15019</v>
      </c>
      <c r="I1354" s="2" t="s">
        <v>8995</v>
      </c>
      <c r="K1354" s="2" t="s">
        <v>8895</v>
      </c>
      <c r="L1354" s="2" t="s">
        <v>7229</v>
      </c>
      <c r="M1354" s="2"/>
      <c r="P1354" s="2" t="s">
        <v>3279</v>
      </c>
      <c r="R1354" s="2" t="s">
        <v>8995</v>
      </c>
      <c r="S1354" s="2" t="s">
        <v>16</v>
      </c>
      <c r="T1354" s="2" t="s">
        <v>11002</v>
      </c>
    </row>
    <row r="1355" spans="1:20" ht="13">
      <c r="A1355" s="2" t="s">
        <v>12599</v>
      </c>
      <c r="B1355" s="1" t="s">
        <v>10945</v>
      </c>
      <c r="C1355" s="2" t="s">
        <v>10944</v>
      </c>
      <c r="D1355" s="2" t="s">
        <v>23</v>
      </c>
      <c r="E1355" s="2" t="s">
        <v>16</v>
      </c>
      <c r="G1355" s="2">
        <v>19057</v>
      </c>
      <c r="H1355" s="2">
        <v>19057</v>
      </c>
      <c r="I1355" s="2" t="s">
        <v>10943</v>
      </c>
      <c r="K1355" s="2" t="s">
        <v>10483</v>
      </c>
      <c r="L1355" s="2" t="s">
        <v>7207</v>
      </c>
      <c r="M1355" s="2"/>
      <c r="P1355" s="2" t="s">
        <v>3556</v>
      </c>
      <c r="R1355" s="2" t="s">
        <v>10943</v>
      </c>
      <c r="S1355" s="2" t="s">
        <v>23</v>
      </c>
      <c r="T1355" s="2" t="s">
        <v>11002</v>
      </c>
    </row>
    <row r="1356" spans="1:20" ht="13">
      <c r="A1356" s="2" t="s">
        <v>12600</v>
      </c>
      <c r="B1356" s="1" t="s">
        <v>12601</v>
      </c>
      <c r="C1356" s="2" t="s">
        <v>23898</v>
      </c>
      <c r="D1356" s="2" t="s">
        <v>16</v>
      </c>
      <c r="E1356" s="2" t="s">
        <v>23</v>
      </c>
      <c r="F1356" s="2" t="s">
        <v>12602</v>
      </c>
      <c r="G1356" s="2" t="e">
        <v>#N/A</v>
      </c>
      <c r="K1356" s="38" t="s">
        <v>11015</v>
      </c>
      <c r="L1356" s="38" t="s">
        <v>11240</v>
      </c>
      <c r="M1356" s="2" t="s">
        <v>11042</v>
      </c>
      <c r="N1356" s="2" t="s">
        <v>11123</v>
      </c>
      <c r="P1356" s="2" t="s">
        <v>3556</v>
      </c>
      <c r="Q1356" s="2" t="str">
        <f>"AN"&amp;K1356&amp;984</f>
        <v>ANXXX984</v>
      </c>
      <c r="R1356" s="2" t="s">
        <v>11725</v>
      </c>
      <c r="S1356" s="2" t="s">
        <v>16</v>
      </c>
      <c r="T1356" s="2" t="s">
        <v>11002</v>
      </c>
    </row>
    <row r="1357" spans="1:20" ht="13">
      <c r="A1357" s="2" t="s">
        <v>12603</v>
      </c>
      <c r="B1357" s="1" t="s">
        <v>12604</v>
      </c>
      <c r="C1357" s="2" t="s">
        <v>23899</v>
      </c>
      <c r="D1357" s="2" t="s">
        <v>23</v>
      </c>
      <c r="E1357" s="2" t="s">
        <v>23</v>
      </c>
      <c r="G1357" s="2" t="e">
        <v>#N/A</v>
      </c>
      <c r="H1357" s="2">
        <v>11751</v>
      </c>
      <c r="I1357" s="2" t="s">
        <v>12605</v>
      </c>
      <c r="K1357" s="2" t="s">
        <v>10483</v>
      </c>
      <c r="L1357" s="2" t="s">
        <v>6840</v>
      </c>
      <c r="M1357" s="2" t="s">
        <v>7200</v>
      </c>
      <c r="N1357" s="2" t="s">
        <v>12606</v>
      </c>
      <c r="P1357" s="2" t="s">
        <v>4600</v>
      </c>
      <c r="R1357" s="2" t="s">
        <v>12605</v>
      </c>
      <c r="S1357" s="2" t="s">
        <v>23</v>
      </c>
      <c r="T1357" s="2" t="s">
        <v>11002</v>
      </c>
    </row>
    <row r="1358" spans="1:20" ht="13">
      <c r="A1358" s="2" t="s">
        <v>12607</v>
      </c>
      <c r="B1358" s="1" t="s">
        <v>8464</v>
      </c>
      <c r="C1358" s="2" t="s">
        <v>23900</v>
      </c>
      <c r="D1358" s="2" t="s">
        <v>16</v>
      </c>
      <c r="E1358" s="2" t="s">
        <v>23</v>
      </c>
      <c r="G1358" s="2">
        <v>16086</v>
      </c>
      <c r="H1358" s="2">
        <v>14676</v>
      </c>
      <c r="I1358" s="2" t="s">
        <v>8454</v>
      </c>
      <c r="K1358" s="2" t="s">
        <v>8364</v>
      </c>
      <c r="L1358" s="2" t="s">
        <v>6840</v>
      </c>
      <c r="M1358" s="2"/>
      <c r="P1358" s="2" t="s">
        <v>4600</v>
      </c>
      <c r="R1358" s="2" t="s">
        <v>8454</v>
      </c>
      <c r="S1358" s="2" t="s">
        <v>16</v>
      </c>
      <c r="T1358" s="2" t="s">
        <v>11002</v>
      </c>
    </row>
    <row r="1359" spans="1:20" ht="13">
      <c r="A1359" s="2" t="s">
        <v>12608</v>
      </c>
      <c r="B1359" s="1" t="s">
        <v>8571</v>
      </c>
      <c r="C1359" s="2" t="s">
        <v>23901</v>
      </c>
      <c r="D1359" s="2" t="s">
        <v>16</v>
      </c>
      <c r="E1359" s="2" t="s">
        <v>23</v>
      </c>
      <c r="G1359" s="2">
        <v>15896</v>
      </c>
      <c r="H1359" s="2">
        <v>14646</v>
      </c>
      <c r="I1359" s="2" t="s">
        <v>8563</v>
      </c>
      <c r="K1359" s="2" t="s">
        <v>8364</v>
      </c>
      <c r="L1359" s="2" t="s">
        <v>6840</v>
      </c>
      <c r="M1359" s="2"/>
      <c r="P1359" s="2" t="s">
        <v>3279</v>
      </c>
      <c r="R1359" s="2" t="s">
        <v>8563</v>
      </c>
      <c r="S1359" s="2" t="s">
        <v>16</v>
      </c>
      <c r="T1359" s="2" t="s">
        <v>11002</v>
      </c>
    </row>
    <row r="1360" spans="1:20" ht="13">
      <c r="A1360" s="2" t="s">
        <v>12609</v>
      </c>
      <c r="B1360" s="1" t="s">
        <v>8804</v>
      </c>
      <c r="C1360" s="2" t="s">
        <v>8803</v>
      </c>
      <c r="D1360" s="2" t="s">
        <v>23</v>
      </c>
      <c r="E1360" s="2" t="s">
        <v>16</v>
      </c>
      <c r="G1360" s="2">
        <v>22775</v>
      </c>
      <c r="H1360" s="2">
        <v>22265</v>
      </c>
      <c r="I1360" s="2" t="s">
        <v>8801</v>
      </c>
      <c r="K1360" s="2" t="s">
        <v>8364</v>
      </c>
      <c r="L1360" s="2" t="s">
        <v>6840</v>
      </c>
      <c r="M1360" s="2"/>
      <c r="P1360" s="2" t="s">
        <v>3279</v>
      </c>
      <c r="R1360" s="2" t="s">
        <v>8801</v>
      </c>
      <c r="S1360" s="2" t="s">
        <v>23</v>
      </c>
      <c r="T1360" s="2" t="s">
        <v>11002</v>
      </c>
    </row>
    <row r="1361" spans="1:20" ht="13">
      <c r="A1361" s="2" t="s">
        <v>12610</v>
      </c>
      <c r="B1361" s="1" t="s">
        <v>8713</v>
      </c>
      <c r="C1361" s="2" t="s">
        <v>23902</v>
      </c>
      <c r="D1361" s="2" t="s">
        <v>23</v>
      </c>
      <c r="E1361" s="2" t="s">
        <v>16</v>
      </c>
      <c r="G1361" s="2">
        <v>21041</v>
      </c>
      <c r="H1361" s="2">
        <v>16900</v>
      </c>
      <c r="I1361" s="2" t="s">
        <v>8710</v>
      </c>
      <c r="K1361" s="2" t="s">
        <v>8364</v>
      </c>
      <c r="L1361" s="2" t="s">
        <v>6840</v>
      </c>
      <c r="M1361" s="2"/>
      <c r="P1361" s="2" t="s">
        <v>3359</v>
      </c>
      <c r="R1361" s="2" t="s">
        <v>8710</v>
      </c>
      <c r="S1361" s="2" t="s">
        <v>23</v>
      </c>
      <c r="T1361" s="2" t="s">
        <v>11002</v>
      </c>
    </row>
    <row r="1362" spans="1:20" ht="13">
      <c r="A1362" s="2" t="s">
        <v>12611</v>
      </c>
      <c r="B1362" s="40" t="s">
        <v>12612</v>
      </c>
      <c r="C1362" s="2" t="s">
        <v>23903</v>
      </c>
      <c r="D1362" s="2" t="s">
        <v>23</v>
      </c>
      <c r="E1362" s="2" t="s">
        <v>16</v>
      </c>
      <c r="G1362" s="2" t="e">
        <v>#N/A</v>
      </c>
      <c r="H1362" s="2">
        <v>16536</v>
      </c>
      <c r="I1362" s="2" t="s">
        <v>8771</v>
      </c>
      <c r="K1362" s="2" t="s">
        <v>8364</v>
      </c>
      <c r="M1362" s="2" t="s">
        <v>6876</v>
      </c>
      <c r="N1362" s="2" t="s">
        <v>12001</v>
      </c>
      <c r="P1362" s="2" t="s">
        <v>6204</v>
      </c>
      <c r="R1362" s="2" t="s">
        <v>8771</v>
      </c>
      <c r="S1362" s="2" t="s">
        <v>23</v>
      </c>
      <c r="T1362" s="2" t="s">
        <v>11002</v>
      </c>
    </row>
    <row r="1363" spans="1:20" ht="13">
      <c r="A1363" s="2" t="s">
        <v>12613</v>
      </c>
      <c r="B1363" s="1" t="s">
        <v>8544</v>
      </c>
      <c r="C1363" s="2" t="s">
        <v>23904</v>
      </c>
      <c r="D1363" s="2" t="s">
        <v>16</v>
      </c>
      <c r="E1363" s="2" t="s">
        <v>23</v>
      </c>
      <c r="G1363" s="2">
        <v>13941</v>
      </c>
      <c r="H1363" s="2">
        <v>13432</v>
      </c>
      <c r="I1363" s="2" t="s">
        <v>8540</v>
      </c>
      <c r="K1363" s="2" t="s">
        <v>8364</v>
      </c>
      <c r="L1363" s="2" t="s">
        <v>6840</v>
      </c>
      <c r="M1363" s="2"/>
      <c r="P1363" s="2" t="s">
        <v>3279</v>
      </c>
      <c r="R1363" s="2" t="s">
        <v>8540</v>
      </c>
      <c r="S1363" s="2" t="s">
        <v>16</v>
      </c>
      <c r="T1363" s="2" t="s">
        <v>11002</v>
      </c>
    </row>
    <row r="1364" spans="1:20" ht="13">
      <c r="A1364" s="2" t="s">
        <v>12614</v>
      </c>
      <c r="B1364" s="1" t="s">
        <v>10826</v>
      </c>
      <c r="C1364" s="2" t="s">
        <v>10825</v>
      </c>
      <c r="D1364" s="2" t="s">
        <v>16</v>
      </c>
      <c r="E1364" s="2" t="s">
        <v>23</v>
      </c>
      <c r="G1364" s="2">
        <v>12734</v>
      </c>
      <c r="H1364" s="2">
        <v>12675</v>
      </c>
      <c r="I1364" s="2" t="s">
        <v>10812</v>
      </c>
      <c r="K1364" s="2" t="s">
        <v>10483</v>
      </c>
      <c r="L1364" s="2" t="s">
        <v>6859</v>
      </c>
      <c r="M1364" s="2"/>
      <c r="P1364" s="2" t="s">
        <v>3556</v>
      </c>
      <c r="R1364" s="2" t="s">
        <v>10812</v>
      </c>
      <c r="S1364" s="2" t="s">
        <v>16</v>
      </c>
      <c r="T1364" s="2" t="s">
        <v>11002</v>
      </c>
    </row>
    <row r="1365" spans="1:20" ht="13">
      <c r="A1365" s="2" t="s">
        <v>12615</v>
      </c>
      <c r="B1365" s="1" t="s">
        <v>8131</v>
      </c>
      <c r="C1365" s="2" t="s">
        <v>8130</v>
      </c>
      <c r="D1365" s="2" t="s">
        <v>23</v>
      </c>
      <c r="E1365" s="2" t="s">
        <v>16</v>
      </c>
      <c r="G1365" s="2">
        <v>20597</v>
      </c>
      <c r="H1365" s="2">
        <v>20597</v>
      </c>
      <c r="I1365" s="2" t="s">
        <v>8079</v>
      </c>
      <c r="K1365" s="2" t="s">
        <v>7869</v>
      </c>
      <c r="L1365" s="2" t="s">
        <v>6937</v>
      </c>
      <c r="M1365" s="2"/>
      <c r="P1365" s="2" t="s">
        <v>3249</v>
      </c>
      <c r="R1365" s="2" t="s">
        <v>8079</v>
      </c>
      <c r="S1365" s="2" t="s">
        <v>23</v>
      </c>
      <c r="T1365" s="2" t="s">
        <v>11002</v>
      </c>
    </row>
    <row r="1366" spans="1:20" ht="13">
      <c r="A1366" s="2" t="s">
        <v>12616</v>
      </c>
      <c r="B1366" s="1" t="s">
        <v>8791</v>
      </c>
      <c r="C1366" s="2" t="s">
        <v>23905</v>
      </c>
      <c r="D1366" s="2" t="s">
        <v>23</v>
      </c>
      <c r="E1366" s="2" t="s">
        <v>16</v>
      </c>
      <c r="G1366" s="2">
        <v>22974</v>
      </c>
      <c r="H1366" s="2">
        <v>22974</v>
      </c>
      <c r="I1366" s="2" t="s">
        <v>8788</v>
      </c>
      <c r="K1366" s="2" t="s">
        <v>8364</v>
      </c>
      <c r="L1366" s="2" t="s">
        <v>6840</v>
      </c>
      <c r="M1366" s="2"/>
      <c r="P1366" s="2" t="s">
        <v>3279</v>
      </c>
      <c r="R1366" s="2" t="s">
        <v>8788</v>
      </c>
      <c r="S1366" s="2" t="s">
        <v>23</v>
      </c>
      <c r="T1366" s="2" t="s">
        <v>11002</v>
      </c>
    </row>
    <row r="1367" spans="1:20" ht="13">
      <c r="A1367" s="2" t="s">
        <v>12617</v>
      </c>
      <c r="B1367" s="40" t="s">
        <v>9434</v>
      </c>
      <c r="C1367" s="2" t="s">
        <v>9433</v>
      </c>
      <c r="D1367" s="2" t="s">
        <v>23</v>
      </c>
      <c r="E1367" s="2" t="s">
        <v>16</v>
      </c>
      <c r="G1367" s="2">
        <v>166715</v>
      </c>
      <c r="H1367" s="2">
        <v>27208</v>
      </c>
      <c r="I1367" s="2" t="s">
        <v>9424</v>
      </c>
      <c r="K1367" s="2" t="s">
        <v>9169</v>
      </c>
      <c r="L1367" s="2" t="s">
        <v>6840</v>
      </c>
      <c r="M1367" s="2"/>
      <c r="P1367" s="2" t="s">
        <v>3668</v>
      </c>
      <c r="R1367" s="2" t="s">
        <v>9424</v>
      </c>
      <c r="S1367" s="2" t="s">
        <v>23</v>
      </c>
      <c r="T1367" s="2" t="s">
        <v>11002</v>
      </c>
    </row>
    <row r="1368" spans="1:20" ht="13">
      <c r="A1368" s="2" t="s">
        <v>12618</v>
      </c>
      <c r="B1368" s="1" t="s">
        <v>9492</v>
      </c>
      <c r="C1368" s="2" t="s">
        <v>9491</v>
      </c>
      <c r="D1368" s="2" t="s">
        <v>16</v>
      </c>
      <c r="E1368" s="2" t="s">
        <v>23</v>
      </c>
      <c r="G1368" s="2">
        <v>26056</v>
      </c>
      <c r="H1368" s="2">
        <v>25788</v>
      </c>
      <c r="I1368" s="2" t="s">
        <v>9486</v>
      </c>
      <c r="K1368" s="2" t="s">
        <v>9169</v>
      </c>
      <c r="L1368" s="2" t="s">
        <v>6937</v>
      </c>
      <c r="M1368" s="2"/>
      <c r="P1368" s="2" t="s">
        <v>3668</v>
      </c>
      <c r="R1368" s="2" t="s">
        <v>9486</v>
      </c>
      <c r="S1368" s="2" t="s">
        <v>16</v>
      </c>
      <c r="T1368" s="2" t="s">
        <v>11002</v>
      </c>
    </row>
    <row r="1369" spans="1:20" ht="13">
      <c r="A1369" s="2" t="s">
        <v>12619</v>
      </c>
      <c r="B1369" s="1" t="s">
        <v>7096</v>
      </c>
      <c r="C1369" s="2" t="s">
        <v>7095</v>
      </c>
      <c r="D1369" s="2" t="s">
        <v>16</v>
      </c>
      <c r="E1369" s="2" t="s">
        <v>16</v>
      </c>
      <c r="G1369" s="2">
        <v>10925</v>
      </c>
      <c r="H1369" s="2">
        <v>10925</v>
      </c>
      <c r="I1369" s="2" t="s">
        <v>7083</v>
      </c>
      <c r="K1369" s="2" t="s">
        <v>7084</v>
      </c>
      <c r="L1369" s="2" t="s">
        <v>6856</v>
      </c>
      <c r="M1369" s="2"/>
      <c r="P1369" s="2" t="s">
        <v>6204</v>
      </c>
      <c r="R1369" s="2" t="s">
        <v>7083</v>
      </c>
      <c r="S1369" s="2" t="s">
        <v>16</v>
      </c>
      <c r="T1369" s="2" t="s">
        <v>11002</v>
      </c>
    </row>
    <row r="1370" spans="1:20" ht="13">
      <c r="A1370" s="2" t="s">
        <v>12620</v>
      </c>
      <c r="B1370" s="1" t="s">
        <v>10457</v>
      </c>
      <c r="C1370" s="2" t="s">
        <v>10456</v>
      </c>
      <c r="D1370" s="2" t="s">
        <v>16</v>
      </c>
      <c r="E1370" s="2" t="s">
        <v>16</v>
      </c>
      <c r="G1370" s="2">
        <v>11962</v>
      </c>
      <c r="H1370" s="2">
        <v>11962</v>
      </c>
      <c r="I1370" s="2" t="s">
        <v>10453</v>
      </c>
      <c r="K1370" s="2" t="s">
        <v>10405</v>
      </c>
      <c r="L1370" s="2" t="s">
        <v>6840</v>
      </c>
      <c r="M1370" s="2"/>
      <c r="P1370" s="2" t="s">
        <v>3279</v>
      </c>
      <c r="R1370" s="2" t="s">
        <v>10453</v>
      </c>
      <c r="S1370" s="2" t="s">
        <v>16</v>
      </c>
      <c r="T1370" s="2" t="s">
        <v>11002</v>
      </c>
    </row>
    <row r="1371" spans="1:20" ht="13">
      <c r="A1371" s="2" t="s">
        <v>12621</v>
      </c>
      <c r="B1371" s="1" t="s">
        <v>7738</v>
      </c>
      <c r="C1371" s="2" t="s">
        <v>7737</v>
      </c>
      <c r="D1371" s="2" t="s">
        <v>16</v>
      </c>
      <c r="E1371" s="2" t="s">
        <v>23</v>
      </c>
      <c r="G1371" s="2">
        <v>26501</v>
      </c>
      <c r="H1371" s="2">
        <v>13013</v>
      </c>
      <c r="I1371" s="2" t="s">
        <v>7733</v>
      </c>
      <c r="K1371" s="2" t="s">
        <v>7674</v>
      </c>
      <c r="L1371" s="2" t="s">
        <v>6840</v>
      </c>
      <c r="M1371" s="2"/>
      <c r="P1371" s="2" t="s">
        <v>3279</v>
      </c>
      <c r="R1371" s="2" t="s">
        <v>7733</v>
      </c>
      <c r="S1371" s="2" t="s">
        <v>16</v>
      </c>
      <c r="T1371" s="2" t="s">
        <v>11002</v>
      </c>
    </row>
    <row r="1372" spans="1:20" ht="13">
      <c r="A1372" s="2" t="s">
        <v>12622</v>
      </c>
      <c r="B1372" s="1" t="s">
        <v>7886</v>
      </c>
      <c r="C1372" s="2" t="s">
        <v>7885</v>
      </c>
      <c r="D1372" s="2" t="s">
        <v>16</v>
      </c>
      <c r="E1372" s="2" t="s">
        <v>23</v>
      </c>
      <c r="G1372" s="2">
        <v>10687</v>
      </c>
      <c r="H1372" s="2">
        <v>10426</v>
      </c>
      <c r="I1372" s="2" t="s">
        <v>7878</v>
      </c>
      <c r="K1372" s="2" t="s">
        <v>7869</v>
      </c>
      <c r="L1372" s="2" t="s">
        <v>6856</v>
      </c>
      <c r="M1372" s="2"/>
      <c r="P1372" s="2" t="s">
        <v>6204</v>
      </c>
      <c r="R1372" s="2" t="s">
        <v>7878</v>
      </c>
      <c r="S1372" s="2" t="s">
        <v>16</v>
      </c>
      <c r="T1372" s="2" t="s">
        <v>11002</v>
      </c>
    </row>
    <row r="1373" spans="1:20" ht="13">
      <c r="A1373" s="2" t="s">
        <v>12623</v>
      </c>
      <c r="B1373" s="1" t="s">
        <v>7066</v>
      </c>
      <c r="C1373" s="2" t="s">
        <v>7065</v>
      </c>
      <c r="D1373" s="2" t="s">
        <v>16</v>
      </c>
      <c r="E1373" s="2" t="s">
        <v>16</v>
      </c>
      <c r="G1373" s="2">
        <v>16025</v>
      </c>
      <c r="H1373" s="2">
        <v>15697</v>
      </c>
      <c r="I1373" s="2" t="s">
        <v>7062</v>
      </c>
      <c r="K1373" s="2" t="s">
        <v>7047</v>
      </c>
      <c r="L1373" s="2" t="s">
        <v>6937</v>
      </c>
      <c r="M1373" s="2"/>
      <c r="P1373" s="2" t="s">
        <v>3279</v>
      </c>
      <c r="R1373" s="2" t="s">
        <v>7062</v>
      </c>
      <c r="S1373" s="2" t="s">
        <v>16</v>
      </c>
      <c r="T1373" s="2" t="s">
        <v>11002</v>
      </c>
    </row>
    <row r="1374" spans="1:20" ht="13">
      <c r="A1374" s="2" t="s">
        <v>12624</v>
      </c>
      <c r="B1374" s="1" t="s">
        <v>7042</v>
      </c>
      <c r="C1374" s="2" t="s">
        <v>7041</v>
      </c>
      <c r="D1374" s="2" t="s">
        <v>23</v>
      </c>
      <c r="E1374" s="2" t="s">
        <v>23</v>
      </c>
      <c r="G1374" s="2">
        <v>11069</v>
      </c>
      <c r="H1374" s="2">
        <v>10604</v>
      </c>
      <c r="I1374" s="2" t="s">
        <v>7036</v>
      </c>
      <c r="K1374" s="2" t="s">
        <v>7038</v>
      </c>
      <c r="L1374" s="2" t="s">
        <v>6840</v>
      </c>
      <c r="M1374" s="2"/>
      <c r="P1374" s="2" t="s">
        <v>3279</v>
      </c>
      <c r="R1374" s="2" t="s">
        <v>7036</v>
      </c>
      <c r="S1374" s="2" t="s">
        <v>23</v>
      </c>
      <c r="T1374" s="2" t="s">
        <v>11002</v>
      </c>
    </row>
    <row r="1375" spans="1:20" ht="13">
      <c r="A1375" s="2" t="s">
        <v>12625</v>
      </c>
      <c r="B1375" s="1" t="s">
        <v>7262</v>
      </c>
      <c r="C1375" s="2" t="s">
        <v>7261</v>
      </c>
      <c r="D1375" s="2" t="s">
        <v>16</v>
      </c>
      <c r="E1375" s="2" t="s">
        <v>16</v>
      </c>
      <c r="G1375" s="2">
        <v>17183</v>
      </c>
      <c r="H1375" s="2">
        <v>17183</v>
      </c>
      <c r="I1375" s="2" t="s">
        <v>7260</v>
      </c>
      <c r="K1375" s="2" t="s">
        <v>7148</v>
      </c>
      <c r="L1375" s="2" t="s">
        <v>6937</v>
      </c>
      <c r="M1375" s="2"/>
      <c r="P1375" s="2" t="s">
        <v>4600</v>
      </c>
      <c r="R1375" s="2" t="s">
        <v>7260</v>
      </c>
      <c r="S1375" s="2" t="s">
        <v>16</v>
      </c>
      <c r="T1375" s="2" t="s">
        <v>11002</v>
      </c>
    </row>
    <row r="1376" spans="1:20" ht="13">
      <c r="A1376" s="2" t="s">
        <v>12626</v>
      </c>
      <c r="B1376" s="1" t="s">
        <v>8114</v>
      </c>
      <c r="C1376" s="2" t="s">
        <v>8113</v>
      </c>
      <c r="D1376" s="2" t="s">
        <v>16</v>
      </c>
      <c r="E1376" s="2" t="s">
        <v>23</v>
      </c>
      <c r="G1376" s="2">
        <v>18612</v>
      </c>
      <c r="H1376" s="2">
        <v>17944</v>
      </c>
      <c r="I1376" s="2" t="s">
        <v>7934</v>
      </c>
      <c r="K1376" s="2" t="s">
        <v>7869</v>
      </c>
      <c r="L1376" s="2" t="s">
        <v>6840</v>
      </c>
      <c r="M1376" s="2"/>
      <c r="P1376" s="2" t="s">
        <v>3279</v>
      </c>
      <c r="R1376" s="2" t="s">
        <v>7934</v>
      </c>
      <c r="S1376" s="2" t="s">
        <v>16</v>
      </c>
      <c r="T1376" s="2" t="s">
        <v>11002</v>
      </c>
    </row>
    <row r="1377" spans="1:20" ht="13">
      <c r="A1377" s="2" t="s">
        <v>12627</v>
      </c>
      <c r="B1377" s="1" t="s">
        <v>7443</v>
      </c>
      <c r="C1377" s="2" t="s">
        <v>7442</v>
      </c>
      <c r="D1377" s="2" t="s">
        <v>23</v>
      </c>
      <c r="E1377" s="2" t="s">
        <v>16</v>
      </c>
      <c r="G1377" s="2">
        <v>24310</v>
      </c>
      <c r="H1377" s="2">
        <v>21135</v>
      </c>
      <c r="I1377" s="2" t="s">
        <v>7439</v>
      </c>
      <c r="K1377" s="2" t="s">
        <v>7148</v>
      </c>
      <c r="L1377" s="2" t="s">
        <v>6840</v>
      </c>
      <c r="M1377" s="2"/>
      <c r="P1377" s="2" t="s">
        <v>3279</v>
      </c>
      <c r="R1377" s="2" t="s">
        <v>7439</v>
      </c>
      <c r="S1377" s="2" t="s">
        <v>23</v>
      </c>
      <c r="T1377" s="2" t="s">
        <v>11002</v>
      </c>
    </row>
    <row r="1378" spans="1:20" ht="13">
      <c r="A1378" s="2" t="s">
        <v>12628</v>
      </c>
      <c r="B1378" s="1" t="s">
        <v>7856</v>
      </c>
      <c r="C1378" s="2" t="s">
        <v>7855</v>
      </c>
      <c r="D1378" s="2" t="s">
        <v>23</v>
      </c>
      <c r="E1378" s="2" t="s">
        <v>16</v>
      </c>
      <c r="G1378" s="2">
        <v>17284</v>
      </c>
      <c r="H1378" s="2">
        <v>17037</v>
      </c>
      <c r="I1378" s="2" t="s">
        <v>7847</v>
      </c>
      <c r="K1378" s="2" t="s">
        <v>7674</v>
      </c>
      <c r="L1378" s="2" t="s">
        <v>6937</v>
      </c>
      <c r="M1378" s="2"/>
      <c r="P1378" s="2" t="s">
        <v>3279</v>
      </c>
      <c r="R1378" s="2" t="s">
        <v>7847</v>
      </c>
      <c r="S1378" s="2" t="s">
        <v>23</v>
      </c>
      <c r="T1378" s="2" t="s">
        <v>11002</v>
      </c>
    </row>
    <row r="1379" spans="1:20" ht="13">
      <c r="A1379" s="2" t="s">
        <v>12629</v>
      </c>
      <c r="B1379" s="1" t="s">
        <v>7740</v>
      </c>
      <c r="C1379" s="2" t="s">
        <v>7739</v>
      </c>
      <c r="D1379" s="2" t="s">
        <v>23</v>
      </c>
      <c r="E1379" s="2" t="s">
        <v>16</v>
      </c>
      <c r="G1379" s="2">
        <v>12910</v>
      </c>
      <c r="H1379" s="2">
        <v>12910</v>
      </c>
      <c r="I1379" s="2" t="s">
        <v>7733</v>
      </c>
      <c r="K1379" s="2" t="s">
        <v>7674</v>
      </c>
      <c r="L1379" s="2" t="s">
        <v>6937</v>
      </c>
      <c r="M1379" s="2"/>
      <c r="P1379" s="2" t="s">
        <v>3279</v>
      </c>
      <c r="R1379" s="2" t="s">
        <v>7733</v>
      </c>
      <c r="S1379" s="2" t="s">
        <v>23</v>
      </c>
      <c r="T1379" s="2" t="s">
        <v>11002</v>
      </c>
    </row>
    <row r="1380" spans="1:20" ht="13">
      <c r="A1380" s="2" t="s">
        <v>12630</v>
      </c>
      <c r="B1380" s="1" t="s">
        <v>8806</v>
      </c>
      <c r="C1380" s="2" t="s">
        <v>8805</v>
      </c>
      <c r="D1380" s="2" t="s">
        <v>16</v>
      </c>
      <c r="E1380" s="2" t="s">
        <v>23</v>
      </c>
      <c r="G1380" s="2">
        <v>22265</v>
      </c>
      <c r="H1380" s="2">
        <v>22265</v>
      </c>
      <c r="I1380" s="2" t="s">
        <v>8801</v>
      </c>
      <c r="K1380" s="2" t="s">
        <v>8364</v>
      </c>
      <c r="L1380" s="2" t="s">
        <v>6840</v>
      </c>
      <c r="M1380" s="2"/>
      <c r="P1380" s="2" t="s">
        <v>3279</v>
      </c>
      <c r="R1380" s="2" t="s">
        <v>8801</v>
      </c>
      <c r="S1380" s="2" t="s">
        <v>16</v>
      </c>
      <c r="T1380" s="2" t="s">
        <v>11002</v>
      </c>
    </row>
    <row r="1381" spans="1:20" ht="13">
      <c r="A1381" s="2" t="s">
        <v>12631</v>
      </c>
      <c r="B1381" s="1" t="s">
        <v>12632</v>
      </c>
      <c r="C1381" s="2" t="s">
        <v>23906</v>
      </c>
      <c r="D1381" s="2" t="s">
        <v>16</v>
      </c>
      <c r="E1381" s="2" t="s">
        <v>16</v>
      </c>
      <c r="G1381" s="2" t="e">
        <v>#N/A</v>
      </c>
      <c r="K1381" s="37" t="s">
        <v>11015</v>
      </c>
      <c r="L1381" s="37" t="s">
        <v>6840</v>
      </c>
      <c r="M1381" s="2" t="s">
        <v>8311</v>
      </c>
      <c r="N1381" s="2" t="s">
        <v>6900</v>
      </c>
      <c r="P1381" s="2" t="s">
        <v>3279</v>
      </c>
      <c r="Q1381" s="2" t="str">
        <f>"AN"&amp;K1381&amp;996</f>
        <v>ANXXX996</v>
      </c>
      <c r="R1381" s="2" t="s">
        <v>12633</v>
      </c>
      <c r="S1381" s="2" t="s">
        <v>16</v>
      </c>
      <c r="T1381" s="2" t="s">
        <v>11002</v>
      </c>
    </row>
    <row r="1382" spans="1:20" ht="13">
      <c r="A1382" s="2" t="s">
        <v>12634</v>
      </c>
      <c r="B1382" s="1" t="s">
        <v>12635</v>
      </c>
      <c r="C1382" s="2" t="s">
        <v>12544</v>
      </c>
      <c r="D1382" s="2" t="s">
        <v>23</v>
      </c>
      <c r="E1382" s="2" t="s">
        <v>16</v>
      </c>
      <c r="F1382" s="2" t="s">
        <v>12636</v>
      </c>
      <c r="G1382" s="2" t="e">
        <v>#N/A</v>
      </c>
      <c r="K1382" s="38" t="s">
        <v>11015</v>
      </c>
      <c r="L1382" s="38" t="s">
        <v>11240</v>
      </c>
      <c r="M1382" s="2" t="s">
        <v>11042</v>
      </c>
      <c r="N1382" s="2" t="s">
        <v>12545</v>
      </c>
      <c r="P1382" s="2" t="s">
        <v>3556</v>
      </c>
      <c r="Q1382" s="2" t="str">
        <f>"AN"&amp;K1382&amp;987</f>
        <v>ANXXX987</v>
      </c>
      <c r="R1382" s="2" t="s">
        <v>12546</v>
      </c>
      <c r="S1382" s="2" t="s">
        <v>23</v>
      </c>
      <c r="T1382" s="2" t="s">
        <v>11002</v>
      </c>
    </row>
    <row r="1383" spans="1:20" ht="13">
      <c r="A1383" s="2" t="s">
        <v>12637</v>
      </c>
      <c r="B1383" s="1" t="s">
        <v>10429</v>
      </c>
      <c r="C1383" s="2" t="s">
        <v>10428</v>
      </c>
      <c r="D1383" s="2" t="s">
        <v>23</v>
      </c>
      <c r="E1383" s="2" t="s">
        <v>23</v>
      </c>
      <c r="G1383" s="2">
        <v>10378</v>
      </c>
      <c r="H1383" s="2">
        <v>10378</v>
      </c>
      <c r="I1383" s="2" t="s">
        <v>10425</v>
      </c>
      <c r="K1383" s="2" t="s">
        <v>10405</v>
      </c>
      <c r="L1383" s="2" t="s">
        <v>6937</v>
      </c>
      <c r="M1383" s="2"/>
      <c r="P1383" s="2" t="s">
        <v>3279</v>
      </c>
      <c r="R1383" s="2" t="s">
        <v>10425</v>
      </c>
      <c r="S1383" s="2" t="s">
        <v>23</v>
      </c>
      <c r="T1383" s="2" t="s">
        <v>11002</v>
      </c>
    </row>
    <row r="1384" spans="1:20" ht="13">
      <c r="A1384" s="2" t="s">
        <v>12638</v>
      </c>
      <c r="B1384" s="1" t="s">
        <v>12639</v>
      </c>
      <c r="C1384" s="2" t="s">
        <v>12075</v>
      </c>
      <c r="D1384" s="2" t="s">
        <v>16</v>
      </c>
      <c r="E1384" s="2" t="s">
        <v>23</v>
      </c>
      <c r="F1384" s="2" t="s">
        <v>12640</v>
      </c>
      <c r="G1384" s="2" t="e">
        <v>#N/A</v>
      </c>
      <c r="K1384" s="38" t="s">
        <v>11015</v>
      </c>
      <c r="L1384" s="38" t="s">
        <v>11240</v>
      </c>
      <c r="M1384" s="2" t="s">
        <v>11042</v>
      </c>
      <c r="N1384" s="2" t="s">
        <v>12076</v>
      </c>
      <c r="P1384" s="2" t="s">
        <v>3279</v>
      </c>
      <c r="Q1384" s="2" t="str">
        <f>"AN"&amp;K1384&amp;977</f>
        <v>ANXXX977</v>
      </c>
      <c r="R1384" s="2" t="s">
        <v>12077</v>
      </c>
      <c r="S1384" s="2" t="s">
        <v>16</v>
      </c>
      <c r="T1384" s="2" t="s">
        <v>11002</v>
      </c>
    </row>
    <row r="1385" spans="1:20" ht="13">
      <c r="A1385" s="2" t="s">
        <v>12641</v>
      </c>
      <c r="B1385" s="1" t="s">
        <v>8439</v>
      </c>
      <c r="C1385" s="2" t="s">
        <v>8438</v>
      </c>
      <c r="D1385" s="2" t="s">
        <v>16</v>
      </c>
      <c r="E1385" s="2" t="s">
        <v>23</v>
      </c>
      <c r="G1385" s="2">
        <v>11169</v>
      </c>
      <c r="H1385" s="2">
        <v>11169</v>
      </c>
      <c r="I1385" s="2" t="s">
        <v>8422</v>
      </c>
      <c r="K1385" s="2" t="s">
        <v>8364</v>
      </c>
      <c r="L1385" s="2" t="s">
        <v>6859</v>
      </c>
      <c r="M1385" s="2"/>
      <c r="P1385" s="2" t="s">
        <v>3668</v>
      </c>
      <c r="R1385" s="2" t="s">
        <v>8422</v>
      </c>
      <c r="S1385" s="2" t="s">
        <v>16</v>
      </c>
      <c r="T1385" s="2" t="s">
        <v>11002</v>
      </c>
    </row>
    <row r="1386" spans="1:20" ht="13">
      <c r="A1386" s="2" t="s">
        <v>12642</v>
      </c>
      <c r="B1386" s="1" t="s">
        <v>9413</v>
      </c>
      <c r="C1386" s="2" t="s">
        <v>23907</v>
      </c>
      <c r="D1386" s="2" t="s">
        <v>16</v>
      </c>
      <c r="E1386" s="2" t="s">
        <v>23</v>
      </c>
      <c r="G1386" s="2">
        <v>35741</v>
      </c>
      <c r="H1386" s="2">
        <v>25996</v>
      </c>
      <c r="I1386" s="2" t="s">
        <v>9396</v>
      </c>
      <c r="K1386" s="2" t="s">
        <v>9169</v>
      </c>
      <c r="L1386" s="2" t="s">
        <v>6840</v>
      </c>
      <c r="M1386" s="2"/>
      <c r="P1386" s="2" t="s">
        <v>4600</v>
      </c>
      <c r="R1386" s="2" t="s">
        <v>9396</v>
      </c>
      <c r="S1386" s="2" t="s">
        <v>16</v>
      </c>
      <c r="T1386" s="2" t="s">
        <v>11002</v>
      </c>
    </row>
    <row r="1387" spans="1:20" ht="13">
      <c r="A1387" s="2" t="s">
        <v>12643</v>
      </c>
      <c r="B1387" s="1" t="s">
        <v>10721</v>
      </c>
      <c r="C1387" s="2" t="s">
        <v>10720</v>
      </c>
      <c r="E1387" s="2" t="s">
        <v>16</v>
      </c>
      <c r="F1387" s="2" t="s">
        <v>10718</v>
      </c>
      <c r="G1387" s="2">
        <v>13840</v>
      </c>
      <c r="H1387" s="2">
        <v>13840</v>
      </c>
      <c r="I1387" s="2" t="s">
        <v>10714</v>
      </c>
      <c r="K1387" s="2" t="s">
        <v>10483</v>
      </c>
      <c r="L1387" s="2" t="s">
        <v>7327</v>
      </c>
      <c r="M1387" s="2"/>
      <c r="N1387" s="2" t="s">
        <v>10717</v>
      </c>
      <c r="P1387" s="2" t="s">
        <v>3556</v>
      </c>
      <c r="R1387" s="2" t="s">
        <v>10714</v>
      </c>
      <c r="T1387" s="2" t="s">
        <v>11002</v>
      </c>
    </row>
    <row r="1388" spans="1:20" ht="13">
      <c r="A1388" s="2" t="s">
        <v>12644</v>
      </c>
      <c r="B1388" s="1" t="s">
        <v>10617</v>
      </c>
      <c r="C1388" s="2" t="s">
        <v>10616</v>
      </c>
      <c r="D1388" s="2" t="s">
        <v>23</v>
      </c>
      <c r="E1388" s="2" t="s">
        <v>16</v>
      </c>
      <c r="G1388" s="2">
        <v>11542</v>
      </c>
      <c r="H1388" s="2">
        <v>11209</v>
      </c>
      <c r="I1388" s="2" t="s">
        <v>10615</v>
      </c>
      <c r="K1388" s="2" t="s">
        <v>10483</v>
      </c>
      <c r="L1388" s="2" t="s">
        <v>6859</v>
      </c>
      <c r="M1388" s="2"/>
      <c r="P1388" s="2" t="s">
        <v>3279</v>
      </c>
      <c r="R1388" s="2" t="s">
        <v>10615</v>
      </c>
      <c r="S1388" s="2" t="s">
        <v>23</v>
      </c>
      <c r="T1388" s="2" t="s">
        <v>11002</v>
      </c>
    </row>
    <row r="1389" spans="1:20" ht="13">
      <c r="A1389" s="2" t="s">
        <v>12645</v>
      </c>
      <c r="B1389" s="1" t="s">
        <v>8284</v>
      </c>
      <c r="C1389" s="2" t="s">
        <v>8283</v>
      </c>
      <c r="D1389" s="2" t="s">
        <v>16</v>
      </c>
      <c r="E1389" s="2" t="s">
        <v>23</v>
      </c>
      <c r="G1389" s="2">
        <v>20015</v>
      </c>
      <c r="H1389" s="2">
        <v>20858</v>
      </c>
      <c r="I1389" s="2" t="s">
        <v>8272</v>
      </c>
      <c r="K1389" s="2" t="s">
        <v>7869</v>
      </c>
      <c r="L1389" s="2" t="s">
        <v>6840</v>
      </c>
      <c r="M1389" s="2"/>
      <c r="P1389" s="2" t="s">
        <v>4146</v>
      </c>
      <c r="R1389" s="2" t="s">
        <v>8272</v>
      </c>
      <c r="S1389" s="2" t="s">
        <v>16</v>
      </c>
      <c r="T1389" s="2" t="s">
        <v>11002</v>
      </c>
    </row>
    <row r="1390" spans="1:20" ht="13">
      <c r="A1390" s="2" t="s">
        <v>12646</v>
      </c>
      <c r="B1390" s="1" t="s">
        <v>7790</v>
      </c>
      <c r="C1390" s="2" t="s">
        <v>7789</v>
      </c>
      <c r="D1390" s="2" t="s">
        <v>16</v>
      </c>
      <c r="E1390" s="2" t="s">
        <v>23</v>
      </c>
      <c r="G1390" s="2">
        <v>13732</v>
      </c>
      <c r="H1390" s="2">
        <v>13732</v>
      </c>
      <c r="I1390" s="2" t="s">
        <v>7774</v>
      </c>
      <c r="K1390" s="2" t="s">
        <v>7674</v>
      </c>
      <c r="L1390" s="2" t="s">
        <v>6840</v>
      </c>
      <c r="M1390" s="2"/>
      <c r="P1390" s="2" t="s">
        <v>4600</v>
      </c>
      <c r="R1390" s="2" t="s">
        <v>7774</v>
      </c>
      <c r="S1390" s="2" t="s">
        <v>16</v>
      </c>
      <c r="T1390" s="2" t="s">
        <v>11002</v>
      </c>
    </row>
    <row r="1391" spans="1:20" ht="13">
      <c r="A1391" s="2" t="s">
        <v>12647</v>
      </c>
      <c r="B1391" s="1" t="s">
        <v>9265</v>
      </c>
      <c r="C1391" s="2" t="s">
        <v>9264</v>
      </c>
      <c r="D1391" s="2" t="s">
        <v>16</v>
      </c>
      <c r="E1391" s="2" t="s">
        <v>23</v>
      </c>
      <c r="G1391" s="2">
        <v>15456</v>
      </c>
      <c r="H1391" s="2">
        <v>15456</v>
      </c>
      <c r="I1391" s="2" t="s">
        <v>9256</v>
      </c>
      <c r="K1391" s="2" t="s">
        <v>9169</v>
      </c>
      <c r="L1391" s="2" t="s">
        <v>6840</v>
      </c>
      <c r="M1391" s="2"/>
      <c r="P1391" s="2" t="s">
        <v>3668</v>
      </c>
      <c r="R1391" s="2" t="s">
        <v>9256</v>
      </c>
      <c r="S1391" s="2" t="s">
        <v>16</v>
      </c>
      <c r="T1391" s="2" t="s">
        <v>11002</v>
      </c>
    </row>
    <row r="1392" spans="1:20" ht="13">
      <c r="A1392" s="2" t="s">
        <v>12648</v>
      </c>
      <c r="B1392" s="1" t="s">
        <v>9430</v>
      </c>
      <c r="C1392" s="2" t="s">
        <v>9429</v>
      </c>
      <c r="D1392" s="2" t="s">
        <v>23</v>
      </c>
      <c r="E1392" s="2" t="s">
        <v>16</v>
      </c>
      <c r="G1392" s="2">
        <v>25846</v>
      </c>
      <c r="H1392" s="2">
        <v>25846</v>
      </c>
      <c r="I1392" s="2" t="s">
        <v>9424</v>
      </c>
      <c r="K1392" s="2" t="s">
        <v>9169</v>
      </c>
      <c r="L1392" s="2" t="s">
        <v>6856</v>
      </c>
      <c r="M1392" s="2"/>
      <c r="P1392" s="2" t="s">
        <v>6204</v>
      </c>
      <c r="R1392" s="2" t="s">
        <v>9424</v>
      </c>
      <c r="S1392" s="2" t="s">
        <v>23</v>
      </c>
      <c r="T1392" s="2" t="s">
        <v>11002</v>
      </c>
    </row>
    <row r="1393" spans="1:20" ht="13">
      <c r="A1393" s="2" t="s">
        <v>12649</v>
      </c>
      <c r="B1393" s="1" t="s">
        <v>9098</v>
      </c>
      <c r="C1393" s="2" t="s">
        <v>9097</v>
      </c>
      <c r="D1393" s="2" t="s">
        <v>23</v>
      </c>
      <c r="E1393" s="2" t="s">
        <v>16</v>
      </c>
      <c r="G1393" s="2">
        <v>13216</v>
      </c>
      <c r="H1393" s="2">
        <v>13216</v>
      </c>
      <c r="I1393" s="2" t="s">
        <v>9095</v>
      </c>
      <c r="K1393" s="2" t="s">
        <v>8895</v>
      </c>
      <c r="L1393" s="2" t="s">
        <v>6856</v>
      </c>
      <c r="M1393" s="2"/>
      <c r="P1393" s="2" t="s">
        <v>3668</v>
      </c>
      <c r="R1393" s="2" t="s">
        <v>9095</v>
      </c>
      <c r="S1393" s="2" t="s">
        <v>23</v>
      </c>
      <c r="T1393" s="2" t="s">
        <v>11002</v>
      </c>
    </row>
    <row r="1394" spans="1:20" ht="13">
      <c r="A1394" s="2" t="s">
        <v>12650</v>
      </c>
      <c r="B1394" s="1" t="s">
        <v>8917</v>
      </c>
      <c r="C1394" s="2" t="s">
        <v>8916</v>
      </c>
      <c r="D1394" s="2" t="s">
        <v>23</v>
      </c>
      <c r="E1394" s="2" t="s">
        <v>16</v>
      </c>
      <c r="G1394" s="2">
        <v>10696</v>
      </c>
      <c r="H1394" s="2">
        <v>10696</v>
      </c>
      <c r="I1394" s="2" t="s">
        <v>8915</v>
      </c>
      <c r="K1394" s="2" t="s">
        <v>8895</v>
      </c>
      <c r="L1394" s="2" t="s">
        <v>6856</v>
      </c>
      <c r="M1394" s="2"/>
      <c r="P1394" s="2" t="s">
        <v>3668</v>
      </c>
      <c r="R1394" s="2" t="s">
        <v>8915</v>
      </c>
      <c r="S1394" s="2" t="s">
        <v>23</v>
      </c>
      <c r="T1394" s="2" t="s">
        <v>11002</v>
      </c>
    </row>
    <row r="1395" spans="1:20" ht="13">
      <c r="A1395" s="2" t="s">
        <v>12651</v>
      </c>
      <c r="B1395" s="1" t="s">
        <v>9767</v>
      </c>
      <c r="C1395" s="2" t="s">
        <v>9766</v>
      </c>
      <c r="D1395" s="2" t="s">
        <v>16</v>
      </c>
      <c r="E1395" s="2" t="s">
        <v>16</v>
      </c>
      <c r="G1395" s="2">
        <v>10943</v>
      </c>
      <c r="H1395" s="2">
        <v>10943</v>
      </c>
      <c r="I1395" s="2" t="s">
        <v>9755</v>
      </c>
      <c r="K1395" s="2" t="s">
        <v>9756</v>
      </c>
      <c r="L1395" s="2" t="s">
        <v>6856</v>
      </c>
      <c r="M1395" s="2"/>
      <c r="P1395" s="2" t="s">
        <v>3279</v>
      </c>
      <c r="R1395" s="2" t="s">
        <v>9755</v>
      </c>
      <c r="S1395" s="2" t="s">
        <v>16</v>
      </c>
      <c r="T1395" s="2" t="s">
        <v>11002</v>
      </c>
    </row>
    <row r="1396" spans="1:20" ht="13">
      <c r="A1396" s="2" t="s">
        <v>12652</v>
      </c>
      <c r="B1396" s="1" t="s">
        <v>7055</v>
      </c>
      <c r="C1396" s="2" t="s">
        <v>7054</v>
      </c>
      <c r="D1396" s="2" t="s">
        <v>16</v>
      </c>
      <c r="E1396" s="2" t="s">
        <v>16</v>
      </c>
      <c r="G1396" s="2">
        <v>10550</v>
      </c>
      <c r="H1396" s="2">
        <v>10550</v>
      </c>
      <c r="I1396" s="2" t="s">
        <v>7052</v>
      </c>
      <c r="K1396" s="2" t="s">
        <v>7047</v>
      </c>
      <c r="L1396" s="2" t="s">
        <v>6856</v>
      </c>
      <c r="M1396" s="2"/>
      <c r="P1396" s="2" t="s">
        <v>6204</v>
      </c>
      <c r="R1396" s="2" t="s">
        <v>7052</v>
      </c>
      <c r="S1396" s="2" t="s">
        <v>16</v>
      </c>
      <c r="T1396" s="2" t="s">
        <v>11002</v>
      </c>
    </row>
    <row r="1397" spans="1:20" ht="13">
      <c r="A1397" s="2" t="s">
        <v>12653</v>
      </c>
      <c r="B1397" s="1" t="s">
        <v>9343</v>
      </c>
      <c r="C1397" s="2" t="s">
        <v>9342</v>
      </c>
      <c r="D1397" s="2" t="s">
        <v>23</v>
      </c>
      <c r="E1397" s="2" t="s">
        <v>16</v>
      </c>
      <c r="G1397" s="2">
        <v>23271</v>
      </c>
      <c r="H1397" s="2">
        <v>23271</v>
      </c>
      <c r="I1397" s="2" t="s">
        <v>9338</v>
      </c>
      <c r="K1397" s="2" t="s">
        <v>9169</v>
      </c>
      <c r="L1397" s="2" t="s">
        <v>6840</v>
      </c>
      <c r="M1397" s="2"/>
      <c r="P1397" s="2" t="s">
        <v>4600</v>
      </c>
      <c r="R1397" s="2" t="s">
        <v>9338</v>
      </c>
      <c r="S1397" s="2" t="s">
        <v>23</v>
      </c>
      <c r="T1397" s="2" t="s">
        <v>11002</v>
      </c>
    </row>
    <row r="1398" spans="1:20" ht="13">
      <c r="A1398" s="2" t="s">
        <v>12654</v>
      </c>
      <c r="B1398" s="1" t="s">
        <v>8238</v>
      </c>
      <c r="C1398" s="2" t="s">
        <v>8237</v>
      </c>
      <c r="D1398" s="2" t="s">
        <v>16</v>
      </c>
      <c r="E1398" s="2" t="s">
        <v>23</v>
      </c>
      <c r="G1398" s="2">
        <v>20522</v>
      </c>
      <c r="H1398" s="2">
        <v>20522</v>
      </c>
      <c r="I1398" s="2" t="s">
        <v>8209</v>
      </c>
      <c r="K1398" s="2" t="s">
        <v>7869</v>
      </c>
      <c r="L1398" s="2" t="s">
        <v>6856</v>
      </c>
      <c r="M1398" s="2"/>
      <c r="P1398" s="2" t="s">
        <v>3249</v>
      </c>
      <c r="R1398" s="2" t="s">
        <v>8209</v>
      </c>
      <c r="S1398" s="2" t="s">
        <v>16</v>
      </c>
      <c r="T1398" s="2" t="s">
        <v>11002</v>
      </c>
    </row>
    <row r="1399" spans="1:20" ht="13">
      <c r="A1399" s="2" t="s">
        <v>12655</v>
      </c>
      <c r="B1399" s="1" t="s">
        <v>7365</v>
      </c>
      <c r="C1399" s="2" t="s">
        <v>7364</v>
      </c>
      <c r="D1399" s="2" t="s">
        <v>16</v>
      </c>
      <c r="E1399" s="2" t="s">
        <v>23</v>
      </c>
      <c r="G1399" s="2">
        <v>21527</v>
      </c>
      <c r="H1399" s="2">
        <v>19874</v>
      </c>
      <c r="I1399" s="2" t="s">
        <v>7361</v>
      </c>
      <c r="K1399" s="2" t="s">
        <v>7148</v>
      </c>
      <c r="L1399" s="2" t="s">
        <v>6856</v>
      </c>
      <c r="M1399" s="2"/>
      <c r="P1399" s="2" t="s">
        <v>6204</v>
      </c>
      <c r="R1399" s="2" t="s">
        <v>7361</v>
      </c>
      <c r="S1399" s="2" t="s">
        <v>16</v>
      </c>
      <c r="T1399" s="2" t="s">
        <v>11002</v>
      </c>
    </row>
    <row r="1400" spans="1:20" ht="13">
      <c r="A1400" s="2" t="s">
        <v>12656</v>
      </c>
      <c r="B1400" s="1" t="s">
        <v>9683</v>
      </c>
      <c r="C1400" s="2" t="s">
        <v>9682</v>
      </c>
      <c r="D1400" s="2" t="s">
        <v>23</v>
      </c>
      <c r="E1400" s="2" t="s">
        <v>16</v>
      </c>
      <c r="G1400" s="2">
        <v>11272</v>
      </c>
      <c r="H1400" s="2">
        <v>11272</v>
      </c>
      <c r="I1400" s="2" t="s">
        <v>9678</v>
      </c>
      <c r="K1400" s="2" t="s">
        <v>9679</v>
      </c>
      <c r="L1400" s="2" t="s">
        <v>6853</v>
      </c>
      <c r="M1400" s="2"/>
      <c r="P1400" s="2" t="s">
        <v>3279</v>
      </c>
      <c r="R1400" s="2" t="s">
        <v>9678</v>
      </c>
      <c r="S1400" s="2" t="s">
        <v>23</v>
      </c>
      <c r="T1400" s="2" t="s">
        <v>11002</v>
      </c>
    </row>
    <row r="1401" spans="1:20" ht="13">
      <c r="A1401" s="2" t="s">
        <v>12657</v>
      </c>
      <c r="B1401" s="1" t="s">
        <v>9016</v>
      </c>
      <c r="C1401" s="2" t="s">
        <v>9015</v>
      </c>
      <c r="D1401" s="2" t="s">
        <v>23</v>
      </c>
      <c r="E1401" s="2" t="s">
        <v>16</v>
      </c>
      <c r="G1401" s="2">
        <v>15229</v>
      </c>
      <c r="H1401" s="2">
        <v>12444</v>
      </c>
      <c r="I1401" s="2" t="s">
        <v>9012</v>
      </c>
      <c r="K1401" s="2" t="s">
        <v>8895</v>
      </c>
      <c r="L1401" s="2" t="s">
        <v>6853</v>
      </c>
      <c r="M1401" s="2"/>
      <c r="P1401" s="2" t="s">
        <v>3668</v>
      </c>
      <c r="R1401" s="2" t="s">
        <v>9012</v>
      </c>
      <c r="S1401" s="2" t="s">
        <v>23</v>
      </c>
      <c r="T1401" s="2" t="s">
        <v>11002</v>
      </c>
    </row>
    <row r="1402" spans="1:20" ht="13">
      <c r="A1402" s="2" t="s">
        <v>12658</v>
      </c>
      <c r="B1402" s="1" t="s">
        <v>8809</v>
      </c>
      <c r="C1402" s="2" t="s">
        <v>23908</v>
      </c>
      <c r="D1402" s="2" t="s">
        <v>23</v>
      </c>
      <c r="E1402" s="2" t="s">
        <v>16</v>
      </c>
      <c r="G1402" s="2">
        <v>23418</v>
      </c>
      <c r="H1402" s="2">
        <v>22601</v>
      </c>
      <c r="I1402" s="2" t="s">
        <v>8677</v>
      </c>
      <c r="K1402" s="2" t="s">
        <v>8364</v>
      </c>
      <c r="L1402" s="2" t="s">
        <v>6840</v>
      </c>
      <c r="M1402" s="2"/>
      <c r="P1402" s="2" t="s">
        <v>3279</v>
      </c>
      <c r="R1402" s="2" t="s">
        <v>8677</v>
      </c>
      <c r="S1402" s="2" t="s">
        <v>23</v>
      </c>
      <c r="T1402" s="2" t="s">
        <v>11002</v>
      </c>
    </row>
    <row r="1403" spans="1:20" ht="13">
      <c r="A1403" s="2" t="s">
        <v>12659</v>
      </c>
      <c r="B1403" s="1" t="s">
        <v>7947</v>
      </c>
      <c r="C1403" s="2" t="s">
        <v>7946</v>
      </c>
      <c r="D1403" s="2" t="s">
        <v>23</v>
      </c>
      <c r="E1403" s="2" t="s">
        <v>16</v>
      </c>
      <c r="G1403" s="2">
        <v>12578</v>
      </c>
      <c r="H1403" s="2">
        <v>12578</v>
      </c>
      <c r="I1403" s="2" t="s">
        <v>7944</v>
      </c>
      <c r="K1403" s="2" t="s">
        <v>7869</v>
      </c>
      <c r="L1403" s="2" t="s">
        <v>6856</v>
      </c>
      <c r="M1403" s="2"/>
      <c r="P1403" s="2" t="s">
        <v>3279</v>
      </c>
      <c r="R1403" s="2" t="s">
        <v>7944</v>
      </c>
      <c r="S1403" s="2" t="s">
        <v>23</v>
      </c>
      <c r="T1403" s="2" t="s">
        <v>11002</v>
      </c>
    </row>
    <row r="1404" spans="1:20" ht="13">
      <c r="A1404" s="2" t="s">
        <v>12660</v>
      </c>
      <c r="B1404" s="1" t="s">
        <v>7360</v>
      </c>
      <c r="C1404" s="2" t="s">
        <v>7359</v>
      </c>
      <c r="D1404" s="2" t="s">
        <v>23</v>
      </c>
      <c r="E1404" s="2" t="s">
        <v>23</v>
      </c>
      <c r="G1404" s="2">
        <v>21361</v>
      </c>
      <c r="H1404" s="2">
        <v>19742</v>
      </c>
      <c r="I1404" s="2" t="s">
        <v>7356</v>
      </c>
      <c r="K1404" s="2" t="s">
        <v>7148</v>
      </c>
      <c r="L1404" s="2" t="s">
        <v>6856</v>
      </c>
      <c r="M1404" s="2"/>
      <c r="P1404" s="2" t="s">
        <v>6204</v>
      </c>
      <c r="R1404" s="2" t="s">
        <v>7356</v>
      </c>
      <c r="S1404" s="2" t="s">
        <v>23</v>
      </c>
      <c r="T1404" s="2" t="s">
        <v>11002</v>
      </c>
    </row>
    <row r="1405" spans="1:20" ht="13">
      <c r="A1405" s="2" t="s">
        <v>12661</v>
      </c>
      <c r="B1405" s="1" t="s">
        <v>9742</v>
      </c>
      <c r="C1405" s="2" t="s">
        <v>9741</v>
      </c>
      <c r="D1405" s="2" t="s">
        <v>16</v>
      </c>
      <c r="E1405" s="2" t="s">
        <v>16</v>
      </c>
      <c r="G1405" s="2">
        <v>23533</v>
      </c>
      <c r="H1405" s="2">
        <v>23533</v>
      </c>
      <c r="I1405" s="2" t="s">
        <v>9739</v>
      </c>
      <c r="K1405" s="2" t="s">
        <v>9706</v>
      </c>
      <c r="L1405" s="2" t="s">
        <v>6840</v>
      </c>
      <c r="M1405" s="2"/>
      <c r="P1405" s="2" t="s">
        <v>4146</v>
      </c>
      <c r="R1405" s="2" t="s">
        <v>9739</v>
      </c>
      <c r="S1405" s="2" t="s">
        <v>16</v>
      </c>
      <c r="T1405" s="2" t="s">
        <v>11002</v>
      </c>
    </row>
    <row r="1406" spans="1:20" ht="13">
      <c r="A1406" s="2" t="s">
        <v>12662</v>
      </c>
      <c r="B1406" s="1" t="s">
        <v>10670</v>
      </c>
      <c r="C1406" s="2" t="s">
        <v>10669</v>
      </c>
      <c r="D1406" s="2" t="s">
        <v>16</v>
      </c>
      <c r="E1406" s="2" t="s">
        <v>23</v>
      </c>
      <c r="G1406" s="2">
        <v>12673</v>
      </c>
      <c r="H1406" s="2">
        <v>12327</v>
      </c>
      <c r="I1406" s="2" t="s">
        <v>10666</v>
      </c>
      <c r="K1406" s="2" t="s">
        <v>10483</v>
      </c>
      <c r="L1406" s="2" t="s">
        <v>7207</v>
      </c>
      <c r="M1406" s="2"/>
      <c r="P1406" s="2" t="s">
        <v>3279</v>
      </c>
      <c r="R1406" s="2" t="s">
        <v>10666</v>
      </c>
      <c r="S1406" s="2" t="s">
        <v>16</v>
      </c>
      <c r="T1406" s="2" t="s">
        <v>11002</v>
      </c>
    </row>
    <row r="1407" spans="1:20" ht="13">
      <c r="A1407" s="2" t="s">
        <v>12663</v>
      </c>
      <c r="B1407" s="1" t="s">
        <v>9513</v>
      </c>
      <c r="C1407" s="2" t="s">
        <v>9512</v>
      </c>
      <c r="D1407" s="2" t="s">
        <v>16</v>
      </c>
      <c r="E1407" s="2" t="s">
        <v>23</v>
      </c>
      <c r="G1407" s="2">
        <v>25993</v>
      </c>
      <c r="H1407" s="2">
        <v>25993</v>
      </c>
      <c r="I1407" s="2" t="s">
        <v>9493</v>
      </c>
      <c r="K1407" s="2" t="s">
        <v>9169</v>
      </c>
      <c r="L1407" s="2" t="s">
        <v>6856</v>
      </c>
      <c r="M1407" s="2"/>
      <c r="P1407" s="2" t="s">
        <v>3668</v>
      </c>
      <c r="R1407" s="2" t="s">
        <v>9493</v>
      </c>
      <c r="S1407" s="2" t="s">
        <v>16</v>
      </c>
      <c r="T1407" s="2" t="s">
        <v>11002</v>
      </c>
    </row>
    <row r="1408" spans="1:20" ht="13">
      <c r="A1408" s="2" t="s">
        <v>12664</v>
      </c>
      <c r="B1408" s="1" t="s">
        <v>8480</v>
      </c>
      <c r="C1408" s="2" t="s">
        <v>23909</v>
      </c>
      <c r="D1408" s="2" t="s">
        <v>23</v>
      </c>
      <c r="E1408" s="2" t="s">
        <v>16</v>
      </c>
      <c r="G1408" s="2">
        <v>13422</v>
      </c>
      <c r="H1408" s="2">
        <v>12994</v>
      </c>
      <c r="I1408" s="2" t="s">
        <v>8467</v>
      </c>
      <c r="K1408" s="2" t="s">
        <v>8364</v>
      </c>
      <c r="L1408" s="2" t="s">
        <v>6840</v>
      </c>
      <c r="M1408" s="2"/>
      <c r="P1408" s="2" t="s">
        <v>4600</v>
      </c>
      <c r="R1408" s="2" t="s">
        <v>8467</v>
      </c>
      <c r="S1408" s="2" t="s">
        <v>23</v>
      </c>
      <c r="T1408" s="2" t="s">
        <v>11002</v>
      </c>
    </row>
    <row r="1409" spans="1:20" ht="13">
      <c r="A1409" s="2" t="s">
        <v>12665</v>
      </c>
      <c r="B1409" s="1" t="s">
        <v>7938</v>
      </c>
      <c r="C1409" s="2" t="s">
        <v>7937</v>
      </c>
      <c r="D1409" s="2" t="s">
        <v>16</v>
      </c>
      <c r="E1409" s="2" t="s">
        <v>23</v>
      </c>
      <c r="G1409" s="2">
        <v>12821</v>
      </c>
      <c r="H1409" s="2">
        <v>12821</v>
      </c>
      <c r="I1409" s="2" t="s">
        <v>7933</v>
      </c>
      <c r="K1409" s="2" t="s">
        <v>7869</v>
      </c>
      <c r="L1409" s="2" t="s">
        <v>6937</v>
      </c>
      <c r="M1409" s="2"/>
      <c r="P1409" s="2" t="s">
        <v>3279</v>
      </c>
      <c r="R1409" s="2" t="s">
        <v>7933</v>
      </c>
      <c r="S1409" s="2" t="s">
        <v>16</v>
      </c>
      <c r="T1409" s="2" t="s">
        <v>11002</v>
      </c>
    </row>
    <row r="1410" spans="1:20" ht="13">
      <c r="A1410" s="2" t="s">
        <v>12666</v>
      </c>
      <c r="B1410" s="1" t="s">
        <v>8967</v>
      </c>
      <c r="C1410" s="2" t="s">
        <v>8966</v>
      </c>
      <c r="D1410" s="2" t="s">
        <v>23</v>
      </c>
      <c r="E1410" s="2" t="s">
        <v>16</v>
      </c>
      <c r="G1410" s="2">
        <v>13212</v>
      </c>
      <c r="H1410" s="2">
        <v>12326</v>
      </c>
      <c r="I1410" s="2" t="s">
        <v>8963</v>
      </c>
      <c r="K1410" s="2" t="s">
        <v>8895</v>
      </c>
      <c r="L1410" s="2" t="s">
        <v>6850</v>
      </c>
      <c r="M1410" s="2"/>
      <c r="P1410" s="2" t="s">
        <v>3668</v>
      </c>
      <c r="R1410" s="2" t="s">
        <v>8963</v>
      </c>
      <c r="S1410" s="2" t="s">
        <v>23</v>
      </c>
      <c r="T1410" s="2" t="s">
        <v>11002</v>
      </c>
    </row>
    <row r="1411" spans="1:20" ht="13">
      <c r="A1411" s="2" t="s">
        <v>12667</v>
      </c>
      <c r="B1411" s="1" t="s">
        <v>7323</v>
      </c>
      <c r="C1411" s="2" t="s">
        <v>7322</v>
      </c>
      <c r="D1411" s="2" t="s">
        <v>16</v>
      </c>
      <c r="E1411" s="2" t="s">
        <v>23</v>
      </c>
      <c r="G1411" s="2">
        <v>17255</v>
      </c>
      <c r="H1411" s="2">
        <v>17001</v>
      </c>
      <c r="I1411" s="2" t="s">
        <v>7316</v>
      </c>
      <c r="K1411" s="2" t="s">
        <v>7148</v>
      </c>
      <c r="L1411" s="2" t="s">
        <v>6937</v>
      </c>
      <c r="M1411" s="2"/>
      <c r="P1411" s="2" t="s">
        <v>3279</v>
      </c>
      <c r="R1411" s="2" t="s">
        <v>7316</v>
      </c>
      <c r="S1411" s="2" t="s">
        <v>16</v>
      </c>
      <c r="T1411" s="2" t="s">
        <v>11002</v>
      </c>
    </row>
    <row r="1412" spans="1:20" ht="13">
      <c r="A1412" s="2" t="s">
        <v>12668</v>
      </c>
      <c r="B1412" s="1" t="s">
        <v>12669</v>
      </c>
      <c r="C1412" s="2" t="s">
        <v>11946</v>
      </c>
      <c r="D1412" s="2" t="s">
        <v>23</v>
      </c>
      <c r="E1412" s="2" t="s">
        <v>16</v>
      </c>
      <c r="F1412" s="2" t="s">
        <v>12670</v>
      </c>
      <c r="G1412" s="2" t="e">
        <v>#N/A</v>
      </c>
      <c r="K1412" s="38" t="s">
        <v>7869</v>
      </c>
      <c r="L1412" s="38" t="s">
        <v>6840</v>
      </c>
      <c r="M1412" s="2" t="s">
        <v>11042</v>
      </c>
      <c r="N1412" s="2" t="s">
        <v>11594</v>
      </c>
      <c r="P1412" s="2" t="s">
        <v>4146</v>
      </c>
      <c r="Q1412" s="2" t="str">
        <f>"AN"&amp;K1412&amp;998</f>
        <v>AN07B998</v>
      </c>
      <c r="R1412" s="2" t="s">
        <v>11947</v>
      </c>
      <c r="S1412" s="2" t="s">
        <v>23</v>
      </c>
      <c r="T1412" s="2" t="s">
        <v>11002</v>
      </c>
    </row>
    <row r="1413" spans="1:20" ht="13">
      <c r="A1413" s="2" t="s">
        <v>12671</v>
      </c>
      <c r="B1413" s="1" t="s">
        <v>6884</v>
      </c>
      <c r="C1413" s="2" t="s">
        <v>6883</v>
      </c>
      <c r="D1413" s="2" t="s">
        <v>23</v>
      </c>
      <c r="E1413" s="2" t="s">
        <v>16</v>
      </c>
      <c r="G1413" s="2">
        <v>12563</v>
      </c>
      <c r="H1413" s="2">
        <v>12563</v>
      </c>
      <c r="I1413" s="2" t="s">
        <v>6882</v>
      </c>
      <c r="K1413" s="2" t="s">
        <v>6867</v>
      </c>
      <c r="L1413" s="2" t="s">
        <v>6859</v>
      </c>
      <c r="M1413" s="2"/>
      <c r="P1413" s="2" t="s">
        <v>3556</v>
      </c>
      <c r="R1413" s="2" t="s">
        <v>6882</v>
      </c>
      <c r="S1413" s="2" t="s">
        <v>23</v>
      </c>
      <c r="T1413" s="2" t="s">
        <v>11002</v>
      </c>
    </row>
    <row r="1414" spans="1:20" ht="13">
      <c r="A1414" s="2" t="s">
        <v>12672</v>
      </c>
      <c r="B1414" s="1" t="s">
        <v>7355</v>
      </c>
      <c r="C1414" s="2" t="s">
        <v>7354</v>
      </c>
      <c r="D1414" s="2" t="s">
        <v>16</v>
      </c>
      <c r="E1414" s="2" t="s">
        <v>23</v>
      </c>
      <c r="G1414" s="2">
        <v>14318</v>
      </c>
      <c r="H1414" s="2">
        <v>14318</v>
      </c>
      <c r="I1414" s="2" t="s">
        <v>7353</v>
      </c>
      <c r="K1414" s="2" t="s">
        <v>7148</v>
      </c>
      <c r="L1414" s="2" t="s">
        <v>6840</v>
      </c>
      <c r="M1414" s="2"/>
      <c r="P1414" s="2" t="s">
        <v>3279</v>
      </c>
      <c r="R1414" s="2" t="s">
        <v>7353</v>
      </c>
      <c r="S1414" s="2" t="s">
        <v>16</v>
      </c>
      <c r="T1414" s="2" t="s">
        <v>11002</v>
      </c>
    </row>
    <row r="1415" spans="1:20" ht="13">
      <c r="A1415" s="2" t="s">
        <v>12673</v>
      </c>
      <c r="B1415" s="1" t="s">
        <v>9364</v>
      </c>
      <c r="C1415" s="2" t="s">
        <v>9363</v>
      </c>
      <c r="D1415" s="2" t="s">
        <v>23</v>
      </c>
      <c r="E1415" s="2" t="s">
        <v>16</v>
      </c>
      <c r="G1415" s="2">
        <v>101409</v>
      </c>
      <c r="H1415" s="2">
        <v>27060</v>
      </c>
      <c r="I1415" s="2" t="s">
        <v>9362</v>
      </c>
      <c r="K1415" s="2" t="s">
        <v>9169</v>
      </c>
      <c r="L1415" s="2" t="s">
        <v>6856</v>
      </c>
      <c r="M1415" s="2"/>
      <c r="P1415" s="2" t="s">
        <v>6204</v>
      </c>
      <c r="R1415" s="2" t="s">
        <v>9362</v>
      </c>
      <c r="S1415" s="2" t="s">
        <v>23</v>
      </c>
      <c r="T1415" s="2" t="s">
        <v>11002</v>
      </c>
    </row>
    <row r="1416" spans="1:20" ht="13">
      <c r="A1416" s="2" t="s">
        <v>12674</v>
      </c>
      <c r="B1416" s="1" t="s">
        <v>12675</v>
      </c>
      <c r="C1416" s="2" t="s">
        <v>12839</v>
      </c>
      <c r="D1416" s="2" t="s">
        <v>23</v>
      </c>
      <c r="E1416" s="2" t="s">
        <v>16</v>
      </c>
      <c r="F1416" s="2" t="s">
        <v>12676</v>
      </c>
      <c r="G1416" s="2" t="e">
        <v>#N/A</v>
      </c>
      <c r="K1416" s="38" t="s">
        <v>8364</v>
      </c>
      <c r="L1416" s="38" t="s">
        <v>6840</v>
      </c>
      <c r="M1416" s="2" t="s">
        <v>11042</v>
      </c>
      <c r="N1416" s="2" t="s">
        <v>11906</v>
      </c>
      <c r="O1416" s="2" t="s">
        <v>11906</v>
      </c>
      <c r="P1416" s="2" t="s">
        <v>3279</v>
      </c>
      <c r="Q1416" s="2" t="str">
        <f>"AN"&amp;K1416&amp;997</f>
        <v>AN08B997</v>
      </c>
      <c r="R1416" s="2" t="s">
        <v>11907</v>
      </c>
      <c r="S1416" s="2" t="s">
        <v>23</v>
      </c>
      <c r="T1416" s="2" t="s">
        <v>11002</v>
      </c>
    </row>
    <row r="1417" spans="1:20" ht="13">
      <c r="A1417" s="2" t="s">
        <v>12677</v>
      </c>
      <c r="B1417" s="1" t="s">
        <v>8431</v>
      </c>
      <c r="C1417" s="2" t="s">
        <v>8430</v>
      </c>
      <c r="D1417" s="2" t="s">
        <v>23</v>
      </c>
      <c r="E1417" s="2" t="s">
        <v>16</v>
      </c>
      <c r="G1417" s="2">
        <v>12379</v>
      </c>
      <c r="H1417" s="2">
        <v>12379</v>
      </c>
      <c r="I1417" s="2" t="s">
        <v>8422</v>
      </c>
      <c r="K1417" s="2" t="s">
        <v>8364</v>
      </c>
      <c r="L1417" s="2" t="s">
        <v>6853</v>
      </c>
      <c r="M1417" s="2"/>
      <c r="P1417" s="2" t="s">
        <v>3668</v>
      </c>
      <c r="R1417" s="2" t="s">
        <v>8422</v>
      </c>
      <c r="S1417" s="2" t="s">
        <v>23</v>
      </c>
      <c r="T1417" s="2" t="s">
        <v>11002</v>
      </c>
    </row>
    <row r="1418" spans="1:20" ht="13">
      <c r="A1418" s="2" t="s">
        <v>12678</v>
      </c>
      <c r="B1418" s="1" t="s">
        <v>10878</v>
      </c>
      <c r="C1418" s="2" t="s">
        <v>10877</v>
      </c>
      <c r="D1418" s="2" t="s">
        <v>16</v>
      </c>
      <c r="E1418" s="2" t="s">
        <v>23</v>
      </c>
      <c r="G1418" s="2">
        <v>14303</v>
      </c>
      <c r="H1418" s="2">
        <v>14303</v>
      </c>
      <c r="I1418" s="2" t="s">
        <v>10868</v>
      </c>
      <c r="K1418" s="2" t="s">
        <v>10483</v>
      </c>
      <c r="L1418" s="2" t="s">
        <v>6846</v>
      </c>
      <c r="M1418" s="2"/>
      <c r="P1418" s="2" t="s">
        <v>3279</v>
      </c>
      <c r="R1418" s="2" t="s">
        <v>10868</v>
      </c>
      <c r="S1418" s="2" t="s">
        <v>16</v>
      </c>
      <c r="T1418" s="2" t="s">
        <v>11002</v>
      </c>
    </row>
    <row r="1419" spans="1:20" ht="13">
      <c r="A1419" s="2" t="s">
        <v>12679</v>
      </c>
      <c r="B1419" s="1" t="s">
        <v>12680</v>
      </c>
      <c r="C1419" s="2" t="s">
        <v>12759</v>
      </c>
      <c r="D1419" s="2" t="s">
        <v>23</v>
      </c>
      <c r="E1419" s="2" t="s">
        <v>16</v>
      </c>
      <c r="F1419" s="2" t="s">
        <v>12681</v>
      </c>
      <c r="G1419" s="2" t="e">
        <v>#N/A</v>
      </c>
      <c r="K1419" s="38" t="s">
        <v>8364</v>
      </c>
      <c r="L1419" s="38" t="s">
        <v>6840</v>
      </c>
      <c r="M1419" s="2" t="s">
        <v>11042</v>
      </c>
      <c r="N1419" s="2" t="s">
        <v>11043</v>
      </c>
      <c r="O1419" s="2" t="s">
        <v>11043</v>
      </c>
      <c r="P1419" s="2" t="s">
        <v>3279</v>
      </c>
      <c r="Q1419" s="2" t="str">
        <f>"AN"&amp;K1419&amp;996</f>
        <v>AN08B996</v>
      </c>
      <c r="R1419" s="2" t="s">
        <v>11044</v>
      </c>
      <c r="S1419" s="2" t="s">
        <v>23</v>
      </c>
      <c r="T1419" s="2" t="s">
        <v>11002</v>
      </c>
    </row>
    <row r="1420" spans="1:20" ht="13">
      <c r="A1420" s="2" t="s">
        <v>12682</v>
      </c>
      <c r="B1420" s="1" t="s">
        <v>9071</v>
      </c>
      <c r="C1420" s="2" t="s">
        <v>9070</v>
      </c>
      <c r="D1420" s="2" t="s">
        <v>23</v>
      </c>
      <c r="E1420" s="2" t="s">
        <v>16</v>
      </c>
      <c r="G1420" s="2">
        <v>15221</v>
      </c>
      <c r="H1420" s="2">
        <v>15221</v>
      </c>
      <c r="I1420" s="2" t="s">
        <v>9063</v>
      </c>
      <c r="K1420" s="2" t="s">
        <v>8895</v>
      </c>
      <c r="L1420" s="2" t="s">
        <v>6840</v>
      </c>
      <c r="M1420" s="2"/>
      <c r="P1420" s="2" t="s">
        <v>3668</v>
      </c>
      <c r="R1420" s="2" t="s">
        <v>9063</v>
      </c>
      <c r="S1420" s="2" t="s">
        <v>23</v>
      </c>
      <c r="T1420" s="2" t="s">
        <v>11002</v>
      </c>
    </row>
    <row r="1421" spans="1:20" ht="13">
      <c r="A1421" s="2" t="s">
        <v>12683</v>
      </c>
      <c r="B1421" s="1" t="s">
        <v>12684</v>
      </c>
      <c r="C1421" s="2" t="s">
        <v>23910</v>
      </c>
      <c r="D1421" s="2" t="s">
        <v>16</v>
      </c>
      <c r="E1421" s="2" t="s">
        <v>23</v>
      </c>
      <c r="G1421" s="2" t="e">
        <v>#N/A</v>
      </c>
      <c r="K1421" s="37" t="s">
        <v>9169</v>
      </c>
      <c r="L1421" s="37" t="s">
        <v>6856</v>
      </c>
      <c r="M1421" s="2" t="s">
        <v>8311</v>
      </c>
      <c r="N1421" s="2" t="s">
        <v>11016</v>
      </c>
      <c r="P1421" s="2" t="s">
        <v>3668</v>
      </c>
      <c r="Q1421" s="2" t="str">
        <f>"AN"&amp;K1421&amp;998</f>
        <v>AN10B998</v>
      </c>
      <c r="R1421" s="2" t="s">
        <v>12685</v>
      </c>
      <c r="S1421" s="2" t="s">
        <v>16</v>
      </c>
      <c r="T1421" s="2" t="s">
        <v>11002</v>
      </c>
    </row>
    <row r="1422" spans="1:20" ht="13">
      <c r="A1422" s="2" t="s">
        <v>12686</v>
      </c>
      <c r="B1422" s="1" t="s">
        <v>7507</v>
      </c>
      <c r="C1422" s="2" t="s">
        <v>7506</v>
      </c>
      <c r="D1422" s="2" t="s">
        <v>16</v>
      </c>
      <c r="E1422" s="2" t="s">
        <v>23</v>
      </c>
      <c r="G1422" s="2">
        <v>12334</v>
      </c>
      <c r="H1422" s="2">
        <v>12263</v>
      </c>
      <c r="I1422" s="2" t="s">
        <v>7501</v>
      </c>
      <c r="K1422" s="2" t="s">
        <v>7148</v>
      </c>
      <c r="L1422" s="2" t="s">
        <v>6937</v>
      </c>
      <c r="M1422" s="2"/>
      <c r="P1422" s="2" t="s">
        <v>5907</v>
      </c>
      <c r="R1422" s="2" t="s">
        <v>7501</v>
      </c>
      <c r="S1422" s="2" t="s">
        <v>16</v>
      </c>
      <c r="T1422" s="2" t="s">
        <v>11002</v>
      </c>
    </row>
    <row r="1423" spans="1:20" ht="13">
      <c r="A1423" s="2" t="s">
        <v>12687</v>
      </c>
      <c r="B1423" s="1" t="s">
        <v>8345</v>
      </c>
      <c r="C1423" s="2" t="s">
        <v>8344</v>
      </c>
      <c r="D1423" s="2" t="s">
        <v>23</v>
      </c>
      <c r="E1423" s="2" t="s">
        <v>16</v>
      </c>
      <c r="G1423" s="2">
        <v>28579</v>
      </c>
      <c r="H1423" s="2">
        <v>25737</v>
      </c>
      <c r="I1423" s="2" t="s">
        <v>8343</v>
      </c>
      <c r="K1423" s="2" t="s">
        <v>7869</v>
      </c>
      <c r="L1423" s="2" t="s">
        <v>6840</v>
      </c>
      <c r="M1423" s="2"/>
      <c r="P1423" s="2" t="s">
        <v>3279</v>
      </c>
      <c r="R1423" s="2" t="s">
        <v>8343</v>
      </c>
      <c r="S1423" s="2" t="s">
        <v>23</v>
      </c>
      <c r="T1423" s="2" t="s">
        <v>11002</v>
      </c>
    </row>
    <row r="1424" spans="1:20" ht="13">
      <c r="A1424" s="2" t="s">
        <v>12688</v>
      </c>
      <c r="B1424" s="1" t="s">
        <v>10286</v>
      </c>
      <c r="C1424" s="2" t="s">
        <v>10285</v>
      </c>
      <c r="D1424" s="2" t="s">
        <v>16</v>
      </c>
      <c r="E1424" s="2" t="s">
        <v>23</v>
      </c>
      <c r="G1424" s="2">
        <v>21240</v>
      </c>
      <c r="H1424" s="2">
        <v>21240</v>
      </c>
      <c r="I1424" s="2" t="s">
        <v>10280</v>
      </c>
      <c r="K1424" s="2" t="s">
        <v>10080</v>
      </c>
      <c r="L1424" s="2" t="s">
        <v>6856</v>
      </c>
      <c r="M1424" s="2"/>
      <c r="P1424" s="2" t="s">
        <v>4035</v>
      </c>
      <c r="R1424" s="2" t="s">
        <v>10280</v>
      </c>
      <c r="S1424" s="2" t="s">
        <v>16</v>
      </c>
      <c r="T1424" s="2" t="s">
        <v>11002</v>
      </c>
    </row>
    <row r="1425" spans="1:20" ht="13">
      <c r="A1425" s="2" t="s">
        <v>12689</v>
      </c>
      <c r="B1425" s="1" t="s">
        <v>10387</v>
      </c>
      <c r="C1425" s="2" t="s">
        <v>10386</v>
      </c>
      <c r="D1425" s="2" t="s">
        <v>16</v>
      </c>
      <c r="E1425" s="2" t="s">
        <v>23</v>
      </c>
      <c r="G1425" s="2">
        <v>11213</v>
      </c>
      <c r="H1425" s="2">
        <v>11162</v>
      </c>
      <c r="I1425" s="2" t="s">
        <v>10376</v>
      </c>
      <c r="K1425" s="2" t="s">
        <v>10370</v>
      </c>
      <c r="L1425" s="2" t="s">
        <v>6937</v>
      </c>
      <c r="M1425" s="2"/>
      <c r="P1425" s="2" t="s">
        <v>3668</v>
      </c>
      <c r="R1425" s="2" t="s">
        <v>10376</v>
      </c>
      <c r="S1425" s="2" t="s">
        <v>16</v>
      </c>
      <c r="T1425" s="2" t="s">
        <v>11002</v>
      </c>
    </row>
    <row r="1426" spans="1:20" ht="13">
      <c r="A1426" s="2" t="s">
        <v>12690</v>
      </c>
      <c r="B1426" s="1" t="s">
        <v>9785</v>
      </c>
      <c r="C1426" s="2" t="s">
        <v>23911</v>
      </c>
      <c r="D1426" s="2" t="s">
        <v>23</v>
      </c>
      <c r="E1426" s="2" t="s">
        <v>23</v>
      </c>
      <c r="G1426" s="2">
        <v>11075</v>
      </c>
      <c r="H1426" s="2">
        <v>10993</v>
      </c>
      <c r="I1426" s="2" t="s">
        <v>9780</v>
      </c>
      <c r="K1426" s="2" t="s">
        <v>9756</v>
      </c>
      <c r="L1426" s="2" t="s">
        <v>6856</v>
      </c>
      <c r="M1426" s="2"/>
      <c r="P1426" s="2" t="s">
        <v>3668</v>
      </c>
      <c r="R1426" s="2" t="s">
        <v>9780</v>
      </c>
      <c r="S1426" s="2" t="s">
        <v>23</v>
      </c>
      <c r="T1426" s="2" t="s">
        <v>11002</v>
      </c>
    </row>
    <row r="1427" spans="1:20" ht="13">
      <c r="A1427" s="2" t="s">
        <v>12691</v>
      </c>
      <c r="B1427" s="1" t="s">
        <v>9722</v>
      </c>
      <c r="C1427" s="2" t="s">
        <v>9721</v>
      </c>
      <c r="D1427" s="2" t="s">
        <v>23</v>
      </c>
      <c r="E1427" s="2" t="s">
        <v>23</v>
      </c>
      <c r="G1427" s="2">
        <v>24025</v>
      </c>
      <c r="H1427" s="2">
        <v>19715</v>
      </c>
      <c r="I1427" s="2" t="s">
        <v>9704</v>
      </c>
      <c r="K1427" s="2" t="s">
        <v>9706</v>
      </c>
      <c r="L1427" s="2" t="s">
        <v>6840</v>
      </c>
      <c r="M1427" s="2"/>
      <c r="P1427" s="2" t="s">
        <v>4146</v>
      </c>
      <c r="R1427" s="2" t="s">
        <v>9704</v>
      </c>
      <c r="S1427" s="2" t="s">
        <v>23</v>
      </c>
      <c r="T1427" s="2" t="s">
        <v>11002</v>
      </c>
    </row>
    <row r="1428" spans="1:20" ht="13">
      <c r="A1428" s="2" t="s">
        <v>12692</v>
      </c>
      <c r="B1428" s="1" t="s">
        <v>8866</v>
      </c>
      <c r="C1428" s="2" t="s">
        <v>8865</v>
      </c>
      <c r="D1428" s="2" t="s">
        <v>23</v>
      </c>
      <c r="E1428" s="2" t="s">
        <v>16</v>
      </c>
      <c r="G1428" s="2">
        <v>29870</v>
      </c>
      <c r="H1428" s="2">
        <v>29186</v>
      </c>
      <c r="I1428" s="2" t="s">
        <v>8694</v>
      </c>
      <c r="K1428" s="2" t="s">
        <v>8364</v>
      </c>
      <c r="L1428" s="2" t="s">
        <v>6840</v>
      </c>
      <c r="M1428" s="2"/>
      <c r="P1428" s="2" t="s">
        <v>3483</v>
      </c>
      <c r="R1428" s="2" t="s">
        <v>8694</v>
      </c>
      <c r="S1428" s="2" t="s">
        <v>23</v>
      </c>
      <c r="T1428" s="2" t="s">
        <v>11002</v>
      </c>
    </row>
    <row r="1429" spans="1:20" ht="13">
      <c r="A1429" s="2" t="s">
        <v>12693</v>
      </c>
      <c r="B1429" s="1" t="s">
        <v>8979</v>
      </c>
      <c r="C1429" s="2" t="s">
        <v>8978</v>
      </c>
      <c r="D1429" s="2" t="s">
        <v>23</v>
      </c>
      <c r="E1429" s="2" t="s">
        <v>16</v>
      </c>
      <c r="G1429" s="2">
        <v>12427</v>
      </c>
      <c r="H1429" s="2">
        <v>12018</v>
      </c>
      <c r="I1429" s="2" t="s">
        <v>8975</v>
      </c>
      <c r="K1429" s="2" t="s">
        <v>8895</v>
      </c>
      <c r="L1429" s="2" t="s">
        <v>6937</v>
      </c>
      <c r="M1429" s="2"/>
      <c r="P1429" s="2" t="s">
        <v>3668</v>
      </c>
      <c r="R1429" s="2" t="s">
        <v>8975</v>
      </c>
      <c r="S1429" s="2" t="s">
        <v>23</v>
      </c>
      <c r="T1429" s="2" t="s">
        <v>11002</v>
      </c>
    </row>
    <row r="1430" spans="1:20" ht="13">
      <c r="A1430" s="2" t="s">
        <v>12694</v>
      </c>
      <c r="B1430" s="1" t="s">
        <v>6968</v>
      </c>
      <c r="C1430" s="2" t="s">
        <v>6967</v>
      </c>
      <c r="D1430" s="2" t="s">
        <v>23</v>
      </c>
      <c r="E1430" s="2" t="s">
        <v>23</v>
      </c>
      <c r="G1430" s="2">
        <v>15694</v>
      </c>
      <c r="H1430" s="2">
        <v>14128</v>
      </c>
      <c r="I1430" s="2" t="s">
        <v>6960</v>
      </c>
      <c r="K1430" s="2" t="s">
        <v>6919</v>
      </c>
      <c r="L1430" s="2" t="s">
        <v>6937</v>
      </c>
      <c r="M1430" s="2"/>
      <c r="P1430" s="2" t="s">
        <v>5907</v>
      </c>
      <c r="R1430" s="2" t="s">
        <v>6960</v>
      </c>
      <c r="S1430" s="2" t="s">
        <v>23</v>
      </c>
      <c r="T1430" s="2" t="s">
        <v>11002</v>
      </c>
    </row>
    <row r="1431" spans="1:20" ht="13">
      <c r="A1431" s="2" t="s">
        <v>12695</v>
      </c>
      <c r="B1431" s="1" t="s">
        <v>8007</v>
      </c>
      <c r="C1431" s="2" t="s">
        <v>8006</v>
      </c>
      <c r="D1431" s="2" t="s">
        <v>16</v>
      </c>
      <c r="E1431" s="2" t="s">
        <v>23</v>
      </c>
      <c r="G1431" s="2">
        <v>16870</v>
      </c>
      <c r="H1431" s="2">
        <v>16870</v>
      </c>
      <c r="I1431" s="2" t="s">
        <v>8002</v>
      </c>
      <c r="K1431" s="2" t="s">
        <v>7869</v>
      </c>
      <c r="L1431" s="2" t="s">
        <v>6856</v>
      </c>
      <c r="M1431" s="2"/>
      <c r="P1431" s="2" t="s">
        <v>3279</v>
      </c>
      <c r="R1431" s="2" t="s">
        <v>8002</v>
      </c>
      <c r="S1431" s="2" t="s">
        <v>16</v>
      </c>
      <c r="T1431" s="2" t="s">
        <v>11002</v>
      </c>
    </row>
    <row r="1432" spans="1:20" ht="13">
      <c r="A1432" s="2" t="s">
        <v>12696</v>
      </c>
      <c r="B1432" s="1" t="s">
        <v>10389</v>
      </c>
      <c r="C1432" s="2" t="s">
        <v>10388</v>
      </c>
      <c r="D1432" s="2" t="s">
        <v>23</v>
      </c>
      <c r="E1432" s="2" t="s">
        <v>16</v>
      </c>
      <c r="G1432" s="2">
        <v>11162</v>
      </c>
      <c r="H1432" s="2">
        <v>11162</v>
      </c>
      <c r="I1432" s="2" t="s">
        <v>10376</v>
      </c>
      <c r="K1432" s="2" t="s">
        <v>10370</v>
      </c>
      <c r="L1432" s="2" t="s">
        <v>6937</v>
      </c>
      <c r="M1432" s="2"/>
      <c r="N1432" s="2" t="s">
        <v>12697</v>
      </c>
      <c r="P1432" s="2" t="s">
        <v>3668</v>
      </c>
      <c r="R1432" s="2" t="s">
        <v>10376</v>
      </c>
      <c r="S1432" s="2" t="s">
        <v>23</v>
      </c>
      <c r="T1432" s="2" t="s">
        <v>11002</v>
      </c>
    </row>
    <row r="1433" spans="1:20" ht="13">
      <c r="A1433" s="2" t="s">
        <v>12698</v>
      </c>
      <c r="B1433" s="1" t="s">
        <v>8800</v>
      </c>
      <c r="C1433" s="2" t="s">
        <v>23912</v>
      </c>
      <c r="D1433" s="2" t="s">
        <v>16</v>
      </c>
      <c r="E1433" s="2" t="s">
        <v>23</v>
      </c>
      <c r="G1433" s="2">
        <v>23930</v>
      </c>
      <c r="H1433" s="2">
        <v>23930</v>
      </c>
      <c r="I1433" s="2" t="s">
        <v>8788</v>
      </c>
      <c r="K1433" s="2" t="s">
        <v>8364</v>
      </c>
      <c r="L1433" s="2" t="s">
        <v>6840</v>
      </c>
      <c r="M1433" s="2"/>
      <c r="N1433" s="2" t="s">
        <v>12699</v>
      </c>
      <c r="P1433" s="2" t="s">
        <v>3279</v>
      </c>
      <c r="R1433" s="2" t="s">
        <v>8788</v>
      </c>
      <c r="S1433" s="2" t="s">
        <v>16</v>
      </c>
      <c r="T1433" s="2" t="s">
        <v>11002</v>
      </c>
    </row>
    <row r="1434" spans="1:20" ht="13">
      <c r="A1434" s="2" t="s">
        <v>12700</v>
      </c>
      <c r="B1434" s="1" t="s">
        <v>10427</v>
      </c>
      <c r="C1434" s="2" t="s">
        <v>10426</v>
      </c>
      <c r="D1434" s="2" t="s">
        <v>23</v>
      </c>
      <c r="E1434" s="2" t="s">
        <v>23</v>
      </c>
      <c r="G1434" s="2">
        <v>12059</v>
      </c>
      <c r="H1434" s="2">
        <v>12016</v>
      </c>
      <c r="I1434" s="2" t="s">
        <v>10425</v>
      </c>
      <c r="K1434" s="2" t="s">
        <v>10405</v>
      </c>
      <c r="L1434" s="2" t="s">
        <v>6840</v>
      </c>
      <c r="M1434" s="2"/>
      <c r="P1434" s="2" t="s">
        <v>3249</v>
      </c>
      <c r="R1434" s="2" t="s">
        <v>10425</v>
      </c>
      <c r="S1434" s="2" t="s">
        <v>23</v>
      </c>
      <c r="T1434" s="2" t="s">
        <v>11002</v>
      </c>
    </row>
    <row r="1435" spans="1:20" ht="13">
      <c r="A1435" s="2" t="s">
        <v>12701</v>
      </c>
      <c r="B1435" s="1" t="s">
        <v>8533</v>
      </c>
      <c r="C1435" s="2" t="s">
        <v>8532</v>
      </c>
      <c r="D1435" s="2" t="s">
        <v>16</v>
      </c>
      <c r="E1435" s="2" t="s">
        <v>23</v>
      </c>
      <c r="G1435" s="2">
        <v>14197</v>
      </c>
      <c r="H1435" s="2">
        <v>13009</v>
      </c>
      <c r="I1435" s="2" t="s">
        <v>8526</v>
      </c>
      <c r="K1435" s="2" t="s">
        <v>8364</v>
      </c>
      <c r="L1435" s="2" t="s">
        <v>6840</v>
      </c>
      <c r="M1435" s="2"/>
      <c r="P1435" s="2" t="s">
        <v>4600</v>
      </c>
      <c r="R1435" s="2" t="s">
        <v>8526</v>
      </c>
      <c r="S1435" s="2" t="s">
        <v>16</v>
      </c>
      <c r="T1435" s="2" t="s">
        <v>11002</v>
      </c>
    </row>
    <row r="1436" spans="1:20" ht="13">
      <c r="A1436" s="2" t="s">
        <v>12702</v>
      </c>
      <c r="B1436" s="1" t="s">
        <v>7925</v>
      </c>
      <c r="C1436" s="2" t="s">
        <v>7924</v>
      </c>
      <c r="D1436" s="2" t="s">
        <v>16</v>
      </c>
      <c r="E1436" s="2" t="s">
        <v>23</v>
      </c>
      <c r="G1436" s="2">
        <v>11650</v>
      </c>
      <c r="H1436" s="2">
        <v>11650</v>
      </c>
      <c r="I1436" s="2" t="s">
        <v>7922</v>
      </c>
      <c r="K1436" s="2" t="s">
        <v>7869</v>
      </c>
      <c r="L1436" s="2" t="s">
        <v>6840</v>
      </c>
      <c r="M1436" s="2"/>
      <c r="P1436" s="2" t="s">
        <v>3279</v>
      </c>
      <c r="R1436" s="2" t="s">
        <v>7922</v>
      </c>
      <c r="S1436" s="2" t="s">
        <v>16</v>
      </c>
      <c r="T1436" s="2" t="s">
        <v>11002</v>
      </c>
    </row>
    <row r="1437" spans="1:20" ht="13">
      <c r="A1437" s="2" t="s">
        <v>12703</v>
      </c>
      <c r="B1437" s="1" t="s">
        <v>9378</v>
      </c>
      <c r="C1437" s="2" t="s">
        <v>9377</v>
      </c>
      <c r="D1437" s="2" t="s">
        <v>16</v>
      </c>
      <c r="E1437" s="2" t="s">
        <v>23</v>
      </c>
      <c r="G1437" s="2">
        <v>163071</v>
      </c>
      <c r="H1437" s="2">
        <v>18696</v>
      </c>
      <c r="I1437" s="2" t="s">
        <v>9362</v>
      </c>
      <c r="K1437" s="2" t="s">
        <v>9169</v>
      </c>
      <c r="L1437" s="2" t="s">
        <v>6937</v>
      </c>
      <c r="M1437" s="2"/>
      <c r="P1437" s="2" t="s">
        <v>5907</v>
      </c>
      <c r="R1437" s="2" t="s">
        <v>9362</v>
      </c>
      <c r="S1437" s="2" t="s">
        <v>16</v>
      </c>
      <c r="T1437" s="2" t="s">
        <v>11002</v>
      </c>
    </row>
    <row r="1438" spans="1:20" ht="13">
      <c r="A1438" s="2" t="s">
        <v>12704</v>
      </c>
      <c r="B1438" s="1" t="s">
        <v>7206</v>
      </c>
      <c r="C1438" s="2" t="s">
        <v>7205</v>
      </c>
      <c r="D1438" s="2" t="s">
        <v>16</v>
      </c>
      <c r="E1438" s="2" t="s">
        <v>16</v>
      </c>
      <c r="G1438" s="2">
        <v>12714</v>
      </c>
      <c r="H1438" s="2">
        <v>12714</v>
      </c>
      <c r="I1438" s="2" t="s">
        <v>7203</v>
      </c>
      <c r="K1438" s="2" t="s">
        <v>7148</v>
      </c>
      <c r="L1438" s="2" t="s">
        <v>6859</v>
      </c>
      <c r="M1438" s="2"/>
      <c r="P1438" s="2" t="s">
        <v>3279</v>
      </c>
      <c r="R1438" s="2" t="s">
        <v>7203</v>
      </c>
      <c r="S1438" s="2" t="s">
        <v>16</v>
      </c>
      <c r="T1438" s="2" t="s">
        <v>11002</v>
      </c>
    </row>
    <row r="1439" spans="1:20" ht="13">
      <c r="A1439" s="2" t="s">
        <v>12705</v>
      </c>
      <c r="B1439" s="1" t="s">
        <v>9426</v>
      </c>
      <c r="C1439" s="2" t="s">
        <v>9425</v>
      </c>
      <c r="D1439" s="2" t="s">
        <v>23</v>
      </c>
      <c r="E1439" s="2" t="s">
        <v>16</v>
      </c>
      <c r="G1439" s="2">
        <v>27585</v>
      </c>
      <c r="H1439" s="2">
        <v>27585</v>
      </c>
      <c r="I1439" s="2" t="s">
        <v>9424</v>
      </c>
      <c r="K1439" s="2" t="s">
        <v>9169</v>
      </c>
      <c r="L1439" s="2" t="s">
        <v>6856</v>
      </c>
      <c r="M1439" s="2"/>
      <c r="P1439" s="2" t="s">
        <v>6204</v>
      </c>
      <c r="R1439" s="2" t="s">
        <v>9424</v>
      </c>
      <c r="S1439" s="2" t="s">
        <v>23</v>
      </c>
      <c r="T1439" s="2" t="s">
        <v>11002</v>
      </c>
    </row>
    <row r="1440" spans="1:20" ht="13">
      <c r="A1440" s="2" t="s">
        <v>12706</v>
      </c>
      <c r="B1440" s="1" t="s">
        <v>10041</v>
      </c>
      <c r="C1440" s="2" t="s">
        <v>10040</v>
      </c>
      <c r="D1440" s="2" t="s">
        <v>16</v>
      </c>
      <c r="E1440" s="2" t="s">
        <v>23</v>
      </c>
      <c r="G1440" s="2">
        <v>24052</v>
      </c>
      <c r="H1440" s="2">
        <v>24052</v>
      </c>
      <c r="I1440" s="2" t="s">
        <v>10039</v>
      </c>
      <c r="K1440" s="2" t="s">
        <v>9981</v>
      </c>
      <c r="L1440" s="2" t="s">
        <v>6937</v>
      </c>
      <c r="M1440" s="2"/>
      <c r="P1440" s="2" t="s">
        <v>3279</v>
      </c>
      <c r="R1440" s="2" t="s">
        <v>10039</v>
      </c>
      <c r="S1440" s="2" t="s">
        <v>16</v>
      </c>
      <c r="T1440" s="2" t="s">
        <v>11002</v>
      </c>
    </row>
    <row r="1441" spans="1:20" ht="13">
      <c r="A1441" s="2" t="s">
        <v>12707</v>
      </c>
      <c r="B1441" s="1" t="s">
        <v>7029</v>
      </c>
      <c r="C1441" s="2" t="s">
        <v>7028</v>
      </c>
      <c r="D1441" s="2" t="s">
        <v>23</v>
      </c>
      <c r="E1441" s="2" t="s">
        <v>23</v>
      </c>
      <c r="G1441" s="2">
        <v>18032</v>
      </c>
      <c r="H1441" s="2">
        <v>17296</v>
      </c>
      <c r="I1441" s="2" t="s">
        <v>7024</v>
      </c>
      <c r="K1441" s="2" t="s">
        <v>6985</v>
      </c>
      <c r="L1441" s="2" t="s">
        <v>6840</v>
      </c>
      <c r="M1441" s="2"/>
      <c r="P1441" s="2" t="s">
        <v>3279</v>
      </c>
      <c r="R1441" s="2" t="s">
        <v>7024</v>
      </c>
      <c r="S1441" s="2" t="s">
        <v>23</v>
      </c>
      <c r="T1441" s="2" t="s">
        <v>11002</v>
      </c>
    </row>
    <row r="1442" spans="1:20" ht="13">
      <c r="A1442" s="2" t="s">
        <v>12708</v>
      </c>
      <c r="B1442" s="1" t="s">
        <v>7921</v>
      </c>
      <c r="C1442" s="2" t="s">
        <v>7920</v>
      </c>
      <c r="D1442" s="2" t="s">
        <v>23</v>
      </c>
      <c r="E1442" s="2" t="s">
        <v>16</v>
      </c>
      <c r="G1442" s="2">
        <v>11560</v>
      </c>
      <c r="H1442" s="2">
        <v>11560</v>
      </c>
      <c r="I1442" s="2" t="s">
        <v>7916</v>
      </c>
      <c r="K1442" s="2" t="s">
        <v>7869</v>
      </c>
      <c r="L1442" s="2" t="s">
        <v>6840</v>
      </c>
      <c r="M1442" s="2"/>
      <c r="P1442" s="2" t="s">
        <v>4600</v>
      </c>
      <c r="R1442" s="2" t="s">
        <v>7916</v>
      </c>
      <c r="S1442" s="2" t="s">
        <v>23</v>
      </c>
      <c r="T1442" s="2" t="s">
        <v>11002</v>
      </c>
    </row>
    <row r="1443" spans="1:20" ht="13">
      <c r="A1443" s="2" t="s">
        <v>12709</v>
      </c>
      <c r="B1443" s="1" t="s">
        <v>8218</v>
      </c>
      <c r="C1443" s="2" t="s">
        <v>8217</v>
      </c>
      <c r="D1443" s="2" t="s">
        <v>23</v>
      </c>
      <c r="E1443" s="2" t="s">
        <v>16</v>
      </c>
      <c r="G1443" s="2">
        <v>25370</v>
      </c>
      <c r="H1443" s="2">
        <v>25370</v>
      </c>
      <c r="I1443" s="2" t="s">
        <v>8209</v>
      </c>
      <c r="K1443" s="2" t="s">
        <v>7869</v>
      </c>
      <c r="L1443" s="2" t="s">
        <v>6856</v>
      </c>
      <c r="M1443" s="2"/>
      <c r="P1443" s="2" t="s">
        <v>4035</v>
      </c>
      <c r="R1443" s="2" t="s">
        <v>8209</v>
      </c>
      <c r="S1443" s="2" t="s">
        <v>23</v>
      </c>
      <c r="T1443" s="2" t="s">
        <v>11002</v>
      </c>
    </row>
    <row r="1444" spans="1:20" ht="13">
      <c r="A1444" s="2" t="s">
        <v>12710</v>
      </c>
      <c r="B1444" s="1" t="s">
        <v>7276</v>
      </c>
      <c r="C1444" s="2" t="s">
        <v>7275</v>
      </c>
      <c r="D1444" s="2" t="s">
        <v>23</v>
      </c>
      <c r="E1444" s="2" t="s">
        <v>16</v>
      </c>
      <c r="G1444" s="2">
        <v>16414</v>
      </c>
      <c r="H1444" s="2">
        <v>16414</v>
      </c>
      <c r="I1444" s="2" t="s">
        <v>7270</v>
      </c>
      <c r="K1444" s="2" t="s">
        <v>7148</v>
      </c>
      <c r="L1444" s="2" t="s">
        <v>6840</v>
      </c>
      <c r="M1444" s="2"/>
      <c r="P1444" s="2" t="s">
        <v>3279</v>
      </c>
      <c r="R1444" s="2" t="s">
        <v>7270</v>
      </c>
      <c r="S1444" s="2" t="s">
        <v>23</v>
      </c>
      <c r="T1444" s="2" t="s">
        <v>11002</v>
      </c>
    </row>
    <row r="1445" spans="1:20" ht="13">
      <c r="A1445" s="2" t="s">
        <v>12711</v>
      </c>
      <c r="B1445" s="1" t="s">
        <v>8542</v>
      </c>
      <c r="C1445" s="2" t="s">
        <v>8541</v>
      </c>
      <c r="D1445" s="2" t="s">
        <v>23</v>
      </c>
      <c r="E1445" s="2" t="s">
        <v>16</v>
      </c>
      <c r="G1445" s="2">
        <v>13432</v>
      </c>
      <c r="H1445" s="2">
        <v>13432</v>
      </c>
      <c r="I1445" s="2" t="s">
        <v>8540</v>
      </c>
      <c r="K1445" s="2" t="s">
        <v>8364</v>
      </c>
      <c r="L1445" s="2" t="s">
        <v>6840</v>
      </c>
      <c r="M1445" s="2"/>
      <c r="P1445" s="2" t="s">
        <v>3279</v>
      </c>
      <c r="R1445" s="2" t="s">
        <v>8540</v>
      </c>
      <c r="S1445" s="2" t="s">
        <v>23</v>
      </c>
      <c r="T1445" s="2" t="s">
        <v>11002</v>
      </c>
    </row>
    <row r="1446" spans="1:20" ht="13">
      <c r="A1446" s="2" t="s">
        <v>12712</v>
      </c>
      <c r="B1446" s="1" t="s">
        <v>9011</v>
      </c>
      <c r="C1446" s="2" t="s">
        <v>9010</v>
      </c>
      <c r="D1446" s="2" t="s">
        <v>16</v>
      </c>
      <c r="E1446" s="2" t="s">
        <v>23</v>
      </c>
      <c r="G1446" s="2">
        <v>22594</v>
      </c>
      <c r="H1446" s="2">
        <v>14961</v>
      </c>
      <c r="I1446" s="2" t="s">
        <v>8995</v>
      </c>
      <c r="K1446" s="2" t="s">
        <v>8895</v>
      </c>
      <c r="L1446" s="2" t="s">
        <v>7147</v>
      </c>
      <c r="M1446" s="2"/>
      <c r="P1446" s="2" t="s">
        <v>3279</v>
      </c>
      <c r="R1446" s="2" t="s">
        <v>8995</v>
      </c>
      <c r="S1446" s="2" t="s">
        <v>16</v>
      </c>
      <c r="T1446" s="2" t="s">
        <v>11002</v>
      </c>
    </row>
    <row r="1447" spans="1:20" ht="13">
      <c r="A1447" s="2" t="s">
        <v>12713</v>
      </c>
      <c r="B1447" s="1" t="s">
        <v>8696</v>
      </c>
      <c r="C1447" s="2" t="s">
        <v>8695</v>
      </c>
      <c r="D1447" s="2" t="s">
        <v>16</v>
      </c>
      <c r="E1447" s="2" t="s">
        <v>23</v>
      </c>
      <c r="G1447" s="2">
        <v>20778</v>
      </c>
      <c r="H1447" s="2">
        <v>20778</v>
      </c>
      <c r="I1447" s="2" t="s">
        <v>8693</v>
      </c>
      <c r="K1447" s="2" t="s">
        <v>8364</v>
      </c>
      <c r="L1447" s="2" t="s">
        <v>6840</v>
      </c>
      <c r="M1447" s="2"/>
      <c r="P1447" s="2" t="s">
        <v>3279</v>
      </c>
      <c r="R1447" s="2" t="s">
        <v>8693</v>
      </c>
      <c r="S1447" s="2" t="s">
        <v>16</v>
      </c>
      <c r="T1447" s="2" t="s">
        <v>11002</v>
      </c>
    </row>
    <row r="1448" spans="1:20" ht="13">
      <c r="A1448" s="2" t="s">
        <v>12714</v>
      </c>
      <c r="B1448" s="1" t="s">
        <v>7548</v>
      </c>
      <c r="C1448" s="2" t="s">
        <v>7547</v>
      </c>
      <c r="D1448" s="2" t="s">
        <v>23</v>
      </c>
      <c r="E1448" s="2" t="s">
        <v>16</v>
      </c>
      <c r="G1448" s="2">
        <v>15496</v>
      </c>
      <c r="H1448" s="2">
        <v>15496</v>
      </c>
      <c r="I1448" s="2" t="s">
        <v>7535</v>
      </c>
      <c r="K1448" s="2" t="s">
        <v>7148</v>
      </c>
      <c r="L1448" s="2" t="s">
        <v>6840</v>
      </c>
      <c r="M1448" s="2"/>
      <c r="P1448" s="2" t="s">
        <v>4600</v>
      </c>
      <c r="R1448" s="2" t="s">
        <v>7535</v>
      </c>
      <c r="S1448" s="2" t="s">
        <v>23</v>
      </c>
      <c r="T1448" s="2" t="s">
        <v>11002</v>
      </c>
    </row>
    <row r="1449" spans="1:20" ht="13">
      <c r="A1449" s="2" t="s">
        <v>12715</v>
      </c>
      <c r="B1449" s="1" t="s">
        <v>10461</v>
      </c>
      <c r="C1449" s="2" t="s">
        <v>10460</v>
      </c>
      <c r="D1449" s="2" t="s">
        <v>23</v>
      </c>
      <c r="E1449" s="2" t="s">
        <v>16</v>
      </c>
      <c r="G1449" s="2">
        <v>13643</v>
      </c>
      <c r="H1449" s="2">
        <v>13643</v>
      </c>
      <c r="I1449" s="2" t="s">
        <v>10458</v>
      </c>
      <c r="K1449" s="2" t="s">
        <v>10405</v>
      </c>
      <c r="L1449" s="2" t="s">
        <v>6937</v>
      </c>
      <c r="M1449" s="2"/>
      <c r="P1449" s="2" t="s">
        <v>3279</v>
      </c>
      <c r="R1449" s="2" t="s">
        <v>10458</v>
      </c>
      <c r="S1449" s="2" t="s">
        <v>23</v>
      </c>
      <c r="T1449" s="2" t="s">
        <v>11002</v>
      </c>
    </row>
    <row r="1450" spans="1:20" ht="13">
      <c r="A1450" s="2" t="s">
        <v>12716</v>
      </c>
      <c r="B1450" s="1" t="s">
        <v>7593</v>
      </c>
      <c r="C1450" s="2" t="s">
        <v>7592</v>
      </c>
      <c r="D1450" s="2" t="s">
        <v>23</v>
      </c>
      <c r="E1450" s="2" t="s">
        <v>16</v>
      </c>
      <c r="G1450" s="2">
        <v>16617</v>
      </c>
      <c r="H1450" s="2">
        <v>16617</v>
      </c>
      <c r="I1450" s="2" t="s">
        <v>7588</v>
      </c>
      <c r="K1450" s="2" t="s">
        <v>7562</v>
      </c>
      <c r="L1450" s="2" t="s">
        <v>6853</v>
      </c>
      <c r="M1450" s="2"/>
      <c r="P1450" s="2" t="s">
        <v>4035</v>
      </c>
      <c r="R1450" s="2" t="s">
        <v>7588</v>
      </c>
      <c r="S1450" s="2" t="s">
        <v>23</v>
      </c>
      <c r="T1450" s="2" t="s">
        <v>11002</v>
      </c>
    </row>
    <row r="1451" spans="1:20" ht="13">
      <c r="A1451" s="2" t="s">
        <v>12717</v>
      </c>
      <c r="B1451" s="1" t="s">
        <v>8868</v>
      </c>
      <c r="C1451" s="2" t="s">
        <v>8867</v>
      </c>
      <c r="D1451" s="2" t="s">
        <v>23</v>
      </c>
      <c r="E1451" s="2" t="s">
        <v>16</v>
      </c>
      <c r="G1451" s="2">
        <v>52238</v>
      </c>
      <c r="H1451" s="2">
        <v>29186</v>
      </c>
      <c r="I1451" s="2" t="s">
        <v>8694</v>
      </c>
      <c r="K1451" s="2" t="s">
        <v>8364</v>
      </c>
      <c r="L1451" s="2" t="s">
        <v>6840</v>
      </c>
      <c r="M1451" s="2"/>
      <c r="N1451" s="2" t="s">
        <v>12718</v>
      </c>
      <c r="P1451" s="2" t="s">
        <v>3483</v>
      </c>
      <c r="R1451" s="2" t="s">
        <v>8694</v>
      </c>
      <c r="S1451" s="2" t="s">
        <v>23</v>
      </c>
      <c r="T1451" s="2" t="s">
        <v>11002</v>
      </c>
    </row>
    <row r="1452" spans="1:20" ht="13">
      <c r="A1452" s="2" t="s">
        <v>12719</v>
      </c>
      <c r="B1452" s="1" t="s">
        <v>7591</v>
      </c>
      <c r="C1452" s="2" t="s">
        <v>7590</v>
      </c>
      <c r="D1452" s="2" t="s">
        <v>23</v>
      </c>
      <c r="E1452" s="2" t="s">
        <v>16</v>
      </c>
      <c r="G1452" s="2">
        <v>15702</v>
      </c>
      <c r="H1452" s="2">
        <v>12711</v>
      </c>
      <c r="I1452" s="2" t="s">
        <v>7588</v>
      </c>
      <c r="K1452" s="2" t="s">
        <v>7562</v>
      </c>
      <c r="L1452" s="2" t="s">
        <v>6856</v>
      </c>
      <c r="M1452" s="2"/>
      <c r="P1452" s="2" t="s">
        <v>4035</v>
      </c>
      <c r="R1452" s="2" t="s">
        <v>7588</v>
      </c>
      <c r="S1452" s="2" t="s">
        <v>23</v>
      </c>
      <c r="T1452" s="2" t="s">
        <v>11002</v>
      </c>
    </row>
    <row r="1453" spans="1:20" ht="13">
      <c r="A1453" s="2" t="s">
        <v>12720</v>
      </c>
      <c r="B1453" s="1" t="s">
        <v>9644</v>
      </c>
      <c r="C1453" s="2" t="s">
        <v>9643</v>
      </c>
      <c r="D1453" s="2" t="s">
        <v>23</v>
      </c>
      <c r="E1453" s="2" t="s">
        <v>16</v>
      </c>
      <c r="G1453" s="2">
        <v>23439</v>
      </c>
      <c r="H1453" s="2">
        <v>20489</v>
      </c>
      <c r="I1453" s="2" t="s">
        <v>9640</v>
      </c>
      <c r="K1453" s="2" t="s">
        <v>9562</v>
      </c>
      <c r="L1453" s="2" t="s">
        <v>6840</v>
      </c>
      <c r="M1453" s="2"/>
      <c r="P1453" s="2" t="s">
        <v>4600</v>
      </c>
      <c r="R1453" s="2" t="s">
        <v>9640</v>
      </c>
      <c r="S1453" s="2" t="s">
        <v>23</v>
      </c>
      <c r="T1453" s="2" t="s">
        <v>11002</v>
      </c>
    </row>
    <row r="1454" spans="1:20" ht="13">
      <c r="A1454" s="2" t="s">
        <v>12721</v>
      </c>
      <c r="B1454" s="1" t="s">
        <v>9495</v>
      </c>
      <c r="C1454" s="2" t="s">
        <v>9494</v>
      </c>
      <c r="D1454" s="2" t="s">
        <v>23</v>
      </c>
      <c r="E1454" s="2" t="s">
        <v>16</v>
      </c>
      <c r="G1454" s="2">
        <v>27050</v>
      </c>
      <c r="H1454" s="2">
        <v>25993</v>
      </c>
      <c r="I1454" s="2" t="s">
        <v>9493</v>
      </c>
      <c r="K1454" s="2" t="s">
        <v>9169</v>
      </c>
      <c r="L1454" s="2" t="s">
        <v>6856</v>
      </c>
      <c r="M1454" s="2"/>
      <c r="P1454" s="2" t="s">
        <v>3668</v>
      </c>
      <c r="R1454" s="2" t="s">
        <v>9493</v>
      </c>
      <c r="S1454" s="2" t="s">
        <v>23</v>
      </c>
      <c r="T1454" s="2" t="s">
        <v>11002</v>
      </c>
    </row>
    <row r="1455" spans="1:20" ht="13">
      <c r="A1455" s="2" t="s">
        <v>12722</v>
      </c>
      <c r="B1455" s="1" t="s">
        <v>8109</v>
      </c>
      <c r="C1455" s="2" t="s">
        <v>8108</v>
      </c>
      <c r="D1455" s="2" t="s">
        <v>23</v>
      </c>
      <c r="E1455" s="2" t="s">
        <v>16</v>
      </c>
      <c r="G1455" s="2">
        <v>21560</v>
      </c>
      <c r="H1455" s="2">
        <v>16440</v>
      </c>
      <c r="I1455" s="2" t="s">
        <v>8097</v>
      </c>
      <c r="K1455" s="2" t="s">
        <v>7869</v>
      </c>
      <c r="L1455" s="2" t="s">
        <v>6937</v>
      </c>
      <c r="M1455" s="2"/>
      <c r="P1455" s="2" t="s">
        <v>3279</v>
      </c>
      <c r="R1455" s="2" t="s">
        <v>8097</v>
      </c>
      <c r="S1455" s="2" t="s">
        <v>23</v>
      </c>
      <c r="T1455" s="2" t="s">
        <v>11002</v>
      </c>
    </row>
    <row r="1456" spans="1:20" ht="13">
      <c r="A1456" s="2" t="s">
        <v>12723</v>
      </c>
      <c r="B1456" s="1" t="s">
        <v>7000</v>
      </c>
      <c r="C1456" s="2" t="s">
        <v>6999</v>
      </c>
      <c r="D1456" s="2" t="s">
        <v>23</v>
      </c>
      <c r="E1456" s="2" t="s">
        <v>23</v>
      </c>
      <c r="G1456" s="2">
        <v>11096</v>
      </c>
      <c r="H1456" s="2">
        <v>11096</v>
      </c>
      <c r="I1456" s="2" t="s">
        <v>6996</v>
      </c>
      <c r="K1456" s="2" t="s">
        <v>6985</v>
      </c>
      <c r="L1456" s="2" t="s">
        <v>6937</v>
      </c>
      <c r="M1456" s="2"/>
      <c r="P1456" s="2" t="s">
        <v>3279</v>
      </c>
      <c r="R1456" s="2" t="s">
        <v>6996</v>
      </c>
      <c r="S1456" s="2" t="s">
        <v>23</v>
      </c>
      <c r="T1456" s="2" t="s">
        <v>11002</v>
      </c>
    </row>
    <row r="1457" spans="1:20" ht="13">
      <c r="A1457" s="2" t="s">
        <v>12724</v>
      </c>
      <c r="B1457" s="1" t="s">
        <v>8282</v>
      </c>
      <c r="C1457" s="2" t="s">
        <v>8281</v>
      </c>
      <c r="D1457" s="2" t="s">
        <v>23</v>
      </c>
      <c r="E1457" s="2" t="s">
        <v>16</v>
      </c>
      <c r="G1457" s="2">
        <v>23100</v>
      </c>
      <c r="H1457" s="2">
        <v>20858</v>
      </c>
      <c r="I1457" s="2" t="s">
        <v>8272</v>
      </c>
      <c r="K1457" s="2" t="s">
        <v>7869</v>
      </c>
      <c r="L1457" s="2" t="s">
        <v>6840</v>
      </c>
      <c r="M1457" s="2"/>
      <c r="P1457" s="2" t="s">
        <v>4146</v>
      </c>
      <c r="R1457" s="2" t="s">
        <v>8272</v>
      </c>
      <c r="S1457" s="2" t="s">
        <v>23</v>
      </c>
      <c r="T1457" s="2" t="s">
        <v>11002</v>
      </c>
    </row>
    <row r="1458" spans="1:20" ht="13">
      <c r="A1458" s="2" t="s">
        <v>12725</v>
      </c>
      <c r="B1458" s="1" t="s">
        <v>8501</v>
      </c>
      <c r="C1458" s="2" t="s">
        <v>8500</v>
      </c>
      <c r="D1458" s="2" t="s">
        <v>16</v>
      </c>
      <c r="E1458" s="2" t="s">
        <v>23</v>
      </c>
      <c r="G1458" s="2">
        <v>13021</v>
      </c>
      <c r="H1458" s="2">
        <v>13021</v>
      </c>
      <c r="I1458" s="2" t="s">
        <v>8490</v>
      </c>
      <c r="K1458" s="2" t="s">
        <v>8364</v>
      </c>
      <c r="L1458" s="2" t="s">
        <v>6937</v>
      </c>
      <c r="M1458" s="2"/>
      <c r="P1458" s="2" t="s">
        <v>5907</v>
      </c>
      <c r="R1458" s="2" t="s">
        <v>8490</v>
      </c>
      <c r="S1458" s="2" t="s">
        <v>16</v>
      </c>
      <c r="T1458" s="2" t="s">
        <v>11002</v>
      </c>
    </row>
    <row r="1459" spans="1:20" ht="13">
      <c r="A1459" s="2" t="s">
        <v>12726</v>
      </c>
      <c r="B1459" s="1" t="s">
        <v>10487</v>
      </c>
      <c r="C1459" s="2" t="s">
        <v>10486</v>
      </c>
      <c r="D1459" s="2" t="s">
        <v>23</v>
      </c>
      <c r="E1459" s="2" t="s">
        <v>16</v>
      </c>
      <c r="G1459" s="2">
        <v>10052</v>
      </c>
      <c r="H1459" s="2">
        <v>10052</v>
      </c>
      <c r="I1459" s="2" t="s">
        <v>10482</v>
      </c>
      <c r="K1459" s="2" t="s">
        <v>10483</v>
      </c>
      <c r="L1459" s="2" t="s">
        <v>6840</v>
      </c>
      <c r="M1459" s="2"/>
      <c r="P1459" s="2" t="s">
        <v>3279</v>
      </c>
      <c r="R1459" s="2" t="s">
        <v>10482</v>
      </c>
      <c r="S1459" s="2" t="s">
        <v>23</v>
      </c>
      <c r="T1459" s="2" t="s">
        <v>11002</v>
      </c>
    </row>
    <row r="1460" spans="1:20" ht="13">
      <c r="A1460" s="2" t="s">
        <v>12727</v>
      </c>
      <c r="B1460" s="1" t="s">
        <v>9455</v>
      </c>
      <c r="C1460" s="2" t="s">
        <v>9454</v>
      </c>
      <c r="D1460" s="2" t="s">
        <v>23</v>
      </c>
      <c r="E1460" s="2" t="s">
        <v>16</v>
      </c>
      <c r="G1460" s="2">
        <v>18859</v>
      </c>
      <c r="H1460" s="2">
        <v>18859</v>
      </c>
      <c r="I1460" s="2" t="s">
        <v>9453</v>
      </c>
      <c r="K1460" s="2" t="s">
        <v>9169</v>
      </c>
      <c r="L1460" s="2" t="s">
        <v>6856</v>
      </c>
      <c r="M1460" s="2"/>
      <c r="P1460" s="2" t="s">
        <v>3668</v>
      </c>
      <c r="R1460" s="2" t="s">
        <v>9453</v>
      </c>
      <c r="S1460" s="2" t="s">
        <v>23</v>
      </c>
      <c r="T1460" s="2" t="s">
        <v>11002</v>
      </c>
    </row>
    <row r="1461" spans="1:20" ht="13">
      <c r="A1461" s="2" t="s">
        <v>12728</v>
      </c>
      <c r="B1461" s="1" t="s">
        <v>9575</v>
      </c>
      <c r="C1461" s="2" t="s">
        <v>9574</v>
      </c>
      <c r="D1461" s="2" t="s">
        <v>23</v>
      </c>
      <c r="E1461" s="2" t="s">
        <v>16</v>
      </c>
      <c r="G1461" s="2">
        <v>10479</v>
      </c>
      <c r="H1461" s="2">
        <v>10479</v>
      </c>
      <c r="I1461" s="2" t="s">
        <v>9567</v>
      </c>
      <c r="K1461" s="2" t="s">
        <v>9562</v>
      </c>
      <c r="L1461" s="2" t="s">
        <v>6856</v>
      </c>
      <c r="M1461" s="2"/>
      <c r="P1461" s="2" t="s">
        <v>3668</v>
      </c>
      <c r="R1461" s="2" t="s">
        <v>9567</v>
      </c>
      <c r="S1461" s="2" t="s">
        <v>23</v>
      </c>
      <c r="T1461" s="2" t="s">
        <v>11002</v>
      </c>
    </row>
    <row r="1462" spans="1:20" ht="13">
      <c r="A1462" s="2" t="s">
        <v>12729</v>
      </c>
      <c r="B1462" s="1" t="s">
        <v>9102</v>
      </c>
      <c r="C1462" s="2" t="s">
        <v>9101</v>
      </c>
      <c r="D1462" s="2" t="s">
        <v>16</v>
      </c>
      <c r="E1462" s="2" t="s">
        <v>23</v>
      </c>
      <c r="G1462" s="2">
        <v>16194</v>
      </c>
      <c r="H1462" s="2">
        <v>16194</v>
      </c>
      <c r="I1462" s="2" t="s">
        <v>9095</v>
      </c>
      <c r="K1462" s="2" t="s">
        <v>8895</v>
      </c>
      <c r="L1462" s="2" t="s">
        <v>6840</v>
      </c>
      <c r="M1462" s="2"/>
      <c r="P1462" s="2" t="s">
        <v>4600</v>
      </c>
      <c r="R1462" s="2" t="s">
        <v>9095</v>
      </c>
      <c r="S1462" s="2" t="s">
        <v>16</v>
      </c>
      <c r="T1462" s="2" t="s">
        <v>11002</v>
      </c>
    </row>
    <row r="1463" spans="1:20" ht="13">
      <c r="A1463" s="2" t="s">
        <v>12730</v>
      </c>
      <c r="B1463" s="1" t="s">
        <v>10703</v>
      </c>
      <c r="C1463" s="2" t="s">
        <v>10702</v>
      </c>
      <c r="D1463" s="2" t="s">
        <v>16</v>
      </c>
      <c r="E1463" s="2" t="s">
        <v>16</v>
      </c>
      <c r="G1463" s="2">
        <v>12342</v>
      </c>
      <c r="H1463" s="2">
        <v>12342</v>
      </c>
      <c r="I1463" s="2" t="s">
        <v>10699</v>
      </c>
      <c r="K1463" s="2" t="s">
        <v>10483</v>
      </c>
      <c r="L1463" s="2" t="s">
        <v>6840</v>
      </c>
      <c r="M1463" s="2"/>
      <c r="P1463" s="2" t="s">
        <v>3279</v>
      </c>
      <c r="R1463" s="2" t="s">
        <v>10699</v>
      </c>
      <c r="S1463" s="2" t="s">
        <v>16</v>
      </c>
      <c r="T1463" s="2" t="s">
        <v>11002</v>
      </c>
    </row>
    <row r="1464" spans="1:20" ht="13">
      <c r="A1464" s="2" t="s">
        <v>12731</v>
      </c>
      <c r="B1464" s="1" t="s">
        <v>9774</v>
      </c>
      <c r="C1464" s="2" t="s">
        <v>9773</v>
      </c>
      <c r="D1464" s="2" t="s">
        <v>23</v>
      </c>
      <c r="E1464" s="2" t="s">
        <v>23</v>
      </c>
      <c r="G1464" s="2">
        <v>11513</v>
      </c>
      <c r="H1464" s="2">
        <v>11088</v>
      </c>
      <c r="I1464" s="2" t="s">
        <v>9755</v>
      </c>
      <c r="K1464" s="2" t="s">
        <v>9756</v>
      </c>
      <c r="L1464" s="2" t="s">
        <v>6937</v>
      </c>
      <c r="M1464" s="2"/>
      <c r="P1464" s="2" t="s">
        <v>8370</v>
      </c>
      <c r="R1464" s="2" t="s">
        <v>9755</v>
      </c>
      <c r="S1464" s="2" t="s">
        <v>23</v>
      </c>
      <c r="T1464" s="2" t="s">
        <v>11002</v>
      </c>
    </row>
    <row r="1465" spans="1:20" ht="13">
      <c r="A1465" s="2" t="s">
        <v>12732</v>
      </c>
      <c r="B1465" s="1" t="s">
        <v>7527</v>
      </c>
      <c r="C1465" s="2" t="s">
        <v>7526</v>
      </c>
      <c r="D1465" s="2" t="s">
        <v>16</v>
      </c>
      <c r="E1465" s="2" t="s">
        <v>23</v>
      </c>
      <c r="G1465" s="2">
        <v>12374</v>
      </c>
      <c r="H1465" s="2">
        <v>12374</v>
      </c>
      <c r="I1465" s="2" t="s">
        <v>7521</v>
      </c>
      <c r="K1465" s="2" t="s">
        <v>7148</v>
      </c>
      <c r="L1465" s="2" t="s">
        <v>6850</v>
      </c>
      <c r="M1465" s="2"/>
      <c r="P1465" s="2" t="s">
        <v>3279</v>
      </c>
      <c r="R1465" s="2" t="s">
        <v>7521</v>
      </c>
      <c r="S1465" s="2" t="s">
        <v>16</v>
      </c>
      <c r="T1465" s="2" t="s">
        <v>11002</v>
      </c>
    </row>
    <row r="1466" spans="1:20" ht="13">
      <c r="A1466" s="2" t="s">
        <v>12733</v>
      </c>
      <c r="B1466" s="1" t="s">
        <v>9159</v>
      </c>
      <c r="C1466" s="2" t="s">
        <v>9158</v>
      </c>
      <c r="E1466" s="2" t="s">
        <v>23</v>
      </c>
      <c r="G1466" s="2">
        <v>19385</v>
      </c>
      <c r="H1466" s="2">
        <v>19385</v>
      </c>
      <c r="I1466" s="2" t="s">
        <v>9157</v>
      </c>
      <c r="K1466" s="2" t="s">
        <v>8895</v>
      </c>
      <c r="L1466" s="2" t="s">
        <v>7147</v>
      </c>
      <c r="M1466" s="2"/>
      <c r="P1466" s="2" t="s">
        <v>3556</v>
      </c>
      <c r="R1466" s="2" t="s">
        <v>9157</v>
      </c>
      <c r="T1466" s="2" t="s">
        <v>11002</v>
      </c>
    </row>
    <row r="1467" spans="1:20" ht="13">
      <c r="A1467" s="2" t="s">
        <v>12734</v>
      </c>
      <c r="B1467" s="1" t="s">
        <v>10806</v>
      </c>
      <c r="C1467" s="2" t="s">
        <v>10805</v>
      </c>
      <c r="D1467" s="2" t="s">
        <v>16</v>
      </c>
      <c r="E1467" s="2" t="s">
        <v>16</v>
      </c>
      <c r="G1467" s="2">
        <v>13355</v>
      </c>
      <c r="H1467" s="2">
        <v>13355</v>
      </c>
      <c r="I1467" s="2" t="s">
        <v>10802</v>
      </c>
      <c r="K1467" s="2" t="s">
        <v>10483</v>
      </c>
      <c r="L1467" s="2" t="s">
        <v>6853</v>
      </c>
      <c r="M1467" s="2"/>
      <c r="P1467" s="2" t="s">
        <v>3668</v>
      </c>
      <c r="R1467" s="2" t="s">
        <v>10802</v>
      </c>
      <c r="S1467" s="2" t="s">
        <v>16</v>
      </c>
      <c r="T1467" s="2" t="s">
        <v>11002</v>
      </c>
    </row>
    <row r="1468" spans="1:20" ht="13">
      <c r="A1468" s="2" t="s">
        <v>12735</v>
      </c>
      <c r="B1468" s="1" t="s">
        <v>8200</v>
      </c>
      <c r="C1468" s="2" t="s">
        <v>8199</v>
      </c>
      <c r="D1468" s="2" t="s">
        <v>16</v>
      </c>
      <c r="E1468" s="2" t="s">
        <v>23</v>
      </c>
      <c r="G1468" s="2">
        <v>27579</v>
      </c>
      <c r="H1468" s="2">
        <v>20418</v>
      </c>
      <c r="I1468" s="2" t="s">
        <v>8171</v>
      </c>
      <c r="K1468" s="2" t="s">
        <v>7869</v>
      </c>
      <c r="L1468" s="2" t="s">
        <v>6840</v>
      </c>
      <c r="M1468" s="2"/>
      <c r="P1468" s="2" t="s">
        <v>4146</v>
      </c>
      <c r="R1468" s="2" t="s">
        <v>8171</v>
      </c>
      <c r="S1468" s="2" t="s">
        <v>16</v>
      </c>
      <c r="T1468" s="2" t="s">
        <v>11002</v>
      </c>
    </row>
    <row r="1469" spans="1:20" ht="13">
      <c r="A1469" s="2" t="s">
        <v>12736</v>
      </c>
      <c r="B1469" s="1" t="s">
        <v>12737</v>
      </c>
      <c r="C1469" s="2" t="s">
        <v>23913</v>
      </c>
      <c r="D1469" s="2" t="s">
        <v>23</v>
      </c>
      <c r="E1469" s="2" t="s">
        <v>23</v>
      </c>
      <c r="G1469" s="2" t="e">
        <v>#N/A</v>
      </c>
      <c r="H1469" s="2">
        <v>19715</v>
      </c>
      <c r="I1469" s="2" t="s">
        <v>9704</v>
      </c>
      <c r="K1469" s="2" t="s">
        <v>9706</v>
      </c>
      <c r="M1469" s="2" t="s">
        <v>6876</v>
      </c>
      <c r="N1469" s="2" t="s">
        <v>11269</v>
      </c>
      <c r="P1469" s="2" t="s">
        <v>4146</v>
      </c>
      <c r="R1469" s="2" t="s">
        <v>9704</v>
      </c>
      <c r="S1469" s="2" t="s">
        <v>23</v>
      </c>
      <c r="T1469" s="2" t="s">
        <v>11002</v>
      </c>
    </row>
    <row r="1470" spans="1:20" ht="13">
      <c r="A1470" s="2" t="s">
        <v>12738</v>
      </c>
      <c r="B1470" s="1" t="s">
        <v>10395</v>
      </c>
      <c r="C1470" s="2" t="s">
        <v>10394</v>
      </c>
      <c r="D1470" s="2" t="s">
        <v>23</v>
      </c>
      <c r="E1470" s="2" t="s">
        <v>23</v>
      </c>
      <c r="G1470" s="2">
        <v>13484</v>
      </c>
      <c r="H1470" s="2">
        <v>13484</v>
      </c>
      <c r="I1470" s="2" t="s">
        <v>10390</v>
      </c>
      <c r="K1470" s="2" t="s">
        <v>10370</v>
      </c>
      <c r="L1470" s="2" t="s">
        <v>6840</v>
      </c>
      <c r="M1470" s="2"/>
      <c r="P1470" s="2" t="s">
        <v>4600</v>
      </c>
      <c r="R1470" s="2" t="s">
        <v>10390</v>
      </c>
      <c r="S1470" s="2" t="s">
        <v>23</v>
      </c>
      <c r="T1470" s="2" t="s">
        <v>11002</v>
      </c>
    </row>
    <row r="1471" spans="1:20" ht="13">
      <c r="A1471" s="2" t="s">
        <v>12739</v>
      </c>
      <c r="B1471" s="1" t="s">
        <v>8424</v>
      </c>
      <c r="C1471" s="2" t="s">
        <v>8423</v>
      </c>
      <c r="D1471" s="2" t="s">
        <v>23</v>
      </c>
      <c r="E1471" s="2" t="s">
        <v>16</v>
      </c>
      <c r="G1471" s="2">
        <v>26271</v>
      </c>
      <c r="H1471" s="2">
        <v>11169</v>
      </c>
      <c r="I1471" s="2" t="s">
        <v>8422</v>
      </c>
      <c r="K1471" s="2" t="s">
        <v>8364</v>
      </c>
      <c r="L1471" s="2" t="s">
        <v>6859</v>
      </c>
      <c r="M1471" s="2"/>
      <c r="P1471" s="2" t="s">
        <v>3668</v>
      </c>
      <c r="R1471" s="2" t="s">
        <v>8422</v>
      </c>
      <c r="S1471" s="2" t="s">
        <v>23</v>
      </c>
      <c r="T1471" s="2" t="s">
        <v>11002</v>
      </c>
    </row>
    <row r="1472" spans="1:20" ht="13">
      <c r="A1472" s="2" t="s">
        <v>12740</v>
      </c>
      <c r="B1472" s="1" t="s">
        <v>8703</v>
      </c>
      <c r="C1472" s="2" t="s">
        <v>8702</v>
      </c>
      <c r="D1472" s="2" t="s">
        <v>23</v>
      </c>
      <c r="E1472" s="2" t="s">
        <v>16</v>
      </c>
      <c r="G1472" s="2">
        <v>26673</v>
      </c>
      <c r="H1472" s="2">
        <v>19676</v>
      </c>
      <c r="I1472" s="2" t="s">
        <v>8671</v>
      </c>
      <c r="K1472" s="2" t="s">
        <v>8364</v>
      </c>
      <c r="L1472" s="2" t="s">
        <v>6840</v>
      </c>
      <c r="M1472" s="2"/>
      <c r="P1472" s="2" t="s">
        <v>3279</v>
      </c>
      <c r="R1472" s="2" t="s">
        <v>8671</v>
      </c>
      <c r="S1472" s="2" t="s">
        <v>23</v>
      </c>
      <c r="T1472" s="2" t="s">
        <v>11002</v>
      </c>
    </row>
    <row r="1473" spans="1:20" ht="13">
      <c r="A1473" s="2" t="s">
        <v>12741</v>
      </c>
      <c r="B1473" s="1" t="s">
        <v>8269</v>
      </c>
      <c r="C1473" s="2" t="s">
        <v>8268</v>
      </c>
      <c r="D1473" s="2" t="s">
        <v>16</v>
      </c>
      <c r="E1473" s="2" t="s">
        <v>23</v>
      </c>
      <c r="G1473" s="2">
        <v>20874</v>
      </c>
      <c r="H1473" s="2">
        <v>20874</v>
      </c>
      <c r="I1473" s="2" t="s">
        <v>8263</v>
      </c>
      <c r="K1473" s="2" t="s">
        <v>7869</v>
      </c>
      <c r="L1473" s="2" t="s">
        <v>6840</v>
      </c>
      <c r="M1473" s="2"/>
      <c r="P1473" s="2" t="s">
        <v>4146</v>
      </c>
      <c r="R1473" s="2" t="s">
        <v>8263</v>
      </c>
      <c r="S1473" s="2" t="s">
        <v>16</v>
      </c>
      <c r="T1473" s="2" t="s">
        <v>11002</v>
      </c>
    </row>
    <row r="1474" spans="1:20" ht="13">
      <c r="A1474" s="2" t="s">
        <v>12742</v>
      </c>
      <c r="B1474" s="1" t="s">
        <v>10843</v>
      </c>
      <c r="C1474" s="2" t="s">
        <v>10842</v>
      </c>
      <c r="D1474" s="2" t="s">
        <v>23</v>
      </c>
      <c r="E1474" s="2" t="s">
        <v>16</v>
      </c>
      <c r="G1474" s="2">
        <v>11487</v>
      </c>
      <c r="H1474" s="2">
        <v>11487</v>
      </c>
      <c r="I1474" s="2" t="s">
        <v>10841</v>
      </c>
      <c r="K1474" s="2" t="s">
        <v>10483</v>
      </c>
      <c r="L1474" s="2" t="s">
        <v>6853</v>
      </c>
      <c r="M1474" s="2"/>
      <c r="P1474" s="2" t="s">
        <v>3668</v>
      </c>
      <c r="R1474" s="2" t="s">
        <v>10841</v>
      </c>
      <c r="S1474" s="2" t="s">
        <v>23</v>
      </c>
      <c r="T1474" s="2" t="s">
        <v>11002</v>
      </c>
    </row>
    <row r="1475" spans="1:20" ht="13">
      <c r="A1475" s="2" t="s">
        <v>12743</v>
      </c>
      <c r="B1475" s="1" t="s">
        <v>9639</v>
      </c>
      <c r="C1475" s="2" t="s">
        <v>9638</v>
      </c>
      <c r="D1475" s="2" t="s">
        <v>16</v>
      </c>
      <c r="E1475" s="2" t="s">
        <v>23</v>
      </c>
      <c r="G1475" s="2">
        <v>15729</v>
      </c>
      <c r="H1475" s="2">
        <v>15729</v>
      </c>
      <c r="I1475" s="2" t="s">
        <v>9630</v>
      </c>
      <c r="K1475" s="2" t="s">
        <v>9562</v>
      </c>
      <c r="L1475" s="2" t="s">
        <v>6840</v>
      </c>
      <c r="M1475" s="2"/>
      <c r="P1475" s="2" t="s">
        <v>3279</v>
      </c>
      <c r="R1475" s="2" t="s">
        <v>9630</v>
      </c>
      <c r="S1475" s="2" t="s">
        <v>16</v>
      </c>
      <c r="T1475" s="2" t="s">
        <v>11002</v>
      </c>
    </row>
    <row r="1476" spans="1:20" ht="13">
      <c r="A1476" s="2" t="s">
        <v>12744</v>
      </c>
      <c r="B1476" s="1" t="s">
        <v>10651</v>
      </c>
      <c r="C1476" s="2" t="s">
        <v>23914</v>
      </c>
      <c r="D1476" s="2" t="s">
        <v>23</v>
      </c>
      <c r="E1476" s="2" t="s">
        <v>16</v>
      </c>
      <c r="G1476" s="2">
        <v>12041</v>
      </c>
      <c r="H1476" s="2">
        <v>11932</v>
      </c>
      <c r="I1476" s="2" t="s">
        <v>10642</v>
      </c>
      <c r="K1476" s="2" t="s">
        <v>10483</v>
      </c>
      <c r="L1476" s="2" t="s">
        <v>6846</v>
      </c>
      <c r="M1476" s="2"/>
      <c r="P1476" s="2" t="s">
        <v>3556</v>
      </c>
      <c r="R1476" s="2" t="s">
        <v>10642</v>
      </c>
      <c r="S1476" s="2" t="s">
        <v>23</v>
      </c>
      <c r="T1476" s="2" t="s">
        <v>11002</v>
      </c>
    </row>
    <row r="1477" spans="1:20" ht="13">
      <c r="A1477" s="2" t="s">
        <v>12745</v>
      </c>
      <c r="B1477" s="1" t="s">
        <v>10163</v>
      </c>
      <c r="C1477" s="2" t="s">
        <v>10162</v>
      </c>
      <c r="D1477" s="2" t="s">
        <v>23</v>
      </c>
      <c r="E1477" s="2" t="s">
        <v>16</v>
      </c>
      <c r="G1477" s="2">
        <v>12904</v>
      </c>
      <c r="H1477" s="2">
        <v>12904</v>
      </c>
      <c r="I1477" s="2" t="s">
        <v>10158</v>
      </c>
      <c r="K1477" s="2" t="s">
        <v>10080</v>
      </c>
      <c r="L1477" s="2" t="s">
        <v>6856</v>
      </c>
      <c r="M1477" s="2"/>
      <c r="P1477" s="2" t="s">
        <v>3279</v>
      </c>
      <c r="R1477" s="2" t="s">
        <v>10158</v>
      </c>
      <c r="S1477" s="2" t="s">
        <v>23</v>
      </c>
      <c r="T1477" s="2" t="s">
        <v>11002</v>
      </c>
    </row>
    <row r="1478" spans="1:20" ht="13">
      <c r="A1478" s="2" t="s">
        <v>12746</v>
      </c>
      <c r="B1478" s="1" t="s">
        <v>10231</v>
      </c>
      <c r="C1478" s="2" t="s">
        <v>10230</v>
      </c>
      <c r="D1478" s="2" t="s">
        <v>16</v>
      </c>
      <c r="E1478" s="2" t="s">
        <v>23</v>
      </c>
      <c r="G1478" s="2">
        <v>21049</v>
      </c>
      <c r="H1478" s="2">
        <v>17554</v>
      </c>
      <c r="I1478" s="2" t="s">
        <v>10223</v>
      </c>
      <c r="K1478" s="2" t="s">
        <v>10080</v>
      </c>
      <c r="L1478" s="2" t="s">
        <v>6856</v>
      </c>
      <c r="M1478" s="2"/>
      <c r="P1478" s="2" t="s">
        <v>4035</v>
      </c>
      <c r="R1478" s="2" t="s">
        <v>10223</v>
      </c>
      <c r="S1478" s="2" t="s">
        <v>16</v>
      </c>
      <c r="T1478" s="2" t="s">
        <v>11002</v>
      </c>
    </row>
    <row r="1479" spans="1:20" ht="13">
      <c r="A1479" s="2" t="s">
        <v>12747</v>
      </c>
      <c r="B1479" s="1" t="s">
        <v>6998</v>
      </c>
      <c r="C1479" s="2" t="s">
        <v>6997</v>
      </c>
      <c r="D1479" s="2" t="s">
        <v>16</v>
      </c>
      <c r="E1479" s="2" t="s">
        <v>16</v>
      </c>
      <c r="G1479" s="2">
        <v>19397</v>
      </c>
      <c r="H1479" s="2">
        <v>11096</v>
      </c>
      <c r="I1479" s="2" t="s">
        <v>6996</v>
      </c>
      <c r="K1479" s="2" t="s">
        <v>6985</v>
      </c>
      <c r="L1479" s="2" t="s">
        <v>6937</v>
      </c>
      <c r="M1479" s="2"/>
      <c r="P1479" s="2" t="s">
        <v>3279</v>
      </c>
      <c r="R1479" s="2" t="s">
        <v>6996</v>
      </c>
      <c r="S1479" s="2" t="s">
        <v>16</v>
      </c>
      <c r="T1479" s="2" t="s">
        <v>11002</v>
      </c>
    </row>
    <row r="1480" spans="1:20" ht="13">
      <c r="A1480" s="2" t="s">
        <v>12748</v>
      </c>
      <c r="B1480" s="1" t="s">
        <v>9259</v>
      </c>
      <c r="C1480" s="2" t="s">
        <v>9258</v>
      </c>
      <c r="D1480" s="2" t="s">
        <v>23</v>
      </c>
      <c r="E1480" s="2" t="s">
        <v>16</v>
      </c>
      <c r="G1480" s="2">
        <v>15289</v>
      </c>
      <c r="H1480" s="2">
        <v>15289</v>
      </c>
      <c r="I1480" s="2" t="s">
        <v>9256</v>
      </c>
      <c r="K1480" s="2" t="s">
        <v>9169</v>
      </c>
      <c r="L1480" s="2" t="s">
        <v>6856</v>
      </c>
      <c r="M1480" s="2"/>
      <c r="P1480" s="2" t="s">
        <v>3668</v>
      </c>
      <c r="R1480" s="2" t="s">
        <v>9256</v>
      </c>
      <c r="S1480" s="2" t="s">
        <v>23</v>
      </c>
      <c r="T1480" s="2" t="s">
        <v>11002</v>
      </c>
    </row>
    <row r="1481" spans="1:20" ht="13">
      <c r="A1481" s="2" t="s">
        <v>12749</v>
      </c>
      <c r="B1481" s="1" t="s">
        <v>7336</v>
      </c>
      <c r="C1481" s="2" t="s">
        <v>7335</v>
      </c>
      <c r="D1481" s="2" t="s">
        <v>16</v>
      </c>
      <c r="E1481" s="2" t="s">
        <v>23</v>
      </c>
      <c r="G1481" s="2">
        <v>16453</v>
      </c>
      <c r="H1481" s="2">
        <v>14510</v>
      </c>
      <c r="I1481" s="2" t="s">
        <v>7326</v>
      </c>
      <c r="K1481" s="2" t="s">
        <v>7148</v>
      </c>
      <c r="L1481" s="2" t="s">
        <v>7327</v>
      </c>
      <c r="M1481" s="2"/>
      <c r="P1481" s="2" t="s">
        <v>3279</v>
      </c>
      <c r="R1481" s="2" t="s">
        <v>7326</v>
      </c>
      <c r="S1481" s="2" t="s">
        <v>16</v>
      </c>
      <c r="T1481" s="2" t="s">
        <v>11002</v>
      </c>
    </row>
    <row r="1482" spans="1:20" ht="13">
      <c r="A1482" s="2" t="s">
        <v>12750</v>
      </c>
      <c r="B1482" s="1" t="s">
        <v>9726</v>
      </c>
      <c r="C1482" s="2" t="s">
        <v>9725</v>
      </c>
      <c r="D1482" s="2" t="s">
        <v>23</v>
      </c>
      <c r="E1482" s="2" t="s">
        <v>23</v>
      </c>
      <c r="G1482" s="2">
        <v>25966</v>
      </c>
      <c r="H1482" s="2">
        <v>21498</v>
      </c>
      <c r="I1482" s="2" t="s">
        <v>9704</v>
      </c>
      <c r="K1482" s="2" t="s">
        <v>9706</v>
      </c>
      <c r="L1482" s="2" t="s">
        <v>6840</v>
      </c>
      <c r="M1482" s="2"/>
      <c r="P1482" s="2" t="s">
        <v>3249</v>
      </c>
      <c r="R1482" s="2" t="s">
        <v>9704</v>
      </c>
      <c r="S1482" s="2" t="s">
        <v>23</v>
      </c>
      <c r="T1482" s="2" t="s">
        <v>11002</v>
      </c>
    </row>
    <row r="1483" spans="1:20" ht="13">
      <c r="A1483" s="2" t="s">
        <v>12751</v>
      </c>
      <c r="B1483" s="1" t="s">
        <v>10876</v>
      </c>
      <c r="C1483" s="2" t="s">
        <v>10875</v>
      </c>
      <c r="D1483" s="2" t="s">
        <v>23</v>
      </c>
      <c r="E1483" s="2" t="s">
        <v>23</v>
      </c>
      <c r="G1483" s="2">
        <v>19521</v>
      </c>
      <c r="H1483" s="2">
        <v>16483</v>
      </c>
      <c r="I1483" s="2" t="s">
        <v>10868</v>
      </c>
      <c r="K1483" s="2" t="s">
        <v>10483</v>
      </c>
      <c r="L1483" s="2" t="s">
        <v>6850</v>
      </c>
      <c r="M1483" s="2"/>
      <c r="P1483" s="2" t="s">
        <v>3279</v>
      </c>
      <c r="R1483" s="2" t="s">
        <v>10868</v>
      </c>
      <c r="S1483" s="2" t="s">
        <v>23</v>
      </c>
      <c r="T1483" s="2" t="s">
        <v>11002</v>
      </c>
    </row>
    <row r="1484" spans="1:20" ht="13">
      <c r="A1484" s="2" t="s">
        <v>12752</v>
      </c>
      <c r="B1484" s="1" t="s">
        <v>9869</v>
      </c>
      <c r="C1484" s="2" t="s">
        <v>9868</v>
      </c>
      <c r="D1484" s="2" t="s">
        <v>16</v>
      </c>
      <c r="E1484" s="2" t="s">
        <v>16</v>
      </c>
      <c r="G1484" s="2">
        <v>12184</v>
      </c>
      <c r="H1484" s="2">
        <v>12184</v>
      </c>
      <c r="I1484" s="2" t="s">
        <v>9865</v>
      </c>
      <c r="K1484" s="2" t="s">
        <v>9756</v>
      </c>
      <c r="L1484" s="2" t="s">
        <v>6937</v>
      </c>
      <c r="M1484" s="2"/>
      <c r="P1484" s="2" t="s">
        <v>3279</v>
      </c>
      <c r="R1484" s="2" t="s">
        <v>9865</v>
      </c>
      <c r="S1484" s="2" t="s">
        <v>16</v>
      </c>
      <c r="T1484" s="2" t="s">
        <v>11002</v>
      </c>
    </row>
    <row r="1485" spans="1:20" ht="13">
      <c r="A1485" s="2" t="s">
        <v>12753</v>
      </c>
      <c r="B1485" s="1" t="s">
        <v>9929</v>
      </c>
      <c r="C1485" s="2" t="s">
        <v>9928</v>
      </c>
      <c r="D1485" s="2" t="s">
        <v>23</v>
      </c>
      <c r="E1485" s="2" t="s">
        <v>23</v>
      </c>
      <c r="G1485" s="2">
        <v>10907</v>
      </c>
      <c r="H1485" s="2">
        <v>10795</v>
      </c>
      <c r="I1485" s="2" t="s">
        <v>9926</v>
      </c>
      <c r="K1485" s="2" t="s">
        <v>9921</v>
      </c>
      <c r="L1485" s="2" t="s">
        <v>6937</v>
      </c>
      <c r="M1485" s="2"/>
      <c r="P1485" s="2" t="s">
        <v>3279</v>
      </c>
      <c r="R1485" s="2" t="s">
        <v>9926</v>
      </c>
      <c r="S1485" s="2" t="s">
        <v>23</v>
      </c>
      <c r="T1485" s="2" t="s">
        <v>11002</v>
      </c>
    </row>
    <row r="1486" spans="1:20" ht="13">
      <c r="A1486" s="2" t="s">
        <v>12754</v>
      </c>
      <c r="B1486" s="1" t="s">
        <v>10824</v>
      </c>
      <c r="C1486" s="2" t="s">
        <v>10823</v>
      </c>
      <c r="D1486" s="2" t="s">
        <v>23</v>
      </c>
      <c r="E1486" s="2" t="s">
        <v>23</v>
      </c>
      <c r="G1486" s="2">
        <v>12675</v>
      </c>
      <c r="H1486" s="2">
        <v>12675</v>
      </c>
      <c r="I1486" s="2" t="s">
        <v>10812</v>
      </c>
      <c r="K1486" s="2" t="s">
        <v>10483</v>
      </c>
      <c r="L1486" s="2" t="s">
        <v>6859</v>
      </c>
      <c r="M1486" s="2"/>
      <c r="P1486" s="2" t="s">
        <v>3556</v>
      </c>
      <c r="R1486" s="2" t="s">
        <v>10812</v>
      </c>
      <c r="S1486" s="2" t="s">
        <v>23</v>
      </c>
      <c r="T1486" s="2" t="s">
        <v>11002</v>
      </c>
    </row>
    <row r="1487" spans="1:20" ht="13">
      <c r="A1487" s="2" t="s">
        <v>12755</v>
      </c>
      <c r="B1487" s="1" t="s">
        <v>8103</v>
      </c>
      <c r="C1487" s="2" t="s">
        <v>8102</v>
      </c>
      <c r="D1487" s="2" t="s">
        <v>16</v>
      </c>
      <c r="E1487" s="2" t="s">
        <v>23</v>
      </c>
      <c r="G1487" s="2">
        <v>16595</v>
      </c>
      <c r="H1487" s="2">
        <v>16595</v>
      </c>
      <c r="I1487" s="2" t="s">
        <v>8097</v>
      </c>
      <c r="K1487" s="2" t="s">
        <v>7869</v>
      </c>
      <c r="L1487" s="2" t="s">
        <v>6937</v>
      </c>
      <c r="M1487" s="2"/>
      <c r="P1487" s="2" t="s">
        <v>3279</v>
      </c>
      <c r="R1487" s="2" t="s">
        <v>8097</v>
      </c>
      <c r="S1487" s="2" t="s">
        <v>16</v>
      </c>
      <c r="T1487" s="2" t="s">
        <v>11002</v>
      </c>
    </row>
    <row r="1488" spans="1:20" ht="13">
      <c r="A1488" s="2" t="s">
        <v>12756</v>
      </c>
      <c r="B1488" s="1" t="s">
        <v>10626</v>
      </c>
      <c r="C1488" s="2" t="s">
        <v>10625</v>
      </c>
      <c r="D1488" s="2" t="s">
        <v>23</v>
      </c>
      <c r="E1488" s="2" t="s">
        <v>16</v>
      </c>
      <c r="G1488" s="2">
        <v>12168</v>
      </c>
      <c r="H1488" s="2">
        <v>11818</v>
      </c>
      <c r="I1488" s="2" t="s">
        <v>10622</v>
      </c>
      <c r="K1488" s="2" t="s">
        <v>10483</v>
      </c>
      <c r="L1488" s="2" t="s">
        <v>6840</v>
      </c>
      <c r="M1488" s="2"/>
      <c r="P1488" s="2" t="s">
        <v>4600</v>
      </c>
      <c r="R1488" s="2" t="s">
        <v>10622</v>
      </c>
      <c r="S1488" s="2" t="s">
        <v>23</v>
      </c>
      <c r="T1488" s="2" t="s">
        <v>11002</v>
      </c>
    </row>
    <row r="1489" spans="1:20" ht="13">
      <c r="A1489" s="2" t="s">
        <v>12757</v>
      </c>
      <c r="B1489" s="1" t="s">
        <v>12758</v>
      </c>
      <c r="C1489" s="2" t="s">
        <v>12681</v>
      </c>
      <c r="D1489" s="2" t="s">
        <v>23</v>
      </c>
      <c r="E1489" s="2" t="s">
        <v>23</v>
      </c>
      <c r="F1489" s="2" t="s">
        <v>12759</v>
      </c>
      <c r="G1489" s="2" t="e">
        <v>#N/A</v>
      </c>
      <c r="K1489" s="38" t="s">
        <v>8364</v>
      </c>
      <c r="L1489" s="38" t="s">
        <v>6840</v>
      </c>
      <c r="M1489" s="2" t="s">
        <v>11042</v>
      </c>
      <c r="N1489" s="2" t="s">
        <v>11043</v>
      </c>
      <c r="O1489" s="2" t="s">
        <v>11043</v>
      </c>
      <c r="P1489" s="2" t="s">
        <v>3279</v>
      </c>
      <c r="Q1489" s="2" t="str">
        <f>"AN"&amp;K1489&amp;996</f>
        <v>AN08B996</v>
      </c>
      <c r="R1489" s="2" t="s">
        <v>11044</v>
      </c>
      <c r="S1489" s="2" t="s">
        <v>23</v>
      </c>
      <c r="T1489" s="2" t="s">
        <v>11002</v>
      </c>
    </row>
    <row r="1490" spans="1:20" ht="13">
      <c r="A1490" s="2" t="s">
        <v>12760</v>
      </c>
      <c r="B1490" s="1" t="s">
        <v>7383</v>
      </c>
      <c r="C1490" s="2" t="s">
        <v>7382</v>
      </c>
      <c r="D1490" s="2" t="s">
        <v>23</v>
      </c>
      <c r="E1490" s="2" t="s">
        <v>16</v>
      </c>
      <c r="G1490" s="2">
        <v>20699</v>
      </c>
      <c r="H1490" s="2">
        <v>20699</v>
      </c>
      <c r="I1490" s="2" t="s">
        <v>7377</v>
      </c>
      <c r="K1490" s="2" t="s">
        <v>7148</v>
      </c>
      <c r="L1490" s="2" t="s">
        <v>6856</v>
      </c>
      <c r="M1490" s="2"/>
      <c r="P1490" s="2" t="s">
        <v>3279</v>
      </c>
      <c r="R1490" s="2" t="s">
        <v>7377</v>
      </c>
      <c r="S1490" s="2" t="s">
        <v>23</v>
      </c>
      <c r="T1490" s="2" t="s">
        <v>11002</v>
      </c>
    </row>
    <row r="1491" spans="1:20" ht="13">
      <c r="A1491" s="2" t="s">
        <v>12761</v>
      </c>
      <c r="B1491" s="1" t="s">
        <v>7665</v>
      </c>
      <c r="C1491" s="2" t="s">
        <v>7664</v>
      </c>
      <c r="D1491" s="2" t="s">
        <v>23</v>
      </c>
      <c r="E1491" s="2" t="s">
        <v>16</v>
      </c>
      <c r="G1491" s="2">
        <v>153995</v>
      </c>
      <c r="H1491" s="2">
        <v>24331</v>
      </c>
      <c r="I1491" s="2" t="s">
        <v>7662</v>
      </c>
      <c r="K1491" s="2" t="s">
        <v>7562</v>
      </c>
      <c r="L1491" s="2" t="s">
        <v>6840</v>
      </c>
      <c r="M1491" s="2"/>
      <c r="P1491" s="2" t="s">
        <v>4146</v>
      </c>
      <c r="R1491" s="2" t="s">
        <v>7662</v>
      </c>
      <c r="S1491" s="2" t="s">
        <v>23</v>
      </c>
      <c r="T1491" s="2" t="s">
        <v>11002</v>
      </c>
    </row>
    <row r="1492" spans="1:20" ht="13">
      <c r="A1492" s="2" t="s">
        <v>12762</v>
      </c>
      <c r="B1492" s="1" t="s">
        <v>8666</v>
      </c>
      <c r="C1492" s="2" t="s">
        <v>8665</v>
      </c>
      <c r="D1492" s="2" t="s">
        <v>23</v>
      </c>
      <c r="E1492" s="2" t="s">
        <v>16</v>
      </c>
      <c r="G1492" s="2">
        <v>18846</v>
      </c>
      <c r="H1492" s="2">
        <v>18320</v>
      </c>
      <c r="I1492" s="2" t="s">
        <v>8663</v>
      </c>
      <c r="K1492" s="2" t="s">
        <v>8364</v>
      </c>
      <c r="L1492" s="2" t="s">
        <v>6840</v>
      </c>
      <c r="M1492" s="2"/>
      <c r="P1492" s="2" t="s">
        <v>3279</v>
      </c>
      <c r="R1492" s="2" t="s">
        <v>8663</v>
      </c>
      <c r="S1492" s="2" t="s">
        <v>23</v>
      </c>
      <c r="T1492" s="2" t="s">
        <v>11002</v>
      </c>
    </row>
    <row r="1493" spans="1:20" ht="13">
      <c r="A1493" s="2" t="s">
        <v>12763</v>
      </c>
      <c r="B1493" s="1" t="s">
        <v>7311</v>
      </c>
      <c r="C1493" s="2" t="s">
        <v>7310</v>
      </c>
      <c r="D1493" s="2" t="s">
        <v>16</v>
      </c>
      <c r="E1493" s="2" t="s">
        <v>23</v>
      </c>
      <c r="G1493" s="2">
        <v>18705</v>
      </c>
      <c r="H1493" s="2">
        <v>13706</v>
      </c>
      <c r="I1493" s="2" t="s">
        <v>7301</v>
      </c>
      <c r="K1493" s="2" t="s">
        <v>7148</v>
      </c>
      <c r="L1493" s="2" t="s">
        <v>6937</v>
      </c>
      <c r="M1493" s="2"/>
      <c r="P1493" s="2" t="s">
        <v>3279</v>
      </c>
      <c r="R1493" s="2" t="s">
        <v>7301</v>
      </c>
      <c r="S1493" s="2" t="s">
        <v>16</v>
      </c>
      <c r="T1493" s="2" t="s">
        <v>11002</v>
      </c>
    </row>
    <row r="1494" spans="1:20" ht="13">
      <c r="A1494" s="2" t="s">
        <v>12764</v>
      </c>
      <c r="B1494" s="1" t="s">
        <v>9848</v>
      </c>
      <c r="C1494" s="2" t="s">
        <v>9847</v>
      </c>
      <c r="D1494" s="2" t="s">
        <v>23</v>
      </c>
      <c r="E1494" s="2" t="s">
        <v>23</v>
      </c>
      <c r="G1494" s="2">
        <v>12114</v>
      </c>
      <c r="H1494" s="2">
        <v>11727</v>
      </c>
      <c r="I1494" s="2" t="s">
        <v>9837</v>
      </c>
      <c r="K1494" s="2" t="s">
        <v>9756</v>
      </c>
      <c r="L1494" s="2" t="s">
        <v>6937</v>
      </c>
      <c r="M1494" s="2"/>
      <c r="P1494" s="2" t="s">
        <v>3279</v>
      </c>
      <c r="R1494" s="2" t="s">
        <v>9837</v>
      </c>
      <c r="S1494" s="2" t="s">
        <v>23</v>
      </c>
      <c r="T1494" s="2" t="s">
        <v>11002</v>
      </c>
    </row>
    <row r="1495" spans="1:20" ht="13">
      <c r="A1495" s="2" t="s">
        <v>12765</v>
      </c>
      <c r="B1495" s="1" t="s">
        <v>9612</v>
      </c>
      <c r="C1495" s="2" t="s">
        <v>9611</v>
      </c>
      <c r="D1495" s="2" t="s">
        <v>16</v>
      </c>
      <c r="E1495" s="2" t="s">
        <v>23</v>
      </c>
      <c r="G1495" s="2">
        <v>13344</v>
      </c>
      <c r="H1495" s="2">
        <v>13189</v>
      </c>
      <c r="I1495" s="2" t="s">
        <v>9604</v>
      </c>
      <c r="K1495" s="2" t="s">
        <v>9562</v>
      </c>
      <c r="L1495" s="2" t="s">
        <v>6937</v>
      </c>
      <c r="M1495" s="2"/>
      <c r="P1495" s="2" t="s">
        <v>5907</v>
      </c>
      <c r="R1495" s="2" t="s">
        <v>9604</v>
      </c>
      <c r="S1495" s="2" t="s">
        <v>16</v>
      </c>
      <c r="T1495" s="2" t="s">
        <v>11002</v>
      </c>
    </row>
    <row r="1496" spans="1:20" ht="13">
      <c r="A1496" s="2" t="s">
        <v>12766</v>
      </c>
      <c r="B1496" s="1" t="s">
        <v>8734</v>
      </c>
      <c r="C1496" s="2" t="s">
        <v>8733</v>
      </c>
      <c r="D1496" s="2" t="s">
        <v>23</v>
      </c>
      <c r="E1496" s="2" t="s">
        <v>16</v>
      </c>
      <c r="G1496" s="2">
        <v>20271</v>
      </c>
      <c r="H1496" s="2">
        <v>20271</v>
      </c>
      <c r="I1496" s="2" t="s">
        <v>8673</v>
      </c>
      <c r="K1496" s="2" t="s">
        <v>8364</v>
      </c>
      <c r="L1496" s="2" t="s">
        <v>6840</v>
      </c>
      <c r="M1496" s="2"/>
      <c r="P1496" s="2" t="s">
        <v>3279</v>
      </c>
      <c r="R1496" s="2" t="s">
        <v>8673</v>
      </c>
      <c r="S1496" s="2" t="s">
        <v>23</v>
      </c>
      <c r="T1496" s="2" t="s">
        <v>11002</v>
      </c>
    </row>
    <row r="1497" spans="1:20" ht="13">
      <c r="A1497" s="2" t="s">
        <v>12767</v>
      </c>
      <c r="B1497" s="1" t="s">
        <v>9918</v>
      </c>
      <c r="C1497" s="2" t="s">
        <v>9917</v>
      </c>
      <c r="D1497" s="2" t="s">
        <v>16</v>
      </c>
      <c r="E1497" s="2" t="s">
        <v>16</v>
      </c>
      <c r="G1497" s="2">
        <v>22109</v>
      </c>
      <c r="H1497" s="2">
        <v>17599</v>
      </c>
      <c r="I1497" s="2" t="s">
        <v>9913</v>
      </c>
      <c r="K1497" s="2" t="s">
        <v>9756</v>
      </c>
      <c r="L1497" s="2" t="s">
        <v>6840</v>
      </c>
      <c r="M1497" s="2"/>
      <c r="P1497" s="2" t="s">
        <v>3279</v>
      </c>
      <c r="R1497" s="2" t="s">
        <v>9913</v>
      </c>
      <c r="S1497" s="2" t="s">
        <v>16</v>
      </c>
      <c r="T1497" s="2" t="s">
        <v>11002</v>
      </c>
    </row>
    <row r="1498" spans="1:20" ht="13">
      <c r="A1498" s="2" t="s">
        <v>12768</v>
      </c>
      <c r="B1498" s="1" t="s">
        <v>9554</v>
      </c>
      <c r="C1498" s="2" t="s">
        <v>9553</v>
      </c>
      <c r="D1498" s="2" t="s">
        <v>23</v>
      </c>
      <c r="E1498" s="2" t="s">
        <v>23</v>
      </c>
      <c r="G1498" s="2">
        <v>11098</v>
      </c>
      <c r="H1498" s="2">
        <v>11098</v>
      </c>
      <c r="I1498" s="2" t="s">
        <v>9549</v>
      </c>
      <c r="K1498" s="2" t="s">
        <v>9550</v>
      </c>
      <c r="L1498" s="2" t="s">
        <v>6853</v>
      </c>
      <c r="M1498" s="2"/>
      <c r="P1498" s="2" t="s">
        <v>6204</v>
      </c>
      <c r="R1498" s="2" t="s">
        <v>9549</v>
      </c>
      <c r="S1498" s="2" t="s">
        <v>23</v>
      </c>
      <c r="T1498" s="2" t="s">
        <v>11002</v>
      </c>
    </row>
    <row r="1499" spans="1:20" ht="13">
      <c r="A1499" s="2" t="s">
        <v>12769</v>
      </c>
      <c r="B1499" s="1" t="s">
        <v>8897</v>
      </c>
      <c r="C1499" s="2" t="s">
        <v>8896</v>
      </c>
      <c r="D1499" s="2" t="s">
        <v>23</v>
      </c>
      <c r="E1499" s="2" t="s">
        <v>16</v>
      </c>
      <c r="G1499" s="2">
        <v>13416</v>
      </c>
      <c r="H1499" s="2">
        <v>11055</v>
      </c>
      <c r="I1499" s="2" t="s">
        <v>8894</v>
      </c>
      <c r="K1499" s="2" t="s">
        <v>8895</v>
      </c>
      <c r="L1499" s="2" t="s">
        <v>6853</v>
      </c>
      <c r="M1499" s="2"/>
      <c r="P1499" s="2" t="s">
        <v>3279</v>
      </c>
      <c r="R1499" s="2" t="s">
        <v>8894</v>
      </c>
      <c r="S1499" s="2" t="s">
        <v>23</v>
      </c>
      <c r="T1499" s="2" t="s">
        <v>11002</v>
      </c>
    </row>
    <row r="1500" spans="1:20" ht="13">
      <c r="A1500" s="2" t="s">
        <v>12770</v>
      </c>
      <c r="B1500" s="1" t="s">
        <v>9440</v>
      </c>
      <c r="C1500" s="2" t="s">
        <v>9439</v>
      </c>
      <c r="D1500" s="2" t="s">
        <v>16</v>
      </c>
      <c r="E1500" s="2" t="s">
        <v>23</v>
      </c>
      <c r="G1500" s="2">
        <v>27208</v>
      </c>
      <c r="H1500" s="2">
        <v>27208</v>
      </c>
      <c r="I1500" s="2" t="s">
        <v>9424</v>
      </c>
      <c r="K1500" s="2" t="s">
        <v>9169</v>
      </c>
      <c r="L1500" s="2" t="s">
        <v>6840</v>
      </c>
      <c r="M1500" s="2"/>
      <c r="P1500" s="2" t="s">
        <v>3668</v>
      </c>
      <c r="R1500" s="2" t="s">
        <v>9424</v>
      </c>
      <c r="S1500" s="2" t="s">
        <v>16</v>
      </c>
      <c r="T1500" s="2" t="s">
        <v>11002</v>
      </c>
    </row>
    <row r="1501" spans="1:20" ht="13">
      <c r="A1501" s="2" t="s">
        <v>12771</v>
      </c>
      <c r="B1501" s="1" t="s">
        <v>10139</v>
      </c>
      <c r="C1501" s="2" t="s">
        <v>10138</v>
      </c>
      <c r="D1501" s="2" t="s">
        <v>16</v>
      </c>
      <c r="E1501" s="2" t="s">
        <v>23</v>
      </c>
      <c r="G1501" s="2">
        <v>12290</v>
      </c>
      <c r="H1501" s="2">
        <v>12290</v>
      </c>
      <c r="I1501" s="2" t="s">
        <v>10135</v>
      </c>
      <c r="K1501" s="2" t="s">
        <v>10080</v>
      </c>
      <c r="L1501" s="2" t="s">
        <v>6840</v>
      </c>
      <c r="M1501" s="2"/>
      <c r="P1501" s="2" t="s">
        <v>3279</v>
      </c>
      <c r="R1501" s="2" t="s">
        <v>10135</v>
      </c>
      <c r="S1501" s="2" t="s">
        <v>16</v>
      </c>
      <c r="T1501" s="2" t="s">
        <v>11002</v>
      </c>
    </row>
    <row r="1502" spans="1:20" ht="13">
      <c r="A1502" s="2" t="s">
        <v>12772</v>
      </c>
      <c r="B1502" s="1" t="s">
        <v>8230</v>
      </c>
      <c r="C1502" s="2" t="s">
        <v>8229</v>
      </c>
      <c r="D1502" s="2" t="s">
        <v>16</v>
      </c>
      <c r="E1502" s="2" t="s">
        <v>23</v>
      </c>
      <c r="G1502" s="2">
        <v>21409</v>
      </c>
      <c r="H1502" s="2">
        <v>21409</v>
      </c>
      <c r="I1502" s="2" t="s">
        <v>8209</v>
      </c>
      <c r="K1502" s="2" t="s">
        <v>7869</v>
      </c>
      <c r="L1502" s="2" t="s">
        <v>6856</v>
      </c>
      <c r="M1502" s="2"/>
      <c r="P1502" s="2" t="s">
        <v>3249</v>
      </c>
      <c r="R1502" s="2" t="s">
        <v>8209</v>
      </c>
      <c r="S1502" s="2" t="s">
        <v>16</v>
      </c>
      <c r="T1502" s="2" t="s">
        <v>11002</v>
      </c>
    </row>
    <row r="1503" spans="1:20" ht="13">
      <c r="A1503" s="2" t="s">
        <v>12773</v>
      </c>
      <c r="B1503" s="1" t="s">
        <v>10284</v>
      </c>
      <c r="C1503" s="2" t="s">
        <v>10283</v>
      </c>
      <c r="D1503" s="2" t="s">
        <v>23</v>
      </c>
      <c r="E1503" s="2" t="s">
        <v>16</v>
      </c>
      <c r="G1503" s="2">
        <v>18637</v>
      </c>
      <c r="H1503" s="2">
        <v>18637</v>
      </c>
      <c r="I1503" s="2" t="s">
        <v>10280</v>
      </c>
      <c r="K1503" s="2" t="s">
        <v>10080</v>
      </c>
      <c r="L1503" s="2" t="s">
        <v>6856</v>
      </c>
      <c r="M1503" s="2"/>
      <c r="P1503" s="2" t="s">
        <v>4035</v>
      </c>
      <c r="R1503" s="2" t="s">
        <v>10280</v>
      </c>
      <c r="S1503" s="2" t="s">
        <v>23</v>
      </c>
      <c r="T1503" s="2" t="s">
        <v>11002</v>
      </c>
    </row>
    <row r="1504" spans="1:20" ht="13">
      <c r="A1504" s="2" t="s">
        <v>12774</v>
      </c>
      <c r="B1504" s="1" t="s">
        <v>7650</v>
      </c>
      <c r="C1504" s="2" t="s">
        <v>7649</v>
      </c>
      <c r="D1504" s="2" t="s">
        <v>16</v>
      </c>
      <c r="E1504" s="2" t="s">
        <v>23</v>
      </c>
      <c r="G1504" s="2">
        <v>24036</v>
      </c>
      <c r="H1504" s="2">
        <v>24036</v>
      </c>
      <c r="I1504" s="2" t="s">
        <v>7639</v>
      </c>
      <c r="K1504" s="2" t="s">
        <v>7562</v>
      </c>
      <c r="L1504" s="2" t="s">
        <v>6840</v>
      </c>
      <c r="M1504" s="2"/>
      <c r="P1504" s="2" t="s">
        <v>3279</v>
      </c>
      <c r="R1504" s="2" t="s">
        <v>7639</v>
      </c>
      <c r="S1504" s="2" t="s">
        <v>16</v>
      </c>
      <c r="T1504" s="2" t="s">
        <v>11002</v>
      </c>
    </row>
    <row r="1505" spans="1:20" ht="13">
      <c r="A1505" s="2" t="s">
        <v>12775</v>
      </c>
      <c r="B1505" s="1" t="s">
        <v>8956</v>
      </c>
      <c r="C1505" s="2" t="s">
        <v>8955</v>
      </c>
      <c r="D1505" s="2" t="s">
        <v>16</v>
      </c>
      <c r="E1505" s="2" t="s">
        <v>23</v>
      </c>
      <c r="G1505" s="2">
        <v>177088</v>
      </c>
      <c r="H1505" s="2">
        <v>12461</v>
      </c>
      <c r="I1505" s="2" t="s">
        <v>8944</v>
      </c>
      <c r="K1505" s="2" t="s">
        <v>8895</v>
      </c>
      <c r="L1505" s="2" t="s">
        <v>7327</v>
      </c>
      <c r="M1505" s="2"/>
      <c r="P1505" s="2" t="s">
        <v>3279</v>
      </c>
      <c r="R1505" s="2" t="s">
        <v>8944</v>
      </c>
      <c r="S1505" s="2" t="s">
        <v>16</v>
      </c>
      <c r="T1505" s="2" t="s">
        <v>11002</v>
      </c>
    </row>
    <row r="1506" spans="1:20" ht="13">
      <c r="A1506" s="2" t="s">
        <v>12776</v>
      </c>
      <c r="B1506" s="1" t="s">
        <v>9089</v>
      </c>
      <c r="C1506" s="2" t="s">
        <v>9088</v>
      </c>
      <c r="D1506" s="2" t="s">
        <v>23</v>
      </c>
      <c r="E1506" s="2" t="s">
        <v>23</v>
      </c>
      <c r="G1506" s="2">
        <v>14877</v>
      </c>
      <c r="H1506" s="2">
        <v>14636</v>
      </c>
      <c r="I1506" s="2" t="s">
        <v>9081</v>
      </c>
      <c r="K1506" s="2" t="s">
        <v>8895</v>
      </c>
      <c r="L1506" s="2" t="s">
        <v>6840</v>
      </c>
      <c r="M1506" s="2"/>
      <c r="P1506" s="2" t="s">
        <v>3279</v>
      </c>
      <c r="R1506" s="2" t="s">
        <v>9081</v>
      </c>
      <c r="S1506" s="2" t="s">
        <v>23</v>
      </c>
      <c r="T1506" s="2" t="s">
        <v>11002</v>
      </c>
    </row>
    <row r="1507" spans="1:20" ht="13">
      <c r="A1507" s="2" t="s">
        <v>12777</v>
      </c>
      <c r="B1507" s="1" t="s">
        <v>9459</v>
      </c>
      <c r="C1507" s="2" t="s">
        <v>9458</v>
      </c>
      <c r="D1507" s="2" t="s">
        <v>23</v>
      </c>
      <c r="E1507" s="2" t="s">
        <v>16</v>
      </c>
      <c r="G1507" s="2">
        <v>27707</v>
      </c>
      <c r="H1507" s="2">
        <v>27707</v>
      </c>
      <c r="I1507" s="2" t="s">
        <v>9453</v>
      </c>
      <c r="K1507" s="2" t="s">
        <v>9169</v>
      </c>
      <c r="L1507" s="2" t="s">
        <v>6840</v>
      </c>
      <c r="M1507" s="2"/>
      <c r="P1507" s="2" t="s">
        <v>8427</v>
      </c>
      <c r="R1507" s="2" t="s">
        <v>9453</v>
      </c>
      <c r="S1507" s="2" t="s">
        <v>23</v>
      </c>
      <c r="T1507" s="2" t="s">
        <v>11002</v>
      </c>
    </row>
    <row r="1508" spans="1:20" ht="13">
      <c r="A1508" s="2" t="s">
        <v>12778</v>
      </c>
      <c r="B1508" s="1" t="s">
        <v>12779</v>
      </c>
      <c r="C1508" s="2" t="s">
        <v>12154</v>
      </c>
      <c r="D1508" s="2" t="s">
        <v>23</v>
      </c>
      <c r="E1508" s="2" t="s">
        <v>23</v>
      </c>
      <c r="F1508" s="2" t="s">
        <v>12780</v>
      </c>
      <c r="G1508" s="2" t="e">
        <v>#N/A</v>
      </c>
      <c r="K1508" s="38" t="s">
        <v>11015</v>
      </c>
      <c r="L1508" s="38" t="s">
        <v>11240</v>
      </c>
      <c r="M1508" s="2" t="s">
        <v>11042</v>
      </c>
      <c r="N1508" s="2" t="s">
        <v>11123</v>
      </c>
      <c r="P1508" s="2" t="s">
        <v>3556</v>
      </c>
      <c r="Q1508" s="2" t="str">
        <f>"AN"&amp;K1508&amp;982</f>
        <v>ANXXX982</v>
      </c>
      <c r="R1508" s="2" t="s">
        <v>12155</v>
      </c>
      <c r="S1508" s="2" t="s">
        <v>23</v>
      </c>
      <c r="T1508" s="2" t="s">
        <v>11002</v>
      </c>
    </row>
    <row r="1509" spans="1:20" ht="13">
      <c r="A1509" s="2" t="s">
        <v>12781</v>
      </c>
      <c r="B1509" s="1" t="s">
        <v>7981</v>
      </c>
      <c r="C1509" s="2" t="s">
        <v>7980</v>
      </c>
      <c r="D1509" s="2" t="s">
        <v>16</v>
      </c>
      <c r="E1509" s="2" t="s">
        <v>16</v>
      </c>
      <c r="G1509" s="2">
        <v>16311</v>
      </c>
      <c r="H1509" s="2">
        <v>15691</v>
      </c>
      <c r="I1509" s="2" t="s">
        <v>7979</v>
      </c>
      <c r="K1509" s="2" t="s">
        <v>7869</v>
      </c>
      <c r="L1509" s="2" t="s">
        <v>6840</v>
      </c>
      <c r="M1509" s="2"/>
      <c r="P1509" s="2" t="s">
        <v>4600</v>
      </c>
      <c r="R1509" s="2" t="s">
        <v>7979</v>
      </c>
      <c r="S1509" s="2" t="s">
        <v>16</v>
      </c>
      <c r="T1509" s="2" t="s">
        <v>11002</v>
      </c>
    </row>
    <row r="1510" spans="1:20" ht="13">
      <c r="A1510" s="2" t="s">
        <v>12782</v>
      </c>
      <c r="B1510" s="1" t="s">
        <v>10855</v>
      </c>
      <c r="C1510" s="2" t="s">
        <v>10854</v>
      </c>
      <c r="D1510" s="2" t="s">
        <v>23</v>
      </c>
      <c r="E1510" s="2" t="s">
        <v>23</v>
      </c>
      <c r="G1510" s="2">
        <v>14153</v>
      </c>
      <c r="H1510" s="2">
        <v>14153</v>
      </c>
      <c r="I1510" s="2" t="s">
        <v>10851</v>
      </c>
      <c r="K1510" s="2" t="s">
        <v>10483</v>
      </c>
      <c r="L1510" s="2" t="s">
        <v>6840</v>
      </c>
      <c r="M1510" s="2"/>
      <c r="P1510" s="2" t="s">
        <v>4600</v>
      </c>
      <c r="R1510" s="2" t="s">
        <v>10851</v>
      </c>
      <c r="S1510" s="2" t="s">
        <v>23</v>
      </c>
      <c r="T1510" s="2" t="s">
        <v>11002</v>
      </c>
    </row>
    <row r="1511" spans="1:20" ht="13">
      <c r="A1511" s="2" t="s">
        <v>12783</v>
      </c>
      <c r="B1511" s="1" t="s">
        <v>8705</v>
      </c>
      <c r="C1511" s="2" t="s">
        <v>8704</v>
      </c>
      <c r="D1511" s="2" t="s">
        <v>23</v>
      </c>
      <c r="E1511" s="2" t="s">
        <v>16</v>
      </c>
      <c r="G1511" s="2">
        <v>21814</v>
      </c>
      <c r="H1511" s="2">
        <v>19676</v>
      </c>
      <c r="I1511" s="2" t="s">
        <v>8671</v>
      </c>
      <c r="K1511" s="2" t="s">
        <v>8364</v>
      </c>
      <c r="L1511" s="2" t="s">
        <v>6840</v>
      </c>
      <c r="M1511" s="2"/>
      <c r="P1511" s="2" t="s">
        <v>3279</v>
      </c>
      <c r="R1511" s="2" t="s">
        <v>8671</v>
      </c>
      <c r="S1511" s="2" t="s">
        <v>23</v>
      </c>
      <c r="T1511" s="2" t="s">
        <v>11002</v>
      </c>
    </row>
    <row r="1512" spans="1:20" ht="13">
      <c r="A1512" s="2" t="s">
        <v>12784</v>
      </c>
      <c r="B1512" s="1" t="s">
        <v>7518</v>
      </c>
      <c r="C1512" s="2" t="s">
        <v>7517</v>
      </c>
      <c r="D1512" s="2" t="s">
        <v>16</v>
      </c>
      <c r="E1512" s="2" t="s">
        <v>16</v>
      </c>
      <c r="G1512" s="2">
        <v>13823</v>
      </c>
      <c r="H1512" s="2">
        <v>12460</v>
      </c>
      <c r="I1512" s="2" t="s">
        <v>7514</v>
      </c>
      <c r="K1512" s="2" t="s">
        <v>7148</v>
      </c>
      <c r="L1512" s="2" t="s">
        <v>6937</v>
      </c>
      <c r="M1512" s="2"/>
      <c r="P1512" s="2" t="s">
        <v>3279</v>
      </c>
      <c r="R1512" s="2" t="s">
        <v>7514</v>
      </c>
      <c r="S1512" s="2" t="s">
        <v>16</v>
      </c>
      <c r="T1512" s="2" t="s">
        <v>11002</v>
      </c>
    </row>
    <row r="1513" spans="1:20" ht="13">
      <c r="A1513" s="2" t="s">
        <v>12785</v>
      </c>
      <c r="B1513" s="1" t="s">
        <v>9470</v>
      </c>
      <c r="C1513" s="2" t="s">
        <v>9469</v>
      </c>
      <c r="D1513" s="2" t="s">
        <v>16</v>
      </c>
      <c r="E1513" s="2" t="s">
        <v>23</v>
      </c>
      <c r="G1513" s="2">
        <v>26417</v>
      </c>
      <c r="H1513" s="2">
        <v>26417</v>
      </c>
      <c r="I1513" s="2" t="s">
        <v>9453</v>
      </c>
      <c r="K1513" s="2" t="s">
        <v>9169</v>
      </c>
      <c r="L1513" s="2" t="s">
        <v>6937</v>
      </c>
      <c r="M1513" s="2"/>
      <c r="P1513" s="2" t="s">
        <v>3668</v>
      </c>
      <c r="R1513" s="2" t="s">
        <v>9453</v>
      </c>
      <c r="S1513" s="2" t="s">
        <v>16</v>
      </c>
      <c r="T1513" s="2" t="s">
        <v>11002</v>
      </c>
    </row>
    <row r="1514" spans="1:20" ht="13">
      <c r="A1514" s="2" t="s">
        <v>12786</v>
      </c>
      <c r="B1514" s="1" t="s">
        <v>10127</v>
      </c>
      <c r="C1514" s="2" t="s">
        <v>10126</v>
      </c>
      <c r="D1514" s="2" t="s">
        <v>23</v>
      </c>
      <c r="E1514" s="2" t="s">
        <v>16</v>
      </c>
      <c r="G1514" s="2">
        <v>14553</v>
      </c>
      <c r="H1514" s="2">
        <v>12052</v>
      </c>
      <c r="I1514" s="2" t="s">
        <v>10124</v>
      </c>
      <c r="K1514" s="2" t="s">
        <v>10080</v>
      </c>
      <c r="L1514" s="2" t="s">
        <v>6840</v>
      </c>
      <c r="M1514" s="2"/>
      <c r="P1514" s="2" t="s">
        <v>3279</v>
      </c>
      <c r="R1514" s="2" t="s">
        <v>10124</v>
      </c>
      <c r="S1514" s="2" t="s">
        <v>23</v>
      </c>
      <c r="T1514" s="2" t="s">
        <v>11002</v>
      </c>
    </row>
    <row r="1515" spans="1:20" ht="13">
      <c r="A1515" s="2" t="s">
        <v>12787</v>
      </c>
      <c r="B1515" s="1" t="s">
        <v>9629</v>
      </c>
      <c r="C1515" s="2" t="s">
        <v>9628</v>
      </c>
      <c r="D1515" s="2" t="s">
        <v>16</v>
      </c>
      <c r="E1515" s="2" t="s">
        <v>23</v>
      </c>
      <c r="G1515" s="2">
        <v>13048</v>
      </c>
      <c r="H1515" s="2">
        <v>13048</v>
      </c>
      <c r="I1515" s="2" t="s">
        <v>9617</v>
      </c>
      <c r="K1515" s="2" t="s">
        <v>9562</v>
      </c>
      <c r="L1515" s="2" t="s">
        <v>6840</v>
      </c>
      <c r="M1515" s="2"/>
      <c r="P1515" s="2" t="s">
        <v>4600</v>
      </c>
      <c r="R1515" s="2" t="s">
        <v>9617</v>
      </c>
      <c r="S1515" s="2" t="s">
        <v>16</v>
      </c>
      <c r="T1515" s="2" t="s">
        <v>11002</v>
      </c>
    </row>
    <row r="1516" spans="1:20" ht="13">
      <c r="A1516" s="2" t="s">
        <v>12788</v>
      </c>
      <c r="B1516" s="1" t="s">
        <v>6959</v>
      </c>
      <c r="C1516" s="2" t="s">
        <v>6958</v>
      </c>
      <c r="D1516" s="2" t="s">
        <v>23</v>
      </c>
      <c r="E1516" s="2" t="s">
        <v>23</v>
      </c>
      <c r="G1516" s="2">
        <v>13758</v>
      </c>
      <c r="H1516" s="2">
        <v>13758</v>
      </c>
      <c r="I1516" s="2" t="s">
        <v>6946</v>
      </c>
      <c r="K1516" s="2" t="s">
        <v>6919</v>
      </c>
      <c r="L1516" s="2" t="s">
        <v>6840</v>
      </c>
      <c r="M1516" s="2"/>
      <c r="P1516" s="2" t="s">
        <v>4600</v>
      </c>
      <c r="R1516" s="2" t="s">
        <v>6946</v>
      </c>
      <c r="S1516" s="2" t="s">
        <v>23</v>
      </c>
      <c r="T1516" s="2" t="s">
        <v>11002</v>
      </c>
    </row>
    <row r="1517" spans="1:20" ht="13">
      <c r="A1517" s="2" t="s">
        <v>12789</v>
      </c>
      <c r="B1517" s="1" t="s">
        <v>9087</v>
      </c>
      <c r="C1517" s="2" t="s">
        <v>9086</v>
      </c>
      <c r="D1517" s="2" t="s">
        <v>23</v>
      </c>
      <c r="E1517" s="2" t="s">
        <v>16</v>
      </c>
      <c r="G1517" s="2">
        <v>14636</v>
      </c>
      <c r="H1517" s="2">
        <v>14636</v>
      </c>
      <c r="I1517" s="2" t="s">
        <v>9081</v>
      </c>
      <c r="K1517" s="2" t="s">
        <v>8895</v>
      </c>
      <c r="L1517" s="2" t="s">
        <v>6840</v>
      </c>
      <c r="M1517" s="2"/>
      <c r="P1517" s="2" t="s">
        <v>3279</v>
      </c>
      <c r="R1517" s="2" t="s">
        <v>9081</v>
      </c>
      <c r="S1517" s="2" t="s">
        <v>23</v>
      </c>
      <c r="T1517" s="2" t="s">
        <v>11002</v>
      </c>
    </row>
    <row r="1518" spans="1:20" ht="13">
      <c r="A1518" s="2" t="s">
        <v>12790</v>
      </c>
      <c r="B1518" s="1" t="s">
        <v>9687</v>
      </c>
      <c r="C1518" s="2" t="s">
        <v>9686</v>
      </c>
      <c r="D1518" s="2" t="s">
        <v>23</v>
      </c>
      <c r="E1518" s="2" t="s">
        <v>16</v>
      </c>
      <c r="G1518" s="2">
        <v>10750</v>
      </c>
      <c r="H1518" s="2">
        <v>10411</v>
      </c>
      <c r="I1518" s="2" t="s">
        <v>9684</v>
      </c>
      <c r="K1518" s="2" t="s">
        <v>9685</v>
      </c>
      <c r="L1518" s="2" t="s">
        <v>6856</v>
      </c>
      <c r="M1518" s="2"/>
      <c r="P1518" s="2" t="s">
        <v>6204</v>
      </c>
      <c r="R1518" s="2" t="s">
        <v>9684</v>
      </c>
      <c r="S1518" s="2" t="s">
        <v>23</v>
      </c>
      <c r="T1518" s="2" t="s">
        <v>11002</v>
      </c>
    </row>
    <row r="1519" spans="1:20" ht="13">
      <c r="A1519" s="2" t="s">
        <v>12791</v>
      </c>
      <c r="B1519" s="1" t="s">
        <v>7158</v>
      </c>
      <c r="C1519" s="2" t="s">
        <v>7157</v>
      </c>
      <c r="D1519" s="2" t="s">
        <v>16</v>
      </c>
      <c r="E1519" s="2" t="s">
        <v>23</v>
      </c>
      <c r="G1519" s="2">
        <v>10159</v>
      </c>
      <c r="H1519" s="2">
        <v>10142</v>
      </c>
      <c r="I1519" s="2" t="s">
        <v>7153</v>
      </c>
      <c r="K1519" s="2" t="s">
        <v>7148</v>
      </c>
      <c r="L1519" s="2" t="s">
        <v>6856</v>
      </c>
      <c r="M1519" s="2"/>
      <c r="P1519" s="2" t="s">
        <v>3279</v>
      </c>
      <c r="R1519" s="2" t="s">
        <v>7153</v>
      </c>
      <c r="S1519" s="2" t="s">
        <v>16</v>
      </c>
      <c r="T1519" s="2" t="s">
        <v>11002</v>
      </c>
    </row>
    <row r="1520" spans="1:20" ht="13">
      <c r="A1520" s="2" t="s">
        <v>12792</v>
      </c>
      <c r="B1520" s="1" t="s">
        <v>10111</v>
      </c>
      <c r="C1520" s="2" t="s">
        <v>10110</v>
      </c>
      <c r="D1520" s="2" t="s">
        <v>16</v>
      </c>
      <c r="E1520" s="2" t="s">
        <v>23</v>
      </c>
      <c r="G1520" s="2">
        <v>10713</v>
      </c>
      <c r="H1520" s="2">
        <v>10595</v>
      </c>
      <c r="I1520" s="2" t="s">
        <v>10109</v>
      </c>
      <c r="K1520" s="2" t="s">
        <v>10080</v>
      </c>
      <c r="L1520" s="2" t="s">
        <v>6937</v>
      </c>
      <c r="M1520" s="2"/>
      <c r="P1520" s="2" t="s">
        <v>5907</v>
      </c>
      <c r="R1520" s="2" t="s">
        <v>10109</v>
      </c>
      <c r="S1520" s="2" t="s">
        <v>16</v>
      </c>
      <c r="T1520" s="2" t="s">
        <v>11002</v>
      </c>
    </row>
    <row r="1521" spans="1:20" ht="13">
      <c r="A1521" s="2" t="s">
        <v>12793</v>
      </c>
      <c r="B1521" s="1" t="s">
        <v>9900</v>
      </c>
      <c r="C1521" s="2" t="s">
        <v>9899</v>
      </c>
      <c r="D1521" s="2" t="s">
        <v>23</v>
      </c>
      <c r="E1521" s="2" t="s">
        <v>23</v>
      </c>
      <c r="G1521" s="2">
        <v>15964</v>
      </c>
      <c r="H1521" s="2">
        <v>15964</v>
      </c>
      <c r="I1521" s="2" t="s">
        <v>9887</v>
      </c>
      <c r="K1521" s="2" t="s">
        <v>9756</v>
      </c>
      <c r="L1521" s="2" t="s">
        <v>6856</v>
      </c>
      <c r="M1521" s="2"/>
      <c r="P1521" s="2" t="s">
        <v>6204</v>
      </c>
      <c r="R1521" s="2" t="s">
        <v>9887</v>
      </c>
      <c r="S1521" s="2" t="s">
        <v>23</v>
      </c>
      <c r="T1521" s="2" t="s">
        <v>11002</v>
      </c>
    </row>
    <row r="1522" spans="1:20" ht="13">
      <c r="A1522" s="2" t="s">
        <v>12794</v>
      </c>
      <c r="B1522" s="1" t="s">
        <v>7292</v>
      </c>
      <c r="C1522" s="2" t="s">
        <v>7291</v>
      </c>
      <c r="D1522" s="2" t="s">
        <v>23</v>
      </c>
      <c r="E1522" s="2" t="s">
        <v>16</v>
      </c>
      <c r="G1522" s="2">
        <v>16216</v>
      </c>
      <c r="H1522" s="2">
        <v>16216</v>
      </c>
      <c r="I1522" s="2" t="s">
        <v>7287</v>
      </c>
      <c r="K1522" s="2" t="s">
        <v>7148</v>
      </c>
      <c r="L1522" s="2" t="s">
        <v>6937</v>
      </c>
      <c r="M1522" s="2"/>
      <c r="P1522" s="2" t="s">
        <v>3279</v>
      </c>
      <c r="R1522" s="2" t="s">
        <v>7287</v>
      </c>
      <c r="S1522" s="2" t="s">
        <v>23</v>
      </c>
      <c r="T1522" s="2" t="s">
        <v>11002</v>
      </c>
    </row>
    <row r="1523" spans="1:20" ht="13">
      <c r="A1523" s="2" t="s">
        <v>12795</v>
      </c>
      <c r="B1523" s="1" t="s">
        <v>7011</v>
      </c>
      <c r="C1523" s="2" t="s">
        <v>23915</v>
      </c>
      <c r="D1523" s="2" t="s">
        <v>16</v>
      </c>
      <c r="E1523" s="2" t="s">
        <v>16</v>
      </c>
      <c r="G1523" s="2">
        <v>14678</v>
      </c>
      <c r="H1523" s="2">
        <v>13761</v>
      </c>
      <c r="I1523" s="2" t="s">
        <v>7006</v>
      </c>
      <c r="K1523" s="2" t="s">
        <v>6985</v>
      </c>
      <c r="L1523" s="2" t="s">
        <v>6840</v>
      </c>
      <c r="M1523" s="2"/>
      <c r="P1523" s="2" t="s">
        <v>3279</v>
      </c>
      <c r="R1523" s="2" t="s">
        <v>7006</v>
      </c>
      <c r="S1523" s="2" t="s">
        <v>16</v>
      </c>
      <c r="T1523" s="2" t="s">
        <v>11002</v>
      </c>
    </row>
    <row r="1524" spans="1:20" ht="13">
      <c r="A1524" s="2" t="s">
        <v>12796</v>
      </c>
      <c r="B1524" s="1" t="s">
        <v>10060</v>
      </c>
      <c r="C1524" s="2" t="s">
        <v>10059</v>
      </c>
      <c r="D1524" s="2" t="s">
        <v>23</v>
      </c>
      <c r="E1524" s="2" t="s">
        <v>23</v>
      </c>
      <c r="G1524" s="2">
        <v>10351</v>
      </c>
      <c r="H1524" s="2">
        <v>10282</v>
      </c>
      <c r="I1524" s="2" t="s">
        <v>10048</v>
      </c>
      <c r="K1524" s="2" t="s">
        <v>10050</v>
      </c>
      <c r="L1524" s="2" t="s">
        <v>6853</v>
      </c>
      <c r="M1524" s="2"/>
      <c r="P1524" s="2" t="s">
        <v>6204</v>
      </c>
      <c r="R1524" s="2" t="s">
        <v>10048</v>
      </c>
      <c r="S1524" s="2" t="s">
        <v>23</v>
      </c>
      <c r="T1524" s="2" t="s">
        <v>11002</v>
      </c>
    </row>
    <row r="1525" spans="1:20" ht="13">
      <c r="A1525" s="2" t="s">
        <v>12797</v>
      </c>
      <c r="B1525" s="1" t="s">
        <v>9783</v>
      </c>
      <c r="C1525" s="2" t="s">
        <v>9782</v>
      </c>
      <c r="D1525" s="2" t="s">
        <v>16</v>
      </c>
      <c r="E1525" s="2" t="s">
        <v>16</v>
      </c>
      <c r="G1525" s="2">
        <v>10993</v>
      </c>
      <c r="H1525" s="2">
        <v>10993</v>
      </c>
      <c r="I1525" s="2" t="s">
        <v>9780</v>
      </c>
      <c r="K1525" s="2" t="s">
        <v>9756</v>
      </c>
      <c r="L1525" s="2" t="s">
        <v>6856</v>
      </c>
      <c r="M1525" s="2"/>
      <c r="P1525" s="2" t="s">
        <v>3668</v>
      </c>
      <c r="R1525" s="2" t="s">
        <v>9780</v>
      </c>
      <c r="S1525" s="2" t="s">
        <v>16</v>
      </c>
      <c r="T1525" s="2" t="s">
        <v>11002</v>
      </c>
    </row>
    <row r="1526" spans="1:20" ht="13">
      <c r="A1526" s="2" t="s">
        <v>12798</v>
      </c>
      <c r="B1526" s="1" t="s">
        <v>7782</v>
      </c>
      <c r="C1526" s="2" t="s">
        <v>7781</v>
      </c>
      <c r="D1526" s="2" t="s">
        <v>16</v>
      </c>
      <c r="E1526" s="2" t="s">
        <v>23</v>
      </c>
      <c r="G1526" s="2">
        <v>15259</v>
      </c>
      <c r="H1526" s="2">
        <v>15259</v>
      </c>
      <c r="I1526" s="2" t="s">
        <v>7774</v>
      </c>
      <c r="K1526" s="2" t="s">
        <v>7674</v>
      </c>
      <c r="L1526" s="2" t="s">
        <v>6853</v>
      </c>
      <c r="M1526" s="2"/>
      <c r="P1526" s="2" t="s">
        <v>3668</v>
      </c>
      <c r="R1526" s="2" t="s">
        <v>7774</v>
      </c>
      <c r="S1526" s="2" t="s">
        <v>16</v>
      </c>
      <c r="T1526" s="2" t="s">
        <v>11002</v>
      </c>
    </row>
    <row r="1527" spans="1:20" ht="13">
      <c r="A1527" s="2" t="s">
        <v>12799</v>
      </c>
      <c r="B1527" s="1" t="s">
        <v>9237</v>
      </c>
      <c r="C1527" s="2" t="s">
        <v>9236</v>
      </c>
      <c r="D1527" s="2" t="s">
        <v>23</v>
      </c>
      <c r="E1527" s="2" t="s">
        <v>16</v>
      </c>
      <c r="G1527" s="2">
        <v>14531</v>
      </c>
      <c r="H1527" s="2">
        <v>14531</v>
      </c>
      <c r="I1527" s="2" t="s">
        <v>9235</v>
      </c>
      <c r="K1527" s="2" t="s">
        <v>9169</v>
      </c>
      <c r="L1527" s="2" t="s">
        <v>6856</v>
      </c>
      <c r="M1527" s="2"/>
      <c r="P1527" s="2" t="s">
        <v>3668</v>
      </c>
      <c r="R1527" s="2" t="s">
        <v>9235</v>
      </c>
      <c r="S1527" s="2" t="s">
        <v>23</v>
      </c>
      <c r="T1527" s="2" t="s">
        <v>11002</v>
      </c>
    </row>
    <row r="1528" spans="1:20" ht="13">
      <c r="A1528" s="2" t="s">
        <v>12800</v>
      </c>
      <c r="B1528" s="1" t="s">
        <v>7970</v>
      </c>
      <c r="C1528" s="2" t="s">
        <v>7969</v>
      </c>
      <c r="D1528" s="2" t="s">
        <v>23</v>
      </c>
      <c r="E1528" s="2" t="s">
        <v>16</v>
      </c>
      <c r="G1528" s="2">
        <v>17483</v>
      </c>
      <c r="H1528" s="2">
        <v>17483</v>
      </c>
      <c r="I1528" s="2" t="s">
        <v>7965</v>
      </c>
      <c r="K1528" s="2" t="s">
        <v>7869</v>
      </c>
      <c r="L1528" s="2" t="s">
        <v>6840</v>
      </c>
      <c r="M1528" s="2"/>
      <c r="P1528" s="2" t="s">
        <v>3279</v>
      </c>
      <c r="R1528" s="2" t="s">
        <v>7965</v>
      </c>
      <c r="S1528" s="2" t="s">
        <v>23</v>
      </c>
      <c r="T1528" s="2" t="s">
        <v>11002</v>
      </c>
    </row>
    <row r="1529" spans="1:20" ht="13">
      <c r="A1529" s="2" t="s">
        <v>12801</v>
      </c>
      <c r="B1529" s="1" t="s">
        <v>9564</v>
      </c>
      <c r="C1529" s="2" t="s">
        <v>9563</v>
      </c>
      <c r="D1529" s="2" t="s">
        <v>16</v>
      </c>
      <c r="E1529" s="2" t="s">
        <v>23</v>
      </c>
      <c r="G1529" s="2">
        <v>10195</v>
      </c>
      <c r="H1529" s="2">
        <v>10195</v>
      </c>
      <c r="I1529" s="2" t="s">
        <v>9560</v>
      </c>
      <c r="K1529" s="2" t="s">
        <v>9562</v>
      </c>
      <c r="L1529" s="2" t="s">
        <v>6840</v>
      </c>
      <c r="M1529" s="2"/>
      <c r="P1529" s="2" t="s">
        <v>3668</v>
      </c>
      <c r="R1529" s="2" t="s">
        <v>9560</v>
      </c>
      <c r="S1529" s="2" t="s">
        <v>16</v>
      </c>
      <c r="T1529" s="2" t="s">
        <v>11002</v>
      </c>
    </row>
    <row r="1530" spans="1:20" ht="13">
      <c r="A1530" s="2" t="s">
        <v>12802</v>
      </c>
      <c r="B1530" s="1" t="s">
        <v>8178</v>
      </c>
      <c r="C1530" s="2" t="s">
        <v>8177</v>
      </c>
      <c r="D1530" s="2" t="s">
        <v>23</v>
      </c>
      <c r="E1530" s="2" t="s">
        <v>16</v>
      </c>
      <c r="G1530" s="2">
        <v>23828</v>
      </c>
      <c r="H1530" s="2">
        <v>22577</v>
      </c>
      <c r="I1530" s="2" t="s">
        <v>8171</v>
      </c>
      <c r="K1530" s="2" t="s">
        <v>7869</v>
      </c>
      <c r="L1530" s="2" t="s">
        <v>6840</v>
      </c>
      <c r="M1530" s="2"/>
      <c r="P1530" s="2" t="s">
        <v>4146</v>
      </c>
      <c r="R1530" s="2" t="s">
        <v>8171</v>
      </c>
      <c r="S1530" s="2" t="s">
        <v>23</v>
      </c>
      <c r="T1530" s="2" t="s">
        <v>11002</v>
      </c>
    </row>
    <row r="1531" spans="1:20" ht="13">
      <c r="A1531" s="2" t="s">
        <v>12803</v>
      </c>
      <c r="B1531" s="1" t="s">
        <v>7678</v>
      </c>
      <c r="C1531" s="2" t="s">
        <v>7677</v>
      </c>
      <c r="D1531" s="2" t="s">
        <v>16</v>
      </c>
      <c r="E1531" s="2" t="s">
        <v>23</v>
      </c>
      <c r="G1531" s="2">
        <v>10278</v>
      </c>
      <c r="H1531" s="2">
        <v>10278</v>
      </c>
      <c r="I1531" s="2" t="s">
        <v>7672</v>
      </c>
      <c r="K1531" s="2" t="s">
        <v>7674</v>
      </c>
      <c r="L1531" s="2" t="s">
        <v>6856</v>
      </c>
      <c r="M1531" s="2"/>
      <c r="P1531" s="2" t="s">
        <v>6204</v>
      </c>
      <c r="R1531" s="2" t="s">
        <v>7672</v>
      </c>
      <c r="S1531" s="2" t="s">
        <v>16</v>
      </c>
      <c r="T1531" s="2" t="s">
        <v>11002</v>
      </c>
    </row>
    <row r="1532" spans="1:20" ht="13">
      <c r="A1532" s="2" t="s">
        <v>12804</v>
      </c>
      <c r="B1532" s="1" t="s">
        <v>10123</v>
      </c>
      <c r="C1532" s="2" t="s">
        <v>10122</v>
      </c>
      <c r="D1532" s="2" t="s">
        <v>16</v>
      </c>
      <c r="E1532" s="2" t="s">
        <v>23</v>
      </c>
      <c r="G1532" s="2">
        <v>11153</v>
      </c>
      <c r="H1532" s="2">
        <v>11153</v>
      </c>
      <c r="I1532" s="2" t="s">
        <v>10119</v>
      </c>
      <c r="K1532" s="2" t="s">
        <v>10080</v>
      </c>
      <c r="L1532" s="2" t="s">
        <v>6840</v>
      </c>
      <c r="M1532" s="2"/>
      <c r="P1532" s="2" t="s">
        <v>4600</v>
      </c>
      <c r="R1532" s="2" t="s">
        <v>10119</v>
      </c>
      <c r="S1532" s="2" t="s">
        <v>16</v>
      </c>
      <c r="T1532" s="2" t="s">
        <v>11002</v>
      </c>
    </row>
    <row r="1533" spans="1:20" ht="13">
      <c r="A1533" s="2" t="s">
        <v>12805</v>
      </c>
      <c r="B1533" s="1" t="s">
        <v>10368</v>
      </c>
      <c r="C1533" s="2" t="s">
        <v>10367</v>
      </c>
      <c r="D1533" s="2" t="s">
        <v>16</v>
      </c>
      <c r="E1533" s="2" t="s">
        <v>23</v>
      </c>
      <c r="G1533" s="2">
        <v>30145</v>
      </c>
      <c r="H1533" s="2">
        <v>20280</v>
      </c>
      <c r="I1533" s="2" t="s">
        <v>10365</v>
      </c>
      <c r="K1533" s="2" t="s">
        <v>10080</v>
      </c>
      <c r="L1533" s="2" t="s">
        <v>6856</v>
      </c>
      <c r="M1533" s="2"/>
      <c r="P1533" s="2" t="s">
        <v>4035</v>
      </c>
      <c r="R1533" s="2" t="s">
        <v>10365</v>
      </c>
      <c r="S1533" s="2" t="s">
        <v>16</v>
      </c>
      <c r="T1533" s="2" t="s">
        <v>11002</v>
      </c>
    </row>
    <row r="1534" spans="1:20" ht="13">
      <c r="A1534" s="2" t="s">
        <v>12806</v>
      </c>
      <c r="B1534" s="1" t="s">
        <v>10639</v>
      </c>
      <c r="C1534" s="2" t="s">
        <v>23916</v>
      </c>
      <c r="D1534" s="2" t="s">
        <v>23</v>
      </c>
      <c r="E1534" s="2" t="s">
        <v>16</v>
      </c>
      <c r="G1534" s="2">
        <v>13017</v>
      </c>
      <c r="H1534" s="2">
        <v>11886</v>
      </c>
      <c r="I1534" s="2" t="s">
        <v>10637</v>
      </c>
      <c r="K1534" s="2" t="s">
        <v>10483</v>
      </c>
      <c r="L1534" s="2" t="s">
        <v>6859</v>
      </c>
      <c r="M1534" s="2"/>
      <c r="P1534" s="2" t="s">
        <v>3668</v>
      </c>
      <c r="R1534" s="2" t="s">
        <v>10637</v>
      </c>
      <c r="S1534" s="2" t="s">
        <v>23</v>
      </c>
      <c r="T1534" s="2" t="s">
        <v>11002</v>
      </c>
    </row>
    <row r="1535" spans="1:20" ht="13">
      <c r="A1535" s="2" t="s">
        <v>12807</v>
      </c>
      <c r="B1535" s="1" t="s">
        <v>7192</v>
      </c>
      <c r="C1535" s="2" t="s">
        <v>7191</v>
      </c>
      <c r="D1535" s="2" t="s">
        <v>16</v>
      </c>
      <c r="E1535" s="2" t="s">
        <v>16</v>
      </c>
      <c r="G1535" s="2">
        <v>12226</v>
      </c>
      <c r="H1535" s="2">
        <v>11835</v>
      </c>
      <c r="I1535" s="2" t="s">
        <v>7188</v>
      </c>
      <c r="K1535" s="2" t="s">
        <v>7148</v>
      </c>
      <c r="L1535" s="2" t="s">
        <v>6853</v>
      </c>
      <c r="M1535" s="2"/>
      <c r="P1535" s="2" t="s">
        <v>3279</v>
      </c>
      <c r="R1535" s="2" t="s">
        <v>7188</v>
      </c>
      <c r="S1535" s="2" t="s">
        <v>16</v>
      </c>
      <c r="T1535" s="2" t="s">
        <v>11002</v>
      </c>
    </row>
    <row r="1536" spans="1:20" ht="13">
      <c r="A1536" s="2" t="s">
        <v>12808</v>
      </c>
      <c r="B1536" s="1" t="s">
        <v>7116</v>
      </c>
      <c r="C1536" s="2" t="s">
        <v>7115</v>
      </c>
      <c r="D1536" s="2" t="s">
        <v>23</v>
      </c>
      <c r="E1536" s="2" t="s">
        <v>23</v>
      </c>
      <c r="G1536" s="2">
        <v>10394</v>
      </c>
      <c r="H1536" s="2">
        <v>10394</v>
      </c>
      <c r="I1536" s="2" t="s">
        <v>7107</v>
      </c>
      <c r="K1536" s="2" t="s">
        <v>7098</v>
      </c>
      <c r="L1536" s="2" t="s">
        <v>6937</v>
      </c>
      <c r="M1536" s="2"/>
      <c r="P1536" s="2" t="s">
        <v>5907</v>
      </c>
      <c r="R1536" s="2" t="s">
        <v>7107</v>
      </c>
      <c r="S1536" s="2" t="s">
        <v>23</v>
      </c>
      <c r="T1536" s="2" t="s">
        <v>11002</v>
      </c>
    </row>
    <row r="1537" spans="1:20" ht="13">
      <c r="A1537" s="2" t="s">
        <v>12809</v>
      </c>
      <c r="B1537" s="1" t="s">
        <v>9522</v>
      </c>
      <c r="C1537" s="2" t="s">
        <v>9521</v>
      </c>
      <c r="D1537" s="2" t="s">
        <v>23</v>
      </c>
      <c r="E1537" s="2" t="s">
        <v>16</v>
      </c>
      <c r="G1537" s="2">
        <v>26905</v>
      </c>
      <c r="H1537" s="2">
        <v>25753</v>
      </c>
      <c r="I1537" s="2" t="s">
        <v>9514</v>
      </c>
      <c r="K1537" s="2" t="s">
        <v>9169</v>
      </c>
      <c r="L1537" s="2" t="s">
        <v>6840</v>
      </c>
      <c r="M1537" s="2"/>
      <c r="P1537" s="2" t="s">
        <v>3279</v>
      </c>
      <c r="R1537" s="2" t="s">
        <v>9514</v>
      </c>
      <c r="S1537" s="2" t="s">
        <v>23</v>
      </c>
      <c r="T1537" s="2" t="s">
        <v>11002</v>
      </c>
    </row>
    <row r="1538" spans="1:20" ht="13">
      <c r="A1538" s="2" t="s">
        <v>12810</v>
      </c>
      <c r="B1538" s="1" t="s">
        <v>10728</v>
      </c>
      <c r="C1538" s="2" t="s">
        <v>10727</v>
      </c>
      <c r="D1538" s="2" t="s">
        <v>23</v>
      </c>
      <c r="E1538" s="2" t="s">
        <v>16</v>
      </c>
      <c r="G1538" s="2">
        <v>20405</v>
      </c>
      <c r="H1538" s="2">
        <v>16656</v>
      </c>
      <c r="I1538" s="2" t="s">
        <v>10724</v>
      </c>
      <c r="K1538" s="2" t="s">
        <v>10483</v>
      </c>
      <c r="L1538" s="2" t="s">
        <v>7207</v>
      </c>
      <c r="M1538" s="2"/>
      <c r="P1538" s="2" t="s">
        <v>8427</v>
      </c>
      <c r="R1538" s="2" t="s">
        <v>10724</v>
      </c>
      <c r="S1538" s="2" t="s">
        <v>23</v>
      </c>
      <c r="T1538" s="2" t="s">
        <v>11002</v>
      </c>
    </row>
    <row r="1539" spans="1:20" ht="13">
      <c r="A1539" s="2" t="s">
        <v>12811</v>
      </c>
      <c r="B1539" s="1" t="s">
        <v>10811</v>
      </c>
      <c r="C1539" s="2" t="s">
        <v>10810</v>
      </c>
      <c r="D1539" s="2" t="s">
        <v>23</v>
      </c>
      <c r="E1539" s="2" t="s">
        <v>16</v>
      </c>
      <c r="G1539" s="2">
        <v>14285</v>
      </c>
      <c r="H1539" s="2">
        <v>14285</v>
      </c>
      <c r="I1539" s="2" t="s">
        <v>10807</v>
      </c>
      <c r="K1539" s="2" t="s">
        <v>10483</v>
      </c>
      <c r="L1539" s="2" t="s">
        <v>6856</v>
      </c>
      <c r="M1539" s="2"/>
      <c r="P1539" s="2" t="s">
        <v>3279</v>
      </c>
      <c r="R1539" s="2" t="s">
        <v>10807</v>
      </c>
      <c r="S1539" s="2" t="s">
        <v>23</v>
      </c>
      <c r="T1539" s="2" t="s">
        <v>11002</v>
      </c>
    </row>
    <row r="1540" spans="1:20" ht="13">
      <c r="A1540" s="2" t="s">
        <v>12812</v>
      </c>
      <c r="B1540" s="1" t="s">
        <v>9795</v>
      </c>
      <c r="C1540" s="2" t="s">
        <v>9794</v>
      </c>
      <c r="D1540" s="2" t="s">
        <v>23</v>
      </c>
      <c r="E1540" s="2" t="s">
        <v>23</v>
      </c>
      <c r="G1540" s="2">
        <v>10726</v>
      </c>
      <c r="H1540" s="2">
        <v>10726</v>
      </c>
      <c r="I1540" s="2" t="s">
        <v>9790</v>
      </c>
      <c r="K1540" s="2" t="s">
        <v>9756</v>
      </c>
      <c r="L1540" s="2" t="s">
        <v>6856</v>
      </c>
      <c r="M1540" s="2"/>
      <c r="P1540" s="2" t="s">
        <v>3668</v>
      </c>
      <c r="R1540" s="2" t="s">
        <v>9790</v>
      </c>
      <c r="S1540" s="2" t="s">
        <v>23</v>
      </c>
      <c r="T1540" s="2" t="s">
        <v>11002</v>
      </c>
    </row>
    <row r="1541" spans="1:20" ht="13">
      <c r="A1541" s="2" t="s">
        <v>12813</v>
      </c>
      <c r="B1541" s="1" t="s">
        <v>10471</v>
      </c>
      <c r="C1541" s="2" t="s">
        <v>10470</v>
      </c>
      <c r="D1541" s="2" t="s">
        <v>23</v>
      </c>
      <c r="E1541" s="2" t="s">
        <v>16</v>
      </c>
      <c r="G1541" s="2">
        <v>17954</v>
      </c>
      <c r="H1541" s="2">
        <v>15717</v>
      </c>
      <c r="I1541" s="2" t="s">
        <v>10458</v>
      </c>
      <c r="K1541" s="2" t="s">
        <v>10405</v>
      </c>
      <c r="L1541" s="2" t="s">
        <v>6856</v>
      </c>
      <c r="M1541" s="2"/>
      <c r="P1541" s="2" t="s">
        <v>3279</v>
      </c>
      <c r="R1541" s="2" t="s">
        <v>10458</v>
      </c>
      <c r="S1541" s="2" t="s">
        <v>23</v>
      </c>
      <c r="T1541" s="2" t="s">
        <v>11002</v>
      </c>
    </row>
    <row r="1542" spans="1:20" ht="13">
      <c r="A1542" s="2" t="s">
        <v>12814</v>
      </c>
      <c r="B1542" s="1" t="s">
        <v>9031</v>
      </c>
      <c r="C1542" s="2" t="s">
        <v>9030</v>
      </c>
      <c r="D1542" s="2" t="s">
        <v>16</v>
      </c>
      <c r="E1542" s="2" t="s">
        <v>23</v>
      </c>
      <c r="G1542" s="2">
        <v>13849</v>
      </c>
      <c r="H1542" s="2">
        <v>13393</v>
      </c>
      <c r="I1542" s="2" t="s">
        <v>9027</v>
      </c>
      <c r="K1542" s="2" t="s">
        <v>8895</v>
      </c>
      <c r="L1542" s="2" t="s">
        <v>6937</v>
      </c>
      <c r="M1542" s="2"/>
      <c r="P1542" s="2" t="s">
        <v>3279</v>
      </c>
      <c r="R1542" s="2" t="s">
        <v>9027</v>
      </c>
      <c r="S1542" s="2" t="s">
        <v>16</v>
      </c>
      <c r="T1542" s="2" t="s">
        <v>11002</v>
      </c>
    </row>
    <row r="1543" spans="1:20" ht="13">
      <c r="A1543" s="2" t="s">
        <v>12815</v>
      </c>
      <c r="B1543" s="1" t="s">
        <v>9069</v>
      </c>
      <c r="C1543" s="2" t="s">
        <v>9068</v>
      </c>
      <c r="D1543" s="2" t="s">
        <v>16</v>
      </c>
      <c r="E1543" s="2" t="s">
        <v>23</v>
      </c>
      <c r="G1543" s="2">
        <v>15554</v>
      </c>
      <c r="H1543" s="2">
        <v>15221</v>
      </c>
      <c r="I1543" s="2" t="s">
        <v>9063</v>
      </c>
      <c r="K1543" s="2" t="s">
        <v>8895</v>
      </c>
      <c r="L1543" s="2" t="s">
        <v>6840</v>
      </c>
      <c r="M1543" s="2"/>
      <c r="P1543" s="2" t="s">
        <v>3668</v>
      </c>
      <c r="R1543" s="2" t="s">
        <v>9063</v>
      </c>
      <c r="S1543" s="2" t="s">
        <v>16</v>
      </c>
      <c r="T1543" s="2" t="s">
        <v>11002</v>
      </c>
    </row>
    <row r="1544" spans="1:20" ht="13">
      <c r="A1544" s="2" t="s">
        <v>12816</v>
      </c>
      <c r="B1544" s="1" t="s">
        <v>8317</v>
      </c>
      <c r="C1544" s="2" t="s">
        <v>8316</v>
      </c>
      <c r="D1544" s="2" t="s">
        <v>23</v>
      </c>
      <c r="E1544" s="2" t="s">
        <v>16</v>
      </c>
      <c r="G1544" s="2">
        <v>30064</v>
      </c>
      <c r="H1544" s="2">
        <v>24154</v>
      </c>
      <c r="I1544" s="2" t="s">
        <v>8312</v>
      </c>
      <c r="K1544" s="2" t="s">
        <v>7869</v>
      </c>
      <c r="L1544" s="2" t="s">
        <v>6853</v>
      </c>
      <c r="M1544" s="2"/>
      <c r="P1544" s="2" t="s">
        <v>3279</v>
      </c>
      <c r="R1544" s="2" t="s">
        <v>8312</v>
      </c>
      <c r="S1544" s="2" t="s">
        <v>23</v>
      </c>
      <c r="T1544" s="2" t="s">
        <v>11002</v>
      </c>
    </row>
    <row r="1545" spans="1:20" ht="13">
      <c r="A1545" s="2" t="s">
        <v>12817</v>
      </c>
      <c r="B1545" s="1" t="s">
        <v>7829</v>
      </c>
      <c r="C1545" s="2" t="s">
        <v>7828</v>
      </c>
      <c r="D1545" s="2" t="s">
        <v>23</v>
      </c>
      <c r="E1545" s="2" t="s">
        <v>16</v>
      </c>
      <c r="G1545" s="2">
        <v>14986</v>
      </c>
      <c r="H1545" s="2">
        <v>14986</v>
      </c>
      <c r="I1545" s="2" t="s">
        <v>7827</v>
      </c>
      <c r="K1545" s="2" t="s">
        <v>7674</v>
      </c>
      <c r="L1545" s="2" t="s">
        <v>6856</v>
      </c>
      <c r="M1545" s="2"/>
      <c r="P1545" s="2" t="s">
        <v>4035</v>
      </c>
      <c r="R1545" s="2" t="s">
        <v>7827</v>
      </c>
      <c r="S1545" s="2" t="s">
        <v>23</v>
      </c>
      <c r="T1545" s="2" t="s">
        <v>11002</v>
      </c>
    </row>
    <row r="1546" spans="1:20" ht="13">
      <c r="A1546" s="2" t="s">
        <v>12818</v>
      </c>
      <c r="B1546" s="1" t="s">
        <v>9531</v>
      </c>
      <c r="C1546" s="2" t="s">
        <v>9530</v>
      </c>
      <c r="D1546" s="2" t="s">
        <v>16</v>
      </c>
      <c r="E1546" s="2" t="s">
        <v>23</v>
      </c>
      <c r="G1546" s="2">
        <v>164197</v>
      </c>
      <c r="H1546" s="2">
        <v>29103</v>
      </c>
      <c r="I1546" s="2" t="s">
        <v>9523</v>
      </c>
      <c r="K1546" s="2" t="s">
        <v>9169</v>
      </c>
      <c r="L1546" s="2" t="s">
        <v>6856</v>
      </c>
      <c r="M1546" s="2"/>
      <c r="P1546" s="2" t="s">
        <v>3668</v>
      </c>
      <c r="R1546" s="2" t="s">
        <v>9523</v>
      </c>
      <c r="S1546" s="2" t="s">
        <v>16</v>
      </c>
      <c r="T1546" s="2" t="s">
        <v>11002</v>
      </c>
    </row>
    <row r="1547" spans="1:20" ht="13">
      <c r="A1547" s="2" t="s">
        <v>12819</v>
      </c>
      <c r="B1547" s="1" t="s">
        <v>12820</v>
      </c>
      <c r="C1547" s="2" t="s">
        <v>23917</v>
      </c>
      <c r="D1547" s="2" t="s">
        <v>23</v>
      </c>
      <c r="E1547" s="2" t="s">
        <v>16</v>
      </c>
      <c r="G1547" s="2" t="e">
        <v>#N/A</v>
      </c>
      <c r="K1547" s="37" t="s">
        <v>7869</v>
      </c>
      <c r="L1547" s="37" t="s">
        <v>6937</v>
      </c>
      <c r="M1547" s="2" t="s">
        <v>8311</v>
      </c>
      <c r="N1547" s="2" t="s">
        <v>11016</v>
      </c>
      <c r="P1547" s="2" t="s">
        <v>3279</v>
      </c>
      <c r="Q1547" s="2" t="str">
        <f>"AN"&amp;K1547&amp;994</f>
        <v>AN07B994</v>
      </c>
      <c r="R1547" s="2" t="s">
        <v>12821</v>
      </c>
      <c r="S1547" s="2" t="s">
        <v>23</v>
      </c>
      <c r="T1547" s="2" t="s">
        <v>11002</v>
      </c>
    </row>
    <row r="1548" spans="1:20" ht="13">
      <c r="A1548" s="2" t="s">
        <v>12822</v>
      </c>
      <c r="B1548" s="1" t="s">
        <v>12823</v>
      </c>
      <c r="C1548" s="2" t="s">
        <v>11913</v>
      </c>
      <c r="D1548" s="2" t="s">
        <v>23</v>
      </c>
      <c r="E1548" s="2" t="s">
        <v>16</v>
      </c>
      <c r="F1548" s="2" t="s">
        <v>12824</v>
      </c>
      <c r="G1548" s="2" t="e">
        <v>#N/A</v>
      </c>
      <c r="K1548" s="38" t="s">
        <v>11015</v>
      </c>
      <c r="L1548" s="38" t="s">
        <v>11240</v>
      </c>
      <c r="M1548" s="2" t="s">
        <v>11042</v>
      </c>
      <c r="N1548" s="2" t="s">
        <v>11123</v>
      </c>
      <c r="P1548" s="2" t="s">
        <v>3556</v>
      </c>
      <c r="Q1548" s="2" t="str">
        <f>"AN"&amp;K1548&amp;985</f>
        <v>ANXXX985</v>
      </c>
      <c r="R1548" s="2" t="s">
        <v>11914</v>
      </c>
      <c r="S1548" s="2" t="s">
        <v>23</v>
      </c>
      <c r="T1548" s="2" t="s">
        <v>11002</v>
      </c>
    </row>
    <row r="1549" spans="1:20" ht="13">
      <c r="A1549" s="2" t="s">
        <v>12825</v>
      </c>
      <c r="B1549" s="1" t="s">
        <v>7294</v>
      </c>
      <c r="C1549" s="2" t="s">
        <v>7293</v>
      </c>
      <c r="D1549" s="2" t="s">
        <v>23</v>
      </c>
      <c r="E1549" s="2" t="s">
        <v>16</v>
      </c>
      <c r="G1549" s="2">
        <v>15423</v>
      </c>
      <c r="H1549" s="2">
        <v>15239</v>
      </c>
      <c r="I1549" s="2" t="s">
        <v>7287</v>
      </c>
      <c r="K1549" s="2" t="s">
        <v>7148</v>
      </c>
      <c r="L1549" s="2" t="s">
        <v>6937</v>
      </c>
      <c r="M1549" s="2"/>
      <c r="P1549" s="2" t="s">
        <v>3279</v>
      </c>
      <c r="R1549" s="2" t="s">
        <v>7287</v>
      </c>
      <c r="S1549" s="2" t="s">
        <v>23</v>
      </c>
      <c r="T1549" s="2" t="s">
        <v>11002</v>
      </c>
    </row>
    <row r="1550" spans="1:20" ht="13">
      <c r="A1550" s="2" t="s">
        <v>12826</v>
      </c>
      <c r="B1550" s="1" t="s">
        <v>8707</v>
      </c>
      <c r="C1550" s="2" t="s">
        <v>8706</v>
      </c>
      <c r="D1550" s="2" t="s">
        <v>16</v>
      </c>
      <c r="E1550" s="2" t="s">
        <v>23</v>
      </c>
      <c r="G1550" s="2">
        <v>21597</v>
      </c>
      <c r="H1550" s="2">
        <v>19676</v>
      </c>
      <c r="I1550" s="2" t="s">
        <v>8671</v>
      </c>
      <c r="K1550" s="2" t="s">
        <v>8364</v>
      </c>
      <c r="L1550" s="2" t="s">
        <v>6840</v>
      </c>
      <c r="M1550" s="2"/>
      <c r="P1550" s="2" t="s">
        <v>3279</v>
      </c>
      <c r="R1550" s="2" t="s">
        <v>8671</v>
      </c>
      <c r="S1550" s="2" t="s">
        <v>16</v>
      </c>
      <c r="T1550" s="2" t="s">
        <v>11002</v>
      </c>
    </row>
    <row r="1551" spans="1:20" ht="13">
      <c r="A1551" s="2" t="s">
        <v>12827</v>
      </c>
      <c r="B1551" s="1" t="s">
        <v>9241</v>
      </c>
      <c r="C1551" s="2" t="s">
        <v>9240</v>
      </c>
      <c r="D1551" s="2" t="s">
        <v>16</v>
      </c>
      <c r="E1551" s="2" t="s">
        <v>23</v>
      </c>
      <c r="G1551" s="2">
        <v>12419</v>
      </c>
      <c r="H1551" s="2">
        <v>12131</v>
      </c>
      <c r="I1551" s="2" t="s">
        <v>9235</v>
      </c>
      <c r="K1551" s="2" t="s">
        <v>9169</v>
      </c>
      <c r="L1551" s="2" t="s">
        <v>6937</v>
      </c>
      <c r="M1551" s="2"/>
      <c r="P1551" s="2" t="s">
        <v>8427</v>
      </c>
      <c r="R1551" s="2" t="s">
        <v>9235</v>
      </c>
      <c r="S1551" s="2" t="s">
        <v>16</v>
      </c>
      <c r="T1551" s="2" t="s">
        <v>11002</v>
      </c>
    </row>
    <row r="1552" spans="1:20" ht="13">
      <c r="A1552" s="2" t="s">
        <v>12828</v>
      </c>
      <c r="B1552" s="1" t="s">
        <v>6989</v>
      </c>
      <c r="C1552" s="2" t="s">
        <v>6988</v>
      </c>
      <c r="D1552" s="2" t="s">
        <v>16</v>
      </c>
      <c r="E1552" s="2" t="s">
        <v>16</v>
      </c>
      <c r="G1552" s="2">
        <v>10098</v>
      </c>
      <c r="H1552" s="2">
        <v>10098</v>
      </c>
      <c r="I1552" s="2" t="s">
        <v>6984</v>
      </c>
      <c r="K1552" s="2" t="s">
        <v>6985</v>
      </c>
      <c r="L1552" s="2" t="s">
        <v>6937</v>
      </c>
      <c r="M1552" s="2"/>
      <c r="P1552" s="2" t="s">
        <v>3279</v>
      </c>
      <c r="R1552" s="2" t="s">
        <v>6984</v>
      </c>
      <c r="S1552" s="2" t="s">
        <v>16</v>
      </c>
      <c r="T1552" s="2" t="s">
        <v>11002</v>
      </c>
    </row>
    <row r="1553" spans="1:20" ht="13">
      <c r="A1553" s="2" t="s">
        <v>12829</v>
      </c>
      <c r="B1553" s="1" t="s">
        <v>10088</v>
      </c>
      <c r="C1553" s="2" t="s">
        <v>10087</v>
      </c>
      <c r="D1553" s="2" t="s">
        <v>23</v>
      </c>
      <c r="E1553" s="2" t="s">
        <v>16</v>
      </c>
      <c r="G1553" s="2">
        <v>10112</v>
      </c>
      <c r="H1553" s="2">
        <v>10112</v>
      </c>
      <c r="I1553" s="2" t="s">
        <v>10079</v>
      </c>
      <c r="K1553" s="2" t="s">
        <v>10080</v>
      </c>
      <c r="L1553" s="2" t="s">
        <v>6937</v>
      </c>
      <c r="M1553" s="2"/>
      <c r="P1553" s="2" t="s">
        <v>3279</v>
      </c>
      <c r="R1553" s="2" t="s">
        <v>10079</v>
      </c>
      <c r="S1553" s="2" t="s">
        <v>23</v>
      </c>
      <c r="T1553" s="2" t="s">
        <v>11002</v>
      </c>
    </row>
    <row r="1554" spans="1:20" ht="13">
      <c r="A1554" s="2" t="s">
        <v>12830</v>
      </c>
      <c r="B1554" s="1" t="s">
        <v>10495</v>
      </c>
      <c r="C1554" s="2" t="s">
        <v>10494</v>
      </c>
      <c r="D1554" s="2" t="s">
        <v>23</v>
      </c>
      <c r="E1554" s="2" t="s">
        <v>16</v>
      </c>
      <c r="G1554" s="2">
        <v>10557</v>
      </c>
      <c r="H1554" s="2">
        <v>10557</v>
      </c>
      <c r="I1554" s="2" t="s">
        <v>10493</v>
      </c>
      <c r="K1554" s="2" t="s">
        <v>10483</v>
      </c>
      <c r="L1554" s="2" t="s">
        <v>6840</v>
      </c>
      <c r="M1554" s="2"/>
      <c r="P1554" s="2" t="s">
        <v>4600</v>
      </c>
      <c r="R1554" s="2" t="s">
        <v>10493</v>
      </c>
      <c r="S1554" s="2" t="s">
        <v>23</v>
      </c>
      <c r="T1554" s="2" t="s">
        <v>11002</v>
      </c>
    </row>
    <row r="1555" spans="1:20" ht="13">
      <c r="A1555" s="2" t="s">
        <v>12831</v>
      </c>
      <c r="B1555" s="1" t="s">
        <v>6921</v>
      </c>
      <c r="C1555" s="2" t="s">
        <v>23918</v>
      </c>
      <c r="D1555" s="2" t="s">
        <v>16</v>
      </c>
      <c r="E1555" s="2" t="s">
        <v>16</v>
      </c>
      <c r="G1555" s="2">
        <v>10675</v>
      </c>
      <c r="H1555" s="2">
        <v>10675</v>
      </c>
      <c r="I1555" s="2" t="s">
        <v>6918</v>
      </c>
      <c r="K1555" s="2" t="s">
        <v>6919</v>
      </c>
      <c r="L1555" s="2" t="s">
        <v>6859</v>
      </c>
      <c r="M1555" s="2"/>
      <c r="P1555" s="2" t="s">
        <v>3279</v>
      </c>
      <c r="R1555" s="2" t="s">
        <v>6918</v>
      </c>
      <c r="S1555" s="2" t="s">
        <v>16</v>
      </c>
      <c r="T1555" s="2" t="s">
        <v>11002</v>
      </c>
    </row>
    <row r="1556" spans="1:20" ht="13">
      <c r="A1556" s="2" t="s">
        <v>12832</v>
      </c>
      <c r="B1556" s="1" t="s">
        <v>12833</v>
      </c>
      <c r="C1556" s="2" t="s">
        <v>23919</v>
      </c>
      <c r="E1556" s="2" t="s">
        <v>16</v>
      </c>
      <c r="G1556" s="2" t="e">
        <v>#N/A</v>
      </c>
      <c r="K1556" s="37" t="s">
        <v>11015</v>
      </c>
      <c r="L1556" s="37" t="s">
        <v>6840</v>
      </c>
      <c r="M1556" s="2" t="s">
        <v>8311</v>
      </c>
      <c r="N1556" s="2" t="s">
        <v>12834</v>
      </c>
      <c r="P1556" s="2" t="s">
        <v>8427</v>
      </c>
      <c r="Q1556" s="2" t="str">
        <f>"AN"&amp;K1556&amp;994</f>
        <v>ANXXX994</v>
      </c>
      <c r="R1556" s="2" t="s">
        <v>12835</v>
      </c>
      <c r="S1556" s="2" t="s">
        <v>16</v>
      </c>
      <c r="T1556" s="2" t="s">
        <v>11002</v>
      </c>
    </row>
    <row r="1557" spans="1:20" ht="13">
      <c r="A1557" s="2" t="s">
        <v>12836</v>
      </c>
      <c r="B1557" s="1" t="s">
        <v>9557</v>
      </c>
      <c r="C1557" s="2" t="s">
        <v>9556</v>
      </c>
      <c r="D1557" s="2" t="s">
        <v>16</v>
      </c>
      <c r="E1557" s="2" t="s">
        <v>16</v>
      </c>
      <c r="G1557" s="2">
        <v>13122</v>
      </c>
      <c r="H1557" s="2">
        <v>13122</v>
      </c>
      <c r="I1557" s="2" t="s">
        <v>9555</v>
      </c>
      <c r="K1557" s="2" t="s">
        <v>9550</v>
      </c>
      <c r="L1557" s="2" t="s">
        <v>6840</v>
      </c>
      <c r="M1557" s="2"/>
      <c r="P1557" s="2" t="s">
        <v>3279</v>
      </c>
      <c r="R1557" s="2" t="s">
        <v>9555</v>
      </c>
      <c r="S1557" s="2" t="s">
        <v>16</v>
      </c>
      <c r="T1557" s="2" t="s">
        <v>11002</v>
      </c>
    </row>
    <row r="1558" spans="1:20" ht="13">
      <c r="A1558" s="2" t="s">
        <v>12837</v>
      </c>
      <c r="B1558" s="1" t="s">
        <v>12838</v>
      </c>
      <c r="C1558" s="2" t="s">
        <v>11905</v>
      </c>
      <c r="D1558" s="2" t="s">
        <v>23</v>
      </c>
      <c r="E1558" s="2" t="s">
        <v>16</v>
      </c>
      <c r="F1558" s="2" t="s">
        <v>12839</v>
      </c>
      <c r="G1558" s="2" t="e">
        <v>#N/A</v>
      </c>
      <c r="K1558" s="38" t="s">
        <v>8364</v>
      </c>
      <c r="L1558" s="38" t="s">
        <v>6840</v>
      </c>
      <c r="M1558" s="2" t="s">
        <v>11042</v>
      </c>
      <c r="N1558" s="2" t="s">
        <v>11906</v>
      </c>
      <c r="O1558" s="2" t="s">
        <v>11906</v>
      </c>
      <c r="P1558" s="2" t="s">
        <v>3279</v>
      </c>
      <c r="Q1558" s="2" t="str">
        <f>"AN"&amp;K1558&amp;997</f>
        <v>AN08B997</v>
      </c>
      <c r="R1558" s="2" t="s">
        <v>11907</v>
      </c>
      <c r="S1558" s="2" t="s">
        <v>23</v>
      </c>
      <c r="T1558" s="2" t="s">
        <v>11002</v>
      </c>
    </row>
    <row r="1559" spans="1:20" ht="13">
      <c r="A1559" s="2" t="s">
        <v>12840</v>
      </c>
      <c r="B1559" s="1" t="s">
        <v>8305</v>
      </c>
      <c r="C1559" s="2" t="s">
        <v>8304</v>
      </c>
      <c r="D1559" s="2" t="s">
        <v>16</v>
      </c>
      <c r="E1559" s="2" t="s">
        <v>23</v>
      </c>
      <c r="G1559" s="2">
        <v>25235</v>
      </c>
      <c r="H1559" s="2">
        <v>25235</v>
      </c>
      <c r="I1559" s="2" t="s">
        <v>8297</v>
      </c>
      <c r="K1559" s="2" t="s">
        <v>7869</v>
      </c>
      <c r="L1559" s="2" t="s">
        <v>6856</v>
      </c>
      <c r="M1559" s="2"/>
      <c r="P1559" s="2" t="s">
        <v>3249</v>
      </c>
      <c r="R1559" s="2" t="s">
        <v>8297</v>
      </c>
      <c r="S1559" s="2" t="s">
        <v>16</v>
      </c>
      <c r="T1559" s="2" t="s">
        <v>11002</v>
      </c>
    </row>
    <row r="1560" spans="1:20" ht="13">
      <c r="A1560" s="2" t="s">
        <v>12841</v>
      </c>
      <c r="B1560" s="1" t="s">
        <v>9479</v>
      </c>
      <c r="C1560" s="2" t="s">
        <v>9478</v>
      </c>
      <c r="D1560" s="2" t="s">
        <v>23</v>
      </c>
      <c r="E1560" s="2" t="s">
        <v>16</v>
      </c>
      <c r="G1560" s="2">
        <v>25973</v>
      </c>
      <c r="H1560" s="2">
        <v>25954</v>
      </c>
      <c r="I1560" s="2" t="s">
        <v>9475</v>
      </c>
      <c r="K1560" s="2" t="s">
        <v>9169</v>
      </c>
      <c r="L1560" s="2" t="s">
        <v>6937</v>
      </c>
      <c r="M1560" s="2"/>
      <c r="P1560" s="2" t="s">
        <v>3668</v>
      </c>
      <c r="R1560" s="2" t="s">
        <v>9475</v>
      </c>
      <c r="S1560" s="2" t="s">
        <v>23</v>
      </c>
      <c r="T1560" s="2" t="s">
        <v>11002</v>
      </c>
    </row>
    <row r="1561" spans="1:20" ht="13">
      <c r="A1561" s="2" t="s">
        <v>12842</v>
      </c>
      <c r="B1561" s="1" t="s">
        <v>8723</v>
      </c>
      <c r="C1561" s="2" t="s">
        <v>8722</v>
      </c>
      <c r="D1561" s="2" t="s">
        <v>16</v>
      </c>
      <c r="E1561" s="2" t="s">
        <v>23</v>
      </c>
      <c r="G1561" s="2">
        <v>20444</v>
      </c>
      <c r="H1561" s="2">
        <v>16900</v>
      </c>
      <c r="I1561" s="2" t="s">
        <v>8710</v>
      </c>
      <c r="K1561" s="2" t="s">
        <v>8364</v>
      </c>
      <c r="L1561" s="2" t="s">
        <v>6840</v>
      </c>
      <c r="M1561" s="2"/>
      <c r="P1561" s="2" t="s">
        <v>3359</v>
      </c>
      <c r="R1561" s="2" t="s">
        <v>8710</v>
      </c>
      <c r="S1561" s="2" t="s">
        <v>16</v>
      </c>
      <c r="T1561" s="2" t="s">
        <v>11002</v>
      </c>
    </row>
    <row r="1562" spans="1:20" ht="13">
      <c r="A1562" s="2" t="s">
        <v>12843</v>
      </c>
      <c r="B1562" s="1" t="s">
        <v>12844</v>
      </c>
      <c r="C1562" s="2" t="s">
        <v>23920</v>
      </c>
      <c r="D1562" s="2" t="s">
        <v>16</v>
      </c>
      <c r="E1562" s="2" t="s">
        <v>23</v>
      </c>
      <c r="G1562" s="2" t="e">
        <v>#N/A</v>
      </c>
      <c r="K1562" s="37" t="s">
        <v>7869</v>
      </c>
      <c r="L1562" s="37" t="s">
        <v>6856</v>
      </c>
      <c r="M1562" s="2" t="s">
        <v>8311</v>
      </c>
      <c r="N1562" s="2" t="s">
        <v>11016</v>
      </c>
      <c r="P1562" s="2" t="s">
        <v>3249</v>
      </c>
      <c r="Q1562" s="2" t="str">
        <f>"AN"&amp;K1562&amp;996</f>
        <v>AN07B996</v>
      </c>
      <c r="R1562" s="2" t="s">
        <v>12845</v>
      </c>
      <c r="S1562" s="2" t="s">
        <v>16</v>
      </c>
      <c r="T1562" s="2" t="s">
        <v>11002</v>
      </c>
    </row>
    <row r="1563" spans="1:20" ht="13">
      <c r="A1563" s="2" t="s">
        <v>12846</v>
      </c>
      <c r="B1563" s="1" t="s">
        <v>7242</v>
      </c>
      <c r="C1563" s="2" t="s">
        <v>7241</v>
      </c>
      <c r="D1563" s="2" t="s">
        <v>23</v>
      </c>
      <c r="E1563" s="2" t="s">
        <v>16</v>
      </c>
      <c r="G1563" s="2">
        <v>12632</v>
      </c>
      <c r="H1563" s="2">
        <v>12581</v>
      </c>
      <c r="I1563" s="2" t="s">
        <v>7239</v>
      </c>
      <c r="K1563" s="2" t="s">
        <v>7148</v>
      </c>
      <c r="L1563" s="2" t="s">
        <v>6840</v>
      </c>
      <c r="M1563" s="2"/>
      <c r="P1563" s="2" t="s">
        <v>3668</v>
      </c>
      <c r="R1563" s="2" t="s">
        <v>7239</v>
      </c>
      <c r="S1563" s="2" t="s">
        <v>23</v>
      </c>
      <c r="T1563" s="2" t="s">
        <v>11002</v>
      </c>
    </row>
    <row r="1564" spans="1:20" ht="13">
      <c r="A1564" s="2" t="s">
        <v>12847</v>
      </c>
      <c r="B1564" s="1" t="s">
        <v>8557</v>
      </c>
      <c r="C1564" s="2" t="s">
        <v>8556</v>
      </c>
      <c r="D1564" s="2" t="s">
        <v>23</v>
      </c>
      <c r="E1564" s="2" t="s">
        <v>16</v>
      </c>
      <c r="G1564" s="2">
        <v>13640</v>
      </c>
      <c r="H1564" s="2">
        <v>13640</v>
      </c>
      <c r="I1564" s="2" t="s">
        <v>8545</v>
      </c>
      <c r="K1564" s="2" t="s">
        <v>8364</v>
      </c>
      <c r="L1564" s="2" t="s">
        <v>6853</v>
      </c>
      <c r="M1564" s="2"/>
      <c r="P1564" s="2" t="s">
        <v>3279</v>
      </c>
      <c r="R1564" s="2" t="s">
        <v>8545</v>
      </c>
      <c r="S1564" s="2" t="s">
        <v>23</v>
      </c>
      <c r="T1564" s="2" t="s">
        <v>11002</v>
      </c>
    </row>
    <row r="1565" spans="1:20" ht="13">
      <c r="A1565" s="2" t="s">
        <v>12848</v>
      </c>
      <c r="B1565" s="1" t="s">
        <v>8038</v>
      </c>
      <c r="C1565" s="2" t="s">
        <v>8037</v>
      </c>
      <c r="D1565" s="2" t="s">
        <v>23</v>
      </c>
      <c r="E1565" s="2" t="s">
        <v>16</v>
      </c>
      <c r="G1565" s="2">
        <v>19590</v>
      </c>
      <c r="H1565" s="2">
        <v>19590</v>
      </c>
      <c r="I1565" s="2" t="s">
        <v>8034</v>
      </c>
      <c r="K1565" s="2" t="s">
        <v>7869</v>
      </c>
      <c r="L1565" s="2" t="s">
        <v>6840</v>
      </c>
      <c r="M1565" s="2"/>
      <c r="P1565" s="2" t="s">
        <v>4146</v>
      </c>
      <c r="R1565" s="2" t="s">
        <v>8034</v>
      </c>
      <c r="S1565" s="2" t="s">
        <v>23</v>
      </c>
      <c r="T1565" s="2" t="s">
        <v>11002</v>
      </c>
    </row>
    <row r="1566" spans="1:20" ht="13">
      <c r="A1566" s="2" t="s">
        <v>12849</v>
      </c>
      <c r="B1566" s="1" t="s">
        <v>8414</v>
      </c>
      <c r="C1566" s="2" t="s">
        <v>8413</v>
      </c>
      <c r="D1566" s="2" t="s">
        <v>16</v>
      </c>
      <c r="E1566" s="2" t="s">
        <v>23</v>
      </c>
      <c r="G1566" s="2">
        <v>11701</v>
      </c>
      <c r="H1566" s="2">
        <v>11701</v>
      </c>
      <c r="I1566" s="2" t="s">
        <v>8412</v>
      </c>
      <c r="K1566" s="2" t="s">
        <v>8364</v>
      </c>
      <c r="L1566" s="2" t="s">
        <v>6856</v>
      </c>
      <c r="M1566" s="2"/>
      <c r="P1566" s="2" t="s">
        <v>6204</v>
      </c>
      <c r="R1566" s="2" t="s">
        <v>8412</v>
      </c>
      <c r="S1566" s="2" t="s">
        <v>16</v>
      </c>
      <c r="T1566" s="2" t="s">
        <v>11002</v>
      </c>
    </row>
    <row r="1567" spans="1:20" ht="13">
      <c r="A1567" s="2" t="s">
        <v>12850</v>
      </c>
      <c r="B1567" s="1" t="s">
        <v>7190</v>
      </c>
      <c r="C1567" s="2" t="s">
        <v>7189</v>
      </c>
      <c r="D1567" s="2" t="s">
        <v>23</v>
      </c>
      <c r="E1567" s="2" t="s">
        <v>23</v>
      </c>
      <c r="G1567" s="2">
        <v>11835</v>
      </c>
      <c r="H1567" s="2">
        <v>11835</v>
      </c>
      <c r="I1567" s="2" t="s">
        <v>7188</v>
      </c>
      <c r="K1567" s="2" t="s">
        <v>7148</v>
      </c>
      <c r="L1567" s="2" t="s">
        <v>6853</v>
      </c>
      <c r="M1567" s="2"/>
      <c r="P1567" s="2" t="s">
        <v>3279</v>
      </c>
      <c r="R1567" s="2" t="s">
        <v>7188</v>
      </c>
      <c r="S1567" s="2" t="s">
        <v>23</v>
      </c>
      <c r="T1567" s="2" t="s">
        <v>11002</v>
      </c>
    </row>
    <row r="1568" spans="1:20" ht="13">
      <c r="A1568" s="2" t="s">
        <v>12851</v>
      </c>
      <c r="B1568" s="1" t="s">
        <v>9133</v>
      </c>
      <c r="C1568" s="2" t="s">
        <v>9132</v>
      </c>
      <c r="D1568" s="2" t="s">
        <v>16</v>
      </c>
      <c r="E1568" s="2" t="s">
        <v>23</v>
      </c>
      <c r="G1568" s="2">
        <v>14395</v>
      </c>
      <c r="H1568" s="2">
        <v>14150</v>
      </c>
      <c r="I1568" s="2" t="s">
        <v>9121</v>
      </c>
      <c r="K1568" s="2" t="s">
        <v>8895</v>
      </c>
      <c r="L1568" s="2" t="s">
        <v>6856</v>
      </c>
      <c r="M1568" s="2"/>
      <c r="P1568" s="2" t="s">
        <v>3668</v>
      </c>
      <c r="R1568" s="2" t="s">
        <v>9121</v>
      </c>
      <c r="S1568" s="2" t="s">
        <v>16</v>
      </c>
      <c r="T1568" s="2" t="s">
        <v>11002</v>
      </c>
    </row>
    <row r="1569" spans="1:20" ht="13">
      <c r="A1569" s="2" t="s">
        <v>12852</v>
      </c>
      <c r="B1569" s="1" t="s">
        <v>7379</v>
      </c>
      <c r="C1569" s="2" t="s">
        <v>7378</v>
      </c>
      <c r="D1569" s="2" t="s">
        <v>23</v>
      </c>
      <c r="E1569" s="2" t="s">
        <v>16</v>
      </c>
      <c r="G1569" s="2">
        <v>17471</v>
      </c>
      <c r="H1569" s="2">
        <v>14533</v>
      </c>
      <c r="I1569" s="2" t="s">
        <v>7377</v>
      </c>
      <c r="K1569" s="2" t="s">
        <v>7148</v>
      </c>
      <c r="L1569" s="2" t="s">
        <v>6937</v>
      </c>
      <c r="M1569" s="2"/>
      <c r="P1569" s="2" t="s">
        <v>3279</v>
      </c>
      <c r="R1569" s="2" t="s">
        <v>7377</v>
      </c>
      <c r="S1569" s="2" t="s">
        <v>23</v>
      </c>
      <c r="T1569" s="2" t="s">
        <v>11002</v>
      </c>
    </row>
    <row r="1570" spans="1:20" ht="13">
      <c r="A1570" s="2" t="s">
        <v>12853</v>
      </c>
      <c r="B1570" s="1" t="s">
        <v>9748</v>
      </c>
      <c r="C1570" s="2" t="s">
        <v>9747</v>
      </c>
      <c r="D1570" s="2" t="s">
        <v>23</v>
      </c>
      <c r="E1570" s="2" t="s">
        <v>23</v>
      </c>
      <c r="G1570" s="2">
        <v>28484</v>
      </c>
      <c r="H1570" s="2">
        <v>23533</v>
      </c>
      <c r="I1570" s="2" t="s">
        <v>9739</v>
      </c>
      <c r="K1570" s="2" t="s">
        <v>9706</v>
      </c>
      <c r="L1570" s="2" t="s">
        <v>6840</v>
      </c>
      <c r="M1570" s="2"/>
      <c r="P1570" s="2" t="s">
        <v>4146</v>
      </c>
      <c r="R1570" s="2" t="s">
        <v>9739</v>
      </c>
      <c r="S1570" s="2" t="s">
        <v>23</v>
      </c>
      <c r="T1570" s="2" t="s">
        <v>11002</v>
      </c>
    </row>
    <row r="1571" spans="1:20" ht="13">
      <c r="A1571" s="2" t="s">
        <v>12854</v>
      </c>
      <c r="B1571" s="1" t="s">
        <v>9646</v>
      </c>
      <c r="C1571" s="2" t="s">
        <v>9645</v>
      </c>
      <c r="D1571" s="2" t="s">
        <v>23</v>
      </c>
      <c r="E1571" s="2" t="s">
        <v>16</v>
      </c>
      <c r="G1571" s="2">
        <v>23243</v>
      </c>
      <c r="H1571" s="2">
        <v>20489</v>
      </c>
      <c r="I1571" s="2" t="s">
        <v>9640</v>
      </c>
      <c r="K1571" s="2" t="s">
        <v>9562</v>
      </c>
      <c r="L1571" s="2" t="s">
        <v>6840</v>
      </c>
      <c r="M1571" s="2"/>
      <c r="P1571" s="2" t="s">
        <v>4600</v>
      </c>
      <c r="R1571" s="2" t="s">
        <v>9640</v>
      </c>
      <c r="S1571" s="2" t="s">
        <v>23</v>
      </c>
      <c r="T1571" s="2" t="s">
        <v>11002</v>
      </c>
    </row>
    <row r="1572" spans="1:20" ht="13">
      <c r="A1572" s="2" t="s">
        <v>12855</v>
      </c>
      <c r="B1572" s="1" t="s">
        <v>10698</v>
      </c>
      <c r="C1572" s="2" t="s">
        <v>10697</v>
      </c>
      <c r="D1572" s="2" t="s">
        <v>16</v>
      </c>
      <c r="E1572" s="2" t="s">
        <v>23</v>
      </c>
      <c r="G1572" s="2">
        <v>12362</v>
      </c>
      <c r="H1572" s="2">
        <v>12362</v>
      </c>
      <c r="I1572" s="2" t="s">
        <v>10694</v>
      </c>
      <c r="K1572" s="2" t="s">
        <v>10483</v>
      </c>
      <c r="L1572" s="2" t="s">
        <v>6859</v>
      </c>
      <c r="M1572" s="2"/>
      <c r="P1572" s="2" t="s">
        <v>3279</v>
      </c>
      <c r="R1572" s="2" t="s">
        <v>10694</v>
      </c>
      <c r="S1572" s="2" t="s">
        <v>16</v>
      </c>
      <c r="T1572" s="2" t="s">
        <v>11002</v>
      </c>
    </row>
    <row r="1573" spans="1:20" ht="13">
      <c r="A1573" s="2" t="s">
        <v>12856</v>
      </c>
      <c r="B1573" s="1" t="s">
        <v>8153</v>
      </c>
      <c r="C1573" s="2" t="s">
        <v>8152</v>
      </c>
      <c r="D1573" s="2" t="s">
        <v>16</v>
      </c>
      <c r="E1573" s="2" t="s">
        <v>23</v>
      </c>
      <c r="G1573" s="2">
        <v>22187</v>
      </c>
      <c r="H1573" s="2">
        <v>22187</v>
      </c>
      <c r="I1573" s="2" t="s">
        <v>8132</v>
      </c>
      <c r="K1573" s="2" t="s">
        <v>7869</v>
      </c>
      <c r="L1573" s="2" t="s">
        <v>6840</v>
      </c>
      <c r="M1573" s="2"/>
      <c r="P1573" s="2" t="s">
        <v>4146</v>
      </c>
      <c r="R1573" s="2" t="s">
        <v>8132</v>
      </c>
      <c r="S1573" s="2" t="s">
        <v>16</v>
      </c>
      <c r="T1573" s="2" t="s">
        <v>11002</v>
      </c>
    </row>
    <row r="1574" spans="1:20" ht="13">
      <c r="A1574" s="2" t="s">
        <v>12857</v>
      </c>
      <c r="B1574" s="1" t="s">
        <v>7572</v>
      </c>
      <c r="C1574" s="2" t="s">
        <v>23921</v>
      </c>
      <c r="D1574" s="2" t="s">
        <v>23</v>
      </c>
      <c r="E1574" s="2" t="s">
        <v>16</v>
      </c>
      <c r="G1574" s="2">
        <v>13400</v>
      </c>
      <c r="H1574" s="2">
        <v>12981</v>
      </c>
      <c r="I1574" s="2" t="s">
        <v>7567</v>
      </c>
      <c r="K1574" s="2" t="s">
        <v>7562</v>
      </c>
      <c r="L1574" s="2" t="s">
        <v>6840</v>
      </c>
      <c r="M1574" s="2"/>
      <c r="P1574" s="2" t="s">
        <v>4600</v>
      </c>
      <c r="R1574" s="2" t="s">
        <v>7567</v>
      </c>
      <c r="S1574" s="2" t="s">
        <v>23</v>
      </c>
      <c r="T1574" s="2" t="s">
        <v>11002</v>
      </c>
    </row>
    <row r="1575" spans="1:20" ht="13">
      <c r="A1575" s="2" t="s">
        <v>12858</v>
      </c>
      <c r="B1575" s="1" t="s">
        <v>9601</v>
      </c>
      <c r="C1575" s="2" t="s">
        <v>23922</v>
      </c>
      <c r="D1575" s="2" t="s">
        <v>23</v>
      </c>
      <c r="E1575" s="2" t="s">
        <v>16</v>
      </c>
      <c r="G1575" s="2">
        <v>12108</v>
      </c>
      <c r="H1575" s="2">
        <v>12108</v>
      </c>
      <c r="I1575" s="2" t="s">
        <v>9599</v>
      </c>
      <c r="K1575" s="2" t="s">
        <v>9562</v>
      </c>
      <c r="L1575" s="2" t="s">
        <v>6840</v>
      </c>
      <c r="M1575" s="2"/>
      <c r="P1575" s="2" t="s">
        <v>4600</v>
      </c>
      <c r="R1575" s="2" t="s">
        <v>9599</v>
      </c>
      <c r="S1575" s="2" t="s">
        <v>23</v>
      </c>
      <c r="T1575" s="2" t="s">
        <v>11002</v>
      </c>
    </row>
    <row r="1576" spans="1:20" ht="13">
      <c r="A1576" s="2" t="s">
        <v>12859</v>
      </c>
      <c r="B1576" s="1" t="s">
        <v>7559</v>
      </c>
      <c r="C1576" s="2" t="s">
        <v>7558</v>
      </c>
      <c r="D1576" s="2" t="s">
        <v>16</v>
      </c>
      <c r="E1576" s="2" t="s">
        <v>23</v>
      </c>
      <c r="G1576" s="2">
        <v>14442</v>
      </c>
      <c r="H1576" s="2">
        <v>13588</v>
      </c>
      <c r="I1576" s="2" t="s">
        <v>7554</v>
      </c>
      <c r="K1576" s="2" t="s">
        <v>7148</v>
      </c>
      <c r="L1576" s="2" t="s">
        <v>6856</v>
      </c>
      <c r="M1576" s="2"/>
      <c r="P1576" s="2" t="s">
        <v>3668</v>
      </c>
      <c r="R1576" s="2" t="s">
        <v>7554</v>
      </c>
      <c r="S1576" s="2" t="s">
        <v>16</v>
      </c>
      <c r="T1576" s="2" t="s">
        <v>11002</v>
      </c>
    </row>
    <row r="1577" spans="1:20" ht="13">
      <c r="A1577" s="2" t="s">
        <v>12860</v>
      </c>
      <c r="B1577" s="1" t="s">
        <v>10463</v>
      </c>
      <c r="C1577" s="2" t="s">
        <v>10462</v>
      </c>
      <c r="D1577" s="2" t="s">
        <v>16</v>
      </c>
      <c r="E1577" s="2" t="s">
        <v>23</v>
      </c>
      <c r="G1577" s="2">
        <v>15894</v>
      </c>
      <c r="H1577" s="2">
        <v>13643</v>
      </c>
      <c r="I1577" s="2" t="s">
        <v>10458</v>
      </c>
      <c r="K1577" s="2" t="s">
        <v>10405</v>
      </c>
      <c r="L1577" s="2" t="s">
        <v>6937</v>
      </c>
      <c r="M1577" s="2"/>
      <c r="P1577" s="2" t="s">
        <v>3279</v>
      </c>
      <c r="R1577" s="2" t="s">
        <v>10458</v>
      </c>
      <c r="S1577" s="2" t="s">
        <v>16</v>
      </c>
      <c r="T1577" s="2" t="s">
        <v>11002</v>
      </c>
    </row>
    <row r="1578" spans="1:20" ht="13">
      <c r="A1578" s="2" t="s">
        <v>12861</v>
      </c>
      <c r="B1578" s="1" t="s">
        <v>8081</v>
      </c>
      <c r="C1578" s="2" t="s">
        <v>8080</v>
      </c>
      <c r="D1578" s="2" t="s">
        <v>23</v>
      </c>
      <c r="E1578" s="2" t="s">
        <v>16</v>
      </c>
      <c r="G1578" s="2">
        <v>13683</v>
      </c>
      <c r="H1578" s="2">
        <v>13683</v>
      </c>
      <c r="I1578" s="2" t="s">
        <v>8078</v>
      </c>
      <c r="K1578" s="2" t="s">
        <v>7869</v>
      </c>
      <c r="L1578" s="2" t="s">
        <v>6856</v>
      </c>
      <c r="M1578" s="2"/>
      <c r="P1578" s="2" t="s">
        <v>4035</v>
      </c>
      <c r="R1578" s="2" t="s">
        <v>8078</v>
      </c>
      <c r="S1578" s="2" t="s">
        <v>23</v>
      </c>
      <c r="T1578" s="2" t="s">
        <v>11002</v>
      </c>
    </row>
    <row r="1579" spans="1:20" ht="13">
      <c r="A1579" s="2" t="s">
        <v>12862</v>
      </c>
      <c r="B1579" s="1" t="s">
        <v>7370</v>
      </c>
      <c r="C1579" s="2" t="s">
        <v>7369</v>
      </c>
      <c r="D1579" s="2" t="s">
        <v>23</v>
      </c>
      <c r="E1579" s="2" t="s">
        <v>16</v>
      </c>
      <c r="G1579" s="2">
        <v>13977</v>
      </c>
      <c r="H1579" s="2">
        <v>18745</v>
      </c>
      <c r="I1579" s="2" t="s">
        <v>7366</v>
      </c>
      <c r="K1579" s="2" t="s">
        <v>7148</v>
      </c>
      <c r="L1579" s="2" t="s">
        <v>6856</v>
      </c>
      <c r="M1579" s="2"/>
      <c r="P1579" s="2" t="s">
        <v>6204</v>
      </c>
      <c r="R1579" s="2" t="s">
        <v>7366</v>
      </c>
      <c r="S1579" s="2" t="s">
        <v>23</v>
      </c>
      <c r="T1579" s="2" t="s">
        <v>11002</v>
      </c>
    </row>
    <row r="1580" spans="1:20" ht="13">
      <c r="A1580" s="2" t="s">
        <v>12863</v>
      </c>
      <c r="B1580" s="1" t="s">
        <v>9380</v>
      </c>
      <c r="C1580" s="2" t="s">
        <v>9379</v>
      </c>
      <c r="D1580" s="2" t="s">
        <v>16</v>
      </c>
      <c r="E1580" s="2" t="s">
        <v>23</v>
      </c>
      <c r="G1580" s="2">
        <v>23558</v>
      </c>
      <c r="H1580" s="2">
        <v>19307</v>
      </c>
      <c r="I1580" s="2" t="s">
        <v>9362</v>
      </c>
      <c r="K1580" s="2" t="s">
        <v>9169</v>
      </c>
      <c r="L1580" s="2" t="s">
        <v>6856</v>
      </c>
      <c r="M1580" s="2"/>
      <c r="P1580" s="2" t="s">
        <v>6204</v>
      </c>
      <c r="R1580" s="2" t="s">
        <v>9362</v>
      </c>
      <c r="S1580" s="2" t="s">
        <v>16</v>
      </c>
      <c r="T1580" s="2" t="s">
        <v>11002</v>
      </c>
    </row>
    <row r="1581" spans="1:20" ht="13">
      <c r="A1581" s="2" t="s">
        <v>12864</v>
      </c>
      <c r="B1581" s="1" t="s">
        <v>10187</v>
      </c>
      <c r="C1581" s="2" t="s">
        <v>10186</v>
      </c>
      <c r="D1581" s="2" t="s">
        <v>16</v>
      </c>
      <c r="E1581" s="2" t="s">
        <v>23</v>
      </c>
      <c r="G1581" s="2">
        <v>15569</v>
      </c>
      <c r="H1581" s="2">
        <v>15569</v>
      </c>
      <c r="I1581" s="2" t="s">
        <v>10185</v>
      </c>
      <c r="K1581" s="2" t="s">
        <v>10080</v>
      </c>
      <c r="L1581" s="2" t="s">
        <v>6840</v>
      </c>
      <c r="M1581" s="2"/>
      <c r="P1581" s="2" t="s">
        <v>3668</v>
      </c>
      <c r="R1581" s="2" t="s">
        <v>10185</v>
      </c>
      <c r="S1581" s="2" t="s">
        <v>16</v>
      </c>
      <c r="T1581" s="2" t="s">
        <v>11002</v>
      </c>
    </row>
    <row r="1582" spans="1:20" ht="13">
      <c r="A1582" s="2" t="s">
        <v>12865</v>
      </c>
      <c r="B1582" s="1" t="s">
        <v>8208</v>
      </c>
      <c r="C1582" s="2" t="s">
        <v>8207</v>
      </c>
      <c r="D1582" s="2" t="s">
        <v>16</v>
      </c>
      <c r="E1582" s="2" t="s">
        <v>23</v>
      </c>
      <c r="G1582" s="2">
        <v>20820</v>
      </c>
      <c r="H1582" s="2">
        <v>20418</v>
      </c>
      <c r="I1582" s="2" t="s">
        <v>8171</v>
      </c>
      <c r="K1582" s="2" t="s">
        <v>7869</v>
      </c>
      <c r="L1582" s="2" t="s">
        <v>6840</v>
      </c>
      <c r="M1582" s="2"/>
      <c r="P1582" s="2" t="s">
        <v>4146</v>
      </c>
      <c r="R1582" s="2" t="s">
        <v>8171</v>
      </c>
      <c r="S1582" s="2" t="s">
        <v>16</v>
      </c>
      <c r="T1582" s="2" t="s">
        <v>11002</v>
      </c>
    </row>
    <row r="1583" spans="1:20" ht="13">
      <c r="A1583" s="2" t="s">
        <v>12866</v>
      </c>
      <c r="B1583" s="1" t="s">
        <v>10701</v>
      </c>
      <c r="C1583" s="2" t="s">
        <v>10700</v>
      </c>
      <c r="D1583" s="2" t="s">
        <v>23</v>
      </c>
      <c r="E1583" s="2" t="s">
        <v>23</v>
      </c>
      <c r="G1583" s="2">
        <v>13333</v>
      </c>
      <c r="H1583" s="2">
        <v>12342</v>
      </c>
      <c r="I1583" s="2" t="s">
        <v>10699</v>
      </c>
      <c r="K1583" s="2" t="s">
        <v>10483</v>
      </c>
      <c r="L1583" s="2" t="s">
        <v>6840</v>
      </c>
      <c r="M1583" s="2"/>
      <c r="P1583" s="2" t="s">
        <v>3279</v>
      </c>
      <c r="R1583" s="2" t="s">
        <v>10699</v>
      </c>
      <c r="S1583" s="2" t="s">
        <v>23</v>
      </c>
      <c r="T1583" s="2" t="s">
        <v>11002</v>
      </c>
    </row>
    <row r="1584" spans="1:20" ht="13">
      <c r="A1584" s="2" t="s">
        <v>12867</v>
      </c>
      <c r="B1584" s="1" t="s">
        <v>7490</v>
      </c>
      <c r="C1584" s="2" t="s">
        <v>7489</v>
      </c>
      <c r="D1584" s="2" t="s">
        <v>23</v>
      </c>
      <c r="E1584" s="2" t="s">
        <v>16</v>
      </c>
      <c r="G1584" s="2">
        <v>13074</v>
      </c>
      <c r="H1584" s="2">
        <v>13074</v>
      </c>
      <c r="I1584" s="2" t="s">
        <v>7488</v>
      </c>
      <c r="K1584" s="2" t="s">
        <v>7148</v>
      </c>
      <c r="L1584" s="2" t="s">
        <v>7327</v>
      </c>
      <c r="M1584" s="2"/>
      <c r="P1584" s="2" t="s">
        <v>3279</v>
      </c>
      <c r="R1584" s="2" t="s">
        <v>7488</v>
      </c>
      <c r="S1584" s="2" t="s">
        <v>23</v>
      </c>
      <c r="T1584" s="2" t="s">
        <v>11002</v>
      </c>
    </row>
    <row r="1585" spans="1:20" ht="13">
      <c r="A1585" s="2" t="s">
        <v>12868</v>
      </c>
      <c r="B1585" s="1" t="s">
        <v>9856</v>
      </c>
      <c r="C1585" s="2" t="s">
        <v>9855</v>
      </c>
      <c r="D1585" s="2" t="s">
        <v>16</v>
      </c>
      <c r="E1585" s="2" t="s">
        <v>16</v>
      </c>
      <c r="G1585" s="2">
        <v>12348</v>
      </c>
      <c r="H1585" s="2">
        <v>12036</v>
      </c>
      <c r="I1585" s="2" t="s">
        <v>9851</v>
      </c>
      <c r="K1585" s="2" t="s">
        <v>9756</v>
      </c>
      <c r="L1585" s="2" t="s">
        <v>6840</v>
      </c>
      <c r="M1585" s="2"/>
      <c r="P1585" s="2" t="s">
        <v>4600</v>
      </c>
      <c r="R1585" s="2" t="s">
        <v>9851</v>
      </c>
      <c r="S1585" s="2" t="s">
        <v>16</v>
      </c>
      <c r="T1585" s="2" t="s">
        <v>11002</v>
      </c>
    </row>
    <row r="1586" spans="1:20" ht="13">
      <c r="A1586" s="2" t="s">
        <v>12869</v>
      </c>
      <c r="B1586" s="1" t="s">
        <v>9507</v>
      </c>
      <c r="C1586" s="2" t="s">
        <v>9506</v>
      </c>
      <c r="D1586" s="2" t="s">
        <v>23</v>
      </c>
      <c r="E1586" s="2" t="s">
        <v>23</v>
      </c>
      <c r="G1586" s="2">
        <v>26540</v>
      </c>
      <c r="H1586" s="2">
        <v>26540</v>
      </c>
      <c r="I1586" s="2" t="s">
        <v>9493</v>
      </c>
      <c r="K1586" s="2" t="s">
        <v>9169</v>
      </c>
      <c r="L1586" s="2" t="s">
        <v>6840</v>
      </c>
      <c r="M1586" s="2"/>
      <c r="P1586" s="2" t="s">
        <v>3668</v>
      </c>
      <c r="R1586" s="2" t="s">
        <v>9493</v>
      </c>
      <c r="S1586" s="2" t="s">
        <v>23</v>
      </c>
      <c r="T1586" s="2" t="s">
        <v>11002</v>
      </c>
    </row>
    <row r="1587" spans="1:20" ht="13">
      <c r="A1587" s="2" t="s">
        <v>12870</v>
      </c>
      <c r="B1587" s="1" t="s">
        <v>9481</v>
      </c>
      <c r="C1587" s="2" t="s">
        <v>9480</v>
      </c>
      <c r="D1587" s="2" t="s">
        <v>16</v>
      </c>
      <c r="E1587" s="2" t="s">
        <v>23</v>
      </c>
      <c r="G1587" s="2">
        <v>25954</v>
      </c>
      <c r="H1587" s="2">
        <v>25954</v>
      </c>
      <c r="I1587" s="2" t="s">
        <v>9475</v>
      </c>
      <c r="K1587" s="2" t="s">
        <v>9169</v>
      </c>
      <c r="L1587" s="2" t="s">
        <v>6937</v>
      </c>
      <c r="M1587" s="2"/>
      <c r="P1587" s="2" t="s">
        <v>3668</v>
      </c>
      <c r="R1587" s="2" t="s">
        <v>9475</v>
      </c>
      <c r="S1587" s="2" t="s">
        <v>16</v>
      </c>
      <c r="T1587" s="2" t="s">
        <v>11002</v>
      </c>
    </row>
    <row r="1588" spans="1:20" ht="13">
      <c r="A1588" s="2" t="s">
        <v>12871</v>
      </c>
      <c r="B1588" s="1" t="s">
        <v>8879</v>
      </c>
      <c r="C1588" s="2" t="s">
        <v>8878</v>
      </c>
      <c r="D1588" s="2" t="s">
        <v>16</v>
      </c>
      <c r="E1588" s="2" t="s">
        <v>23</v>
      </c>
      <c r="G1588" s="2">
        <v>12296</v>
      </c>
      <c r="H1588" s="2">
        <v>11876</v>
      </c>
      <c r="I1588" s="2" t="s">
        <v>8875</v>
      </c>
      <c r="K1588" s="2" t="s">
        <v>8877</v>
      </c>
      <c r="L1588" s="2" t="s">
        <v>6937</v>
      </c>
      <c r="M1588" s="2"/>
      <c r="P1588" s="2" t="s">
        <v>6900</v>
      </c>
      <c r="R1588" s="2" t="s">
        <v>8875</v>
      </c>
      <c r="S1588" s="2" t="s">
        <v>16</v>
      </c>
      <c r="T1588" s="2" t="s">
        <v>11002</v>
      </c>
    </row>
    <row r="1589" spans="1:20" ht="13">
      <c r="A1589" s="2" t="s">
        <v>12872</v>
      </c>
      <c r="B1589" s="1" t="s">
        <v>6931</v>
      </c>
      <c r="C1589" s="2" t="s">
        <v>6930</v>
      </c>
      <c r="E1589" s="2" t="s">
        <v>23</v>
      </c>
      <c r="G1589" s="2">
        <v>15533</v>
      </c>
      <c r="H1589" s="2">
        <v>11197</v>
      </c>
      <c r="I1589" s="2" t="s">
        <v>6918</v>
      </c>
      <c r="K1589" s="2" t="s">
        <v>6919</v>
      </c>
      <c r="L1589" s="2" t="s">
        <v>6846</v>
      </c>
      <c r="M1589" s="2"/>
      <c r="P1589" s="2" t="s">
        <v>3279</v>
      </c>
      <c r="R1589" s="2" t="s">
        <v>6918</v>
      </c>
      <c r="T1589" s="2" t="s">
        <v>11002</v>
      </c>
    </row>
    <row r="1590" spans="1:20" ht="13">
      <c r="A1590" s="2" t="s">
        <v>12873</v>
      </c>
      <c r="B1590" s="1" t="s">
        <v>7693</v>
      </c>
      <c r="C1590" s="2" t="s">
        <v>7692</v>
      </c>
      <c r="D1590" s="2" t="s">
        <v>23</v>
      </c>
      <c r="E1590" s="2" t="s">
        <v>16</v>
      </c>
      <c r="G1590" s="2">
        <v>10857</v>
      </c>
      <c r="H1590" s="2">
        <v>10857</v>
      </c>
      <c r="I1590" s="2" t="s">
        <v>7689</v>
      </c>
      <c r="K1590" s="2" t="s">
        <v>7674</v>
      </c>
      <c r="L1590" s="2" t="s">
        <v>6856</v>
      </c>
      <c r="M1590" s="2"/>
      <c r="P1590" s="2" t="s">
        <v>6204</v>
      </c>
      <c r="R1590" s="2" t="s">
        <v>7689</v>
      </c>
      <c r="S1590" s="2" t="s">
        <v>23</v>
      </c>
      <c r="T1590" s="2" t="s">
        <v>11002</v>
      </c>
    </row>
    <row r="1591" spans="1:20" ht="13">
      <c r="A1591" s="2" t="s">
        <v>12874</v>
      </c>
      <c r="B1591" s="1" t="s">
        <v>10561</v>
      </c>
      <c r="C1591" s="2" t="s">
        <v>10560</v>
      </c>
      <c r="D1591" s="2" t="s">
        <v>16</v>
      </c>
      <c r="E1591" s="2" t="s">
        <v>23</v>
      </c>
      <c r="G1591" s="2">
        <v>11175</v>
      </c>
      <c r="H1591" s="2">
        <v>11175</v>
      </c>
      <c r="I1591" s="2" t="s">
        <v>10541</v>
      </c>
      <c r="K1591" s="2" t="s">
        <v>10483</v>
      </c>
      <c r="L1591" s="2" t="s">
        <v>7207</v>
      </c>
      <c r="M1591" s="2"/>
      <c r="P1591" s="2" t="s">
        <v>3279</v>
      </c>
      <c r="R1591" s="2" t="s">
        <v>10541</v>
      </c>
      <c r="S1591" s="2" t="s">
        <v>16</v>
      </c>
      <c r="T1591" s="2" t="s">
        <v>11002</v>
      </c>
    </row>
    <row r="1592" spans="1:20" ht="13">
      <c r="A1592" s="2" t="s">
        <v>12875</v>
      </c>
      <c r="B1592" s="1" t="s">
        <v>9216</v>
      </c>
      <c r="C1592" s="2" t="s">
        <v>9215</v>
      </c>
      <c r="D1592" s="2" t="s">
        <v>16</v>
      </c>
      <c r="E1592" s="2" t="s">
        <v>23</v>
      </c>
      <c r="G1592" s="2">
        <v>11811</v>
      </c>
      <c r="H1592" s="2">
        <v>11811</v>
      </c>
      <c r="I1592" s="2" t="s">
        <v>9203</v>
      </c>
      <c r="K1592" s="2" t="s">
        <v>9169</v>
      </c>
      <c r="L1592" s="2" t="s">
        <v>6856</v>
      </c>
      <c r="M1592" s="2"/>
      <c r="P1592" s="2" t="s">
        <v>3668</v>
      </c>
      <c r="R1592" s="2" t="s">
        <v>9203</v>
      </c>
      <c r="S1592" s="2" t="s">
        <v>16</v>
      </c>
      <c r="T1592" s="2" t="s">
        <v>11002</v>
      </c>
    </row>
    <row r="1593" spans="1:20" ht="13">
      <c r="A1593" s="2" t="s">
        <v>12876</v>
      </c>
      <c r="B1593" s="1" t="s">
        <v>10106</v>
      </c>
      <c r="C1593" s="2" t="s">
        <v>10105</v>
      </c>
      <c r="D1593" s="2" t="s">
        <v>16</v>
      </c>
      <c r="E1593" s="2" t="s">
        <v>23</v>
      </c>
      <c r="G1593" s="2">
        <v>11006</v>
      </c>
      <c r="H1593" s="2">
        <v>10568</v>
      </c>
      <c r="I1593" s="2" t="s">
        <v>10100</v>
      </c>
      <c r="K1593" s="2" t="s">
        <v>10080</v>
      </c>
      <c r="L1593" s="2" t="s">
        <v>6840</v>
      </c>
      <c r="M1593" s="2"/>
      <c r="P1593" s="2" t="s">
        <v>4600</v>
      </c>
      <c r="R1593" s="2" t="s">
        <v>10100</v>
      </c>
      <c r="S1593" s="2" t="s">
        <v>16</v>
      </c>
      <c r="T1593" s="2" t="s">
        <v>11002</v>
      </c>
    </row>
    <row r="1594" spans="1:20" ht="13">
      <c r="A1594" s="2" t="s">
        <v>12877</v>
      </c>
      <c r="B1594" s="1" t="s">
        <v>9659</v>
      </c>
      <c r="C1594" s="2" t="s">
        <v>9658</v>
      </c>
      <c r="D1594" s="2" t="s">
        <v>16</v>
      </c>
      <c r="E1594" s="2" t="s">
        <v>23</v>
      </c>
      <c r="G1594" s="2">
        <v>22180</v>
      </c>
      <c r="H1594" s="2">
        <v>22180</v>
      </c>
      <c r="I1594" s="2" t="s">
        <v>9657</v>
      </c>
      <c r="K1594" s="2" t="s">
        <v>9562</v>
      </c>
      <c r="L1594" s="2" t="s">
        <v>6840</v>
      </c>
      <c r="M1594" s="2"/>
      <c r="P1594" s="2" t="s">
        <v>4600</v>
      </c>
      <c r="R1594" s="2" t="s">
        <v>9657</v>
      </c>
      <c r="S1594" s="2" t="s">
        <v>16</v>
      </c>
      <c r="T1594" s="2" t="s">
        <v>11002</v>
      </c>
    </row>
    <row r="1595" spans="1:20" ht="13">
      <c r="A1595" s="2" t="s">
        <v>12878</v>
      </c>
      <c r="B1595" s="1" t="s">
        <v>8864</v>
      </c>
      <c r="C1595" s="2" t="s">
        <v>8863</v>
      </c>
      <c r="D1595" s="2" t="s">
        <v>16</v>
      </c>
      <c r="E1595" s="2" t="s">
        <v>23</v>
      </c>
      <c r="G1595" s="2">
        <v>39353</v>
      </c>
      <c r="H1595" s="2">
        <v>29186</v>
      </c>
      <c r="I1595" s="2" t="s">
        <v>8694</v>
      </c>
      <c r="K1595" s="2" t="s">
        <v>8364</v>
      </c>
      <c r="L1595" s="2" t="s">
        <v>6840</v>
      </c>
      <c r="M1595" s="2"/>
      <c r="P1595" s="2" t="s">
        <v>3483</v>
      </c>
      <c r="R1595" s="2" t="s">
        <v>8694</v>
      </c>
      <c r="S1595" s="2" t="s">
        <v>16</v>
      </c>
      <c r="T1595" s="2" t="s">
        <v>11002</v>
      </c>
    </row>
    <row r="1596" spans="1:20" ht="13">
      <c r="A1596" s="2" t="s">
        <v>12879</v>
      </c>
      <c r="B1596" s="1" t="s">
        <v>9432</v>
      </c>
      <c r="C1596" s="2" t="s">
        <v>9431</v>
      </c>
      <c r="D1596" s="2" t="s">
        <v>23</v>
      </c>
      <c r="E1596" s="2" t="s">
        <v>16</v>
      </c>
      <c r="G1596" s="2">
        <v>25890</v>
      </c>
      <c r="H1596" s="2">
        <v>25890</v>
      </c>
      <c r="I1596" s="2" t="s">
        <v>9424</v>
      </c>
      <c r="K1596" s="2" t="s">
        <v>9169</v>
      </c>
      <c r="L1596" s="2" t="s">
        <v>6840</v>
      </c>
      <c r="M1596" s="2"/>
      <c r="P1596" s="2" t="s">
        <v>3668</v>
      </c>
      <c r="R1596" s="2" t="s">
        <v>9424</v>
      </c>
      <c r="S1596" s="2" t="s">
        <v>23</v>
      </c>
      <c r="T1596" s="2" t="s">
        <v>11002</v>
      </c>
    </row>
    <row r="1597" spans="1:20" ht="13">
      <c r="A1597" s="2" t="s">
        <v>12880</v>
      </c>
      <c r="B1597" s="1" t="s">
        <v>9173</v>
      </c>
      <c r="C1597" s="2" t="s">
        <v>9172</v>
      </c>
      <c r="D1597" s="2" t="s">
        <v>23</v>
      </c>
      <c r="E1597" s="2" t="s">
        <v>16</v>
      </c>
      <c r="G1597" s="2">
        <v>11483</v>
      </c>
      <c r="H1597" s="2">
        <v>11168</v>
      </c>
      <c r="I1597" s="2" t="s">
        <v>9167</v>
      </c>
      <c r="K1597" s="2" t="s">
        <v>9169</v>
      </c>
      <c r="L1597" s="2" t="s">
        <v>6840</v>
      </c>
      <c r="M1597" s="2"/>
      <c r="P1597" s="2" t="s">
        <v>3279</v>
      </c>
      <c r="R1597" s="2" t="s">
        <v>9167</v>
      </c>
      <c r="S1597" s="2" t="s">
        <v>23</v>
      </c>
      <c r="T1597" s="2" t="s">
        <v>11002</v>
      </c>
    </row>
    <row r="1598" spans="1:20" ht="13">
      <c r="A1598" s="2" t="s">
        <v>12881</v>
      </c>
      <c r="B1598" s="1" t="s">
        <v>7542</v>
      </c>
      <c r="C1598" s="2" t="s">
        <v>7541</v>
      </c>
      <c r="D1598" s="2" t="s">
        <v>23</v>
      </c>
      <c r="E1598" s="2" t="s">
        <v>16</v>
      </c>
      <c r="G1598" s="2">
        <v>13185</v>
      </c>
      <c r="H1598" s="2">
        <v>13185</v>
      </c>
      <c r="I1598" s="2" t="s">
        <v>7535</v>
      </c>
      <c r="K1598" s="2" t="s">
        <v>7148</v>
      </c>
      <c r="L1598" s="2" t="s">
        <v>6856</v>
      </c>
      <c r="M1598" s="2"/>
      <c r="P1598" s="2" t="s">
        <v>6204</v>
      </c>
      <c r="R1598" s="2" t="s">
        <v>7535</v>
      </c>
      <c r="S1598" s="2" t="s">
        <v>23</v>
      </c>
      <c r="T1598" s="2" t="s">
        <v>11002</v>
      </c>
    </row>
    <row r="1599" spans="1:20" ht="13">
      <c r="A1599" s="2" t="s">
        <v>12882</v>
      </c>
      <c r="B1599" s="1" t="s">
        <v>7529</v>
      </c>
      <c r="C1599" s="2" t="s">
        <v>7528</v>
      </c>
      <c r="D1599" s="2" t="s">
        <v>16</v>
      </c>
      <c r="E1599" s="2" t="s">
        <v>23</v>
      </c>
      <c r="G1599" s="2">
        <v>13879</v>
      </c>
      <c r="H1599" s="2">
        <v>13879</v>
      </c>
      <c r="I1599" s="2" t="s">
        <v>7521</v>
      </c>
      <c r="K1599" s="2" t="s">
        <v>7148</v>
      </c>
      <c r="L1599" s="2" t="s">
        <v>6846</v>
      </c>
      <c r="M1599" s="2"/>
      <c r="P1599" s="2" t="s">
        <v>3279</v>
      </c>
      <c r="R1599" s="2" t="s">
        <v>7521</v>
      </c>
      <c r="S1599" s="2" t="s">
        <v>16</v>
      </c>
      <c r="T1599" s="2" t="s">
        <v>11002</v>
      </c>
    </row>
    <row r="1600" spans="1:20" ht="13">
      <c r="A1600" s="2" t="s">
        <v>12883</v>
      </c>
      <c r="B1600" s="1" t="s">
        <v>10064</v>
      </c>
      <c r="C1600" s="2" t="s">
        <v>23923</v>
      </c>
      <c r="D1600" s="2" t="s">
        <v>16</v>
      </c>
      <c r="E1600" s="2" t="s">
        <v>16</v>
      </c>
      <c r="G1600" s="2">
        <v>10788</v>
      </c>
      <c r="H1600" s="2">
        <v>10564</v>
      </c>
      <c r="I1600" s="2" t="s">
        <v>10048</v>
      </c>
      <c r="K1600" s="2" t="s">
        <v>10050</v>
      </c>
      <c r="L1600" s="2" t="s">
        <v>6840</v>
      </c>
      <c r="M1600" s="2"/>
      <c r="P1600" s="2" t="s">
        <v>4600</v>
      </c>
      <c r="R1600" s="2" t="s">
        <v>10048</v>
      </c>
      <c r="S1600" s="2" t="s">
        <v>16</v>
      </c>
      <c r="T1600" s="2" t="s">
        <v>11002</v>
      </c>
    </row>
    <row r="1601" spans="1:20" ht="13">
      <c r="A1601" s="2" t="s">
        <v>12884</v>
      </c>
      <c r="B1601" s="1" t="s">
        <v>8429</v>
      </c>
      <c r="C1601" s="2" t="s">
        <v>8428</v>
      </c>
      <c r="D1601" s="2" t="s">
        <v>23</v>
      </c>
      <c r="E1601" s="2" t="s">
        <v>16</v>
      </c>
      <c r="G1601" s="2">
        <v>11364</v>
      </c>
      <c r="H1601" s="2">
        <v>11364</v>
      </c>
      <c r="I1601" s="2" t="s">
        <v>8422</v>
      </c>
      <c r="K1601" s="2" t="s">
        <v>8364</v>
      </c>
      <c r="L1601" s="2" t="s">
        <v>6840</v>
      </c>
      <c r="M1601" s="2"/>
      <c r="P1601" s="2" t="s">
        <v>3668</v>
      </c>
      <c r="R1601" s="2" t="s">
        <v>8422</v>
      </c>
      <c r="S1601" s="2" t="s">
        <v>23</v>
      </c>
      <c r="T1601" s="2" t="s">
        <v>11002</v>
      </c>
    </row>
    <row r="1602" spans="1:20" ht="13">
      <c r="A1602" s="2" t="s">
        <v>12885</v>
      </c>
      <c r="B1602" s="1" t="s">
        <v>12886</v>
      </c>
      <c r="C1602" s="2" t="s">
        <v>23924</v>
      </c>
      <c r="D1602" s="2" t="s">
        <v>16</v>
      </c>
      <c r="E1602" s="2" t="s">
        <v>16</v>
      </c>
      <c r="G1602" s="2" t="e">
        <v>#N/A</v>
      </c>
      <c r="H1602" s="2">
        <v>11537</v>
      </c>
      <c r="I1602" s="2" t="s">
        <v>8886</v>
      </c>
      <c r="K1602" s="2" t="s">
        <v>8877</v>
      </c>
      <c r="M1602" s="2" t="s">
        <v>6876</v>
      </c>
      <c r="N1602" s="2" t="s">
        <v>11685</v>
      </c>
      <c r="P1602" s="2" t="s">
        <v>3279</v>
      </c>
      <c r="R1602" s="2" t="s">
        <v>8886</v>
      </c>
      <c r="S1602" s="2" t="s">
        <v>16</v>
      </c>
      <c r="T1602" s="2" t="s">
        <v>11002</v>
      </c>
    </row>
    <row r="1603" spans="1:20" ht="13">
      <c r="A1603" s="2" t="s">
        <v>12887</v>
      </c>
      <c r="B1603" s="1" t="s">
        <v>9385</v>
      </c>
      <c r="C1603" s="2" t="s">
        <v>9384</v>
      </c>
      <c r="D1603" s="2" t="s">
        <v>23</v>
      </c>
      <c r="E1603" s="2" t="s">
        <v>16</v>
      </c>
      <c r="G1603" s="2">
        <v>27422</v>
      </c>
      <c r="H1603" s="2">
        <v>27129</v>
      </c>
      <c r="I1603" s="2" t="s">
        <v>9383</v>
      </c>
      <c r="K1603" s="2" t="s">
        <v>9169</v>
      </c>
      <c r="L1603" s="2" t="s">
        <v>6856</v>
      </c>
      <c r="M1603" s="2"/>
      <c r="P1603" s="2" t="s">
        <v>3668</v>
      </c>
      <c r="R1603" s="2" t="s">
        <v>9383</v>
      </c>
      <c r="S1603" s="2" t="s">
        <v>23</v>
      </c>
      <c r="T1603" s="2" t="s">
        <v>11002</v>
      </c>
    </row>
    <row r="1604" spans="1:20" ht="13">
      <c r="A1604" s="2" t="s">
        <v>12888</v>
      </c>
      <c r="B1604" s="1" t="s">
        <v>8442</v>
      </c>
      <c r="C1604" s="2" t="s">
        <v>8441</v>
      </c>
      <c r="D1604" s="2" t="s">
        <v>23</v>
      </c>
      <c r="E1604" s="2" t="s">
        <v>16</v>
      </c>
      <c r="G1604" s="2">
        <v>11804</v>
      </c>
      <c r="H1604" s="2">
        <v>11804</v>
      </c>
      <c r="I1604" s="2" t="s">
        <v>8422</v>
      </c>
      <c r="K1604" s="2" t="s">
        <v>8364</v>
      </c>
      <c r="L1604" s="2" t="s">
        <v>6856</v>
      </c>
      <c r="M1604" s="2"/>
      <c r="P1604" s="2" t="s">
        <v>3668</v>
      </c>
      <c r="R1604" s="2" t="s">
        <v>8422</v>
      </c>
      <c r="S1604" s="2" t="s">
        <v>23</v>
      </c>
      <c r="T1604" s="2" t="s">
        <v>11002</v>
      </c>
    </row>
    <row r="1605" spans="1:20" ht="13">
      <c r="A1605" s="2" t="s">
        <v>12889</v>
      </c>
      <c r="B1605" s="1" t="s">
        <v>9035</v>
      </c>
      <c r="C1605" s="2" t="s">
        <v>9034</v>
      </c>
      <c r="D1605" s="2" t="s">
        <v>23</v>
      </c>
      <c r="E1605" s="2" t="s">
        <v>16</v>
      </c>
      <c r="G1605" s="2">
        <v>15328</v>
      </c>
      <c r="H1605" s="2">
        <v>15328</v>
      </c>
      <c r="I1605" s="2" t="s">
        <v>9032</v>
      </c>
      <c r="K1605" s="2" t="s">
        <v>8895</v>
      </c>
      <c r="L1605" s="2" t="s">
        <v>6859</v>
      </c>
      <c r="M1605" s="2"/>
      <c r="P1605" s="2" t="s">
        <v>3279</v>
      </c>
      <c r="R1605" s="2" t="s">
        <v>9032</v>
      </c>
      <c r="S1605" s="2" t="s">
        <v>23</v>
      </c>
      <c r="T1605" s="2" t="s">
        <v>11002</v>
      </c>
    </row>
    <row r="1606" spans="1:20" ht="13">
      <c r="A1606" s="2" t="s">
        <v>12890</v>
      </c>
      <c r="B1606" s="1" t="s">
        <v>9477</v>
      </c>
      <c r="C1606" s="2" t="s">
        <v>9476</v>
      </c>
      <c r="D1606" s="2" t="s">
        <v>23</v>
      </c>
      <c r="E1606" s="2" t="s">
        <v>16</v>
      </c>
      <c r="G1606" s="2">
        <v>100692</v>
      </c>
      <c r="H1606" s="2">
        <v>20268</v>
      </c>
      <c r="I1606" s="2" t="s">
        <v>9475</v>
      </c>
      <c r="K1606" s="2" t="s">
        <v>9169</v>
      </c>
      <c r="L1606" s="2" t="s">
        <v>6856</v>
      </c>
      <c r="M1606" s="2"/>
      <c r="P1606" s="2" t="s">
        <v>3668</v>
      </c>
      <c r="R1606" s="2" t="s">
        <v>9475</v>
      </c>
      <c r="S1606" s="2" t="s">
        <v>23</v>
      </c>
      <c r="T1606" s="2" t="s">
        <v>11002</v>
      </c>
    </row>
    <row r="1607" spans="1:20" ht="13">
      <c r="A1607" s="2" t="s">
        <v>12891</v>
      </c>
      <c r="B1607" s="1" t="s">
        <v>8602</v>
      </c>
      <c r="C1607" s="2" t="s">
        <v>8601</v>
      </c>
      <c r="D1607" s="2" t="s">
        <v>16</v>
      </c>
      <c r="E1607" s="2" t="s">
        <v>23</v>
      </c>
      <c r="G1607" s="2">
        <v>16164</v>
      </c>
      <c r="H1607" s="2">
        <v>15298</v>
      </c>
      <c r="I1607" s="2" t="s">
        <v>8577</v>
      </c>
      <c r="K1607" s="2" t="s">
        <v>8364</v>
      </c>
      <c r="L1607" s="2" t="s">
        <v>6840</v>
      </c>
      <c r="M1607" s="2"/>
      <c r="P1607" s="2" t="s">
        <v>3279</v>
      </c>
      <c r="R1607" s="2" t="s">
        <v>8577</v>
      </c>
      <c r="S1607" s="2" t="s">
        <v>16</v>
      </c>
      <c r="T1607" s="2" t="s">
        <v>11002</v>
      </c>
    </row>
    <row r="1608" spans="1:20" ht="13">
      <c r="A1608" s="2" t="s">
        <v>12892</v>
      </c>
      <c r="B1608" s="1" t="s">
        <v>8319</v>
      </c>
      <c r="C1608" s="2" t="s">
        <v>8318</v>
      </c>
      <c r="D1608" s="2" t="s">
        <v>23</v>
      </c>
      <c r="E1608" s="2" t="s">
        <v>16</v>
      </c>
      <c r="G1608" s="2">
        <v>16503</v>
      </c>
      <c r="H1608" s="2">
        <v>24154</v>
      </c>
      <c r="I1608" s="2" t="s">
        <v>8312</v>
      </c>
      <c r="K1608" s="2" t="s">
        <v>7869</v>
      </c>
      <c r="L1608" s="2" t="s">
        <v>6853</v>
      </c>
      <c r="M1608" s="2"/>
      <c r="P1608" s="2" t="s">
        <v>3279</v>
      </c>
      <c r="R1608" s="2" t="s">
        <v>8312</v>
      </c>
      <c r="S1608" s="2" t="s">
        <v>23</v>
      </c>
      <c r="T1608" s="2" t="s">
        <v>11002</v>
      </c>
    </row>
    <row r="1609" spans="1:20" ht="13">
      <c r="A1609" s="2" t="s">
        <v>12893</v>
      </c>
      <c r="B1609" s="1" t="s">
        <v>7880</v>
      </c>
      <c r="C1609" s="2" t="s">
        <v>7879</v>
      </c>
      <c r="D1609" s="2" t="s">
        <v>16</v>
      </c>
      <c r="E1609" s="2" t="s">
        <v>23</v>
      </c>
      <c r="G1609" s="2">
        <v>10295</v>
      </c>
      <c r="H1609" s="2">
        <v>10295</v>
      </c>
      <c r="I1609" s="2" t="s">
        <v>7878</v>
      </c>
      <c r="K1609" s="2" t="s">
        <v>7869</v>
      </c>
      <c r="L1609" s="2" t="s">
        <v>6937</v>
      </c>
      <c r="M1609" s="2"/>
      <c r="P1609" s="2" t="s">
        <v>5907</v>
      </c>
      <c r="R1609" s="2" t="s">
        <v>7878</v>
      </c>
      <c r="S1609" s="2" t="s">
        <v>16</v>
      </c>
      <c r="T1609" s="2" t="s">
        <v>11002</v>
      </c>
    </row>
    <row r="1610" spans="1:20" ht="13">
      <c r="A1610" s="2" t="s">
        <v>12894</v>
      </c>
      <c r="B1610" s="1" t="s">
        <v>7913</v>
      </c>
      <c r="C1610" s="2" t="s">
        <v>7912</v>
      </c>
      <c r="D1610" s="2" t="s">
        <v>23</v>
      </c>
      <c r="E1610" s="2" t="s">
        <v>16</v>
      </c>
      <c r="G1610" s="2">
        <v>10704</v>
      </c>
      <c r="H1610" s="2">
        <v>10704</v>
      </c>
      <c r="I1610" s="2" t="s">
        <v>7906</v>
      </c>
      <c r="K1610" s="2" t="s">
        <v>7869</v>
      </c>
      <c r="L1610" s="2" t="s">
        <v>6840</v>
      </c>
      <c r="M1610" s="2"/>
      <c r="P1610" s="2" t="s">
        <v>4600</v>
      </c>
      <c r="R1610" s="2" t="s">
        <v>7906</v>
      </c>
      <c r="S1610" s="2" t="s">
        <v>23</v>
      </c>
      <c r="T1610" s="2" t="s">
        <v>11002</v>
      </c>
    </row>
    <row r="1611" spans="1:20" ht="13">
      <c r="A1611" s="2" t="s">
        <v>12895</v>
      </c>
      <c r="B1611" s="1" t="s">
        <v>9286</v>
      </c>
      <c r="C1611" s="2" t="s">
        <v>9285</v>
      </c>
      <c r="D1611" s="2" t="s">
        <v>23</v>
      </c>
      <c r="E1611" s="2" t="s">
        <v>16</v>
      </c>
      <c r="G1611" s="2">
        <v>156909</v>
      </c>
      <c r="H1611" s="2">
        <v>25784</v>
      </c>
      <c r="I1611" s="2" t="s">
        <v>9283</v>
      </c>
      <c r="K1611" s="2" t="s">
        <v>9169</v>
      </c>
      <c r="L1611" s="2" t="s">
        <v>6840</v>
      </c>
      <c r="M1611" s="2"/>
      <c r="P1611" s="2" t="s">
        <v>4600</v>
      </c>
      <c r="R1611" s="2" t="s">
        <v>9283</v>
      </c>
      <c r="S1611" s="2" t="s">
        <v>23</v>
      </c>
      <c r="T1611" s="2" t="s">
        <v>11002</v>
      </c>
    </row>
    <row r="1612" spans="1:20" ht="13">
      <c r="A1612" s="2" t="s">
        <v>12896</v>
      </c>
      <c r="B1612" s="1" t="s">
        <v>7177</v>
      </c>
      <c r="C1612" s="2" t="s">
        <v>7176</v>
      </c>
      <c r="D1612" s="2" t="s">
        <v>23</v>
      </c>
      <c r="E1612" s="2" t="s">
        <v>16</v>
      </c>
      <c r="G1612" s="2">
        <v>10874</v>
      </c>
      <c r="H1612" s="2">
        <v>10266</v>
      </c>
      <c r="I1612" s="2" t="s">
        <v>7174</v>
      </c>
      <c r="K1612" s="2" t="s">
        <v>7148</v>
      </c>
      <c r="L1612" s="2" t="s">
        <v>6859</v>
      </c>
      <c r="M1612" s="2"/>
      <c r="P1612" s="2" t="s">
        <v>3668</v>
      </c>
      <c r="R1612" s="2" t="s">
        <v>7174</v>
      </c>
      <c r="S1612" s="2" t="s">
        <v>23</v>
      </c>
      <c r="T1612" s="2" t="s">
        <v>11002</v>
      </c>
    </row>
    <row r="1613" spans="1:20" ht="13">
      <c r="A1613" s="2" t="s">
        <v>12897</v>
      </c>
      <c r="B1613" s="1" t="s">
        <v>9844</v>
      </c>
      <c r="C1613" s="2" t="s">
        <v>9843</v>
      </c>
      <c r="D1613" s="2" t="s">
        <v>16</v>
      </c>
      <c r="E1613" s="2" t="s">
        <v>16</v>
      </c>
      <c r="G1613" s="2">
        <v>11727</v>
      </c>
      <c r="H1613" s="2">
        <v>11727</v>
      </c>
      <c r="I1613" s="2" t="s">
        <v>9837</v>
      </c>
      <c r="K1613" s="2" t="s">
        <v>9756</v>
      </c>
      <c r="L1613" s="2" t="s">
        <v>6937</v>
      </c>
      <c r="M1613" s="2"/>
      <c r="P1613" s="2" t="s">
        <v>3279</v>
      </c>
      <c r="R1613" s="2" t="s">
        <v>9837</v>
      </c>
      <c r="S1613" s="2" t="s">
        <v>16</v>
      </c>
      <c r="T1613" s="2" t="s">
        <v>11002</v>
      </c>
    </row>
    <row r="1614" spans="1:20" ht="13">
      <c r="A1614" s="2" t="s">
        <v>12898</v>
      </c>
      <c r="B1614" s="1" t="s">
        <v>7259</v>
      </c>
      <c r="C1614" s="2" t="s">
        <v>7258</v>
      </c>
      <c r="D1614" s="2" t="s">
        <v>23</v>
      </c>
      <c r="E1614" s="2" t="s">
        <v>16</v>
      </c>
      <c r="G1614" s="2">
        <v>14115</v>
      </c>
      <c r="H1614" s="2">
        <v>14115</v>
      </c>
      <c r="I1614" s="2" t="s">
        <v>7255</v>
      </c>
      <c r="K1614" s="2" t="s">
        <v>7148</v>
      </c>
      <c r="L1614" s="2" t="s">
        <v>6840</v>
      </c>
      <c r="M1614" s="2"/>
      <c r="P1614" s="2" t="s">
        <v>3279</v>
      </c>
      <c r="R1614" s="2" t="s">
        <v>7255</v>
      </c>
      <c r="S1614" s="2" t="s">
        <v>23</v>
      </c>
      <c r="T1614" s="2" t="s">
        <v>11002</v>
      </c>
    </row>
    <row r="1615" spans="1:20" ht="13">
      <c r="A1615" s="2" t="s">
        <v>12899</v>
      </c>
      <c r="B1615" s="1" t="s">
        <v>7742</v>
      </c>
      <c r="C1615" s="2" t="s">
        <v>7741</v>
      </c>
      <c r="D1615" s="2" t="s">
        <v>23</v>
      </c>
      <c r="E1615" s="2" t="s">
        <v>16</v>
      </c>
      <c r="G1615" s="2">
        <v>13013</v>
      </c>
      <c r="H1615" s="2">
        <v>13013</v>
      </c>
      <c r="I1615" s="2" t="s">
        <v>7733</v>
      </c>
      <c r="K1615" s="2" t="s">
        <v>7674</v>
      </c>
      <c r="L1615" s="2" t="s">
        <v>6840</v>
      </c>
      <c r="M1615" s="2"/>
      <c r="P1615" s="2" t="s">
        <v>3279</v>
      </c>
      <c r="R1615" s="2" t="s">
        <v>7733</v>
      </c>
      <c r="S1615" s="2" t="s">
        <v>23</v>
      </c>
      <c r="T1615" s="2" t="s">
        <v>11002</v>
      </c>
    </row>
    <row r="1616" spans="1:20" ht="13">
      <c r="A1616" s="2" t="s">
        <v>12900</v>
      </c>
      <c r="B1616" s="1" t="s">
        <v>7520</v>
      </c>
      <c r="C1616" s="2" t="s">
        <v>7519</v>
      </c>
      <c r="D1616" s="2" t="s">
        <v>23</v>
      </c>
      <c r="E1616" s="2" t="s">
        <v>23</v>
      </c>
      <c r="G1616" s="2">
        <v>13531</v>
      </c>
      <c r="H1616" s="2">
        <v>13531</v>
      </c>
      <c r="I1616" s="2" t="s">
        <v>7514</v>
      </c>
      <c r="K1616" s="2" t="s">
        <v>7148</v>
      </c>
      <c r="L1616" s="2" t="s">
        <v>6840</v>
      </c>
      <c r="M1616" s="2"/>
      <c r="P1616" s="2" t="s">
        <v>3279</v>
      </c>
      <c r="R1616" s="2" t="s">
        <v>7514</v>
      </c>
      <c r="S1616" s="2" t="s">
        <v>23</v>
      </c>
      <c r="T1616" s="2" t="s">
        <v>11002</v>
      </c>
    </row>
    <row r="1617" spans="1:20" ht="13">
      <c r="A1617" s="2" t="s">
        <v>12901</v>
      </c>
      <c r="B1617" s="1" t="s">
        <v>9243</v>
      </c>
      <c r="C1617" s="2" t="s">
        <v>9242</v>
      </c>
      <c r="D1617" s="2" t="s">
        <v>23</v>
      </c>
      <c r="E1617" s="2" t="s">
        <v>16</v>
      </c>
      <c r="G1617" s="2">
        <v>13741</v>
      </c>
      <c r="H1617" s="2">
        <v>13741</v>
      </c>
      <c r="I1617" s="2" t="s">
        <v>9235</v>
      </c>
      <c r="K1617" s="2" t="s">
        <v>9169</v>
      </c>
      <c r="L1617" s="2" t="s">
        <v>6840</v>
      </c>
      <c r="M1617" s="2"/>
      <c r="P1617" s="2" t="s">
        <v>3668</v>
      </c>
      <c r="R1617" s="2" t="s">
        <v>9235</v>
      </c>
      <c r="S1617" s="2" t="s">
        <v>23</v>
      </c>
      <c r="T1617" s="2" t="s">
        <v>11002</v>
      </c>
    </row>
    <row r="1618" spans="1:20" ht="13">
      <c r="A1618" s="2" t="s">
        <v>12902</v>
      </c>
      <c r="B1618" s="1" t="s">
        <v>8550</v>
      </c>
      <c r="C1618" s="2" t="s">
        <v>8549</v>
      </c>
      <c r="D1618" s="2" t="s">
        <v>23</v>
      </c>
      <c r="E1618" s="2" t="s">
        <v>16</v>
      </c>
      <c r="G1618" s="2">
        <v>13386</v>
      </c>
      <c r="H1618" s="2">
        <v>12123</v>
      </c>
      <c r="I1618" s="2" t="s">
        <v>8545</v>
      </c>
      <c r="K1618" s="2" t="s">
        <v>8364</v>
      </c>
      <c r="L1618" s="2" t="s">
        <v>6840</v>
      </c>
      <c r="M1618" s="2"/>
      <c r="P1618" s="2" t="s">
        <v>3279</v>
      </c>
      <c r="R1618" s="2" t="s">
        <v>8545</v>
      </c>
      <c r="S1618" s="2" t="s">
        <v>23</v>
      </c>
      <c r="T1618" s="2" t="s">
        <v>11002</v>
      </c>
    </row>
    <row r="1619" spans="1:20" ht="13">
      <c r="A1619" s="2" t="s">
        <v>12903</v>
      </c>
      <c r="B1619" s="1" t="s">
        <v>8149</v>
      </c>
      <c r="C1619" s="2" t="s">
        <v>8148</v>
      </c>
      <c r="D1619" s="2" t="s">
        <v>16</v>
      </c>
      <c r="E1619" s="2" t="s">
        <v>23</v>
      </c>
      <c r="G1619" s="2">
        <v>22636</v>
      </c>
      <c r="H1619" s="2">
        <v>21746</v>
      </c>
      <c r="I1619" s="2" t="s">
        <v>8132</v>
      </c>
      <c r="K1619" s="2" t="s">
        <v>7869</v>
      </c>
      <c r="L1619" s="2" t="s">
        <v>6840</v>
      </c>
      <c r="M1619" s="2"/>
      <c r="P1619" s="2" t="s">
        <v>4146</v>
      </c>
      <c r="R1619" s="2" t="s">
        <v>8132</v>
      </c>
      <c r="S1619" s="2" t="s">
        <v>16</v>
      </c>
      <c r="T1619" s="2" t="s">
        <v>11002</v>
      </c>
    </row>
    <row r="1620" spans="1:20" ht="13">
      <c r="A1620" s="2" t="s">
        <v>12904</v>
      </c>
      <c r="B1620" s="1" t="s">
        <v>10354</v>
      </c>
      <c r="C1620" s="2" t="s">
        <v>10353</v>
      </c>
      <c r="D1620" s="2" t="s">
        <v>23</v>
      </c>
      <c r="E1620" s="2" t="s">
        <v>23</v>
      </c>
      <c r="G1620" s="2">
        <v>25146</v>
      </c>
      <c r="H1620" s="2">
        <v>25146</v>
      </c>
      <c r="I1620" s="2" t="s">
        <v>10351</v>
      </c>
      <c r="K1620" s="2" t="s">
        <v>10080</v>
      </c>
      <c r="L1620" s="2" t="s">
        <v>6856</v>
      </c>
      <c r="M1620" s="2"/>
      <c r="P1620" s="2" t="s">
        <v>4035</v>
      </c>
      <c r="R1620" s="2" t="s">
        <v>10351</v>
      </c>
      <c r="S1620" s="2" t="s">
        <v>23</v>
      </c>
      <c r="T1620" s="2" t="s">
        <v>11002</v>
      </c>
    </row>
    <row r="1621" spans="1:20" ht="13">
      <c r="A1621" s="2" t="s">
        <v>12905</v>
      </c>
      <c r="B1621" s="1" t="s">
        <v>10296</v>
      </c>
      <c r="C1621" s="2" t="s">
        <v>10295</v>
      </c>
      <c r="D1621" s="2" t="s">
        <v>23</v>
      </c>
      <c r="E1621" s="2" t="s">
        <v>16</v>
      </c>
      <c r="G1621" s="2">
        <v>18408</v>
      </c>
      <c r="H1621" s="2">
        <v>18408</v>
      </c>
      <c r="I1621" s="2" t="s">
        <v>10289</v>
      </c>
      <c r="K1621" s="2" t="s">
        <v>10080</v>
      </c>
      <c r="L1621" s="2" t="s">
        <v>6856</v>
      </c>
      <c r="M1621" s="2"/>
      <c r="P1621" s="2" t="s">
        <v>4035</v>
      </c>
      <c r="R1621" s="2" t="s">
        <v>10289</v>
      </c>
      <c r="S1621" s="2" t="s">
        <v>23</v>
      </c>
      <c r="T1621" s="2" t="s">
        <v>11002</v>
      </c>
    </row>
    <row r="1622" spans="1:20" ht="13">
      <c r="A1622" s="2" t="s">
        <v>12906</v>
      </c>
      <c r="B1622" s="1" t="s">
        <v>7624</v>
      </c>
      <c r="C1622" s="2" t="s">
        <v>7623</v>
      </c>
      <c r="D1622" s="2" t="s">
        <v>23</v>
      </c>
      <c r="E1622" s="2" t="s">
        <v>16</v>
      </c>
      <c r="G1622" s="2">
        <v>33610</v>
      </c>
      <c r="H1622" s="2">
        <v>19975</v>
      </c>
      <c r="I1622" s="2" t="s">
        <v>7619</v>
      </c>
      <c r="K1622" s="2" t="s">
        <v>7562</v>
      </c>
      <c r="L1622" s="2" t="s">
        <v>6840</v>
      </c>
      <c r="M1622" s="2"/>
      <c r="P1622" s="2" t="s">
        <v>4146</v>
      </c>
      <c r="R1622" s="2" t="s">
        <v>7619</v>
      </c>
      <c r="S1622" s="2" t="s">
        <v>23</v>
      </c>
      <c r="T1622" s="2" t="s">
        <v>11002</v>
      </c>
    </row>
    <row r="1623" spans="1:20" ht="13">
      <c r="A1623" s="2" t="s">
        <v>12907</v>
      </c>
      <c r="B1623" s="1" t="s">
        <v>8965</v>
      </c>
      <c r="C1623" s="2" t="s">
        <v>8964</v>
      </c>
      <c r="D1623" s="2" t="s">
        <v>23</v>
      </c>
      <c r="E1623" s="2" t="s">
        <v>16</v>
      </c>
      <c r="G1623" s="2">
        <v>12548</v>
      </c>
      <c r="H1623" s="2">
        <v>12548</v>
      </c>
      <c r="I1623" s="2" t="s">
        <v>8963</v>
      </c>
      <c r="K1623" s="2" t="s">
        <v>8895</v>
      </c>
      <c r="L1623" s="2" t="s">
        <v>7327</v>
      </c>
      <c r="M1623" s="2"/>
      <c r="P1623" s="2" t="s">
        <v>3279</v>
      </c>
      <c r="R1623" s="2" t="s">
        <v>8963</v>
      </c>
      <c r="S1623" s="2" t="s">
        <v>23</v>
      </c>
      <c r="T1623" s="2" t="s">
        <v>11002</v>
      </c>
    </row>
    <row r="1624" spans="1:20" ht="13">
      <c r="A1624" s="2" t="s">
        <v>12908</v>
      </c>
      <c r="B1624" s="1" t="s">
        <v>12909</v>
      </c>
      <c r="C1624" s="2" t="s">
        <v>13103</v>
      </c>
      <c r="D1624" s="2" t="s">
        <v>23</v>
      </c>
      <c r="E1624" s="2" t="s">
        <v>16</v>
      </c>
      <c r="F1624" s="2" t="s">
        <v>12910</v>
      </c>
      <c r="G1624" s="2" t="e">
        <v>#N/A</v>
      </c>
      <c r="K1624" s="38" t="s">
        <v>7148</v>
      </c>
      <c r="L1624" s="38" t="s">
        <v>6856</v>
      </c>
      <c r="M1624" s="2" t="s">
        <v>11042</v>
      </c>
      <c r="P1624" s="2" t="s">
        <v>3279</v>
      </c>
      <c r="Q1624" s="2" t="str">
        <f>"AN"&amp;K1624&amp;999</f>
        <v>AN05B999</v>
      </c>
      <c r="R1624" s="2" t="s">
        <v>12911</v>
      </c>
      <c r="S1624" s="2" t="s">
        <v>23</v>
      </c>
      <c r="T1624" s="2" t="s">
        <v>11002</v>
      </c>
    </row>
    <row r="1625" spans="1:20" ht="13">
      <c r="A1625" s="2" t="s">
        <v>12912</v>
      </c>
      <c r="B1625" s="1" t="s">
        <v>9022</v>
      </c>
      <c r="C1625" s="2" t="s">
        <v>9021</v>
      </c>
      <c r="D1625" s="2" t="s">
        <v>16</v>
      </c>
      <c r="E1625" s="2" t="s">
        <v>23</v>
      </c>
      <c r="G1625" s="2">
        <v>12784</v>
      </c>
      <c r="H1625" s="2">
        <v>12279</v>
      </c>
      <c r="I1625" s="2" t="s">
        <v>8992</v>
      </c>
      <c r="K1625" s="2" t="s">
        <v>8895</v>
      </c>
      <c r="L1625" s="2" t="s">
        <v>6937</v>
      </c>
      <c r="M1625" s="2"/>
      <c r="P1625" s="2" t="s">
        <v>3279</v>
      </c>
      <c r="R1625" s="2" t="s">
        <v>8992</v>
      </c>
      <c r="S1625" s="2" t="s">
        <v>16</v>
      </c>
      <c r="T1625" s="2" t="s">
        <v>11002</v>
      </c>
    </row>
    <row r="1626" spans="1:20" ht="13">
      <c r="A1626" s="2" t="s">
        <v>12913</v>
      </c>
      <c r="B1626" s="1" t="s">
        <v>10557</v>
      </c>
      <c r="C1626" s="2" t="s">
        <v>10556</v>
      </c>
      <c r="D1626" s="2" t="s">
        <v>16</v>
      </c>
      <c r="E1626" s="2" t="s">
        <v>23</v>
      </c>
      <c r="G1626" s="2">
        <v>10577</v>
      </c>
      <c r="H1626" s="2">
        <v>10577</v>
      </c>
      <c r="I1626" s="2" t="s">
        <v>10541</v>
      </c>
      <c r="K1626" s="2" t="s">
        <v>10483</v>
      </c>
      <c r="L1626" s="2" t="s">
        <v>6850</v>
      </c>
      <c r="M1626" s="2"/>
      <c r="P1626" s="2" t="s">
        <v>3279</v>
      </c>
      <c r="R1626" s="2" t="s">
        <v>10541</v>
      </c>
      <c r="S1626" s="2" t="s">
        <v>16</v>
      </c>
      <c r="T1626" s="2" t="s">
        <v>11002</v>
      </c>
    </row>
    <row r="1627" spans="1:20" ht="13">
      <c r="A1627" s="2" t="s">
        <v>12914</v>
      </c>
      <c r="B1627" s="1" t="s">
        <v>7092</v>
      </c>
      <c r="C1627" s="2" t="s">
        <v>23925</v>
      </c>
      <c r="D1627" s="2" t="s">
        <v>16</v>
      </c>
      <c r="E1627" s="2" t="s">
        <v>16</v>
      </c>
      <c r="G1627" s="2">
        <v>20216</v>
      </c>
      <c r="H1627" s="2">
        <v>10823</v>
      </c>
      <c r="I1627" s="2" t="s">
        <v>7083</v>
      </c>
      <c r="K1627" s="2" t="s">
        <v>7084</v>
      </c>
      <c r="L1627" s="2" t="s">
        <v>6937</v>
      </c>
      <c r="M1627" s="2"/>
      <c r="P1627" s="2" t="s">
        <v>3279</v>
      </c>
      <c r="R1627" s="2" t="s">
        <v>7083</v>
      </c>
      <c r="S1627" s="2" t="s">
        <v>16</v>
      </c>
      <c r="T1627" s="2" t="s">
        <v>11002</v>
      </c>
    </row>
    <row r="1628" spans="1:20" ht="13">
      <c r="A1628" s="2" t="s">
        <v>12915</v>
      </c>
      <c r="B1628" s="1" t="s">
        <v>10571</v>
      </c>
      <c r="C1628" s="2" t="s">
        <v>10570</v>
      </c>
      <c r="D1628" s="2" t="s">
        <v>23</v>
      </c>
      <c r="E1628" s="2" t="s">
        <v>23</v>
      </c>
      <c r="G1628" s="2">
        <v>11082</v>
      </c>
      <c r="H1628" s="2">
        <v>10887</v>
      </c>
      <c r="I1628" s="2" t="s">
        <v>10567</v>
      </c>
      <c r="K1628" s="2" t="s">
        <v>10483</v>
      </c>
      <c r="L1628" s="2" t="s">
        <v>6853</v>
      </c>
      <c r="M1628" s="2"/>
      <c r="P1628" s="2" t="s">
        <v>3279</v>
      </c>
      <c r="R1628" s="2" t="s">
        <v>10567</v>
      </c>
      <c r="S1628" s="2" t="s">
        <v>23</v>
      </c>
      <c r="T1628" s="2" t="s">
        <v>11002</v>
      </c>
    </row>
    <row r="1629" spans="1:20" ht="13">
      <c r="A1629" s="2" t="s">
        <v>12916</v>
      </c>
      <c r="B1629" s="1" t="s">
        <v>9625</v>
      </c>
      <c r="C1629" s="2" t="s">
        <v>9624</v>
      </c>
      <c r="D1629" s="2" t="s">
        <v>16</v>
      </c>
      <c r="E1629" s="2" t="s">
        <v>23</v>
      </c>
      <c r="G1629" s="2">
        <v>13281</v>
      </c>
      <c r="H1629" s="2">
        <v>13281</v>
      </c>
      <c r="I1629" s="2" t="s">
        <v>9617</v>
      </c>
      <c r="K1629" s="2" t="s">
        <v>9562</v>
      </c>
      <c r="L1629" s="2" t="s">
        <v>6937</v>
      </c>
      <c r="M1629" s="2"/>
      <c r="P1629" s="2" t="s">
        <v>5907</v>
      </c>
      <c r="R1629" s="2" t="s">
        <v>9617</v>
      </c>
      <c r="S1629" s="2" t="s">
        <v>16</v>
      </c>
      <c r="T1629" s="2" t="s">
        <v>11002</v>
      </c>
    </row>
    <row r="1630" spans="1:20" ht="13">
      <c r="A1630" s="2" t="s">
        <v>12917</v>
      </c>
      <c r="B1630" s="1" t="s">
        <v>9571</v>
      </c>
      <c r="C1630" s="2" t="s">
        <v>9570</v>
      </c>
      <c r="D1630" s="2" t="s">
        <v>16</v>
      </c>
      <c r="E1630" s="2" t="s">
        <v>23</v>
      </c>
      <c r="G1630" s="2">
        <v>10208</v>
      </c>
      <c r="H1630" s="2">
        <v>10208</v>
      </c>
      <c r="I1630" s="2" t="s">
        <v>9567</v>
      </c>
      <c r="K1630" s="2" t="s">
        <v>9562</v>
      </c>
      <c r="L1630" s="2" t="s">
        <v>6937</v>
      </c>
      <c r="M1630" s="2"/>
      <c r="P1630" s="2" t="s">
        <v>3279</v>
      </c>
      <c r="R1630" s="2" t="s">
        <v>9567</v>
      </c>
      <c r="S1630" s="2" t="s">
        <v>16</v>
      </c>
      <c r="T1630" s="2" t="s">
        <v>11002</v>
      </c>
    </row>
    <row r="1631" spans="1:20" ht="13">
      <c r="A1631" s="2" t="s">
        <v>12918</v>
      </c>
      <c r="B1631" s="1" t="s">
        <v>10134</v>
      </c>
      <c r="C1631" s="2" t="s">
        <v>10133</v>
      </c>
      <c r="D1631" s="2" t="s">
        <v>23</v>
      </c>
      <c r="E1631" s="2" t="s">
        <v>16</v>
      </c>
      <c r="G1631" s="2">
        <v>11552</v>
      </c>
      <c r="H1631" s="2">
        <v>11552</v>
      </c>
      <c r="I1631" s="2" t="s">
        <v>10130</v>
      </c>
      <c r="K1631" s="2" t="s">
        <v>10080</v>
      </c>
      <c r="L1631" s="2" t="s">
        <v>6840</v>
      </c>
      <c r="M1631" s="2"/>
      <c r="P1631" s="2" t="s">
        <v>3279</v>
      </c>
      <c r="R1631" s="2" t="s">
        <v>10130</v>
      </c>
      <c r="S1631" s="2" t="s">
        <v>23</v>
      </c>
      <c r="T1631" s="2" t="s">
        <v>11002</v>
      </c>
    </row>
    <row r="1632" spans="1:20" ht="13">
      <c r="A1632" s="2" t="s">
        <v>12919</v>
      </c>
      <c r="B1632" s="1" t="s">
        <v>10324</v>
      </c>
      <c r="C1632" s="2" t="s">
        <v>10323</v>
      </c>
      <c r="D1632" s="2" t="s">
        <v>23</v>
      </c>
      <c r="E1632" s="2" t="s">
        <v>16</v>
      </c>
      <c r="G1632" s="2">
        <v>27395</v>
      </c>
      <c r="H1632" s="2">
        <v>23738</v>
      </c>
      <c r="I1632" s="2" t="s">
        <v>10321</v>
      </c>
      <c r="K1632" s="2" t="s">
        <v>10080</v>
      </c>
      <c r="L1632" s="2" t="s">
        <v>6856</v>
      </c>
      <c r="M1632" s="2"/>
      <c r="P1632" s="2" t="s">
        <v>4035</v>
      </c>
      <c r="R1632" s="2" t="s">
        <v>10321</v>
      </c>
      <c r="S1632" s="2" t="s">
        <v>23</v>
      </c>
      <c r="T1632" s="2" t="s">
        <v>11002</v>
      </c>
    </row>
    <row r="1633" spans="1:20" ht="13">
      <c r="A1633" s="2" t="s">
        <v>12920</v>
      </c>
      <c r="B1633" s="1" t="s">
        <v>7901</v>
      </c>
      <c r="C1633" s="2" t="s">
        <v>7900</v>
      </c>
      <c r="D1633" s="2" t="s">
        <v>23</v>
      </c>
      <c r="E1633" s="2" t="s">
        <v>16</v>
      </c>
      <c r="G1633" s="2">
        <v>10746</v>
      </c>
      <c r="H1633" s="2">
        <v>10746</v>
      </c>
      <c r="I1633" s="2" t="s">
        <v>7897</v>
      </c>
      <c r="K1633" s="2" t="s">
        <v>7869</v>
      </c>
      <c r="L1633" s="2" t="s">
        <v>6937</v>
      </c>
      <c r="M1633" s="2"/>
      <c r="P1633" s="2" t="s">
        <v>5907</v>
      </c>
      <c r="R1633" s="2" t="s">
        <v>7897</v>
      </c>
      <c r="S1633" s="2" t="s">
        <v>23</v>
      </c>
      <c r="T1633" s="2" t="s">
        <v>11002</v>
      </c>
    </row>
    <row r="1634" spans="1:20" ht="13">
      <c r="A1634" s="2" t="s">
        <v>12921</v>
      </c>
      <c r="B1634" s="1" t="s">
        <v>8014</v>
      </c>
      <c r="C1634" s="2" t="s">
        <v>8013</v>
      </c>
      <c r="D1634" s="2" t="s">
        <v>23</v>
      </c>
      <c r="E1634" s="2" t="s">
        <v>16</v>
      </c>
      <c r="G1634" s="2">
        <v>14004</v>
      </c>
      <c r="H1634" s="2">
        <v>14004</v>
      </c>
      <c r="I1634" s="2" t="s">
        <v>8008</v>
      </c>
      <c r="K1634" s="2" t="s">
        <v>7869</v>
      </c>
      <c r="L1634" s="2" t="s">
        <v>6937</v>
      </c>
      <c r="M1634" s="2"/>
      <c r="P1634" s="2" t="s">
        <v>3279</v>
      </c>
      <c r="R1634" s="2" t="s">
        <v>8008</v>
      </c>
      <c r="S1634" s="2" t="s">
        <v>23</v>
      </c>
      <c r="T1634" s="2" t="s">
        <v>11002</v>
      </c>
    </row>
    <row r="1635" spans="1:20" ht="13">
      <c r="A1635" s="2" t="s">
        <v>12922</v>
      </c>
      <c r="B1635" s="1" t="s">
        <v>7540</v>
      </c>
      <c r="C1635" s="2" t="s">
        <v>7539</v>
      </c>
      <c r="D1635" s="2" t="s">
        <v>23</v>
      </c>
      <c r="E1635" s="2" t="s">
        <v>16</v>
      </c>
      <c r="G1635" s="2">
        <v>12653</v>
      </c>
      <c r="H1635" s="2">
        <v>12635</v>
      </c>
      <c r="I1635" s="2" t="s">
        <v>7535</v>
      </c>
      <c r="K1635" s="2" t="s">
        <v>7148</v>
      </c>
      <c r="L1635" s="2" t="s">
        <v>6937</v>
      </c>
      <c r="M1635" s="2"/>
      <c r="P1635" s="2" t="s">
        <v>5907</v>
      </c>
      <c r="R1635" s="2" t="s">
        <v>7535</v>
      </c>
      <c r="S1635" s="2" t="s">
        <v>23</v>
      </c>
      <c r="T1635" s="2" t="s">
        <v>11002</v>
      </c>
    </row>
    <row r="1636" spans="1:20" ht="13">
      <c r="A1636" s="2" t="s">
        <v>12923</v>
      </c>
      <c r="B1636" s="1" t="s">
        <v>10220</v>
      </c>
      <c r="C1636" s="2" t="s">
        <v>10219</v>
      </c>
      <c r="D1636" s="2" t="s">
        <v>23</v>
      </c>
      <c r="E1636" s="2" t="s">
        <v>16</v>
      </c>
      <c r="G1636" s="2">
        <v>153808</v>
      </c>
      <c r="H1636" s="2">
        <v>23060</v>
      </c>
      <c r="I1636" s="2" t="s">
        <v>10214</v>
      </c>
      <c r="K1636" s="2" t="s">
        <v>10080</v>
      </c>
      <c r="L1636" s="2" t="s">
        <v>6846</v>
      </c>
      <c r="M1636" s="2"/>
      <c r="P1636" s="2" t="s">
        <v>3556</v>
      </c>
      <c r="R1636" s="2" t="s">
        <v>10214</v>
      </c>
      <c r="S1636" s="2" t="s">
        <v>23</v>
      </c>
      <c r="T1636" s="2" t="s">
        <v>11002</v>
      </c>
    </row>
    <row r="1637" spans="1:20" ht="13">
      <c r="A1637" s="2" t="s">
        <v>12924</v>
      </c>
      <c r="B1637" s="1" t="s">
        <v>10250</v>
      </c>
      <c r="C1637" s="2" t="s">
        <v>10249</v>
      </c>
      <c r="D1637" s="2" t="s">
        <v>23</v>
      </c>
      <c r="E1637" s="2" t="s">
        <v>16</v>
      </c>
      <c r="G1637" s="2">
        <v>19324</v>
      </c>
      <c r="H1637" s="2">
        <v>18786</v>
      </c>
      <c r="I1637" s="2" t="s">
        <v>10245</v>
      </c>
      <c r="K1637" s="2" t="s">
        <v>10080</v>
      </c>
      <c r="L1637" s="2" t="s">
        <v>6856</v>
      </c>
      <c r="M1637" s="2"/>
      <c r="P1637" s="2" t="s">
        <v>4035</v>
      </c>
      <c r="R1637" s="2" t="s">
        <v>10245</v>
      </c>
      <c r="S1637" s="2" t="s">
        <v>23</v>
      </c>
      <c r="T1637" s="2" t="s">
        <v>11002</v>
      </c>
    </row>
    <row r="1638" spans="1:20" ht="13">
      <c r="A1638" s="2" t="s">
        <v>12925</v>
      </c>
      <c r="B1638" s="1" t="s">
        <v>10747</v>
      </c>
      <c r="C1638" s="2" t="s">
        <v>10746</v>
      </c>
      <c r="D1638" s="2" t="s">
        <v>16</v>
      </c>
      <c r="E1638" s="2" t="s">
        <v>23</v>
      </c>
      <c r="G1638" s="2">
        <v>13218</v>
      </c>
      <c r="H1638" s="2">
        <v>13218</v>
      </c>
      <c r="I1638" s="2" t="s">
        <v>10743</v>
      </c>
      <c r="K1638" s="2" t="s">
        <v>10483</v>
      </c>
      <c r="L1638" s="2" t="s">
        <v>6840</v>
      </c>
      <c r="M1638" s="2"/>
      <c r="P1638" s="2" t="s">
        <v>3668</v>
      </c>
      <c r="R1638" s="2" t="s">
        <v>10743</v>
      </c>
      <c r="S1638" s="2" t="s">
        <v>16</v>
      </c>
      <c r="T1638" s="2" t="s">
        <v>11002</v>
      </c>
    </row>
    <row r="1639" spans="1:20" ht="13">
      <c r="A1639" s="2" t="s">
        <v>12926</v>
      </c>
      <c r="B1639" s="1" t="s">
        <v>7570</v>
      </c>
      <c r="C1639" s="2" t="s">
        <v>7569</v>
      </c>
      <c r="D1639" s="2" t="s">
        <v>16</v>
      </c>
      <c r="E1639" s="2" t="s">
        <v>23</v>
      </c>
      <c r="G1639" s="2">
        <v>12981</v>
      </c>
      <c r="H1639" s="2">
        <v>12981</v>
      </c>
      <c r="I1639" s="2" t="s">
        <v>7567</v>
      </c>
      <c r="K1639" s="2" t="s">
        <v>7562</v>
      </c>
      <c r="L1639" s="2" t="s">
        <v>6840</v>
      </c>
      <c r="M1639" s="2"/>
      <c r="P1639" s="2" t="s">
        <v>4600</v>
      </c>
      <c r="R1639" s="2" t="s">
        <v>7567</v>
      </c>
      <c r="S1639" s="2" t="s">
        <v>16</v>
      </c>
      <c r="T1639" s="2" t="s">
        <v>11002</v>
      </c>
    </row>
    <row r="1640" spans="1:20" ht="13">
      <c r="A1640" s="2" t="s">
        <v>12927</v>
      </c>
      <c r="B1640" s="1" t="s">
        <v>8717</v>
      </c>
      <c r="C1640" s="2" t="s">
        <v>8716</v>
      </c>
      <c r="D1640" s="2" t="s">
        <v>23</v>
      </c>
      <c r="E1640" s="2" t="s">
        <v>16</v>
      </c>
      <c r="G1640" s="2">
        <v>21589</v>
      </c>
      <c r="H1640" s="2">
        <v>16900</v>
      </c>
      <c r="I1640" s="2" t="s">
        <v>8710</v>
      </c>
      <c r="K1640" s="2" t="s">
        <v>8364</v>
      </c>
      <c r="L1640" s="2" t="s">
        <v>6840</v>
      </c>
      <c r="M1640" s="2"/>
      <c r="P1640" s="2" t="s">
        <v>3359</v>
      </c>
      <c r="R1640" s="2" t="s">
        <v>8710</v>
      </c>
      <c r="S1640" s="2" t="s">
        <v>23</v>
      </c>
      <c r="T1640" s="2" t="s">
        <v>11002</v>
      </c>
    </row>
    <row r="1641" spans="1:20" ht="13">
      <c r="A1641" s="2" t="s">
        <v>12928</v>
      </c>
      <c r="B1641" s="1" t="s">
        <v>9797</v>
      </c>
      <c r="C1641" s="2" t="s">
        <v>9796</v>
      </c>
      <c r="D1641" s="2" t="s">
        <v>23</v>
      </c>
      <c r="E1641" s="2" t="s">
        <v>23</v>
      </c>
      <c r="G1641" s="2">
        <v>11823</v>
      </c>
      <c r="H1641" s="2">
        <v>10898</v>
      </c>
      <c r="I1641" s="2" t="s">
        <v>9790</v>
      </c>
      <c r="K1641" s="2" t="s">
        <v>9756</v>
      </c>
      <c r="L1641" s="2" t="s">
        <v>6853</v>
      </c>
      <c r="M1641" s="2"/>
      <c r="P1641" s="2" t="s">
        <v>3279</v>
      </c>
      <c r="R1641" s="2" t="s">
        <v>9790</v>
      </c>
      <c r="S1641" s="2" t="s">
        <v>23</v>
      </c>
      <c r="T1641" s="2" t="s">
        <v>11002</v>
      </c>
    </row>
    <row r="1642" spans="1:20" ht="13">
      <c r="A1642" s="2" t="s">
        <v>12929</v>
      </c>
      <c r="B1642" s="1" t="s">
        <v>7414</v>
      </c>
      <c r="C1642" s="2" t="s">
        <v>23926</v>
      </c>
      <c r="D1642" s="2" t="s">
        <v>16</v>
      </c>
      <c r="E1642" s="2" t="s">
        <v>23</v>
      </c>
      <c r="G1642" s="2">
        <v>21083</v>
      </c>
      <c r="H1642" s="2">
        <v>20849</v>
      </c>
      <c r="I1642" s="2" t="s">
        <v>7411</v>
      </c>
      <c r="K1642" s="2" t="s">
        <v>7148</v>
      </c>
      <c r="L1642" s="2" t="s">
        <v>6840</v>
      </c>
      <c r="M1642" s="2"/>
      <c r="P1642" s="2" t="s">
        <v>3279</v>
      </c>
      <c r="R1642" s="2" t="s">
        <v>7411</v>
      </c>
      <c r="S1642" s="2" t="s">
        <v>16</v>
      </c>
      <c r="T1642" s="2" t="s">
        <v>11002</v>
      </c>
    </row>
    <row r="1643" spans="1:20" ht="13">
      <c r="A1643" s="2" t="s">
        <v>12930</v>
      </c>
      <c r="B1643" s="1" t="s">
        <v>7395</v>
      </c>
      <c r="C1643" s="2" t="s">
        <v>7394</v>
      </c>
      <c r="D1643" s="2" t="s">
        <v>23</v>
      </c>
      <c r="E1643" s="2" t="s">
        <v>16</v>
      </c>
      <c r="G1643" s="2">
        <v>22092</v>
      </c>
      <c r="H1643" s="2">
        <v>22092</v>
      </c>
      <c r="I1643" s="2" t="s">
        <v>7393</v>
      </c>
      <c r="K1643" s="2" t="s">
        <v>7148</v>
      </c>
      <c r="L1643" s="2" t="s">
        <v>6856</v>
      </c>
      <c r="M1643" s="2"/>
      <c r="P1643" s="2" t="s">
        <v>3279</v>
      </c>
      <c r="R1643" s="2" t="s">
        <v>7393</v>
      </c>
      <c r="S1643" s="2" t="s">
        <v>23</v>
      </c>
      <c r="T1643" s="2" t="s">
        <v>11002</v>
      </c>
    </row>
    <row r="1644" spans="1:20" ht="13">
      <c r="A1644" s="2" t="s">
        <v>12931</v>
      </c>
      <c r="B1644" s="1" t="s">
        <v>8927</v>
      </c>
      <c r="C1644" s="2" t="s">
        <v>8926</v>
      </c>
      <c r="D1644" s="2" t="s">
        <v>16</v>
      </c>
      <c r="E1644" s="2" t="s">
        <v>23</v>
      </c>
      <c r="G1644" s="2">
        <v>11759</v>
      </c>
      <c r="H1644" s="2">
        <v>11759</v>
      </c>
      <c r="I1644" s="2" t="s">
        <v>8915</v>
      </c>
      <c r="K1644" s="2" t="s">
        <v>8895</v>
      </c>
      <c r="L1644" s="2" t="s">
        <v>6846</v>
      </c>
      <c r="M1644" s="2"/>
      <c r="P1644" s="2" t="s">
        <v>3668</v>
      </c>
      <c r="R1644" s="2" t="s">
        <v>8915</v>
      </c>
      <c r="S1644" s="2" t="s">
        <v>16</v>
      </c>
      <c r="T1644" s="2" t="s">
        <v>11002</v>
      </c>
    </row>
    <row r="1645" spans="1:20" ht="13">
      <c r="A1645" s="2" t="s">
        <v>12932</v>
      </c>
      <c r="B1645" s="1" t="s">
        <v>8781</v>
      </c>
      <c r="C1645" s="2" t="s">
        <v>8780</v>
      </c>
      <c r="D1645" s="2" t="s">
        <v>16</v>
      </c>
      <c r="E1645" s="2" t="s">
        <v>23</v>
      </c>
      <c r="G1645" s="2">
        <v>24006</v>
      </c>
      <c r="H1645" s="2">
        <v>24006</v>
      </c>
      <c r="I1645" s="2" t="s">
        <v>8771</v>
      </c>
      <c r="K1645" s="2" t="s">
        <v>8364</v>
      </c>
      <c r="L1645" s="2" t="s">
        <v>6937</v>
      </c>
      <c r="M1645" s="2"/>
      <c r="P1645" s="2" t="s">
        <v>3668</v>
      </c>
      <c r="R1645" s="2" t="s">
        <v>8771</v>
      </c>
      <c r="S1645" s="2" t="s">
        <v>16</v>
      </c>
      <c r="T1645" s="2" t="s">
        <v>11002</v>
      </c>
    </row>
    <row r="1646" spans="1:20" ht="13">
      <c r="A1646" s="2" t="s">
        <v>12933</v>
      </c>
      <c r="B1646" s="1" t="s">
        <v>9860</v>
      </c>
      <c r="C1646" s="2" t="s">
        <v>9859</v>
      </c>
      <c r="D1646" s="2" t="s">
        <v>23</v>
      </c>
      <c r="E1646" s="2" t="s">
        <v>23</v>
      </c>
      <c r="G1646" s="2">
        <v>12036</v>
      </c>
      <c r="H1646" s="2">
        <v>12036</v>
      </c>
      <c r="I1646" s="2" t="s">
        <v>9851</v>
      </c>
      <c r="K1646" s="2" t="s">
        <v>9756</v>
      </c>
      <c r="L1646" s="2" t="s">
        <v>6840</v>
      </c>
      <c r="M1646" s="2"/>
      <c r="P1646" s="2" t="s">
        <v>4600</v>
      </c>
      <c r="R1646" s="2" t="s">
        <v>9851</v>
      </c>
      <c r="S1646" s="2" t="s">
        <v>23</v>
      </c>
      <c r="T1646" s="2" t="s">
        <v>11002</v>
      </c>
    </row>
    <row r="1647" spans="1:20" ht="13">
      <c r="A1647" s="2" t="s">
        <v>12934</v>
      </c>
      <c r="B1647" s="1" t="s">
        <v>10072</v>
      </c>
      <c r="C1647" s="2" t="s">
        <v>10071</v>
      </c>
      <c r="D1647" s="2" t="s">
        <v>16</v>
      </c>
      <c r="E1647" s="2" t="s">
        <v>16</v>
      </c>
      <c r="G1647" s="2">
        <v>14014</v>
      </c>
      <c r="H1647" s="2">
        <v>13875</v>
      </c>
      <c r="I1647" s="2" t="s">
        <v>10067</v>
      </c>
      <c r="K1647" s="2" t="s">
        <v>10050</v>
      </c>
      <c r="L1647" s="2" t="s">
        <v>6840</v>
      </c>
      <c r="M1647" s="2"/>
      <c r="P1647" s="2" t="s">
        <v>4600</v>
      </c>
      <c r="R1647" s="2" t="s">
        <v>10067</v>
      </c>
      <c r="S1647" s="2" t="s">
        <v>16</v>
      </c>
      <c r="T1647" s="2" t="s">
        <v>11002</v>
      </c>
    </row>
    <row r="1648" spans="1:20" ht="13">
      <c r="A1648" s="2" t="s">
        <v>12935</v>
      </c>
      <c r="B1648" s="1" t="s">
        <v>9462</v>
      </c>
      <c r="C1648" s="2" t="s">
        <v>9461</v>
      </c>
      <c r="D1648" s="2" t="s">
        <v>23</v>
      </c>
      <c r="E1648" s="2" t="s">
        <v>16</v>
      </c>
      <c r="G1648" s="2">
        <v>27946</v>
      </c>
      <c r="H1648" s="2">
        <v>26417</v>
      </c>
      <c r="I1648" s="2" t="s">
        <v>9453</v>
      </c>
      <c r="K1648" s="2" t="s">
        <v>9169</v>
      </c>
      <c r="L1648" s="2" t="s">
        <v>6937</v>
      </c>
      <c r="M1648" s="2"/>
      <c r="P1648" s="2" t="s">
        <v>3668</v>
      </c>
      <c r="R1648" s="2" t="s">
        <v>9453</v>
      </c>
      <c r="S1648" s="2" t="s">
        <v>23</v>
      </c>
      <c r="T1648" s="2" t="s">
        <v>11002</v>
      </c>
    </row>
    <row r="1649" spans="1:20" ht="13">
      <c r="A1649" s="2" t="s">
        <v>12936</v>
      </c>
      <c r="B1649" s="1" t="s">
        <v>8914</v>
      </c>
      <c r="C1649" s="2" t="s">
        <v>8913</v>
      </c>
      <c r="D1649" s="2" t="s">
        <v>16</v>
      </c>
      <c r="E1649" s="2" t="s">
        <v>23</v>
      </c>
      <c r="G1649" s="2">
        <v>11629</v>
      </c>
      <c r="H1649" s="2">
        <v>11629</v>
      </c>
      <c r="I1649" s="2" t="s">
        <v>8905</v>
      </c>
      <c r="K1649" s="2" t="s">
        <v>8895</v>
      </c>
      <c r="L1649" s="2" t="s">
        <v>6853</v>
      </c>
      <c r="M1649" s="2"/>
      <c r="P1649" s="2" t="s">
        <v>3668</v>
      </c>
      <c r="R1649" s="2" t="s">
        <v>8905</v>
      </c>
      <c r="S1649" s="2" t="s">
        <v>16</v>
      </c>
      <c r="T1649" s="2" t="s">
        <v>11002</v>
      </c>
    </row>
    <row r="1650" spans="1:20" ht="13">
      <c r="A1650" s="2" t="s">
        <v>12937</v>
      </c>
      <c r="B1650" s="1" t="s">
        <v>7553</v>
      </c>
      <c r="C1650" s="2" t="s">
        <v>7552</v>
      </c>
      <c r="D1650" s="2" t="s">
        <v>23</v>
      </c>
      <c r="E1650" s="2" t="s">
        <v>16</v>
      </c>
      <c r="G1650" s="2">
        <v>13373</v>
      </c>
      <c r="H1650" s="2">
        <v>13373</v>
      </c>
      <c r="I1650" s="2" t="s">
        <v>7549</v>
      </c>
      <c r="K1650" s="2" t="s">
        <v>7148</v>
      </c>
      <c r="L1650" s="2" t="s">
        <v>6840</v>
      </c>
      <c r="M1650" s="2"/>
      <c r="P1650" s="2" t="s">
        <v>3668</v>
      </c>
      <c r="R1650" s="2" t="s">
        <v>7549</v>
      </c>
      <c r="S1650" s="2" t="s">
        <v>23</v>
      </c>
      <c r="T1650" s="2" t="s">
        <v>11002</v>
      </c>
    </row>
    <row r="1651" spans="1:20" ht="13">
      <c r="A1651" s="2" t="s">
        <v>12938</v>
      </c>
      <c r="B1651" s="1" t="s">
        <v>7780</v>
      </c>
      <c r="C1651" s="2" t="s">
        <v>7779</v>
      </c>
      <c r="D1651" s="2" t="s">
        <v>23</v>
      </c>
      <c r="E1651" s="2" t="s">
        <v>23</v>
      </c>
      <c r="G1651" s="2">
        <v>14376</v>
      </c>
      <c r="H1651" s="2">
        <v>14376</v>
      </c>
      <c r="I1651" s="2" t="s">
        <v>7774</v>
      </c>
      <c r="K1651" s="2" t="s">
        <v>7674</v>
      </c>
      <c r="L1651" s="2" t="s">
        <v>6856</v>
      </c>
      <c r="M1651" s="2"/>
      <c r="P1651" s="2" t="s">
        <v>6204</v>
      </c>
      <c r="R1651" s="2" t="s">
        <v>7774</v>
      </c>
      <c r="S1651" s="2" t="s">
        <v>23</v>
      </c>
      <c r="T1651" s="2" t="s">
        <v>11002</v>
      </c>
    </row>
    <row r="1652" spans="1:20" ht="13">
      <c r="A1652" s="2" t="s">
        <v>12939</v>
      </c>
      <c r="B1652" s="1" t="s">
        <v>10465</v>
      </c>
      <c r="C1652" s="2" t="s">
        <v>10464</v>
      </c>
      <c r="D1652" s="2" t="s">
        <v>16</v>
      </c>
      <c r="E1652" s="2" t="s">
        <v>23</v>
      </c>
      <c r="G1652" s="2">
        <v>15717</v>
      </c>
      <c r="H1652" s="2">
        <v>15717</v>
      </c>
      <c r="I1652" s="2" t="s">
        <v>10458</v>
      </c>
      <c r="K1652" s="2" t="s">
        <v>10405</v>
      </c>
      <c r="L1652" s="2" t="s">
        <v>6856</v>
      </c>
      <c r="M1652" s="2"/>
      <c r="P1652" s="2" t="s">
        <v>3279</v>
      </c>
      <c r="R1652" s="2" t="s">
        <v>10458</v>
      </c>
      <c r="S1652" s="2" t="s">
        <v>16</v>
      </c>
      <c r="T1652" s="2" t="s">
        <v>11002</v>
      </c>
    </row>
    <row r="1653" spans="1:20" ht="13">
      <c r="A1653" s="2" t="s">
        <v>12940</v>
      </c>
      <c r="B1653" s="1" t="s">
        <v>7211</v>
      </c>
      <c r="C1653" s="2" t="s">
        <v>7210</v>
      </c>
      <c r="D1653" s="2" t="s">
        <v>23</v>
      </c>
      <c r="E1653" s="2" t="s">
        <v>23</v>
      </c>
      <c r="G1653" s="2">
        <v>12652</v>
      </c>
      <c r="H1653" s="2">
        <v>12652</v>
      </c>
      <c r="I1653" s="2" t="s">
        <v>7203</v>
      </c>
      <c r="K1653" s="2" t="s">
        <v>7148</v>
      </c>
      <c r="L1653" s="2" t="s">
        <v>6937</v>
      </c>
      <c r="M1653" s="2"/>
      <c r="P1653" s="2" t="s">
        <v>3279</v>
      </c>
      <c r="R1653" s="2" t="s">
        <v>7203</v>
      </c>
      <c r="S1653" s="2" t="s">
        <v>23</v>
      </c>
      <c r="T1653" s="2" t="s">
        <v>11002</v>
      </c>
    </row>
    <row r="1654" spans="1:20" ht="13">
      <c r="A1654" s="2" t="s">
        <v>12941</v>
      </c>
      <c r="B1654" s="1" t="s">
        <v>9074</v>
      </c>
      <c r="C1654" s="2" t="s">
        <v>9073</v>
      </c>
      <c r="D1654" s="2" t="s">
        <v>23</v>
      </c>
      <c r="E1654" s="2" t="s">
        <v>16</v>
      </c>
      <c r="G1654" s="2">
        <v>16063</v>
      </c>
      <c r="H1654" s="2">
        <v>16063</v>
      </c>
      <c r="I1654" s="2" t="s">
        <v>9072</v>
      </c>
      <c r="K1654" s="2" t="s">
        <v>8895</v>
      </c>
      <c r="L1654" s="2" t="s">
        <v>6850</v>
      </c>
      <c r="M1654" s="2"/>
      <c r="P1654" s="2" t="s">
        <v>3279</v>
      </c>
      <c r="R1654" s="2" t="s">
        <v>9072</v>
      </c>
      <c r="S1654" s="2" t="s">
        <v>23</v>
      </c>
      <c r="T1654" s="2" t="s">
        <v>11002</v>
      </c>
    </row>
    <row r="1655" spans="1:20" ht="13">
      <c r="A1655" s="2" t="s">
        <v>12942</v>
      </c>
      <c r="B1655" s="1" t="s">
        <v>8476</v>
      </c>
      <c r="C1655" s="2" t="s">
        <v>8475</v>
      </c>
      <c r="D1655" s="2" t="s">
        <v>23</v>
      </c>
      <c r="E1655" s="2" t="s">
        <v>16</v>
      </c>
      <c r="G1655" s="2">
        <v>13063</v>
      </c>
      <c r="H1655" s="2">
        <v>12370</v>
      </c>
      <c r="I1655" s="2" t="s">
        <v>8467</v>
      </c>
      <c r="K1655" s="2" t="s">
        <v>8364</v>
      </c>
      <c r="L1655" s="2" t="s">
        <v>6856</v>
      </c>
      <c r="M1655" s="2"/>
      <c r="P1655" s="2" t="s">
        <v>6204</v>
      </c>
      <c r="R1655" s="2" t="s">
        <v>8467</v>
      </c>
      <c r="S1655" s="2" t="s">
        <v>23</v>
      </c>
      <c r="T1655" s="2" t="s">
        <v>11002</v>
      </c>
    </row>
    <row r="1656" spans="1:20" ht="13">
      <c r="A1656" s="2" t="s">
        <v>12943</v>
      </c>
      <c r="B1656" s="1" t="s">
        <v>9710</v>
      </c>
      <c r="C1656" s="2" t="s">
        <v>9709</v>
      </c>
      <c r="D1656" s="2" t="s">
        <v>16</v>
      </c>
      <c r="E1656" s="2" t="s">
        <v>16</v>
      </c>
      <c r="G1656" s="2">
        <v>20148</v>
      </c>
      <c r="H1656" s="2">
        <v>19715</v>
      </c>
      <c r="I1656" s="2" t="s">
        <v>9704</v>
      </c>
      <c r="K1656" s="2" t="s">
        <v>9706</v>
      </c>
      <c r="L1656" s="2" t="s">
        <v>6840</v>
      </c>
      <c r="M1656" s="2"/>
      <c r="P1656" s="2" t="s">
        <v>4146</v>
      </c>
      <c r="R1656" s="2" t="s">
        <v>9704</v>
      </c>
      <c r="S1656" s="2" t="s">
        <v>16</v>
      </c>
      <c r="T1656" s="2" t="s">
        <v>11002</v>
      </c>
    </row>
    <row r="1657" spans="1:20" ht="13">
      <c r="A1657" s="2" t="s">
        <v>12944</v>
      </c>
      <c r="B1657" s="1" t="s">
        <v>7372</v>
      </c>
      <c r="C1657" s="2" t="s">
        <v>7371</v>
      </c>
      <c r="D1657" s="2" t="s">
        <v>23</v>
      </c>
      <c r="E1657" s="2" t="s">
        <v>16</v>
      </c>
      <c r="G1657" s="2">
        <v>18745</v>
      </c>
      <c r="H1657" s="2">
        <v>18745</v>
      </c>
      <c r="I1657" s="2" t="s">
        <v>7366</v>
      </c>
      <c r="K1657" s="2" t="s">
        <v>7148</v>
      </c>
      <c r="L1657" s="2" t="s">
        <v>6856</v>
      </c>
      <c r="M1657" s="2"/>
      <c r="P1657" s="2" t="s">
        <v>6204</v>
      </c>
      <c r="R1657" s="2" t="s">
        <v>7366</v>
      </c>
      <c r="S1657" s="2" t="s">
        <v>23</v>
      </c>
      <c r="T1657" s="2" t="s">
        <v>11002</v>
      </c>
    </row>
    <row r="1658" spans="1:20" ht="13">
      <c r="A1658" s="2" t="s">
        <v>12945</v>
      </c>
      <c r="B1658" s="1" t="s">
        <v>8124</v>
      </c>
      <c r="C1658" s="2" t="s">
        <v>8123</v>
      </c>
      <c r="D1658" s="2" t="s">
        <v>23</v>
      </c>
      <c r="E1658" s="2" t="s">
        <v>16</v>
      </c>
      <c r="G1658" s="2">
        <v>20544</v>
      </c>
      <c r="H1658" s="2">
        <v>19159</v>
      </c>
      <c r="I1658" s="2" t="s">
        <v>7934</v>
      </c>
      <c r="K1658" s="2" t="s">
        <v>7869</v>
      </c>
      <c r="L1658" s="2" t="s">
        <v>6840</v>
      </c>
      <c r="M1658" s="2"/>
      <c r="P1658" s="2" t="s">
        <v>3279</v>
      </c>
      <c r="R1658" s="2" t="s">
        <v>7934</v>
      </c>
      <c r="S1658" s="2" t="s">
        <v>23</v>
      </c>
      <c r="T1658" s="2" t="s">
        <v>11002</v>
      </c>
    </row>
    <row r="1659" spans="1:20" ht="13">
      <c r="A1659" s="2" t="s">
        <v>12946</v>
      </c>
      <c r="B1659" s="1" t="s">
        <v>7482</v>
      </c>
      <c r="C1659" s="2" t="s">
        <v>7481</v>
      </c>
      <c r="D1659" s="2" t="s">
        <v>23</v>
      </c>
      <c r="E1659" s="2" t="s">
        <v>16</v>
      </c>
      <c r="G1659" s="2">
        <v>11895</v>
      </c>
      <c r="H1659" s="2">
        <v>11789</v>
      </c>
      <c r="I1659" s="2" t="s">
        <v>7466</v>
      </c>
      <c r="K1659" s="2" t="s">
        <v>7148</v>
      </c>
      <c r="L1659" s="2" t="s">
        <v>6853</v>
      </c>
      <c r="M1659" s="2"/>
      <c r="P1659" s="2" t="s">
        <v>3668</v>
      </c>
      <c r="R1659" s="2" t="s">
        <v>7466</v>
      </c>
      <c r="S1659" s="2" t="s">
        <v>23</v>
      </c>
      <c r="T1659" s="2" t="s">
        <v>11002</v>
      </c>
    </row>
    <row r="1660" spans="1:20" ht="13">
      <c r="A1660" s="2" t="s">
        <v>12947</v>
      </c>
      <c r="B1660" s="1" t="s">
        <v>9280</v>
      </c>
      <c r="C1660" s="2" t="s">
        <v>9279</v>
      </c>
      <c r="D1660" s="2" t="s">
        <v>16</v>
      </c>
      <c r="E1660" s="2" t="s">
        <v>23</v>
      </c>
      <c r="G1660" s="2">
        <v>21112</v>
      </c>
      <c r="H1660" s="2">
        <v>18288</v>
      </c>
      <c r="I1660" s="2" t="s">
        <v>9270</v>
      </c>
      <c r="K1660" s="2" t="s">
        <v>9169</v>
      </c>
      <c r="L1660" s="2" t="s">
        <v>6840</v>
      </c>
      <c r="M1660" s="2"/>
      <c r="P1660" s="2" t="s">
        <v>8427</v>
      </c>
      <c r="R1660" s="2" t="s">
        <v>9270</v>
      </c>
      <c r="S1660" s="2" t="s">
        <v>16</v>
      </c>
      <c r="T1660" s="2" t="s">
        <v>11002</v>
      </c>
    </row>
    <row r="1661" spans="1:20" ht="13">
      <c r="A1661" s="2" t="s">
        <v>12948</v>
      </c>
      <c r="B1661" s="1" t="s">
        <v>8910</v>
      </c>
      <c r="C1661" s="2" t="s">
        <v>8909</v>
      </c>
      <c r="D1661" s="2" t="s">
        <v>16</v>
      </c>
      <c r="E1661" s="2" t="s">
        <v>23</v>
      </c>
      <c r="G1661" s="2">
        <v>14965</v>
      </c>
      <c r="H1661" s="2">
        <v>11796</v>
      </c>
      <c r="I1661" s="2" t="s">
        <v>8905</v>
      </c>
      <c r="K1661" s="2" t="s">
        <v>8895</v>
      </c>
      <c r="L1661" s="2" t="s">
        <v>6856</v>
      </c>
      <c r="M1661" s="2"/>
      <c r="P1661" s="2" t="s">
        <v>3668</v>
      </c>
      <c r="R1661" s="2" t="s">
        <v>8905</v>
      </c>
      <c r="S1661" s="2" t="s">
        <v>16</v>
      </c>
      <c r="T1661" s="2" t="s">
        <v>11002</v>
      </c>
    </row>
    <row r="1662" spans="1:20" ht="13">
      <c r="A1662" s="2" t="s">
        <v>12949</v>
      </c>
      <c r="B1662" s="1" t="s">
        <v>7173</v>
      </c>
      <c r="C1662" s="2" t="s">
        <v>7172</v>
      </c>
      <c r="D1662" s="2" t="s">
        <v>23</v>
      </c>
      <c r="E1662" s="2" t="s">
        <v>16</v>
      </c>
      <c r="G1662" s="2">
        <v>10381</v>
      </c>
      <c r="H1662" s="2">
        <v>10381</v>
      </c>
      <c r="I1662" s="2" t="s">
        <v>7169</v>
      </c>
      <c r="K1662" s="2" t="s">
        <v>7148</v>
      </c>
      <c r="L1662" s="2" t="s">
        <v>6840</v>
      </c>
      <c r="M1662" s="2"/>
      <c r="P1662" s="2" t="s">
        <v>3668</v>
      </c>
      <c r="R1662" s="2" t="s">
        <v>7169</v>
      </c>
      <c r="S1662" s="2" t="s">
        <v>23</v>
      </c>
      <c r="T1662" s="2" t="s">
        <v>11002</v>
      </c>
    </row>
    <row r="1663" spans="1:20" ht="13">
      <c r="A1663" s="2" t="s">
        <v>12950</v>
      </c>
      <c r="B1663" s="1" t="s">
        <v>9610</v>
      </c>
      <c r="C1663" s="2" t="s">
        <v>9609</v>
      </c>
      <c r="D1663" s="2" t="s">
        <v>23</v>
      </c>
      <c r="E1663" s="2" t="s">
        <v>16</v>
      </c>
      <c r="G1663" s="2">
        <v>13189</v>
      </c>
      <c r="H1663" s="2">
        <v>13189</v>
      </c>
      <c r="I1663" s="2" t="s">
        <v>9604</v>
      </c>
      <c r="K1663" s="2" t="s">
        <v>9562</v>
      </c>
      <c r="L1663" s="2" t="s">
        <v>6937</v>
      </c>
      <c r="M1663" s="2"/>
      <c r="P1663" s="2" t="s">
        <v>5907</v>
      </c>
      <c r="R1663" s="2" t="s">
        <v>9604</v>
      </c>
      <c r="S1663" s="2" t="s">
        <v>23</v>
      </c>
      <c r="T1663" s="2" t="s">
        <v>11002</v>
      </c>
    </row>
    <row r="1664" spans="1:20" ht="13">
      <c r="A1664" s="2" t="s">
        <v>12951</v>
      </c>
      <c r="B1664" s="1" t="s">
        <v>8450</v>
      </c>
      <c r="C1664" s="2" t="s">
        <v>8449</v>
      </c>
      <c r="D1664" s="2" t="s">
        <v>23</v>
      </c>
      <c r="E1664" s="2" t="s">
        <v>16</v>
      </c>
      <c r="G1664" s="2">
        <v>12755</v>
      </c>
      <c r="H1664" s="2">
        <v>12755</v>
      </c>
      <c r="I1664" s="2" t="s">
        <v>8422</v>
      </c>
      <c r="K1664" s="2" t="s">
        <v>8364</v>
      </c>
      <c r="L1664" s="2" t="s">
        <v>6840</v>
      </c>
      <c r="M1664" s="2"/>
      <c r="P1664" s="2" t="s">
        <v>3668</v>
      </c>
      <c r="R1664" s="2" t="s">
        <v>8422</v>
      </c>
      <c r="S1664" s="2" t="s">
        <v>23</v>
      </c>
      <c r="T1664" s="2" t="s">
        <v>11002</v>
      </c>
    </row>
    <row r="1665" spans="1:20" ht="13">
      <c r="A1665" s="2" t="s">
        <v>12952</v>
      </c>
      <c r="B1665" s="1" t="s">
        <v>8077</v>
      </c>
      <c r="C1665" s="2" t="s">
        <v>8076</v>
      </c>
      <c r="D1665" s="2" t="s">
        <v>16</v>
      </c>
      <c r="E1665" s="2" t="s">
        <v>23</v>
      </c>
      <c r="G1665" s="2">
        <v>23543</v>
      </c>
      <c r="H1665" s="2">
        <v>19370</v>
      </c>
      <c r="I1665" s="2" t="s">
        <v>8064</v>
      </c>
      <c r="K1665" s="2" t="s">
        <v>7869</v>
      </c>
      <c r="L1665" s="2" t="s">
        <v>6840</v>
      </c>
      <c r="M1665" s="2"/>
      <c r="P1665" s="2" t="s">
        <v>3279</v>
      </c>
      <c r="R1665" s="2" t="s">
        <v>8064</v>
      </c>
      <c r="S1665" s="2" t="s">
        <v>16</v>
      </c>
      <c r="T1665" s="2" t="s">
        <v>11002</v>
      </c>
    </row>
    <row r="1666" spans="1:20" ht="13">
      <c r="A1666" s="2" t="s">
        <v>12953</v>
      </c>
      <c r="B1666" s="1" t="s">
        <v>9483</v>
      </c>
      <c r="C1666" s="2" t="s">
        <v>9482</v>
      </c>
      <c r="D1666" s="2" t="s">
        <v>23</v>
      </c>
      <c r="E1666" s="2" t="s">
        <v>23</v>
      </c>
      <c r="G1666" s="2">
        <v>28529</v>
      </c>
      <c r="H1666" s="2">
        <v>28312</v>
      </c>
      <c r="I1666" s="2" t="s">
        <v>9475</v>
      </c>
      <c r="K1666" s="2" t="s">
        <v>9169</v>
      </c>
      <c r="L1666" s="2" t="s">
        <v>6840</v>
      </c>
      <c r="M1666" s="2"/>
      <c r="P1666" s="2" t="s">
        <v>3668</v>
      </c>
      <c r="R1666" s="2" t="s">
        <v>9475</v>
      </c>
      <c r="S1666" s="2" t="s">
        <v>23</v>
      </c>
      <c r="T1666" s="2" t="s">
        <v>11002</v>
      </c>
    </row>
    <row r="1667" spans="1:20" ht="13">
      <c r="A1667" s="2" t="s">
        <v>12954</v>
      </c>
      <c r="B1667" s="1" t="s">
        <v>9076</v>
      </c>
      <c r="C1667" s="2" t="s">
        <v>9075</v>
      </c>
      <c r="D1667" s="2" t="s">
        <v>23</v>
      </c>
      <c r="E1667" s="2" t="s">
        <v>16</v>
      </c>
      <c r="G1667" s="2">
        <v>20705</v>
      </c>
      <c r="H1667" s="2">
        <v>12517</v>
      </c>
      <c r="I1667" s="2" t="s">
        <v>9072</v>
      </c>
      <c r="K1667" s="2" t="s">
        <v>8895</v>
      </c>
      <c r="L1667" s="2" t="s">
        <v>7327</v>
      </c>
      <c r="M1667" s="2"/>
      <c r="P1667" s="2" t="s">
        <v>3279</v>
      </c>
      <c r="R1667" s="2" t="s">
        <v>9072</v>
      </c>
      <c r="S1667" s="2" t="s">
        <v>23</v>
      </c>
      <c r="T1667" s="2" t="s">
        <v>11002</v>
      </c>
    </row>
    <row r="1668" spans="1:20" ht="13">
      <c r="A1668" s="2" t="s">
        <v>12955</v>
      </c>
      <c r="B1668" s="1" t="s">
        <v>8048</v>
      </c>
      <c r="C1668" s="2" t="s">
        <v>8047</v>
      </c>
      <c r="D1668" s="2" t="s">
        <v>16</v>
      </c>
      <c r="E1668" s="2" t="s">
        <v>23</v>
      </c>
      <c r="G1668" s="2">
        <v>21324</v>
      </c>
      <c r="H1668" s="2">
        <v>19590</v>
      </c>
      <c r="I1668" s="2" t="s">
        <v>8034</v>
      </c>
      <c r="K1668" s="2" t="s">
        <v>7869</v>
      </c>
      <c r="L1668" s="2" t="s">
        <v>6840</v>
      </c>
      <c r="M1668" s="2"/>
      <c r="P1668" s="2" t="s">
        <v>4146</v>
      </c>
      <c r="R1668" s="2" t="s">
        <v>8034</v>
      </c>
      <c r="S1668" s="2" t="s">
        <v>16</v>
      </c>
      <c r="T1668" s="2" t="s">
        <v>11002</v>
      </c>
    </row>
    <row r="1669" spans="1:20" ht="13">
      <c r="A1669" s="2" t="s">
        <v>12956</v>
      </c>
      <c r="B1669" s="1" t="s">
        <v>9535</v>
      </c>
      <c r="C1669" s="2" t="s">
        <v>9534</v>
      </c>
      <c r="D1669" s="2" t="s">
        <v>16</v>
      </c>
      <c r="E1669" s="2" t="s">
        <v>23</v>
      </c>
      <c r="G1669" s="2">
        <v>28204</v>
      </c>
      <c r="H1669" s="2">
        <v>28204</v>
      </c>
      <c r="I1669" s="2" t="s">
        <v>9532</v>
      </c>
      <c r="K1669" s="2" t="s">
        <v>9169</v>
      </c>
      <c r="L1669" s="2" t="s">
        <v>6840</v>
      </c>
      <c r="M1669" s="2"/>
      <c r="P1669" s="2" t="s">
        <v>4600</v>
      </c>
      <c r="R1669" s="2" t="s">
        <v>9532</v>
      </c>
      <c r="S1669" s="2" t="s">
        <v>16</v>
      </c>
      <c r="T1669" s="2" t="s">
        <v>11002</v>
      </c>
    </row>
    <row r="1670" spans="1:20" ht="13">
      <c r="A1670" s="2" t="s">
        <v>12957</v>
      </c>
      <c r="B1670" s="1" t="s">
        <v>9417</v>
      </c>
      <c r="C1670" s="2" t="s">
        <v>9416</v>
      </c>
      <c r="D1670" s="2" t="s">
        <v>16</v>
      </c>
      <c r="E1670" s="2" t="s">
        <v>23</v>
      </c>
      <c r="G1670" s="2">
        <v>29492</v>
      </c>
      <c r="H1670" s="2">
        <v>25996</v>
      </c>
      <c r="I1670" s="2" t="s">
        <v>9396</v>
      </c>
      <c r="K1670" s="2" t="s">
        <v>9169</v>
      </c>
      <c r="L1670" s="2" t="s">
        <v>6840</v>
      </c>
      <c r="M1670" s="2"/>
      <c r="P1670" s="2" t="s">
        <v>4600</v>
      </c>
      <c r="R1670" s="2" t="s">
        <v>9396</v>
      </c>
      <c r="S1670" s="2" t="s">
        <v>16</v>
      </c>
      <c r="T1670" s="2" t="s">
        <v>11002</v>
      </c>
    </row>
    <row r="1671" spans="1:20" ht="13">
      <c r="A1671" s="2" t="s">
        <v>12958</v>
      </c>
      <c r="B1671" s="1" t="s">
        <v>9472</v>
      </c>
      <c r="C1671" s="2" t="s">
        <v>9471</v>
      </c>
      <c r="D1671" s="2" t="s">
        <v>16</v>
      </c>
      <c r="E1671" s="2" t="s">
        <v>23</v>
      </c>
      <c r="G1671" s="2">
        <v>26229</v>
      </c>
      <c r="H1671" s="2">
        <v>26229</v>
      </c>
      <c r="I1671" s="2" t="s">
        <v>9453</v>
      </c>
      <c r="K1671" s="2" t="s">
        <v>9169</v>
      </c>
      <c r="L1671" s="2" t="s">
        <v>6856</v>
      </c>
      <c r="M1671" s="2"/>
      <c r="P1671" s="2" t="s">
        <v>8427</v>
      </c>
      <c r="R1671" s="2" t="s">
        <v>9453</v>
      </c>
      <c r="S1671" s="2" t="s">
        <v>16</v>
      </c>
      <c r="T1671" s="2" t="s">
        <v>11002</v>
      </c>
    </row>
    <row r="1672" spans="1:20" ht="13">
      <c r="A1672" s="2" t="s">
        <v>12959</v>
      </c>
      <c r="B1672" s="1" t="s">
        <v>12960</v>
      </c>
      <c r="C1672" s="2" t="s">
        <v>23927</v>
      </c>
      <c r="D1672" s="2" t="s">
        <v>16</v>
      </c>
      <c r="E1672" s="2" t="s">
        <v>23</v>
      </c>
      <c r="G1672" s="2" t="e">
        <v>#N/A</v>
      </c>
      <c r="H1672" s="2">
        <v>26540</v>
      </c>
      <c r="I1672" s="2" t="s">
        <v>9493</v>
      </c>
      <c r="K1672" s="2" t="s">
        <v>7869</v>
      </c>
      <c r="L1672" s="2" t="s">
        <v>6840</v>
      </c>
      <c r="M1672" s="2" t="s">
        <v>6876</v>
      </c>
      <c r="P1672" s="2" t="s">
        <v>3668</v>
      </c>
      <c r="R1672" s="2" t="s">
        <v>9493</v>
      </c>
      <c r="S1672" s="2" t="s">
        <v>16</v>
      </c>
      <c r="T1672" s="2" t="s">
        <v>11002</v>
      </c>
    </row>
    <row r="1673" spans="1:20" ht="13">
      <c r="A1673" s="2" t="s">
        <v>12961</v>
      </c>
      <c r="B1673" s="1" t="s">
        <v>8444</v>
      </c>
      <c r="C1673" s="2" t="s">
        <v>8443</v>
      </c>
      <c r="D1673" s="2" t="s">
        <v>16</v>
      </c>
      <c r="E1673" s="2" t="s">
        <v>23</v>
      </c>
      <c r="G1673" s="2">
        <v>12505</v>
      </c>
      <c r="H1673" s="2">
        <v>11804</v>
      </c>
      <c r="I1673" s="2" t="s">
        <v>8422</v>
      </c>
      <c r="K1673" s="2" t="s">
        <v>8364</v>
      </c>
      <c r="L1673" s="2" t="s">
        <v>6856</v>
      </c>
      <c r="M1673" s="2"/>
      <c r="P1673" s="2" t="s">
        <v>3668</v>
      </c>
      <c r="R1673" s="2" t="s">
        <v>8422</v>
      </c>
      <c r="S1673" s="2" t="s">
        <v>16</v>
      </c>
      <c r="T1673" s="2" t="s">
        <v>11002</v>
      </c>
    </row>
    <row r="1674" spans="1:20" ht="13">
      <c r="A1674" s="2" t="s">
        <v>12962</v>
      </c>
      <c r="B1674" s="1" t="s">
        <v>8649</v>
      </c>
      <c r="C1674" s="2" t="s">
        <v>8648</v>
      </c>
      <c r="D1674" s="2" t="s">
        <v>23</v>
      </c>
      <c r="E1674" s="2" t="s">
        <v>16</v>
      </c>
      <c r="G1674" s="2">
        <v>19240</v>
      </c>
      <c r="H1674" s="2">
        <v>13312</v>
      </c>
      <c r="I1674" s="2" t="s">
        <v>8642</v>
      </c>
      <c r="K1674" s="2" t="s">
        <v>8364</v>
      </c>
      <c r="L1674" s="2" t="s">
        <v>6856</v>
      </c>
      <c r="M1674" s="2"/>
      <c r="P1674" s="2" t="s">
        <v>3279</v>
      </c>
      <c r="R1674" s="2" t="s">
        <v>8642</v>
      </c>
      <c r="S1674" s="2" t="s">
        <v>23</v>
      </c>
      <c r="T1674" s="2" t="s">
        <v>11002</v>
      </c>
    </row>
    <row r="1675" spans="1:20" ht="13">
      <c r="A1675" s="2" t="s">
        <v>12963</v>
      </c>
      <c r="B1675" s="1" t="s">
        <v>7017</v>
      </c>
      <c r="C1675" s="2" t="s">
        <v>7016</v>
      </c>
      <c r="D1675" s="2" t="s">
        <v>23</v>
      </c>
      <c r="E1675" s="2" t="s">
        <v>16</v>
      </c>
      <c r="G1675" s="2">
        <v>16102</v>
      </c>
      <c r="H1675" s="2">
        <v>13062</v>
      </c>
      <c r="I1675" s="2" t="s">
        <v>7012</v>
      </c>
      <c r="K1675" s="2" t="s">
        <v>6985</v>
      </c>
      <c r="L1675" s="2" t="s">
        <v>6840</v>
      </c>
      <c r="M1675" s="2"/>
      <c r="P1675" s="2" t="s">
        <v>4146</v>
      </c>
      <c r="R1675" s="2" t="s">
        <v>7012</v>
      </c>
      <c r="S1675" s="2" t="s">
        <v>23</v>
      </c>
      <c r="T1675" s="2" t="s">
        <v>11002</v>
      </c>
    </row>
    <row r="1676" spans="1:20" ht="13">
      <c r="A1676" s="2" t="s">
        <v>12964</v>
      </c>
      <c r="B1676" s="1" t="s">
        <v>8931</v>
      </c>
      <c r="C1676" s="2" t="s">
        <v>23928</v>
      </c>
      <c r="D1676" s="2" t="s">
        <v>16</v>
      </c>
      <c r="E1676" s="2" t="s">
        <v>23</v>
      </c>
      <c r="G1676" s="2">
        <v>13371</v>
      </c>
      <c r="H1676" s="2">
        <v>13371</v>
      </c>
      <c r="I1676" s="2" t="s">
        <v>8915</v>
      </c>
      <c r="K1676" s="2" t="s">
        <v>8895</v>
      </c>
      <c r="L1676" s="2" t="s">
        <v>7218</v>
      </c>
      <c r="M1676" s="2"/>
      <c r="P1676" s="2" t="s">
        <v>3668</v>
      </c>
      <c r="R1676" s="2" t="s">
        <v>8915</v>
      </c>
      <c r="S1676" s="2" t="s">
        <v>16</v>
      </c>
      <c r="T1676" s="2" t="s">
        <v>11002</v>
      </c>
    </row>
    <row r="1677" spans="1:20" ht="13">
      <c r="A1677" s="2" t="s">
        <v>12965</v>
      </c>
      <c r="B1677" s="1" t="s">
        <v>9832</v>
      </c>
      <c r="C1677" s="2" t="s">
        <v>9831</v>
      </c>
      <c r="D1677" s="2" t="s">
        <v>23</v>
      </c>
      <c r="E1677" s="2" t="s">
        <v>23</v>
      </c>
      <c r="G1677" s="2">
        <v>11535</v>
      </c>
      <c r="H1677" s="2">
        <v>11535</v>
      </c>
      <c r="I1677" s="2" t="s">
        <v>9820</v>
      </c>
      <c r="K1677" s="2" t="s">
        <v>9756</v>
      </c>
      <c r="L1677" s="2" t="s">
        <v>6856</v>
      </c>
      <c r="M1677" s="2"/>
      <c r="P1677" s="2" t="s">
        <v>6204</v>
      </c>
      <c r="R1677" s="2" t="s">
        <v>9820</v>
      </c>
      <c r="S1677" s="2" t="s">
        <v>23</v>
      </c>
      <c r="T1677" s="2" t="s">
        <v>11002</v>
      </c>
    </row>
    <row r="1678" spans="1:20" ht="13">
      <c r="A1678" s="2" t="s">
        <v>12966</v>
      </c>
      <c r="B1678" s="1" t="s">
        <v>12967</v>
      </c>
      <c r="C1678" s="2" t="s">
        <v>11593</v>
      </c>
      <c r="D1678" s="2" t="s">
        <v>23</v>
      </c>
      <c r="E1678" s="2" t="s">
        <v>16</v>
      </c>
      <c r="F1678" s="2" t="s">
        <v>12968</v>
      </c>
      <c r="G1678" s="2" t="e">
        <v>#N/A</v>
      </c>
      <c r="K1678" s="38" t="s">
        <v>7869</v>
      </c>
      <c r="L1678" s="38" t="s">
        <v>6856</v>
      </c>
      <c r="M1678" s="2" t="s">
        <v>11042</v>
      </c>
      <c r="N1678" s="2" t="s">
        <v>11594</v>
      </c>
      <c r="P1678" s="2" t="s">
        <v>4035</v>
      </c>
      <c r="Q1678" s="2" t="str">
        <f>"AN"&amp;K1678&amp;999</f>
        <v>AN07B999</v>
      </c>
      <c r="R1678" s="2" t="s">
        <v>11595</v>
      </c>
      <c r="S1678" s="2" t="s">
        <v>23</v>
      </c>
      <c r="T1678" s="2" t="s">
        <v>11002</v>
      </c>
    </row>
    <row r="1679" spans="1:20" ht="13">
      <c r="A1679" s="2" t="s">
        <v>12969</v>
      </c>
      <c r="B1679" s="1" t="s">
        <v>9225</v>
      </c>
      <c r="C1679" s="2" t="s">
        <v>9224</v>
      </c>
      <c r="D1679" s="2" t="s">
        <v>16</v>
      </c>
      <c r="E1679" s="2" t="s">
        <v>23</v>
      </c>
      <c r="G1679" s="2">
        <v>12622</v>
      </c>
      <c r="H1679" s="2">
        <v>11307</v>
      </c>
      <c r="I1679" s="2" t="s">
        <v>9217</v>
      </c>
      <c r="K1679" s="2" t="s">
        <v>9169</v>
      </c>
      <c r="L1679" s="2" t="s">
        <v>6937</v>
      </c>
      <c r="M1679" s="2"/>
      <c r="P1679" s="2" t="s">
        <v>8427</v>
      </c>
      <c r="R1679" s="2" t="s">
        <v>9217</v>
      </c>
      <c r="S1679" s="2" t="s">
        <v>16</v>
      </c>
      <c r="T1679" s="2" t="s">
        <v>11002</v>
      </c>
    </row>
    <row r="1680" spans="1:20" ht="13">
      <c r="A1680" s="2" t="s">
        <v>12970</v>
      </c>
      <c r="B1680" s="1" t="s">
        <v>8073</v>
      </c>
      <c r="C1680" s="2" t="s">
        <v>8072</v>
      </c>
      <c r="D1680" s="2" t="s">
        <v>16</v>
      </c>
      <c r="E1680" s="2" t="s">
        <v>23</v>
      </c>
      <c r="G1680" s="2">
        <v>17514</v>
      </c>
      <c r="H1680" s="2">
        <v>17514</v>
      </c>
      <c r="I1680" s="2" t="s">
        <v>8064</v>
      </c>
      <c r="K1680" s="2" t="s">
        <v>7869</v>
      </c>
      <c r="L1680" s="2" t="s">
        <v>6840</v>
      </c>
      <c r="M1680" s="2"/>
      <c r="P1680" s="2" t="s">
        <v>3279</v>
      </c>
      <c r="R1680" s="2" t="s">
        <v>8064</v>
      </c>
      <c r="S1680" s="2" t="s">
        <v>16</v>
      </c>
      <c r="T1680" s="2" t="s">
        <v>11002</v>
      </c>
    </row>
    <row r="1681" spans="1:20" ht="13">
      <c r="A1681" s="2" t="s">
        <v>12971</v>
      </c>
      <c r="B1681" s="1" t="s">
        <v>10528</v>
      </c>
      <c r="C1681" s="2" t="s">
        <v>10527</v>
      </c>
      <c r="D1681" s="2" t="s">
        <v>23</v>
      </c>
      <c r="E1681" s="2" t="s">
        <v>16</v>
      </c>
      <c r="G1681" s="2">
        <v>11741</v>
      </c>
      <c r="H1681" s="2">
        <v>11741</v>
      </c>
      <c r="I1681" s="2" t="s">
        <v>10526</v>
      </c>
      <c r="K1681" s="2" t="s">
        <v>10483</v>
      </c>
      <c r="L1681" s="2" t="s">
        <v>6840</v>
      </c>
      <c r="M1681" s="2"/>
      <c r="P1681" s="2" t="s">
        <v>3279</v>
      </c>
      <c r="R1681" s="2" t="s">
        <v>10526</v>
      </c>
      <c r="S1681" s="2" t="s">
        <v>23</v>
      </c>
      <c r="T1681" s="2" t="s">
        <v>11002</v>
      </c>
    </row>
    <row r="1682" spans="1:20" ht="13">
      <c r="A1682" s="2" t="s">
        <v>12972</v>
      </c>
      <c r="B1682" s="1" t="s">
        <v>9834</v>
      </c>
      <c r="C1682" s="2" t="s">
        <v>9833</v>
      </c>
      <c r="D1682" s="2" t="s">
        <v>16</v>
      </c>
      <c r="E1682" s="2" t="s">
        <v>16</v>
      </c>
      <c r="G1682" s="2">
        <v>12554</v>
      </c>
      <c r="H1682" s="2">
        <v>12126</v>
      </c>
      <c r="I1682" s="2" t="s">
        <v>9820</v>
      </c>
      <c r="K1682" s="2" t="s">
        <v>9756</v>
      </c>
      <c r="L1682" s="2" t="s">
        <v>6853</v>
      </c>
      <c r="M1682" s="2"/>
      <c r="P1682" s="2" t="s">
        <v>3668</v>
      </c>
      <c r="R1682" s="2" t="s">
        <v>9820</v>
      </c>
      <c r="S1682" s="2" t="s">
        <v>16</v>
      </c>
      <c r="T1682" s="2" t="s">
        <v>11002</v>
      </c>
    </row>
    <row r="1683" spans="1:20" ht="13">
      <c r="A1683" s="2" t="s">
        <v>12973</v>
      </c>
      <c r="B1683" s="1" t="s">
        <v>9654</v>
      </c>
      <c r="C1683" s="2" t="s">
        <v>9653</v>
      </c>
      <c r="D1683" s="2" t="s">
        <v>16</v>
      </c>
      <c r="E1683" s="2" t="s">
        <v>23</v>
      </c>
      <c r="G1683" s="2">
        <v>23430</v>
      </c>
      <c r="H1683" s="2">
        <v>20489</v>
      </c>
      <c r="I1683" s="2" t="s">
        <v>9640</v>
      </c>
      <c r="K1683" s="2" t="s">
        <v>9562</v>
      </c>
      <c r="L1683" s="2" t="s">
        <v>6840</v>
      </c>
      <c r="M1683" s="2"/>
      <c r="P1683" s="2" t="s">
        <v>4600</v>
      </c>
      <c r="R1683" s="2" t="s">
        <v>9640</v>
      </c>
      <c r="S1683" s="2" t="s">
        <v>16</v>
      </c>
      <c r="T1683" s="2" t="s">
        <v>11002</v>
      </c>
    </row>
    <row r="1684" spans="1:20" ht="13">
      <c r="A1684" s="2" t="s">
        <v>12974</v>
      </c>
      <c r="B1684" s="1" t="s">
        <v>7352</v>
      </c>
      <c r="C1684" s="2" t="s">
        <v>7351</v>
      </c>
      <c r="D1684" s="2" t="s">
        <v>23</v>
      </c>
      <c r="E1684" s="2" t="s">
        <v>16</v>
      </c>
      <c r="G1684" s="2">
        <v>17431</v>
      </c>
      <c r="H1684" s="2">
        <v>17431</v>
      </c>
      <c r="I1684" s="2" t="s">
        <v>7346</v>
      </c>
      <c r="K1684" s="2" t="s">
        <v>7148</v>
      </c>
      <c r="L1684" s="2" t="s">
        <v>6840</v>
      </c>
      <c r="M1684" s="2"/>
      <c r="P1684" s="2" t="s">
        <v>3279</v>
      </c>
      <c r="R1684" s="2" t="s">
        <v>7346</v>
      </c>
      <c r="S1684" s="2" t="s">
        <v>23</v>
      </c>
      <c r="T1684" s="2" t="s">
        <v>11002</v>
      </c>
    </row>
    <row r="1685" spans="1:20" ht="13">
      <c r="A1685" s="2" t="s">
        <v>12975</v>
      </c>
      <c r="B1685" s="1" t="s">
        <v>10752</v>
      </c>
      <c r="C1685" s="2" t="s">
        <v>10751</v>
      </c>
      <c r="D1685" s="2" t="s">
        <v>23</v>
      </c>
      <c r="E1685" s="2" t="s">
        <v>16</v>
      </c>
      <c r="G1685" s="2">
        <v>13903</v>
      </c>
      <c r="H1685" s="2">
        <v>12830</v>
      </c>
      <c r="I1685" s="2" t="s">
        <v>10748</v>
      </c>
      <c r="K1685" s="2" t="s">
        <v>10483</v>
      </c>
      <c r="L1685" s="2" t="s">
        <v>6853</v>
      </c>
      <c r="M1685" s="2"/>
      <c r="P1685" s="2" t="s">
        <v>3279</v>
      </c>
      <c r="R1685" s="2" t="s">
        <v>10748</v>
      </c>
      <c r="S1685" s="2" t="s">
        <v>23</v>
      </c>
      <c r="T1685" s="2" t="s">
        <v>11002</v>
      </c>
    </row>
    <row r="1686" spans="1:20" ht="13">
      <c r="A1686" s="2" t="s">
        <v>12976</v>
      </c>
      <c r="B1686" s="1" t="s">
        <v>7404</v>
      </c>
      <c r="C1686" s="2" t="s">
        <v>7403</v>
      </c>
      <c r="D1686" s="2" t="s">
        <v>16</v>
      </c>
      <c r="E1686" s="2" t="s">
        <v>23</v>
      </c>
      <c r="G1686" s="2">
        <v>22258</v>
      </c>
      <c r="H1686" s="2">
        <v>20112</v>
      </c>
      <c r="I1686" s="2" t="s">
        <v>7402</v>
      </c>
      <c r="K1686" s="2" t="s">
        <v>7148</v>
      </c>
      <c r="L1686" s="2" t="s">
        <v>6840</v>
      </c>
      <c r="M1686" s="2"/>
      <c r="P1686" s="2" t="s">
        <v>3279</v>
      </c>
      <c r="R1686" s="2" t="s">
        <v>7402</v>
      </c>
      <c r="S1686" s="2" t="s">
        <v>16</v>
      </c>
      <c r="T1686" s="2" t="s">
        <v>11002</v>
      </c>
    </row>
    <row r="1687" spans="1:20" ht="13">
      <c r="A1687" s="2" t="s">
        <v>12977</v>
      </c>
      <c r="B1687" s="1" t="s">
        <v>7250</v>
      </c>
      <c r="C1687" s="2" t="s">
        <v>7249</v>
      </c>
      <c r="D1687" s="2" t="s">
        <v>23</v>
      </c>
      <c r="E1687" s="2" t="s">
        <v>16</v>
      </c>
      <c r="G1687" s="2">
        <v>12899</v>
      </c>
      <c r="H1687" s="2">
        <v>12899</v>
      </c>
      <c r="I1687" s="2" t="s">
        <v>7245</v>
      </c>
      <c r="K1687" s="2" t="s">
        <v>7148</v>
      </c>
      <c r="L1687" s="2" t="s">
        <v>6840</v>
      </c>
      <c r="M1687" s="2"/>
      <c r="P1687" s="2" t="s">
        <v>3279</v>
      </c>
      <c r="R1687" s="2" t="s">
        <v>7245</v>
      </c>
      <c r="S1687" s="2" t="s">
        <v>23</v>
      </c>
      <c r="T1687" s="2" t="s">
        <v>11002</v>
      </c>
    </row>
    <row r="1688" spans="1:20" ht="13">
      <c r="A1688" s="2" t="s">
        <v>12978</v>
      </c>
      <c r="B1688" s="1" t="s">
        <v>10029</v>
      </c>
      <c r="C1688" s="2" t="s">
        <v>10028</v>
      </c>
      <c r="D1688" s="2" t="s">
        <v>16</v>
      </c>
      <c r="E1688" s="2" t="s">
        <v>23</v>
      </c>
      <c r="G1688" s="2">
        <v>13153</v>
      </c>
      <c r="H1688" s="2">
        <v>13153</v>
      </c>
      <c r="I1688" s="2" t="s">
        <v>10025</v>
      </c>
      <c r="K1688" s="2" t="s">
        <v>9981</v>
      </c>
      <c r="L1688" s="2" t="s">
        <v>6840</v>
      </c>
      <c r="M1688" s="2"/>
      <c r="P1688" s="2" t="s">
        <v>3279</v>
      </c>
      <c r="R1688" s="2" t="s">
        <v>10025</v>
      </c>
      <c r="S1688" s="2" t="s">
        <v>16</v>
      </c>
      <c r="T1688" s="2" t="s">
        <v>11002</v>
      </c>
    </row>
    <row r="1689" spans="1:20" ht="13">
      <c r="A1689" s="2" t="s">
        <v>12979</v>
      </c>
      <c r="B1689" s="1" t="s">
        <v>6875</v>
      </c>
      <c r="C1689" s="2" t="s">
        <v>6874</v>
      </c>
      <c r="D1689" s="2" t="s">
        <v>23</v>
      </c>
      <c r="E1689" s="2" t="s">
        <v>16</v>
      </c>
      <c r="G1689" s="2">
        <v>10905</v>
      </c>
      <c r="H1689" s="2">
        <v>10905</v>
      </c>
      <c r="I1689" s="2" t="s">
        <v>6873</v>
      </c>
      <c r="K1689" s="2" t="s">
        <v>6867</v>
      </c>
      <c r="L1689" s="2" t="s">
        <v>6859</v>
      </c>
      <c r="M1689" s="2"/>
      <c r="P1689" s="2" t="s">
        <v>3668</v>
      </c>
      <c r="R1689" s="2" t="s">
        <v>6873</v>
      </c>
      <c r="S1689" s="2" t="s">
        <v>23</v>
      </c>
      <c r="T1689" s="2" t="s">
        <v>11002</v>
      </c>
    </row>
    <row r="1690" spans="1:20" ht="13">
      <c r="A1690" s="2" t="s">
        <v>12980</v>
      </c>
      <c r="B1690" s="1" t="s">
        <v>10835</v>
      </c>
      <c r="C1690" s="2" t="s">
        <v>10834</v>
      </c>
      <c r="D1690" s="2" t="s">
        <v>23</v>
      </c>
      <c r="E1690" s="2" t="s">
        <v>23</v>
      </c>
      <c r="G1690" s="2">
        <v>15703</v>
      </c>
      <c r="H1690" s="2">
        <v>13475</v>
      </c>
      <c r="I1690" s="2" t="s">
        <v>10827</v>
      </c>
      <c r="K1690" s="2" t="s">
        <v>10483</v>
      </c>
      <c r="L1690" s="2" t="s">
        <v>6846</v>
      </c>
      <c r="M1690" s="2"/>
      <c r="P1690" s="2" t="s">
        <v>3668</v>
      </c>
      <c r="R1690" s="2" t="s">
        <v>10827</v>
      </c>
      <c r="S1690" s="2" t="s">
        <v>23</v>
      </c>
      <c r="T1690" s="2" t="s">
        <v>11002</v>
      </c>
    </row>
    <row r="1691" spans="1:20" ht="13">
      <c r="A1691" s="2" t="s">
        <v>12981</v>
      </c>
      <c r="B1691" s="1" t="s">
        <v>9127</v>
      </c>
      <c r="C1691" s="2" t="s">
        <v>9126</v>
      </c>
      <c r="D1691" s="2" t="s">
        <v>23</v>
      </c>
      <c r="E1691" s="2" t="s">
        <v>16</v>
      </c>
      <c r="G1691" s="2">
        <v>16195</v>
      </c>
      <c r="H1691" s="2">
        <v>16195</v>
      </c>
      <c r="I1691" s="2" t="s">
        <v>9121</v>
      </c>
      <c r="K1691" s="2" t="s">
        <v>8895</v>
      </c>
      <c r="L1691" s="2" t="s">
        <v>6840</v>
      </c>
      <c r="M1691" s="2"/>
      <c r="P1691" s="2" t="s">
        <v>3279</v>
      </c>
      <c r="R1691" s="2" t="s">
        <v>9121</v>
      </c>
      <c r="S1691" s="2" t="s">
        <v>23</v>
      </c>
      <c r="T1691" s="2" t="s">
        <v>11002</v>
      </c>
    </row>
    <row r="1692" spans="1:20" ht="13">
      <c r="A1692" s="2" t="s">
        <v>12982</v>
      </c>
      <c r="B1692" s="1" t="s">
        <v>9176</v>
      </c>
      <c r="C1692" s="2" t="s">
        <v>9175</v>
      </c>
      <c r="D1692" s="2" t="s">
        <v>23</v>
      </c>
      <c r="E1692" s="2" t="s">
        <v>16</v>
      </c>
      <c r="G1692" s="2">
        <v>10622</v>
      </c>
      <c r="H1692" s="2">
        <v>10622</v>
      </c>
      <c r="I1692" s="2" t="s">
        <v>9174</v>
      </c>
      <c r="K1692" s="2" t="s">
        <v>9169</v>
      </c>
      <c r="L1692" s="2" t="s">
        <v>6856</v>
      </c>
      <c r="M1692" s="2"/>
      <c r="P1692" s="2" t="s">
        <v>3279</v>
      </c>
      <c r="R1692" s="2" t="s">
        <v>9174</v>
      </c>
      <c r="S1692" s="2" t="s">
        <v>23</v>
      </c>
      <c r="T1692" s="2" t="s">
        <v>11002</v>
      </c>
    </row>
    <row r="1693" spans="1:20" ht="13">
      <c r="A1693" s="2" t="s">
        <v>12983</v>
      </c>
      <c r="B1693" s="1" t="s">
        <v>10545</v>
      </c>
      <c r="C1693" s="2" t="s">
        <v>10544</v>
      </c>
      <c r="D1693" s="2" t="s">
        <v>23</v>
      </c>
      <c r="E1693" s="2" t="s">
        <v>16</v>
      </c>
      <c r="G1693" s="2">
        <v>15069</v>
      </c>
      <c r="H1693" s="2">
        <v>10903</v>
      </c>
      <c r="I1693" s="2" t="s">
        <v>10541</v>
      </c>
      <c r="K1693" s="2" t="s">
        <v>10483</v>
      </c>
      <c r="L1693" s="2" t="s">
        <v>6846</v>
      </c>
      <c r="M1693" s="2"/>
      <c r="P1693" s="2" t="s">
        <v>3279</v>
      </c>
      <c r="R1693" s="2" t="s">
        <v>10541</v>
      </c>
      <c r="S1693" s="2" t="s">
        <v>23</v>
      </c>
      <c r="T1693" s="2" t="s">
        <v>11002</v>
      </c>
    </row>
    <row r="1694" spans="1:20" ht="13">
      <c r="A1694" s="2" t="s">
        <v>12984</v>
      </c>
      <c r="B1694" s="1" t="s">
        <v>8023</v>
      </c>
      <c r="C1694" s="2" t="s">
        <v>8022</v>
      </c>
      <c r="D1694" s="2" t="s">
        <v>16</v>
      </c>
      <c r="E1694" s="2" t="s">
        <v>23</v>
      </c>
      <c r="G1694" s="2">
        <v>21368</v>
      </c>
      <c r="H1694" s="2">
        <v>21368</v>
      </c>
      <c r="I1694" s="2" t="s">
        <v>8017</v>
      </c>
      <c r="K1694" s="2" t="s">
        <v>7869</v>
      </c>
      <c r="L1694" s="2" t="s">
        <v>6937</v>
      </c>
      <c r="M1694" s="2"/>
      <c r="P1694" s="2" t="s">
        <v>3279</v>
      </c>
      <c r="R1694" s="2" t="s">
        <v>8017</v>
      </c>
      <c r="S1694" s="2" t="s">
        <v>16</v>
      </c>
      <c r="T1694" s="2" t="s">
        <v>11002</v>
      </c>
    </row>
    <row r="1695" spans="1:20" ht="13">
      <c r="A1695" s="2" t="s">
        <v>12985</v>
      </c>
      <c r="B1695" s="1" t="s">
        <v>10820</v>
      </c>
      <c r="C1695" s="2" t="s">
        <v>10819</v>
      </c>
      <c r="D1695" s="2" t="s">
        <v>16</v>
      </c>
      <c r="E1695" s="2" t="s">
        <v>23</v>
      </c>
      <c r="G1695" s="2">
        <v>12320</v>
      </c>
      <c r="H1695" s="2">
        <v>12320</v>
      </c>
      <c r="I1695" s="2" t="s">
        <v>10812</v>
      </c>
      <c r="K1695" s="2" t="s">
        <v>10483</v>
      </c>
      <c r="L1695" s="2" t="s">
        <v>6853</v>
      </c>
      <c r="M1695" s="2"/>
      <c r="P1695" s="2" t="s">
        <v>3556</v>
      </c>
      <c r="R1695" s="2" t="s">
        <v>10812</v>
      </c>
      <c r="S1695" s="2" t="s">
        <v>16</v>
      </c>
      <c r="T1695" s="2" t="s">
        <v>11002</v>
      </c>
    </row>
    <row r="1696" spans="1:20" ht="13">
      <c r="A1696" s="2" t="s">
        <v>12986</v>
      </c>
      <c r="B1696" s="1" t="s">
        <v>12987</v>
      </c>
      <c r="C1696" s="2" t="s">
        <v>11150</v>
      </c>
      <c r="D1696" s="2" t="s">
        <v>23</v>
      </c>
      <c r="E1696" s="2" t="s">
        <v>16</v>
      </c>
      <c r="F1696" s="2" t="s">
        <v>12988</v>
      </c>
      <c r="G1696" s="2" t="e">
        <v>#N/A</v>
      </c>
      <c r="K1696" s="38" t="s">
        <v>7674</v>
      </c>
      <c r="L1696" s="38" t="s">
        <v>6840</v>
      </c>
      <c r="M1696" s="2" t="s">
        <v>11042</v>
      </c>
      <c r="P1696" s="2" t="s">
        <v>3279</v>
      </c>
      <c r="Q1696" s="2" t="str">
        <f>"AN"&amp;K1696&amp;999</f>
        <v>AN06B999</v>
      </c>
      <c r="R1696" s="2" t="s">
        <v>11151</v>
      </c>
      <c r="S1696" s="2" t="s">
        <v>23</v>
      </c>
      <c r="T1696" s="2" t="s">
        <v>11002</v>
      </c>
    </row>
    <row r="1697" spans="1:20" ht="13">
      <c r="A1697" s="2" t="s">
        <v>12989</v>
      </c>
      <c r="B1697" s="1" t="s">
        <v>8025</v>
      </c>
      <c r="C1697" s="2" t="s">
        <v>8024</v>
      </c>
      <c r="D1697" s="2" t="s">
        <v>16</v>
      </c>
      <c r="E1697" s="2" t="s">
        <v>23</v>
      </c>
      <c r="G1697" s="2">
        <v>12876</v>
      </c>
      <c r="H1697" s="2">
        <v>12876</v>
      </c>
      <c r="I1697" s="2" t="s">
        <v>8017</v>
      </c>
      <c r="K1697" s="2" t="s">
        <v>7869</v>
      </c>
      <c r="L1697" s="2" t="s">
        <v>6937</v>
      </c>
      <c r="M1697" s="2"/>
      <c r="P1697" s="2" t="s">
        <v>3279</v>
      </c>
      <c r="R1697" s="2" t="s">
        <v>8017</v>
      </c>
      <c r="S1697" s="2" t="s">
        <v>16</v>
      </c>
      <c r="T1697" s="2" t="s">
        <v>11002</v>
      </c>
    </row>
    <row r="1698" spans="1:20" ht="13">
      <c r="A1698" s="2" t="s">
        <v>12990</v>
      </c>
      <c r="B1698" s="1" t="s">
        <v>9824</v>
      </c>
      <c r="C1698" s="2" t="s">
        <v>9823</v>
      </c>
      <c r="D1698" s="2" t="s">
        <v>16</v>
      </c>
      <c r="E1698" s="2" t="s">
        <v>16</v>
      </c>
      <c r="G1698" s="2">
        <v>11665</v>
      </c>
      <c r="H1698" s="2">
        <v>11036</v>
      </c>
      <c r="I1698" s="2" t="s">
        <v>9820</v>
      </c>
      <c r="K1698" s="2" t="s">
        <v>9756</v>
      </c>
      <c r="L1698" s="2" t="s">
        <v>6840</v>
      </c>
      <c r="M1698" s="2"/>
      <c r="P1698" s="2" t="s">
        <v>4600</v>
      </c>
      <c r="R1698" s="2" t="s">
        <v>9820</v>
      </c>
      <c r="S1698" s="2" t="s">
        <v>16</v>
      </c>
      <c r="T1698" s="2" t="s">
        <v>11002</v>
      </c>
    </row>
    <row r="1699" spans="1:20" ht="13">
      <c r="A1699" s="2" t="s">
        <v>12991</v>
      </c>
      <c r="B1699" s="1" t="s">
        <v>8709</v>
      </c>
      <c r="C1699" s="2" t="s">
        <v>8708</v>
      </c>
      <c r="D1699" s="2" t="s">
        <v>16</v>
      </c>
      <c r="E1699" s="2" t="s">
        <v>23</v>
      </c>
      <c r="G1699" s="2">
        <v>19676</v>
      </c>
      <c r="H1699" s="2">
        <v>19676</v>
      </c>
      <c r="I1699" s="2" t="s">
        <v>8671</v>
      </c>
      <c r="K1699" s="2" t="s">
        <v>8364</v>
      </c>
      <c r="L1699" s="2" t="s">
        <v>6840</v>
      </c>
      <c r="M1699" s="2"/>
      <c r="P1699" s="2" t="s">
        <v>3279</v>
      </c>
      <c r="R1699" s="2" t="s">
        <v>8671</v>
      </c>
      <c r="S1699" s="2" t="s">
        <v>16</v>
      </c>
      <c r="T1699" s="2" t="s">
        <v>11002</v>
      </c>
    </row>
    <row r="1700" spans="1:20" ht="13">
      <c r="A1700" s="2" t="s">
        <v>12992</v>
      </c>
      <c r="B1700" s="1" t="s">
        <v>12993</v>
      </c>
      <c r="C1700" s="2" t="s">
        <v>11960</v>
      </c>
      <c r="D1700" s="2" t="s">
        <v>23</v>
      </c>
      <c r="E1700" s="2" t="s">
        <v>16</v>
      </c>
      <c r="F1700" s="2" t="s">
        <v>12994</v>
      </c>
      <c r="G1700" s="2" t="e">
        <v>#N/A</v>
      </c>
      <c r="K1700" s="38" t="s">
        <v>11015</v>
      </c>
      <c r="L1700" s="38" t="s">
        <v>11240</v>
      </c>
      <c r="M1700" s="2" t="s">
        <v>11042</v>
      </c>
      <c r="N1700" s="2" t="s">
        <v>11241</v>
      </c>
      <c r="O1700" s="2" t="s">
        <v>11242</v>
      </c>
      <c r="P1700" s="2" t="s">
        <v>3556</v>
      </c>
      <c r="Q1700" s="2" t="str">
        <f>"AN"&amp;K1700&amp;988</f>
        <v>ANXXX988</v>
      </c>
      <c r="R1700" s="2" t="s">
        <v>11243</v>
      </c>
      <c r="S1700" s="2" t="s">
        <v>23</v>
      </c>
      <c r="T1700" s="2" t="s">
        <v>11002</v>
      </c>
    </row>
    <row r="1701" spans="1:20" ht="13">
      <c r="A1701" s="2" t="s">
        <v>12995</v>
      </c>
      <c r="B1701" s="1" t="s">
        <v>7577</v>
      </c>
      <c r="C1701" s="2" t="s">
        <v>7576</v>
      </c>
      <c r="D1701" s="2" t="s">
        <v>16</v>
      </c>
      <c r="E1701" s="2" t="s">
        <v>23</v>
      </c>
      <c r="G1701" s="2">
        <v>166047</v>
      </c>
      <c r="H1701" s="2">
        <v>12159</v>
      </c>
      <c r="I1701" s="2" t="s">
        <v>7573</v>
      </c>
      <c r="K1701" s="2" t="s">
        <v>7562</v>
      </c>
      <c r="L1701" s="2" t="s">
        <v>6840</v>
      </c>
      <c r="M1701" s="2"/>
      <c r="P1701" s="2" t="s">
        <v>3279</v>
      </c>
      <c r="R1701" s="2" t="s">
        <v>7573</v>
      </c>
      <c r="S1701" s="2" t="s">
        <v>16</v>
      </c>
      <c r="T1701" s="2" t="s">
        <v>11002</v>
      </c>
    </row>
    <row r="1702" spans="1:20" ht="13">
      <c r="A1702" s="2" t="s">
        <v>12996</v>
      </c>
      <c r="B1702" s="1" t="s">
        <v>7671</v>
      </c>
      <c r="C1702" s="2" t="s">
        <v>7670</v>
      </c>
      <c r="D1702" s="2" t="s">
        <v>16</v>
      </c>
      <c r="E1702" s="2" t="s">
        <v>23</v>
      </c>
      <c r="G1702" s="2">
        <v>24331</v>
      </c>
      <c r="H1702" s="2">
        <v>24331</v>
      </c>
      <c r="I1702" s="2" t="s">
        <v>7662</v>
      </c>
      <c r="K1702" s="2" t="s">
        <v>7562</v>
      </c>
      <c r="L1702" s="2" t="s">
        <v>6840</v>
      </c>
      <c r="M1702" s="2"/>
      <c r="P1702" s="2" t="s">
        <v>4146</v>
      </c>
      <c r="R1702" s="2" t="s">
        <v>7662</v>
      </c>
      <c r="S1702" s="2" t="s">
        <v>16</v>
      </c>
      <c r="T1702" s="2" t="s">
        <v>11002</v>
      </c>
    </row>
    <row r="1703" spans="1:20" ht="13">
      <c r="A1703" s="2" t="s">
        <v>12997</v>
      </c>
      <c r="B1703" s="1" t="s">
        <v>8478</v>
      </c>
      <c r="C1703" s="2" t="s">
        <v>8477</v>
      </c>
      <c r="D1703" s="2" t="s">
        <v>16</v>
      </c>
      <c r="E1703" s="2" t="s">
        <v>23</v>
      </c>
      <c r="G1703" s="2">
        <v>12994</v>
      </c>
      <c r="H1703" s="2">
        <v>12994</v>
      </c>
      <c r="I1703" s="2" t="s">
        <v>8467</v>
      </c>
      <c r="K1703" s="2" t="s">
        <v>8364</v>
      </c>
      <c r="L1703" s="2" t="s">
        <v>6840</v>
      </c>
      <c r="M1703" s="2"/>
      <c r="P1703" s="2" t="s">
        <v>4600</v>
      </c>
      <c r="R1703" s="2" t="s">
        <v>8467</v>
      </c>
      <c r="S1703" s="2" t="s">
        <v>16</v>
      </c>
      <c r="T1703" s="2" t="s">
        <v>11002</v>
      </c>
    </row>
    <row r="1704" spans="1:20" ht="13">
      <c r="A1704" s="2" t="s">
        <v>12998</v>
      </c>
      <c r="B1704" s="1" t="s">
        <v>8874</v>
      </c>
      <c r="C1704" s="2" t="s">
        <v>8873</v>
      </c>
      <c r="D1704" s="2" t="s">
        <v>23</v>
      </c>
      <c r="E1704" s="2" t="s">
        <v>16</v>
      </c>
      <c r="G1704" s="2">
        <v>29186</v>
      </c>
      <c r="H1704" s="2">
        <v>29186</v>
      </c>
      <c r="I1704" s="2" t="s">
        <v>8694</v>
      </c>
      <c r="K1704" s="2" t="s">
        <v>8364</v>
      </c>
      <c r="L1704" s="2" t="s">
        <v>6840</v>
      </c>
      <c r="M1704" s="2"/>
      <c r="P1704" s="2" t="s">
        <v>3483</v>
      </c>
      <c r="R1704" s="2" t="s">
        <v>8694</v>
      </c>
      <c r="S1704" s="2" t="s">
        <v>23</v>
      </c>
      <c r="T1704" s="2" t="s">
        <v>11002</v>
      </c>
    </row>
    <row r="1705" spans="1:20" ht="13">
      <c r="A1705" s="2" t="s">
        <v>12999</v>
      </c>
      <c r="B1705" s="1" t="s">
        <v>10949</v>
      </c>
      <c r="C1705" s="2" t="s">
        <v>10948</v>
      </c>
      <c r="D1705" s="2" t="s">
        <v>16</v>
      </c>
      <c r="E1705" s="2" t="s">
        <v>23</v>
      </c>
      <c r="G1705" s="2">
        <v>20094</v>
      </c>
      <c r="H1705" s="2">
        <v>19057</v>
      </c>
      <c r="I1705" s="2" t="s">
        <v>10943</v>
      </c>
      <c r="K1705" s="2" t="s">
        <v>10483</v>
      </c>
      <c r="L1705" s="2" t="s">
        <v>7207</v>
      </c>
      <c r="M1705" s="2"/>
      <c r="P1705" s="2" t="s">
        <v>3556</v>
      </c>
      <c r="R1705" s="2" t="s">
        <v>10943</v>
      </c>
      <c r="S1705" s="2" t="s">
        <v>16</v>
      </c>
      <c r="T1705" s="2" t="s">
        <v>11002</v>
      </c>
    </row>
    <row r="1706" spans="1:20" ht="13">
      <c r="A1706" s="2" t="s">
        <v>13000</v>
      </c>
      <c r="B1706" s="1" t="s">
        <v>10880</v>
      </c>
      <c r="C1706" s="2" t="s">
        <v>10879</v>
      </c>
      <c r="D1706" s="2" t="s">
        <v>23</v>
      </c>
      <c r="E1706" s="2" t="s">
        <v>23</v>
      </c>
      <c r="G1706" s="2">
        <v>14868</v>
      </c>
      <c r="H1706" s="2">
        <v>14303</v>
      </c>
      <c r="I1706" s="2" t="s">
        <v>10868</v>
      </c>
      <c r="K1706" s="2" t="s">
        <v>10483</v>
      </c>
      <c r="L1706" s="2" t="s">
        <v>6846</v>
      </c>
      <c r="M1706" s="2"/>
      <c r="P1706" s="2" t="s">
        <v>3279</v>
      </c>
      <c r="R1706" s="2" t="s">
        <v>10868</v>
      </c>
      <c r="S1706" s="2" t="s">
        <v>23</v>
      </c>
      <c r="T1706" s="2" t="s">
        <v>11002</v>
      </c>
    </row>
    <row r="1707" spans="1:20" ht="13">
      <c r="A1707" s="2" t="s">
        <v>13001</v>
      </c>
      <c r="B1707" s="1" t="s">
        <v>9428</v>
      </c>
      <c r="C1707" s="2" t="s">
        <v>9427</v>
      </c>
      <c r="D1707" s="2" t="s">
        <v>23</v>
      </c>
      <c r="E1707" s="2" t="s">
        <v>16</v>
      </c>
      <c r="G1707" s="2">
        <v>32068</v>
      </c>
      <c r="H1707" s="2">
        <v>24312</v>
      </c>
      <c r="I1707" s="2" t="s">
        <v>9424</v>
      </c>
      <c r="K1707" s="2" t="s">
        <v>9169</v>
      </c>
      <c r="L1707" s="2" t="s">
        <v>6856</v>
      </c>
      <c r="M1707" s="2"/>
      <c r="P1707" s="2" t="s">
        <v>3668</v>
      </c>
      <c r="R1707" s="2" t="s">
        <v>9424</v>
      </c>
      <c r="S1707" s="2" t="s">
        <v>23</v>
      </c>
      <c r="T1707" s="2" t="s">
        <v>11002</v>
      </c>
    </row>
    <row r="1708" spans="1:20" ht="13">
      <c r="A1708" s="2" t="s">
        <v>13002</v>
      </c>
      <c r="B1708" s="1" t="s">
        <v>8657</v>
      </c>
      <c r="C1708" s="2" t="s">
        <v>8656</v>
      </c>
      <c r="D1708" s="2" t="s">
        <v>16</v>
      </c>
      <c r="E1708" s="2" t="s">
        <v>23</v>
      </c>
      <c r="G1708" s="2">
        <v>19449</v>
      </c>
      <c r="H1708" s="2">
        <v>13312</v>
      </c>
      <c r="I1708" s="2" t="s">
        <v>8642</v>
      </c>
      <c r="K1708" s="2" t="s">
        <v>8364</v>
      </c>
      <c r="L1708" s="2" t="s">
        <v>6856</v>
      </c>
      <c r="M1708" s="2"/>
      <c r="P1708" s="2" t="s">
        <v>3279</v>
      </c>
      <c r="R1708" s="2" t="s">
        <v>8642</v>
      </c>
      <c r="S1708" s="2" t="s">
        <v>16</v>
      </c>
      <c r="T1708" s="2" t="s">
        <v>11002</v>
      </c>
    </row>
    <row r="1709" spans="1:20" ht="13">
      <c r="A1709" s="2" t="s">
        <v>13003</v>
      </c>
      <c r="B1709" s="1" t="s">
        <v>10686</v>
      </c>
      <c r="C1709" s="2" t="s">
        <v>10685</v>
      </c>
      <c r="D1709" s="2" t="s">
        <v>16</v>
      </c>
      <c r="E1709" s="2" t="s">
        <v>23</v>
      </c>
      <c r="G1709" s="2">
        <v>12674</v>
      </c>
      <c r="H1709" s="2">
        <v>12674</v>
      </c>
      <c r="I1709" s="2" t="s">
        <v>10676</v>
      </c>
      <c r="K1709" s="2" t="s">
        <v>10483</v>
      </c>
      <c r="L1709" s="2" t="s">
        <v>6859</v>
      </c>
      <c r="M1709" s="2"/>
      <c r="P1709" s="2" t="s">
        <v>3668</v>
      </c>
      <c r="R1709" s="2" t="s">
        <v>10676</v>
      </c>
      <c r="S1709" s="2" t="s">
        <v>16</v>
      </c>
      <c r="T1709" s="2" t="s">
        <v>11002</v>
      </c>
    </row>
    <row r="1710" spans="1:20" ht="13">
      <c r="A1710" s="2" t="s">
        <v>13004</v>
      </c>
      <c r="B1710" s="1" t="s">
        <v>8487</v>
      </c>
      <c r="C1710" s="2" t="s">
        <v>23929</v>
      </c>
      <c r="D1710" s="2" t="s">
        <v>16</v>
      </c>
      <c r="E1710" s="2" t="s">
        <v>23</v>
      </c>
      <c r="G1710" s="2">
        <v>14045</v>
      </c>
      <c r="H1710" s="2">
        <v>13429</v>
      </c>
      <c r="I1710" s="2" t="s">
        <v>8481</v>
      </c>
      <c r="K1710" s="2" t="s">
        <v>8364</v>
      </c>
      <c r="L1710" s="2" t="s">
        <v>6840</v>
      </c>
      <c r="M1710" s="2"/>
      <c r="P1710" s="2" t="s">
        <v>3668</v>
      </c>
      <c r="R1710" s="2" t="s">
        <v>8481</v>
      </c>
      <c r="S1710" s="2" t="s">
        <v>16</v>
      </c>
      <c r="T1710" s="2" t="s">
        <v>11002</v>
      </c>
    </row>
    <row r="1711" spans="1:20" ht="13">
      <c r="A1711" s="2" t="s">
        <v>13005</v>
      </c>
      <c r="B1711" s="1" t="s">
        <v>10304</v>
      </c>
      <c r="C1711" s="2" t="s">
        <v>10303</v>
      </c>
      <c r="D1711" s="2" t="s">
        <v>16</v>
      </c>
      <c r="E1711" s="2" t="s">
        <v>23</v>
      </c>
      <c r="G1711" s="2">
        <v>43240</v>
      </c>
      <c r="H1711" s="2">
        <v>18408</v>
      </c>
      <c r="I1711" s="2" t="s">
        <v>10289</v>
      </c>
      <c r="K1711" s="2" t="s">
        <v>10080</v>
      </c>
      <c r="L1711" s="2" t="s">
        <v>6856</v>
      </c>
      <c r="M1711" s="2"/>
      <c r="P1711" s="2" t="s">
        <v>4035</v>
      </c>
      <c r="R1711" s="2" t="s">
        <v>10289</v>
      </c>
      <c r="S1711" s="2" t="s">
        <v>16</v>
      </c>
      <c r="T1711" s="2" t="s">
        <v>11002</v>
      </c>
    </row>
    <row r="1712" spans="1:20" ht="13">
      <c r="A1712" s="2" t="s">
        <v>13006</v>
      </c>
      <c r="B1712" s="1" t="s">
        <v>10776</v>
      </c>
      <c r="C1712" s="2" t="s">
        <v>10775</v>
      </c>
      <c r="D1712" s="2" t="s">
        <v>23</v>
      </c>
      <c r="E1712" s="2" t="s">
        <v>16</v>
      </c>
      <c r="G1712" s="2">
        <v>13425</v>
      </c>
      <c r="H1712" s="2">
        <v>12945</v>
      </c>
      <c r="I1712" s="2" t="s">
        <v>10768</v>
      </c>
      <c r="K1712" s="2" t="s">
        <v>10483</v>
      </c>
      <c r="L1712" s="2" t="s">
        <v>6856</v>
      </c>
      <c r="M1712" s="2"/>
      <c r="P1712" s="2" t="s">
        <v>6204</v>
      </c>
      <c r="R1712" s="2" t="s">
        <v>10768</v>
      </c>
      <c r="S1712" s="2" t="s">
        <v>23</v>
      </c>
      <c r="T1712" s="2" t="s">
        <v>11002</v>
      </c>
    </row>
    <row r="1713" spans="1:20" ht="13">
      <c r="A1713" s="2" t="s">
        <v>13007</v>
      </c>
      <c r="B1713" s="1" t="s">
        <v>9043</v>
      </c>
      <c r="C1713" s="2" t="s">
        <v>9042</v>
      </c>
      <c r="D1713" s="2" t="s">
        <v>23</v>
      </c>
      <c r="E1713" s="2" t="s">
        <v>16</v>
      </c>
      <c r="G1713" s="2">
        <v>14044</v>
      </c>
      <c r="H1713" s="2">
        <v>13613</v>
      </c>
      <c r="I1713" s="2" t="s">
        <v>9032</v>
      </c>
      <c r="K1713" s="2" t="s">
        <v>8895</v>
      </c>
      <c r="L1713" s="2" t="s">
        <v>7229</v>
      </c>
      <c r="M1713" s="2"/>
      <c r="P1713" s="2" t="s">
        <v>3279</v>
      </c>
      <c r="R1713" s="2" t="s">
        <v>9032</v>
      </c>
      <c r="S1713" s="2" t="s">
        <v>23</v>
      </c>
      <c r="T1713" s="2" t="s">
        <v>11002</v>
      </c>
    </row>
    <row r="1714" spans="1:20" ht="13">
      <c r="A1714" s="2" t="s">
        <v>13008</v>
      </c>
      <c r="B1714" s="1" t="s">
        <v>8559</v>
      </c>
      <c r="C1714" s="2" t="s">
        <v>8558</v>
      </c>
      <c r="D1714" s="2" t="s">
        <v>16</v>
      </c>
      <c r="E1714" s="2" t="s">
        <v>23</v>
      </c>
      <c r="G1714" s="2">
        <v>13739</v>
      </c>
      <c r="H1714" s="2">
        <v>13640</v>
      </c>
      <c r="I1714" s="2" t="s">
        <v>8545</v>
      </c>
      <c r="K1714" s="2" t="s">
        <v>8364</v>
      </c>
      <c r="L1714" s="2" t="s">
        <v>6853</v>
      </c>
      <c r="M1714" s="2"/>
      <c r="P1714" s="2" t="s">
        <v>3279</v>
      </c>
      <c r="R1714" s="2" t="s">
        <v>8545</v>
      </c>
      <c r="S1714" s="2" t="s">
        <v>16</v>
      </c>
      <c r="T1714" s="2" t="s">
        <v>11002</v>
      </c>
    </row>
    <row r="1715" spans="1:20" ht="13">
      <c r="A1715" s="2" t="s">
        <v>13009</v>
      </c>
      <c r="B1715" s="1" t="s">
        <v>10179</v>
      </c>
      <c r="C1715" s="2" t="s">
        <v>10178</v>
      </c>
      <c r="D1715" s="2" t="s">
        <v>23</v>
      </c>
      <c r="E1715" s="2" t="s">
        <v>16</v>
      </c>
      <c r="G1715" s="2">
        <v>13932</v>
      </c>
      <c r="H1715" s="2">
        <v>13932</v>
      </c>
      <c r="I1715" s="2" t="s">
        <v>10170</v>
      </c>
      <c r="K1715" s="2" t="s">
        <v>10080</v>
      </c>
      <c r="L1715" s="2" t="s">
        <v>6856</v>
      </c>
      <c r="M1715" s="2"/>
      <c r="P1715" s="2" t="s">
        <v>8427</v>
      </c>
      <c r="R1715" s="2" t="s">
        <v>10170</v>
      </c>
      <c r="S1715" s="2" t="s">
        <v>23</v>
      </c>
      <c r="T1715" s="2" t="s">
        <v>11002</v>
      </c>
    </row>
    <row r="1716" spans="1:20" ht="13">
      <c r="A1716" s="2" t="s">
        <v>13010</v>
      </c>
      <c r="B1716" s="1" t="s">
        <v>9906</v>
      </c>
      <c r="C1716" s="2" t="s">
        <v>9905</v>
      </c>
      <c r="D1716" s="2" t="s">
        <v>23</v>
      </c>
      <c r="E1716" s="2" t="s">
        <v>23</v>
      </c>
      <c r="G1716" s="2">
        <v>16181</v>
      </c>
      <c r="H1716" s="2">
        <v>16181</v>
      </c>
      <c r="I1716" s="2" t="s">
        <v>9901</v>
      </c>
      <c r="K1716" s="2" t="s">
        <v>9756</v>
      </c>
      <c r="L1716" s="2" t="s">
        <v>6840</v>
      </c>
      <c r="M1716" s="2"/>
      <c r="P1716" s="2" t="s">
        <v>3279</v>
      </c>
      <c r="R1716" s="2" t="s">
        <v>9901</v>
      </c>
      <c r="S1716" s="2" t="s">
        <v>23</v>
      </c>
      <c r="T1716" s="2" t="s">
        <v>11002</v>
      </c>
    </row>
    <row r="1717" spans="1:20" ht="13">
      <c r="A1717" s="2" t="s">
        <v>13011</v>
      </c>
      <c r="B1717" s="1" t="s">
        <v>10264</v>
      </c>
      <c r="C1717" s="2" t="s">
        <v>10263</v>
      </c>
      <c r="D1717" s="2" t="s">
        <v>16</v>
      </c>
      <c r="E1717" s="2" t="s">
        <v>23</v>
      </c>
      <c r="G1717" s="2">
        <v>36481</v>
      </c>
      <c r="H1717" s="2">
        <v>18393</v>
      </c>
      <c r="I1717" s="2" t="s">
        <v>10255</v>
      </c>
      <c r="K1717" s="2" t="s">
        <v>10080</v>
      </c>
      <c r="L1717" s="2" t="s">
        <v>6856</v>
      </c>
      <c r="M1717" s="2"/>
      <c r="P1717" s="2" t="s">
        <v>4035</v>
      </c>
      <c r="R1717" s="2" t="s">
        <v>10255</v>
      </c>
      <c r="S1717" s="2" t="s">
        <v>16</v>
      </c>
      <c r="T1717" s="2" t="s">
        <v>11002</v>
      </c>
    </row>
    <row r="1718" spans="1:20" ht="13">
      <c r="A1718" s="2" t="s">
        <v>13012</v>
      </c>
      <c r="B1718" s="1" t="s">
        <v>10974</v>
      </c>
      <c r="C1718" s="2" t="s">
        <v>10973</v>
      </c>
      <c r="D1718" s="2" t="s">
        <v>23</v>
      </c>
      <c r="E1718" s="2" t="s">
        <v>23</v>
      </c>
      <c r="G1718" s="2">
        <v>26763</v>
      </c>
      <c r="H1718" s="2">
        <v>25873</v>
      </c>
      <c r="I1718" s="2" t="s">
        <v>10972</v>
      </c>
      <c r="K1718" s="2" t="s">
        <v>10483</v>
      </c>
      <c r="L1718" s="2" t="s">
        <v>6840</v>
      </c>
      <c r="M1718" s="2"/>
      <c r="P1718" s="2" t="s">
        <v>3279</v>
      </c>
      <c r="R1718" s="2" t="s">
        <v>10972</v>
      </c>
      <c r="S1718" s="2" t="s">
        <v>23</v>
      </c>
      <c r="T1718" s="2" t="s">
        <v>11002</v>
      </c>
    </row>
    <row r="1719" spans="1:20" ht="13">
      <c r="A1719" s="2" t="s">
        <v>13013</v>
      </c>
      <c r="B1719" s="1" t="s">
        <v>10719</v>
      </c>
      <c r="C1719" s="2" t="s">
        <v>10718</v>
      </c>
      <c r="E1719" s="2" t="s">
        <v>23</v>
      </c>
      <c r="F1719" s="2" t="s">
        <v>10720</v>
      </c>
      <c r="G1719" s="2">
        <v>13946</v>
      </c>
      <c r="H1719" s="2">
        <v>13840</v>
      </c>
      <c r="I1719" s="2" t="s">
        <v>10714</v>
      </c>
      <c r="K1719" s="2" t="s">
        <v>10483</v>
      </c>
      <c r="L1719" s="2" t="s">
        <v>7327</v>
      </c>
      <c r="M1719" s="2"/>
      <c r="N1719" s="2" t="s">
        <v>10717</v>
      </c>
      <c r="P1719" s="2" t="s">
        <v>3556</v>
      </c>
      <c r="R1719" s="2" t="s">
        <v>10714</v>
      </c>
      <c r="T1719" s="2" t="s">
        <v>11002</v>
      </c>
    </row>
    <row r="1720" spans="1:20" ht="13">
      <c r="A1720" s="2" t="s">
        <v>13014</v>
      </c>
      <c r="B1720" s="1" t="s">
        <v>8761</v>
      </c>
      <c r="C1720" s="2" t="s">
        <v>23930</v>
      </c>
      <c r="D1720" s="2" t="s">
        <v>16</v>
      </c>
      <c r="E1720" s="2" t="s">
        <v>23</v>
      </c>
      <c r="G1720" s="2">
        <v>17082</v>
      </c>
      <c r="H1720" s="2">
        <v>17082</v>
      </c>
      <c r="I1720" s="2" t="s">
        <v>8673</v>
      </c>
      <c r="K1720" s="2" t="s">
        <v>8364</v>
      </c>
      <c r="L1720" s="2" t="s">
        <v>6840</v>
      </c>
      <c r="M1720" s="2"/>
      <c r="P1720" s="2" t="s">
        <v>3279</v>
      </c>
      <c r="R1720" s="2" t="s">
        <v>8673</v>
      </c>
      <c r="S1720" s="2" t="s">
        <v>16</v>
      </c>
      <c r="T1720" s="2" t="s">
        <v>11002</v>
      </c>
    </row>
    <row r="1721" spans="1:20" ht="13">
      <c r="A1721" s="2" t="s">
        <v>13015</v>
      </c>
      <c r="B1721" s="1" t="s">
        <v>7298</v>
      </c>
      <c r="C1721" s="2" t="s">
        <v>7297</v>
      </c>
      <c r="D1721" s="2" t="s">
        <v>16</v>
      </c>
      <c r="E1721" s="2" t="s">
        <v>23</v>
      </c>
      <c r="G1721" s="2">
        <v>15239</v>
      </c>
      <c r="H1721" s="2">
        <v>15239</v>
      </c>
      <c r="I1721" s="2" t="s">
        <v>7287</v>
      </c>
      <c r="K1721" s="2" t="s">
        <v>7148</v>
      </c>
      <c r="L1721" s="2" t="s">
        <v>6937</v>
      </c>
      <c r="M1721" s="2"/>
      <c r="P1721" s="2" t="s">
        <v>3279</v>
      </c>
      <c r="R1721" s="2" t="s">
        <v>7287</v>
      </c>
      <c r="S1721" s="2" t="s">
        <v>16</v>
      </c>
      <c r="T1721" s="2" t="s">
        <v>11002</v>
      </c>
    </row>
    <row r="1722" spans="1:20" ht="13">
      <c r="A1722" s="2" t="s">
        <v>13016</v>
      </c>
      <c r="B1722" s="1" t="s">
        <v>7150</v>
      </c>
      <c r="C1722" s="2" t="s">
        <v>7149</v>
      </c>
      <c r="D1722" s="2" t="s">
        <v>16</v>
      </c>
      <c r="E1722" s="2" t="s">
        <v>23</v>
      </c>
      <c r="G1722" s="2">
        <v>10327</v>
      </c>
      <c r="H1722" s="2">
        <v>10327</v>
      </c>
      <c r="I1722" s="2" t="s">
        <v>7146</v>
      </c>
      <c r="K1722" s="2" t="s">
        <v>7148</v>
      </c>
      <c r="L1722" s="2" t="s">
        <v>7147</v>
      </c>
      <c r="M1722" s="2"/>
      <c r="P1722" s="2" t="s">
        <v>3279</v>
      </c>
      <c r="R1722" s="2" t="s">
        <v>7146</v>
      </c>
      <c r="S1722" s="2" t="s">
        <v>16</v>
      </c>
      <c r="T1722" s="2" t="s">
        <v>11002</v>
      </c>
    </row>
    <row r="1723" spans="1:20" ht="13">
      <c r="A1723" s="2" t="s">
        <v>13017</v>
      </c>
      <c r="B1723" s="1" t="s">
        <v>10121</v>
      </c>
      <c r="C1723" s="2" t="s">
        <v>10120</v>
      </c>
      <c r="D1723" s="2" t="s">
        <v>23</v>
      </c>
      <c r="E1723" s="2" t="s">
        <v>16</v>
      </c>
      <c r="G1723" s="2">
        <v>13309</v>
      </c>
      <c r="H1723" s="2">
        <v>11153</v>
      </c>
      <c r="I1723" s="2" t="s">
        <v>10119</v>
      </c>
      <c r="K1723" s="2" t="s">
        <v>10080</v>
      </c>
      <c r="L1723" s="2" t="s">
        <v>6840</v>
      </c>
      <c r="M1723" s="2"/>
      <c r="P1723" s="2" t="s">
        <v>4600</v>
      </c>
      <c r="R1723" s="2" t="s">
        <v>10119</v>
      </c>
      <c r="S1723" s="2" t="s">
        <v>23</v>
      </c>
      <c r="T1723" s="2" t="s">
        <v>11002</v>
      </c>
    </row>
    <row r="1724" spans="1:20" ht="13">
      <c r="A1724" s="2" t="s">
        <v>13018</v>
      </c>
      <c r="B1724" s="1" t="s">
        <v>8391</v>
      </c>
      <c r="C1724" s="2" t="s">
        <v>8390</v>
      </c>
      <c r="D1724" s="2" t="s">
        <v>23</v>
      </c>
      <c r="E1724" s="2" t="s">
        <v>16</v>
      </c>
      <c r="G1724" s="2">
        <v>11694</v>
      </c>
      <c r="H1724" s="2">
        <v>11269</v>
      </c>
      <c r="I1724" s="2" t="s">
        <v>8383</v>
      </c>
      <c r="K1724" s="2" t="s">
        <v>8364</v>
      </c>
      <c r="L1724" s="2" t="s">
        <v>6856</v>
      </c>
      <c r="M1724" s="2"/>
      <c r="P1724" s="2" t="s">
        <v>3279</v>
      </c>
      <c r="R1724" s="2" t="s">
        <v>8383</v>
      </c>
      <c r="S1724" s="2" t="s">
        <v>23</v>
      </c>
      <c r="T1724" s="2" t="s">
        <v>11002</v>
      </c>
    </row>
    <row r="1725" spans="1:20" ht="13">
      <c r="A1725" s="2" t="s">
        <v>13019</v>
      </c>
      <c r="B1725" s="1" t="s">
        <v>10833</v>
      </c>
      <c r="C1725" s="2" t="s">
        <v>10832</v>
      </c>
      <c r="D1725" s="2" t="s">
        <v>23</v>
      </c>
      <c r="E1725" s="2" t="s">
        <v>23</v>
      </c>
      <c r="G1725" s="2">
        <v>153021</v>
      </c>
      <c r="H1725" s="2">
        <v>11567</v>
      </c>
      <c r="I1725" s="2" t="s">
        <v>10827</v>
      </c>
      <c r="K1725" s="2" t="s">
        <v>10483</v>
      </c>
      <c r="L1725" s="2" t="s">
        <v>6850</v>
      </c>
      <c r="M1725" s="2"/>
      <c r="P1725" s="2" t="s">
        <v>3668</v>
      </c>
      <c r="R1725" s="2" t="s">
        <v>10827</v>
      </c>
      <c r="S1725" s="2" t="s">
        <v>23</v>
      </c>
      <c r="T1725" s="2" t="s">
        <v>11002</v>
      </c>
    </row>
    <row r="1726" spans="1:20" ht="13">
      <c r="A1726" s="2" t="s">
        <v>13020</v>
      </c>
      <c r="B1726" s="1" t="s">
        <v>7021</v>
      </c>
      <c r="C1726" s="2" t="s">
        <v>7020</v>
      </c>
      <c r="D1726" s="2" t="s">
        <v>23</v>
      </c>
      <c r="E1726" s="2" t="s">
        <v>23</v>
      </c>
      <c r="G1726" s="2">
        <v>100663</v>
      </c>
      <c r="H1726" s="2">
        <v>15341</v>
      </c>
      <c r="I1726" s="2" t="s">
        <v>7018</v>
      </c>
      <c r="K1726" s="2" t="s">
        <v>6985</v>
      </c>
      <c r="L1726" s="2" t="s">
        <v>6856</v>
      </c>
      <c r="M1726" s="2"/>
      <c r="P1726" s="2" t="s">
        <v>3279</v>
      </c>
      <c r="R1726" s="2" t="s">
        <v>7018</v>
      </c>
      <c r="S1726" s="2" t="s">
        <v>23</v>
      </c>
      <c r="T1726" s="2" t="s">
        <v>11002</v>
      </c>
    </row>
    <row r="1727" spans="1:20" ht="13">
      <c r="A1727" s="2" t="s">
        <v>13021</v>
      </c>
      <c r="B1727" s="1" t="s">
        <v>9310</v>
      </c>
      <c r="C1727" s="2" t="s">
        <v>9309</v>
      </c>
      <c r="D1727" s="2" t="s">
        <v>16</v>
      </c>
      <c r="E1727" s="2" t="s">
        <v>23</v>
      </c>
      <c r="G1727" s="2">
        <v>21888</v>
      </c>
      <c r="H1727" s="2">
        <v>18896</v>
      </c>
      <c r="I1727" s="2" t="s">
        <v>9297</v>
      </c>
      <c r="K1727" s="2" t="s">
        <v>9169</v>
      </c>
      <c r="L1727" s="2" t="s">
        <v>6840</v>
      </c>
      <c r="M1727" s="2"/>
      <c r="P1727" s="2" t="s">
        <v>3668</v>
      </c>
      <c r="R1727" s="2" t="s">
        <v>9297</v>
      </c>
      <c r="S1727" s="2" t="s">
        <v>16</v>
      </c>
      <c r="T1727" s="2" t="s">
        <v>11002</v>
      </c>
    </row>
    <row r="1728" spans="1:20" ht="13">
      <c r="A1728" s="2" t="s">
        <v>13022</v>
      </c>
      <c r="B1728" s="1" t="s">
        <v>13023</v>
      </c>
      <c r="C1728" s="2" t="s">
        <v>23931</v>
      </c>
      <c r="D1728" s="2" t="s">
        <v>23</v>
      </c>
      <c r="E1728" s="2" t="s">
        <v>16</v>
      </c>
      <c r="G1728" s="2" t="e">
        <v>#N/A</v>
      </c>
      <c r="H1728" s="2">
        <v>24246</v>
      </c>
      <c r="I1728" s="2" t="s">
        <v>8673</v>
      </c>
      <c r="K1728" s="2" t="s">
        <v>8364</v>
      </c>
      <c r="M1728" s="2" t="s">
        <v>6876</v>
      </c>
      <c r="N1728" s="2" t="s">
        <v>13024</v>
      </c>
      <c r="P1728" s="2" t="s">
        <v>3279</v>
      </c>
      <c r="R1728" s="2" t="s">
        <v>8673</v>
      </c>
      <c r="S1728" s="2" t="s">
        <v>23</v>
      </c>
      <c r="T1728" s="2" t="s">
        <v>11002</v>
      </c>
    </row>
    <row r="1729" spans="1:20" ht="13">
      <c r="A1729" s="2" t="s">
        <v>13025</v>
      </c>
      <c r="B1729" s="1" t="s">
        <v>9652</v>
      </c>
      <c r="C1729" s="2" t="s">
        <v>9651</v>
      </c>
      <c r="D1729" s="2" t="s">
        <v>16</v>
      </c>
      <c r="E1729" s="2" t="s">
        <v>23</v>
      </c>
      <c r="G1729" s="2">
        <v>20489</v>
      </c>
      <c r="H1729" s="2">
        <v>20489</v>
      </c>
      <c r="I1729" s="2" t="s">
        <v>9640</v>
      </c>
      <c r="K1729" s="2" t="s">
        <v>9562</v>
      </c>
      <c r="L1729" s="2" t="s">
        <v>6840</v>
      </c>
      <c r="M1729" s="2"/>
      <c r="P1729" s="2" t="s">
        <v>4600</v>
      </c>
      <c r="R1729" s="2" t="s">
        <v>9640</v>
      </c>
      <c r="S1729" s="2" t="s">
        <v>16</v>
      </c>
      <c r="T1729" s="2" t="s">
        <v>11002</v>
      </c>
    </row>
    <row r="1730" spans="1:20" ht="13">
      <c r="A1730" s="2" t="s">
        <v>13026</v>
      </c>
      <c r="B1730" s="1" t="s">
        <v>7397</v>
      </c>
      <c r="C1730" s="2" t="s">
        <v>7396</v>
      </c>
      <c r="D1730" s="2" t="s">
        <v>23</v>
      </c>
      <c r="E1730" s="2" t="s">
        <v>16</v>
      </c>
      <c r="G1730" s="2">
        <v>23591</v>
      </c>
      <c r="H1730" s="2">
        <v>23591</v>
      </c>
      <c r="I1730" s="2" t="s">
        <v>7393</v>
      </c>
      <c r="K1730" s="2" t="s">
        <v>7148</v>
      </c>
      <c r="L1730" s="2" t="s">
        <v>6856</v>
      </c>
      <c r="M1730" s="2"/>
      <c r="P1730" s="2" t="s">
        <v>3279</v>
      </c>
      <c r="R1730" s="2" t="s">
        <v>7393</v>
      </c>
      <c r="S1730" s="2" t="s">
        <v>23</v>
      </c>
      <c r="T1730" s="2" t="s">
        <v>11002</v>
      </c>
    </row>
    <row r="1731" spans="1:20" ht="13">
      <c r="A1731" s="2" t="s">
        <v>13027</v>
      </c>
      <c r="B1731" s="1" t="s">
        <v>13028</v>
      </c>
      <c r="C1731" s="2" t="s">
        <v>23932</v>
      </c>
      <c r="D1731" s="2" t="s">
        <v>16</v>
      </c>
      <c r="E1731" s="2" t="s">
        <v>23</v>
      </c>
      <c r="G1731" s="2" t="e">
        <v>#N/A</v>
      </c>
      <c r="K1731" s="37" t="s">
        <v>7869</v>
      </c>
      <c r="L1731" s="37" t="s">
        <v>6937</v>
      </c>
      <c r="M1731" s="2" t="s">
        <v>8311</v>
      </c>
      <c r="N1731" s="2" t="s">
        <v>11016</v>
      </c>
      <c r="P1731" s="2" t="s">
        <v>3279</v>
      </c>
      <c r="Q1731" s="2" t="str">
        <f>"AN"&amp;K1731&amp;997</f>
        <v>AN07B997</v>
      </c>
      <c r="R1731" s="2" t="s">
        <v>13029</v>
      </c>
      <c r="S1731" s="2" t="s">
        <v>16</v>
      </c>
      <c r="T1731" s="2" t="s">
        <v>11002</v>
      </c>
    </row>
    <row r="1732" spans="1:20" ht="13">
      <c r="A1732" s="2" t="s">
        <v>13030</v>
      </c>
      <c r="B1732" s="1" t="s">
        <v>8738</v>
      </c>
      <c r="C1732" s="2" t="s">
        <v>8737</v>
      </c>
      <c r="D1732" s="2" t="s">
        <v>23</v>
      </c>
      <c r="E1732" s="2" t="s">
        <v>16</v>
      </c>
      <c r="G1732" s="2">
        <v>24284</v>
      </c>
      <c r="H1732" s="2">
        <v>21780</v>
      </c>
      <c r="I1732" s="2" t="s">
        <v>8673</v>
      </c>
      <c r="K1732" s="2" t="s">
        <v>8364</v>
      </c>
      <c r="L1732" s="2" t="s">
        <v>6840</v>
      </c>
      <c r="M1732" s="2"/>
      <c r="P1732" s="2" t="s">
        <v>3279</v>
      </c>
      <c r="R1732" s="2" t="s">
        <v>8673</v>
      </c>
      <c r="S1732" s="2" t="s">
        <v>23</v>
      </c>
      <c r="T1732" s="2" t="s">
        <v>11002</v>
      </c>
    </row>
    <row r="1733" spans="1:20" ht="13">
      <c r="A1733" s="2" t="s">
        <v>13031</v>
      </c>
      <c r="B1733" s="1" t="s">
        <v>6981</v>
      </c>
      <c r="C1733" s="2" t="s">
        <v>6980</v>
      </c>
      <c r="D1733" s="2" t="s">
        <v>16</v>
      </c>
      <c r="E1733" s="2" t="s">
        <v>16</v>
      </c>
      <c r="G1733" s="2">
        <v>21487</v>
      </c>
      <c r="H1733" s="2">
        <v>19883</v>
      </c>
      <c r="I1733" s="2" t="s">
        <v>6979</v>
      </c>
      <c r="K1733" s="2" t="s">
        <v>6919</v>
      </c>
      <c r="L1733" s="2" t="s">
        <v>6840</v>
      </c>
      <c r="M1733" s="2"/>
      <c r="P1733" s="2" t="s">
        <v>4600</v>
      </c>
      <c r="R1733" s="2" t="s">
        <v>6979</v>
      </c>
      <c r="S1733" s="2" t="s">
        <v>16</v>
      </c>
      <c r="T1733" s="2" t="s">
        <v>11002</v>
      </c>
    </row>
    <row r="1734" spans="1:20" ht="13">
      <c r="A1734" s="2" t="s">
        <v>13032</v>
      </c>
      <c r="B1734" s="1" t="s">
        <v>10282</v>
      </c>
      <c r="C1734" s="2" t="s">
        <v>10281</v>
      </c>
      <c r="D1734" s="2" t="s">
        <v>23</v>
      </c>
      <c r="E1734" s="2" t="s">
        <v>16</v>
      </c>
      <c r="G1734" s="2">
        <v>166827</v>
      </c>
      <c r="H1734" s="2">
        <v>21240</v>
      </c>
      <c r="I1734" s="2" t="s">
        <v>10280</v>
      </c>
      <c r="K1734" s="2" t="s">
        <v>10080</v>
      </c>
      <c r="L1734" s="2" t="s">
        <v>6856</v>
      </c>
      <c r="M1734" s="2"/>
      <c r="P1734" s="2" t="s">
        <v>4035</v>
      </c>
      <c r="R1734" s="2" t="s">
        <v>10280</v>
      </c>
      <c r="S1734" s="2" t="s">
        <v>23</v>
      </c>
      <c r="T1734" s="2" t="s">
        <v>11002</v>
      </c>
    </row>
    <row r="1735" spans="1:20" ht="13">
      <c r="A1735" s="2" t="s">
        <v>13033</v>
      </c>
      <c r="B1735" s="1" t="s">
        <v>10226</v>
      </c>
      <c r="C1735" s="2" t="s">
        <v>10225</v>
      </c>
      <c r="D1735" s="2" t="s">
        <v>23</v>
      </c>
      <c r="E1735" s="2" t="s">
        <v>16</v>
      </c>
      <c r="G1735" s="2">
        <v>18384</v>
      </c>
      <c r="H1735" s="2">
        <v>19461</v>
      </c>
      <c r="I1735" s="2" t="s">
        <v>10223</v>
      </c>
      <c r="K1735" s="2" t="s">
        <v>10080</v>
      </c>
      <c r="L1735" s="2" t="s">
        <v>6856</v>
      </c>
      <c r="M1735" s="2"/>
      <c r="P1735" s="2" t="s">
        <v>4035</v>
      </c>
      <c r="R1735" s="2" t="s">
        <v>10223</v>
      </c>
      <c r="S1735" s="2" t="s">
        <v>23</v>
      </c>
      <c r="T1735" s="2" t="s">
        <v>11002</v>
      </c>
    </row>
    <row r="1736" spans="1:20" ht="13">
      <c r="A1736" s="2" t="s">
        <v>13034</v>
      </c>
      <c r="B1736" s="1" t="s">
        <v>7061</v>
      </c>
      <c r="C1736" s="2" t="s">
        <v>7060</v>
      </c>
      <c r="D1736" s="2" t="s">
        <v>23</v>
      </c>
      <c r="E1736" s="2" t="s">
        <v>23</v>
      </c>
      <c r="G1736" s="2">
        <v>10452</v>
      </c>
      <c r="H1736" s="2">
        <v>10452</v>
      </c>
      <c r="I1736" s="2" t="s">
        <v>7052</v>
      </c>
      <c r="K1736" s="2" t="s">
        <v>7047</v>
      </c>
      <c r="L1736" s="2" t="s">
        <v>6937</v>
      </c>
      <c r="M1736" s="2"/>
      <c r="P1736" s="2" t="s">
        <v>5907</v>
      </c>
      <c r="R1736" s="2" t="s">
        <v>7052</v>
      </c>
      <c r="S1736" s="2" t="s">
        <v>23</v>
      </c>
      <c r="T1736" s="2" t="s">
        <v>11002</v>
      </c>
    </row>
    <row r="1737" spans="1:20" ht="13">
      <c r="A1737" s="2" t="s">
        <v>13035</v>
      </c>
      <c r="B1737" s="1" t="s">
        <v>8261</v>
      </c>
      <c r="C1737" s="2" t="s">
        <v>8260</v>
      </c>
      <c r="D1737" s="2" t="s">
        <v>16</v>
      </c>
      <c r="E1737" s="2" t="s">
        <v>23</v>
      </c>
      <c r="G1737" s="2">
        <v>35988</v>
      </c>
      <c r="H1737" s="2">
        <v>20751</v>
      </c>
      <c r="I1737" s="2" t="s">
        <v>8255</v>
      </c>
      <c r="K1737" s="2" t="s">
        <v>7869</v>
      </c>
      <c r="L1737" s="2" t="s">
        <v>6856</v>
      </c>
      <c r="M1737" s="2"/>
      <c r="P1737" s="2" t="s">
        <v>3249</v>
      </c>
      <c r="R1737" s="2" t="s">
        <v>8255</v>
      </c>
      <c r="S1737" s="2" t="s">
        <v>16</v>
      </c>
      <c r="T1737" s="2" t="s">
        <v>11002</v>
      </c>
    </row>
    <row r="1738" spans="1:20" ht="13">
      <c r="A1738" s="2" t="s">
        <v>13036</v>
      </c>
      <c r="B1738" s="1" t="s">
        <v>10452</v>
      </c>
      <c r="C1738" s="2" t="s">
        <v>10451</v>
      </c>
      <c r="D1738" s="2" t="s">
        <v>16</v>
      </c>
      <c r="E1738" s="2" t="s">
        <v>16</v>
      </c>
      <c r="G1738" s="2">
        <v>13524</v>
      </c>
      <c r="H1738" s="2">
        <v>12144</v>
      </c>
      <c r="I1738" s="2" t="s">
        <v>10448</v>
      </c>
      <c r="K1738" s="2" t="s">
        <v>10405</v>
      </c>
      <c r="L1738" s="2" t="s">
        <v>6840</v>
      </c>
      <c r="M1738" s="2"/>
      <c r="P1738" s="2" t="s">
        <v>3279</v>
      </c>
      <c r="R1738" s="2" t="s">
        <v>10448</v>
      </c>
      <c r="S1738" s="2" t="s">
        <v>16</v>
      </c>
      <c r="T1738" s="2" t="s">
        <v>11002</v>
      </c>
    </row>
    <row r="1739" spans="1:20" ht="13">
      <c r="A1739" s="2" t="s">
        <v>13037</v>
      </c>
      <c r="B1739" s="1" t="s">
        <v>8186</v>
      </c>
      <c r="C1739" s="2" t="s">
        <v>8185</v>
      </c>
      <c r="D1739" s="2" t="s">
        <v>23</v>
      </c>
      <c r="E1739" s="2" t="s">
        <v>16</v>
      </c>
      <c r="G1739" s="2">
        <v>20012</v>
      </c>
      <c r="H1739" s="2">
        <v>20012</v>
      </c>
      <c r="I1739" s="2" t="s">
        <v>8171</v>
      </c>
      <c r="K1739" s="2" t="s">
        <v>7869</v>
      </c>
      <c r="L1739" s="2" t="s">
        <v>6840</v>
      </c>
      <c r="M1739" s="2"/>
      <c r="P1739" s="2" t="s">
        <v>4146</v>
      </c>
      <c r="R1739" s="2" t="s">
        <v>8171</v>
      </c>
      <c r="S1739" s="2" t="s">
        <v>23</v>
      </c>
      <c r="T1739" s="2" t="s">
        <v>11002</v>
      </c>
    </row>
    <row r="1740" spans="1:20" ht="13">
      <c r="A1740" s="2" t="s">
        <v>13038</v>
      </c>
      <c r="B1740" s="1" t="s">
        <v>7480</v>
      </c>
      <c r="C1740" s="2" t="s">
        <v>7479</v>
      </c>
      <c r="D1740" s="2" t="s">
        <v>16</v>
      </c>
      <c r="E1740" s="2" t="s">
        <v>23</v>
      </c>
      <c r="G1740" s="2">
        <v>11789</v>
      </c>
      <c r="H1740" s="2">
        <v>11789</v>
      </c>
      <c r="I1740" s="2" t="s">
        <v>7466</v>
      </c>
      <c r="K1740" s="2" t="s">
        <v>7148</v>
      </c>
      <c r="L1740" s="2" t="s">
        <v>6853</v>
      </c>
      <c r="M1740" s="2"/>
      <c r="P1740" s="2" t="s">
        <v>3668</v>
      </c>
      <c r="R1740" s="2" t="s">
        <v>7466</v>
      </c>
      <c r="S1740" s="2" t="s">
        <v>16</v>
      </c>
      <c r="T1740" s="2" t="s">
        <v>11002</v>
      </c>
    </row>
    <row r="1741" spans="1:20" ht="13">
      <c r="A1741" s="2" t="s">
        <v>13039</v>
      </c>
      <c r="B1741" s="1" t="s">
        <v>13040</v>
      </c>
      <c r="C1741" s="2" t="s">
        <v>6906</v>
      </c>
      <c r="D1741" s="2" t="s">
        <v>16</v>
      </c>
      <c r="E1741" s="2" t="s">
        <v>16</v>
      </c>
      <c r="F1741" s="2" t="s">
        <v>6901</v>
      </c>
      <c r="G1741" s="2">
        <v>28177</v>
      </c>
      <c r="H1741" s="2">
        <v>18797</v>
      </c>
      <c r="I1741" s="2" t="s">
        <v>6896</v>
      </c>
      <c r="K1741" s="2" t="s">
        <v>6867</v>
      </c>
      <c r="L1741" s="2" t="s">
        <v>6840</v>
      </c>
      <c r="M1741" s="2"/>
      <c r="P1741" s="2" t="s">
        <v>6900</v>
      </c>
      <c r="R1741" s="2" t="s">
        <v>6896</v>
      </c>
      <c r="S1741" s="2" t="s">
        <v>16</v>
      </c>
      <c r="T1741" s="2" t="s">
        <v>11002</v>
      </c>
    </row>
    <row r="1742" spans="1:20" ht="13">
      <c r="A1742" s="2" t="s">
        <v>13041</v>
      </c>
      <c r="B1742" s="1" t="s">
        <v>13042</v>
      </c>
      <c r="C1742" s="2" t="s">
        <v>6912</v>
      </c>
      <c r="D1742" s="2" t="s">
        <v>23</v>
      </c>
      <c r="E1742" s="2" t="s">
        <v>16</v>
      </c>
      <c r="F1742" s="2" t="s">
        <v>8185</v>
      </c>
      <c r="G1742" s="2">
        <v>27059</v>
      </c>
      <c r="H1742" s="2">
        <v>23616</v>
      </c>
      <c r="I1742" s="2" t="s">
        <v>6908</v>
      </c>
      <c r="K1742" s="2" t="s">
        <v>6867</v>
      </c>
      <c r="L1742" s="2" t="s">
        <v>6840</v>
      </c>
      <c r="M1742" s="2"/>
      <c r="P1742" s="2" t="s">
        <v>6900</v>
      </c>
      <c r="R1742" s="2" t="s">
        <v>6908</v>
      </c>
      <c r="S1742" s="2" t="s">
        <v>23</v>
      </c>
      <c r="T1742" s="2" t="s">
        <v>11002</v>
      </c>
    </row>
    <row r="1743" spans="1:20" ht="13">
      <c r="A1743" s="2" t="s">
        <v>13043</v>
      </c>
      <c r="B1743" s="1" t="s">
        <v>10555</v>
      </c>
      <c r="C1743" s="2" t="s">
        <v>10554</v>
      </c>
      <c r="D1743" s="2" t="s">
        <v>16</v>
      </c>
      <c r="E1743" s="2" t="s">
        <v>23</v>
      </c>
      <c r="G1743" s="2">
        <v>10149</v>
      </c>
      <c r="H1743" s="2">
        <v>10149</v>
      </c>
      <c r="I1743" s="2" t="s">
        <v>10541</v>
      </c>
      <c r="K1743" s="2" t="s">
        <v>10483</v>
      </c>
      <c r="L1743" s="2" t="s">
        <v>6846</v>
      </c>
      <c r="M1743" s="2"/>
      <c r="P1743" s="2" t="s">
        <v>3279</v>
      </c>
      <c r="R1743" s="2" t="s">
        <v>10541</v>
      </c>
      <c r="S1743" s="2" t="s">
        <v>16</v>
      </c>
      <c r="T1743" s="2" t="s">
        <v>11002</v>
      </c>
    </row>
    <row r="1744" spans="1:20" ht="13">
      <c r="A1744" s="2" t="s">
        <v>13044</v>
      </c>
      <c r="B1744" s="1" t="s">
        <v>7509</v>
      </c>
      <c r="C1744" s="2" t="s">
        <v>7508</v>
      </c>
      <c r="D1744" s="2" t="s">
        <v>23</v>
      </c>
      <c r="E1744" s="2" t="s">
        <v>23</v>
      </c>
      <c r="G1744" s="2">
        <v>11844</v>
      </c>
      <c r="H1744" s="2">
        <v>11844</v>
      </c>
      <c r="I1744" s="2" t="s">
        <v>7501</v>
      </c>
      <c r="K1744" s="2" t="s">
        <v>7148</v>
      </c>
      <c r="L1744" s="2" t="s">
        <v>6856</v>
      </c>
      <c r="M1744" s="2"/>
      <c r="P1744" s="2" t="s">
        <v>6204</v>
      </c>
      <c r="R1744" s="2" t="s">
        <v>7501</v>
      </c>
      <c r="S1744" s="2" t="s">
        <v>23</v>
      </c>
      <c r="T1744" s="2" t="s">
        <v>11002</v>
      </c>
    </row>
    <row r="1745" spans="1:20" ht="13">
      <c r="A1745" s="2" t="s">
        <v>13045</v>
      </c>
      <c r="B1745" s="1" t="s">
        <v>13046</v>
      </c>
      <c r="C1745" s="2" t="s">
        <v>13053</v>
      </c>
      <c r="E1745" s="2" t="s">
        <v>23</v>
      </c>
      <c r="F1745" s="2" t="s">
        <v>13047</v>
      </c>
      <c r="G1745" s="2" t="e">
        <v>#N/A</v>
      </c>
      <c r="K1745" s="38" t="s">
        <v>11015</v>
      </c>
      <c r="L1745" s="38" t="s">
        <v>11161</v>
      </c>
      <c r="M1745" s="2" t="s">
        <v>11042</v>
      </c>
      <c r="N1745" s="2" t="s">
        <v>13048</v>
      </c>
      <c r="P1745" s="2" t="s">
        <v>3279</v>
      </c>
      <c r="Q1745" s="2" t="str">
        <f>"AN"&amp;K1745&amp;980</f>
        <v>ANXXX980</v>
      </c>
      <c r="R1745" s="2" t="s">
        <v>13049</v>
      </c>
      <c r="S1745" s="2" t="s">
        <v>23</v>
      </c>
      <c r="T1745" s="2" t="s">
        <v>11002</v>
      </c>
    </row>
    <row r="1746" spans="1:20" ht="13">
      <c r="A1746" s="2" t="s">
        <v>13050</v>
      </c>
      <c r="B1746" s="1" t="s">
        <v>6865</v>
      </c>
      <c r="C1746" s="2" t="s">
        <v>6864</v>
      </c>
      <c r="D1746" s="2" t="s">
        <v>16</v>
      </c>
      <c r="E1746" s="2" t="s">
        <v>16</v>
      </c>
      <c r="G1746" s="2">
        <v>13171</v>
      </c>
      <c r="H1746" s="2">
        <v>13171</v>
      </c>
      <c r="I1746" s="2" t="s">
        <v>6862</v>
      </c>
      <c r="K1746" s="2" t="s">
        <v>6841</v>
      </c>
      <c r="L1746" s="2" t="s">
        <v>6840</v>
      </c>
      <c r="M1746" s="2"/>
      <c r="P1746" s="2" t="s">
        <v>4600</v>
      </c>
      <c r="R1746" s="2" t="s">
        <v>6862</v>
      </c>
      <c r="S1746" s="2" t="s">
        <v>16</v>
      </c>
      <c r="T1746" s="2" t="s">
        <v>11002</v>
      </c>
    </row>
    <row r="1747" spans="1:20" ht="13">
      <c r="A1747" s="2" t="s">
        <v>13051</v>
      </c>
      <c r="B1747" s="1" t="s">
        <v>13052</v>
      </c>
      <c r="C1747" s="2" t="s">
        <v>13047</v>
      </c>
      <c r="E1747" s="2" t="s">
        <v>16</v>
      </c>
      <c r="F1747" s="2" t="s">
        <v>13053</v>
      </c>
      <c r="G1747" s="2" t="e">
        <v>#N/A</v>
      </c>
      <c r="K1747" s="38" t="s">
        <v>11015</v>
      </c>
      <c r="L1747" s="38" t="s">
        <v>11161</v>
      </c>
      <c r="M1747" s="2" t="s">
        <v>11042</v>
      </c>
      <c r="N1747" s="2" t="s">
        <v>13048</v>
      </c>
      <c r="P1747" s="2" t="s">
        <v>3279</v>
      </c>
      <c r="Q1747" s="2" t="str">
        <f>"AN"&amp;K1747&amp;980</f>
        <v>ANXXX980</v>
      </c>
      <c r="R1747" s="2" t="s">
        <v>13049</v>
      </c>
      <c r="S1747" s="2" t="s">
        <v>16</v>
      </c>
      <c r="T1747" s="2" t="s">
        <v>11002</v>
      </c>
    </row>
    <row r="1748" spans="1:20" ht="13">
      <c r="A1748" s="2" t="s">
        <v>13054</v>
      </c>
      <c r="B1748" s="1" t="s">
        <v>10525</v>
      </c>
      <c r="C1748" s="2" t="s">
        <v>10524</v>
      </c>
      <c r="F1748" s="2" t="s">
        <v>10520</v>
      </c>
      <c r="G1748" s="2">
        <v>54821</v>
      </c>
      <c r="H1748" s="2">
        <v>11001</v>
      </c>
      <c r="I1748" s="2" t="s">
        <v>10513</v>
      </c>
      <c r="K1748" s="2" t="s">
        <v>10483</v>
      </c>
      <c r="L1748" s="2" t="s">
        <v>6859</v>
      </c>
      <c r="M1748" s="2"/>
      <c r="N1748" s="2" t="s">
        <v>11856</v>
      </c>
      <c r="P1748" s="2" t="s">
        <v>3279</v>
      </c>
      <c r="R1748" s="2" t="s">
        <v>10513</v>
      </c>
      <c r="T1748" s="2" t="s">
        <v>11002</v>
      </c>
    </row>
    <row r="1749" spans="1:20" ht="13">
      <c r="A1749" s="2" t="s">
        <v>13055</v>
      </c>
      <c r="B1749" s="1" t="s">
        <v>6844</v>
      </c>
      <c r="C1749" s="2" t="s">
        <v>6843</v>
      </c>
      <c r="G1749" s="2">
        <v>10650</v>
      </c>
      <c r="H1749" s="2">
        <v>10650</v>
      </c>
      <c r="I1749" s="2" t="s">
        <v>6838</v>
      </c>
      <c r="K1749" s="2" t="s">
        <v>6841</v>
      </c>
      <c r="L1749" s="2" t="s">
        <v>6840</v>
      </c>
      <c r="M1749" s="2"/>
      <c r="P1749" s="2" t="s">
        <v>3279</v>
      </c>
      <c r="R1749" s="2" t="s">
        <v>6838</v>
      </c>
      <c r="T1749" s="2" t="s">
        <v>11002</v>
      </c>
    </row>
    <row r="1750" spans="1:20" ht="13">
      <c r="A1750" s="2" t="s">
        <v>13056</v>
      </c>
      <c r="B1750" s="1" t="s">
        <v>9055</v>
      </c>
      <c r="C1750" s="2" t="s">
        <v>23933</v>
      </c>
      <c r="G1750" s="2">
        <v>13346</v>
      </c>
      <c r="H1750" s="2">
        <v>13346</v>
      </c>
      <c r="I1750" s="2" t="s">
        <v>9053</v>
      </c>
      <c r="K1750" s="2" t="s">
        <v>8895</v>
      </c>
      <c r="L1750" s="2" t="s">
        <v>6937</v>
      </c>
      <c r="M1750" s="2"/>
      <c r="P1750" s="2" t="s">
        <v>4600</v>
      </c>
      <c r="R1750" s="2" t="s">
        <v>9053</v>
      </c>
      <c r="T1750" s="2" t="s">
        <v>11002</v>
      </c>
    </row>
    <row r="1751" spans="1:20" ht="13">
      <c r="A1751" s="2" t="s">
        <v>13057</v>
      </c>
      <c r="B1751" s="1" t="s">
        <v>8904</v>
      </c>
      <c r="C1751" s="2" t="s">
        <v>8903</v>
      </c>
      <c r="G1751" s="2">
        <v>12037</v>
      </c>
      <c r="H1751" s="2">
        <v>11408</v>
      </c>
      <c r="I1751" s="2" t="s">
        <v>8900</v>
      </c>
      <c r="K1751" s="2" t="s">
        <v>8895</v>
      </c>
      <c r="L1751" s="2" t="s">
        <v>6937</v>
      </c>
      <c r="M1751" s="2"/>
      <c r="P1751" s="2" t="s">
        <v>4600</v>
      </c>
      <c r="R1751" s="2" t="s">
        <v>8900</v>
      </c>
      <c r="T1751" s="2" t="s">
        <v>11002</v>
      </c>
    </row>
    <row r="1752" spans="1:20" ht="13">
      <c r="A1752" s="2" t="s">
        <v>13058</v>
      </c>
      <c r="B1752" s="1" t="s">
        <v>13059</v>
      </c>
      <c r="C1752" s="2" t="s">
        <v>23934</v>
      </c>
      <c r="D1752" s="2" t="s">
        <v>23</v>
      </c>
      <c r="G1752" s="2" t="e">
        <v>#N/A</v>
      </c>
      <c r="K1752" s="37" t="s">
        <v>11015</v>
      </c>
      <c r="L1752" s="37" t="s">
        <v>10483</v>
      </c>
      <c r="M1752" s="2" t="s">
        <v>8311</v>
      </c>
      <c r="N1752" s="2" t="s">
        <v>11016</v>
      </c>
      <c r="P1752" s="2" t="s">
        <v>3556</v>
      </c>
      <c r="Q1752" s="2" t="str">
        <f>"AN"&amp;K1752&amp;992</f>
        <v>ANXXX992</v>
      </c>
      <c r="R1752" s="2" t="s">
        <v>13060</v>
      </c>
      <c r="S1752" s="2" t="s">
        <v>23</v>
      </c>
      <c r="T1752" s="2" t="s">
        <v>11002</v>
      </c>
    </row>
    <row r="1753" spans="1:20" ht="13">
      <c r="A1753" s="2" t="s">
        <v>13061</v>
      </c>
      <c r="B1753" s="1" t="s">
        <v>6911</v>
      </c>
      <c r="C1753" s="2" t="s">
        <v>6910</v>
      </c>
      <c r="G1753" s="2">
        <v>23616</v>
      </c>
      <c r="H1753" s="2">
        <v>23616</v>
      </c>
      <c r="I1753" s="2" t="s">
        <v>6908</v>
      </c>
      <c r="K1753" s="2" t="s">
        <v>6867</v>
      </c>
      <c r="L1753" s="2" t="s">
        <v>6840</v>
      </c>
      <c r="M1753" s="2"/>
      <c r="P1753" s="2" t="s">
        <v>6900</v>
      </c>
      <c r="R1753" s="2" t="s">
        <v>6908</v>
      </c>
      <c r="T1753" s="2" t="s">
        <v>11002</v>
      </c>
    </row>
    <row r="1754" spans="1:20" ht="13">
      <c r="A1754" s="2" t="s">
        <v>13062</v>
      </c>
      <c r="B1754" s="1" t="s">
        <v>9050</v>
      </c>
      <c r="C1754" s="2" t="s">
        <v>9049</v>
      </c>
      <c r="G1754" s="2">
        <v>13463</v>
      </c>
      <c r="H1754" s="2">
        <v>13463</v>
      </c>
      <c r="I1754" s="2" t="s">
        <v>9048</v>
      </c>
      <c r="K1754" s="2" t="s">
        <v>8895</v>
      </c>
      <c r="L1754" s="2" t="s">
        <v>6937</v>
      </c>
      <c r="M1754" s="2"/>
      <c r="P1754" s="2" t="s">
        <v>3279</v>
      </c>
      <c r="R1754" s="2" t="s">
        <v>9048</v>
      </c>
      <c r="T1754" s="2" t="s">
        <v>11002</v>
      </c>
    </row>
    <row r="1755" spans="1:20" ht="13">
      <c r="A1755" s="2" t="s">
        <v>13063</v>
      </c>
      <c r="B1755" s="1" t="s">
        <v>10799</v>
      </c>
      <c r="C1755" s="2" t="s">
        <v>10798</v>
      </c>
      <c r="G1755" s="2">
        <v>13388</v>
      </c>
      <c r="H1755" s="2">
        <v>13388</v>
      </c>
      <c r="I1755" s="2" t="s">
        <v>10797</v>
      </c>
      <c r="K1755" s="2" t="s">
        <v>10483</v>
      </c>
      <c r="L1755" s="2" t="s">
        <v>6840</v>
      </c>
      <c r="M1755" s="2"/>
      <c r="P1755" s="2" t="s">
        <v>4600</v>
      </c>
      <c r="R1755" s="2" t="s">
        <v>10797</v>
      </c>
      <c r="T1755" s="2" t="s">
        <v>11002</v>
      </c>
    </row>
    <row r="1756" spans="1:20" ht="13">
      <c r="A1756" s="2" t="s">
        <v>13064</v>
      </c>
      <c r="B1756" s="1" t="s">
        <v>13065</v>
      </c>
      <c r="C1756" s="2" t="s">
        <v>8982</v>
      </c>
      <c r="G1756" s="2">
        <v>13634</v>
      </c>
      <c r="H1756" s="2">
        <v>12463</v>
      </c>
      <c r="I1756" s="2" t="s">
        <v>8980</v>
      </c>
      <c r="K1756" s="2" t="s">
        <v>8895</v>
      </c>
      <c r="L1756" s="2" t="s">
        <v>6937</v>
      </c>
      <c r="M1756" s="2"/>
      <c r="P1756" s="2" t="s">
        <v>3668</v>
      </c>
      <c r="R1756" s="2" t="s">
        <v>8980</v>
      </c>
      <c r="T1756" s="2" t="s">
        <v>11002</v>
      </c>
    </row>
    <row r="1757" spans="1:20" ht="13">
      <c r="A1757" s="2" t="s">
        <v>13066</v>
      </c>
      <c r="B1757" s="1" t="s">
        <v>10492</v>
      </c>
      <c r="C1757" s="2" t="s">
        <v>10491</v>
      </c>
      <c r="G1757" s="2">
        <v>12749</v>
      </c>
      <c r="H1757" s="2">
        <v>12749</v>
      </c>
      <c r="I1757" s="2" t="s">
        <v>10488</v>
      </c>
      <c r="K1757" s="2" t="s">
        <v>10483</v>
      </c>
      <c r="L1757" s="2" t="s">
        <v>6840</v>
      </c>
      <c r="M1757" s="2"/>
      <c r="P1757" s="2" t="s">
        <v>3668</v>
      </c>
      <c r="R1757" s="2" t="s">
        <v>10488</v>
      </c>
      <c r="T1757" s="2" t="s">
        <v>11002</v>
      </c>
    </row>
    <row r="1758" spans="1:20" ht="13">
      <c r="A1758" s="2" t="s">
        <v>13067</v>
      </c>
      <c r="B1758" s="1" t="s">
        <v>9092</v>
      </c>
      <c r="C1758" s="2" t="s">
        <v>9091</v>
      </c>
      <c r="G1758" s="2">
        <v>13988</v>
      </c>
      <c r="H1758" s="2">
        <v>13988</v>
      </c>
      <c r="I1758" s="2" t="s">
        <v>9090</v>
      </c>
      <c r="K1758" s="2" t="s">
        <v>8895</v>
      </c>
      <c r="L1758" s="2" t="s">
        <v>6937</v>
      </c>
      <c r="M1758" s="2"/>
      <c r="P1758" s="2" t="s">
        <v>3668</v>
      </c>
      <c r="R1758" s="2" t="s">
        <v>9090</v>
      </c>
      <c r="T1758" s="2" t="s">
        <v>11002</v>
      </c>
    </row>
    <row r="1759" spans="1:20" ht="13">
      <c r="A1759" s="2" t="s">
        <v>13068</v>
      </c>
      <c r="B1759" s="1" t="s">
        <v>6889</v>
      </c>
      <c r="C1759" s="2" t="s">
        <v>6888</v>
      </c>
      <c r="G1759" s="2">
        <v>15227</v>
      </c>
      <c r="H1759" s="2">
        <v>14515</v>
      </c>
      <c r="I1759" s="2" t="s">
        <v>6885</v>
      </c>
      <c r="K1759" s="2" t="s">
        <v>6867</v>
      </c>
      <c r="L1759" s="2" t="s">
        <v>6840</v>
      </c>
      <c r="M1759" s="2"/>
      <c r="P1759" s="2" t="s">
        <v>3279</v>
      </c>
      <c r="R1759" s="2" t="s">
        <v>6885</v>
      </c>
      <c r="T1759" s="2" t="s">
        <v>11002</v>
      </c>
    </row>
    <row r="1760" spans="1:20" ht="13">
      <c r="A1760" s="2" t="s">
        <v>13069</v>
      </c>
      <c r="B1760" s="1" t="s">
        <v>6849</v>
      </c>
      <c r="C1760" s="2" t="s">
        <v>6848</v>
      </c>
      <c r="G1760" s="2">
        <v>11451</v>
      </c>
      <c r="H1760" s="2">
        <v>11451</v>
      </c>
      <c r="I1760" s="2" t="s">
        <v>6845</v>
      </c>
      <c r="K1760" s="2" t="s">
        <v>6841</v>
      </c>
      <c r="L1760" s="2" t="s">
        <v>6846</v>
      </c>
      <c r="M1760" s="2"/>
      <c r="P1760" s="2" t="s">
        <v>3556</v>
      </c>
      <c r="R1760" s="2" t="s">
        <v>6845</v>
      </c>
      <c r="T1760" s="2" t="s">
        <v>11002</v>
      </c>
    </row>
    <row r="1761" spans="1:20" ht="13">
      <c r="A1761" s="2" t="s">
        <v>13070</v>
      </c>
      <c r="B1761" s="1" t="s">
        <v>6858</v>
      </c>
      <c r="C1761" s="2" t="s">
        <v>6857</v>
      </c>
      <c r="G1761" s="2">
        <v>11205</v>
      </c>
      <c r="H1761" s="2">
        <v>11205</v>
      </c>
      <c r="I1761" s="2" t="s">
        <v>6845</v>
      </c>
      <c r="K1761" s="2" t="s">
        <v>6841</v>
      </c>
      <c r="L1761" s="2" t="s">
        <v>6856</v>
      </c>
      <c r="M1761" s="2"/>
      <c r="P1761" s="2" t="s">
        <v>3279</v>
      </c>
      <c r="R1761" s="2" t="s">
        <v>6845</v>
      </c>
      <c r="T1761" s="2" t="s">
        <v>11002</v>
      </c>
    </row>
    <row r="1762" spans="1:20" ht="13">
      <c r="A1762" s="2" t="s">
        <v>13071</v>
      </c>
      <c r="B1762" s="1" t="s">
        <v>13072</v>
      </c>
      <c r="C1762" s="2" t="s">
        <v>23935</v>
      </c>
      <c r="D1762" s="2" t="s">
        <v>16</v>
      </c>
      <c r="G1762" s="2" t="e">
        <v>#N/A</v>
      </c>
      <c r="K1762" s="37" t="s">
        <v>11015</v>
      </c>
      <c r="L1762" s="37" t="s">
        <v>10483</v>
      </c>
      <c r="M1762" s="2" t="s">
        <v>8311</v>
      </c>
      <c r="N1762" s="2" t="s">
        <v>11016</v>
      </c>
      <c r="P1762" s="2" t="s">
        <v>3668</v>
      </c>
      <c r="Q1762" s="2" t="str">
        <f>"AN"&amp;K1762&amp;995</f>
        <v>ANXXX995</v>
      </c>
      <c r="R1762" s="2" t="s">
        <v>13073</v>
      </c>
      <c r="S1762" s="2" t="s">
        <v>16</v>
      </c>
      <c r="T1762" s="2" t="s">
        <v>11002</v>
      </c>
    </row>
    <row r="1763" spans="1:20" ht="13">
      <c r="A1763" s="2" t="s">
        <v>13074</v>
      </c>
      <c r="B1763" s="1" t="s">
        <v>13075</v>
      </c>
      <c r="C1763" s="2" t="s">
        <v>9051</v>
      </c>
      <c r="G1763" s="2">
        <v>13749</v>
      </c>
      <c r="H1763" s="2">
        <v>13463</v>
      </c>
      <c r="I1763" s="2" t="s">
        <v>9048</v>
      </c>
      <c r="K1763" s="2" t="s">
        <v>8895</v>
      </c>
      <c r="L1763" s="2" t="s">
        <v>6937</v>
      </c>
      <c r="M1763" s="2"/>
      <c r="P1763" s="2" t="s">
        <v>3279</v>
      </c>
      <c r="R1763" s="2" t="s">
        <v>9048</v>
      </c>
      <c r="T1763" s="2" t="s">
        <v>11002</v>
      </c>
    </row>
    <row r="1764" spans="1:20" ht="13">
      <c r="A1764" s="2" t="s">
        <v>13076</v>
      </c>
      <c r="B1764" s="1" t="s">
        <v>13077</v>
      </c>
      <c r="C1764" s="2" t="s">
        <v>8989</v>
      </c>
      <c r="G1764" s="2">
        <v>12801</v>
      </c>
      <c r="H1764" s="2">
        <v>12680</v>
      </c>
      <c r="I1764" s="2" t="s">
        <v>8986</v>
      </c>
      <c r="K1764" s="2" t="s">
        <v>8895</v>
      </c>
      <c r="L1764" s="2" t="s">
        <v>6937</v>
      </c>
      <c r="M1764" s="2"/>
      <c r="P1764" s="2" t="s">
        <v>3279</v>
      </c>
      <c r="R1764" s="2" t="s">
        <v>8986</v>
      </c>
      <c r="T1764" s="2" t="s">
        <v>11002</v>
      </c>
    </row>
    <row r="1765" spans="1:20" ht="13">
      <c r="A1765" s="2" t="s">
        <v>13078</v>
      </c>
      <c r="B1765" s="1" t="s">
        <v>13079</v>
      </c>
      <c r="C1765" s="2" t="s">
        <v>10800</v>
      </c>
      <c r="G1765" s="2">
        <v>14347</v>
      </c>
      <c r="H1765" s="2">
        <v>13388</v>
      </c>
      <c r="I1765" s="2" t="s">
        <v>10797</v>
      </c>
      <c r="K1765" s="2" t="s">
        <v>10483</v>
      </c>
      <c r="L1765" s="2" t="s">
        <v>6840</v>
      </c>
      <c r="M1765" s="2"/>
      <c r="P1765" s="2" t="s">
        <v>4600</v>
      </c>
      <c r="R1765" s="2" t="s">
        <v>10797</v>
      </c>
      <c r="T1765" s="2" t="s">
        <v>11002</v>
      </c>
    </row>
    <row r="1766" spans="1:20" ht="13">
      <c r="A1766" s="2" t="s">
        <v>13080</v>
      </c>
      <c r="B1766" s="1" t="s">
        <v>13081</v>
      </c>
      <c r="C1766" s="2" t="s">
        <v>8987</v>
      </c>
      <c r="G1766" s="2">
        <v>12680</v>
      </c>
      <c r="H1766" s="2">
        <v>12680</v>
      </c>
      <c r="I1766" s="2" t="s">
        <v>8986</v>
      </c>
      <c r="K1766" s="2" t="s">
        <v>8895</v>
      </c>
      <c r="L1766" s="2" t="s">
        <v>6937</v>
      </c>
      <c r="M1766" s="2"/>
      <c r="P1766" s="2" t="s">
        <v>3279</v>
      </c>
      <c r="R1766" s="2" t="s">
        <v>8986</v>
      </c>
      <c r="T1766" s="2" t="s">
        <v>11002</v>
      </c>
    </row>
    <row r="1767" spans="1:20" ht="13">
      <c r="A1767" s="2" t="s">
        <v>13082</v>
      </c>
      <c r="B1767" s="1" t="s">
        <v>13083</v>
      </c>
      <c r="C1767" s="2" t="s">
        <v>8984</v>
      </c>
      <c r="G1767" s="2">
        <v>12463</v>
      </c>
      <c r="H1767" s="2">
        <v>12463</v>
      </c>
      <c r="I1767" s="2" t="s">
        <v>8980</v>
      </c>
      <c r="K1767" s="2" t="s">
        <v>8895</v>
      </c>
      <c r="L1767" s="2" t="s">
        <v>6937</v>
      </c>
      <c r="M1767" s="2"/>
      <c r="P1767" s="2" t="s">
        <v>3668</v>
      </c>
      <c r="R1767" s="2" t="s">
        <v>8980</v>
      </c>
      <c r="T1767" s="2" t="s">
        <v>11002</v>
      </c>
    </row>
    <row r="1768" spans="1:20" ht="13">
      <c r="A1768" s="2" t="s">
        <v>13084</v>
      </c>
      <c r="B1768" s="1" t="s">
        <v>13085</v>
      </c>
      <c r="C1768" s="2" t="s">
        <v>9056</v>
      </c>
      <c r="G1768" s="2">
        <v>13882</v>
      </c>
      <c r="H1768" s="2">
        <v>13346</v>
      </c>
      <c r="I1768" s="2" t="s">
        <v>9053</v>
      </c>
      <c r="K1768" s="2" t="s">
        <v>8895</v>
      </c>
      <c r="L1768" s="2" t="s">
        <v>6937</v>
      </c>
      <c r="M1768" s="2"/>
      <c r="P1768" s="2" t="s">
        <v>4600</v>
      </c>
      <c r="R1768" s="2" t="s">
        <v>9053</v>
      </c>
      <c r="T1768" s="2" t="s">
        <v>11002</v>
      </c>
    </row>
    <row r="1769" spans="1:20" ht="13">
      <c r="A1769" s="2" t="s">
        <v>13086</v>
      </c>
      <c r="B1769" s="1" t="s">
        <v>13087</v>
      </c>
      <c r="C1769" s="2" t="s">
        <v>9093</v>
      </c>
      <c r="G1769" s="2">
        <v>14264</v>
      </c>
      <c r="H1769" s="2">
        <v>13988</v>
      </c>
      <c r="I1769" s="2" t="s">
        <v>9090</v>
      </c>
      <c r="K1769" s="2" t="s">
        <v>8895</v>
      </c>
      <c r="L1769" s="2" t="s">
        <v>6937</v>
      </c>
      <c r="M1769" s="2"/>
      <c r="P1769" s="2" t="s">
        <v>3668</v>
      </c>
      <c r="R1769" s="2" t="s">
        <v>9090</v>
      </c>
      <c r="T1769" s="2" t="s">
        <v>11002</v>
      </c>
    </row>
    <row r="1770" spans="1:20" ht="13">
      <c r="A1770" s="2" t="s">
        <v>13088</v>
      </c>
      <c r="B1770" s="1" t="s">
        <v>10374</v>
      </c>
      <c r="C1770" s="2" t="s">
        <v>23936</v>
      </c>
      <c r="D1770" s="2" t="s">
        <v>23</v>
      </c>
      <c r="E1770" s="2" t="s">
        <v>16</v>
      </c>
      <c r="G1770" s="2">
        <v>14281</v>
      </c>
      <c r="H1770" s="2">
        <v>10882</v>
      </c>
      <c r="I1770" s="2" t="s">
        <v>10369</v>
      </c>
      <c r="K1770" s="2" t="s">
        <v>10370</v>
      </c>
      <c r="L1770" s="2" t="s">
        <v>6937</v>
      </c>
      <c r="M1770" s="2"/>
      <c r="P1770" s="2" t="s">
        <v>3279</v>
      </c>
      <c r="R1770" s="2" t="s">
        <v>10369</v>
      </c>
      <c r="S1770" s="2" t="s">
        <v>23</v>
      </c>
      <c r="T1770" s="2" t="s">
        <v>11002</v>
      </c>
    </row>
    <row r="1771" spans="1:20" ht="13">
      <c r="A1771" s="2" t="s">
        <v>13089</v>
      </c>
      <c r="B1771" s="1" t="s">
        <v>13090</v>
      </c>
      <c r="C1771" s="2" t="s">
        <v>8901</v>
      </c>
      <c r="G1771" s="2">
        <v>11408</v>
      </c>
      <c r="H1771" s="2">
        <v>11408</v>
      </c>
      <c r="I1771" s="2" t="s">
        <v>8900</v>
      </c>
      <c r="K1771" s="2" t="s">
        <v>8895</v>
      </c>
      <c r="L1771" s="2" t="s">
        <v>6937</v>
      </c>
      <c r="M1771" s="2"/>
      <c r="P1771" s="2" t="s">
        <v>4600</v>
      </c>
      <c r="R1771" s="2" t="s">
        <v>8900</v>
      </c>
      <c r="T1771" s="2" t="s">
        <v>11002</v>
      </c>
    </row>
    <row r="1772" spans="1:20" ht="13">
      <c r="A1772" s="2" t="s">
        <v>13091</v>
      </c>
      <c r="B1772" s="1" t="s">
        <v>13092</v>
      </c>
      <c r="C1772" s="2" t="s">
        <v>6860</v>
      </c>
      <c r="G1772" s="2">
        <v>11335</v>
      </c>
      <c r="H1772" s="2">
        <v>11335</v>
      </c>
      <c r="I1772" s="2" t="s">
        <v>6845</v>
      </c>
      <c r="K1772" s="2" t="s">
        <v>6841</v>
      </c>
      <c r="L1772" s="2" t="s">
        <v>6859</v>
      </c>
      <c r="M1772" s="2"/>
      <c r="P1772" s="2" t="s">
        <v>3556</v>
      </c>
      <c r="R1772" s="2" t="s">
        <v>6845</v>
      </c>
      <c r="T1772" s="2" t="s">
        <v>11002</v>
      </c>
    </row>
    <row r="1773" spans="1:20" ht="13">
      <c r="A1773" s="2" t="s">
        <v>13093</v>
      </c>
      <c r="B1773" s="1" t="s">
        <v>13094</v>
      </c>
      <c r="C1773" s="2" t="s">
        <v>6851</v>
      </c>
      <c r="G1773" s="2">
        <v>12293</v>
      </c>
      <c r="H1773" s="2">
        <v>12293</v>
      </c>
      <c r="I1773" s="2" t="s">
        <v>6845</v>
      </c>
      <c r="K1773" s="2" t="s">
        <v>6841</v>
      </c>
      <c r="L1773" s="2" t="s">
        <v>6850</v>
      </c>
      <c r="M1773" s="2"/>
      <c r="P1773" s="2" t="s">
        <v>3556</v>
      </c>
      <c r="R1773" s="2" t="s">
        <v>6845</v>
      </c>
      <c r="T1773" s="2" t="s">
        <v>11002</v>
      </c>
    </row>
    <row r="1774" spans="1:20" ht="13">
      <c r="A1774" s="2" t="s">
        <v>13095</v>
      </c>
      <c r="B1774" s="1" t="s">
        <v>13096</v>
      </c>
      <c r="C1774" s="2" t="s">
        <v>6854</v>
      </c>
      <c r="G1774" s="2">
        <v>13314</v>
      </c>
      <c r="H1774" s="2">
        <v>13314</v>
      </c>
      <c r="I1774" s="2" t="s">
        <v>6845</v>
      </c>
      <c r="K1774" s="2" t="s">
        <v>6841</v>
      </c>
      <c r="L1774" s="2" t="s">
        <v>6853</v>
      </c>
      <c r="M1774" s="2"/>
      <c r="P1774" s="2" t="s">
        <v>3279</v>
      </c>
      <c r="R1774" s="2" t="s">
        <v>6845</v>
      </c>
      <c r="T1774" s="2" t="s">
        <v>11002</v>
      </c>
    </row>
    <row r="1775" spans="1:20" ht="13">
      <c r="A1775" s="2" t="s">
        <v>13097</v>
      </c>
      <c r="B1775" s="1" t="s">
        <v>13098</v>
      </c>
      <c r="C1775" s="2" t="s">
        <v>10516</v>
      </c>
      <c r="G1775" s="2">
        <v>11045</v>
      </c>
      <c r="H1775" s="2">
        <v>11045</v>
      </c>
      <c r="I1775" s="2" t="s">
        <v>11855</v>
      </c>
      <c r="K1775" s="2" t="s">
        <v>10483</v>
      </c>
      <c r="L1775" s="2" t="s">
        <v>6856</v>
      </c>
      <c r="M1775" s="2"/>
      <c r="P1775" s="2" t="s">
        <v>3279</v>
      </c>
      <c r="R1775" s="2" t="s">
        <v>11855</v>
      </c>
      <c r="T1775" s="2" t="s">
        <v>11002</v>
      </c>
    </row>
    <row r="1776" spans="1:20" ht="13">
      <c r="A1776" s="2" t="s">
        <v>13099</v>
      </c>
      <c r="B1776" s="1" t="s">
        <v>13100</v>
      </c>
      <c r="C1776" s="2" t="s">
        <v>6898</v>
      </c>
      <c r="G1776" s="2">
        <v>18797</v>
      </c>
      <c r="H1776" s="2">
        <v>18797</v>
      </c>
      <c r="I1776" s="2" t="s">
        <v>6896</v>
      </c>
      <c r="K1776" s="2" t="s">
        <v>6867</v>
      </c>
      <c r="L1776" s="2" t="s">
        <v>6840</v>
      </c>
      <c r="M1776" s="2"/>
      <c r="P1776" s="2" t="s">
        <v>6900</v>
      </c>
      <c r="R1776" s="2" t="s">
        <v>6896</v>
      </c>
      <c r="T1776" s="2" t="s">
        <v>11002</v>
      </c>
    </row>
    <row r="1777" spans="1:20" ht="13">
      <c r="A1777" s="2" t="s">
        <v>13101</v>
      </c>
      <c r="B1777" s="1" t="s">
        <v>13102</v>
      </c>
      <c r="C1777" s="2" t="s">
        <v>12910</v>
      </c>
      <c r="D1777" s="2" t="s">
        <v>16</v>
      </c>
      <c r="E1777" s="2" t="s">
        <v>23</v>
      </c>
      <c r="F1777" s="2" t="s">
        <v>13103</v>
      </c>
      <c r="G1777" s="2" t="e">
        <v>#N/A</v>
      </c>
      <c r="K1777" s="38" t="s">
        <v>7148</v>
      </c>
      <c r="L1777" s="38" t="s">
        <v>6856</v>
      </c>
      <c r="M1777" s="2" t="s">
        <v>11042</v>
      </c>
      <c r="P1777" s="2" t="s">
        <v>3279</v>
      </c>
      <c r="Q1777" s="2" t="str">
        <f>"AN"&amp;K1777&amp;999</f>
        <v>AN05B999</v>
      </c>
      <c r="R1777" s="2" t="s">
        <v>12911</v>
      </c>
      <c r="S1777" s="2" t="s">
        <v>16</v>
      </c>
      <c r="T1777" s="2" t="s">
        <v>11002</v>
      </c>
    </row>
    <row r="1778" spans="1:20" ht="13">
      <c r="A1778" s="2" t="s">
        <v>13104</v>
      </c>
      <c r="B1778" s="1" t="s">
        <v>13105</v>
      </c>
      <c r="C1778" s="2" t="s">
        <v>13175</v>
      </c>
      <c r="D1778" s="2" t="s">
        <v>23</v>
      </c>
      <c r="E1778" s="2" t="s">
        <v>23</v>
      </c>
      <c r="G1778" s="2" t="e">
        <v>#N/A</v>
      </c>
      <c r="K1778" s="38" t="s">
        <v>11015</v>
      </c>
      <c r="L1778" s="38" t="s">
        <v>6840</v>
      </c>
      <c r="M1778" s="2" t="s">
        <v>11042</v>
      </c>
      <c r="N1778" s="2" t="s">
        <v>11856</v>
      </c>
      <c r="P1778" s="2" t="s">
        <v>3279</v>
      </c>
      <c r="Q1778" s="2" t="str">
        <f>"AN"&amp;K1778&amp;975</f>
        <v>ANXXX975</v>
      </c>
      <c r="R1778" s="2" t="s">
        <v>13106</v>
      </c>
      <c r="S1778" s="2" t="s">
        <v>23</v>
      </c>
      <c r="T1778" s="2" t="s">
        <v>11002</v>
      </c>
    </row>
    <row r="1779" spans="1:20" ht="13">
      <c r="A1779" s="2" t="s">
        <v>13107</v>
      </c>
      <c r="B1779" s="1" t="s">
        <v>13108</v>
      </c>
      <c r="C1779" s="2" t="s">
        <v>12556</v>
      </c>
      <c r="F1779" s="2" t="s">
        <v>13109</v>
      </c>
      <c r="G1779" s="2">
        <v>15593</v>
      </c>
      <c r="H1779" s="2">
        <v>11042</v>
      </c>
      <c r="I1779" s="2" t="s">
        <v>12557</v>
      </c>
      <c r="K1779" s="2" t="s">
        <v>10405</v>
      </c>
      <c r="L1779" s="2" t="s">
        <v>6856</v>
      </c>
      <c r="M1779" s="2" t="s">
        <v>9160</v>
      </c>
      <c r="N1779" s="2" t="s">
        <v>11856</v>
      </c>
      <c r="P1779" s="2" t="s">
        <v>3279</v>
      </c>
      <c r="R1779" s="2" t="s">
        <v>12557</v>
      </c>
      <c r="T1779" s="2" t="s">
        <v>11002</v>
      </c>
    </row>
    <row r="1780" spans="1:20" ht="13">
      <c r="A1780" s="2" t="s">
        <v>13110</v>
      </c>
      <c r="B1780" s="1" t="s">
        <v>13111</v>
      </c>
      <c r="C1780" s="2" t="s">
        <v>10520</v>
      </c>
      <c r="D1780" s="2" t="s">
        <v>23</v>
      </c>
      <c r="E1780" s="2" t="s">
        <v>16</v>
      </c>
      <c r="F1780" s="2" t="s">
        <v>10524</v>
      </c>
      <c r="G1780" s="2">
        <v>11001</v>
      </c>
      <c r="H1780" s="2">
        <v>11001</v>
      </c>
      <c r="I1780" s="2" t="s">
        <v>10513</v>
      </c>
      <c r="K1780" s="2" t="s">
        <v>10483</v>
      </c>
      <c r="L1780" s="2" t="s">
        <v>6859</v>
      </c>
      <c r="M1780" s="2"/>
      <c r="N1780" s="2" t="s">
        <v>11856</v>
      </c>
      <c r="P1780" s="2" t="s">
        <v>3279</v>
      </c>
      <c r="R1780" s="2" t="s">
        <v>10513</v>
      </c>
      <c r="S1780" s="2" t="s">
        <v>23</v>
      </c>
      <c r="T1780" s="2" t="s">
        <v>11002</v>
      </c>
    </row>
    <row r="1781" spans="1:20" ht="13">
      <c r="A1781" s="2" t="s">
        <v>13112</v>
      </c>
      <c r="B1781" s="1" t="s">
        <v>10475</v>
      </c>
      <c r="C1781" s="2" t="s">
        <v>10474</v>
      </c>
      <c r="D1781" s="2" t="s">
        <v>16</v>
      </c>
      <c r="E1781" s="2" t="s">
        <v>23</v>
      </c>
      <c r="G1781" s="2">
        <v>18254</v>
      </c>
      <c r="H1781" s="2">
        <v>18254</v>
      </c>
      <c r="I1781" s="2" t="s">
        <v>10458</v>
      </c>
      <c r="K1781" s="2" t="s">
        <v>10405</v>
      </c>
      <c r="L1781" s="2" t="s">
        <v>6840</v>
      </c>
      <c r="M1781" s="2"/>
      <c r="P1781" s="2" t="s">
        <v>3483</v>
      </c>
      <c r="R1781" s="2" t="s">
        <v>10458</v>
      </c>
      <c r="S1781" s="2" t="s">
        <v>16</v>
      </c>
      <c r="T1781" s="2" t="s">
        <v>11002</v>
      </c>
    </row>
    <row r="1782" spans="1:20" ht="13">
      <c r="A1782" s="2" t="s">
        <v>13113</v>
      </c>
      <c r="B1782" s="1" t="s">
        <v>6902</v>
      </c>
      <c r="C1782" s="2" t="s">
        <v>6901</v>
      </c>
      <c r="D1782" s="2" t="s">
        <v>23</v>
      </c>
      <c r="E1782" s="2" t="s">
        <v>16</v>
      </c>
      <c r="F1782" s="2" t="s">
        <v>6901</v>
      </c>
      <c r="G1782" s="2">
        <v>22915</v>
      </c>
      <c r="H1782" s="2">
        <v>18797</v>
      </c>
      <c r="I1782" s="2" t="s">
        <v>6896</v>
      </c>
      <c r="K1782" s="2" t="s">
        <v>6867</v>
      </c>
      <c r="L1782" s="2" t="s">
        <v>6840</v>
      </c>
      <c r="M1782" s="2"/>
      <c r="P1782" s="2" t="s">
        <v>6900</v>
      </c>
      <c r="R1782" s="2" t="s">
        <v>6896</v>
      </c>
      <c r="S1782" s="2" t="s">
        <v>23</v>
      </c>
      <c r="T1782" s="2" t="s">
        <v>11002</v>
      </c>
    </row>
    <row r="1783" spans="1:20" ht="13">
      <c r="A1783" s="2" t="s">
        <v>13114</v>
      </c>
      <c r="B1783" s="1" t="s">
        <v>6917</v>
      </c>
      <c r="C1783" s="2" t="s">
        <v>6916</v>
      </c>
      <c r="D1783" s="2" t="s">
        <v>16</v>
      </c>
      <c r="E1783" s="2" t="s">
        <v>16</v>
      </c>
      <c r="F1783" s="2" t="s">
        <v>8185</v>
      </c>
      <c r="G1783" s="2">
        <v>25656</v>
      </c>
      <c r="H1783" s="2">
        <v>23616</v>
      </c>
      <c r="I1783" s="2" t="s">
        <v>6908</v>
      </c>
      <c r="K1783" s="2" t="s">
        <v>6867</v>
      </c>
      <c r="L1783" s="2" t="s">
        <v>6840</v>
      </c>
      <c r="M1783" s="2"/>
      <c r="P1783" s="2" t="s">
        <v>6900</v>
      </c>
      <c r="R1783" s="2" t="s">
        <v>6908</v>
      </c>
      <c r="S1783" s="2" t="s">
        <v>16</v>
      </c>
      <c r="T1783" s="2" t="s">
        <v>11002</v>
      </c>
    </row>
    <row r="1784" spans="1:20" ht="13">
      <c r="A1784" s="2" t="s">
        <v>13115</v>
      </c>
      <c r="B1784" s="1" t="s">
        <v>10989</v>
      </c>
      <c r="C1784" s="2" t="s">
        <v>10988</v>
      </c>
      <c r="D1784" s="2" t="s">
        <v>23</v>
      </c>
      <c r="E1784" s="2" t="s">
        <v>16</v>
      </c>
      <c r="F1784" s="2" t="s">
        <v>10990</v>
      </c>
      <c r="G1784" s="2">
        <v>23089</v>
      </c>
      <c r="H1784" s="2">
        <v>23089</v>
      </c>
      <c r="I1784" s="2" t="s">
        <v>10987</v>
      </c>
      <c r="K1784" s="2" t="s">
        <v>10483</v>
      </c>
      <c r="L1784" s="2" t="s">
        <v>6840</v>
      </c>
      <c r="M1784" s="2"/>
      <c r="N1784" s="2" t="s">
        <v>6900</v>
      </c>
      <c r="P1784" s="2" t="s">
        <v>6900</v>
      </c>
      <c r="R1784" s="2" t="s">
        <v>10987</v>
      </c>
      <c r="S1784" s="2" t="s">
        <v>23</v>
      </c>
      <c r="T1784" s="2" t="s">
        <v>11002</v>
      </c>
    </row>
    <row r="1785" spans="1:20" ht="13">
      <c r="A1785" s="2" t="s">
        <v>13116</v>
      </c>
      <c r="B1785" s="1" t="s">
        <v>13117</v>
      </c>
      <c r="C1785" s="2" t="s">
        <v>11628</v>
      </c>
      <c r="D1785" s="2" t="s">
        <v>23</v>
      </c>
      <c r="E1785" s="2" t="s">
        <v>23</v>
      </c>
      <c r="F1785" s="2" t="s">
        <v>13118</v>
      </c>
      <c r="G1785" s="2" t="e">
        <v>#N/A</v>
      </c>
      <c r="K1785" s="38" t="s">
        <v>11015</v>
      </c>
      <c r="L1785" s="38" t="s">
        <v>6840</v>
      </c>
      <c r="M1785" s="2" t="s">
        <v>11042</v>
      </c>
      <c r="N1785" s="2" t="s">
        <v>12494</v>
      </c>
      <c r="P1785" s="2" t="s">
        <v>3279</v>
      </c>
      <c r="Q1785" s="2" t="str">
        <f>"AN"&amp;K1785&amp;990</f>
        <v>ANXXX990</v>
      </c>
      <c r="R1785" s="2" t="s">
        <v>11629</v>
      </c>
      <c r="S1785" s="2" t="s">
        <v>23</v>
      </c>
      <c r="T1785" s="2" t="s">
        <v>11002</v>
      </c>
    </row>
    <row r="1786" spans="1:20" ht="13">
      <c r="A1786" s="2" t="s">
        <v>13119</v>
      </c>
      <c r="B1786" s="1" t="s">
        <v>13120</v>
      </c>
      <c r="C1786" s="2" t="s">
        <v>10005</v>
      </c>
      <c r="D1786" s="2" t="s">
        <v>16</v>
      </c>
      <c r="E1786" s="2" t="s">
        <v>23</v>
      </c>
      <c r="G1786" s="2">
        <v>12914</v>
      </c>
      <c r="H1786" s="2">
        <v>12442</v>
      </c>
      <c r="I1786" s="2" t="s">
        <v>10003</v>
      </c>
      <c r="K1786" s="2" t="s">
        <v>9981</v>
      </c>
      <c r="L1786" s="2" t="s">
        <v>6937</v>
      </c>
      <c r="M1786" s="2"/>
      <c r="P1786" s="2" t="s">
        <v>5907</v>
      </c>
      <c r="R1786" s="2" t="s">
        <v>10003</v>
      </c>
      <c r="S1786" s="2" t="s">
        <v>16</v>
      </c>
      <c r="T1786" s="2" t="s">
        <v>11002</v>
      </c>
    </row>
    <row r="1787" spans="1:20" ht="13">
      <c r="A1787" s="2" t="s">
        <v>13121</v>
      </c>
      <c r="B1787" s="1" t="s">
        <v>13122</v>
      </c>
      <c r="C1787" s="2" t="s">
        <v>10518</v>
      </c>
      <c r="D1787" s="2" t="s">
        <v>23</v>
      </c>
      <c r="E1787" s="2" t="s">
        <v>23</v>
      </c>
      <c r="G1787" s="2">
        <v>11332</v>
      </c>
      <c r="H1787" s="2">
        <v>11332</v>
      </c>
      <c r="I1787" s="2" t="s">
        <v>10513</v>
      </c>
      <c r="K1787" s="2" t="s">
        <v>10483</v>
      </c>
      <c r="L1787" s="2" t="s">
        <v>6853</v>
      </c>
      <c r="M1787" s="2"/>
      <c r="P1787" s="2" t="s">
        <v>3279</v>
      </c>
      <c r="R1787" s="2" t="s">
        <v>10513</v>
      </c>
      <c r="S1787" s="2" t="s">
        <v>23</v>
      </c>
      <c r="T1787" s="2" t="s">
        <v>11002</v>
      </c>
    </row>
    <row r="1788" spans="1:20" ht="13">
      <c r="A1788" s="2" t="s">
        <v>13123</v>
      </c>
      <c r="B1788" s="1" t="s">
        <v>13124</v>
      </c>
      <c r="C1788" s="2" t="s">
        <v>6914</v>
      </c>
      <c r="D1788" s="2" t="s">
        <v>16</v>
      </c>
      <c r="E1788" s="2" t="s">
        <v>23</v>
      </c>
      <c r="G1788" s="2">
        <v>24406</v>
      </c>
      <c r="H1788" s="2">
        <v>23616</v>
      </c>
      <c r="I1788" s="2" t="s">
        <v>6908</v>
      </c>
      <c r="K1788" s="2" t="s">
        <v>6867</v>
      </c>
      <c r="L1788" s="2" t="s">
        <v>6840</v>
      </c>
      <c r="M1788" s="2"/>
      <c r="P1788" s="2" t="s">
        <v>6900</v>
      </c>
      <c r="R1788" s="2" t="s">
        <v>6908</v>
      </c>
      <c r="S1788" s="2" t="s">
        <v>16</v>
      </c>
      <c r="T1788" s="2" t="s">
        <v>11002</v>
      </c>
    </row>
    <row r="1789" spans="1:20" ht="13">
      <c r="A1789" s="2" t="s">
        <v>13125</v>
      </c>
      <c r="B1789" s="1" t="s">
        <v>13126</v>
      </c>
      <c r="C1789" s="2" t="s">
        <v>10477</v>
      </c>
      <c r="D1789" s="2" t="s">
        <v>23</v>
      </c>
      <c r="E1789" s="2" t="s">
        <v>23</v>
      </c>
      <c r="G1789" s="2">
        <v>15572</v>
      </c>
      <c r="H1789" s="2">
        <v>15572</v>
      </c>
      <c r="I1789" s="2" t="s">
        <v>10476</v>
      </c>
      <c r="K1789" s="2" t="s">
        <v>10405</v>
      </c>
      <c r="L1789" s="2" t="s">
        <v>6840</v>
      </c>
      <c r="M1789" s="2"/>
      <c r="P1789" s="2" t="s">
        <v>3483</v>
      </c>
      <c r="R1789" s="2" t="s">
        <v>10476</v>
      </c>
      <c r="S1789" s="2" t="s">
        <v>23</v>
      </c>
      <c r="T1789" s="2" t="s">
        <v>11002</v>
      </c>
    </row>
    <row r="1790" spans="1:20" ht="13">
      <c r="A1790" s="2" t="s">
        <v>13127</v>
      </c>
      <c r="B1790" s="1" t="s">
        <v>13128</v>
      </c>
      <c r="C1790" s="2" t="s">
        <v>6903</v>
      </c>
      <c r="D1790" s="2" t="s">
        <v>16</v>
      </c>
      <c r="E1790" s="2" t="s">
        <v>23</v>
      </c>
      <c r="G1790" s="2">
        <v>19222</v>
      </c>
      <c r="H1790" s="2">
        <v>18797</v>
      </c>
      <c r="I1790" s="2" t="s">
        <v>6896</v>
      </c>
      <c r="K1790" s="2" t="s">
        <v>6867</v>
      </c>
      <c r="L1790" s="2" t="s">
        <v>6840</v>
      </c>
      <c r="M1790" s="2"/>
      <c r="P1790" s="2" t="s">
        <v>6900</v>
      </c>
      <c r="R1790" s="2" t="s">
        <v>6896</v>
      </c>
      <c r="S1790" s="2" t="s">
        <v>16</v>
      </c>
      <c r="T1790" s="2" t="s">
        <v>11002</v>
      </c>
    </row>
    <row r="1791" spans="1:20" ht="13">
      <c r="A1791" s="2" t="s">
        <v>13129</v>
      </c>
      <c r="B1791" s="1" t="s">
        <v>13130</v>
      </c>
      <c r="C1791" s="2" t="s">
        <v>23937</v>
      </c>
      <c r="D1791" s="2" t="s">
        <v>16</v>
      </c>
      <c r="E1791" s="2" t="s">
        <v>23</v>
      </c>
      <c r="G1791" s="2" t="e">
        <v>#N/A</v>
      </c>
      <c r="K1791" s="37" t="s">
        <v>11015</v>
      </c>
      <c r="L1791" s="37" t="s">
        <v>10483</v>
      </c>
      <c r="M1791" s="2" t="s">
        <v>8311</v>
      </c>
      <c r="N1791" s="2" t="s">
        <v>11016</v>
      </c>
      <c r="P1791" s="2" t="s">
        <v>3556</v>
      </c>
      <c r="Q1791" s="2" t="str">
        <f>"AN"&amp;K1791&amp;991</f>
        <v>ANXXX991</v>
      </c>
      <c r="R1791" s="2" t="s">
        <v>13131</v>
      </c>
      <c r="S1791" s="2" t="s">
        <v>16</v>
      </c>
      <c r="T1791" s="2" t="s">
        <v>11002</v>
      </c>
    </row>
    <row r="1792" spans="1:20" ht="13">
      <c r="A1792" s="2" t="s">
        <v>13132</v>
      </c>
      <c r="B1792" s="1" t="s">
        <v>13133</v>
      </c>
      <c r="C1792" s="2" t="s">
        <v>10990</v>
      </c>
      <c r="D1792" s="2" t="s">
        <v>23</v>
      </c>
      <c r="E1792" s="2" t="s">
        <v>23</v>
      </c>
      <c r="F1792" s="2" t="s">
        <v>10988</v>
      </c>
      <c r="G1792" s="2">
        <v>23341</v>
      </c>
      <c r="H1792" s="2">
        <v>23089</v>
      </c>
      <c r="I1792" s="2" t="s">
        <v>10987</v>
      </c>
      <c r="K1792" s="2" t="s">
        <v>10483</v>
      </c>
      <c r="L1792" s="2" t="s">
        <v>6840</v>
      </c>
      <c r="M1792" s="2"/>
      <c r="N1792" s="2" t="s">
        <v>6900</v>
      </c>
      <c r="P1792" s="2" t="s">
        <v>6900</v>
      </c>
      <c r="R1792" s="2" t="s">
        <v>10987</v>
      </c>
      <c r="S1792" s="2" t="s">
        <v>23</v>
      </c>
      <c r="T1792" s="2" t="s">
        <v>11002</v>
      </c>
    </row>
    <row r="1793" spans="1:20" ht="13">
      <c r="A1793" s="2" t="s">
        <v>13134</v>
      </c>
      <c r="B1793" s="1" t="s">
        <v>9404</v>
      </c>
      <c r="C1793" s="2" t="s">
        <v>9403</v>
      </c>
      <c r="G1793" s="2">
        <v>28760</v>
      </c>
      <c r="H1793" s="2">
        <v>24063</v>
      </c>
      <c r="I1793" s="2" t="s">
        <v>9396</v>
      </c>
      <c r="K1793" s="2" t="s">
        <v>9169</v>
      </c>
      <c r="L1793" s="2" t="s">
        <v>6840</v>
      </c>
      <c r="M1793" s="2"/>
      <c r="P1793" s="2" t="s">
        <v>3668</v>
      </c>
      <c r="R1793" s="2" t="s">
        <v>9396</v>
      </c>
      <c r="T1793" s="2" t="s">
        <v>11002</v>
      </c>
    </row>
    <row r="1794" spans="1:20" ht="13">
      <c r="A1794" s="2" t="s">
        <v>13135</v>
      </c>
      <c r="B1794" s="1" t="s">
        <v>10604</v>
      </c>
      <c r="C1794" s="2" t="s">
        <v>23938</v>
      </c>
      <c r="G1794" s="2">
        <v>21296</v>
      </c>
      <c r="H1794" s="2">
        <v>11481</v>
      </c>
      <c r="I1794" s="2" t="s">
        <v>10600</v>
      </c>
      <c r="K1794" s="2" t="s">
        <v>10483</v>
      </c>
      <c r="L1794" s="2" t="s">
        <v>6856</v>
      </c>
      <c r="M1794" s="2"/>
      <c r="P1794" s="2" t="s">
        <v>6204</v>
      </c>
      <c r="R1794" s="2" t="s">
        <v>10600</v>
      </c>
      <c r="T1794" s="2" t="s">
        <v>11002</v>
      </c>
    </row>
    <row r="1795" spans="1:20" ht="13">
      <c r="A1795" s="2" t="s">
        <v>13136</v>
      </c>
      <c r="B1795" s="1" t="s">
        <v>9736</v>
      </c>
      <c r="C1795" s="2" t="s">
        <v>9735</v>
      </c>
      <c r="G1795" s="2">
        <v>21992</v>
      </c>
      <c r="H1795" s="2">
        <v>21992</v>
      </c>
      <c r="I1795" s="2" t="s">
        <v>9733</v>
      </c>
      <c r="K1795" s="2" t="s">
        <v>9706</v>
      </c>
      <c r="L1795" s="2" t="s">
        <v>6840</v>
      </c>
      <c r="M1795" s="2"/>
      <c r="P1795" s="2" t="s">
        <v>4146</v>
      </c>
      <c r="R1795" s="2" t="s">
        <v>9733</v>
      </c>
      <c r="T1795" s="2" t="s">
        <v>11002</v>
      </c>
    </row>
    <row r="1796" spans="1:20" ht="13">
      <c r="A1796" s="2" t="s">
        <v>13137</v>
      </c>
      <c r="B1796" s="1" t="s">
        <v>10340</v>
      </c>
      <c r="C1796" s="2" t="s">
        <v>10339</v>
      </c>
      <c r="G1796" s="2">
        <v>25878</v>
      </c>
      <c r="H1796" s="2">
        <v>24112</v>
      </c>
      <c r="I1796" s="2" t="s">
        <v>10335</v>
      </c>
      <c r="K1796" s="2" t="s">
        <v>10080</v>
      </c>
      <c r="L1796" s="2" t="s">
        <v>6856</v>
      </c>
      <c r="M1796" s="2"/>
      <c r="P1796" s="2" t="s">
        <v>3249</v>
      </c>
      <c r="R1796" s="2" t="s">
        <v>10335</v>
      </c>
      <c r="T1796" s="2" t="s">
        <v>11002</v>
      </c>
    </row>
    <row r="1797" spans="1:20" ht="13">
      <c r="A1797" s="2" t="s">
        <v>13138</v>
      </c>
      <c r="B1797" s="1" t="s">
        <v>9738</v>
      </c>
      <c r="C1797" s="2" t="s">
        <v>9737</v>
      </c>
      <c r="G1797" s="2">
        <v>22827</v>
      </c>
      <c r="H1797" s="2">
        <v>21992</v>
      </c>
      <c r="I1797" s="2" t="s">
        <v>9733</v>
      </c>
      <c r="K1797" s="2" t="s">
        <v>9706</v>
      </c>
      <c r="L1797" s="2" t="s">
        <v>6840</v>
      </c>
      <c r="M1797" s="2"/>
      <c r="P1797" s="2" t="s">
        <v>4146</v>
      </c>
      <c r="R1797" s="2" t="s">
        <v>9733</v>
      </c>
      <c r="T1797" s="2" t="s">
        <v>11002</v>
      </c>
    </row>
    <row r="1798" spans="1:20" ht="13">
      <c r="A1798" s="2" t="s">
        <v>13139</v>
      </c>
      <c r="B1798" s="1" t="s">
        <v>7784</v>
      </c>
      <c r="C1798" s="2" t="s">
        <v>7783</v>
      </c>
      <c r="G1798" s="2">
        <v>15260</v>
      </c>
      <c r="H1798" s="2">
        <v>14376</v>
      </c>
      <c r="I1798" s="2" t="s">
        <v>7774</v>
      </c>
      <c r="K1798" s="2" t="s">
        <v>7674</v>
      </c>
      <c r="L1798" s="2" t="s">
        <v>6856</v>
      </c>
      <c r="M1798" s="2"/>
      <c r="P1798" s="2" t="s">
        <v>6204</v>
      </c>
      <c r="R1798" s="2" t="s">
        <v>7774</v>
      </c>
      <c r="T1798" s="2" t="s">
        <v>11002</v>
      </c>
    </row>
    <row r="1799" spans="1:20" ht="13">
      <c r="A1799" s="2" t="s">
        <v>13140</v>
      </c>
      <c r="B1799" s="1" t="s">
        <v>13141</v>
      </c>
      <c r="C1799" s="2" t="s">
        <v>9294</v>
      </c>
      <c r="G1799" s="2">
        <v>29967</v>
      </c>
      <c r="H1799" s="2">
        <v>25998</v>
      </c>
      <c r="I1799" s="2" t="s">
        <v>9289</v>
      </c>
      <c r="K1799" s="2" t="s">
        <v>9169</v>
      </c>
      <c r="L1799" s="2" t="s">
        <v>6937</v>
      </c>
      <c r="M1799" s="2"/>
      <c r="N1799" s="2" t="s">
        <v>13142</v>
      </c>
      <c r="P1799" s="2" t="s">
        <v>3668</v>
      </c>
      <c r="R1799" s="2" t="s">
        <v>9289</v>
      </c>
      <c r="T1799" s="2" t="s">
        <v>11002</v>
      </c>
    </row>
    <row r="1800" spans="1:20" ht="13">
      <c r="A1800" s="2" t="s">
        <v>13143</v>
      </c>
      <c r="B1800" s="1" t="s">
        <v>13144</v>
      </c>
      <c r="C1800" s="2" t="s">
        <v>9341</v>
      </c>
      <c r="G1800" s="2">
        <v>102211</v>
      </c>
      <c r="H1800" s="2">
        <v>30087</v>
      </c>
      <c r="I1800" s="2" t="s">
        <v>9338</v>
      </c>
      <c r="K1800" s="2" t="s">
        <v>9169</v>
      </c>
      <c r="L1800" s="2" t="s">
        <v>6856</v>
      </c>
      <c r="M1800" s="2"/>
      <c r="N1800" s="2" t="s">
        <v>13142</v>
      </c>
      <c r="P1800" s="2" t="s">
        <v>6204</v>
      </c>
      <c r="R1800" s="2" t="s">
        <v>9338</v>
      </c>
      <c r="T1800" s="2" t="s">
        <v>11002</v>
      </c>
    </row>
    <row r="1801" spans="1:20" ht="13">
      <c r="A1801" s="2" t="s">
        <v>13145</v>
      </c>
      <c r="B1801" s="1" t="s">
        <v>13146</v>
      </c>
      <c r="C1801" s="2" t="s">
        <v>9327</v>
      </c>
      <c r="G1801" s="2">
        <v>26330</v>
      </c>
      <c r="H1801" s="2">
        <v>24841</v>
      </c>
      <c r="I1801" s="2" t="s">
        <v>9319</v>
      </c>
      <c r="K1801" s="2" t="s">
        <v>9169</v>
      </c>
      <c r="L1801" s="2" t="s">
        <v>6937</v>
      </c>
      <c r="M1801" s="2"/>
      <c r="N1801" s="2" t="s">
        <v>13142</v>
      </c>
      <c r="P1801" s="2" t="s">
        <v>5907</v>
      </c>
      <c r="R1801" s="2" t="s">
        <v>9319</v>
      </c>
      <c r="T1801" s="2" t="s">
        <v>11002</v>
      </c>
    </row>
    <row r="1802" spans="1:20" ht="13">
      <c r="A1802" s="2" t="s">
        <v>13147</v>
      </c>
      <c r="B1802" s="1" t="s">
        <v>13148</v>
      </c>
      <c r="C1802" s="2" t="s">
        <v>9460</v>
      </c>
      <c r="G1802" s="2">
        <v>26079</v>
      </c>
      <c r="H1802" s="2">
        <v>26079</v>
      </c>
      <c r="I1802" s="2" t="s">
        <v>9453</v>
      </c>
      <c r="K1802" s="2" t="s">
        <v>9169</v>
      </c>
      <c r="L1802" s="2" t="s">
        <v>6937</v>
      </c>
      <c r="M1802" s="2"/>
      <c r="N1802" s="2" t="s">
        <v>13142</v>
      </c>
      <c r="P1802" s="2" t="s">
        <v>3668</v>
      </c>
      <c r="R1802" s="2" t="s">
        <v>9453</v>
      </c>
      <c r="T1802" s="2" t="s">
        <v>11002</v>
      </c>
    </row>
    <row r="1803" spans="1:20" ht="13">
      <c r="A1803" s="2" t="s">
        <v>13149</v>
      </c>
      <c r="B1803" s="1" t="s">
        <v>13150</v>
      </c>
      <c r="C1803" s="2" t="s">
        <v>10316</v>
      </c>
      <c r="G1803" s="2">
        <v>25588</v>
      </c>
      <c r="H1803" s="2">
        <v>25588</v>
      </c>
      <c r="I1803" s="2" t="s">
        <v>10314</v>
      </c>
      <c r="K1803" s="2" t="s">
        <v>10080</v>
      </c>
      <c r="L1803" s="2" t="s">
        <v>6856</v>
      </c>
      <c r="M1803" s="2"/>
      <c r="N1803" s="2" t="s">
        <v>13142</v>
      </c>
      <c r="P1803" s="2" t="s">
        <v>4035</v>
      </c>
      <c r="R1803" s="2" t="s">
        <v>10314</v>
      </c>
      <c r="T1803" s="2" t="s">
        <v>11002</v>
      </c>
    </row>
    <row r="1804" spans="1:20" ht="13">
      <c r="A1804" s="4" t="s">
        <v>13151</v>
      </c>
      <c r="B1804" s="41" t="s">
        <v>10984</v>
      </c>
      <c r="C1804" s="2" t="s">
        <v>10983</v>
      </c>
      <c r="G1804" s="39">
        <v>29771</v>
      </c>
      <c r="H1804" s="2">
        <v>29723</v>
      </c>
      <c r="I1804" s="2" t="s">
        <v>10982</v>
      </c>
      <c r="K1804" s="2" t="s">
        <v>10483</v>
      </c>
      <c r="L1804" s="2" t="s">
        <v>6840</v>
      </c>
      <c r="M1804" s="2"/>
      <c r="N1804" s="2" t="s">
        <v>6900</v>
      </c>
      <c r="P1804" s="2" t="s">
        <v>6900</v>
      </c>
      <c r="R1804" s="2" t="s">
        <v>10982</v>
      </c>
      <c r="T1804" s="2" t="s">
        <v>11002</v>
      </c>
    </row>
    <row r="1805" spans="1:20" ht="13">
      <c r="A1805" s="4" t="s">
        <v>13152</v>
      </c>
      <c r="B1805" s="41" t="s">
        <v>10986</v>
      </c>
      <c r="C1805" s="2" t="s">
        <v>10985</v>
      </c>
      <c r="G1805" s="22">
        <v>30155</v>
      </c>
      <c r="H1805" s="2">
        <v>29723</v>
      </c>
      <c r="I1805" s="2" t="s">
        <v>10982</v>
      </c>
      <c r="K1805" s="2" t="s">
        <v>10483</v>
      </c>
      <c r="L1805" s="2" t="s">
        <v>6840</v>
      </c>
      <c r="M1805" s="2"/>
      <c r="N1805" s="2" t="s">
        <v>6900</v>
      </c>
      <c r="P1805" s="2" t="s">
        <v>6900</v>
      </c>
      <c r="R1805" s="2" t="s">
        <v>10982</v>
      </c>
      <c r="T1805" s="2" t="s">
        <v>11002</v>
      </c>
    </row>
  </sheetData>
  <customSheetViews>
    <customSheetView guid="{C8CB16C3-1145-4A4B-85B7-E1358C92DC75}" filter="1" showAutoFilter="1">
      <pageMargins left="0.7" right="0.7" top="0.75" bottom="0.75" header="0.3" footer="0.3"/>
      <autoFilter ref="A1:Z1805" xr:uid="{06424023-1A50-7E40-BEC3-33DC0BBE4FD7}">
        <filterColumn colId="7">
          <filters blank="1"/>
        </filterColumn>
      </autoFilter>
    </customSheetView>
  </customSheetViews>
  <dataValidations count="1">
    <dataValidation type="list" allowBlank="1" showErrorMessage="1" sqref="M2:M1805" xr:uid="{00000000-0002-0000-0700-000000000000}">
      <formula1>"difference in number,dimorphic in number?,dimorphic morphology,male specific,female specific,male specialized,female specialized,biological variability,reconstruction issue,match is not ascending,matching problem"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K572"/>
  <sheetViews>
    <sheetView workbookViewId="0">
      <pane ySplit="1" topLeftCell="A2" activePane="bottomLeft" state="frozen"/>
      <selection pane="bottomLeft" activeCell="K37" sqref="K37"/>
    </sheetView>
  </sheetViews>
  <sheetFormatPr baseColWidth="10" defaultColWidth="12.6640625" defaultRowHeight="15.75" customHeight="1"/>
  <cols>
    <col min="1" max="1" width="18.83203125" customWidth="1"/>
    <col min="2" max="2" width="18.1640625" customWidth="1"/>
    <col min="3" max="11" width="20.5" customWidth="1"/>
  </cols>
  <sheetData>
    <row r="1" spans="1:11" ht="15.75" customHeight="1">
      <c r="A1" s="7" t="s">
        <v>10992</v>
      </c>
      <c r="B1" s="7" t="s">
        <v>10993</v>
      </c>
      <c r="C1" s="7" t="s">
        <v>1</v>
      </c>
      <c r="D1" s="7" t="s">
        <v>13176</v>
      </c>
      <c r="E1" s="7" t="s">
        <v>13177</v>
      </c>
      <c r="F1" s="50" t="s">
        <v>13178</v>
      </c>
      <c r="G1" s="7" t="s">
        <v>3245</v>
      </c>
      <c r="H1" s="7" t="s">
        <v>13179</v>
      </c>
      <c r="I1" s="7" t="s">
        <v>3243</v>
      </c>
      <c r="J1" s="7" t="s">
        <v>2</v>
      </c>
      <c r="K1" s="7" t="s">
        <v>3246</v>
      </c>
    </row>
    <row r="2" spans="1:11" ht="15.75" customHeight="1">
      <c r="A2" s="2" t="s">
        <v>13180</v>
      </c>
      <c r="B2" s="2" t="s">
        <v>13181</v>
      </c>
      <c r="C2" s="2" t="s">
        <v>23939</v>
      </c>
      <c r="D2" s="2" t="s">
        <v>23</v>
      </c>
      <c r="E2" s="3" t="s">
        <v>13182</v>
      </c>
      <c r="F2" s="51" t="s">
        <v>23</v>
      </c>
      <c r="G2" s="3" t="s">
        <v>80</v>
      </c>
      <c r="H2" s="3"/>
      <c r="I2" s="3" t="str">
        <f t="shared" ref="I2:I256" si="0">G2&amp;"_"&amp;E2</f>
        <v>DMT_DMetaN</v>
      </c>
      <c r="J2" s="51" t="s">
        <v>23</v>
      </c>
      <c r="K2" s="3" t="s">
        <v>13183</v>
      </c>
    </row>
    <row r="3" spans="1:11" ht="15.75" customHeight="1">
      <c r="A3" s="2" t="s">
        <v>13184</v>
      </c>
      <c r="B3" s="2" t="s">
        <v>13185</v>
      </c>
      <c r="C3" s="2" t="s">
        <v>23940</v>
      </c>
      <c r="D3" s="2" t="s">
        <v>23</v>
      </c>
      <c r="E3" s="3" t="s">
        <v>13182</v>
      </c>
      <c r="F3" s="51" t="s">
        <v>23</v>
      </c>
      <c r="G3" s="3" t="s">
        <v>80</v>
      </c>
      <c r="H3" s="3"/>
      <c r="I3" s="3" t="str">
        <f t="shared" si="0"/>
        <v>DMT_DMetaN</v>
      </c>
      <c r="J3" s="51" t="s">
        <v>23</v>
      </c>
      <c r="K3" s="3" t="s">
        <v>13183</v>
      </c>
    </row>
    <row r="4" spans="1:11" ht="15.75" customHeight="1">
      <c r="A4" s="2" t="s">
        <v>13186</v>
      </c>
      <c r="B4" s="2" t="s">
        <v>13187</v>
      </c>
      <c r="C4" s="2" t="s">
        <v>23941</v>
      </c>
      <c r="D4" s="2" t="s">
        <v>23</v>
      </c>
      <c r="E4" s="3" t="s">
        <v>13182</v>
      </c>
      <c r="F4" s="51" t="s">
        <v>23</v>
      </c>
      <c r="G4" s="3" t="s">
        <v>80</v>
      </c>
      <c r="H4" s="3"/>
      <c r="I4" s="3" t="str">
        <f t="shared" si="0"/>
        <v>DMT_DMetaN</v>
      </c>
      <c r="J4" s="51" t="s">
        <v>23</v>
      </c>
      <c r="K4" s="3" t="s">
        <v>13183</v>
      </c>
    </row>
    <row r="5" spans="1:11" ht="15.75" customHeight="1">
      <c r="A5" s="2" t="s">
        <v>13188</v>
      </c>
      <c r="B5" s="2" t="s">
        <v>13189</v>
      </c>
      <c r="C5" s="2" t="s">
        <v>23942</v>
      </c>
      <c r="D5" s="2" t="s">
        <v>23</v>
      </c>
      <c r="E5" s="3" t="s">
        <v>13182</v>
      </c>
      <c r="F5" s="51" t="s">
        <v>23</v>
      </c>
      <c r="G5" s="3" t="s">
        <v>80</v>
      </c>
      <c r="H5" s="3"/>
      <c r="I5" s="3" t="str">
        <f t="shared" si="0"/>
        <v>DMT_DMetaN</v>
      </c>
      <c r="J5" s="51" t="s">
        <v>23</v>
      </c>
      <c r="K5" s="3" t="s">
        <v>13183</v>
      </c>
    </row>
    <row r="6" spans="1:11" ht="15.75" customHeight="1">
      <c r="A6" s="2" t="s">
        <v>13190</v>
      </c>
      <c r="B6" s="2" t="s">
        <v>13191</v>
      </c>
      <c r="C6" s="2" t="s">
        <v>23943</v>
      </c>
      <c r="D6" s="2" t="s">
        <v>23</v>
      </c>
      <c r="E6" s="3" t="s">
        <v>13182</v>
      </c>
      <c r="F6" s="51" t="s">
        <v>23</v>
      </c>
      <c r="G6" s="3" t="s">
        <v>80</v>
      </c>
      <c r="H6" s="3"/>
      <c r="I6" s="3" t="str">
        <f t="shared" si="0"/>
        <v>DMT_DMetaN</v>
      </c>
      <c r="J6" s="51" t="s">
        <v>23</v>
      </c>
      <c r="K6" s="3" t="s">
        <v>13183</v>
      </c>
    </row>
    <row r="7" spans="1:11" ht="15.75" customHeight="1">
      <c r="A7" s="2" t="s">
        <v>13192</v>
      </c>
      <c r="B7" s="2" t="s">
        <v>13193</v>
      </c>
      <c r="C7" s="2" t="s">
        <v>23944</v>
      </c>
      <c r="D7" s="2" t="s">
        <v>23</v>
      </c>
      <c r="E7" s="3" t="s">
        <v>13182</v>
      </c>
      <c r="F7" s="51" t="s">
        <v>23</v>
      </c>
      <c r="G7" s="3" t="s">
        <v>80</v>
      </c>
      <c r="H7" s="3"/>
      <c r="I7" s="3" t="str">
        <f t="shared" si="0"/>
        <v>DMT_DMetaN</v>
      </c>
      <c r="J7" s="51" t="s">
        <v>23</v>
      </c>
      <c r="K7" s="3" t="s">
        <v>13183</v>
      </c>
    </row>
    <row r="8" spans="1:11" ht="15.75" customHeight="1">
      <c r="A8" s="2" t="s">
        <v>13194</v>
      </c>
      <c r="B8" s="2" t="s">
        <v>13195</v>
      </c>
      <c r="C8" s="2" t="s">
        <v>23945</v>
      </c>
      <c r="D8" s="2" t="s">
        <v>23</v>
      </c>
      <c r="E8" s="3" t="s">
        <v>13182</v>
      </c>
      <c r="F8" s="51" t="s">
        <v>23</v>
      </c>
      <c r="G8" s="3" t="s">
        <v>80</v>
      </c>
      <c r="H8" s="3"/>
      <c r="I8" s="3" t="str">
        <f t="shared" si="0"/>
        <v>DMT_DMetaN</v>
      </c>
      <c r="J8" s="51" t="s">
        <v>23</v>
      </c>
      <c r="K8" s="3" t="s">
        <v>13183</v>
      </c>
    </row>
    <row r="9" spans="1:11" ht="15.75" customHeight="1">
      <c r="A9" s="2" t="s">
        <v>13196</v>
      </c>
      <c r="B9" s="2" t="s">
        <v>13197</v>
      </c>
      <c r="C9" s="2" t="s">
        <v>23946</v>
      </c>
      <c r="D9" s="2" t="s">
        <v>23</v>
      </c>
      <c r="E9" s="3" t="s">
        <v>13182</v>
      </c>
      <c r="F9" s="51" t="s">
        <v>23</v>
      </c>
      <c r="G9" s="3" t="s">
        <v>80</v>
      </c>
      <c r="H9" s="3"/>
      <c r="I9" s="3" t="str">
        <f t="shared" si="0"/>
        <v>DMT_DMetaN</v>
      </c>
      <c r="J9" s="51" t="s">
        <v>23</v>
      </c>
      <c r="K9" s="3" t="s">
        <v>13183</v>
      </c>
    </row>
    <row r="10" spans="1:11" ht="15.75" customHeight="1">
      <c r="A10" s="2" t="s">
        <v>13198</v>
      </c>
      <c r="B10" s="2" t="s">
        <v>13199</v>
      </c>
      <c r="C10" s="2" t="s">
        <v>23947</v>
      </c>
      <c r="D10" s="2" t="s">
        <v>23</v>
      </c>
      <c r="E10" s="3" t="s">
        <v>13182</v>
      </c>
      <c r="F10" s="51" t="s">
        <v>23</v>
      </c>
      <c r="G10" s="3" t="s">
        <v>80</v>
      </c>
      <c r="H10" s="3"/>
      <c r="I10" s="3" t="str">
        <f t="shared" si="0"/>
        <v>DMT_DMetaN</v>
      </c>
      <c r="J10" s="51" t="s">
        <v>23</v>
      </c>
      <c r="K10" s="3" t="s">
        <v>13183</v>
      </c>
    </row>
    <row r="11" spans="1:11" ht="15.75" customHeight="1">
      <c r="A11" s="2" t="s">
        <v>13200</v>
      </c>
      <c r="B11" s="2" t="s">
        <v>13201</v>
      </c>
      <c r="C11" s="2" t="s">
        <v>23948</v>
      </c>
      <c r="D11" s="2" t="s">
        <v>23</v>
      </c>
      <c r="E11" s="3" t="s">
        <v>13182</v>
      </c>
      <c r="F11" s="51" t="s">
        <v>23</v>
      </c>
      <c r="G11" s="3" t="s">
        <v>80</v>
      </c>
      <c r="H11" s="3"/>
      <c r="I11" s="3" t="str">
        <f t="shared" si="0"/>
        <v>DMT_DMetaN</v>
      </c>
      <c r="J11" s="51" t="s">
        <v>23</v>
      </c>
      <c r="K11" s="3" t="s">
        <v>13183</v>
      </c>
    </row>
    <row r="12" spans="1:11" ht="15.75" customHeight="1">
      <c r="A12" s="2" t="s">
        <v>13202</v>
      </c>
      <c r="B12" s="2" t="s">
        <v>13203</v>
      </c>
      <c r="C12" s="2" t="s">
        <v>23949</v>
      </c>
      <c r="D12" s="2" t="s">
        <v>23</v>
      </c>
      <c r="E12" s="3" t="s">
        <v>13182</v>
      </c>
      <c r="F12" s="51" t="s">
        <v>23</v>
      </c>
      <c r="G12" s="3" t="s">
        <v>80</v>
      </c>
      <c r="H12" s="3"/>
      <c r="I12" s="3" t="str">
        <f t="shared" si="0"/>
        <v>DMT_DMetaN</v>
      </c>
      <c r="J12" s="51" t="s">
        <v>23</v>
      </c>
      <c r="K12" s="3" t="s">
        <v>13183</v>
      </c>
    </row>
    <row r="13" spans="1:11" ht="15.75" customHeight="1">
      <c r="A13" s="2" t="s">
        <v>13204</v>
      </c>
      <c r="B13" s="2" t="s">
        <v>13205</v>
      </c>
      <c r="C13" s="2" t="s">
        <v>23950</v>
      </c>
      <c r="D13" s="2" t="s">
        <v>23</v>
      </c>
      <c r="E13" s="3" t="s">
        <v>13182</v>
      </c>
      <c r="F13" s="51" t="s">
        <v>23</v>
      </c>
      <c r="G13" s="3" t="s">
        <v>80</v>
      </c>
      <c r="H13" s="3"/>
      <c r="I13" s="3" t="str">
        <f t="shared" si="0"/>
        <v>DMT_DMetaN</v>
      </c>
      <c r="J13" s="51" t="s">
        <v>23</v>
      </c>
      <c r="K13" s="3" t="s">
        <v>13183</v>
      </c>
    </row>
    <row r="14" spans="1:11" ht="15.75" customHeight="1">
      <c r="A14" s="2" t="s">
        <v>13206</v>
      </c>
      <c r="B14" s="2" t="s">
        <v>13207</v>
      </c>
      <c r="C14" s="2" t="s">
        <v>23951</v>
      </c>
      <c r="D14" s="2" t="s">
        <v>23</v>
      </c>
      <c r="E14" s="3" t="s">
        <v>13182</v>
      </c>
      <c r="F14" s="51" t="s">
        <v>23</v>
      </c>
      <c r="G14" s="3" t="s">
        <v>80</v>
      </c>
      <c r="H14" s="3"/>
      <c r="I14" s="3" t="str">
        <f t="shared" si="0"/>
        <v>DMT_DMetaN</v>
      </c>
      <c r="J14" s="51" t="s">
        <v>23</v>
      </c>
      <c r="K14" s="3" t="s">
        <v>13183</v>
      </c>
    </row>
    <row r="15" spans="1:11" ht="15.75" customHeight="1">
      <c r="A15" s="2" t="s">
        <v>13208</v>
      </c>
      <c r="B15" s="2" t="s">
        <v>13209</v>
      </c>
      <c r="C15" s="2" t="s">
        <v>23952</v>
      </c>
      <c r="D15" s="2" t="s">
        <v>23</v>
      </c>
      <c r="E15" s="3" t="s">
        <v>13182</v>
      </c>
      <c r="F15" s="51" t="s">
        <v>23</v>
      </c>
      <c r="G15" s="3" t="s">
        <v>80</v>
      </c>
      <c r="H15" s="3"/>
      <c r="I15" s="3" t="str">
        <f t="shared" si="0"/>
        <v>DMT_DMetaN</v>
      </c>
      <c r="J15" s="51" t="s">
        <v>23</v>
      </c>
      <c r="K15" s="3" t="s">
        <v>13183</v>
      </c>
    </row>
    <row r="16" spans="1:11" ht="15.75" customHeight="1">
      <c r="A16" s="2" t="s">
        <v>13210</v>
      </c>
      <c r="B16" s="2" t="s">
        <v>13211</v>
      </c>
      <c r="C16" s="2" t="s">
        <v>23953</v>
      </c>
      <c r="D16" s="2" t="s">
        <v>23</v>
      </c>
      <c r="E16" s="3" t="s">
        <v>13182</v>
      </c>
      <c r="F16" s="51" t="s">
        <v>23</v>
      </c>
      <c r="G16" s="3" t="s">
        <v>80</v>
      </c>
      <c r="H16" s="3"/>
      <c r="I16" s="3" t="str">
        <f t="shared" si="0"/>
        <v>DMT_DMetaN</v>
      </c>
      <c r="J16" s="51" t="s">
        <v>23</v>
      </c>
      <c r="K16" s="3" t="s">
        <v>13183</v>
      </c>
    </row>
    <row r="17" spans="1:11" ht="15.75" customHeight="1">
      <c r="A17" s="2" t="s">
        <v>13212</v>
      </c>
      <c r="B17" s="2" t="s">
        <v>13213</v>
      </c>
      <c r="C17" s="2" t="s">
        <v>23954</v>
      </c>
      <c r="D17" s="2" t="s">
        <v>23</v>
      </c>
      <c r="E17" s="3" t="s">
        <v>13182</v>
      </c>
      <c r="F17" s="51" t="s">
        <v>23</v>
      </c>
      <c r="G17" s="3" t="s">
        <v>80</v>
      </c>
      <c r="H17" s="3"/>
      <c r="I17" s="3" t="str">
        <f t="shared" si="0"/>
        <v>DMT_DMetaN</v>
      </c>
      <c r="J17" s="51" t="s">
        <v>23</v>
      </c>
      <c r="K17" s="3" t="s">
        <v>13183</v>
      </c>
    </row>
    <row r="18" spans="1:11" ht="15.75" customHeight="1">
      <c r="A18" s="2" t="s">
        <v>13214</v>
      </c>
      <c r="B18" s="2" t="s">
        <v>13215</v>
      </c>
      <c r="C18" s="2" t="s">
        <v>23955</v>
      </c>
      <c r="D18" s="2" t="s">
        <v>23</v>
      </c>
      <c r="E18" s="3" t="s">
        <v>13182</v>
      </c>
      <c r="F18" s="51" t="s">
        <v>23</v>
      </c>
      <c r="G18" s="3" t="s">
        <v>80</v>
      </c>
      <c r="H18" s="3"/>
      <c r="I18" s="3" t="str">
        <f t="shared" si="0"/>
        <v>DMT_DMetaN</v>
      </c>
      <c r="J18" s="51" t="s">
        <v>23</v>
      </c>
      <c r="K18" s="3" t="s">
        <v>13183</v>
      </c>
    </row>
    <row r="19" spans="1:11" ht="15.75" customHeight="1">
      <c r="A19" s="2" t="s">
        <v>13216</v>
      </c>
      <c r="B19" s="2" t="s">
        <v>13217</v>
      </c>
      <c r="C19" s="2" t="s">
        <v>23956</v>
      </c>
      <c r="D19" s="2" t="s">
        <v>23</v>
      </c>
      <c r="E19" s="3" t="s">
        <v>13182</v>
      </c>
      <c r="F19" s="51" t="s">
        <v>23</v>
      </c>
      <c r="G19" s="3" t="s">
        <v>80</v>
      </c>
      <c r="H19" s="3"/>
      <c r="I19" s="3" t="str">
        <f t="shared" si="0"/>
        <v>DMT_DMetaN</v>
      </c>
      <c r="J19" s="51" t="s">
        <v>23</v>
      </c>
      <c r="K19" s="3" t="s">
        <v>13183</v>
      </c>
    </row>
    <row r="20" spans="1:11" ht="15.75" customHeight="1">
      <c r="A20" s="2" t="s">
        <v>13218</v>
      </c>
      <c r="B20" s="2" t="s">
        <v>13219</v>
      </c>
      <c r="C20" s="2" t="s">
        <v>23957</v>
      </c>
      <c r="D20" s="2" t="s">
        <v>23</v>
      </c>
      <c r="E20" s="3" t="s">
        <v>13182</v>
      </c>
      <c r="F20" s="51" t="s">
        <v>23</v>
      </c>
      <c r="G20" s="3" t="s">
        <v>80</v>
      </c>
      <c r="H20" s="3"/>
      <c r="I20" s="3" t="str">
        <f t="shared" si="0"/>
        <v>DMT_DMetaN</v>
      </c>
      <c r="J20" s="51" t="s">
        <v>23</v>
      </c>
      <c r="K20" s="3" t="s">
        <v>13183</v>
      </c>
    </row>
    <row r="21" spans="1:11" ht="15.75" customHeight="1">
      <c r="A21" s="2" t="s">
        <v>13220</v>
      </c>
      <c r="B21" s="32" t="s">
        <v>13221</v>
      </c>
      <c r="C21" s="2" t="s">
        <v>23958</v>
      </c>
      <c r="D21" s="2" t="s">
        <v>23</v>
      </c>
      <c r="E21" s="3" t="s">
        <v>13182</v>
      </c>
      <c r="F21" s="51" t="s">
        <v>23</v>
      </c>
      <c r="G21" s="3" t="s">
        <v>80</v>
      </c>
      <c r="H21" s="3"/>
      <c r="I21" s="3" t="str">
        <f t="shared" si="0"/>
        <v>DMT_DMetaN</v>
      </c>
      <c r="J21" s="51" t="s">
        <v>23</v>
      </c>
      <c r="K21" s="3" t="s">
        <v>13183</v>
      </c>
    </row>
    <row r="22" spans="1:11" ht="15.75" customHeight="1">
      <c r="A22" s="2" t="s">
        <v>13222</v>
      </c>
      <c r="B22" s="2" t="s">
        <v>13223</v>
      </c>
      <c r="C22" s="2" t="s">
        <v>23959</v>
      </c>
      <c r="D22" s="2" t="s">
        <v>23</v>
      </c>
      <c r="E22" s="3" t="s">
        <v>13182</v>
      </c>
      <c r="F22" s="51" t="s">
        <v>23</v>
      </c>
      <c r="G22" s="3" t="s">
        <v>80</v>
      </c>
      <c r="H22" s="3"/>
      <c r="I22" s="3" t="str">
        <f t="shared" si="0"/>
        <v>DMT_DMetaN</v>
      </c>
      <c r="J22" s="51" t="s">
        <v>23</v>
      </c>
      <c r="K22" s="3" t="s">
        <v>13183</v>
      </c>
    </row>
    <row r="23" spans="1:11" ht="15.75" customHeight="1">
      <c r="A23" s="2" t="s">
        <v>13224</v>
      </c>
      <c r="B23" s="2" t="s">
        <v>13225</v>
      </c>
      <c r="C23" s="2" t="s">
        <v>23960</v>
      </c>
      <c r="D23" s="2" t="s">
        <v>23</v>
      </c>
      <c r="E23" s="3" t="s">
        <v>13182</v>
      </c>
      <c r="F23" s="51" t="s">
        <v>23</v>
      </c>
      <c r="G23" s="3" t="s">
        <v>80</v>
      </c>
      <c r="H23" s="3"/>
      <c r="I23" s="3" t="str">
        <f t="shared" si="0"/>
        <v>DMT_DMetaN</v>
      </c>
      <c r="J23" s="51" t="s">
        <v>23</v>
      </c>
      <c r="K23" s="3" t="s">
        <v>13183</v>
      </c>
    </row>
    <row r="24" spans="1:11" ht="15.75" customHeight="1">
      <c r="A24" s="2" t="s">
        <v>13226</v>
      </c>
      <c r="B24" s="2" t="s">
        <v>13227</v>
      </c>
      <c r="C24" s="2" t="s">
        <v>23961</v>
      </c>
      <c r="D24" s="2" t="s">
        <v>23</v>
      </c>
      <c r="E24" s="3" t="s">
        <v>13182</v>
      </c>
      <c r="F24" s="51" t="s">
        <v>23</v>
      </c>
      <c r="G24" s="3" t="s">
        <v>80</v>
      </c>
      <c r="H24" s="3"/>
      <c r="I24" s="3" t="str">
        <f t="shared" si="0"/>
        <v>DMT_DMetaN</v>
      </c>
      <c r="J24" s="51" t="s">
        <v>23</v>
      </c>
      <c r="K24" s="3" t="s">
        <v>13183</v>
      </c>
    </row>
    <row r="25" spans="1:11" ht="15.75" customHeight="1">
      <c r="A25" s="2" t="s">
        <v>13228</v>
      </c>
      <c r="B25" s="2" t="s">
        <v>13229</v>
      </c>
      <c r="C25" s="2" t="s">
        <v>23962</v>
      </c>
      <c r="D25" s="2" t="s">
        <v>23</v>
      </c>
      <c r="E25" s="3" t="s">
        <v>13182</v>
      </c>
      <c r="F25" s="51" t="s">
        <v>23</v>
      </c>
      <c r="G25" s="3" t="s">
        <v>80</v>
      </c>
      <c r="H25" s="3"/>
      <c r="I25" s="3" t="str">
        <f t="shared" si="0"/>
        <v>DMT_DMetaN</v>
      </c>
      <c r="J25" s="51" t="s">
        <v>23</v>
      </c>
      <c r="K25" s="3" t="s">
        <v>13183</v>
      </c>
    </row>
    <row r="26" spans="1:11" ht="15.75" customHeight="1">
      <c r="A26" s="2" t="s">
        <v>13230</v>
      </c>
      <c r="B26" s="2" t="s">
        <v>13231</v>
      </c>
      <c r="C26" s="2" t="s">
        <v>23963</v>
      </c>
      <c r="D26" s="2" t="s">
        <v>23</v>
      </c>
      <c r="E26" s="3" t="s">
        <v>13182</v>
      </c>
      <c r="F26" s="51" t="s">
        <v>23</v>
      </c>
      <c r="G26" s="3" t="s">
        <v>80</v>
      </c>
      <c r="H26" s="3"/>
      <c r="I26" s="3" t="str">
        <f t="shared" si="0"/>
        <v>DMT_DMetaN</v>
      </c>
      <c r="J26" s="51" t="s">
        <v>23</v>
      </c>
      <c r="K26" s="3" t="s">
        <v>13183</v>
      </c>
    </row>
    <row r="27" spans="1:11" ht="15.75" customHeight="1">
      <c r="A27" s="2" t="s">
        <v>13232</v>
      </c>
      <c r="B27" s="2" t="s">
        <v>13233</v>
      </c>
      <c r="C27" s="2" t="s">
        <v>23964</v>
      </c>
      <c r="D27" s="2" t="s">
        <v>23</v>
      </c>
      <c r="E27" s="3" t="s">
        <v>13182</v>
      </c>
      <c r="F27" s="51" t="s">
        <v>23</v>
      </c>
      <c r="G27" s="3" t="s">
        <v>80</v>
      </c>
      <c r="H27" s="3"/>
      <c r="I27" s="3" t="str">
        <f t="shared" si="0"/>
        <v>DMT_DMetaN</v>
      </c>
      <c r="J27" s="51" t="s">
        <v>23</v>
      </c>
      <c r="K27" s="3" t="s">
        <v>13183</v>
      </c>
    </row>
    <row r="28" spans="1:11" ht="15.75" customHeight="1">
      <c r="A28" s="2" t="s">
        <v>13234</v>
      </c>
      <c r="B28" s="2" t="s">
        <v>13235</v>
      </c>
      <c r="C28" s="2" t="s">
        <v>23965</v>
      </c>
      <c r="D28" s="2" t="s">
        <v>23</v>
      </c>
      <c r="E28" s="3" t="s">
        <v>13182</v>
      </c>
      <c r="F28" s="51" t="s">
        <v>23</v>
      </c>
      <c r="G28" s="3" t="s">
        <v>80</v>
      </c>
      <c r="H28" s="3"/>
      <c r="I28" s="3" t="str">
        <f t="shared" si="0"/>
        <v>DMT_DMetaN</v>
      </c>
      <c r="J28" s="51" t="s">
        <v>23</v>
      </c>
      <c r="K28" s="3" t="s">
        <v>13183</v>
      </c>
    </row>
    <row r="29" spans="1:11" ht="15.75" customHeight="1">
      <c r="A29" s="2" t="s">
        <v>13236</v>
      </c>
      <c r="B29" s="2" t="s">
        <v>13237</v>
      </c>
      <c r="C29" s="2" t="s">
        <v>23966</v>
      </c>
      <c r="D29" s="2" t="s">
        <v>23</v>
      </c>
      <c r="E29" s="3" t="s">
        <v>13182</v>
      </c>
      <c r="F29" s="51" t="s">
        <v>23</v>
      </c>
      <c r="G29" s="3" t="s">
        <v>80</v>
      </c>
      <c r="H29" s="3"/>
      <c r="I29" s="3" t="str">
        <f t="shared" si="0"/>
        <v>DMT_DMetaN</v>
      </c>
      <c r="J29" s="51" t="s">
        <v>23</v>
      </c>
      <c r="K29" s="3" t="s">
        <v>13183</v>
      </c>
    </row>
    <row r="30" spans="1:11" ht="15.75" customHeight="1">
      <c r="A30" s="2" t="s">
        <v>13238</v>
      </c>
      <c r="B30" s="2" t="s">
        <v>13239</v>
      </c>
      <c r="C30" s="2" t="s">
        <v>23967</v>
      </c>
      <c r="D30" s="2" t="s">
        <v>23</v>
      </c>
      <c r="E30" s="3" t="s">
        <v>13182</v>
      </c>
      <c r="F30" s="51" t="s">
        <v>23</v>
      </c>
      <c r="G30" s="3" t="s">
        <v>80</v>
      </c>
      <c r="H30" s="3"/>
      <c r="I30" s="3" t="str">
        <f t="shared" si="0"/>
        <v>DMT_DMetaN</v>
      </c>
      <c r="J30" s="51" t="s">
        <v>23</v>
      </c>
      <c r="K30" s="3" t="s">
        <v>13183</v>
      </c>
    </row>
    <row r="31" spans="1:11" ht="15.75" customHeight="1">
      <c r="A31" s="2" t="s">
        <v>13240</v>
      </c>
      <c r="B31" s="2" t="s">
        <v>13241</v>
      </c>
      <c r="C31" s="2" t="s">
        <v>23968</v>
      </c>
      <c r="D31" s="2" t="s">
        <v>23</v>
      </c>
      <c r="E31" s="3" t="s">
        <v>13182</v>
      </c>
      <c r="F31" s="51" t="s">
        <v>23</v>
      </c>
      <c r="G31" s="3" t="s">
        <v>80</v>
      </c>
      <c r="H31" s="3"/>
      <c r="I31" s="3" t="str">
        <f t="shared" si="0"/>
        <v>DMT_DMetaN</v>
      </c>
      <c r="J31" s="51" t="s">
        <v>23</v>
      </c>
      <c r="K31" s="3" t="s">
        <v>13183</v>
      </c>
    </row>
    <row r="32" spans="1:11" ht="15.75" customHeight="1">
      <c r="A32" s="2" t="s">
        <v>13242</v>
      </c>
      <c r="B32" s="2" t="s">
        <v>13243</v>
      </c>
      <c r="C32" s="2" t="s">
        <v>23969</v>
      </c>
      <c r="D32" s="2" t="s">
        <v>23</v>
      </c>
      <c r="E32" s="3" t="s">
        <v>13182</v>
      </c>
      <c r="F32" s="51" t="s">
        <v>23</v>
      </c>
      <c r="G32" s="3" t="s">
        <v>80</v>
      </c>
      <c r="H32" s="3"/>
      <c r="I32" s="3" t="str">
        <f t="shared" si="0"/>
        <v>DMT_DMetaN</v>
      </c>
      <c r="J32" s="51" t="s">
        <v>23</v>
      </c>
      <c r="K32" s="3" t="s">
        <v>13183</v>
      </c>
    </row>
    <row r="33" spans="1:11" ht="15.75" customHeight="1">
      <c r="A33" s="2" t="s">
        <v>13244</v>
      </c>
      <c r="B33" s="2" t="s">
        <v>13245</v>
      </c>
      <c r="C33" s="2" t="s">
        <v>23970</v>
      </c>
      <c r="D33" s="2" t="s">
        <v>23</v>
      </c>
      <c r="E33" s="3" t="s">
        <v>13182</v>
      </c>
      <c r="F33" s="51" t="s">
        <v>23</v>
      </c>
      <c r="G33" s="3" t="s">
        <v>80</v>
      </c>
      <c r="H33" s="3"/>
      <c r="I33" s="3" t="str">
        <f t="shared" si="0"/>
        <v>DMT_DMetaN</v>
      </c>
      <c r="J33" s="51" t="s">
        <v>23</v>
      </c>
      <c r="K33" s="3" t="s">
        <v>13183</v>
      </c>
    </row>
    <row r="34" spans="1:11" ht="15.75" customHeight="1">
      <c r="A34" s="2" t="s">
        <v>13246</v>
      </c>
      <c r="B34" s="2" t="s">
        <v>13247</v>
      </c>
      <c r="C34" s="2" t="s">
        <v>23971</v>
      </c>
      <c r="D34" s="2" t="s">
        <v>23</v>
      </c>
      <c r="E34" s="3" t="s">
        <v>13182</v>
      </c>
      <c r="F34" s="51" t="s">
        <v>23</v>
      </c>
      <c r="G34" s="3" t="s">
        <v>80</v>
      </c>
      <c r="H34" s="3"/>
      <c r="I34" s="3" t="str">
        <f t="shared" si="0"/>
        <v>DMT_DMetaN</v>
      </c>
      <c r="J34" s="51" t="s">
        <v>23</v>
      </c>
      <c r="K34" s="3" t="s">
        <v>13183</v>
      </c>
    </row>
    <row r="35" spans="1:11" ht="15.75" customHeight="1">
      <c r="A35" s="2" t="s">
        <v>13248</v>
      </c>
      <c r="B35" s="2" t="s">
        <v>13249</v>
      </c>
      <c r="C35" s="2" t="s">
        <v>23972</v>
      </c>
      <c r="D35" s="2" t="s">
        <v>23</v>
      </c>
      <c r="E35" s="3" t="s">
        <v>13182</v>
      </c>
      <c r="F35" s="51" t="s">
        <v>23</v>
      </c>
      <c r="G35" s="3" t="s">
        <v>80</v>
      </c>
      <c r="H35" s="3"/>
      <c r="I35" s="3" t="str">
        <f t="shared" si="0"/>
        <v>DMT_DMetaN</v>
      </c>
      <c r="J35" s="51" t="s">
        <v>23</v>
      </c>
      <c r="K35" s="3" t="s">
        <v>13183</v>
      </c>
    </row>
    <row r="36" spans="1:11" ht="15.75" customHeight="1">
      <c r="A36" s="2" t="s">
        <v>13250</v>
      </c>
      <c r="B36" s="2" t="s">
        <v>13251</v>
      </c>
      <c r="C36" s="2" t="s">
        <v>23973</v>
      </c>
      <c r="D36" s="2" t="s">
        <v>23</v>
      </c>
      <c r="E36" s="3" t="s">
        <v>13182</v>
      </c>
      <c r="F36" s="51" t="s">
        <v>23</v>
      </c>
      <c r="G36" s="3" t="s">
        <v>80</v>
      </c>
      <c r="H36" s="3"/>
      <c r="I36" s="3" t="str">
        <f t="shared" si="0"/>
        <v>DMT_DMetaN</v>
      </c>
      <c r="J36" s="51" t="s">
        <v>23</v>
      </c>
      <c r="K36" s="3" t="s">
        <v>13183</v>
      </c>
    </row>
    <row r="37" spans="1:11" ht="15.75" customHeight="1">
      <c r="A37" s="2" t="s">
        <v>13252</v>
      </c>
      <c r="B37" s="2" t="s">
        <v>13253</v>
      </c>
      <c r="C37" s="2" t="s">
        <v>23974</v>
      </c>
      <c r="D37" s="2" t="s">
        <v>23</v>
      </c>
      <c r="E37" s="3" t="s">
        <v>13182</v>
      </c>
      <c r="F37" s="51" t="s">
        <v>23</v>
      </c>
      <c r="G37" s="3" t="s">
        <v>80</v>
      </c>
      <c r="H37" s="3"/>
      <c r="I37" s="3" t="str">
        <f t="shared" si="0"/>
        <v>DMT_DMetaN</v>
      </c>
      <c r="J37" s="51" t="s">
        <v>23</v>
      </c>
      <c r="K37" s="3" t="s">
        <v>13183</v>
      </c>
    </row>
    <row r="38" spans="1:11" ht="15.75" customHeight="1">
      <c r="A38" s="2" t="s">
        <v>13254</v>
      </c>
      <c r="B38" s="2" t="s">
        <v>13255</v>
      </c>
      <c r="C38" s="2" t="s">
        <v>23975</v>
      </c>
      <c r="D38" s="2" t="s">
        <v>23</v>
      </c>
      <c r="E38" s="3" t="s">
        <v>13182</v>
      </c>
      <c r="F38" s="51" t="s">
        <v>23</v>
      </c>
      <c r="G38" s="3" t="s">
        <v>80</v>
      </c>
      <c r="H38" s="3"/>
      <c r="I38" s="3" t="str">
        <f t="shared" si="0"/>
        <v>DMT_DMetaN</v>
      </c>
      <c r="J38" s="51" t="s">
        <v>23</v>
      </c>
      <c r="K38" s="3" t="s">
        <v>13183</v>
      </c>
    </row>
    <row r="39" spans="1:11" ht="15.75" customHeight="1">
      <c r="A39" s="2" t="s">
        <v>13256</v>
      </c>
      <c r="B39" s="2" t="s">
        <v>13257</v>
      </c>
      <c r="C39" s="2" t="s">
        <v>23976</v>
      </c>
      <c r="D39" s="2" t="s">
        <v>23</v>
      </c>
      <c r="E39" s="3" t="s">
        <v>13182</v>
      </c>
      <c r="F39" s="51" t="s">
        <v>23</v>
      </c>
      <c r="G39" s="3" t="s">
        <v>80</v>
      </c>
      <c r="H39" s="3"/>
      <c r="I39" s="3" t="str">
        <f t="shared" si="0"/>
        <v>DMT_DMetaN</v>
      </c>
      <c r="J39" s="51" t="s">
        <v>23</v>
      </c>
      <c r="K39" s="3" t="s">
        <v>13183</v>
      </c>
    </row>
    <row r="40" spans="1:11" ht="15.75" customHeight="1">
      <c r="A40" s="2" t="s">
        <v>13258</v>
      </c>
      <c r="B40" s="2" t="s">
        <v>13259</v>
      </c>
      <c r="C40" s="2" t="s">
        <v>23977</v>
      </c>
      <c r="D40" s="2" t="s">
        <v>23</v>
      </c>
      <c r="E40" s="3" t="s">
        <v>13182</v>
      </c>
      <c r="F40" s="51" t="s">
        <v>23</v>
      </c>
      <c r="G40" s="3" t="s">
        <v>80</v>
      </c>
      <c r="H40" s="3"/>
      <c r="I40" s="3" t="str">
        <f t="shared" si="0"/>
        <v>DMT_DMetaN</v>
      </c>
      <c r="J40" s="51" t="s">
        <v>23</v>
      </c>
      <c r="K40" s="3" t="s">
        <v>13183</v>
      </c>
    </row>
    <row r="41" spans="1:11" ht="15.75" customHeight="1">
      <c r="A41" s="2" t="s">
        <v>13260</v>
      </c>
      <c r="B41" s="2" t="s">
        <v>13261</v>
      </c>
      <c r="C41" s="2" t="s">
        <v>23978</v>
      </c>
      <c r="D41" s="2" t="s">
        <v>23</v>
      </c>
      <c r="E41" s="3" t="s">
        <v>13182</v>
      </c>
      <c r="F41" s="51" t="s">
        <v>23</v>
      </c>
      <c r="G41" s="3" t="s">
        <v>80</v>
      </c>
      <c r="H41" s="3"/>
      <c r="I41" s="3" t="str">
        <f t="shared" si="0"/>
        <v>DMT_DMetaN</v>
      </c>
      <c r="J41" s="51" t="s">
        <v>23</v>
      </c>
      <c r="K41" s="3" t="s">
        <v>13183</v>
      </c>
    </row>
    <row r="42" spans="1:11" ht="15.75" customHeight="1">
      <c r="A42" s="2" t="s">
        <v>13262</v>
      </c>
      <c r="B42" s="2" t="s">
        <v>13263</v>
      </c>
      <c r="C42" s="2" t="s">
        <v>23979</v>
      </c>
      <c r="D42" s="2" t="s">
        <v>23</v>
      </c>
      <c r="E42" s="3" t="s">
        <v>13182</v>
      </c>
      <c r="F42" s="51" t="s">
        <v>23</v>
      </c>
      <c r="G42" s="3" t="s">
        <v>80</v>
      </c>
      <c r="H42" s="3"/>
      <c r="I42" s="3" t="str">
        <f t="shared" si="0"/>
        <v>DMT_DMetaN</v>
      </c>
      <c r="J42" s="51" t="s">
        <v>23</v>
      </c>
      <c r="K42" s="3" t="s">
        <v>13183</v>
      </c>
    </row>
    <row r="43" spans="1:11" ht="15.75" customHeight="1">
      <c r="A43" s="2" t="s">
        <v>13264</v>
      </c>
      <c r="B43" s="2" t="s">
        <v>13265</v>
      </c>
      <c r="C43" s="2" t="s">
        <v>23980</v>
      </c>
      <c r="D43" s="2" t="s">
        <v>23</v>
      </c>
      <c r="E43" s="3" t="s">
        <v>13182</v>
      </c>
      <c r="F43" s="51" t="s">
        <v>23</v>
      </c>
      <c r="G43" s="3" t="s">
        <v>80</v>
      </c>
      <c r="H43" s="3"/>
      <c r="I43" s="3" t="str">
        <f t="shared" si="0"/>
        <v>DMT_DMetaN</v>
      </c>
      <c r="J43" s="51" t="s">
        <v>23</v>
      </c>
      <c r="K43" s="3" t="s">
        <v>13183</v>
      </c>
    </row>
    <row r="44" spans="1:11" ht="15.75" customHeight="1">
      <c r="A44" s="2" t="s">
        <v>13266</v>
      </c>
      <c r="B44" s="2" t="s">
        <v>13267</v>
      </c>
      <c r="C44" s="2" t="s">
        <v>23981</v>
      </c>
      <c r="D44" s="2" t="s">
        <v>23</v>
      </c>
      <c r="E44" s="3" t="s">
        <v>13182</v>
      </c>
      <c r="F44" s="51" t="s">
        <v>23</v>
      </c>
      <c r="G44" s="3" t="s">
        <v>80</v>
      </c>
      <c r="H44" s="3"/>
      <c r="I44" s="3" t="str">
        <f t="shared" si="0"/>
        <v>DMT_DMetaN</v>
      </c>
      <c r="J44" s="51" t="s">
        <v>23</v>
      </c>
      <c r="K44" s="3" t="s">
        <v>13183</v>
      </c>
    </row>
    <row r="45" spans="1:11" ht="15.75" customHeight="1">
      <c r="A45" s="2" t="s">
        <v>13268</v>
      </c>
      <c r="B45" s="2" t="s">
        <v>13269</v>
      </c>
      <c r="C45" s="2" t="s">
        <v>23982</v>
      </c>
      <c r="D45" s="2" t="s">
        <v>23</v>
      </c>
      <c r="E45" s="3" t="s">
        <v>13182</v>
      </c>
      <c r="F45" s="51" t="s">
        <v>23</v>
      </c>
      <c r="G45" s="3" t="s">
        <v>80</v>
      </c>
      <c r="H45" s="3"/>
      <c r="I45" s="3" t="str">
        <f t="shared" si="0"/>
        <v>DMT_DMetaN</v>
      </c>
      <c r="J45" s="51" t="s">
        <v>23</v>
      </c>
      <c r="K45" s="3" t="s">
        <v>13183</v>
      </c>
    </row>
    <row r="46" spans="1:11" ht="15.75" customHeight="1">
      <c r="A46" s="2" t="s">
        <v>13270</v>
      </c>
      <c r="B46" s="2" t="s">
        <v>13271</v>
      </c>
      <c r="C46" s="2" t="s">
        <v>23983</v>
      </c>
      <c r="D46" s="2" t="s">
        <v>23</v>
      </c>
      <c r="E46" s="3" t="s">
        <v>13182</v>
      </c>
      <c r="F46" s="51" t="s">
        <v>23</v>
      </c>
      <c r="G46" s="3" t="s">
        <v>80</v>
      </c>
      <c r="H46" s="3"/>
      <c r="I46" s="3" t="str">
        <f t="shared" si="0"/>
        <v>DMT_DMetaN</v>
      </c>
      <c r="J46" s="51" t="s">
        <v>23</v>
      </c>
      <c r="K46" s="3" t="s">
        <v>13183</v>
      </c>
    </row>
    <row r="47" spans="1:11" ht="15.75" customHeight="1">
      <c r="A47" s="2" t="s">
        <v>13272</v>
      </c>
      <c r="B47" s="2" t="s">
        <v>13273</v>
      </c>
      <c r="C47" s="2" t="s">
        <v>23984</v>
      </c>
      <c r="D47" s="2" t="s">
        <v>23</v>
      </c>
      <c r="E47" s="3" t="s">
        <v>13182</v>
      </c>
      <c r="F47" s="51" t="s">
        <v>23</v>
      </c>
      <c r="G47" s="3" t="s">
        <v>80</v>
      </c>
      <c r="H47" s="3"/>
      <c r="I47" s="3" t="str">
        <f t="shared" si="0"/>
        <v>DMT_DMetaN</v>
      </c>
      <c r="J47" s="51" t="s">
        <v>23</v>
      </c>
      <c r="K47" s="3" t="s">
        <v>13183</v>
      </c>
    </row>
    <row r="48" spans="1:11" ht="15.75" customHeight="1">
      <c r="A48" s="2" t="s">
        <v>13274</v>
      </c>
      <c r="B48" s="2" t="s">
        <v>13275</v>
      </c>
      <c r="C48" s="2" t="s">
        <v>23985</v>
      </c>
      <c r="D48" s="2" t="s">
        <v>23</v>
      </c>
      <c r="E48" s="3" t="s">
        <v>13182</v>
      </c>
      <c r="F48" s="51" t="s">
        <v>23</v>
      </c>
      <c r="G48" s="3" t="s">
        <v>80</v>
      </c>
      <c r="H48" s="3"/>
      <c r="I48" s="3" t="str">
        <f t="shared" si="0"/>
        <v>DMT_DMetaN</v>
      </c>
      <c r="J48" s="51" t="s">
        <v>23</v>
      </c>
      <c r="K48" s="3" t="s">
        <v>13183</v>
      </c>
    </row>
    <row r="49" spans="1:11" ht="15.75" customHeight="1">
      <c r="A49" s="2" t="s">
        <v>13276</v>
      </c>
      <c r="B49" s="2" t="s">
        <v>13277</v>
      </c>
      <c r="C49" s="2" t="s">
        <v>23986</v>
      </c>
      <c r="D49" s="2" t="s">
        <v>23</v>
      </c>
      <c r="E49" s="3" t="s">
        <v>13182</v>
      </c>
      <c r="F49" s="51" t="s">
        <v>23</v>
      </c>
      <c r="G49" s="3" t="s">
        <v>80</v>
      </c>
      <c r="H49" s="3"/>
      <c r="I49" s="3" t="str">
        <f t="shared" si="0"/>
        <v>DMT_DMetaN</v>
      </c>
      <c r="J49" s="51" t="s">
        <v>23</v>
      </c>
      <c r="K49" s="3" t="s">
        <v>13183</v>
      </c>
    </row>
    <row r="50" spans="1:11" ht="15.75" customHeight="1">
      <c r="A50" s="2" t="s">
        <v>13278</v>
      </c>
      <c r="B50" s="2" t="s">
        <v>13279</v>
      </c>
      <c r="C50" s="2" t="s">
        <v>23987</v>
      </c>
      <c r="D50" s="2" t="s">
        <v>23</v>
      </c>
      <c r="E50" s="3" t="s">
        <v>13182</v>
      </c>
      <c r="F50" s="51" t="s">
        <v>23</v>
      </c>
      <c r="G50" s="3" t="s">
        <v>80</v>
      </c>
      <c r="H50" s="3"/>
      <c r="I50" s="3" t="str">
        <f t="shared" si="0"/>
        <v>DMT_DMetaN</v>
      </c>
      <c r="J50" s="51" t="s">
        <v>23</v>
      </c>
      <c r="K50" s="3" t="s">
        <v>13183</v>
      </c>
    </row>
    <row r="51" spans="1:11" ht="15.75" customHeight="1">
      <c r="A51" s="2" t="s">
        <v>13280</v>
      </c>
      <c r="B51" s="2" t="s">
        <v>13281</v>
      </c>
      <c r="C51" s="2" t="s">
        <v>23988</v>
      </c>
      <c r="D51" s="2" t="s">
        <v>23</v>
      </c>
      <c r="E51" s="3" t="s">
        <v>13182</v>
      </c>
      <c r="F51" s="51" t="s">
        <v>23</v>
      </c>
      <c r="G51" s="3" t="s">
        <v>80</v>
      </c>
      <c r="H51" s="3"/>
      <c r="I51" s="3" t="str">
        <f t="shared" si="0"/>
        <v>DMT_DMetaN</v>
      </c>
      <c r="J51" s="51" t="s">
        <v>23</v>
      </c>
      <c r="K51" s="3" t="s">
        <v>13183</v>
      </c>
    </row>
    <row r="52" spans="1:11" ht="15.75" customHeight="1">
      <c r="A52" s="2" t="s">
        <v>13282</v>
      </c>
      <c r="B52" s="2" t="s">
        <v>13283</v>
      </c>
      <c r="C52" s="2" t="s">
        <v>23989</v>
      </c>
      <c r="D52" s="2" t="s">
        <v>23</v>
      </c>
      <c r="E52" s="3" t="s">
        <v>13182</v>
      </c>
      <c r="F52" s="51" t="s">
        <v>23</v>
      </c>
      <c r="G52" s="3" t="s">
        <v>80</v>
      </c>
      <c r="H52" s="3"/>
      <c r="I52" s="3" t="str">
        <f t="shared" si="0"/>
        <v>DMT_DMetaN</v>
      </c>
      <c r="J52" s="51" t="s">
        <v>23</v>
      </c>
      <c r="K52" s="3" t="s">
        <v>13183</v>
      </c>
    </row>
    <row r="53" spans="1:11" ht="15.75" customHeight="1">
      <c r="A53" s="2" t="s">
        <v>13284</v>
      </c>
      <c r="B53" s="2" t="s">
        <v>13285</v>
      </c>
      <c r="C53" s="2" t="s">
        <v>23990</v>
      </c>
      <c r="D53" s="2" t="s">
        <v>23</v>
      </c>
      <c r="E53" s="3" t="s">
        <v>13182</v>
      </c>
      <c r="F53" s="51" t="s">
        <v>23</v>
      </c>
      <c r="G53" s="3" t="s">
        <v>80</v>
      </c>
      <c r="H53" s="3"/>
      <c r="I53" s="3" t="str">
        <f t="shared" si="0"/>
        <v>DMT_DMetaN</v>
      </c>
      <c r="J53" s="51" t="s">
        <v>23</v>
      </c>
      <c r="K53" s="3" t="s">
        <v>13183</v>
      </c>
    </row>
    <row r="54" spans="1:11" ht="15.75" customHeight="1">
      <c r="A54" s="2" t="s">
        <v>13286</v>
      </c>
      <c r="B54" s="2" t="s">
        <v>13287</v>
      </c>
      <c r="C54" s="2" t="s">
        <v>23991</v>
      </c>
      <c r="D54" s="2" t="s">
        <v>23</v>
      </c>
      <c r="E54" s="3" t="s">
        <v>13182</v>
      </c>
      <c r="F54" s="51" t="s">
        <v>23</v>
      </c>
      <c r="G54" s="3" t="s">
        <v>80</v>
      </c>
      <c r="H54" s="3"/>
      <c r="I54" s="3" t="str">
        <f t="shared" si="0"/>
        <v>DMT_DMetaN</v>
      </c>
      <c r="J54" s="51" t="s">
        <v>23</v>
      </c>
      <c r="K54" s="3" t="s">
        <v>13183</v>
      </c>
    </row>
    <row r="55" spans="1:11" ht="15.75" customHeight="1">
      <c r="A55" s="2" t="s">
        <v>13288</v>
      </c>
      <c r="B55" s="2" t="s">
        <v>13289</v>
      </c>
      <c r="C55" s="2" t="s">
        <v>23992</v>
      </c>
      <c r="D55" s="2" t="s">
        <v>23</v>
      </c>
      <c r="E55" s="3" t="s">
        <v>13182</v>
      </c>
      <c r="F55" s="51" t="s">
        <v>23</v>
      </c>
      <c r="G55" s="3" t="s">
        <v>80</v>
      </c>
      <c r="H55" s="3"/>
      <c r="I55" s="3" t="str">
        <f t="shared" si="0"/>
        <v>DMT_DMetaN</v>
      </c>
      <c r="J55" s="51" t="s">
        <v>23</v>
      </c>
      <c r="K55" s="3" t="s">
        <v>13183</v>
      </c>
    </row>
    <row r="56" spans="1:11" ht="15.75" customHeight="1">
      <c r="A56" s="2" t="s">
        <v>13290</v>
      </c>
      <c r="B56" s="2" t="s">
        <v>13291</v>
      </c>
      <c r="C56" s="2" t="s">
        <v>23993</v>
      </c>
      <c r="D56" s="2" t="s">
        <v>23</v>
      </c>
      <c r="E56" s="3" t="s">
        <v>13182</v>
      </c>
      <c r="F56" s="51" t="s">
        <v>23</v>
      </c>
      <c r="G56" s="3" t="s">
        <v>80</v>
      </c>
      <c r="H56" s="3"/>
      <c r="I56" s="3" t="str">
        <f t="shared" si="0"/>
        <v>DMT_DMetaN</v>
      </c>
      <c r="J56" s="51" t="s">
        <v>23</v>
      </c>
      <c r="K56" s="3" t="s">
        <v>13183</v>
      </c>
    </row>
    <row r="57" spans="1:11" ht="15.75" customHeight="1">
      <c r="A57" s="2" t="s">
        <v>13292</v>
      </c>
      <c r="B57" s="2" t="s">
        <v>13293</v>
      </c>
      <c r="C57" s="2" t="s">
        <v>23994</v>
      </c>
      <c r="D57" s="2" t="s">
        <v>23</v>
      </c>
      <c r="E57" s="3" t="s">
        <v>13182</v>
      </c>
      <c r="F57" s="51" t="s">
        <v>23</v>
      </c>
      <c r="G57" s="3" t="s">
        <v>80</v>
      </c>
      <c r="H57" s="3"/>
      <c r="I57" s="3" t="str">
        <f t="shared" si="0"/>
        <v>DMT_DMetaN</v>
      </c>
      <c r="J57" s="51" t="s">
        <v>23</v>
      </c>
      <c r="K57" s="3" t="s">
        <v>13183</v>
      </c>
    </row>
    <row r="58" spans="1:11" ht="15.75" customHeight="1">
      <c r="A58" s="2" t="s">
        <v>13294</v>
      </c>
      <c r="B58" s="2" t="s">
        <v>13295</v>
      </c>
      <c r="C58" s="2" t="s">
        <v>23995</v>
      </c>
      <c r="D58" s="2" t="s">
        <v>23</v>
      </c>
      <c r="E58" s="3" t="s">
        <v>13182</v>
      </c>
      <c r="F58" s="51" t="s">
        <v>23</v>
      </c>
      <c r="G58" s="3" t="s">
        <v>80</v>
      </c>
      <c r="H58" s="3"/>
      <c r="I58" s="3" t="str">
        <f t="shared" si="0"/>
        <v>DMT_DMetaN</v>
      </c>
      <c r="J58" s="51" t="s">
        <v>23</v>
      </c>
      <c r="K58" s="3" t="s">
        <v>13183</v>
      </c>
    </row>
    <row r="59" spans="1:11" ht="15.75" customHeight="1">
      <c r="A59" s="2" t="s">
        <v>13296</v>
      </c>
      <c r="B59" s="2" t="s">
        <v>13297</v>
      </c>
      <c r="C59" s="2" t="s">
        <v>23996</v>
      </c>
      <c r="D59" s="2" t="s">
        <v>23</v>
      </c>
      <c r="E59" s="3" t="s">
        <v>13182</v>
      </c>
      <c r="F59" s="51" t="s">
        <v>23</v>
      </c>
      <c r="G59" s="3" t="s">
        <v>80</v>
      </c>
      <c r="H59" s="3"/>
      <c r="I59" s="3" t="str">
        <f t="shared" si="0"/>
        <v>DMT_DMetaN</v>
      </c>
      <c r="J59" s="51" t="s">
        <v>23</v>
      </c>
      <c r="K59" s="3" t="s">
        <v>13183</v>
      </c>
    </row>
    <row r="60" spans="1:11" ht="15.75" customHeight="1">
      <c r="A60" s="2" t="s">
        <v>13298</v>
      </c>
      <c r="B60" s="2" t="s">
        <v>13299</v>
      </c>
      <c r="C60" s="2" t="s">
        <v>23997</v>
      </c>
      <c r="D60" s="2" t="s">
        <v>23</v>
      </c>
      <c r="E60" s="3" t="s">
        <v>13182</v>
      </c>
      <c r="F60" s="51" t="s">
        <v>23</v>
      </c>
      <c r="G60" s="3" t="s">
        <v>80</v>
      </c>
      <c r="H60" s="3"/>
      <c r="I60" s="3" t="str">
        <f t="shared" si="0"/>
        <v>DMT_DMetaN</v>
      </c>
      <c r="J60" s="51" t="s">
        <v>23</v>
      </c>
      <c r="K60" s="3" t="s">
        <v>13183</v>
      </c>
    </row>
    <row r="61" spans="1:11" ht="15.75" customHeight="1">
      <c r="A61" s="2" t="s">
        <v>13300</v>
      </c>
      <c r="B61" s="2" t="s">
        <v>13301</v>
      </c>
      <c r="C61" s="2" t="s">
        <v>23998</v>
      </c>
      <c r="D61" s="2" t="s">
        <v>23</v>
      </c>
      <c r="E61" s="3" t="s">
        <v>13182</v>
      </c>
      <c r="F61" s="51" t="s">
        <v>23</v>
      </c>
      <c r="G61" s="3" t="s">
        <v>80</v>
      </c>
      <c r="H61" s="3"/>
      <c r="I61" s="3" t="str">
        <f t="shared" si="0"/>
        <v>DMT_DMetaN</v>
      </c>
      <c r="J61" s="51" t="s">
        <v>23</v>
      </c>
      <c r="K61" s="3" t="s">
        <v>13183</v>
      </c>
    </row>
    <row r="62" spans="1:11" ht="15.75" customHeight="1">
      <c r="A62" s="2" t="s">
        <v>13302</v>
      </c>
      <c r="B62" s="2" t="s">
        <v>13303</v>
      </c>
      <c r="C62" s="2" t="s">
        <v>23999</v>
      </c>
      <c r="D62" s="2" t="s">
        <v>23</v>
      </c>
      <c r="E62" s="3" t="s">
        <v>13182</v>
      </c>
      <c r="F62" s="51" t="s">
        <v>23</v>
      </c>
      <c r="G62" s="3" t="s">
        <v>80</v>
      </c>
      <c r="H62" s="3"/>
      <c r="I62" s="3" t="str">
        <f t="shared" si="0"/>
        <v>DMT_DMetaN</v>
      </c>
      <c r="J62" s="51" t="s">
        <v>23</v>
      </c>
      <c r="K62" s="3" t="s">
        <v>13183</v>
      </c>
    </row>
    <row r="63" spans="1:11" ht="15.75" customHeight="1">
      <c r="A63" s="2" t="s">
        <v>13304</v>
      </c>
      <c r="B63" s="2" t="s">
        <v>13305</v>
      </c>
      <c r="C63" s="2" t="s">
        <v>24000</v>
      </c>
      <c r="D63" s="2" t="s">
        <v>23</v>
      </c>
      <c r="E63" s="3" t="s">
        <v>13182</v>
      </c>
      <c r="F63" s="51" t="s">
        <v>23</v>
      </c>
      <c r="G63" s="3" t="s">
        <v>80</v>
      </c>
      <c r="H63" s="3"/>
      <c r="I63" s="3" t="str">
        <f t="shared" si="0"/>
        <v>DMT_DMetaN</v>
      </c>
      <c r="J63" s="51" t="s">
        <v>23</v>
      </c>
      <c r="K63" s="3" t="s">
        <v>13183</v>
      </c>
    </row>
    <row r="64" spans="1:11" ht="15.75" customHeight="1">
      <c r="A64" s="2" t="s">
        <v>13306</v>
      </c>
      <c r="B64" s="2" t="s">
        <v>13307</v>
      </c>
      <c r="C64" s="2" t="s">
        <v>24001</v>
      </c>
      <c r="D64" s="2" t="s">
        <v>23</v>
      </c>
      <c r="E64" s="3" t="s">
        <v>13182</v>
      </c>
      <c r="F64" s="51" t="s">
        <v>23</v>
      </c>
      <c r="G64" s="3" t="s">
        <v>80</v>
      </c>
      <c r="H64" s="3"/>
      <c r="I64" s="3" t="str">
        <f t="shared" si="0"/>
        <v>DMT_DMetaN</v>
      </c>
      <c r="J64" s="51" t="s">
        <v>23</v>
      </c>
      <c r="K64" s="3" t="s">
        <v>13183</v>
      </c>
    </row>
    <row r="65" spans="1:11" ht="15.75" customHeight="1">
      <c r="A65" s="2" t="s">
        <v>13308</v>
      </c>
      <c r="B65" s="2" t="s">
        <v>13309</v>
      </c>
      <c r="C65" s="2" t="s">
        <v>24002</v>
      </c>
      <c r="D65" s="2" t="s">
        <v>23</v>
      </c>
      <c r="E65" s="3" t="s">
        <v>13182</v>
      </c>
      <c r="F65" s="51" t="s">
        <v>23</v>
      </c>
      <c r="G65" s="3" t="s">
        <v>80</v>
      </c>
      <c r="H65" s="3"/>
      <c r="I65" s="3" t="str">
        <f t="shared" si="0"/>
        <v>DMT_DMetaN</v>
      </c>
      <c r="J65" s="51" t="s">
        <v>23</v>
      </c>
      <c r="K65" s="3" t="s">
        <v>13183</v>
      </c>
    </row>
    <row r="66" spans="1:11" ht="15.75" customHeight="1">
      <c r="A66" s="2" t="s">
        <v>13310</v>
      </c>
      <c r="B66" s="2" t="s">
        <v>13311</v>
      </c>
      <c r="C66" s="2" t="s">
        <v>24003</v>
      </c>
      <c r="D66" s="2" t="s">
        <v>23</v>
      </c>
      <c r="E66" s="3" t="s">
        <v>13182</v>
      </c>
      <c r="F66" s="51" t="s">
        <v>23</v>
      </c>
      <c r="G66" s="3" t="s">
        <v>80</v>
      </c>
      <c r="H66" s="3"/>
      <c r="I66" s="3" t="str">
        <f t="shared" si="0"/>
        <v>DMT_DMetaN</v>
      </c>
      <c r="J66" s="51" t="s">
        <v>23</v>
      </c>
      <c r="K66" s="3" t="s">
        <v>13183</v>
      </c>
    </row>
    <row r="67" spans="1:11" ht="15.75" customHeight="1">
      <c r="A67" s="2" t="s">
        <v>13312</v>
      </c>
      <c r="B67" s="2" t="s">
        <v>13313</v>
      </c>
      <c r="C67" s="2" t="s">
        <v>24004</v>
      </c>
      <c r="D67" s="2" t="s">
        <v>23</v>
      </c>
      <c r="E67" s="3" t="s">
        <v>13182</v>
      </c>
      <c r="F67" s="51" t="s">
        <v>23</v>
      </c>
      <c r="G67" s="3" t="s">
        <v>80</v>
      </c>
      <c r="H67" s="3"/>
      <c r="I67" s="3" t="str">
        <f t="shared" si="0"/>
        <v>DMT_DMetaN</v>
      </c>
      <c r="J67" s="51" t="s">
        <v>23</v>
      </c>
      <c r="K67" s="3" t="s">
        <v>13183</v>
      </c>
    </row>
    <row r="68" spans="1:11" ht="13">
      <c r="A68" s="2" t="s">
        <v>13314</v>
      </c>
      <c r="B68" s="2" t="s">
        <v>13315</v>
      </c>
      <c r="C68" s="2" t="s">
        <v>24005</v>
      </c>
      <c r="D68" s="2" t="s">
        <v>23</v>
      </c>
      <c r="E68" s="3" t="s">
        <v>13182</v>
      </c>
      <c r="F68" s="51" t="s">
        <v>23</v>
      </c>
      <c r="G68" s="3" t="s">
        <v>80</v>
      </c>
      <c r="H68" s="3"/>
      <c r="I68" s="3" t="str">
        <f t="shared" si="0"/>
        <v>DMT_DMetaN</v>
      </c>
      <c r="J68" s="51" t="s">
        <v>23</v>
      </c>
      <c r="K68" s="3" t="s">
        <v>13183</v>
      </c>
    </row>
    <row r="69" spans="1:11" ht="13">
      <c r="A69" s="2" t="s">
        <v>13316</v>
      </c>
      <c r="B69" s="2" t="s">
        <v>13317</v>
      </c>
      <c r="C69" s="2" t="s">
        <v>24006</v>
      </c>
      <c r="D69" s="2" t="s">
        <v>23</v>
      </c>
      <c r="E69" s="3" t="s">
        <v>13182</v>
      </c>
      <c r="F69" s="51" t="s">
        <v>23</v>
      </c>
      <c r="G69" s="3" t="s">
        <v>80</v>
      </c>
      <c r="H69" s="3"/>
      <c r="I69" s="3" t="str">
        <f t="shared" si="0"/>
        <v>DMT_DMetaN</v>
      </c>
      <c r="J69" s="51" t="s">
        <v>23</v>
      </c>
      <c r="K69" s="3" t="s">
        <v>13183</v>
      </c>
    </row>
    <row r="70" spans="1:11" ht="13">
      <c r="A70" s="2" t="s">
        <v>13318</v>
      </c>
      <c r="B70" s="2" t="s">
        <v>13319</v>
      </c>
      <c r="C70" s="2" t="s">
        <v>24007</v>
      </c>
      <c r="D70" s="2" t="s">
        <v>23</v>
      </c>
      <c r="E70" s="3" t="s">
        <v>13182</v>
      </c>
      <c r="F70" s="51" t="s">
        <v>23</v>
      </c>
      <c r="G70" s="3" t="s">
        <v>80</v>
      </c>
      <c r="H70" s="3"/>
      <c r="I70" s="3" t="str">
        <f t="shared" si="0"/>
        <v>DMT_DMetaN</v>
      </c>
      <c r="J70" s="51" t="s">
        <v>23</v>
      </c>
      <c r="K70" s="3" t="s">
        <v>13183</v>
      </c>
    </row>
    <row r="71" spans="1:11" ht="13">
      <c r="A71" s="2" t="s">
        <v>13320</v>
      </c>
      <c r="B71" s="2" t="s">
        <v>13321</v>
      </c>
      <c r="C71" s="2" t="s">
        <v>24008</v>
      </c>
      <c r="D71" s="2" t="s">
        <v>23</v>
      </c>
      <c r="E71" s="3" t="s">
        <v>13182</v>
      </c>
      <c r="F71" s="51" t="s">
        <v>23</v>
      </c>
      <c r="G71" s="3" t="s">
        <v>80</v>
      </c>
      <c r="H71" s="3"/>
      <c r="I71" s="3" t="str">
        <f t="shared" si="0"/>
        <v>DMT_DMetaN</v>
      </c>
      <c r="J71" s="51" t="s">
        <v>23</v>
      </c>
      <c r="K71" s="3" t="s">
        <v>13183</v>
      </c>
    </row>
    <row r="72" spans="1:11" ht="13">
      <c r="A72" s="2" t="s">
        <v>13322</v>
      </c>
      <c r="B72" s="2" t="s">
        <v>13323</v>
      </c>
      <c r="C72" s="2" t="s">
        <v>24009</v>
      </c>
      <c r="D72" s="2" t="s">
        <v>23</v>
      </c>
      <c r="E72" s="3" t="s">
        <v>13182</v>
      </c>
      <c r="F72" s="51" t="s">
        <v>23</v>
      </c>
      <c r="G72" s="3" t="s">
        <v>80</v>
      </c>
      <c r="H72" s="3"/>
      <c r="I72" s="3" t="str">
        <f t="shared" si="0"/>
        <v>DMT_DMetaN</v>
      </c>
      <c r="J72" s="51" t="s">
        <v>23</v>
      </c>
      <c r="K72" s="3" t="s">
        <v>13183</v>
      </c>
    </row>
    <row r="73" spans="1:11" ht="13">
      <c r="A73" s="2" t="s">
        <v>13324</v>
      </c>
      <c r="B73" s="2" t="s">
        <v>13325</v>
      </c>
      <c r="C73" s="2" t="s">
        <v>24010</v>
      </c>
      <c r="D73" s="2" t="s">
        <v>23</v>
      </c>
      <c r="E73" s="3" t="s">
        <v>13182</v>
      </c>
      <c r="F73" s="51" t="s">
        <v>23</v>
      </c>
      <c r="G73" s="3" t="s">
        <v>80</v>
      </c>
      <c r="H73" s="3"/>
      <c r="I73" s="3" t="str">
        <f t="shared" si="0"/>
        <v>DMT_DMetaN</v>
      </c>
      <c r="J73" s="51" t="s">
        <v>23</v>
      </c>
      <c r="K73" s="3" t="s">
        <v>13183</v>
      </c>
    </row>
    <row r="74" spans="1:11" ht="13">
      <c r="A74" s="2" t="s">
        <v>13326</v>
      </c>
      <c r="B74" s="2" t="s">
        <v>13327</v>
      </c>
      <c r="C74" s="2" t="s">
        <v>24011</v>
      </c>
      <c r="D74" s="2" t="s">
        <v>23</v>
      </c>
      <c r="E74" s="3" t="s">
        <v>13182</v>
      </c>
      <c r="F74" s="51" t="s">
        <v>23</v>
      </c>
      <c r="G74" s="3" t="s">
        <v>80</v>
      </c>
      <c r="H74" s="3"/>
      <c r="I74" s="3" t="str">
        <f t="shared" si="0"/>
        <v>DMT_DMetaN</v>
      </c>
      <c r="J74" s="51" t="s">
        <v>23</v>
      </c>
      <c r="K74" s="3" t="s">
        <v>13183</v>
      </c>
    </row>
    <row r="75" spans="1:11" ht="13">
      <c r="A75" s="2" t="s">
        <v>13328</v>
      </c>
      <c r="B75" s="2" t="s">
        <v>13329</v>
      </c>
      <c r="C75" s="2" t="s">
        <v>24012</v>
      </c>
      <c r="D75" s="2" t="s">
        <v>23</v>
      </c>
      <c r="E75" s="3" t="s">
        <v>13182</v>
      </c>
      <c r="F75" s="51" t="s">
        <v>23</v>
      </c>
      <c r="G75" s="3" t="s">
        <v>80</v>
      </c>
      <c r="H75" s="3"/>
      <c r="I75" s="3" t="str">
        <f t="shared" si="0"/>
        <v>DMT_DMetaN</v>
      </c>
      <c r="J75" s="51" t="s">
        <v>23</v>
      </c>
      <c r="K75" s="3" t="s">
        <v>13183</v>
      </c>
    </row>
    <row r="76" spans="1:11" ht="13">
      <c r="A76" s="2" t="s">
        <v>13330</v>
      </c>
      <c r="B76" s="2" t="s">
        <v>13331</v>
      </c>
      <c r="C76" s="2" t="s">
        <v>24013</v>
      </c>
      <c r="D76" s="2" t="s">
        <v>23</v>
      </c>
      <c r="E76" s="3" t="s">
        <v>13182</v>
      </c>
      <c r="F76" s="51" t="s">
        <v>23</v>
      </c>
      <c r="G76" s="3" t="s">
        <v>80</v>
      </c>
      <c r="H76" s="3"/>
      <c r="I76" s="3" t="str">
        <f t="shared" si="0"/>
        <v>DMT_DMetaN</v>
      </c>
      <c r="J76" s="51" t="s">
        <v>23</v>
      </c>
      <c r="K76" s="3" t="s">
        <v>13183</v>
      </c>
    </row>
    <row r="77" spans="1:11" ht="13">
      <c r="A77" s="2" t="s">
        <v>13332</v>
      </c>
      <c r="B77" s="2" t="s">
        <v>13333</v>
      </c>
      <c r="C77" s="2" t="s">
        <v>24014</v>
      </c>
      <c r="D77" s="2" t="s">
        <v>23</v>
      </c>
      <c r="E77" s="3" t="s">
        <v>13182</v>
      </c>
      <c r="F77" s="51" t="s">
        <v>23</v>
      </c>
      <c r="G77" s="3" t="s">
        <v>80</v>
      </c>
      <c r="H77" s="3"/>
      <c r="I77" s="3" t="str">
        <f t="shared" si="0"/>
        <v>DMT_DMetaN</v>
      </c>
      <c r="J77" s="51" t="s">
        <v>23</v>
      </c>
      <c r="K77" s="3" t="s">
        <v>13183</v>
      </c>
    </row>
    <row r="78" spans="1:11" ht="13">
      <c r="A78" s="2" t="s">
        <v>13334</v>
      </c>
      <c r="B78" s="2" t="s">
        <v>13335</v>
      </c>
      <c r="C78" s="2" t="s">
        <v>24015</v>
      </c>
      <c r="D78" s="2" t="s">
        <v>23</v>
      </c>
      <c r="E78" s="3" t="s">
        <v>13182</v>
      </c>
      <c r="F78" s="51" t="s">
        <v>23</v>
      </c>
      <c r="G78" s="3" t="s">
        <v>80</v>
      </c>
      <c r="H78" s="3"/>
      <c r="I78" s="3" t="str">
        <f t="shared" si="0"/>
        <v>DMT_DMetaN</v>
      </c>
      <c r="J78" s="51" t="s">
        <v>23</v>
      </c>
      <c r="K78" s="3" t="s">
        <v>13183</v>
      </c>
    </row>
    <row r="79" spans="1:11" ht="13">
      <c r="A79" s="2" t="s">
        <v>13336</v>
      </c>
      <c r="B79" s="2" t="s">
        <v>13337</v>
      </c>
      <c r="C79" s="2" t="s">
        <v>24016</v>
      </c>
      <c r="D79" s="2" t="s">
        <v>23</v>
      </c>
      <c r="E79" s="3" t="s">
        <v>13182</v>
      </c>
      <c r="F79" s="51" t="s">
        <v>23</v>
      </c>
      <c r="G79" s="3" t="s">
        <v>80</v>
      </c>
      <c r="H79" s="3"/>
      <c r="I79" s="3" t="str">
        <f t="shared" si="0"/>
        <v>DMT_DMetaN</v>
      </c>
      <c r="J79" s="51" t="s">
        <v>23</v>
      </c>
      <c r="K79" s="3" t="s">
        <v>13183</v>
      </c>
    </row>
    <row r="80" spans="1:11" ht="13">
      <c r="A80" s="2" t="s">
        <v>13338</v>
      </c>
      <c r="B80" s="2" t="s">
        <v>13339</v>
      </c>
      <c r="C80" s="2" t="s">
        <v>24017</v>
      </c>
      <c r="D80" s="2" t="s">
        <v>23</v>
      </c>
      <c r="E80" s="3" t="s">
        <v>13182</v>
      </c>
      <c r="F80" s="51" t="s">
        <v>23</v>
      </c>
      <c r="G80" s="3" t="s">
        <v>80</v>
      </c>
      <c r="H80" s="3"/>
      <c r="I80" s="3" t="str">
        <f t="shared" si="0"/>
        <v>DMT_DMetaN</v>
      </c>
      <c r="J80" s="51" t="s">
        <v>23</v>
      </c>
      <c r="K80" s="3" t="s">
        <v>13183</v>
      </c>
    </row>
    <row r="81" spans="1:11" ht="13">
      <c r="A81" s="2" t="s">
        <v>13340</v>
      </c>
      <c r="B81" s="2" t="s">
        <v>13341</v>
      </c>
      <c r="C81" s="2" t="s">
        <v>24018</v>
      </c>
      <c r="D81" s="2" t="s">
        <v>23</v>
      </c>
      <c r="E81" s="3" t="s">
        <v>13182</v>
      </c>
      <c r="F81" s="51" t="s">
        <v>23</v>
      </c>
      <c r="G81" s="3" t="s">
        <v>80</v>
      </c>
      <c r="H81" s="3"/>
      <c r="I81" s="3" t="str">
        <f t="shared" si="0"/>
        <v>DMT_DMetaN</v>
      </c>
      <c r="J81" s="51" t="s">
        <v>23</v>
      </c>
      <c r="K81" s="3" t="s">
        <v>13183</v>
      </c>
    </row>
    <row r="82" spans="1:11" ht="13">
      <c r="A82" s="2" t="s">
        <v>13342</v>
      </c>
      <c r="B82" s="2" t="s">
        <v>13343</v>
      </c>
      <c r="C82" s="2" t="s">
        <v>24019</v>
      </c>
      <c r="D82" s="2" t="s">
        <v>23</v>
      </c>
      <c r="E82" s="3" t="s">
        <v>13182</v>
      </c>
      <c r="F82" s="51" t="s">
        <v>23</v>
      </c>
      <c r="G82" s="3" t="s">
        <v>80</v>
      </c>
      <c r="H82" s="3"/>
      <c r="I82" s="3" t="str">
        <f t="shared" si="0"/>
        <v>DMT_DMetaN</v>
      </c>
      <c r="J82" s="51" t="s">
        <v>23</v>
      </c>
      <c r="K82" s="3" t="s">
        <v>13183</v>
      </c>
    </row>
    <row r="83" spans="1:11" ht="13">
      <c r="A83" s="2" t="s">
        <v>13344</v>
      </c>
      <c r="B83" s="2" t="s">
        <v>13345</v>
      </c>
      <c r="C83" s="2" t="s">
        <v>24020</v>
      </c>
      <c r="D83" s="2" t="s">
        <v>23</v>
      </c>
      <c r="E83" s="3" t="s">
        <v>13182</v>
      </c>
      <c r="F83" s="51" t="s">
        <v>23</v>
      </c>
      <c r="G83" s="3" t="s">
        <v>80</v>
      </c>
      <c r="H83" s="3"/>
      <c r="I83" s="3" t="str">
        <f t="shared" si="0"/>
        <v>DMT_DMetaN</v>
      </c>
      <c r="J83" s="51" t="s">
        <v>23</v>
      </c>
      <c r="K83" s="3" t="s">
        <v>13183</v>
      </c>
    </row>
    <row r="84" spans="1:11" ht="13">
      <c r="A84" s="2" t="s">
        <v>13346</v>
      </c>
      <c r="B84" s="2" t="s">
        <v>13347</v>
      </c>
      <c r="C84" s="2" t="s">
        <v>24021</v>
      </c>
      <c r="D84" s="2" t="s">
        <v>23</v>
      </c>
      <c r="E84" s="3" t="s">
        <v>13182</v>
      </c>
      <c r="F84" s="51" t="s">
        <v>23</v>
      </c>
      <c r="G84" s="3" t="s">
        <v>80</v>
      </c>
      <c r="H84" s="3"/>
      <c r="I84" s="3" t="str">
        <f t="shared" si="0"/>
        <v>DMT_DMetaN</v>
      </c>
      <c r="J84" s="51" t="s">
        <v>23</v>
      </c>
      <c r="K84" s="3" t="s">
        <v>13183</v>
      </c>
    </row>
    <row r="85" spans="1:11" ht="13">
      <c r="A85" s="2" t="s">
        <v>13348</v>
      </c>
      <c r="B85" s="2" t="s">
        <v>13349</v>
      </c>
      <c r="C85" s="2" t="s">
        <v>24022</v>
      </c>
      <c r="D85" s="2" t="s">
        <v>23</v>
      </c>
      <c r="E85" s="3" t="s">
        <v>13182</v>
      </c>
      <c r="F85" s="51" t="s">
        <v>23</v>
      </c>
      <c r="G85" s="3" t="s">
        <v>80</v>
      </c>
      <c r="H85" s="3"/>
      <c r="I85" s="3" t="str">
        <f t="shared" si="0"/>
        <v>DMT_DMetaN</v>
      </c>
      <c r="J85" s="51" t="s">
        <v>23</v>
      </c>
      <c r="K85" s="3" t="s">
        <v>13183</v>
      </c>
    </row>
    <row r="86" spans="1:11" ht="13">
      <c r="A86" s="2" t="s">
        <v>13350</v>
      </c>
      <c r="B86" s="2" t="s">
        <v>13351</v>
      </c>
      <c r="C86" s="2" t="s">
        <v>24023</v>
      </c>
      <c r="D86" s="2" t="s">
        <v>23</v>
      </c>
      <c r="E86" s="3" t="s">
        <v>13182</v>
      </c>
      <c r="F86" s="51" t="s">
        <v>23</v>
      </c>
      <c r="G86" s="3" t="s">
        <v>80</v>
      </c>
      <c r="H86" s="3"/>
      <c r="I86" s="3" t="str">
        <f t="shared" si="0"/>
        <v>DMT_DMetaN</v>
      </c>
      <c r="J86" s="51" t="s">
        <v>23</v>
      </c>
      <c r="K86" s="3" t="s">
        <v>13183</v>
      </c>
    </row>
    <row r="87" spans="1:11" ht="13">
      <c r="A87" s="2" t="s">
        <v>13352</v>
      </c>
      <c r="B87" s="2" t="s">
        <v>13353</v>
      </c>
      <c r="C87" s="2" t="s">
        <v>24024</v>
      </c>
      <c r="D87" s="2" t="s">
        <v>23</v>
      </c>
      <c r="E87" s="3" t="s">
        <v>13182</v>
      </c>
      <c r="F87" s="51" t="s">
        <v>23</v>
      </c>
      <c r="G87" s="3" t="s">
        <v>80</v>
      </c>
      <c r="H87" s="3"/>
      <c r="I87" s="3" t="str">
        <f t="shared" si="0"/>
        <v>DMT_DMetaN</v>
      </c>
      <c r="J87" s="51" t="s">
        <v>23</v>
      </c>
      <c r="K87" s="3" t="s">
        <v>13183</v>
      </c>
    </row>
    <row r="88" spans="1:11" ht="13">
      <c r="A88" s="2" t="s">
        <v>13354</v>
      </c>
      <c r="B88" s="2" t="s">
        <v>13355</v>
      </c>
      <c r="C88" s="2" t="s">
        <v>24025</v>
      </c>
      <c r="D88" s="2" t="s">
        <v>23</v>
      </c>
      <c r="E88" s="3" t="s">
        <v>13182</v>
      </c>
      <c r="F88" s="51" t="s">
        <v>23</v>
      </c>
      <c r="G88" s="3" t="s">
        <v>80</v>
      </c>
      <c r="H88" s="3"/>
      <c r="I88" s="3" t="str">
        <f t="shared" si="0"/>
        <v>DMT_DMetaN</v>
      </c>
      <c r="J88" s="51" t="s">
        <v>23</v>
      </c>
      <c r="K88" s="3" t="s">
        <v>13183</v>
      </c>
    </row>
    <row r="89" spans="1:11" ht="13">
      <c r="A89" s="2" t="s">
        <v>13356</v>
      </c>
      <c r="B89" s="2" t="s">
        <v>13357</v>
      </c>
      <c r="C89" s="2" t="s">
        <v>24026</v>
      </c>
      <c r="D89" s="2" t="s">
        <v>23</v>
      </c>
      <c r="E89" s="3" t="s">
        <v>13182</v>
      </c>
      <c r="F89" s="51" t="s">
        <v>23</v>
      </c>
      <c r="G89" s="3" t="s">
        <v>80</v>
      </c>
      <c r="H89" s="3"/>
      <c r="I89" s="3" t="str">
        <f t="shared" si="0"/>
        <v>DMT_DMetaN</v>
      </c>
      <c r="J89" s="51" t="s">
        <v>23</v>
      </c>
      <c r="K89" s="3" t="s">
        <v>13183</v>
      </c>
    </row>
    <row r="90" spans="1:11" ht="13">
      <c r="A90" s="2" t="s">
        <v>13358</v>
      </c>
      <c r="B90" s="2" t="s">
        <v>13359</v>
      </c>
      <c r="C90" s="2" t="s">
        <v>24027</v>
      </c>
      <c r="D90" s="2" t="s">
        <v>23</v>
      </c>
      <c r="E90" s="3" t="s">
        <v>13182</v>
      </c>
      <c r="F90" s="51" t="s">
        <v>23</v>
      </c>
      <c r="G90" s="3" t="s">
        <v>80</v>
      </c>
      <c r="H90" s="3"/>
      <c r="I90" s="3" t="str">
        <f t="shared" si="0"/>
        <v>DMT_DMetaN</v>
      </c>
      <c r="J90" s="51" t="s">
        <v>23</v>
      </c>
      <c r="K90" s="3" t="s">
        <v>13183</v>
      </c>
    </row>
    <row r="91" spans="1:11" ht="13">
      <c r="A91" s="2" t="s">
        <v>13360</v>
      </c>
      <c r="B91" s="2" t="s">
        <v>13361</v>
      </c>
      <c r="C91" s="2" t="s">
        <v>24028</v>
      </c>
      <c r="D91" s="2" t="s">
        <v>23</v>
      </c>
      <c r="E91" s="3" t="s">
        <v>13182</v>
      </c>
      <c r="F91" s="51" t="s">
        <v>23</v>
      </c>
      <c r="G91" s="3" t="s">
        <v>80</v>
      </c>
      <c r="H91" s="3"/>
      <c r="I91" s="3" t="str">
        <f t="shared" si="0"/>
        <v>DMT_DMetaN</v>
      </c>
      <c r="J91" s="51" t="s">
        <v>23</v>
      </c>
      <c r="K91" s="3" t="s">
        <v>13183</v>
      </c>
    </row>
    <row r="92" spans="1:11" ht="13">
      <c r="A92" s="2" t="s">
        <v>13362</v>
      </c>
      <c r="B92" s="2" t="s">
        <v>13363</v>
      </c>
      <c r="C92" s="2" t="s">
        <v>24029</v>
      </c>
      <c r="D92" s="2" t="s">
        <v>23</v>
      </c>
      <c r="E92" s="3" t="s">
        <v>13182</v>
      </c>
      <c r="F92" s="51" t="s">
        <v>23</v>
      </c>
      <c r="G92" s="3" t="s">
        <v>80</v>
      </c>
      <c r="H92" s="3"/>
      <c r="I92" s="3" t="str">
        <f t="shared" si="0"/>
        <v>DMT_DMetaN</v>
      </c>
      <c r="J92" s="51" t="s">
        <v>23</v>
      </c>
      <c r="K92" s="3" t="s">
        <v>13183</v>
      </c>
    </row>
    <row r="93" spans="1:11" ht="13">
      <c r="A93" s="2" t="s">
        <v>13364</v>
      </c>
      <c r="B93" s="2" t="s">
        <v>13365</v>
      </c>
      <c r="C93" s="2" t="s">
        <v>24030</v>
      </c>
      <c r="D93" s="2" t="s">
        <v>23</v>
      </c>
      <c r="E93" s="3" t="s">
        <v>13182</v>
      </c>
      <c r="F93" s="51" t="s">
        <v>23</v>
      </c>
      <c r="G93" s="3" t="s">
        <v>80</v>
      </c>
      <c r="H93" s="3"/>
      <c r="I93" s="3" t="str">
        <f t="shared" si="0"/>
        <v>DMT_DMetaN</v>
      </c>
      <c r="J93" s="51" t="s">
        <v>23</v>
      </c>
      <c r="K93" s="3" t="s">
        <v>13183</v>
      </c>
    </row>
    <row r="94" spans="1:11" ht="13">
      <c r="A94" s="2" t="s">
        <v>13366</v>
      </c>
      <c r="B94" s="2" t="s">
        <v>13367</v>
      </c>
      <c r="C94" s="2" t="s">
        <v>24031</v>
      </c>
      <c r="D94" s="2" t="s">
        <v>23</v>
      </c>
      <c r="E94" s="3" t="s">
        <v>13182</v>
      </c>
      <c r="F94" s="51" t="s">
        <v>23</v>
      </c>
      <c r="G94" s="3" t="s">
        <v>80</v>
      </c>
      <c r="H94" s="3"/>
      <c r="I94" s="3" t="str">
        <f t="shared" si="0"/>
        <v>DMT_DMetaN</v>
      </c>
      <c r="J94" s="51" t="s">
        <v>23</v>
      </c>
      <c r="K94" s="3" t="s">
        <v>13183</v>
      </c>
    </row>
    <row r="95" spans="1:11" ht="13">
      <c r="A95" s="2" t="s">
        <v>13368</v>
      </c>
      <c r="B95" s="2" t="s">
        <v>13369</v>
      </c>
      <c r="C95" s="2" t="s">
        <v>24032</v>
      </c>
      <c r="D95" s="2" t="s">
        <v>23</v>
      </c>
      <c r="E95" s="3" t="s">
        <v>13182</v>
      </c>
      <c r="F95" s="51" t="s">
        <v>23</v>
      </c>
      <c r="G95" s="3" t="s">
        <v>80</v>
      </c>
      <c r="H95" s="3"/>
      <c r="I95" s="3" t="str">
        <f t="shared" si="0"/>
        <v>DMT_DMetaN</v>
      </c>
      <c r="J95" s="51" t="s">
        <v>23</v>
      </c>
      <c r="K95" s="3" t="s">
        <v>13183</v>
      </c>
    </row>
    <row r="96" spans="1:11" ht="13">
      <c r="A96" s="2" t="s">
        <v>13370</v>
      </c>
      <c r="B96" s="2" t="s">
        <v>13371</v>
      </c>
      <c r="C96" s="2" t="s">
        <v>24033</v>
      </c>
      <c r="D96" s="2" t="s">
        <v>23</v>
      </c>
      <c r="E96" s="3" t="s">
        <v>13182</v>
      </c>
      <c r="F96" s="51" t="s">
        <v>23</v>
      </c>
      <c r="G96" s="3" t="s">
        <v>80</v>
      </c>
      <c r="H96" s="3"/>
      <c r="I96" s="3" t="str">
        <f t="shared" si="0"/>
        <v>DMT_DMetaN</v>
      </c>
      <c r="J96" s="51" t="s">
        <v>23</v>
      </c>
      <c r="K96" s="3" t="s">
        <v>13183</v>
      </c>
    </row>
    <row r="97" spans="1:11" ht="13">
      <c r="A97" s="2" t="s">
        <v>13372</v>
      </c>
      <c r="B97" s="2" t="s">
        <v>13373</v>
      </c>
      <c r="C97" s="2" t="s">
        <v>24034</v>
      </c>
      <c r="D97" s="2" t="s">
        <v>23</v>
      </c>
      <c r="E97" s="3" t="s">
        <v>13182</v>
      </c>
      <c r="F97" s="51" t="s">
        <v>23</v>
      </c>
      <c r="G97" s="3" t="s">
        <v>80</v>
      </c>
      <c r="H97" s="3"/>
      <c r="I97" s="3" t="str">
        <f t="shared" si="0"/>
        <v>DMT_DMetaN</v>
      </c>
      <c r="J97" s="51" t="s">
        <v>23</v>
      </c>
      <c r="K97" s="3" t="s">
        <v>13183</v>
      </c>
    </row>
    <row r="98" spans="1:11" ht="13">
      <c r="A98" s="2" t="s">
        <v>13374</v>
      </c>
      <c r="B98" s="2" t="s">
        <v>13375</v>
      </c>
      <c r="C98" s="2" t="s">
        <v>24035</v>
      </c>
      <c r="D98" s="2" t="s">
        <v>23</v>
      </c>
      <c r="E98" s="3" t="s">
        <v>13182</v>
      </c>
      <c r="F98" s="51" t="s">
        <v>23</v>
      </c>
      <c r="G98" s="3" t="s">
        <v>80</v>
      </c>
      <c r="H98" s="3"/>
      <c r="I98" s="3" t="str">
        <f t="shared" si="0"/>
        <v>DMT_DMetaN</v>
      </c>
      <c r="J98" s="51" t="s">
        <v>23</v>
      </c>
      <c r="K98" s="3" t="s">
        <v>13183</v>
      </c>
    </row>
    <row r="99" spans="1:11" ht="13">
      <c r="A99" s="2" t="s">
        <v>13376</v>
      </c>
      <c r="B99" s="2" t="s">
        <v>13377</v>
      </c>
      <c r="C99" s="2" t="s">
        <v>24036</v>
      </c>
      <c r="D99" s="2" t="s">
        <v>23</v>
      </c>
      <c r="E99" s="3" t="s">
        <v>13182</v>
      </c>
      <c r="F99" s="51" t="s">
        <v>23</v>
      </c>
      <c r="G99" s="3" t="s">
        <v>80</v>
      </c>
      <c r="H99" s="3"/>
      <c r="I99" s="3" t="str">
        <f t="shared" si="0"/>
        <v>DMT_DMetaN</v>
      </c>
      <c r="J99" s="51" t="s">
        <v>23</v>
      </c>
      <c r="K99" s="3" t="s">
        <v>13183</v>
      </c>
    </row>
    <row r="100" spans="1:11" ht="13">
      <c r="A100" s="2" t="s">
        <v>13378</v>
      </c>
      <c r="B100" s="2" t="s">
        <v>13379</v>
      </c>
      <c r="C100" s="2" t="s">
        <v>24037</v>
      </c>
      <c r="D100" s="2" t="s">
        <v>23</v>
      </c>
      <c r="E100" s="3" t="s">
        <v>13182</v>
      </c>
      <c r="F100" s="51" t="s">
        <v>23</v>
      </c>
      <c r="G100" s="3" t="s">
        <v>80</v>
      </c>
      <c r="H100" s="3"/>
      <c r="I100" s="3" t="str">
        <f t="shared" si="0"/>
        <v>DMT_DMetaN</v>
      </c>
      <c r="J100" s="51" t="s">
        <v>23</v>
      </c>
      <c r="K100" s="3" t="s">
        <v>13183</v>
      </c>
    </row>
    <row r="101" spans="1:11" ht="13">
      <c r="A101" s="2" t="s">
        <v>13380</v>
      </c>
      <c r="B101" s="2" t="s">
        <v>13381</v>
      </c>
      <c r="C101" s="2" t="s">
        <v>24038</v>
      </c>
      <c r="D101" s="2" t="s">
        <v>23</v>
      </c>
      <c r="E101" s="3" t="s">
        <v>13182</v>
      </c>
      <c r="F101" s="51" t="s">
        <v>23</v>
      </c>
      <c r="G101" s="3" t="s">
        <v>80</v>
      </c>
      <c r="H101" s="3"/>
      <c r="I101" s="3" t="str">
        <f t="shared" si="0"/>
        <v>DMT_DMetaN</v>
      </c>
      <c r="J101" s="51" t="s">
        <v>23</v>
      </c>
      <c r="K101" s="3" t="s">
        <v>13183</v>
      </c>
    </row>
    <row r="102" spans="1:11" ht="13">
      <c r="A102" s="2" t="s">
        <v>13382</v>
      </c>
      <c r="B102" s="2" t="s">
        <v>13383</v>
      </c>
      <c r="C102" s="2" t="s">
        <v>24039</v>
      </c>
      <c r="D102" s="2" t="s">
        <v>23</v>
      </c>
      <c r="E102" s="3" t="s">
        <v>13182</v>
      </c>
      <c r="F102" s="51" t="s">
        <v>23</v>
      </c>
      <c r="G102" s="3" t="s">
        <v>80</v>
      </c>
      <c r="H102" s="3"/>
      <c r="I102" s="3" t="str">
        <f t="shared" si="0"/>
        <v>DMT_DMetaN</v>
      </c>
      <c r="J102" s="51" t="s">
        <v>23</v>
      </c>
      <c r="K102" s="3" t="s">
        <v>13183</v>
      </c>
    </row>
    <row r="103" spans="1:11" ht="13">
      <c r="A103" s="2" t="s">
        <v>13384</v>
      </c>
      <c r="B103" s="2" t="s">
        <v>13385</v>
      </c>
      <c r="C103" s="2" t="s">
        <v>24040</v>
      </c>
      <c r="D103" s="2" t="s">
        <v>23</v>
      </c>
      <c r="E103" s="3" t="s">
        <v>13182</v>
      </c>
      <c r="F103" s="51" t="s">
        <v>23</v>
      </c>
      <c r="G103" s="3" t="s">
        <v>80</v>
      </c>
      <c r="H103" s="3"/>
      <c r="I103" s="3" t="str">
        <f t="shared" si="0"/>
        <v>DMT_DMetaN</v>
      </c>
      <c r="J103" s="51" t="s">
        <v>23</v>
      </c>
      <c r="K103" s="3" t="s">
        <v>13183</v>
      </c>
    </row>
    <row r="104" spans="1:11" ht="13">
      <c r="A104" s="2" t="s">
        <v>13386</v>
      </c>
      <c r="B104" s="2" t="s">
        <v>13387</v>
      </c>
      <c r="C104" s="2" t="s">
        <v>24041</v>
      </c>
      <c r="D104" s="2" t="s">
        <v>23</v>
      </c>
      <c r="E104" s="3" t="s">
        <v>13182</v>
      </c>
      <c r="F104" s="51" t="s">
        <v>23</v>
      </c>
      <c r="G104" s="3" t="s">
        <v>80</v>
      </c>
      <c r="H104" s="3"/>
      <c r="I104" s="3" t="str">
        <f t="shared" si="0"/>
        <v>DMT_DMetaN</v>
      </c>
      <c r="J104" s="51" t="s">
        <v>23</v>
      </c>
      <c r="K104" s="3" t="s">
        <v>13183</v>
      </c>
    </row>
    <row r="105" spans="1:11" ht="13">
      <c r="A105" s="2" t="s">
        <v>13388</v>
      </c>
      <c r="B105" s="2" t="s">
        <v>13389</v>
      </c>
      <c r="C105" s="2" t="s">
        <v>24042</v>
      </c>
      <c r="D105" s="2" t="s">
        <v>23</v>
      </c>
      <c r="E105" s="3" t="s">
        <v>13182</v>
      </c>
      <c r="F105" s="51" t="s">
        <v>23</v>
      </c>
      <c r="G105" s="3" t="s">
        <v>80</v>
      </c>
      <c r="H105" s="3"/>
      <c r="I105" s="3" t="str">
        <f t="shared" si="0"/>
        <v>DMT_DMetaN</v>
      </c>
      <c r="J105" s="51" t="s">
        <v>23</v>
      </c>
      <c r="K105" s="3" t="s">
        <v>13183</v>
      </c>
    </row>
    <row r="106" spans="1:11" ht="13">
      <c r="A106" s="2" t="s">
        <v>13390</v>
      </c>
      <c r="B106" s="2" t="s">
        <v>13391</v>
      </c>
      <c r="C106" s="2" t="s">
        <v>24043</v>
      </c>
      <c r="D106" s="2" t="s">
        <v>23</v>
      </c>
      <c r="E106" s="3" t="s">
        <v>13182</v>
      </c>
      <c r="F106" s="51" t="s">
        <v>23</v>
      </c>
      <c r="G106" s="3" t="s">
        <v>80</v>
      </c>
      <c r="H106" s="3"/>
      <c r="I106" s="3" t="str">
        <f t="shared" si="0"/>
        <v>DMT_DMetaN</v>
      </c>
      <c r="J106" s="51" t="s">
        <v>23</v>
      </c>
      <c r="K106" s="3" t="s">
        <v>13183</v>
      </c>
    </row>
    <row r="107" spans="1:11" ht="13">
      <c r="A107" s="2" t="s">
        <v>13392</v>
      </c>
      <c r="B107" s="2" t="s">
        <v>13393</v>
      </c>
      <c r="C107" s="2" t="s">
        <v>24044</v>
      </c>
      <c r="D107" s="2" t="s">
        <v>23</v>
      </c>
      <c r="E107" s="3" t="s">
        <v>13182</v>
      </c>
      <c r="F107" s="51" t="s">
        <v>23</v>
      </c>
      <c r="G107" s="3" t="s">
        <v>80</v>
      </c>
      <c r="H107" s="3"/>
      <c r="I107" s="3" t="str">
        <f t="shared" si="0"/>
        <v>DMT_DMetaN</v>
      </c>
      <c r="J107" s="51" t="s">
        <v>23</v>
      </c>
      <c r="K107" s="3" t="s">
        <v>13183</v>
      </c>
    </row>
    <row r="108" spans="1:11" ht="13">
      <c r="A108" s="2" t="s">
        <v>13394</v>
      </c>
      <c r="B108" s="2" t="s">
        <v>13395</v>
      </c>
      <c r="C108" s="2" t="s">
        <v>24045</v>
      </c>
      <c r="D108" s="2" t="s">
        <v>23</v>
      </c>
      <c r="E108" s="3" t="s">
        <v>13182</v>
      </c>
      <c r="F108" s="51" t="s">
        <v>23</v>
      </c>
      <c r="G108" s="3" t="s">
        <v>80</v>
      </c>
      <c r="H108" s="3"/>
      <c r="I108" s="3" t="str">
        <f t="shared" si="0"/>
        <v>DMT_DMetaN</v>
      </c>
      <c r="J108" s="51" t="s">
        <v>23</v>
      </c>
      <c r="K108" s="3" t="s">
        <v>13183</v>
      </c>
    </row>
    <row r="109" spans="1:11" ht="13">
      <c r="A109" s="2" t="s">
        <v>13396</v>
      </c>
      <c r="B109" s="2" t="s">
        <v>13397</v>
      </c>
      <c r="C109" s="2" t="s">
        <v>24046</v>
      </c>
      <c r="D109" s="2" t="s">
        <v>23</v>
      </c>
      <c r="E109" s="3" t="s">
        <v>13182</v>
      </c>
      <c r="F109" s="51" t="s">
        <v>23</v>
      </c>
      <c r="G109" s="3" t="s">
        <v>80</v>
      </c>
      <c r="H109" s="3"/>
      <c r="I109" s="3" t="str">
        <f t="shared" si="0"/>
        <v>DMT_DMetaN</v>
      </c>
      <c r="J109" s="51" t="s">
        <v>23</v>
      </c>
      <c r="K109" s="3" t="s">
        <v>13183</v>
      </c>
    </row>
    <row r="110" spans="1:11" ht="13">
      <c r="A110" s="2" t="s">
        <v>13398</v>
      </c>
      <c r="B110" s="2" t="s">
        <v>13399</v>
      </c>
      <c r="C110" s="2" t="s">
        <v>24047</v>
      </c>
      <c r="D110" s="2" t="s">
        <v>23</v>
      </c>
      <c r="E110" s="3" t="s">
        <v>13182</v>
      </c>
      <c r="F110" s="51" t="s">
        <v>23</v>
      </c>
      <c r="G110" s="3" t="s">
        <v>80</v>
      </c>
      <c r="H110" s="3"/>
      <c r="I110" s="3" t="str">
        <f t="shared" si="0"/>
        <v>DMT_DMetaN</v>
      </c>
      <c r="J110" s="51" t="s">
        <v>23</v>
      </c>
      <c r="K110" s="3" t="s">
        <v>13183</v>
      </c>
    </row>
    <row r="111" spans="1:11" ht="13">
      <c r="A111" s="2" t="s">
        <v>13400</v>
      </c>
      <c r="B111" s="2" t="s">
        <v>13401</v>
      </c>
      <c r="C111" s="2" t="s">
        <v>24048</v>
      </c>
      <c r="D111" s="2" t="s">
        <v>23</v>
      </c>
      <c r="E111" s="3" t="s">
        <v>13182</v>
      </c>
      <c r="F111" s="51" t="s">
        <v>23</v>
      </c>
      <c r="G111" s="3" t="s">
        <v>80</v>
      </c>
      <c r="H111" s="3"/>
      <c r="I111" s="3" t="str">
        <f t="shared" si="0"/>
        <v>DMT_DMetaN</v>
      </c>
      <c r="J111" s="51" t="s">
        <v>23</v>
      </c>
      <c r="K111" s="3" t="s">
        <v>13183</v>
      </c>
    </row>
    <row r="112" spans="1:11" ht="13">
      <c r="A112" s="2" t="s">
        <v>13402</v>
      </c>
      <c r="B112" s="2" t="s">
        <v>13403</v>
      </c>
      <c r="C112" s="2" t="s">
        <v>24049</v>
      </c>
      <c r="D112" s="2" t="s">
        <v>23</v>
      </c>
      <c r="E112" s="3" t="s">
        <v>13182</v>
      </c>
      <c r="F112" s="51" t="s">
        <v>23</v>
      </c>
      <c r="G112" s="3" t="s">
        <v>80</v>
      </c>
      <c r="H112" s="3"/>
      <c r="I112" s="3" t="str">
        <f t="shared" si="0"/>
        <v>DMT_DMetaN</v>
      </c>
      <c r="J112" s="51" t="s">
        <v>23</v>
      </c>
      <c r="K112" s="3" t="s">
        <v>13183</v>
      </c>
    </row>
    <row r="113" spans="1:11" ht="13">
      <c r="A113" s="2" t="s">
        <v>13404</v>
      </c>
      <c r="B113" s="2" t="s">
        <v>13405</v>
      </c>
      <c r="C113" s="2" t="s">
        <v>24050</v>
      </c>
      <c r="D113" s="2" t="s">
        <v>23</v>
      </c>
      <c r="E113" s="3" t="s">
        <v>13182</v>
      </c>
      <c r="F113" s="51" t="s">
        <v>23</v>
      </c>
      <c r="G113" s="3" t="s">
        <v>80</v>
      </c>
      <c r="H113" s="3"/>
      <c r="I113" s="3" t="str">
        <f t="shared" si="0"/>
        <v>DMT_DMetaN</v>
      </c>
      <c r="J113" s="51" t="s">
        <v>23</v>
      </c>
      <c r="K113" s="3" t="s">
        <v>13183</v>
      </c>
    </row>
    <row r="114" spans="1:11" ht="13">
      <c r="A114" s="2" t="s">
        <v>13406</v>
      </c>
      <c r="B114" s="2" t="s">
        <v>13407</v>
      </c>
      <c r="C114" s="2" t="s">
        <v>24051</v>
      </c>
      <c r="D114" s="2" t="s">
        <v>23</v>
      </c>
      <c r="E114" s="3" t="s">
        <v>13182</v>
      </c>
      <c r="F114" s="51" t="s">
        <v>23</v>
      </c>
      <c r="G114" s="3" t="s">
        <v>80</v>
      </c>
      <c r="H114" s="3"/>
      <c r="I114" s="3" t="str">
        <f t="shared" si="0"/>
        <v>DMT_DMetaN</v>
      </c>
      <c r="J114" s="51" t="s">
        <v>23</v>
      </c>
      <c r="K114" s="3" t="s">
        <v>13183</v>
      </c>
    </row>
    <row r="115" spans="1:11" ht="13">
      <c r="A115" s="2" t="s">
        <v>13408</v>
      </c>
      <c r="B115" s="2" t="s">
        <v>13409</v>
      </c>
      <c r="C115" s="2" t="s">
        <v>24052</v>
      </c>
      <c r="D115" s="2" t="s">
        <v>23</v>
      </c>
      <c r="E115" s="3" t="s">
        <v>13182</v>
      </c>
      <c r="F115" s="51" t="s">
        <v>23</v>
      </c>
      <c r="G115" s="3" t="s">
        <v>80</v>
      </c>
      <c r="H115" s="3"/>
      <c r="I115" s="3" t="str">
        <f t="shared" si="0"/>
        <v>DMT_DMetaN</v>
      </c>
      <c r="J115" s="51" t="s">
        <v>23</v>
      </c>
      <c r="K115" s="3" t="s">
        <v>13183</v>
      </c>
    </row>
    <row r="116" spans="1:11" ht="13">
      <c r="A116" s="2" t="s">
        <v>13410</v>
      </c>
      <c r="B116" s="2" t="s">
        <v>13411</v>
      </c>
      <c r="C116" s="2" t="s">
        <v>24053</v>
      </c>
      <c r="D116" s="2" t="s">
        <v>23</v>
      </c>
      <c r="E116" s="3" t="s">
        <v>13182</v>
      </c>
      <c r="F116" s="51" t="s">
        <v>23</v>
      </c>
      <c r="G116" s="3" t="s">
        <v>80</v>
      </c>
      <c r="H116" s="3"/>
      <c r="I116" s="3" t="str">
        <f t="shared" si="0"/>
        <v>DMT_DMetaN</v>
      </c>
      <c r="J116" s="51" t="s">
        <v>23</v>
      </c>
      <c r="K116" s="3" t="s">
        <v>13183</v>
      </c>
    </row>
    <row r="117" spans="1:11" ht="13">
      <c r="A117" s="2" t="s">
        <v>13412</v>
      </c>
      <c r="B117" s="2" t="s">
        <v>13413</v>
      </c>
      <c r="C117" s="2" t="s">
        <v>24054</v>
      </c>
      <c r="D117" s="2" t="s">
        <v>23</v>
      </c>
      <c r="E117" s="3" t="s">
        <v>13182</v>
      </c>
      <c r="F117" s="51" t="s">
        <v>23</v>
      </c>
      <c r="G117" s="3" t="s">
        <v>80</v>
      </c>
      <c r="H117" s="3"/>
      <c r="I117" s="3" t="str">
        <f t="shared" si="0"/>
        <v>DMT_DMetaN</v>
      </c>
      <c r="J117" s="51" t="s">
        <v>23</v>
      </c>
      <c r="K117" s="3" t="s">
        <v>13183</v>
      </c>
    </row>
    <row r="118" spans="1:11" ht="13">
      <c r="A118" s="2" t="s">
        <v>13414</v>
      </c>
      <c r="B118" s="2" t="s">
        <v>13415</v>
      </c>
      <c r="C118" s="2" t="s">
        <v>24055</v>
      </c>
      <c r="D118" s="2" t="s">
        <v>23</v>
      </c>
      <c r="E118" s="3" t="s">
        <v>13182</v>
      </c>
      <c r="F118" s="51" t="s">
        <v>23</v>
      </c>
      <c r="G118" s="3" t="s">
        <v>80</v>
      </c>
      <c r="H118" s="3"/>
      <c r="I118" s="3" t="str">
        <f t="shared" si="0"/>
        <v>DMT_DMetaN</v>
      </c>
      <c r="J118" s="51" t="s">
        <v>23</v>
      </c>
      <c r="K118" s="3" t="s">
        <v>13183</v>
      </c>
    </row>
    <row r="119" spans="1:11" ht="13">
      <c r="A119" s="2" t="s">
        <v>13416</v>
      </c>
      <c r="B119" s="2" t="s">
        <v>13417</v>
      </c>
      <c r="C119" s="2" t="s">
        <v>24056</v>
      </c>
      <c r="D119" s="2" t="s">
        <v>23</v>
      </c>
      <c r="E119" s="3" t="s">
        <v>13182</v>
      </c>
      <c r="F119" s="51" t="s">
        <v>23</v>
      </c>
      <c r="G119" s="3" t="s">
        <v>80</v>
      </c>
      <c r="H119" s="3"/>
      <c r="I119" s="3" t="str">
        <f t="shared" si="0"/>
        <v>DMT_DMetaN</v>
      </c>
      <c r="J119" s="51" t="s">
        <v>23</v>
      </c>
      <c r="K119" s="3" t="s">
        <v>13183</v>
      </c>
    </row>
    <row r="120" spans="1:11" ht="13">
      <c r="A120" s="2" t="s">
        <v>13418</v>
      </c>
      <c r="B120" s="2" t="s">
        <v>13419</v>
      </c>
      <c r="C120" s="2" t="s">
        <v>24057</v>
      </c>
      <c r="D120" s="2" t="s">
        <v>23</v>
      </c>
      <c r="E120" s="3" t="s">
        <v>13182</v>
      </c>
      <c r="F120" s="51" t="s">
        <v>23</v>
      </c>
      <c r="G120" s="3" t="s">
        <v>80</v>
      </c>
      <c r="H120" s="3"/>
      <c r="I120" s="3" t="str">
        <f t="shared" si="0"/>
        <v>DMT_DMetaN</v>
      </c>
      <c r="J120" s="51" t="s">
        <v>23</v>
      </c>
      <c r="K120" s="3" t="s">
        <v>13183</v>
      </c>
    </row>
    <row r="121" spans="1:11" ht="13">
      <c r="A121" s="2" t="s">
        <v>13420</v>
      </c>
      <c r="B121" s="2" t="s">
        <v>13421</v>
      </c>
      <c r="C121" s="2" t="s">
        <v>24058</v>
      </c>
      <c r="D121" s="2" t="s">
        <v>23</v>
      </c>
      <c r="E121" s="3" t="s">
        <v>13182</v>
      </c>
      <c r="F121" s="51" t="s">
        <v>23</v>
      </c>
      <c r="G121" s="3" t="s">
        <v>80</v>
      </c>
      <c r="H121" s="3"/>
      <c r="I121" s="3" t="str">
        <f t="shared" si="0"/>
        <v>DMT_DMetaN</v>
      </c>
      <c r="J121" s="51" t="s">
        <v>23</v>
      </c>
      <c r="K121" s="3" t="s">
        <v>13183</v>
      </c>
    </row>
    <row r="122" spans="1:11" ht="13">
      <c r="A122" s="2" t="s">
        <v>13422</v>
      </c>
      <c r="B122" s="2" t="s">
        <v>13423</v>
      </c>
      <c r="C122" s="2" t="s">
        <v>24059</v>
      </c>
      <c r="D122" s="2" t="s">
        <v>23</v>
      </c>
      <c r="E122" s="3" t="s">
        <v>13182</v>
      </c>
      <c r="F122" s="51" t="s">
        <v>23</v>
      </c>
      <c r="G122" s="3" t="s">
        <v>80</v>
      </c>
      <c r="H122" s="3"/>
      <c r="I122" s="3" t="str">
        <f t="shared" si="0"/>
        <v>DMT_DMetaN</v>
      </c>
      <c r="J122" s="51" t="s">
        <v>23</v>
      </c>
      <c r="K122" s="3" t="s">
        <v>13183</v>
      </c>
    </row>
    <row r="123" spans="1:11" ht="13">
      <c r="A123" s="2" t="s">
        <v>13424</v>
      </c>
      <c r="B123" s="2" t="s">
        <v>13425</v>
      </c>
      <c r="C123" s="2" t="s">
        <v>24060</v>
      </c>
      <c r="D123" s="2" t="s">
        <v>23</v>
      </c>
      <c r="E123" s="3" t="s">
        <v>13182</v>
      </c>
      <c r="F123" s="51" t="s">
        <v>23</v>
      </c>
      <c r="G123" s="3" t="s">
        <v>80</v>
      </c>
      <c r="H123" s="3"/>
      <c r="I123" s="3" t="str">
        <f t="shared" si="0"/>
        <v>DMT_DMetaN</v>
      </c>
      <c r="J123" s="51" t="s">
        <v>23</v>
      </c>
      <c r="K123" s="3" t="s">
        <v>13183</v>
      </c>
    </row>
    <row r="124" spans="1:11" ht="13">
      <c r="A124" s="2" t="s">
        <v>13426</v>
      </c>
      <c r="B124" s="2" t="s">
        <v>13427</v>
      </c>
      <c r="C124" s="2" t="s">
        <v>24061</v>
      </c>
      <c r="D124" s="2" t="s">
        <v>23</v>
      </c>
      <c r="E124" s="3" t="s">
        <v>13182</v>
      </c>
      <c r="F124" s="51" t="s">
        <v>23</v>
      </c>
      <c r="G124" s="3" t="s">
        <v>80</v>
      </c>
      <c r="H124" s="3"/>
      <c r="I124" s="3" t="str">
        <f t="shared" si="0"/>
        <v>DMT_DMetaN</v>
      </c>
      <c r="J124" s="51" t="s">
        <v>23</v>
      </c>
      <c r="K124" s="3" t="s">
        <v>13183</v>
      </c>
    </row>
    <row r="125" spans="1:11" ht="13">
      <c r="A125" s="2" t="s">
        <v>13428</v>
      </c>
      <c r="B125" s="2" t="s">
        <v>13429</v>
      </c>
      <c r="C125" s="2" t="s">
        <v>24062</v>
      </c>
      <c r="D125" s="2" t="s">
        <v>23</v>
      </c>
      <c r="E125" s="3" t="s">
        <v>13182</v>
      </c>
      <c r="F125" s="51" t="s">
        <v>23</v>
      </c>
      <c r="G125" s="3" t="s">
        <v>80</v>
      </c>
      <c r="H125" s="3"/>
      <c r="I125" s="3" t="str">
        <f t="shared" si="0"/>
        <v>DMT_DMetaN</v>
      </c>
      <c r="J125" s="51" t="s">
        <v>23</v>
      </c>
      <c r="K125" s="3" t="s">
        <v>13183</v>
      </c>
    </row>
    <row r="126" spans="1:11" ht="13">
      <c r="A126" s="2" t="s">
        <v>13430</v>
      </c>
      <c r="B126" s="2" t="s">
        <v>13431</v>
      </c>
      <c r="C126" s="2" t="s">
        <v>24063</v>
      </c>
      <c r="D126" s="2" t="s">
        <v>23</v>
      </c>
      <c r="E126" s="3" t="s">
        <v>13182</v>
      </c>
      <c r="F126" s="51" t="s">
        <v>23</v>
      </c>
      <c r="G126" s="3" t="s">
        <v>80</v>
      </c>
      <c r="H126" s="3"/>
      <c r="I126" s="3" t="str">
        <f t="shared" si="0"/>
        <v>DMT_DMetaN</v>
      </c>
      <c r="J126" s="51" t="s">
        <v>23</v>
      </c>
      <c r="K126" s="3" t="s">
        <v>13183</v>
      </c>
    </row>
    <row r="127" spans="1:11" ht="13">
      <c r="A127" s="2" t="s">
        <v>13432</v>
      </c>
      <c r="B127" s="32" t="s">
        <v>13433</v>
      </c>
      <c r="C127" s="2" t="s">
        <v>24064</v>
      </c>
      <c r="D127" s="2" t="s">
        <v>23</v>
      </c>
      <c r="E127" s="3" t="s">
        <v>13182</v>
      </c>
      <c r="F127" s="51" t="s">
        <v>23</v>
      </c>
      <c r="G127" s="3" t="s">
        <v>80</v>
      </c>
      <c r="H127" s="3"/>
      <c r="I127" s="3" t="str">
        <f t="shared" si="0"/>
        <v>DMT_DMetaN</v>
      </c>
      <c r="J127" s="51" t="s">
        <v>23</v>
      </c>
      <c r="K127" s="3" t="s">
        <v>13183</v>
      </c>
    </row>
    <row r="128" spans="1:11" ht="13">
      <c r="A128" s="2" t="s">
        <v>13434</v>
      </c>
      <c r="B128" s="2" t="s">
        <v>13435</v>
      </c>
      <c r="C128" s="2" t="s">
        <v>24065</v>
      </c>
      <c r="D128" s="2" t="s">
        <v>23</v>
      </c>
      <c r="E128" s="3" t="s">
        <v>13182</v>
      </c>
      <c r="F128" s="51" t="s">
        <v>23</v>
      </c>
      <c r="G128" s="3" t="s">
        <v>80</v>
      </c>
      <c r="H128" s="3"/>
      <c r="I128" s="3" t="str">
        <f t="shared" si="0"/>
        <v>DMT_DMetaN</v>
      </c>
      <c r="J128" s="51" t="s">
        <v>23</v>
      </c>
      <c r="K128" s="3" t="s">
        <v>13183</v>
      </c>
    </row>
    <row r="129" spans="1:11" ht="13">
      <c r="A129" s="2" t="s">
        <v>13436</v>
      </c>
      <c r="B129" s="2" t="s">
        <v>13437</v>
      </c>
      <c r="C129" s="2" t="s">
        <v>24066</v>
      </c>
      <c r="D129" s="2" t="s">
        <v>23</v>
      </c>
      <c r="E129" s="3" t="s">
        <v>13182</v>
      </c>
      <c r="F129" s="51" t="s">
        <v>23</v>
      </c>
      <c r="G129" s="3" t="s">
        <v>80</v>
      </c>
      <c r="H129" s="3"/>
      <c r="I129" s="3" t="str">
        <f t="shared" si="0"/>
        <v>DMT_DMetaN</v>
      </c>
      <c r="J129" s="51" t="s">
        <v>23</v>
      </c>
      <c r="K129" s="3" t="s">
        <v>13183</v>
      </c>
    </row>
    <row r="130" spans="1:11" ht="13">
      <c r="A130" s="2" t="s">
        <v>13438</v>
      </c>
      <c r="B130" s="2" t="s">
        <v>13439</v>
      </c>
      <c r="C130" s="2" t="s">
        <v>24067</v>
      </c>
      <c r="D130" s="2" t="s">
        <v>23</v>
      </c>
      <c r="E130" s="3" t="s">
        <v>13182</v>
      </c>
      <c r="F130" s="51" t="s">
        <v>23</v>
      </c>
      <c r="G130" s="3" t="s">
        <v>80</v>
      </c>
      <c r="H130" s="3"/>
      <c r="I130" s="3" t="str">
        <f t="shared" si="0"/>
        <v>DMT_DMetaN</v>
      </c>
      <c r="J130" s="51" t="s">
        <v>23</v>
      </c>
      <c r="K130" s="3" t="s">
        <v>13183</v>
      </c>
    </row>
    <row r="131" spans="1:11" ht="13">
      <c r="A131" s="2" t="s">
        <v>13440</v>
      </c>
      <c r="B131" s="2" t="s">
        <v>13441</v>
      </c>
      <c r="C131" s="2" t="s">
        <v>24068</v>
      </c>
      <c r="D131" s="2" t="s">
        <v>23</v>
      </c>
      <c r="E131" s="3" t="s">
        <v>13182</v>
      </c>
      <c r="F131" s="51" t="s">
        <v>23</v>
      </c>
      <c r="G131" s="3" t="s">
        <v>80</v>
      </c>
      <c r="H131" s="3"/>
      <c r="I131" s="3" t="str">
        <f t="shared" si="0"/>
        <v>DMT_DMetaN</v>
      </c>
      <c r="J131" s="51" t="s">
        <v>23</v>
      </c>
      <c r="K131" s="3" t="s">
        <v>13183</v>
      </c>
    </row>
    <row r="132" spans="1:11" ht="13">
      <c r="A132" s="2" t="s">
        <v>13442</v>
      </c>
      <c r="B132" s="2" t="s">
        <v>13443</v>
      </c>
      <c r="C132" s="2" t="s">
        <v>24069</v>
      </c>
      <c r="D132" s="2" t="s">
        <v>23</v>
      </c>
      <c r="E132" s="3" t="s">
        <v>13182</v>
      </c>
      <c r="F132" s="51" t="s">
        <v>23</v>
      </c>
      <c r="G132" s="3" t="s">
        <v>80</v>
      </c>
      <c r="H132" s="3"/>
      <c r="I132" s="3" t="str">
        <f t="shared" si="0"/>
        <v>DMT_DMetaN</v>
      </c>
      <c r="J132" s="51" t="s">
        <v>23</v>
      </c>
      <c r="K132" s="3" t="s">
        <v>13183</v>
      </c>
    </row>
    <row r="133" spans="1:11" ht="13">
      <c r="A133" s="2" t="s">
        <v>13444</v>
      </c>
      <c r="B133" s="2" t="s">
        <v>13445</v>
      </c>
      <c r="C133" s="2" t="s">
        <v>24070</v>
      </c>
      <c r="D133" s="2" t="s">
        <v>23</v>
      </c>
      <c r="E133" s="3" t="s">
        <v>13182</v>
      </c>
      <c r="F133" s="51" t="s">
        <v>23</v>
      </c>
      <c r="G133" s="3" t="s">
        <v>80</v>
      </c>
      <c r="H133" s="3"/>
      <c r="I133" s="3" t="str">
        <f t="shared" si="0"/>
        <v>DMT_DMetaN</v>
      </c>
      <c r="J133" s="51" t="s">
        <v>23</v>
      </c>
      <c r="K133" s="3" t="s">
        <v>13183</v>
      </c>
    </row>
    <row r="134" spans="1:11" ht="13">
      <c r="A134" s="2" t="s">
        <v>13446</v>
      </c>
      <c r="B134" s="2" t="s">
        <v>13447</v>
      </c>
      <c r="C134" s="2" t="s">
        <v>24071</v>
      </c>
      <c r="D134" s="2" t="s">
        <v>23</v>
      </c>
      <c r="E134" s="3" t="s">
        <v>13182</v>
      </c>
      <c r="F134" s="51" t="s">
        <v>23</v>
      </c>
      <c r="G134" s="3" t="s">
        <v>80</v>
      </c>
      <c r="H134" s="3"/>
      <c r="I134" s="3" t="str">
        <f t="shared" si="0"/>
        <v>DMT_DMetaN</v>
      </c>
      <c r="J134" s="51" t="s">
        <v>23</v>
      </c>
      <c r="K134" s="3" t="s">
        <v>13183</v>
      </c>
    </row>
    <row r="135" spans="1:11" ht="13">
      <c r="A135" s="2" t="s">
        <v>13448</v>
      </c>
      <c r="B135" s="2" t="s">
        <v>13449</v>
      </c>
      <c r="C135" s="2" t="s">
        <v>24072</v>
      </c>
      <c r="D135" s="2" t="s">
        <v>23</v>
      </c>
      <c r="E135" s="3" t="s">
        <v>13182</v>
      </c>
      <c r="F135" s="51" t="s">
        <v>23</v>
      </c>
      <c r="G135" s="3" t="s">
        <v>80</v>
      </c>
      <c r="H135" s="3"/>
      <c r="I135" s="3" t="str">
        <f t="shared" si="0"/>
        <v>DMT_DMetaN</v>
      </c>
      <c r="J135" s="51" t="s">
        <v>23</v>
      </c>
      <c r="K135" s="3" t="s">
        <v>13183</v>
      </c>
    </row>
    <row r="136" spans="1:11" ht="13">
      <c r="A136" s="2" t="s">
        <v>13450</v>
      </c>
      <c r="B136" s="2" t="s">
        <v>13451</v>
      </c>
      <c r="C136" s="2" t="s">
        <v>24073</v>
      </c>
      <c r="D136" s="2" t="s">
        <v>23</v>
      </c>
      <c r="E136" s="3" t="s">
        <v>13182</v>
      </c>
      <c r="F136" s="51" t="s">
        <v>23</v>
      </c>
      <c r="G136" s="3" t="s">
        <v>80</v>
      </c>
      <c r="H136" s="3"/>
      <c r="I136" s="3" t="str">
        <f t="shared" si="0"/>
        <v>DMT_DMetaN</v>
      </c>
      <c r="J136" s="51" t="s">
        <v>23</v>
      </c>
      <c r="K136" s="3" t="s">
        <v>13183</v>
      </c>
    </row>
    <row r="137" spans="1:11" ht="13">
      <c r="A137" s="2" t="s">
        <v>13452</v>
      </c>
      <c r="B137" s="2" t="s">
        <v>13453</v>
      </c>
      <c r="C137" s="2" t="s">
        <v>24074</v>
      </c>
      <c r="D137" s="2" t="s">
        <v>23</v>
      </c>
      <c r="E137" s="3" t="s">
        <v>13182</v>
      </c>
      <c r="F137" s="51" t="s">
        <v>23</v>
      </c>
      <c r="G137" s="3" t="s">
        <v>80</v>
      </c>
      <c r="H137" s="3"/>
      <c r="I137" s="3" t="str">
        <f t="shared" si="0"/>
        <v>DMT_DMetaN</v>
      </c>
      <c r="J137" s="51" t="s">
        <v>23</v>
      </c>
      <c r="K137" s="3" t="s">
        <v>13183</v>
      </c>
    </row>
    <row r="138" spans="1:11" ht="13">
      <c r="A138" s="2" t="s">
        <v>13454</v>
      </c>
      <c r="B138" s="2" t="s">
        <v>13455</v>
      </c>
      <c r="C138" s="2" t="s">
        <v>24075</v>
      </c>
      <c r="D138" s="2" t="s">
        <v>23</v>
      </c>
      <c r="E138" s="3" t="s">
        <v>13182</v>
      </c>
      <c r="F138" s="51" t="s">
        <v>23</v>
      </c>
      <c r="G138" s="3" t="s">
        <v>80</v>
      </c>
      <c r="H138" s="3"/>
      <c r="I138" s="3" t="str">
        <f t="shared" si="0"/>
        <v>DMT_DMetaN</v>
      </c>
      <c r="J138" s="51" t="s">
        <v>23</v>
      </c>
      <c r="K138" s="3" t="s">
        <v>13183</v>
      </c>
    </row>
    <row r="139" spans="1:11" ht="13">
      <c r="A139" s="2" t="s">
        <v>13456</v>
      </c>
      <c r="B139" s="2" t="s">
        <v>13457</v>
      </c>
      <c r="C139" s="2" t="s">
        <v>24076</v>
      </c>
      <c r="D139" s="2" t="s">
        <v>23</v>
      </c>
      <c r="E139" s="3" t="s">
        <v>13182</v>
      </c>
      <c r="F139" s="51" t="s">
        <v>23</v>
      </c>
      <c r="G139" s="3" t="s">
        <v>80</v>
      </c>
      <c r="H139" s="3"/>
      <c r="I139" s="3" t="str">
        <f t="shared" si="0"/>
        <v>DMT_DMetaN</v>
      </c>
      <c r="J139" s="51" t="s">
        <v>23</v>
      </c>
      <c r="K139" s="3" t="s">
        <v>13183</v>
      </c>
    </row>
    <row r="140" spans="1:11" ht="13">
      <c r="A140" s="2" t="s">
        <v>13458</v>
      </c>
      <c r="B140" s="2" t="s">
        <v>13459</v>
      </c>
      <c r="C140" s="2" t="s">
        <v>24077</v>
      </c>
      <c r="D140" s="2" t="s">
        <v>23</v>
      </c>
      <c r="E140" s="3" t="s">
        <v>13182</v>
      </c>
      <c r="F140" s="51" t="s">
        <v>23</v>
      </c>
      <c r="G140" s="3" t="s">
        <v>80</v>
      </c>
      <c r="H140" s="3"/>
      <c r="I140" s="3" t="str">
        <f t="shared" si="0"/>
        <v>DMT_DMetaN</v>
      </c>
      <c r="J140" s="51" t="s">
        <v>23</v>
      </c>
      <c r="K140" s="3" t="s">
        <v>13183</v>
      </c>
    </row>
    <row r="141" spans="1:11" ht="13">
      <c r="A141" s="2" t="s">
        <v>13460</v>
      </c>
      <c r="B141" s="2" t="s">
        <v>13461</v>
      </c>
      <c r="C141" s="2" t="s">
        <v>24078</v>
      </c>
      <c r="D141" s="2" t="s">
        <v>23</v>
      </c>
      <c r="E141" s="3" t="s">
        <v>13182</v>
      </c>
      <c r="F141" s="51" t="s">
        <v>23</v>
      </c>
      <c r="G141" s="3" t="s">
        <v>80</v>
      </c>
      <c r="H141" s="3"/>
      <c r="I141" s="3" t="str">
        <f t="shared" si="0"/>
        <v>DMT_DMetaN</v>
      </c>
      <c r="J141" s="51" t="s">
        <v>23</v>
      </c>
      <c r="K141" s="3" t="s">
        <v>13183</v>
      </c>
    </row>
    <row r="142" spans="1:11" ht="13">
      <c r="A142" s="2" t="s">
        <v>13462</v>
      </c>
      <c r="B142" s="2" t="s">
        <v>13463</v>
      </c>
      <c r="C142" s="2" t="s">
        <v>24079</v>
      </c>
      <c r="D142" s="2" t="s">
        <v>23</v>
      </c>
      <c r="E142" s="3" t="s">
        <v>13182</v>
      </c>
      <c r="F142" s="51" t="s">
        <v>23</v>
      </c>
      <c r="G142" s="3" t="s">
        <v>80</v>
      </c>
      <c r="H142" s="3"/>
      <c r="I142" s="3" t="str">
        <f t="shared" si="0"/>
        <v>DMT_DMetaN</v>
      </c>
      <c r="J142" s="51" t="s">
        <v>23</v>
      </c>
      <c r="K142" s="3" t="s">
        <v>13183</v>
      </c>
    </row>
    <row r="143" spans="1:11" ht="13">
      <c r="A143" s="2" t="s">
        <v>13464</v>
      </c>
      <c r="B143" s="2" t="s">
        <v>13465</v>
      </c>
      <c r="C143" s="2" t="s">
        <v>24080</v>
      </c>
      <c r="D143" s="2" t="s">
        <v>23</v>
      </c>
      <c r="E143" s="3" t="s">
        <v>13182</v>
      </c>
      <c r="F143" s="51" t="s">
        <v>23</v>
      </c>
      <c r="G143" s="3" t="s">
        <v>80</v>
      </c>
      <c r="H143" s="3"/>
      <c r="I143" s="3" t="str">
        <f t="shared" si="0"/>
        <v>DMT_DMetaN</v>
      </c>
      <c r="J143" s="51" t="s">
        <v>23</v>
      </c>
      <c r="K143" s="3" t="s">
        <v>13183</v>
      </c>
    </row>
    <row r="144" spans="1:11" ht="13">
      <c r="A144" s="2" t="s">
        <v>13466</v>
      </c>
      <c r="B144" s="2" t="s">
        <v>13467</v>
      </c>
      <c r="C144" s="2" t="s">
        <v>24081</v>
      </c>
      <c r="D144" s="2" t="s">
        <v>23</v>
      </c>
      <c r="E144" s="3" t="s">
        <v>13182</v>
      </c>
      <c r="F144" s="51" t="s">
        <v>23</v>
      </c>
      <c r="G144" s="3" t="s">
        <v>80</v>
      </c>
      <c r="H144" s="3"/>
      <c r="I144" s="3" t="str">
        <f t="shared" si="0"/>
        <v>DMT_DMetaN</v>
      </c>
      <c r="J144" s="51" t="s">
        <v>23</v>
      </c>
      <c r="K144" s="3" t="s">
        <v>13183</v>
      </c>
    </row>
    <row r="145" spans="1:11" ht="13">
      <c r="A145" s="2" t="s">
        <v>13468</v>
      </c>
      <c r="B145" s="2" t="s">
        <v>13469</v>
      </c>
      <c r="C145" s="2" t="s">
        <v>24082</v>
      </c>
      <c r="D145" s="2" t="s">
        <v>23</v>
      </c>
      <c r="E145" s="3" t="s">
        <v>13182</v>
      </c>
      <c r="F145" s="51" t="s">
        <v>23</v>
      </c>
      <c r="G145" s="3" t="s">
        <v>80</v>
      </c>
      <c r="H145" s="3"/>
      <c r="I145" s="3" t="str">
        <f t="shared" si="0"/>
        <v>DMT_DMetaN</v>
      </c>
      <c r="J145" s="51" t="s">
        <v>23</v>
      </c>
      <c r="K145" s="3" t="s">
        <v>13183</v>
      </c>
    </row>
    <row r="146" spans="1:11" ht="13">
      <c r="A146" s="2" t="s">
        <v>13470</v>
      </c>
      <c r="B146" s="2" t="s">
        <v>13471</v>
      </c>
      <c r="C146" s="2" t="s">
        <v>24083</v>
      </c>
      <c r="D146" s="2" t="s">
        <v>23</v>
      </c>
      <c r="E146" s="3" t="s">
        <v>13182</v>
      </c>
      <c r="F146" s="51" t="s">
        <v>23</v>
      </c>
      <c r="G146" s="3" t="s">
        <v>80</v>
      </c>
      <c r="H146" s="3"/>
      <c r="I146" s="3" t="str">
        <f t="shared" si="0"/>
        <v>DMT_DMetaN</v>
      </c>
      <c r="J146" s="51" t="s">
        <v>23</v>
      </c>
      <c r="K146" s="3" t="s">
        <v>13183</v>
      </c>
    </row>
    <row r="147" spans="1:11" ht="13">
      <c r="A147" s="2" t="s">
        <v>13472</v>
      </c>
      <c r="B147" s="2" t="s">
        <v>13473</v>
      </c>
      <c r="C147" s="2" t="s">
        <v>24084</v>
      </c>
      <c r="D147" s="2" t="s">
        <v>23</v>
      </c>
      <c r="E147" s="3" t="s">
        <v>13182</v>
      </c>
      <c r="F147" s="51" t="s">
        <v>23</v>
      </c>
      <c r="G147" s="3" t="s">
        <v>80</v>
      </c>
      <c r="H147" s="3"/>
      <c r="I147" s="3" t="str">
        <f t="shared" si="0"/>
        <v>DMT_DMetaN</v>
      </c>
      <c r="J147" s="51" t="s">
        <v>23</v>
      </c>
      <c r="K147" s="3" t="s">
        <v>13183</v>
      </c>
    </row>
    <row r="148" spans="1:11" ht="13">
      <c r="A148" s="2" t="s">
        <v>13474</v>
      </c>
      <c r="B148" s="2" t="s">
        <v>13475</v>
      </c>
      <c r="C148" s="2" t="s">
        <v>24085</v>
      </c>
      <c r="D148" s="2" t="s">
        <v>23</v>
      </c>
      <c r="E148" s="3" t="s">
        <v>13182</v>
      </c>
      <c r="F148" s="51" t="s">
        <v>23</v>
      </c>
      <c r="G148" s="3" t="s">
        <v>80</v>
      </c>
      <c r="H148" s="3"/>
      <c r="I148" s="3" t="str">
        <f t="shared" si="0"/>
        <v>DMT_DMetaN</v>
      </c>
      <c r="J148" s="51" t="s">
        <v>23</v>
      </c>
      <c r="K148" s="3" t="s">
        <v>13183</v>
      </c>
    </row>
    <row r="149" spans="1:11" ht="13">
      <c r="A149" s="2" t="s">
        <v>13476</v>
      </c>
      <c r="B149" s="2" t="s">
        <v>13477</v>
      </c>
      <c r="C149" s="2" t="s">
        <v>24086</v>
      </c>
      <c r="D149" s="2" t="s">
        <v>23</v>
      </c>
      <c r="E149" s="3" t="s">
        <v>13182</v>
      </c>
      <c r="F149" s="51" t="s">
        <v>23</v>
      </c>
      <c r="G149" s="3" t="s">
        <v>80</v>
      </c>
      <c r="H149" s="3"/>
      <c r="I149" s="3" t="str">
        <f t="shared" si="0"/>
        <v>DMT_DMetaN</v>
      </c>
      <c r="J149" s="51" t="s">
        <v>23</v>
      </c>
      <c r="K149" s="3" t="s">
        <v>13183</v>
      </c>
    </row>
    <row r="150" spans="1:11" ht="13">
      <c r="A150" s="2" t="s">
        <v>13478</v>
      </c>
      <c r="B150" s="2" t="s">
        <v>13479</v>
      </c>
      <c r="C150" s="2" t="s">
        <v>24087</v>
      </c>
      <c r="D150" s="2" t="s">
        <v>23</v>
      </c>
      <c r="E150" s="3" t="s">
        <v>13182</v>
      </c>
      <c r="F150" s="51" t="s">
        <v>23</v>
      </c>
      <c r="G150" s="3" t="s">
        <v>80</v>
      </c>
      <c r="H150" s="3"/>
      <c r="I150" s="3" t="str">
        <f t="shared" si="0"/>
        <v>DMT_DMetaN</v>
      </c>
      <c r="J150" s="51" t="s">
        <v>23</v>
      </c>
      <c r="K150" s="3" t="s">
        <v>13183</v>
      </c>
    </row>
    <row r="151" spans="1:11" ht="13">
      <c r="A151" s="2" t="s">
        <v>13480</v>
      </c>
      <c r="B151" s="2" t="s">
        <v>13481</v>
      </c>
      <c r="C151" s="2" t="s">
        <v>24088</v>
      </c>
      <c r="D151" s="2" t="s">
        <v>23</v>
      </c>
      <c r="E151" s="3" t="s">
        <v>13482</v>
      </c>
      <c r="F151" s="51" t="s">
        <v>23</v>
      </c>
      <c r="G151" s="3" t="s">
        <v>80</v>
      </c>
      <c r="H151" s="3"/>
      <c r="I151" s="3" t="str">
        <f t="shared" si="0"/>
        <v>DMT_ADMN</v>
      </c>
      <c r="J151" s="51" t="s">
        <v>23</v>
      </c>
      <c r="K151" s="3" t="s">
        <v>13183</v>
      </c>
    </row>
    <row r="152" spans="1:11" ht="13">
      <c r="A152" s="2" t="s">
        <v>13483</v>
      </c>
      <c r="B152" s="2" t="s">
        <v>13484</v>
      </c>
      <c r="C152" s="2" t="s">
        <v>24089</v>
      </c>
      <c r="D152" s="2" t="s">
        <v>23</v>
      </c>
      <c r="E152" s="3" t="s">
        <v>13482</v>
      </c>
      <c r="F152" s="51" t="s">
        <v>23</v>
      </c>
      <c r="G152" s="3" t="s">
        <v>80</v>
      </c>
      <c r="H152" s="3"/>
      <c r="I152" s="3" t="str">
        <f t="shared" si="0"/>
        <v>DMT_ADMN</v>
      </c>
      <c r="J152" s="51" t="s">
        <v>23</v>
      </c>
      <c r="K152" s="3" t="s">
        <v>13183</v>
      </c>
    </row>
    <row r="153" spans="1:11" ht="13">
      <c r="A153" s="2" t="s">
        <v>13485</v>
      </c>
      <c r="B153" s="2" t="s">
        <v>13486</v>
      </c>
      <c r="C153" s="2" t="s">
        <v>24090</v>
      </c>
      <c r="D153" s="2" t="s">
        <v>23</v>
      </c>
      <c r="E153" s="3" t="s">
        <v>13182</v>
      </c>
      <c r="F153" s="51" t="s">
        <v>23</v>
      </c>
      <c r="G153" s="3" t="s">
        <v>80</v>
      </c>
      <c r="H153" s="3"/>
      <c r="I153" s="3" t="str">
        <f t="shared" si="0"/>
        <v>DMT_DMetaN</v>
      </c>
      <c r="J153" s="51" t="s">
        <v>23</v>
      </c>
      <c r="K153" s="3" t="s">
        <v>13183</v>
      </c>
    </row>
    <row r="154" spans="1:11" ht="13">
      <c r="A154" s="2" t="s">
        <v>13487</v>
      </c>
      <c r="B154" s="2" t="s">
        <v>13488</v>
      </c>
      <c r="C154" s="2" t="s">
        <v>24091</v>
      </c>
      <c r="D154" s="2" t="s">
        <v>23</v>
      </c>
      <c r="E154" s="3" t="s">
        <v>13182</v>
      </c>
      <c r="F154" s="51" t="s">
        <v>23</v>
      </c>
      <c r="G154" s="3" t="s">
        <v>80</v>
      </c>
      <c r="H154" s="3"/>
      <c r="I154" s="3" t="str">
        <f t="shared" si="0"/>
        <v>DMT_DMetaN</v>
      </c>
      <c r="J154" s="51" t="s">
        <v>23</v>
      </c>
      <c r="K154" s="3" t="s">
        <v>13183</v>
      </c>
    </row>
    <row r="155" spans="1:11" ht="13">
      <c r="A155" s="2" t="s">
        <v>13489</v>
      </c>
      <c r="B155" s="2" t="s">
        <v>13490</v>
      </c>
      <c r="C155" s="2" t="s">
        <v>24092</v>
      </c>
      <c r="D155" s="2" t="s">
        <v>23</v>
      </c>
      <c r="E155" s="3" t="s">
        <v>13182</v>
      </c>
      <c r="F155" s="51" t="s">
        <v>23</v>
      </c>
      <c r="G155" s="3" t="s">
        <v>80</v>
      </c>
      <c r="H155" s="3"/>
      <c r="I155" s="3" t="str">
        <f t="shared" si="0"/>
        <v>DMT_DMetaN</v>
      </c>
      <c r="J155" s="51" t="s">
        <v>23</v>
      </c>
      <c r="K155" s="3" t="s">
        <v>13183</v>
      </c>
    </row>
    <row r="156" spans="1:11" ht="13">
      <c r="A156" s="2" t="s">
        <v>13491</v>
      </c>
      <c r="B156" s="2" t="s">
        <v>13492</v>
      </c>
      <c r="C156" s="2" t="s">
        <v>24093</v>
      </c>
      <c r="D156" s="2" t="s">
        <v>23</v>
      </c>
      <c r="E156" s="3" t="s">
        <v>13182</v>
      </c>
      <c r="F156" s="51" t="s">
        <v>23</v>
      </c>
      <c r="G156" s="3" t="s">
        <v>80</v>
      </c>
      <c r="H156" s="3"/>
      <c r="I156" s="3" t="str">
        <f t="shared" si="0"/>
        <v>DMT_DMetaN</v>
      </c>
      <c r="J156" s="51" t="s">
        <v>23</v>
      </c>
      <c r="K156" s="3" t="s">
        <v>13183</v>
      </c>
    </row>
    <row r="157" spans="1:11" ht="13">
      <c r="A157" s="2" t="s">
        <v>13493</v>
      </c>
      <c r="B157" s="2" t="s">
        <v>13494</v>
      </c>
      <c r="C157" s="2" t="s">
        <v>24094</v>
      </c>
      <c r="D157" s="2" t="s">
        <v>23</v>
      </c>
      <c r="E157" s="3" t="s">
        <v>13182</v>
      </c>
      <c r="F157" s="51" t="s">
        <v>23</v>
      </c>
      <c r="G157" s="3" t="s">
        <v>80</v>
      </c>
      <c r="H157" s="3"/>
      <c r="I157" s="3" t="str">
        <f t="shared" si="0"/>
        <v>DMT_DMetaN</v>
      </c>
      <c r="J157" s="51" t="s">
        <v>23</v>
      </c>
      <c r="K157" s="3" t="s">
        <v>13183</v>
      </c>
    </row>
    <row r="158" spans="1:11" ht="13">
      <c r="A158" s="2" t="s">
        <v>13495</v>
      </c>
      <c r="B158" s="2" t="s">
        <v>13496</v>
      </c>
      <c r="C158" s="2" t="s">
        <v>24095</v>
      </c>
      <c r="D158" s="2" t="s">
        <v>23</v>
      </c>
      <c r="E158" s="3" t="s">
        <v>13182</v>
      </c>
      <c r="F158" s="51" t="s">
        <v>23</v>
      </c>
      <c r="G158" s="3" t="s">
        <v>80</v>
      </c>
      <c r="H158" s="3"/>
      <c r="I158" s="3" t="str">
        <f t="shared" si="0"/>
        <v>DMT_DMetaN</v>
      </c>
      <c r="J158" s="51" t="s">
        <v>23</v>
      </c>
      <c r="K158" s="3" t="s">
        <v>13183</v>
      </c>
    </row>
    <row r="159" spans="1:11" ht="13">
      <c r="A159" s="2" t="s">
        <v>13497</v>
      </c>
      <c r="B159" s="2" t="s">
        <v>13498</v>
      </c>
      <c r="C159" s="2" t="s">
        <v>24096</v>
      </c>
      <c r="D159" s="2" t="s">
        <v>23</v>
      </c>
      <c r="E159" s="3" t="s">
        <v>13182</v>
      </c>
      <c r="F159" s="51" t="s">
        <v>23</v>
      </c>
      <c r="G159" s="3" t="s">
        <v>80</v>
      </c>
      <c r="H159" s="3"/>
      <c r="I159" s="3" t="str">
        <f t="shared" si="0"/>
        <v>DMT_DMetaN</v>
      </c>
      <c r="J159" s="51" t="s">
        <v>23</v>
      </c>
      <c r="K159" s="3" t="s">
        <v>13183</v>
      </c>
    </row>
    <row r="160" spans="1:11" ht="13">
      <c r="A160" s="2" t="s">
        <v>13499</v>
      </c>
      <c r="B160" s="2" t="s">
        <v>13500</v>
      </c>
      <c r="C160" s="2" t="s">
        <v>24097</v>
      </c>
      <c r="D160" s="2" t="s">
        <v>23</v>
      </c>
      <c r="E160" s="3" t="s">
        <v>13182</v>
      </c>
      <c r="F160" s="51" t="s">
        <v>23</v>
      </c>
      <c r="G160" s="3" t="s">
        <v>80</v>
      </c>
      <c r="H160" s="3"/>
      <c r="I160" s="3" t="str">
        <f t="shared" si="0"/>
        <v>DMT_DMetaN</v>
      </c>
      <c r="J160" s="51" t="s">
        <v>23</v>
      </c>
      <c r="K160" s="3" t="s">
        <v>13183</v>
      </c>
    </row>
    <row r="161" spans="1:11" ht="13">
      <c r="A161" s="2" t="s">
        <v>13501</v>
      </c>
      <c r="B161" s="2" t="s">
        <v>13502</v>
      </c>
      <c r="C161" s="2" t="s">
        <v>24098</v>
      </c>
      <c r="D161" s="2" t="s">
        <v>23</v>
      </c>
      <c r="E161" s="3" t="s">
        <v>13182</v>
      </c>
      <c r="F161" s="51" t="s">
        <v>23</v>
      </c>
      <c r="G161" s="3" t="s">
        <v>80</v>
      </c>
      <c r="H161" s="3"/>
      <c r="I161" s="3" t="str">
        <f t="shared" si="0"/>
        <v>DMT_DMetaN</v>
      </c>
      <c r="J161" s="51" t="s">
        <v>23</v>
      </c>
      <c r="K161" s="3" t="s">
        <v>13183</v>
      </c>
    </row>
    <row r="162" spans="1:11" ht="13">
      <c r="A162" s="2" t="s">
        <v>13503</v>
      </c>
      <c r="B162" s="2" t="s">
        <v>13504</v>
      </c>
      <c r="C162" s="2" t="s">
        <v>24099</v>
      </c>
      <c r="D162" s="2" t="s">
        <v>23</v>
      </c>
      <c r="E162" s="3" t="s">
        <v>13182</v>
      </c>
      <c r="F162" s="51" t="s">
        <v>23</v>
      </c>
      <c r="G162" s="3" t="s">
        <v>80</v>
      </c>
      <c r="H162" s="3"/>
      <c r="I162" s="3" t="str">
        <f t="shared" si="0"/>
        <v>DMT_DMetaN</v>
      </c>
      <c r="J162" s="51" t="s">
        <v>23</v>
      </c>
      <c r="K162" s="3" t="s">
        <v>13183</v>
      </c>
    </row>
    <row r="163" spans="1:11" ht="13">
      <c r="A163" s="2" t="s">
        <v>13505</v>
      </c>
      <c r="B163" s="2" t="s">
        <v>13506</v>
      </c>
      <c r="C163" s="2" t="s">
        <v>24100</v>
      </c>
      <c r="D163" s="2" t="s">
        <v>23</v>
      </c>
      <c r="E163" s="3" t="s">
        <v>13182</v>
      </c>
      <c r="F163" s="51" t="s">
        <v>23</v>
      </c>
      <c r="G163" s="3" t="s">
        <v>80</v>
      </c>
      <c r="H163" s="3"/>
      <c r="I163" s="3" t="str">
        <f t="shared" si="0"/>
        <v>DMT_DMetaN</v>
      </c>
      <c r="J163" s="51" t="s">
        <v>23</v>
      </c>
      <c r="K163" s="3" t="s">
        <v>13183</v>
      </c>
    </row>
    <row r="164" spans="1:11" ht="13">
      <c r="A164" s="2" t="s">
        <v>13507</v>
      </c>
      <c r="B164" s="2" t="s">
        <v>13508</v>
      </c>
      <c r="C164" s="2" t="s">
        <v>24101</v>
      </c>
      <c r="D164" s="2" t="s">
        <v>23</v>
      </c>
      <c r="E164" s="3" t="s">
        <v>13182</v>
      </c>
      <c r="F164" s="51" t="s">
        <v>23</v>
      </c>
      <c r="G164" s="3" t="s">
        <v>80</v>
      </c>
      <c r="H164" s="3"/>
      <c r="I164" s="3" t="str">
        <f t="shared" si="0"/>
        <v>DMT_DMetaN</v>
      </c>
      <c r="J164" s="51" t="s">
        <v>23</v>
      </c>
      <c r="K164" s="3" t="s">
        <v>13183</v>
      </c>
    </row>
    <row r="165" spans="1:11" ht="13">
      <c r="A165" s="2" t="s">
        <v>13509</v>
      </c>
      <c r="B165" s="2" t="s">
        <v>13510</v>
      </c>
      <c r="C165" s="2" t="s">
        <v>24102</v>
      </c>
      <c r="D165" s="2" t="s">
        <v>23</v>
      </c>
      <c r="E165" s="3" t="s">
        <v>13182</v>
      </c>
      <c r="F165" s="51" t="s">
        <v>23</v>
      </c>
      <c r="G165" s="3" t="s">
        <v>80</v>
      </c>
      <c r="H165" s="3"/>
      <c r="I165" s="3" t="str">
        <f t="shared" si="0"/>
        <v>DMT_DMetaN</v>
      </c>
      <c r="J165" s="51" t="s">
        <v>23</v>
      </c>
      <c r="K165" s="3" t="s">
        <v>13183</v>
      </c>
    </row>
    <row r="166" spans="1:11" ht="13">
      <c r="A166" s="2" t="s">
        <v>13511</v>
      </c>
      <c r="B166" s="2" t="s">
        <v>13512</v>
      </c>
      <c r="C166" s="2" t="s">
        <v>24103</v>
      </c>
      <c r="D166" s="2" t="s">
        <v>23</v>
      </c>
      <c r="E166" s="3" t="s">
        <v>13182</v>
      </c>
      <c r="F166" s="51" t="s">
        <v>23</v>
      </c>
      <c r="G166" s="3" t="s">
        <v>80</v>
      </c>
      <c r="H166" s="3"/>
      <c r="I166" s="3" t="str">
        <f t="shared" si="0"/>
        <v>DMT_DMetaN</v>
      </c>
      <c r="J166" s="51" t="s">
        <v>23</v>
      </c>
      <c r="K166" s="3" t="s">
        <v>13183</v>
      </c>
    </row>
    <row r="167" spans="1:11" ht="13">
      <c r="A167" s="2" t="s">
        <v>13513</v>
      </c>
      <c r="B167" s="2" t="s">
        <v>13514</v>
      </c>
      <c r="C167" s="2" t="s">
        <v>24104</v>
      </c>
      <c r="D167" s="2" t="s">
        <v>23</v>
      </c>
      <c r="E167" s="3" t="s">
        <v>13182</v>
      </c>
      <c r="F167" s="51" t="s">
        <v>23</v>
      </c>
      <c r="G167" s="3" t="s">
        <v>80</v>
      </c>
      <c r="H167" s="3"/>
      <c r="I167" s="3" t="str">
        <f t="shared" si="0"/>
        <v>DMT_DMetaN</v>
      </c>
      <c r="J167" s="51" t="s">
        <v>23</v>
      </c>
      <c r="K167" s="3" t="s">
        <v>13183</v>
      </c>
    </row>
    <row r="168" spans="1:11" ht="13">
      <c r="A168" s="2" t="s">
        <v>13515</v>
      </c>
      <c r="B168" s="2" t="s">
        <v>13516</v>
      </c>
      <c r="C168" s="2" t="s">
        <v>24105</v>
      </c>
      <c r="D168" s="2" t="s">
        <v>23</v>
      </c>
      <c r="E168" s="3" t="s">
        <v>13182</v>
      </c>
      <c r="F168" s="51" t="s">
        <v>23</v>
      </c>
      <c r="G168" s="3" t="s">
        <v>80</v>
      </c>
      <c r="H168" s="3"/>
      <c r="I168" s="3" t="str">
        <f t="shared" si="0"/>
        <v>DMT_DMetaN</v>
      </c>
      <c r="J168" s="51" t="s">
        <v>23</v>
      </c>
      <c r="K168" s="3" t="s">
        <v>13183</v>
      </c>
    </row>
    <row r="169" spans="1:11" ht="13">
      <c r="A169" s="2" t="s">
        <v>13517</v>
      </c>
      <c r="B169" s="2" t="s">
        <v>13518</v>
      </c>
      <c r="C169" s="2" t="s">
        <v>24106</v>
      </c>
      <c r="D169" s="2" t="s">
        <v>23</v>
      </c>
      <c r="E169" s="3" t="s">
        <v>13182</v>
      </c>
      <c r="F169" s="51" t="s">
        <v>23</v>
      </c>
      <c r="G169" s="3" t="s">
        <v>80</v>
      </c>
      <c r="H169" s="3"/>
      <c r="I169" s="3" t="str">
        <f t="shared" si="0"/>
        <v>DMT_DMetaN</v>
      </c>
      <c r="J169" s="51" t="s">
        <v>23</v>
      </c>
      <c r="K169" s="3" t="s">
        <v>13183</v>
      </c>
    </row>
    <row r="170" spans="1:11" ht="13">
      <c r="A170" s="2" t="s">
        <v>13519</v>
      </c>
      <c r="B170" s="2" t="s">
        <v>13520</v>
      </c>
      <c r="C170" s="2" t="s">
        <v>24107</v>
      </c>
      <c r="D170" s="2" t="s">
        <v>23</v>
      </c>
      <c r="E170" s="3" t="s">
        <v>13482</v>
      </c>
      <c r="F170" s="51" t="s">
        <v>23</v>
      </c>
      <c r="G170" s="3" t="s">
        <v>80</v>
      </c>
      <c r="H170" s="3"/>
      <c r="I170" s="3" t="str">
        <f t="shared" si="0"/>
        <v>DMT_ADMN</v>
      </c>
      <c r="J170" s="51" t="s">
        <v>23</v>
      </c>
      <c r="K170" s="3" t="s">
        <v>13183</v>
      </c>
    </row>
    <row r="171" spans="1:11" ht="13">
      <c r="A171" s="2" t="s">
        <v>13521</v>
      </c>
      <c r="B171" s="2" t="s">
        <v>13522</v>
      </c>
      <c r="C171" s="2" t="s">
        <v>24108</v>
      </c>
      <c r="D171" s="2" t="s">
        <v>23</v>
      </c>
      <c r="E171" s="3" t="s">
        <v>13482</v>
      </c>
      <c r="F171" s="51" t="s">
        <v>23</v>
      </c>
      <c r="G171" s="3" t="s">
        <v>80</v>
      </c>
      <c r="H171" s="3"/>
      <c r="I171" s="3" t="str">
        <f t="shared" si="0"/>
        <v>DMT_ADMN</v>
      </c>
      <c r="J171" s="51" t="s">
        <v>23</v>
      </c>
      <c r="K171" s="3" t="s">
        <v>13183</v>
      </c>
    </row>
    <row r="172" spans="1:11" ht="13">
      <c r="A172" s="2" t="s">
        <v>13523</v>
      </c>
      <c r="B172" s="2" t="s">
        <v>13524</v>
      </c>
      <c r="C172" s="2" t="s">
        <v>24109</v>
      </c>
      <c r="D172" s="2" t="s">
        <v>23</v>
      </c>
      <c r="E172" s="3" t="s">
        <v>13482</v>
      </c>
      <c r="F172" s="51" t="s">
        <v>23</v>
      </c>
      <c r="G172" s="3" t="s">
        <v>80</v>
      </c>
      <c r="H172" s="3"/>
      <c r="I172" s="3" t="str">
        <f t="shared" si="0"/>
        <v>DMT_ADMN</v>
      </c>
      <c r="J172" s="51" t="s">
        <v>23</v>
      </c>
      <c r="K172" s="3" t="s">
        <v>13183</v>
      </c>
    </row>
    <row r="173" spans="1:11" ht="13">
      <c r="A173" s="2" t="s">
        <v>13525</v>
      </c>
      <c r="B173" s="2" t="s">
        <v>13526</v>
      </c>
      <c r="C173" s="2" t="s">
        <v>24110</v>
      </c>
      <c r="D173" s="2" t="s">
        <v>23</v>
      </c>
      <c r="E173" s="3" t="s">
        <v>13182</v>
      </c>
      <c r="F173" s="51" t="s">
        <v>23</v>
      </c>
      <c r="G173" s="3" t="s">
        <v>80</v>
      </c>
      <c r="H173" s="3"/>
      <c r="I173" s="3" t="str">
        <f t="shared" si="0"/>
        <v>DMT_DMetaN</v>
      </c>
      <c r="J173" s="51" t="s">
        <v>23</v>
      </c>
      <c r="K173" s="3" t="s">
        <v>13183</v>
      </c>
    </row>
    <row r="174" spans="1:11" ht="13">
      <c r="A174" s="2" t="s">
        <v>13527</v>
      </c>
      <c r="B174" s="2" t="s">
        <v>13528</v>
      </c>
      <c r="C174" s="2" t="s">
        <v>24111</v>
      </c>
      <c r="D174" s="2" t="s">
        <v>23</v>
      </c>
      <c r="E174" s="3" t="s">
        <v>13182</v>
      </c>
      <c r="F174" s="51" t="s">
        <v>23</v>
      </c>
      <c r="G174" s="3" t="s">
        <v>80</v>
      </c>
      <c r="H174" s="3"/>
      <c r="I174" s="3" t="str">
        <f t="shared" si="0"/>
        <v>DMT_DMetaN</v>
      </c>
      <c r="J174" s="51" t="s">
        <v>23</v>
      </c>
      <c r="K174" s="3" t="s">
        <v>13183</v>
      </c>
    </row>
    <row r="175" spans="1:11" ht="13">
      <c r="A175" s="2" t="s">
        <v>13529</v>
      </c>
      <c r="B175" s="2" t="s">
        <v>13530</v>
      </c>
      <c r="C175" s="2" t="s">
        <v>24112</v>
      </c>
      <c r="D175" s="2" t="s">
        <v>23</v>
      </c>
      <c r="E175" s="3" t="s">
        <v>13482</v>
      </c>
      <c r="F175" s="51" t="s">
        <v>23</v>
      </c>
      <c r="G175" s="3" t="s">
        <v>80</v>
      </c>
      <c r="H175" s="3"/>
      <c r="I175" s="3" t="str">
        <f t="shared" si="0"/>
        <v>DMT_ADMN</v>
      </c>
      <c r="J175" s="51" t="s">
        <v>23</v>
      </c>
      <c r="K175" s="3" t="s">
        <v>13183</v>
      </c>
    </row>
    <row r="176" spans="1:11" ht="13">
      <c r="A176" s="2" t="s">
        <v>13531</v>
      </c>
      <c r="B176" s="2" t="s">
        <v>13532</v>
      </c>
      <c r="C176" s="2" t="s">
        <v>24113</v>
      </c>
      <c r="D176" s="2" t="s">
        <v>23</v>
      </c>
      <c r="E176" s="3" t="s">
        <v>13482</v>
      </c>
      <c r="F176" s="51" t="s">
        <v>23</v>
      </c>
      <c r="G176" s="3" t="s">
        <v>80</v>
      </c>
      <c r="H176" s="3"/>
      <c r="I176" s="3" t="str">
        <f t="shared" si="0"/>
        <v>DMT_ADMN</v>
      </c>
      <c r="J176" s="51" t="s">
        <v>23</v>
      </c>
      <c r="K176" s="3" t="s">
        <v>13183</v>
      </c>
    </row>
    <row r="177" spans="1:11" ht="13">
      <c r="A177" s="2" t="s">
        <v>13533</v>
      </c>
      <c r="B177" s="2" t="s">
        <v>13534</v>
      </c>
      <c r="C177" s="2" t="s">
        <v>24114</v>
      </c>
      <c r="D177" s="2" t="s">
        <v>23</v>
      </c>
      <c r="E177" s="3" t="s">
        <v>13482</v>
      </c>
      <c r="F177" s="51" t="s">
        <v>23</v>
      </c>
      <c r="G177" s="3" t="s">
        <v>80</v>
      </c>
      <c r="H177" s="3"/>
      <c r="I177" s="3" t="str">
        <f t="shared" si="0"/>
        <v>DMT_ADMN</v>
      </c>
      <c r="J177" s="51" t="s">
        <v>23</v>
      </c>
      <c r="K177" s="3" t="s">
        <v>13183</v>
      </c>
    </row>
    <row r="178" spans="1:11" ht="13">
      <c r="A178" s="2" t="s">
        <v>13535</v>
      </c>
      <c r="B178" s="2" t="s">
        <v>13536</v>
      </c>
      <c r="C178" s="2" t="s">
        <v>24115</v>
      </c>
      <c r="D178" s="2" t="s">
        <v>23</v>
      </c>
      <c r="E178" s="3" t="s">
        <v>13482</v>
      </c>
      <c r="F178" s="51" t="s">
        <v>23</v>
      </c>
      <c r="G178" s="3" t="s">
        <v>80</v>
      </c>
      <c r="H178" s="3"/>
      <c r="I178" s="3" t="str">
        <f t="shared" si="0"/>
        <v>DMT_ADMN</v>
      </c>
      <c r="J178" s="51" t="s">
        <v>23</v>
      </c>
      <c r="K178" s="3" t="s">
        <v>13183</v>
      </c>
    </row>
    <row r="179" spans="1:11" ht="13">
      <c r="A179" s="2" t="s">
        <v>13537</v>
      </c>
      <c r="B179" s="2" t="s">
        <v>13538</v>
      </c>
      <c r="C179" s="2" t="s">
        <v>24116</v>
      </c>
      <c r="D179" s="2" t="s">
        <v>23</v>
      </c>
      <c r="E179" s="3" t="s">
        <v>13482</v>
      </c>
      <c r="F179" s="51" t="s">
        <v>23</v>
      </c>
      <c r="G179" s="3" t="s">
        <v>80</v>
      </c>
      <c r="H179" s="3"/>
      <c r="I179" s="3" t="str">
        <f t="shared" si="0"/>
        <v>DMT_ADMN</v>
      </c>
      <c r="J179" s="51" t="s">
        <v>23</v>
      </c>
      <c r="K179" s="3" t="s">
        <v>13183</v>
      </c>
    </row>
    <row r="180" spans="1:11" ht="13">
      <c r="A180" s="2" t="s">
        <v>13539</v>
      </c>
      <c r="B180" s="2" t="s">
        <v>13540</v>
      </c>
      <c r="C180" s="2" t="s">
        <v>24117</v>
      </c>
      <c r="D180" s="2" t="s">
        <v>23</v>
      </c>
      <c r="E180" s="3" t="s">
        <v>13482</v>
      </c>
      <c r="F180" s="51" t="s">
        <v>23</v>
      </c>
      <c r="G180" s="3" t="s">
        <v>80</v>
      </c>
      <c r="H180" s="3"/>
      <c r="I180" s="3" t="str">
        <f t="shared" si="0"/>
        <v>DMT_ADMN</v>
      </c>
      <c r="J180" s="51" t="s">
        <v>23</v>
      </c>
      <c r="K180" s="3" t="s">
        <v>13183</v>
      </c>
    </row>
    <row r="181" spans="1:11" ht="13">
      <c r="A181" s="2" t="s">
        <v>13541</v>
      </c>
      <c r="B181" s="2" t="s">
        <v>13542</v>
      </c>
      <c r="C181" s="2" t="s">
        <v>24118</v>
      </c>
      <c r="D181" s="2" t="s">
        <v>23</v>
      </c>
      <c r="E181" s="3" t="s">
        <v>13482</v>
      </c>
      <c r="F181" s="51" t="s">
        <v>23</v>
      </c>
      <c r="G181" s="3" t="s">
        <v>80</v>
      </c>
      <c r="H181" s="3"/>
      <c r="I181" s="3" t="str">
        <f t="shared" si="0"/>
        <v>DMT_ADMN</v>
      </c>
      <c r="J181" s="51" t="s">
        <v>23</v>
      </c>
      <c r="K181" s="3" t="s">
        <v>13183</v>
      </c>
    </row>
    <row r="182" spans="1:11" ht="13">
      <c r="A182" s="2" t="s">
        <v>13543</v>
      </c>
      <c r="B182" s="2" t="s">
        <v>13544</v>
      </c>
      <c r="C182" s="2" t="s">
        <v>24119</v>
      </c>
      <c r="D182" s="2" t="s">
        <v>23</v>
      </c>
      <c r="E182" s="3" t="s">
        <v>13482</v>
      </c>
      <c r="F182" s="51" t="s">
        <v>23</v>
      </c>
      <c r="G182" s="3" t="s">
        <v>80</v>
      </c>
      <c r="H182" s="3"/>
      <c r="I182" s="3" t="str">
        <f t="shared" si="0"/>
        <v>DMT_ADMN</v>
      </c>
      <c r="J182" s="51" t="s">
        <v>23</v>
      </c>
      <c r="K182" s="3" t="s">
        <v>13183</v>
      </c>
    </row>
    <row r="183" spans="1:11" ht="13">
      <c r="A183" s="2" t="s">
        <v>13545</v>
      </c>
      <c r="B183" s="2" t="s">
        <v>13546</v>
      </c>
      <c r="C183" s="2" t="s">
        <v>24120</v>
      </c>
      <c r="D183" s="2" t="s">
        <v>23</v>
      </c>
      <c r="E183" s="3" t="s">
        <v>13482</v>
      </c>
      <c r="F183" s="51" t="s">
        <v>23</v>
      </c>
      <c r="G183" s="3" t="s">
        <v>80</v>
      </c>
      <c r="H183" s="3"/>
      <c r="I183" s="3" t="str">
        <f t="shared" si="0"/>
        <v>DMT_ADMN</v>
      </c>
      <c r="J183" s="51" t="s">
        <v>23</v>
      </c>
      <c r="K183" s="3" t="s">
        <v>13183</v>
      </c>
    </row>
    <row r="184" spans="1:11" ht="13">
      <c r="A184" s="2" t="s">
        <v>13547</v>
      </c>
      <c r="B184" s="2" t="s">
        <v>13548</v>
      </c>
      <c r="C184" s="2" t="s">
        <v>24121</v>
      </c>
      <c r="D184" s="2" t="s">
        <v>23</v>
      </c>
      <c r="E184" s="3" t="s">
        <v>13482</v>
      </c>
      <c r="F184" s="51" t="s">
        <v>23</v>
      </c>
      <c r="G184" s="3" t="s">
        <v>80</v>
      </c>
      <c r="H184" s="3"/>
      <c r="I184" s="3" t="str">
        <f t="shared" si="0"/>
        <v>DMT_ADMN</v>
      </c>
      <c r="J184" s="51" t="s">
        <v>23</v>
      </c>
      <c r="K184" s="3" t="s">
        <v>13183</v>
      </c>
    </row>
    <row r="185" spans="1:11" ht="13">
      <c r="A185" s="2" t="s">
        <v>13549</v>
      </c>
      <c r="B185" s="2" t="s">
        <v>13550</v>
      </c>
      <c r="C185" s="2" t="s">
        <v>24122</v>
      </c>
      <c r="D185" s="2" t="s">
        <v>23</v>
      </c>
      <c r="E185" s="3" t="s">
        <v>13482</v>
      </c>
      <c r="F185" s="51" t="s">
        <v>23</v>
      </c>
      <c r="G185" s="3" t="s">
        <v>80</v>
      </c>
      <c r="H185" s="3"/>
      <c r="I185" s="3" t="str">
        <f t="shared" si="0"/>
        <v>DMT_ADMN</v>
      </c>
      <c r="J185" s="51" t="s">
        <v>23</v>
      </c>
      <c r="K185" s="3" t="s">
        <v>13183</v>
      </c>
    </row>
    <row r="186" spans="1:11" ht="13">
      <c r="A186" s="2" t="s">
        <v>13551</v>
      </c>
      <c r="B186" s="2" t="s">
        <v>13552</v>
      </c>
      <c r="C186" s="2" t="s">
        <v>24123</v>
      </c>
      <c r="D186" s="2" t="s">
        <v>23</v>
      </c>
      <c r="E186" s="3" t="s">
        <v>13482</v>
      </c>
      <c r="F186" s="51" t="s">
        <v>23</v>
      </c>
      <c r="G186" s="3" t="s">
        <v>80</v>
      </c>
      <c r="H186" s="3"/>
      <c r="I186" s="3" t="str">
        <f t="shared" si="0"/>
        <v>DMT_ADMN</v>
      </c>
      <c r="J186" s="51" t="s">
        <v>23</v>
      </c>
      <c r="K186" s="3" t="s">
        <v>13183</v>
      </c>
    </row>
    <row r="187" spans="1:11" ht="13">
      <c r="A187" s="2" t="s">
        <v>13553</v>
      </c>
      <c r="B187" s="2" t="s">
        <v>13554</v>
      </c>
      <c r="C187" s="2" t="s">
        <v>24124</v>
      </c>
      <c r="D187" s="2" t="s">
        <v>23</v>
      </c>
      <c r="E187" s="3" t="s">
        <v>13482</v>
      </c>
      <c r="F187" s="51" t="s">
        <v>23</v>
      </c>
      <c r="G187" s="3" t="s">
        <v>80</v>
      </c>
      <c r="H187" s="3"/>
      <c r="I187" s="3" t="str">
        <f t="shared" si="0"/>
        <v>DMT_ADMN</v>
      </c>
      <c r="J187" s="51" t="s">
        <v>23</v>
      </c>
      <c r="K187" s="3" t="s">
        <v>13183</v>
      </c>
    </row>
    <row r="188" spans="1:11" ht="13">
      <c r="A188" s="2" t="s">
        <v>13555</v>
      </c>
      <c r="B188" s="2" t="s">
        <v>13556</v>
      </c>
      <c r="C188" s="2" t="s">
        <v>24125</v>
      </c>
      <c r="D188" s="2" t="s">
        <v>23</v>
      </c>
      <c r="E188" s="3" t="s">
        <v>13482</v>
      </c>
      <c r="F188" s="51" t="s">
        <v>23</v>
      </c>
      <c r="G188" s="3" t="s">
        <v>80</v>
      </c>
      <c r="H188" s="3"/>
      <c r="I188" s="3" t="str">
        <f t="shared" si="0"/>
        <v>DMT_ADMN</v>
      </c>
      <c r="J188" s="51" t="s">
        <v>23</v>
      </c>
      <c r="K188" s="3" t="s">
        <v>13183</v>
      </c>
    </row>
    <row r="189" spans="1:11" ht="13">
      <c r="A189" s="2" t="s">
        <v>13557</v>
      </c>
      <c r="B189" s="2" t="s">
        <v>13558</v>
      </c>
      <c r="C189" s="2" t="s">
        <v>24126</v>
      </c>
      <c r="D189" s="2" t="s">
        <v>23</v>
      </c>
      <c r="E189" s="3" t="s">
        <v>13482</v>
      </c>
      <c r="F189" s="51" t="s">
        <v>23</v>
      </c>
      <c r="G189" s="3" t="s">
        <v>80</v>
      </c>
      <c r="H189" s="3"/>
      <c r="I189" s="3" t="str">
        <f t="shared" si="0"/>
        <v>DMT_ADMN</v>
      </c>
      <c r="J189" s="51" t="s">
        <v>23</v>
      </c>
      <c r="K189" s="3" t="s">
        <v>13183</v>
      </c>
    </row>
    <row r="190" spans="1:11" ht="13">
      <c r="A190" s="2" t="s">
        <v>13559</v>
      </c>
      <c r="B190" s="2" t="s">
        <v>13560</v>
      </c>
      <c r="C190" s="2" t="s">
        <v>24127</v>
      </c>
      <c r="D190" s="2" t="s">
        <v>23</v>
      </c>
      <c r="E190" s="3" t="s">
        <v>13482</v>
      </c>
      <c r="F190" s="51" t="s">
        <v>23</v>
      </c>
      <c r="G190" s="3" t="s">
        <v>80</v>
      </c>
      <c r="H190" s="3"/>
      <c r="I190" s="3" t="str">
        <f t="shared" si="0"/>
        <v>DMT_ADMN</v>
      </c>
      <c r="J190" s="51" t="s">
        <v>23</v>
      </c>
      <c r="K190" s="3" t="s">
        <v>13183</v>
      </c>
    </row>
    <row r="191" spans="1:11" ht="13">
      <c r="A191" s="2" t="s">
        <v>13561</v>
      </c>
      <c r="B191" s="2" t="s">
        <v>13562</v>
      </c>
      <c r="C191" s="2" t="s">
        <v>24128</v>
      </c>
      <c r="D191" s="2" t="s">
        <v>23</v>
      </c>
      <c r="E191" s="3" t="s">
        <v>13482</v>
      </c>
      <c r="F191" s="51" t="s">
        <v>23</v>
      </c>
      <c r="G191" s="3" t="s">
        <v>80</v>
      </c>
      <c r="H191" s="3"/>
      <c r="I191" s="3" t="str">
        <f t="shared" si="0"/>
        <v>DMT_ADMN</v>
      </c>
      <c r="J191" s="51" t="s">
        <v>23</v>
      </c>
      <c r="K191" s="3" t="s">
        <v>13183</v>
      </c>
    </row>
    <row r="192" spans="1:11" ht="13">
      <c r="A192" s="2" t="s">
        <v>13563</v>
      </c>
      <c r="B192" s="2" t="s">
        <v>13564</v>
      </c>
      <c r="C192" s="2" t="s">
        <v>24129</v>
      </c>
      <c r="D192" s="2" t="s">
        <v>23</v>
      </c>
      <c r="E192" s="3" t="s">
        <v>13482</v>
      </c>
      <c r="F192" s="51" t="s">
        <v>23</v>
      </c>
      <c r="G192" s="3" t="s">
        <v>80</v>
      </c>
      <c r="H192" s="3"/>
      <c r="I192" s="3" t="str">
        <f t="shared" si="0"/>
        <v>DMT_ADMN</v>
      </c>
      <c r="J192" s="51" t="s">
        <v>23</v>
      </c>
      <c r="K192" s="3" t="s">
        <v>13183</v>
      </c>
    </row>
    <row r="193" spans="1:11" ht="13">
      <c r="A193" s="2" t="s">
        <v>13565</v>
      </c>
      <c r="B193" s="2" t="s">
        <v>13566</v>
      </c>
      <c r="C193" s="2" t="s">
        <v>24130</v>
      </c>
      <c r="D193" s="2" t="s">
        <v>23</v>
      </c>
      <c r="E193" s="3" t="s">
        <v>13482</v>
      </c>
      <c r="F193" s="51" t="s">
        <v>23</v>
      </c>
      <c r="G193" s="3" t="s">
        <v>80</v>
      </c>
      <c r="H193" s="3"/>
      <c r="I193" s="3" t="str">
        <f t="shared" si="0"/>
        <v>DMT_ADMN</v>
      </c>
      <c r="J193" s="51" t="s">
        <v>23</v>
      </c>
      <c r="K193" s="3" t="s">
        <v>13183</v>
      </c>
    </row>
    <row r="194" spans="1:11" ht="13">
      <c r="A194" s="2" t="s">
        <v>13567</v>
      </c>
      <c r="B194" s="2" t="s">
        <v>13568</v>
      </c>
      <c r="C194" s="2" t="s">
        <v>24131</v>
      </c>
      <c r="D194" s="2" t="s">
        <v>23</v>
      </c>
      <c r="E194" s="3" t="s">
        <v>13482</v>
      </c>
      <c r="F194" s="51" t="s">
        <v>23</v>
      </c>
      <c r="G194" s="3" t="s">
        <v>80</v>
      </c>
      <c r="H194" s="3"/>
      <c r="I194" s="3" t="str">
        <f t="shared" si="0"/>
        <v>DMT_ADMN</v>
      </c>
      <c r="J194" s="51" t="s">
        <v>23</v>
      </c>
      <c r="K194" s="3" t="s">
        <v>13183</v>
      </c>
    </row>
    <row r="195" spans="1:11" ht="13">
      <c r="A195" s="2" t="s">
        <v>13569</v>
      </c>
      <c r="B195" s="2" t="s">
        <v>13570</v>
      </c>
      <c r="C195" s="2" t="s">
        <v>24132</v>
      </c>
      <c r="D195" s="2" t="s">
        <v>23</v>
      </c>
      <c r="E195" s="3" t="s">
        <v>13482</v>
      </c>
      <c r="F195" s="51" t="s">
        <v>23</v>
      </c>
      <c r="G195" s="3" t="s">
        <v>80</v>
      </c>
      <c r="H195" s="3"/>
      <c r="I195" s="3" t="str">
        <f t="shared" si="0"/>
        <v>DMT_ADMN</v>
      </c>
      <c r="J195" s="51" t="s">
        <v>23</v>
      </c>
      <c r="K195" s="3" t="s">
        <v>13183</v>
      </c>
    </row>
    <row r="196" spans="1:11" ht="13">
      <c r="A196" s="2" t="s">
        <v>13571</v>
      </c>
      <c r="B196" s="2" t="s">
        <v>13572</v>
      </c>
      <c r="C196" s="2" t="s">
        <v>24133</v>
      </c>
      <c r="D196" s="2" t="s">
        <v>23</v>
      </c>
      <c r="E196" s="3" t="s">
        <v>13482</v>
      </c>
      <c r="F196" s="51" t="s">
        <v>23</v>
      </c>
      <c r="G196" s="3" t="s">
        <v>80</v>
      </c>
      <c r="H196" s="3"/>
      <c r="I196" s="3" t="str">
        <f t="shared" si="0"/>
        <v>DMT_ADMN</v>
      </c>
      <c r="J196" s="51" t="s">
        <v>23</v>
      </c>
      <c r="K196" s="3" t="s">
        <v>13183</v>
      </c>
    </row>
    <row r="197" spans="1:11" ht="13">
      <c r="A197" s="2" t="s">
        <v>13573</v>
      </c>
      <c r="B197" s="2" t="s">
        <v>13574</v>
      </c>
      <c r="C197" s="2" t="s">
        <v>24134</v>
      </c>
      <c r="D197" s="2" t="s">
        <v>23</v>
      </c>
      <c r="E197" s="3" t="s">
        <v>13482</v>
      </c>
      <c r="F197" s="51" t="s">
        <v>23</v>
      </c>
      <c r="G197" s="3" t="s">
        <v>80</v>
      </c>
      <c r="H197" s="3"/>
      <c r="I197" s="3" t="str">
        <f t="shared" si="0"/>
        <v>DMT_ADMN</v>
      </c>
      <c r="J197" s="51" t="s">
        <v>23</v>
      </c>
      <c r="K197" s="3" t="s">
        <v>13183</v>
      </c>
    </row>
    <row r="198" spans="1:11" ht="13">
      <c r="A198" s="2" t="s">
        <v>13575</v>
      </c>
      <c r="B198" s="2" t="s">
        <v>13576</v>
      </c>
      <c r="C198" s="2" t="s">
        <v>24135</v>
      </c>
      <c r="D198" s="2" t="s">
        <v>23</v>
      </c>
      <c r="E198" s="3" t="s">
        <v>13482</v>
      </c>
      <c r="F198" s="51" t="s">
        <v>23</v>
      </c>
      <c r="G198" s="3" t="s">
        <v>80</v>
      </c>
      <c r="H198" s="3"/>
      <c r="I198" s="3" t="str">
        <f t="shared" si="0"/>
        <v>DMT_ADMN</v>
      </c>
      <c r="J198" s="51" t="s">
        <v>23</v>
      </c>
      <c r="K198" s="3" t="s">
        <v>13183</v>
      </c>
    </row>
    <row r="199" spans="1:11" ht="13">
      <c r="A199" s="2" t="s">
        <v>13577</v>
      </c>
      <c r="B199" s="2" t="s">
        <v>13578</v>
      </c>
      <c r="C199" s="2" t="s">
        <v>24136</v>
      </c>
      <c r="D199" s="2" t="s">
        <v>23</v>
      </c>
      <c r="E199" s="3" t="s">
        <v>13482</v>
      </c>
      <c r="F199" s="51" t="s">
        <v>23</v>
      </c>
      <c r="G199" s="3" t="s">
        <v>80</v>
      </c>
      <c r="H199" s="3"/>
      <c r="I199" s="3" t="str">
        <f t="shared" si="0"/>
        <v>DMT_ADMN</v>
      </c>
      <c r="J199" s="51" t="s">
        <v>23</v>
      </c>
      <c r="K199" s="3" t="s">
        <v>13183</v>
      </c>
    </row>
    <row r="200" spans="1:11" ht="13">
      <c r="A200" s="2" t="s">
        <v>13579</v>
      </c>
      <c r="B200" s="2" t="s">
        <v>13580</v>
      </c>
      <c r="C200" s="2" t="s">
        <v>24137</v>
      </c>
      <c r="D200" s="2" t="s">
        <v>23</v>
      </c>
      <c r="E200" s="3" t="s">
        <v>13482</v>
      </c>
      <c r="F200" s="51" t="s">
        <v>23</v>
      </c>
      <c r="G200" s="3" t="s">
        <v>80</v>
      </c>
      <c r="H200" s="3"/>
      <c r="I200" s="3" t="str">
        <f t="shared" si="0"/>
        <v>DMT_ADMN</v>
      </c>
      <c r="J200" s="51" t="s">
        <v>23</v>
      </c>
      <c r="K200" s="3" t="s">
        <v>13183</v>
      </c>
    </row>
    <row r="201" spans="1:11" ht="13">
      <c r="A201" s="2" t="s">
        <v>13581</v>
      </c>
      <c r="B201" s="2" t="s">
        <v>13582</v>
      </c>
      <c r="C201" s="2" t="s">
        <v>24138</v>
      </c>
      <c r="D201" s="2" t="s">
        <v>23</v>
      </c>
      <c r="E201" s="3" t="s">
        <v>13482</v>
      </c>
      <c r="F201" s="51" t="s">
        <v>23</v>
      </c>
      <c r="G201" s="3" t="s">
        <v>80</v>
      </c>
      <c r="H201" s="3"/>
      <c r="I201" s="3" t="str">
        <f t="shared" si="0"/>
        <v>DMT_ADMN</v>
      </c>
      <c r="J201" s="51" t="s">
        <v>23</v>
      </c>
      <c r="K201" s="3" t="s">
        <v>13183</v>
      </c>
    </row>
    <row r="202" spans="1:11" ht="13">
      <c r="A202" s="2" t="s">
        <v>13583</v>
      </c>
      <c r="B202" s="2" t="s">
        <v>13584</v>
      </c>
      <c r="C202" s="2" t="s">
        <v>24139</v>
      </c>
      <c r="D202" s="2" t="s">
        <v>23</v>
      </c>
      <c r="E202" s="3" t="s">
        <v>13482</v>
      </c>
      <c r="F202" s="51" t="s">
        <v>23</v>
      </c>
      <c r="G202" s="3" t="s">
        <v>80</v>
      </c>
      <c r="H202" s="3"/>
      <c r="I202" s="3" t="str">
        <f t="shared" si="0"/>
        <v>DMT_ADMN</v>
      </c>
      <c r="J202" s="51" t="s">
        <v>23</v>
      </c>
      <c r="K202" s="3" t="s">
        <v>13183</v>
      </c>
    </row>
    <row r="203" spans="1:11" ht="13">
      <c r="A203" s="2" t="s">
        <v>13585</v>
      </c>
      <c r="B203" s="2" t="s">
        <v>13586</v>
      </c>
      <c r="C203" s="2" t="s">
        <v>24140</v>
      </c>
      <c r="D203" s="2" t="s">
        <v>23</v>
      </c>
      <c r="E203" s="3" t="s">
        <v>13482</v>
      </c>
      <c r="F203" s="51" t="s">
        <v>23</v>
      </c>
      <c r="G203" s="3" t="s">
        <v>80</v>
      </c>
      <c r="H203" s="3"/>
      <c r="I203" s="3" t="str">
        <f t="shared" si="0"/>
        <v>DMT_ADMN</v>
      </c>
      <c r="J203" s="51" t="s">
        <v>23</v>
      </c>
      <c r="K203" s="3" t="s">
        <v>13183</v>
      </c>
    </row>
    <row r="204" spans="1:11" ht="13">
      <c r="A204" s="2" t="s">
        <v>13587</v>
      </c>
      <c r="B204" s="2" t="s">
        <v>13588</v>
      </c>
      <c r="C204" s="2" t="s">
        <v>24141</v>
      </c>
      <c r="D204" s="2" t="s">
        <v>23</v>
      </c>
      <c r="E204" s="3" t="s">
        <v>13482</v>
      </c>
      <c r="F204" s="51" t="s">
        <v>23</v>
      </c>
      <c r="G204" s="3" t="s">
        <v>80</v>
      </c>
      <c r="H204" s="3"/>
      <c r="I204" s="3" t="str">
        <f t="shared" si="0"/>
        <v>DMT_ADMN</v>
      </c>
      <c r="J204" s="51" t="s">
        <v>23</v>
      </c>
      <c r="K204" s="3" t="s">
        <v>13183</v>
      </c>
    </row>
    <row r="205" spans="1:11" ht="13">
      <c r="A205" s="2" t="s">
        <v>13589</v>
      </c>
      <c r="B205" s="2" t="s">
        <v>13590</v>
      </c>
      <c r="C205" s="2" t="s">
        <v>24142</v>
      </c>
      <c r="D205" s="2" t="s">
        <v>23</v>
      </c>
      <c r="E205" s="3" t="s">
        <v>13482</v>
      </c>
      <c r="F205" s="51" t="s">
        <v>23</v>
      </c>
      <c r="G205" s="3" t="s">
        <v>80</v>
      </c>
      <c r="H205" s="3"/>
      <c r="I205" s="3" t="str">
        <f t="shared" si="0"/>
        <v>DMT_ADMN</v>
      </c>
      <c r="J205" s="51" t="s">
        <v>23</v>
      </c>
      <c r="K205" s="3" t="s">
        <v>13183</v>
      </c>
    </row>
    <row r="206" spans="1:11" ht="13">
      <c r="A206" s="2" t="s">
        <v>13591</v>
      </c>
      <c r="B206" s="2" t="s">
        <v>13592</v>
      </c>
      <c r="C206" s="2" t="s">
        <v>24143</v>
      </c>
      <c r="D206" s="2" t="s">
        <v>23</v>
      </c>
      <c r="E206" s="3" t="s">
        <v>13482</v>
      </c>
      <c r="F206" s="51" t="s">
        <v>23</v>
      </c>
      <c r="G206" s="3" t="s">
        <v>80</v>
      </c>
      <c r="H206" s="3"/>
      <c r="I206" s="3" t="str">
        <f t="shared" si="0"/>
        <v>DMT_ADMN</v>
      </c>
      <c r="J206" s="51" t="s">
        <v>23</v>
      </c>
      <c r="K206" s="3" t="s">
        <v>13183</v>
      </c>
    </row>
    <row r="207" spans="1:11" ht="13">
      <c r="A207" s="2" t="s">
        <v>13593</v>
      </c>
      <c r="B207" s="2" t="s">
        <v>13594</v>
      </c>
      <c r="C207" s="2" t="s">
        <v>24144</v>
      </c>
      <c r="D207" s="2" t="s">
        <v>23</v>
      </c>
      <c r="E207" s="3" t="s">
        <v>13482</v>
      </c>
      <c r="F207" s="51" t="s">
        <v>23</v>
      </c>
      <c r="G207" s="3" t="s">
        <v>80</v>
      </c>
      <c r="H207" s="3"/>
      <c r="I207" s="3" t="str">
        <f t="shared" si="0"/>
        <v>DMT_ADMN</v>
      </c>
      <c r="J207" s="51" t="s">
        <v>23</v>
      </c>
      <c r="K207" s="3" t="s">
        <v>13183</v>
      </c>
    </row>
    <row r="208" spans="1:11" ht="13">
      <c r="A208" s="2" t="s">
        <v>13595</v>
      </c>
      <c r="B208" s="2" t="s">
        <v>13596</v>
      </c>
      <c r="C208" s="2" t="s">
        <v>24145</v>
      </c>
      <c r="D208" s="2" t="s">
        <v>23</v>
      </c>
      <c r="E208" s="3" t="s">
        <v>13482</v>
      </c>
      <c r="F208" s="51" t="s">
        <v>23</v>
      </c>
      <c r="G208" s="3" t="s">
        <v>80</v>
      </c>
      <c r="H208" s="3"/>
      <c r="I208" s="3" t="str">
        <f t="shared" si="0"/>
        <v>DMT_ADMN</v>
      </c>
      <c r="J208" s="51" t="s">
        <v>23</v>
      </c>
      <c r="K208" s="3" t="s">
        <v>13183</v>
      </c>
    </row>
    <row r="209" spans="1:11" ht="13">
      <c r="A209" s="2" t="s">
        <v>13597</v>
      </c>
      <c r="B209" s="2" t="s">
        <v>13598</v>
      </c>
      <c r="C209" s="2" t="s">
        <v>24146</v>
      </c>
      <c r="D209" s="2" t="s">
        <v>23</v>
      </c>
      <c r="E209" s="3" t="s">
        <v>13482</v>
      </c>
      <c r="F209" s="51" t="s">
        <v>23</v>
      </c>
      <c r="G209" s="3" t="s">
        <v>80</v>
      </c>
      <c r="H209" s="3"/>
      <c r="I209" s="3" t="str">
        <f t="shared" si="0"/>
        <v>DMT_ADMN</v>
      </c>
      <c r="J209" s="51" t="s">
        <v>23</v>
      </c>
      <c r="K209" s="3" t="s">
        <v>13183</v>
      </c>
    </row>
    <row r="210" spans="1:11" ht="13">
      <c r="A210" s="2" t="s">
        <v>13599</v>
      </c>
      <c r="B210" s="2" t="s">
        <v>13600</v>
      </c>
      <c r="C210" s="2" t="s">
        <v>24147</v>
      </c>
      <c r="D210" s="2" t="s">
        <v>23</v>
      </c>
      <c r="E210" s="3" t="s">
        <v>13482</v>
      </c>
      <c r="F210" s="51" t="s">
        <v>23</v>
      </c>
      <c r="G210" s="3" t="s">
        <v>80</v>
      </c>
      <c r="H210" s="3"/>
      <c r="I210" s="3" t="str">
        <f t="shared" si="0"/>
        <v>DMT_ADMN</v>
      </c>
      <c r="J210" s="51" t="s">
        <v>23</v>
      </c>
      <c r="K210" s="3" t="s">
        <v>13183</v>
      </c>
    </row>
    <row r="211" spans="1:11" ht="13">
      <c r="A211" s="2" t="s">
        <v>13601</v>
      </c>
      <c r="B211" s="2" t="s">
        <v>13602</v>
      </c>
      <c r="C211" s="2" t="s">
        <v>24148</v>
      </c>
      <c r="D211" s="2" t="s">
        <v>23</v>
      </c>
      <c r="E211" s="3" t="s">
        <v>13482</v>
      </c>
      <c r="F211" s="51" t="s">
        <v>23</v>
      </c>
      <c r="G211" s="3" t="s">
        <v>80</v>
      </c>
      <c r="H211" s="3"/>
      <c r="I211" s="3" t="str">
        <f t="shared" si="0"/>
        <v>DMT_ADMN</v>
      </c>
      <c r="J211" s="51" t="s">
        <v>23</v>
      </c>
      <c r="K211" s="3" t="s">
        <v>13183</v>
      </c>
    </row>
    <row r="212" spans="1:11" ht="13">
      <c r="A212" s="2" t="s">
        <v>13603</v>
      </c>
      <c r="B212" s="2" t="s">
        <v>13604</v>
      </c>
      <c r="C212" s="2" t="s">
        <v>24149</v>
      </c>
      <c r="D212" s="2" t="s">
        <v>23</v>
      </c>
      <c r="E212" s="3" t="s">
        <v>13605</v>
      </c>
      <c r="F212" s="51" t="s">
        <v>23</v>
      </c>
      <c r="G212" s="3" t="s">
        <v>179</v>
      </c>
      <c r="H212" s="3"/>
      <c r="I212" s="3" t="str">
        <f t="shared" si="0"/>
        <v>DLV_ProLN</v>
      </c>
      <c r="J212" s="51" t="s">
        <v>23</v>
      </c>
      <c r="K212" s="3" t="s">
        <v>13183</v>
      </c>
    </row>
    <row r="213" spans="1:11" ht="13">
      <c r="A213" s="2" t="s">
        <v>13606</v>
      </c>
      <c r="B213" s="2" t="s">
        <v>13607</v>
      </c>
      <c r="C213" s="2" t="s">
        <v>24150</v>
      </c>
      <c r="D213" s="2" t="s">
        <v>23</v>
      </c>
      <c r="E213" s="3" t="s">
        <v>13605</v>
      </c>
      <c r="F213" s="51" t="s">
        <v>23</v>
      </c>
      <c r="G213" s="3" t="s">
        <v>179</v>
      </c>
      <c r="H213" s="3"/>
      <c r="I213" s="3" t="str">
        <f t="shared" si="0"/>
        <v>DLV_ProLN</v>
      </c>
      <c r="J213" s="51" t="s">
        <v>23</v>
      </c>
      <c r="K213" s="3" t="s">
        <v>13183</v>
      </c>
    </row>
    <row r="214" spans="1:11" ht="13">
      <c r="A214" s="2" t="s">
        <v>13608</v>
      </c>
      <c r="B214" s="2" t="s">
        <v>13609</v>
      </c>
      <c r="C214" s="2" t="s">
        <v>24151</v>
      </c>
      <c r="D214" s="2" t="s">
        <v>23</v>
      </c>
      <c r="E214" s="3" t="s">
        <v>13605</v>
      </c>
      <c r="F214" s="51" t="s">
        <v>23</v>
      </c>
      <c r="G214" s="3" t="s">
        <v>179</v>
      </c>
      <c r="H214" s="3"/>
      <c r="I214" s="3" t="str">
        <f t="shared" si="0"/>
        <v>DLV_ProLN</v>
      </c>
      <c r="J214" s="51" t="s">
        <v>23</v>
      </c>
      <c r="K214" s="3" t="s">
        <v>13183</v>
      </c>
    </row>
    <row r="215" spans="1:11" ht="13">
      <c r="A215" s="2" t="s">
        <v>13610</v>
      </c>
      <c r="B215" s="2" t="s">
        <v>13611</v>
      </c>
      <c r="C215" s="2" t="s">
        <v>24152</v>
      </c>
      <c r="D215" s="2" t="s">
        <v>23</v>
      </c>
      <c r="E215" s="3" t="s">
        <v>13605</v>
      </c>
      <c r="F215" s="51" t="s">
        <v>23</v>
      </c>
      <c r="G215" s="3" t="s">
        <v>179</v>
      </c>
      <c r="H215" s="3"/>
      <c r="I215" s="3" t="str">
        <f t="shared" si="0"/>
        <v>DLV_ProLN</v>
      </c>
      <c r="J215" s="51" t="s">
        <v>23</v>
      </c>
      <c r="K215" s="3" t="s">
        <v>13183</v>
      </c>
    </row>
    <row r="216" spans="1:11" ht="13">
      <c r="A216" s="2" t="s">
        <v>13612</v>
      </c>
      <c r="B216" s="2" t="s">
        <v>13613</v>
      </c>
      <c r="C216" s="2" t="s">
        <v>24153</v>
      </c>
      <c r="D216" s="2" t="s">
        <v>23</v>
      </c>
      <c r="E216" s="3" t="s">
        <v>13614</v>
      </c>
      <c r="F216" s="51" t="s">
        <v>23</v>
      </c>
      <c r="G216" s="3" t="s">
        <v>179</v>
      </c>
      <c r="H216" s="3"/>
      <c r="I216" s="3" t="str">
        <f t="shared" si="0"/>
        <v>DLV_MesoLN</v>
      </c>
      <c r="J216" s="51" t="s">
        <v>23</v>
      </c>
      <c r="K216" s="3" t="s">
        <v>13183</v>
      </c>
    </row>
    <row r="217" spans="1:11" ht="13">
      <c r="A217" s="2" t="s">
        <v>13615</v>
      </c>
      <c r="B217" s="2" t="s">
        <v>13616</v>
      </c>
      <c r="C217" s="2" t="s">
        <v>24154</v>
      </c>
      <c r="D217" s="2" t="s">
        <v>23</v>
      </c>
      <c r="E217" s="3" t="s">
        <v>13617</v>
      </c>
      <c r="F217" s="51" t="s">
        <v>23</v>
      </c>
      <c r="G217" s="3" t="s">
        <v>179</v>
      </c>
      <c r="H217" s="3"/>
      <c r="I217" s="3" t="str">
        <f t="shared" si="0"/>
        <v>DLV_MetaLN</v>
      </c>
      <c r="J217" s="51" t="s">
        <v>23</v>
      </c>
      <c r="K217" s="3" t="s">
        <v>13183</v>
      </c>
    </row>
    <row r="218" spans="1:11" ht="13">
      <c r="A218" s="2" t="s">
        <v>13618</v>
      </c>
      <c r="B218" s="2" t="s">
        <v>13619</v>
      </c>
      <c r="C218" s="2" t="s">
        <v>24155</v>
      </c>
      <c r="D218" s="2" t="s">
        <v>23</v>
      </c>
      <c r="E218" s="3" t="s">
        <v>13617</v>
      </c>
      <c r="F218" s="51" t="s">
        <v>23</v>
      </c>
      <c r="G218" s="3" t="s">
        <v>179</v>
      </c>
      <c r="H218" s="3"/>
      <c r="I218" s="3" t="str">
        <f t="shared" si="0"/>
        <v>DLV_MetaLN</v>
      </c>
      <c r="J218" s="51" t="s">
        <v>23</v>
      </c>
      <c r="K218" s="3" t="s">
        <v>13183</v>
      </c>
    </row>
    <row r="219" spans="1:11" ht="13">
      <c r="A219" s="2" t="s">
        <v>13620</v>
      </c>
      <c r="B219" s="2" t="s">
        <v>13621</v>
      </c>
      <c r="C219" s="2" t="s">
        <v>24156</v>
      </c>
      <c r="D219" s="2" t="s">
        <v>23</v>
      </c>
      <c r="E219" s="3" t="s">
        <v>13614</v>
      </c>
      <c r="F219" s="51" t="s">
        <v>23</v>
      </c>
      <c r="G219" s="3" t="s">
        <v>179</v>
      </c>
      <c r="H219" s="3"/>
      <c r="I219" s="3" t="str">
        <f t="shared" si="0"/>
        <v>DLV_MesoLN</v>
      </c>
      <c r="J219" s="51" t="s">
        <v>23</v>
      </c>
      <c r="K219" s="3" t="s">
        <v>13183</v>
      </c>
    </row>
    <row r="220" spans="1:11" ht="13">
      <c r="A220" s="2" t="s">
        <v>13622</v>
      </c>
      <c r="B220" s="2" t="s">
        <v>13623</v>
      </c>
      <c r="C220" s="2" t="s">
        <v>24157</v>
      </c>
      <c r="D220" s="2" t="s">
        <v>23</v>
      </c>
      <c r="E220" s="3" t="s">
        <v>13605</v>
      </c>
      <c r="F220" s="51" t="s">
        <v>23</v>
      </c>
      <c r="G220" s="3" t="s">
        <v>179</v>
      </c>
      <c r="H220" s="3"/>
      <c r="I220" s="3" t="str">
        <f t="shared" si="0"/>
        <v>DLV_ProLN</v>
      </c>
      <c r="J220" s="51" t="s">
        <v>23</v>
      </c>
      <c r="K220" s="3" t="s">
        <v>13183</v>
      </c>
    </row>
    <row r="221" spans="1:11" ht="13">
      <c r="A221" s="2" t="s">
        <v>13624</v>
      </c>
      <c r="B221" s="2" t="s">
        <v>13625</v>
      </c>
      <c r="C221" s="2" t="s">
        <v>24158</v>
      </c>
      <c r="D221" s="2" t="s">
        <v>23</v>
      </c>
      <c r="E221" s="3" t="s">
        <v>13614</v>
      </c>
      <c r="F221" s="51" t="s">
        <v>23</v>
      </c>
      <c r="G221" s="3" t="s">
        <v>179</v>
      </c>
      <c r="H221" s="3"/>
      <c r="I221" s="3" t="str">
        <f t="shared" si="0"/>
        <v>DLV_MesoLN</v>
      </c>
      <c r="J221" s="51" t="s">
        <v>23</v>
      </c>
      <c r="K221" s="3" t="s">
        <v>13183</v>
      </c>
    </row>
    <row r="222" spans="1:11" ht="13">
      <c r="A222" s="2" t="s">
        <v>13626</v>
      </c>
      <c r="B222" s="2" t="s">
        <v>13627</v>
      </c>
      <c r="C222" s="2" t="s">
        <v>24159</v>
      </c>
      <c r="D222" s="2" t="s">
        <v>23</v>
      </c>
      <c r="E222" s="3" t="s">
        <v>13617</v>
      </c>
      <c r="F222" s="51" t="s">
        <v>23</v>
      </c>
      <c r="G222" s="3" t="s">
        <v>179</v>
      </c>
      <c r="H222" s="3"/>
      <c r="I222" s="3" t="str">
        <f t="shared" si="0"/>
        <v>DLV_MetaLN</v>
      </c>
      <c r="J222" s="51" t="s">
        <v>23</v>
      </c>
      <c r="K222" s="3" t="s">
        <v>13183</v>
      </c>
    </row>
    <row r="223" spans="1:11" ht="13">
      <c r="A223" s="2" t="s">
        <v>13628</v>
      </c>
      <c r="B223" s="2" t="s">
        <v>13629</v>
      </c>
      <c r="C223" s="2" t="s">
        <v>24160</v>
      </c>
      <c r="D223" s="2" t="s">
        <v>23</v>
      </c>
      <c r="E223" s="3" t="s">
        <v>13617</v>
      </c>
      <c r="F223" s="51" t="s">
        <v>23</v>
      </c>
      <c r="G223" s="3" t="s">
        <v>179</v>
      </c>
      <c r="H223" s="3"/>
      <c r="I223" s="3" t="str">
        <f t="shared" si="0"/>
        <v>DLV_MetaLN</v>
      </c>
      <c r="J223" s="51" t="s">
        <v>23</v>
      </c>
      <c r="K223" s="3" t="s">
        <v>13183</v>
      </c>
    </row>
    <row r="224" spans="1:11" ht="13">
      <c r="A224" s="2" t="s">
        <v>13630</v>
      </c>
      <c r="B224" s="2" t="s">
        <v>13631</v>
      </c>
      <c r="C224" s="2" t="s">
        <v>24161</v>
      </c>
      <c r="D224" s="2" t="s">
        <v>23</v>
      </c>
      <c r="E224" s="3" t="s">
        <v>13632</v>
      </c>
      <c r="F224" s="51" t="s">
        <v>23</v>
      </c>
      <c r="G224" s="3" t="s">
        <v>641</v>
      </c>
      <c r="H224" s="3"/>
      <c r="I224" s="3" t="str">
        <f t="shared" si="0"/>
        <v>VTV_PDMN</v>
      </c>
      <c r="J224" s="51" t="s">
        <v>23</v>
      </c>
      <c r="K224" s="3" t="s">
        <v>13183</v>
      </c>
    </row>
    <row r="225" spans="1:11" ht="13">
      <c r="A225" s="2" t="s">
        <v>13633</v>
      </c>
      <c r="B225" s="2" t="s">
        <v>13634</v>
      </c>
      <c r="C225" s="2" t="s">
        <v>24162</v>
      </c>
      <c r="D225" s="2" t="s">
        <v>23</v>
      </c>
      <c r="E225" s="52" t="s">
        <v>13635</v>
      </c>
      <c r="F225" s="43" t="s">
        <v>23</v>
      </c>
      <c r="G225" s="52" t="s">
        <v>641</v>
      </c>
      <c r="H225" s="52"/>
      <c r="I225" s="3" t="str">
        <f t="shared" si="0"/>
        <v>VTV_DProN</v>
      </c>
      <c r="J225" s="43" t="s">
        <v>23</v>
      </c>
      <c r="K225" s="3" t="s">
        <v>13183</v>
      </c>
    </row>
    <row r="226" spans="1:11" ht="13">
      <c r="A226" s="2" t="s">
        <v>13636</v>
      </c>
      <c r="B226" s="2" t="s">
        <v>13637</v>
      </c>
      <c r="C226" s="2" t="s">
        <v>24163</v>
      </c>
      <c r="D226" s="2" t="s">
        <v>23</v>
      </c>
      <c r="E226" s="3" t="s">
        <v>13635</v>
      </c>
      <c r="F226" s="51" t="s">
        <v>23</v>
      </c>
      <c r="G226" s="3" t="s">
        <v>641</v>
      </c>
      <c r="H226" s="3"/>
      <c r="I226" s="3" t="str">
        <f t="shared" si="0"/>
        <v>VTV_DProN</v>
      </c>
      <c r="J226" s="51" t="s">
        <v>23</v>
      </c>
      <c r="K226" s="3" t="s">
        <v>13183</v>
      </c>
    </row>
    <row r="227" spans="1:11" ht="13">
      <c r="A227" s="2" t="s">
        <v>13638</v>
      </c>
      <c r="B227" s="2" t="s">
        <v>13639</v>
      </c>
      <c r="C227" s="2" t="s">
        <v>24164</v>
      </c>
      <c r="D227" s="2" t="s">
        <v>23</v>
      </c>
      <c r="E227" s="3" t="s">
        <v>13614</v>
      </c>
      <c r="F227" s="51" t="s">
        <v>23</v>
      </c>
      <c r="G227" s="3" t="s">
        <v>641</v>
      </c>
      <c r="H227" s="3"/>
      <c r="I227" s="3" t="str">
        <f t="shared" si="0"/>
        <v>VTV_MesoLN</v>
      </c>
      <c r="J227" s="51" t="s">
        <v>23</v>
      </c>
      <c r="K227" s="3" t="s">
        <v>13183</v>
      </c>
    </row>
    <row r="228" spans="1:11" ht="13">
      <c r="A228" s="2" t="s">
        <v>13640</v>
      </c>
      <c r="B228" s="2" t="s">
        <v>13641</v>
      </c>
      <c r="C228" s="2" t="s">
        <v>24165</v>
      </c>
      <c r="D228" s="2" t="s">
        <v>23</v>
      </c>
      <c r="E228" s="3" t="s">
        <v>13605</v>
      </c>
      <c r="F228" s="51" t="s">
        <v>23</v>
      </c>
      <c r="G228" s="3" t="s">
        <v>641</v>
      </c>
      <c r="H228" s="3"/>
      <c r="I228" s="3" t="str">
        <f t="shared" si="0"/>
        <v>VTV_ProLN</v>
      </c>
      <c r="J228" s="51" t="s">
        <v>23</v>
      </c>
      <c r="K228" s="3" t="s">
        <v>13183</v>
      </c>
    </row>
    <row r="229" spans="1:11" ht="13">
      <c r="A229" s="2" t="s">
        <v>13642</v>
      </c>
      <c r="B229" s="2" t="s">
        <v>13643</v>
      </c>
      <c r="C229" s="2" t="s">
        <v>24166</v>
      </c>
      <c r="D229" s="2" t="s">
        <v>23</v>
      </c>
      <c r="E229" s="3" t="s">
        <v>13617</v>
      </c>
      <c r="F229" s="51" t="s">
        <v>23</v>
      </c>
      <c r="G229" s="3" t="s">
        <v>641</v>
      </c>
      <c r="H229" s="3"/>
      <c r="I229" s="3" t="str">
        <f t="shared" si="0"/>
        <v>VTV_MetaLN</v>
      </c>
      <c r="J229" s="51" t="s">
        <v>23</v>
      </c>
      <c r="K229" s="3" t="s">
        <v>13183</v>
      </c>
    </row>
    <row r="230" spans="1:11" ht="13">
      <c r="A230" s="2" t="s">
        <v>13644</v>
      </c>
      <c r="B230" s="2" t="s">
        <v>13645</v>
      </c>
      <c r="C230" s="2" t="s">
        <v>24167</v>
      </c>
      <c r="D230" s="2" t="s">
        <v>23</v>
      </c>
      <c r="E230" s="3" t="s">
        <v>13614</v>
      </c>
      <c r="F230" s="51" t="s">
        <v>23</v>
      </c>
      <c r="G230" s="3" t="s">
        <v>641</v>
      </c>
      <c r="H230" s="3"/>
      <c r="I230" s="3" t="str">
        <f t="shared" si="0"/>
        <v>VTV_MesoLN</v>
      </c>
      <c r="J230" s="51" t="s">
        <v>23</v>
      </c>
      <c r="K230" s="3" t="s">
        <v>13183</v>
      </c>
    </row>
    <row r="231" spans="1:11" ht="13">
      <c r="A231" s="2" t="s">
        <v>13646</v>
      </c>
      <c r="B231" s="2" t="s">
        <v>13647</v>
      </c>
      <c r="C231" s="2" t="s">
        <v>24168</v>
      </c>
      <c r="D231" s="2" t="s">
        <v>23</v>
      </c>
      <c r="E231" s="3" t="s">
        <v>13614</v>
      </c>
      <c r="F231" s="51" t="s">
        <v>23</v>
      </c>
      <c r="G231" s="3" t="s">
        <v>641</v>
      </c>
      <c r="H231" s="3"/>
      <c r="I231" s="3" t="str">
        <f t="shared" si="0"/>
        <v>VTV_MesoLN</v>
      </c>
      <c r="J231" s="51" t="s">
        <v>23</v>
      </c>
      <c r="K231" s="3" t="s">
        <v>13183</v>
      </c>
    </row>
    <row r="232" spans="1:11" ht="13">
      <c r="A232" s="2" t="s">
        <v>13648</v>
      </c>
      <c r="B232" s="2" t="s">
        <v>13649</v>
      </c>
      <c r="C232" s="2" t="s">
        <v>24169</v>
      </c>
      <c r="D232" s="2" t="s">
        <v>23</v>
      </c>
      <c r="E232" s="3" t="s">
        <v>13605</v>
      </c>
      <c r="F232" s="51" t="s">
        <v>23</v>
      </c>
      <c r="G232" s="3" t="s">
        <v>641</v>
      </c>
      <c r="H232" s="3"/>
      <c r="I232" s="3" t="str">
        <f t="shared" si="0"/>
        <v>VTV_ProLN</v>
      </c>
      <c r="J232" s="51" t="s">
        <v>23</v>
      </c>
      <c r="K232" s="3" t="s">
        <v>13183</v>
      </c>
    </row>
    <row r="233" spans="1:11" ht="13">
      <c r="A233" s="2" t="s">
        <v>13650</v>
      </c>
      <c r="B233" s="2" t="s">
        <v>13651</v>
      </c>
      <c r="C233" s="2" t="s">
        <v>24170</v>
      </c>
      <c r="D233" s="2" t="s">
        <v>23</v>
      </c>
      <c r="E233" s="3" t="s">
        <v>13605</v>
      </c>
      <c r="F233" s="51" t="s">
        <v>23</v>
      </c>
      <c r="G233" s="3" t="s">
        <v>641</v>
      </c>
      <c r="H233" s="3"/>
      <c r="I233" s="3" t="str">
        <f t="shared" si="0"/>
        <v>VTV_ProLN</v>
      </c>
      <c r="J233" s="51" t="s">
        <v>23</v>
      </c>
      <c r="K233" s="3" t="s">
        <v>13183</v>
      </c>
    </row>
    <row r="234" spans="1:11" ht="13">
      <c r="A234" s="2" t="s">
        <v>13652</v>
      </c>
      <c r="B234" s="2" t="s">
        <v>13653</v>
      </c>
      <c r="C234" s="2" t="s">
        <v>24171</v>
      </c>
      <c r="D234" s="2" t="s">
        <v>23</v>
      </c>
      <c r="E234" s="3" t="s">
        <v>13605</v>
      </c>
      <c r="F234" s="51" t="s">
        <v>23</v>
      </c>
      <c r="G234" s="3" t="s">
        <v>641</v>
      </c>
      <c r="H234" s="3"/>
      <c r="I234" s="3" t="str">
        <f t="shared" si="0"/>
        <v>VTV_ProLN</v>
      </c>
      <c r="J234" s="51" t="s">
        <v>23</v>
      </c>
      <c r="K234" s="3" t="s">
        <v>13183</v>
      </c>
    </row>
    <row r="235" spans="1:11" ht="13">
      <c r="A235" s="2" t="s">
        <v>13654</v>
      </c>
      <c r="B235" s="2" t="s">
        <v>13655</v>
      </c>
      <c r="C235" s="2" t="s">
        <v>24172</v>
      </c>
      <c r="D235" s="2" t="s">
        <v>23</v>
      </c>
      <c r="E235" s="3" t="s">
        <v>13605</v>
      </c>
      <c r="F235" s="51" t="s">
        <v>23</v>
      </c>
      <c r="G235" s="3" t="s">
        <v>641</v>
      </c>
      <c r="H235" s="3"/>
      <c r="I235" s="3" t="str">
        <f t="shared" si="0"/>
        <v>VTV_ProLN</v>
      </c>
      <c r="J235" s="51" t="s">
        <v>23</v>
      </c>
      <c r="K235" s="3" t="s">
        <v>13183</v>
      </c>
    </row>
    <row r="236" spans="1:11" ht="13">
      <c r="A236" s="2" t="s">
        <v>13656</v>
      </c>
      <c r="B236" s="2" t="s">
        <v>13657</v>
      </c>
      <c r="C236" s="2" t="s">
        <v>24173</v>
      </c>
      <c r="D236" s="2" t="s">
        <v>23</v>
      </c>
      <c r="E236" s="3" t="s">
        <v>13605</v>
      </c>
      <c r="F236" s="51" t="s">
        <v>23</v>
      </c>
      <c r="G236" s="3" t="s">
        <v>641</v>
      </c>
      <c r="H236" s="3"/>
      <c r="I236" s="3" t="str">
        <f t="shared" si="0"/>
        <v>VTV_ProLN</v>
      </c>
      <c r="J236" s="51" t="s">
        <v>23</v>
      </c>
      <c r="K236" s="3" t="s">
        <v>13183</v>
      </c>
    </row>
    <row r="237" spans="1:11" ht="13">
      <c r="A237" s="2" t="s">
        <v>13658</v>
      </c>
      <c r="B237" s="2" t="s">
        <v>13659</v>
      </c>
      <c r="C237" s="2" t="s">
        <v>24174</v>
      </c>
      <c r="D237" s="2" t="s">
        <v>23</v>
      </c>
      <c r="E237" s="3" t="s">
        <v>13605</v>
      </c>
      <c r="F237" s="51" t="s">
        <v>23</v>
      </c>
      <c r="G237" s="3" t="s">
        <v>641</v>
      </c>
      <c r="H237" s="3"/>
      <c r="I237" s="3" t="str">
        <f t="shared" si="0"/>
        <v>VTV_ProLN</v>
      </c>
      <c r="J237" s="51" t="s">
        <v>23</v>
      </c>
      <c r="K237" s="3" t="s">
        <v>13183</v>
      </c>
    </row>
    <row r="238" spans="1:11" ht="13">
      <c r="A238" s="2" t="s">
        <v>13660</v>
      </c>
      <c r="B238" s="2" t="s">
        <v>13661</v>
      </c>
      <c r="C238" s="2" t="s">
        <v>24175</v>
      </c>
      <c r="D238" s="2" t="s">
        <v>23</v>
      </c>
      <c r="E238" s="3" t="s">
        <v>13605</v>
      </c>
      <c r="F238" s="51" t="s">
        <v>23</v>
      </c>
      <c r="G238" s="3" t="s">
        <v>641</v>
      </c>
      <c r="H238" s="3"/>
      <c r="I238" s="3" t="str">
        <f t="shared" si="0"/>
        <v>VTV_ProLN</v>
      </c>
      <c r="J238" s="51" t="s">
        <v>23</v>
      </c>
      <c r="K238" s="3" t="s">
        <v>13183</v>
      </c>
    </row>
    <row r="239" spans="1:11" ht="13">
      <c r="A239" s="2" t="s">
        <v>13662</v>
      </c>
      <c r="B239" s="2" t="s">
        <v>13663</v>
      </c>
      <c r="C239" s="2" t="s">
        <v>24176</v>
      </c>
      <c r="D239" s="2" t="s">
        <v>23</v>
      </c>
      <c r="E239" s="3" t="s">
        <v>13614</v>
      </c>
      <c r="F239" s="51" t="s">
        <v>23</v>
      </c>
      <c r="G239" s="3" t="s">
        <v>641</v>
      </c>
      <c r="H239" s="3"/>
      <c r="I239" s="3" t="str">
        <f t="shared" si="0"/>
        <v>VTV_MesoLN</v>
      </c>
      <c r="J239" s="51" t="s">
        <v>23</v>
      </c>
      <c r="K239" s="3" t="s">
        <v>13183</v>
      </c>
    </row>
    <row r="240" spans="1:11" ht="13">
      <c r="A240" s="2" t="s">
        <v>13664</v>
      </c>
      <c r="B240" s="2" t="s">
        <v>13665</v>
      </c>
      <c r="C240" s="2" t="s">
        <v>24177</v>
      </c>
      <c r="D240" s="2" t="s">
        <v>23</v>
      </c>
      <c r="E240" s="3" t="s">
        <v>13605</v>
      </c>
      <c r="F240" s="51" t="s">
        <v>23</v>
      </c>
      <c r="G240" s="3" t="s">
        <v>641</v>
      </c>
      <c r="H240" s="3"/>
      <c r="I240" s="3" t="str">
        <f t="shared" si="0"/>
        <v>VTV_ProLN</v>
      </c>
      <c r="J240" s="51" t="s">
        <v>23</v>
      </c>
      <c r="K240" s="3" t="s">
        <v>13183</v>
      </c>
    </row>
    <row r="241" spans="1:11" ht="13">
      <c r="A241" s="2" t="s">
        <v>13666</v>
      </c>
      <c r="B241" s="2" t="s">
        <v>13667</v>
      </c>
      <c r="C241" s="2" t="s">
        <v>24178</v>
      </c>
      <c r="D241" s="2" t="s">
        <v>23</v>
      </c>
      <c r="E241" s="3" t="s">
        <v>13605</v>
      </c>
      <c r="F241" s="51" t="s">
        <v>23</v>
      </c>
      <c r="G241" s="3" t="s">
        <v>641</v>
      </c>
      <c r="H241" s="3"/>
      <c r="I241" s="3" t="str">
        <f t="shared" si="0"/>
        <v>VTV_ProLN</v>
      </c>
      <c r="J241" s="51" t="s">
        <v>23</v>
      </c>
      <c r="K241" s="3" t="s">
        <v>13183</v>
      </c>
    </row>
    <row r="242" spans="1:11" ht="13">
      <c r="A242" s="2" t="s">
        <v>13668</v>
      </c>
      <c r="B242" s="2" t="s">
        <v>13669</v>
      </c>
      <c r="C242" s="2" t="s">
        <v>24179</v>
      </c>
      <c r="D242" s="2" t="s">
        <v>23</v>
      </c>
      <c r="E242" s="3" t="s">
        <v>13605</v>
      </c>
      <c r="F242" s="51" t="s">
        <v>23</v>
      </c>
      <c r="G242" s="3" t="s">
        <v>641</v>
      </c>
      <c r="H242" s="3"/>
      <c r="I242" s="3" t="str">
        <f t="shared" si="0"/>
        <v>VTV_ProLN</v>
      </c>
      <c r="J242" s="51" t="s">
        <v>23</v>
      </c>
      <c r="K242" s="3" t="s">
        <v>13183</v>
      </c>
    </row>
    <row r="243" spans="1:11" ht="13">
      <c r="A243" s="2" t="s">
        <v>13670</v>
      </c>
      <c r="B243" s="2" t="s">
        <v>13671</v>
      </c>
      <c r="C243" s="2" t="s">
        <v>24180</v>
      </c>
      <c r="D243" s="2" t="s">
        <v>23</v>
      </c>
      <c r="E243" s="3" t="s">
        <v>13605</v>
      </c>
      <c r="F243" s="51" t="s">
        <v>23</v>
      </c>
      <c r="G243" s="3" t="s">
        <v>641</v>
      </c>
      <c r="H243" s="3"/>
      <c r="I243" s="3" t="str">
        <f t="shared" si="0"/>
        <v>VTV_ProLN</v>
      </c>
      <c r="J243" s="51" t="s">
        <v>23</v>
      </c>
      <c r="K243" s="3" t="s">
        <v>13183</v>
      </c>
    </row>
    <row r="244" spans="1:11" ht="13">
      <c r="A244" s="2" t="s">
        <v>13672</v>
      </c>
      <c r="B244" s="2" t="s">
        <v>13673</v>
      </c>
      <c r="C244" s="2" t="s">
        <v>24181</v>
      </c>
      <c r="D244" s="2" t="s">
        <v>23</v>
      </c>
      <c r="E244" s="3" t="s">
        <v>13605</v>
      </c>
      <c r="F244" s="51" t="s">
        <v>23</v>
      </c>
      <c r="G244" s="3" t="s">
        <v>641</v>
      </c>
      <c r="H244" s="3"/>
      <c r="I244" s="3" t="str">
        <f t="shared" si="0"/>
        <v>VTV_ProLN</v>
      </c>
      <c r="J244" s="51" t="s">
        <v>23</v>
      </c>
      <c r="K244" s="3" t="s">
        <v>13183</v>
      </c>
    </row>
    <row r="245" spans="1:11" ht="13">
      <c r="A245" s="2" t="s">
        <v>13674</v>
      </c>
      <c r="B245" s="2" t="s">
        <v>13675</v>
      </c>
      <c r="C245" s="2" t="s">
        <v>24182</v>
      </c>
      <c r="D245" s="2" t="s">
        <v>23</v>
      </c>
      <c r="E245" s="3" t="s">
        <v>13614</v>
      </c>
      <c r="F245" s="51" t="s">
        <v>23</v>
      </c>
      <c r="G245" s="3" t="s">
        <v>641</v>
      </c>
      <c r="H245" s="3"/>
      <c r="I245" s="3" t="str">
        <f t="shared" si="0"/>
        <v>VTV_MesoLN</v>
      </c>
      <c r="J245" s="51" t="s">
        <v>23</v>
      </c>
      <c r="K245" s="3" t="s">
        <v>13183</v>
      </c>
    </row>
    <row r="246" spans="1:11" ht="13">
      <c r="A246" s="2" t="s">
        <v>13676</v>
      </c>
      <c r="B246" s="2" t="s">
        <v>13677</v>
      </c>
      <c r="C246" s="2" t="s">
        <v>24183</v>
      </c>
      <c r="D246" s="2" t="s">
        <v>23</v>
      </c>
      <c r="E246" s="3" t="s">
        <v>13617</v>
      </c>
      <c r="F246" s="51" t="s">
        <v>23</v>
      </c>
      <c r="G246" s="3" t="s">
        <v>641</v>
      </c>
      <c r="H246" s="3"/>
      <c r="I246" s="3" t="str">
        <f t="shared" si="0"/>
        <v>VTV_MetaLN</v>
      </c>
      <c r="J246" s="51" t="s">
        <v>23</v>
      </c>
      <c r="K246" s="3" t="s">
        <v>13183</v>
      </c>
    </row>
    <row r="247" spans="1:11" ht="13">
      <c r="A247" s="2" t="s">
        <v>13678</v>
      </c>
      <c r="B247" s="2" t="s">
        <v>13679</v>
      </c>
      <c r="C247" s="2" t="s">
        <v>24184</v>
      </c>
      <c r="D247" s="2" t="s">
        <v>23</v>
      </c>
      <c r="E247" s="3" t="s">
        <v>13614</v>
      </c>
      <c r="F247" s="51" t="s">
        <v>23</v>
      </c>
      <c r="G247" s="3" t="s">
        <v>641</v>
      </c>
      <c r="H247" s="3"/>
      <c r="I247" s="3" t="str">
        <f t="shared" si="0"/>
        <v>VTV_MesoLN</v>
      </c>
      <c r="J247" s="51" t="s">
        <v>23</v>
      </c>
      <c r="K247" s="3" t="s">
        <v>13183</v>
      </c>
    </row>
    <row r="248" spans="1:11" ht="13">
      <c r="A248" s="2" t="s">
        <v>13680</v>
      </c>
      <c r="B248" s="2" t="s">
        <v>13681</v>
      </c>
      <c r="C248" s="2" t="s">
        <v>24185</v>
      </c>
      <c r="D248" s="2" t="s">
        <v>23</v>
      </c>
      <c r="E248" s="3" t="s">
        <v>13617</v>
      </c>
      <c r="F248" s="51" t="s">
        <v>23</v>
      </c>
      <c r="G248" s="3" t="s">
        <v>641</v>
      </c>
      <c r="H248" s="3"/>
      <c r="I248" s="3" t="str">
        <f t="shared" si="0"/>
        <v>VTV_MetaLN</v>
      </c>
      <c r="J248" s="51" t="s">
        <v>23</v>
      </c>
      <c r="K248" s="3" t="s">
        <v>13183</v>
      </c>
    </row>
    <row r="249" spans="1:11" ht="13">
      <c r="A249" s="2" t="s">
        <v>13682</v>
      </c>
      <c r="B249" s="2" t="s">
        <v>13683</v>
      </c>
      <c r="C249" s="2" t="s">
        <v>24186</v>
      </c>
      <c r="D249" s="2" t="s">
        <v>23</v>
      </c>
      <c r="E249" s="3" t="s">
        <v>13617</v>
      </c>
      <c r="F249" s="51" t="s">
        <v>23</v>
      </c>
      <c r="G249" s="3" t="s">
        <v>641</v>
      </c>
      <c r="H249" s="3"/>
      <c r="I249" s="3" t="str">
        <f t="shared" si="0"/>
        <v>VTV_MetaLN</v>
      </c>
      <c r="J249" s="51" t="s">
        <v>23</v>
      </c>
      <c r="K249" s="3" t="s">
        <v>13183</v>
      </c>
    </row>
    <row r="250" spans="1:11" ht="13">
      <c r="A250" s="2" t="s">
        <v>13684</v>
      </c>
      <c r="B250" s="2" t="s">
        <v>13685</v>
      </c>
      <c r="C250" s="2" t="s">
        <v>24187</v>
      </c>
      <c r="D250" s="2" t="s">
        <v>23</v>
      </c>
      <c r="E250" s="3" t="s">
        <v>13617</v>
      </c>
      <c r="F250" s="51" t="s">
        <v>23</v>
      </c>
      <c r="G250" s="3" t="s">
        <v>641</v>
      </c>
      <c r="H250" s="3"/>
      <c r="I250" s="3" t="str">
        <f t="shared" si="0"/>
        <v>VTV_MetaLN</v>
      </c>
      <c r="J250" s="51" t="s">
        <v>23</v>
      </c>
      <c r="K250" s="3" t="s">
        <v>13183</v>
      </c>
    </row>
    <row r="251" spans="1:11" ht="13">
      <c r="A251" s="2" t="s">
        <v>13686</v>
      </c>
      <c r="B251" s="2" t="s">
        <v>13687</v>
      </c>
      <c r="C251" s="2" t="s">
        <v>24188</v>
      </c>
      <c r="D251" s="2" t="s">
        <v>23</v>
      </c>
      <c r="E251" s="3" t="s">
        <v>13614</v>
      </c>
      <c r="F251" s="51" t="s">
        <v>23</v>
      </c>
      <c r="G251" s="3" t="s">
        <v>641</v>
      </c>
      <c r="H251" s="3"/>
      <c r="I251" s="3" t="str">
        <f t="shared" si="0"/>
        <v>VTV_MesoLN</v>
      </c>
      <c r="J251" s="51" t="s">
        <v>23</v>
      </c>
      <c r="K251" s="3" t="s">
        <v>13183</v>
      </c>
    </row>
    <row r="252" spans="1:11" ht="13">
      <c r="A252" s="2" t="s">
        <v>13688</v>
      </c>
      <c r="B252" s="2" t="s">
        <v>13689</v>
      </c>
      <c r="C252" s="2" t="s">
        <v>24189</v>
      </c>
      <c r="D252" s="2" t="s">
        <v>23</v>
      </c>
      <c r="E252" s="3" t="s">
        <v>13614</v>
      </c>
      <c r="F252" s="51" t="s">
        <v>23</v>
      </c>
      <c r="G252" s="3" t="s">
        <v>641</v>
      </c>
      <c r="H252" s="3"/>
      <c r="I252" s="3" t="str">
        <f t="shared" si="0"/>
        <v>VTV_MesoLN</v>
      </c>
      <c r="J252" s="51" t="s">
        <v>23</v>
      </c>
      <c r="K252" s="3" t="s">
        <v>13183</v>
      </c>
    </row>
    <row r="253" spans="1:11" ht="13">
      <c r="A253" s="2" t="s">
        <v>13690</v>
      </c>
      <c r="B253" s="2" t="s">
        <v>13691</v>
      </c>
      <c r="C253" s="2" t="s">
        <v>24190</v>
      </c>
      <c r="D253" s="2" t="s">
        <v>23</v>
      </c>
      <c r="E253" s="3" t="s">
        <v>13617</v>
      </c>
      <c r="F253" s="51" t="s">
        <v>23</v>
      </c>
      <c r="G253" s="3" t="s">
        <v>641</v>
      </c>
      <c r="H253" s="3"/>
      <c r="I253" s="3" t="str">
        <f t="shared" si="0"/>
        <v>VTV_MetaLN</v>
      </c>
      <c r="J253" s="51" t="s">
        <v>23</v>
      </c>
      <c r="K253" s="3" t="s">
        <v>13183</v>
      </c>
    </row>
    <row r="254" spans="1:11" ht="13">
      <c r="A254" s="2" t="s">
        <v>13692</v>
      </c>
      <c r="B254" s="2" t="s">
        <v>13693</v>
      </c>
      <c r="C254" s="2" t="s">
        <v>24191</v>
      </c>
      <c r="D254" s="2" t="s">
        <v>23</v>
      </c>
      <c r="E254" s="3" t="s">
        <v>13605</v>
      </c>
      <c r="F254" s="51" t="s">
        <v>23</v>
      </c>
      <c r="G254" s="3" t="s">
        <v>641</v>
      </c>
      <c r="H254" s="3"/>
      <c r="I254" s="3" t="str">
        <f t="shared" si="0"/>
        <v>VTV_ProLN</v>
      </c>
      <c r="J254" s="51" t="s">
        <v>23</v>
      </c>
      <c r="K254" s="3" t="s">
        <v>13183</v>
      </c>
    </row>
    <row r="255" spans="1:11" ht="13">
      <c r="A255" s="2" t="s">
        <v>13694</v>
      </c>
      <c r="B255" s="2" t="s">
        <v>13695</v>
      </c>
      <c r="C255" s="2" t="s">
        <v>24192</v>
      </c>
      <c r="D255" s="2" t="s">
        <v>23</v>
      </c>
      <c r="E255" s="3" t="s">
        <v>13614</v>
      </c>
      <c r="F255" s="51" t="s">
        <v>23</v>
      </c>
      <c r="G255" s="3" t="s">
        <v>641</v>
      </c>
      <c r="H255" s="3"/>
      <c r="I255" s="3" t="str">
        <f t="shared" si="0"/>
        <v>VTV_MesoLN</v>
      </c>
      <c r="J255" s="51" t="s">
        <v>23</v>
      </c>
      <c r="K255" s="3" t="s">
        <v>13183</v>
      </c>
    </row>
    <row r="256" spans="1:11" ht="13">
      <c r="A256" s="2" t="s">
        <v>13696</v>
      </c>
      <c r="B256" s="2" t="s">
        <v>13697</v>
      </c>
      <c r="C256" s="2" t="s">
        <v>24193</v>
      </c>
      <c r="D256" s="2" t="s">
        <v>23</v>
      </c>
      <c r="E256" s="3" t="s">
        <v>13605</v>
      </c>
      <c r="F256" s="51" t="s">
        <v>23</v>
      </c>
      <c r="G256" s="3" t="s">
        <v>641</v>
      </c>
      <c r="H256" s="3"/>
      <c r="I256" s="3" t="str">
        <f t="shared" si="0"/>
        <v>VTV_ProLN</v>
      </c>
      <c r="J256" s="51" t="s">
        <v>23</v>
      </c>
      <c r="K256" s="3" t="s">
        <v>13183</v>
      </c>
    </row>
    <row r="257" spans="1:11" ht="13">
      <c r="A257" s="2" t="s">
        <v>13698</v>
      </c>
      <c r="B257" s="2" t="s">
        <v>13699</v>
      </c>
      <c r="C257" s="2" t="s">
        <v>24194</v>
      </c>
      <c r="D257" s="2" t="s">
        <v>23</v>
      </c>
      <c r="E257" s="3" t="s">
        <v>13605</v>
      </c>
      <c r="F257" s="51" t="s">
        <v>23</v>
      </c>
      <c r="G257" s="3" t="s">
        <v>641</v>
      </c>
      <c r="H257" s="3"/>
      <c r="I257" s="3" t="str">
        <f t="shared" ref="I257:I511" si="1">G257&amp;"_"&amp;E257</f>
        <v>VTV_ProLN</v>
      </c>
      <c r="J257" s="51" t="s">
        <v>23</v>
      </c>
      <c r="K257" s="3" t="s">
        <v>13183</v>
      </c>
    </row>
    <row r="258" spans="1:11" ht="13">
      <c r="A258" s="2" t="s">
        <v>13700</v>
      </c>
      <c r="B258" s="2" t="s">
        <v>13701</v>
      </c>
      <c r="C258" s="2" t="s">
        <v>24195</v>
      </c>
      <c r="D258" s="2" t="s">
        <v>23</v>
      </c>
      <c r="E258" s="3" t="s">
        <v>13702</v>
      </c>
      <c r="F258" s="43" t="s">
        <v>23</v>
      </c>
      <c r="G258" s="52" t="s">
        <v>652</v>
      </c>
      <c r="H258" s="52"/>
      <c r="I258" s="3" t="str">
        <f t="shared" si="1"/>
        <v>MDA_AbN</v>
      </c>
      <c r="J258" s="43" t="s">
        <v>23</v>
      </c>
      <c r="K258" s="3" t="s">
        <v>13183</v>
      </c>
    </row>
    <row r="259" spans="1:11" ht="13">
      <c r="A259" s="2" t="s">
        <v>13703</v>
      </c>
      <c r="B259" s="2" t="s">
        <v>13704</v>
      </c>
      <c r="C259" s="2" t="s">
        <v>24196</v>
      </c>
      <c r="D259" s="2" t="s">
        <v>23</v>
      </c>
      <c r="E259" s="3" t="s">
        <v>13702</v>
      </c>
      <c r="F259" s="43" t="s">
        <v>23</v>
      </c>
      <c r="G259" s="52" t="s">
        <v>652</v>
      </c>
      <c r="H259" s="52"/>
      <c r="I259" s="3" t="str">
        <f t="shared" si="1"/>
        <v>MDA_AbN</v>
      </c>
      <c r="J259" s="43" t="s">
        <v>23</v>
      </c>
      <c r="K259" s="3" t="s">
        <v>13183</v>
      </c>
    </row>
    <row r="260" spans="1:11" ht="13">
      <c r="A260" s="2" t="s">
        <v>13705</v>
      </c>
      <c r="B260" s="2" t="s">
        <v>13706</v>
      </c>
      <c r="C260" s="2" t="s">
        <v>24197</v>
      </c>
      <c r="D260" s="2" t="s">
        <v>23</v>
      </c>
      <c r="E260" s="3" t="s">
        <v>13702</v>
      </c>
      <c r="F260" s="43" t="s">
        <v>23</v>
      </c>
      <c r="G260" s="52" t="s">
        <v>652</v>
      </c>
      <c r="H260" s="52"/>
      <c r="I260" s="3" t="str">
        <f t="shared" si="1"/>
        <v>MDA_AbN</v>
      </c>
      <c r="J260" s="43" t="s">
        <v>23</v>
      </c>
      <c r="K260" s="3" t="s">
        <v>13183</v>
      </c>
    </row>
    <row r="261" spans="1:11" ht="13">
      <c r="A261" s="2" t="s">
        <v>13707</v>
      </c>
      <c r="B261" s="2" t="s">
        <v>13708</v>
      </c>
      <c r="C261" s="2" t="s">
        <v>24198</v>
      </c>
      <c r="D261" s="2" t="s">
        <v>23</v>
      </c>
      <c r="E261" s="3" t="s">
        <v>13702</v>
      </c>
      <c r="F261" s="51" t="s">
        <v>23</v>
      </c>
      <c r="G261" s="52" t="s">
        <v>652</v>
      </c>
      <c r="H261" s="52"/>
      <c r="I261" s="3" t="str">
        <f t="shared" si="1"/>
        <v>MDA_AbN</v>
      </c>
      <c r="J261" s="51" t="s">
        <v>23</v>
      </c>
      <c r="K261" s="3" t="s">
        <v>13183</v>
      </c>
    </row>
    <row r="262" spans="1:11" ht="13">
      <c r="A262" s="2" t="s">
        <v>13709</v>
      </c>
      <c r="B262" s="2" t="s">
        <v>13710</v>
      </c>
      <c r="C262" s="2" t="s">
        <v>24199</v>
      </c>
      <c r="D262" s="2" t="s">
        <v>23</v>
      </c>
      <c r="E262" s="3" t="s">
        <v>13702</v>
      </c>
      <c r="F262" s="51" t="s">
        <v>16</v>
      </c>
      <c r="G262" s="52" t="s">
        <v>652</v>
      </c>
      <c r="H262" s="52"/>
      <c r="I262" s="3" t="str">
        <f t="shared" si="1"/>
        <v>MDA_AbN</v>
      </c>
      <c r="J262" s="51" t="s">
        <v>16</v>
      </c>
      <c r="K262" s="3" t="s">
        <v>13183</v>
      </c>
    </row>
    <row r="263" spans="1:11" ht="13">
      <c r="A263" s="2" t="s">
        <v>13711</v>
      </c>
      <c r="B263" s="2" t="s">
        <v>13712</v>
      </c>
      <c r="C263" s="2" t="s">
        <v>24200</v>
      </c>
      <c r="D263" s="2" t="s">
        <v>23</v>
      </c>
      <c r="E263" s="3" t="s">
        <v>13702</v>
      </c>
      <c r="F263" s="51" t="s">
        <v>16</v>
      </c>
      <c r="G263" s="52" t="s">
        <v>652</v>
      </c>
      <c r="H263" s="52"/>
      <c r="I263" s="3" t="str">
        <f t="shared" si="1"/>
        <v>MDA_AbN</v>
      </c>
      <c r="J263" s="51" t="s">
        <v>16</v>
      </c>
      <c r="K263" s="3" t="s">
        <v>13183</v>
      </c>
    </row>
    <row r="264" spans="1:11" ht="13">
      <c r="A264" s="2" t="s">
        <v>13713</v>
      </c>
      <c r="B264" s="2" t="s">
        <v>13714</v>
      </c>
      <c r="C264" s="2" t="s">
        <v>24201</v>
      </c>
      <c r="D264" s="2" t="s">
        <v>23</v>
      </c>
      <c r="E264" s="3" t="s">
        <v>13702</v>
      </c>
      <c r="F264" s="51" t="s">
        <v>16</v>
      </c>
      <c r="G264" s="52" t="s">
        <v>652</v>
      </c>
      <c r="H264" s="52"/>
      <c r="I264" s="3" t="str">
        <f t="shared" si="1"/>
        <v>MDA_AbN</v>
      </c>
      <c r="J264" s="51" t="s">
        <v>16</v>
      </c>
      <c r="K264" s="3" t="s">
        <v>13183</v>
      </c>
    </row>
    <row r="265" spans="1:11" ht="13">
      <c r="A265" s="2" t="s">
        <v>13715</v>
      </c>
      <c r="B265" s="2" t="s">
        <v>13716</v>
      </c>
      <c r="C265" s="2" t="s">
        <v>24202</v>
      </c>
      <c r="D265" s="2" t="s">
        <v>23</v>
      </c>
      <c r="E265" s="3" t="s">
        <v>13702</v>
      </c>
      <c r="F265" s="51" t="s">
        <v>16</v>
      </c>
      <c r="G265" s="52" t="s">
        <v>652</v>
      </c>
      <c r="H265" s="52"/>
      <c r="I265" s="3" t="str">
        <f t="shared" si="1"/>
        <v>MDA_AbN</v>
      </c>
      <c r="J265" s="51" t="s">
        <v>16</v>
      </c>
      <c r="K265" s="3" t="s">
        <v>13183</v>
      </c>
    </row>
    <row r="266" spans="1:11" ht="13">
      <c r="A266" s="2" t="s">
        <v>13717</v>
      </c>
      <c r="B266" s="2" t="s">
        <v>13718</v>
      </c>
      <c r="C266" s="2" t="s">
        <v>24203</v>
      </c>
      <c r="D266" s="2" t="s">
        <v>23</v>
      </c>
      <c r="E266" s="3" t="s">
        <v>13702</v>
      </c>
      <c r="F266" s="51" t="s">
        <v>16</v>
      </c>
      <c r="G266" s="52" t="s">
        <v>652</v>
      </c>
      <c r="H266" s="52"/>
      <c r="I266" s="3" t="str">
        <f t="shared" si="1"/>
        <v>MDA_AbN</v>
      </c>
      <c r="J266" s="51" t="s">
        <v>16</v>
      </c>
      <c r="K266" s="3" t="s">
        <v>13183</v>
      </c>
    </row>
    <row r="267" spans="1:11" ht="13">
      <c r="A267" s="2" t="s">
        <v>13719</v>
      </c>
      <c r="B267" s="2" t="s">
        <v>13720</v>
      </c>
      <c r="C267" s="2" t="s">
        <v>24204</v>
      </c>
      <c r="D267" s="2" t="s">
        <v>23</v>
      </c>
      <c r="E267" s="3" t="s">
        <v>13702</v>
      </c>
      <c r="F267" s="51" t="s">
        <v>16</v>
      </c>
      <c r="G267" s="52" t="s">
        <v>652</v>
      </c>
      <c r="H267" s="52"/>
      <c r="I267" s="3" t="str">
        <f t="shared" si="1"/>
        <v>MDA_AbN</v>
      </c>
      <c r="J267" s="51" t="s">
        <v>16</v>
      </c>
      <c r="K267" s="3" t="s">
        <v>13183</v>
      </c>
    </row>
    <row r="268" spans="1:11" ht="13">
      <c r="A268" s="2" t="s">
        <v>13721</v>
      </c>
      <c r="B268" s="2" t="s">
        <v>13722</v>
      </c>
      <c r="C268" s="2" t="s">
        <v>24205</v>
      </c>
      <c r="D268" s="2" t="s">
        <v>23</v>
      </c>
      <c r="E268" s="3" t="s">
        <v>13702</v>
      </c>
      <c r="F268" s="43" t="s">
        <v>23</v>
      </c>
      <c r="G268" s="52" t="s">
        <v>652</v>
      </c>
      <c r="H268" s="52"/>
      <c r="I268" s="3" t="str">
        <f t="shared" si="1"/>
        <v>MDA_AbN</v>
      </c>
      <c r="J268" s="43" t="s">
        <v>23</v>
      </c>
      <c r="K268" s="3" t="s">
        <v>13183</v>
      </c>
    </row>
    <row r="269" spans="1:11" ht="13">
      <c r="A269" s="2" t="s">
        <v>13723</v>
      </c>
      <c r="B269" s="2" t="s">
        <v>13724</v>
      </c>
      <c r="C269" s="2" t="s">
        <v>24206</v>
      </c>
      <c r="D269" s="2" t="s">
        <v>23</v>
      </c>
      <c r="E269" s="3" t="s">
        <v>13702</v>
      </c>
      <c r="F269" s="43" t="s">
        <v>23</v>
      </c>
      <c r="G269" s="52" t="s">
        <v>652</v>
      </c>
      <c r="H269" s="52"/>
      <c r="I269" s="3" t="str">
        <f t="shared" si="1"/>
        <v>MDA_AbN</v>
      </c>
      <c r="J269" s="43" t="s">
        <v>23</v>
      </c>
      <c r="K269" s="3" t="s">
        <v>13183</v>
      </c>
    </row>
    <row r="270" spans="1:11" ht="13">
      <c r="A270" s="2" t="s">
        <v>13725</v>
      </c>
      <c r="B270" s="2" t="s">
        <v>13726</v>
      </c>
      <c r="C270" s="2" t="s">
        <v>24207</v>
      </c>
      <c r="D270" s="2" t="s">
        <v>23</v>
      </c>
      <c r="E270" s="3" t="s">
        <v>13614</v>
      </c>
      <c r="F270" s="51" t="s">
        <v>23</v>
      </c>
      <c r="G270" s="3" t="s">
        <v>641</v>
      </c>
      <c r="H270" s="3"/>
      <c r="I270" s="3" t="str">
        <f t="shared" si="1"/>
        <v>VTV_MesoLN</v>
      </c>
      <c r="J270" s="51" t="s">
        <v>23</v>
      </c>
      <c r="K270" s="3" t="s">
        <v>13183</v>
      </c>
    </row>
    <row r="271" spans="1:11" ht="13">
      <c r="A271" s="2" t="s">
        <v>13727</v>
      </c>
      <c r="B271" s="2" t="s">
        <v>13728</v>
      </c>
      <c r="C271" s="2" t="s">
        <v>24208</v>
      </c>
      <c r="D271" s="2" t="s">
        <v>23</v>
      </c>
      <c r="E271" s="3" t="s">
        <v>13614</v>
      </c>
      <c r="F271" s="51" t="s">
        <v>23</v>
      </c>
      <c r="G271" s="3" t="s">
        <v>641</v>
      </c>
      <c r="H271" s="3"/>
      <c r="I271" s="3" t="str">
        <f t="shared" si="1"/>
        <v>VTV_MesoLN</v>
      </c>
      <c r="J271" s="51" t="s">
        <v>23</v>
      </c>
      <c r="K271" s="3" t="s">
        <v>13183</v>
      </c>
    </row>
    <row r="272" spans="1:11" ht="13">
      <c r="A272" s="2" t="s">
        <v>13729</v>
      </c>
      <c r="B272" s="2" t="s">
        <v>13730</v>
      </c>
      <c r="C272" s="2" t="s">
        <v>24209</v>
      </c>
      <c r="D272" s="2" t="s">
        <v>23</v>
      </c>
      <c r="E272" s="3" t="s">
        <v>13614</v>
      </c>
      <c r="F272" s="51" t="s">
        <v>23</v>
      </c>
      <c r="G272" s="3" t="s">
        <v>641</v>
      </c>
      <c r="H272" s="3"/>
      <c r="I272" s="3" t="str">
        <f t="shared" si="1"/>
        <v>VTV_MesoLN</v>
      </c>
      <c r="J272" s="51" t="s">
        <v>23</v>
      </c>
      <c r="K272" s="3" t="s">
        <v>13183</v>
      </c>
    </row>
    <row r="273" spans="1:11" ht="13">
      <c r="A273" s="2" t="s">
        <v>13731</v>
      </c>
      <c r="B273" s="2" t="s">
        <v>13732</v>
      </c>
      <c r="C273" s="2" t="s">
        <v>24210</v>
      </c>
      <c r="D273" s="2" t="s">
        <v>23</v>
      </c>
      <c r="E273" s="3" t="s">
        <v>13614</v>
      </c>
      <c r="F273" s="51" t="s">
        <v>23</v>
      </c>
      <c r="G273" s="3" t="s">
        <v>641</v>
      </c>
      <c r="H273" s="3"/>
      <c r="I273" s="3" t="str">
        <f t="shared" si="1"/>
        <v>VTV_MesoLN</v>
      </c>
      <c r="J273" s="51" t="s">
        <v>23</v>
      </c>
      <c r="K273" s="3" t="s">
        <v>13183</v>
      </c>
    </row>
    <row r="274" spans="1:11" ht="13">
      <c r="A274" s="2" t="s">
        <v>13733</v>
      </c>
      <c r="B274" s="2" t="s">
        <v>13734</v>
      </c>
      <c r="C274" s="2" t="s">
        <v>24211</v>
      </c>
      <c r="D274" s="2" t="s">
        <v>23</v>
      </c>
      <c r="E274" s="3" t="s">
        <v>13617</v>
      </c>
      <c r="F274" s="51" t="s">
        <v>23</v>
      </c>
      <c r="G274" s="3" t="s">
        <v>641</v>
      </c>
      <c r="H274" s="3"/>
      <c r="I274" s="3" t="str">
        <f t="shared" si="1"/>
        <v>VTV_MetaLN</v>
      </c>
      <c r="J274" s="51" t="s">
        <v>23</v>
      </c>
      <c r="K274" s="3" t="s">
        <v>13183</v>
      </c>
    </row>
    <row r="275" spans="1:11" ht="13">
      <c r="A275" s="2" t="s">
        <v>13735</v>
      </c>
      <c r="B275" s="2" t="s">
        <v>13736</v>
      </c>
      <c r="C275" s="2" t="s">
        <v>24212</v>
      </c>
      <c r="D275" s="2" t="s">
        <v>23</v>
      </c>
      <c r="E275" s="3" t="s">
        <v>13614</v>
      </c>
      <c r="F275" s="51" t="s">
        <v>23</v>
      </c>
      <c r="G275" s="3" t="s">
        <v>641</v>
      </c>
      <c r="H275" s="3"/>
      <c r="I275" s="3" t="str">
        <f t="shared" si="1"/>
        <v>VTV_MesoLN</v>
      </c>
      <c r="J275" s="51" t="s">
        <v>23</v>
      </c>
      <c r="K275" s="3" t="s">
        <v>13183</v>
      </c>
    </row>
    <row r="276" spans="1:11" ht="13">
      <c r="A276" s="2" t="s">
        <v>13737</v>
      </c>
      <c r="B276" s="2" t="s">
        <v>13738</v>
      </c>
      <c r="C276" s="2" t="s">
        <v>24213</v>
      </c>
      <c r="D276" s="2" t="s">
        <v>23</v>
      </c>
      <c r="E276" s="3" t="s">
        <v>13614</v>
      </c>
      <c r="F276" s="51" t="s">
        <v>23</v>
      </c>
      <c r="G276" s="3" t="s">
        <v>641</v>
      </c>
      <c r="H276" s="3"/>
      <c r="I276" s="3" t="str">
        <f t="shared" si="1"/>
        <v>VTV_MesoLN</v>
      </c>
      <c r="J276" s="51" t="s">
        <v>23</v>
      </c>
      <c r="K276" s="3" t="s">
        <v>13183</v>
      </c>
    </row>
    <row r="277" spans="1:11" ht="13">
      <c r="A277" s="2" t="s">
        <v>13739</v>
      </c>
      <c r="B277" s="2" t="s">
        <v>13740</v>
      </c>
      <c r="C277" s="2" t="s">
        <v>24214</v>
      </c>
      <c r="D277" s="2" t="s">
        <v>23</v>
      </c>
      <c r="E277" s="3" t="s">
        <v>13617</v>
      </c>
      <c r="F277" s="51" t="s">
        <v>23</v>
      </c>
      <c r="G277" s="3" t="s">
        <v>641</v>
      </c>
      <c r="H277" s="3"/>
      <c r="I277" s="3" t="str">
        <f t="shared" si="1"/>
        <v>VTV_MetaLN</v>
      </c>
      <c r="J277" s="51" t="s">
        <v>23</v>
      </c>
      <c r="K277" s="3" t="s">
        <v>13183</v>
      </c>
    </row>
    <row r="278" spans="1:11" ht="13">
      <c r="A278" s="2" t="s">
        <v>13741</v>
      </c>
      <c r="B278" s="32" t="s">
        <v>13742</v>
      </c>
      <c r="C278" s="2" t="s">
        <v>24215</v>
      </c>
      <c r="D278" s="2" t="s">
        <v>23</v>
      </c>
      <c r="E278" s="3" t="s">
        <v>13617</v>
      </c>
      <c r="F278" s="51" t="s">
        <v>23</v>
      </c>
      <c r="G278" s="3" t="s">
        <v>641</v>
      </c>
      <c r="H278" s="3"/>
      <c r="I278" s="3" t="str">
        <f t="shared" si="1"/>
        <v>VTV_MetaLN</v>
      </c>
      <c r="J278" s="51" t="s">
        <v>23</v>
      </c>
      <c r="K278" s="3" t="s">
        <v>13183</v>
      </c>
    </row>
    <row r="279" spans="1:11" ht="13">
      <c r="A279" s="2" t="s">
        <v>13743</v>
      </c>
      <c r="B279" s="2" t="s">
        <v>13744</v>
      </c>
      <c r="C279" s="2" t="s">
        <v>24216</v>
      </c>
      <c r="D279" s="2" t="s">
        <v>23</v>
      </c>
      <c r="E279" s="3" t="s">
        <v>13617</v>
      </c>
      <c r="F279" s="51" t="s">
        <v>23</v>
      </c>
      <c r="G279" s="3" t="s">
        <v>641</v>
      </c>
      <c r="H279" s="3"/>
      <c r="I279" s="3" t="str">
        <f t="shared" si="1"/>
        <v>VTV_MetaLN</v>
      </c>
      <c r="J279" s="51" t="s">
        <v>23</v>
      </c>
      <c r="K279" s="3" t="s">
        <v>13183</v>
      </c>
    </row>
    <row r="280" spans="1:11" ht="13">
      <c r="A280" s="2" t="s">
        <v>13745</v>
      </c>
      <c r="B280" s="2" t="s">
        <v>13746</v>
      </c>
      <c r="C280" s="2" t="s">
        <v>24217</v>
      </c>
      <c r="D280" s="2" t="s">
        <v>23</v>
      </c>
      <c r="E280" s="3" t="s">
        <v>13617</v>
      </c>
      <c r="F280" s="51" t="s">
        <v>23</v>
      </c>
      <c r="G280" s="3" t="s">
        <v>641</v>
      </c>
      <c r="H280" s="3"/>
      <c r="I280" s="3" t="str">
        <f t="shared" si="1"/>
        <v>VTV_MetaLN</v>
      </c>
      <c r="J280" s="51" t="s">
        <v>23</v>
      </c>
      <c r="K280" s="3" t="s">
        <v>13183</v>
      </c>
    </row>
    <row r="281" spans="1:11" ht="13">
      <c r="A281" s="2" t="s">
        <v>13747</v>
      </c>
      <c r="B281" s="2" t="s">
        <v>13748</v>
      </c>
      <c r="C281" s="2" t="s">
        <v>24218</v>
      </c>
      <c r="D281" s="2" t="s">
        <v>23</v>
      </c>
      <c r="E281" s="3" t="s">
        <v>13617</v>
      </c>
      <c r="F281" s="51" t="s">
        <v>23</v>
      </c>
      <c r="G281" s="3" t="s">
        <v>641</v>
      </c>
      <c r="H281" s="3"/>
      <c r="I281" s="3" t="str">
        <f t="shared" si="1"/>
        <v>VTV_MetaLN</v>
      </c>
      <c r="J281" s="51" t="s">
        <v>23</v>
      </c>
      <c r="K281" s="3" t="s">
        <v>13183</v>
      </c>
    </row>
    <row r="282" spans="1:11" ht="13">
      <c r="A282" s="2" t="s">
        <v>13749</v>
      </c>
      <c r="B282" s="2" t="s">
        <v>13750</v>
      </c>
      <c r="C282" s="2" t="s">
        <v>24219</v>
      </c>
      <c r="D282" s="2" t="s">
        <v>23</v>
      </c>
      <c r="E282" s="3" t="s">
        <v>13605</v>
      </c>
      <c r="F282" s="51" t="s">
        <v>23</v>
      </c>
      <c r="G282" s="3" t="s">
        <v>641</v>
      </c>
      <c r="H282" s="3"/>
      <c r="I282" s="3" t="str">
        <f t="shared" si="1"/>
        <v>VTV_ProLN</v>
      </c>
      <c r="J282" s="51" t="s">
        <v>23</v>
      </c>
      <c r="K282" s="3" t="s">
        <v>13183</v>
      </c>
    </row>
    <row r="283" spans="1:11" ht="13">
      <c r="A283" s="2" t="s">
        <v>13751</v>
      </c>
      <c r="B283" s="2" t="s">
        <v>13752</v>
      </c>
      <c r="C283" s="2" t="s">
        <v>24220</v>
      </c>
      <c r="D283" s="2" t="s">
        <v>23</v>
      </c>
      <c r="E283" s="3" t="s">
        <v>13182</v>
      </c>
      <c r="F283" s="51" t="s">
        <v>23</v>
      </c>
      <c r="G283" s="3" t="s">
        <v>80</v>
      </c>
      <c r="H283" s="3"/>
      <c r="I283" s="3" t="str">
        <f t="shared" si="1"/>
        <v>DMT_DMetaN</v>
      </c>
      <c r="J283" s="51" t="s">
        <v>23</v>
      </c>
      <c r="K283" s="3" t="s">
        <v>13183</v>
      </c>
    </row>
    <row r="284" spans="1:11" ht="13">
      <c r="A284" s="2" t="s">
        <v>13753</v>
      </c>
      <c r="B284" s="2" t="s">
        <v>13754</v>
      </c>
      <c r="C284" s="2" t="s">
        <v>24221</v>
      </c>
      <c r="D284" s="2" t="s">
        <v>23</v>
      </c>
      <c r="E284" s="3" t="s">
        <v>13182</v>
      </c>
      <c r="F284" s="51" t="s">
        <v>23</v>
      </c>
      <c r="G284" s="3" t="s">
        <v>80</v>
      </c>
      <c r="H284" s="3"/>
      <c r="I284" s="3" t="str">
        <f t="shared" si="1"/>
        <v>DMT_DMetaN</v>
      </c>
      <c r="J284" s="51" t="s">
        <v>23</v>
      </c>
      <c r="K284" s="3" t="s">
        <v>13183</v>
      </c>
    </row>
    <row r="285" spans="1:11" ht="13">
      <c r="A285" s="2" t="s">
        <v>13755</v>
      </c>
      <c r="B285" s="32" t="s">
        <v>13756</v>
      </c>
      <c r="C285" s="2" t="s">
        <v>24222</v>
      </c>
      <c r="D285" s="2" t="s">
        <v>16</v>
      </c>
      <c r="E285" s="52" t="s">
        <v>13635</v>
      </c>
      <c r="F285" s="43" t="s">
        <v>16</v>
      </c>
      <c r="G285" s="52" t="s">
        <v>641</v>
      </c>
      <c r="H285" s="52"/>
      <c r="I285" s="3" t="str">
        <f t="shared" si="1"/>
        <v>VTV_DProN</v>
      </c>
      <c r="J285" s="43" t="s">
        <v>16</v>
      </c>
      <c r="K285" s="3" t="s">
        <v>13183</v>
      </c>
    </row>
    <row r="286" spans="1:11" ht="13">
      <c r="A286" s="2" t="s">
        <v>13757</v>
      </c>
      <c r="B286" s="2" t="s">
        <v>13758</v>
      </c>
      <c r="C286" s="2" t="s">
        <v>24223</v>
      </c>
      <c r="D286" s="2" t="s">
        <v>23</v>
      </c>
      <c r="E286" s="3" t="s">
        <v>13482</v>
      </c>
      <c r="F286" s="51" t="s">
        <v>23</v>
      </c>
      <c r="G286" s="3" t="s">
        <v>80</v>
      </c>
      <c r="H286" s="3"/>
      <c r="I286" s="3" t="str">
        <f t="shared" si="1"/>
        <v>DMT_ADMN</v>
      </c>
      <c r="J286" s="51" t="s">
        <v>23</v>
      </c>
      <c r="K286" s="3" t="s">
        <v>13183</v>
      </c>
    </row>
    <row r="287" spans="1:11" ht="13">
      <c r="A287" s="2" t="s">
        <v>13759</v>
      </c>
      <c r="B287" s="2" t="s">
        <v>13760</v>
      </c>
      <c r="C287" s="2" t="s">
        <v>24224</v>
      </c>
      <c r="D287" s="2" t="s">
        <v>16</v>
      </c>
      <c r="E287" s="3" t="s">
        <v>13482</v>
      </c>
      <c r="F287" s="51" t="s">
        <v>16</v>
      </c>
      <c r="G287" s="3" t="s">
        <v>80</v>
      </c>
      <c r="H287" s="3"/>
      <c r="I287" s="3" t="str">
        <f t="shared" si="1"/>
        <v>DMT_ADMN</v>
      </c>
      <c r="J287" s="51" t="s">
        <v>16</v>
      </c>
      <c r="K287" s="3" t="s">
        <v>13183</v>
      </c>
    </row>
    <row r="288" spans="1:11" ht="13">
      <c r="A288" s="2" t="s">
        <v>13761</v>
      </c>
      <c r="B288" s="2" t="s">
        <v>13762</v>
      </c>
      <c r="C288" s="2" t="s">
        <v>24225</v>
      </c>
      <c r="D288" s="2" t="s">
        <v>16</v>
      </c>
      <c r="E288" s="3" t="s">
        <v>13482</v>
      </c>
      <c r="F288" s="51" t="s">
        <v>16</v>
      </c>
      <c r="G288" s="3" t="s">
        <v>80</v>
      </c>
      <c r="H288" s="3"/>
      <c r="I288" s="3" t="str">
        <f t="shared" si="1"/>
        <v>DMT_ADMN</v>
      </c>
      <c r="J288" s="51" t="s">
        <v>16</v>
      </c>
      <c r="K288" s="3" t="s">
        <v>13183</v>
      </c>
    </row>
    <row r="289" spans="1:11" ht="13">
      <c r="A289" s="2" t="s">
        <v>13763</v>
      </c>
      <c r="B289" s="2" t="s">
        <v>13764</v>
      </c>
      <c r="C289" s="2" t="s">
        <v>24226</v>
      </c>
      <c r="D289" s="2" t="s">
        <v>16</v>
      </c>
      <c r="E289" s="3" t="s">
        <v>13482</v>
      </c>
      <c r="F289" s="51" t="s">
        <v>16</v>
      </c>
      <c r="G289" s="3" t="s">
        <v>80</v>
      </c>
      <c r="H289" s="3"/>
      <c r="I289" s="3" t="str">
        <f t="shared" si="1"/>
        <v>DMT_ADMN</v>
      </c>
      <c r="J289" s="51" t="s">
        <v>16</v>
      </c>
      <c r="K289" s="3" t="s">
        <v>13183</v>
      </c>
    </row>
    <row r="290" spans="1:11" ht="13">
      <c r="A290" s="2" t="s">
        <v>13765</v>
      </c>
      <c r="B290" s="2" t="s">
        <v>13766</v>
      </c>
      <c r="C290" s="2" t="s">
        <v>24227</v>
      </c>
      <c r="D290" s="2" t="s">
        <v>16</v>
      </c>
      <c r="E290" s="3" t="s">
        <v>13482</v>
      </c>
      <c r="F290" s="51" t="s">
        <v>16</v>
      </c>
      <c r="G290" s="3" t="s">
        <v>80</v>
      </c>
      <c r="H290" s="3"/>
      <c r="I290" s="3" t="str">
        <f t="shared" si="1"/>
        <v>DMT_ADMN</v>
      </c>
      <c r="J290" s="51" t="s">
        <v>16</v>
      </c>
      <c r="K290" s="3" t="s">
        <v>13183</v>
      </c>
    </row>
    <row r="291" spans="1:11" ht="13">
      <c r="A291" s="2" t="s">
        <v>13767</v>
      </c>
      <c r="B291" s="2" t="s">
        <v>13768</v>
      </c>
      <c r="C291" s="2" t="s">
        <v>24228</v>
      </c>
      <c r="D291" s="2" t="s">
        <v>16</v>
      </c>
      <c r="E291" s="3" t="s">
        <v>13482</v>
      </c>
      <c r="F291" s="51" t="s">
        <v>16</v>
      </c>
      <c r="G291" s="3" t="s">
        <v>80</v>
      </c>
      <c r="H291" s="3"/>
      <c r="I291" s="3" t="str">
        <f t="shared" si="1"/>
        <v>DMT_ADMN</v>
      </c>
      <c r="J291" s="51" t="s">
        <v>16</v>
      </c>
      <c r="K291" s="3" t="s">
        <v>13183</v>
      </c>
    </row>
    <row r="292" spans="1:11" ht="13">
      <c r="A292" s="2" t="s">
        <v>13769</v>
      </c>
      <c r="B292" s="2" t="s">
        <v>13770</v>
      </c>
      <c r="C292" s="2" t="s">
        <v>24229</v>
      </c>
      <c r="D292" s="2" t="s">
        <v>16</v>
      </c>
      <c r="E292" s="3" t="s">
        <v>13617</v>
      </c>
      <c r="F292" s="43" t="s">
        <v>16</v>
      </c>
      <c r="G292" s="3" t="s">
        <v>179</v>
      </c>
      <c r="H292" s="52" t="s">
        <v>13771</v>
      </c>
      <c r="I292" s="3" t="str">
        <f t="shared" si="1"/>
        <v>DLV_MetaLN</v>
      </c>
      <c r="J292" s="43" t="s">
        <v>16</v>
      </c>
      <c r="K292" s="3" t="s">
        <v>13183</v>
      </c>
    </row>
    <row r="293" spans="1:11" ht="13">
      <c r="A293" s="2" t="s">
        <v>13772</v>
      </c>
      <c r="B293" s="2" t="s">
        <v>13773</v>
      </c>
      <c r="C293" s="2" t="s">
        <v>24230</v>
      </c>
      <c r="D293" s="2" t="s">
        <v>16</v>
      </c>
      <c r="E293" s="52" t="s">
        <v>13774</v>
      </c>
      <c r="F293" s="43" t="s">
        <v>16</v>
      </c>
      <c r="G293" s="3" t="s">
        <v>179</v>
      </c>
      <c r="H293" s="52" t="s">
        <v>13775</v>
      </c>
      <c r="I293" s="3" t="str">
        <f t="shared" si="1"/>
        <v>DLV_MesoLN/MetaLN</v>
      </c>
      <c r="J293" s="43" t="s">
        <v>16</v>
      </c>
      <c r="K293" s="3" t="s">
        <v>13183</v>
      </c>
    </row>
    <row r="294" spans="1:11" ht="13">
      <c r="A294" s="2" t="s">
        <v>13776</v>
      </c>
      <c r="B294" s="2" t="s">
        <v>13777</v>
      </c>
      <c r="C294" s="2" t="s">
        <v>24231</v>
      </c>
      <c r="D294" s="2" t="s">
        <v>16</v>
      </c>
      <c r="E294" s="52" t="s">
        <v>13617</v>
      </c>
      <c r="F294" s="43" t="s">
        <v>16</v>
      </c>
      <c r="G294" s="3" t="s">
        <v>179</v>
      </c>
      <c r="H294" s="52" t="s">
        <v>13771</v>
      </c>
      <c r="I294" s="3" t="str">
        <f t="shared" si="1"/>
        <v>DLV_MetaLN</v>
      </c>
      <c r="J294" s="43" t="s">
        <v>16</v>
      </c>
      <c r="K294" s="3" t="s">
        <v>13183</v>
      </c>
    </row>
    <row r="295" spans="1:11" ht="13">
      <c r="A295" s="2" t="s">
        <v>13778</v>
      </c>
      <c r="B295" s="2" t="s">
        <v>13779</v>
      </c>
      <c r="C295" s="2" t="s">
        <v>24232</v>
      </c>
      <c r="D295" s="2" t="s">
        <v>16</v>
      </c>
      <c r="E295" s="52" t="s">
        <v>13774</v>
      </c>
      <c r="F295" s="51" t="s">
        <v>16</v>
      </c>
      <c r="G295" s="3" t="s">
        <v>179</v>
      </c>
      <c r="H295" s="52" t="s">
        <v>13775</v>
      </c>
      <c r="I295" s="3" t="str">
        <f t="shared" si="1"/>
        <v>DLV_MesoLN/MetaLN</v>
      </c>
      <c r="J295" s="51" t="s">
        <v>16</v>
      </c>
      <c r="K295" s="3" t="s">
        <v>13183</v>
      </c>
    </row>
    <row r="296" spans="1:11" ht="13">
      <c r="A296" s="2" t="s">
        <v>13780</v>
      </c>
      <c r="B296" s="2" t="s">
        <v>13781</v>
      </c>
      <c r="C296" s="2" t="s">
        <v>24233</v>
      </c>
      <c r="D296" s="2" t="s">
        <v>16</v>
      </c>
      <c r="E296" s="3" t="s">
        <v>13614</v>
      </c>
      <c r="F296" s="51" t="s">
        <v>16</v>
      </c>
      <c r="G296" s="3" t="s">
        <v>179</v>
      </c>
      <c r="H296" s="52" t="s">
        <v>13771</v>
      </c>
      <c r="I296" s="3" t="str">
        <f t="shared" si="1"/>
        <v>DLV_MesoLN</v>
      </c>
      <c r="J296" s="51" t="s">
        <v>16</v>
      </c>
      <c r="K296" s="3" t="s">
        <v>13183</v>
      </c>
    </row>
    <row r="297" spans="1:11" ht="13">
      <c r="A297" s="2" t="s">
        <v>13782</v>
      </c>
      <c r="B297" s="2" t="s">
        <v>13783</v>
      </c>
      <c r="C297" s="2" t="s">
        <v>24234</v>
      </c>
      <c r="D297" s="2" t="s">
        <v>16</v>
      </c>
      <c r="E297" s="52" t="s">
        <v>13617</v>
      </c>
      <c r="F297" s="43" t="s">
        <v>16</v>
      </c>
      <c r="G297" s="3" t="s">
        <v>179</v>
      </c>
      <c r="H297" s="52" t="s">
        <v>13771</v>
      </c>
      <c r="I297" s="3" t="str">
        <f t="shared" si="1"/>
        <v>DLV_MetaLN</v>
      </c>
      <c r="J297" s="43" t="s">
        <v>16</v>
      </c>
      <c r="K297" s="3" t="s">
        <v>13183</v>
      </c>
    </row>
    <row r="298" spans="1:11" ht="13">
      <c r="A298" s="2" t="s">
        <v>13784</v>
      </c>
      <c r="B298" s="2" t="s">
        <v>13785</v>
      </c>
      <c r="C298" s="2" t="s">
        <v>24235</v>
      </c>
      <c r="D298" s="2" t="s">
        <v>16</v>
      </c>
      <c r="E298" s="3" t="s">
        <v>13605</v>
      </c>
      <c r="F298" s="51" t="s">
        <v>16</v>
      </c>
      <c r="G298" s="3" t="s">
        <v>179</v>
      </c>
      <c r="H298" s="3"/>
      <c r="I298" s="3" t="str">
        <f t="shared" si="1"/>
        <v>DLV_ProLN</v>
      </c>
      <c r="J298" s="51" t="s">
        <v>16</v>
      </c>
      <c r="K298" s="3" t="s">
        <v>13183</v>
      </c>
    </row>
    <row r="299" spans="1:11" ht="13">
      <c r="A299" s="2" t="s">
        <v>13786</v>
      </c>
      <c r="B299" s="2" t="s">
        <v>13787</v>
      </c>
      <c r="C299" s="2" t="s">
        <v>24236</v>
      </c>
      <c r="D299" s="2" t="s">
        <v>16</v>
      </c>
      <c r="E299" s="3" t="s">
        <v>13605</v>
      </c>
      <c r="F299" s="51" t="s">
        <v>16</v>
      </c>
      <c r="G299" s="3" t="s">
        <v>179</v>
      </c>
      <c r="H299" s="3"/>
      <c r="I299" s="3" t="str">
        <f t="shared" si="1"/>
        <v>DLV_ProLN</v>
      </c>
      <c r="J299" s="51" t="s">
        <v>16</v>
      </c>
      <c r="K299" s="3" t="s">
        <v>13183</v>
      </c>
    </row>
    <row r="300" spans="1:11" ht="13">
      <c r="A300" s="2" t="s">
        <v>13788</v>
      </c>
      <c r="B300" s="2" t="s">
        <v>13789</v>
      </c>
      <c r="C300" s="2" t="s">
        <v>24237</v>
      </c>
      <c r="D300" s="2" t="s">
        <v>16</v>
      </c>
      <c r="E300" s="3" t="s">
        <v>13605</v>
      </c>
      <c r="F300" s="51" t="s">
        <v>16</v>
      </c>
      <c r="G300" s="3" t="s">
        <v>179</v>
      </c>
      <c r="H300" s="3" t="s">
        <v>13790</v>
      </c>
      <c r="I300" s="3" t="str">
        <f t="shared" si="1"/>
        <v>DLV_ProLN</v>
      </c>
      <c r="J300" s="51" t="s">
        <v>16</v>
      </c>
      <c r="K300" s="3" t="s">
        <v>13183</v>
      </c>
    </row>
    <row r="301" spans="1:11" ht="13">
      <c r="A301" s="2" t="s">
        <v>13791</v>
      </c>
      <c r="B301" s="2" t="s">
        <v>13792</v>
      </c>
      <c r="C301" s="2" t="s">
        <v>24238</v>
      </c>
      <c r="D301" s="2" t="s">
        <v>16</v>
      </c>
      <c r="E301" s="3" t="s">
        <v>13614</v>
      </c>
      <c r="F301" s="51" t="s">
        <v>16</v>
      </c>
      <c r="G301" s="3" t="s">
        <v>179</v>
      </c>
      <c r="H301" s="52" t="s">
        <v>13771</v>
      </c>
      <c r="I301" s="3" t="str">
        <f t="shared" si="1"/>
        <v>DLV_MesoLN</v>
      </c>
      <c r="J301" s="51" t="s">
        <v>16</v>
      </c>
      <c r="K301" s="3" t="s">
        <v>13183</v>
      </c>
    </row>
    <row r="302" spans="1:11" ht="13">
      <c r="A302" s="2" t="s">
        <v>13793</v>
      </c>
      <c r="B302" s="2" t="s">
        <v>13794</v>
      </c>
      <c r="C302" s="2" t="s">
        <v>24239</v>
      </c>
      <c r="D302" s="2" t="s">
        <v>16</v>
      </c>
      <c r="E302" s="52" t="s">
        <v>13774</v>
      </c>
      <c r="F302" s="51" t="s">
        <v>16</v>
      </c>
      <c r="G302" s="3" t="s">
        <v>179</v>
      </c>
      <c r="H302" s="52" t="s">
        <v>13775</v>
      </c>
      <c r="I302" s="3" t="str">
        <f t="shared" si="1"/>
        <v>DLV_MesoLN/MetaLN</v>
      </c>
      <c r="J302" s="51" t="s">
        <v>16</v>
      </c>
      <c r="K302" s="3" t="s">
        <v>13183</v>
      </c>
    </row>
    <row r="303" spans="1:11" ht="13">
      <c r="A303" s="2" t="s">
        <v>13795</v>
      </c>
      <c r="B303" s="2" t="s">
        <v>13796</v>
      </c>
      <c r="C303" s="2" t="s">
        <v>24240</v>
      </c>
      <c r="D303" s="2" t="s">
        <v>16</v>
      </c>
      <c r="E303" s="3" t="s">
        <v>13617</v>
      </c>
      <c r="F303" s="51" t="s">
        <v>16</v>
      </c>
      <c r="G303" s="3" t="s">
        <v>179</v>
      </c>
      <c r="H303" s="52" t="s">
        <v>13771</v>
      </c>
      <c r="I303" s="3" t="str">
        <f t="shared" si="1"/>
        <v>DLV_MetaLN</v>
      </c>
      <c r="J303" s="51" t="s">
        <v>16</v>
      </c>
      <c r="K303" s="3" t="s">
        <v>13183</v>
      </c>
    </row>
    <row r="304" spans="1:11" ht="13">
      <c r="A304" s="2" t="s">
        <v>13797</v>
      </c>
      <c r="B304" s="2" t="s">
        <v>13798</v>
      </c>
      <c r="C304" s="2" t="s">
        <v>24241</v>
      </c>
      <c r="D304" s="2" t="s">
        <v>16</v>
      </c>
      <c r="E304" s="3" t="s">
        <v>13605</v>
      </c>
      <c r="F304" s="43" t="s">
        <v>16</v>
      </c>
      <c r="G304" s="52" t="s">
        <v>179</v>
      </c>
      <c r="H304" s="52" t="s">
        <v>13771</v>
      </c>
      <c r="I304" s="3" t="str">
        <f t="shared" si="1"/>
        <v>DLV_ProLN</v>
      </c>
      <c r="J304" s="43" t="s">
        <v>16</v>
      </c>
      <c r="K304" s="3" t="s">
        <v>13183</v>
      </c>
    </row>
    <row r="305" spans="1:11" ht="13">
      <c r="A305" s="2" t="s">
        <v>13799</v>
      </c>
      <c r="B305" s="2" t="s">
        <v>13800</v>
      </c>
      <c r="C305" s="2" t="s">
        <v>24242</v>
      </c>
      <c r="D305" s="2" t="s">
        <v>16</v>
      </c>
      <c r="E305" s="52" t="s">
        <v>13774</v>
      </c>
      <c r="F305" s="51" t="s">
        <v>16</v>
      </c>
      <c r="G305" s="3" t="s">
        <v>179</v>
      </c>
      <c r="H305" s="52" t="s">
        <v>13775</v>
      </c>
      <c r="I305" s="3" t="str">
        <f t="shared" si="1"/>
        <v>DLV_MesoLN/MetaLN</v>
      </c>
      <c r="J305" s="51" t="s">
        <v>16</v>
      </c>
      <c r="K305" s="3" t="s">
        <v>13183</v>
      </c>
    </row>
    <row r="306" spans="1:11" ht="13">
      <c r="A306" s="2" t="s">
        <v>13801</v>
      </c>
      <c r="B306" s="2" t="s">
        <v>13802</v>
      </c>
      <c r="C306" s="2" t="s">
        <v>24243</v>
      </c>
      <c r="D306" s="2" t="s">
        <v>16</v>
      </c>
      <c r="E306" s="3" t="s">
        <v>13182</v>
      </c>
      <c r="F306" s="51" t="s">
        <v>16</v>
      </c>
      <c r="G306" s="3" t="s">
        <v>80</v>
      </c>
      <c r="H306" s="3"/>
      <c r="I306" s="3" t="str">
        <f t="shared" si="1"/>
        <v>DMT_DMetaN</v>
      </c>
      <c r="J306" s="51" t="s">
        <v>16</v>
      </c>
      <c r="K306" s="3" t="s">
        <v>13183</v>
      </c>
    </row>
    <row r="307" spans="1:11" ht="13">
      <c r="A307" s="2" t="s">
        <v>13803</v>
      </c>
      <c r="B307" s="2" t="s">
        <v>13804</v>
      </c>
      <c r="C307" s="2" t="s">
        <v>24244</v>
      </c>
      <c r="D307" s="2" t="s">
        <v>16</v>
      </c>
      <c r="E307" s="3" t="s">
        <v>13182</v>
      </c>
      <c r="F307" s="51" t="s">
        <v>16</v>
      </c>
      <c r="G307" s="3" t="s">
        <v>80</v>
      </c>
      <c r="H307" s="3"/>
      <c r="I307" s="3" t="str">
        <f t="shared" si="1"/>
        <v>DMT_DMetaN</v>
      </c>
      <c r="J307" s="51" t="s">
        <v>16</v>
      </c>
      <c r="K307" s="3" t="s">
        <v>13183</v>
      </c>
    </row>
    <row r="308" spans="1:11" ht="13">
      <c r="A308" s="2" t="s">
        <v>13805</v>
      </c>
      <c r="B308" s="2" t="s">
        <v>13806</v>
      </c>
      <c r="C308" s="2" t="s">
        <v>24245</v>
      </c>
      <c r="D308" s="2" t="s">
        <v>16</v>
      </c>
      <c r="E308" s="3" t="s">
        <v>13182</v>
      </c>
      <c r="F308" s="51" t="s">
        <v>16</v>
      </c>
      <c r="G308" s="3" t="s">
        <v>80</v>
      </c>
      <c r="H308" s="3"/>
      <c r="I308" s="3" t="str">
        <f t="shared" si="1"/>
        <v>DMT_DMetaN</v>
      </c>
      <c r="J308" s="51" t="s">
        <v>16</v>
      </c>
      <c r="K308" s="3" t="s">
        <v>13183</v>
      </c>
    </row>
    <row r="309" spans="1:11" ht="13">
      <c r="A309" s="2" t="s">
        <v>13807</v>
      </c>
      <c r="B309" s="2" t="s">
        <v>13808</v>
      </c>
      <c r="C309" s="2" t="s">
        <v>24246</v>
      </c>
      <c r="D309" s="2" t="s">
        <v>16</v>
      </c>
      <c r="E309" s="3" t="s">
        <v>13182</v>
      </c>
      <c r="F309" s="51" t="s">
        <v>16</v>
      </c>
      <c r="G309" s="3" t="s">
        <v>80</v>
      </c>
      <c r="H309" s="3"/>
      <c r="I309" s="3" t="str">
        <f t="shared" si="1"/>
        <v>DMT_DMetaN</v>
      </c>
      <c r="J309" s="51" t="s">
        <v>16</v>
      </c>
      <c r="K309" s="3" t="s">
        <v>13183</v>
      </c>
    </row>
    <row r="310" spans="1:11" ht="13">
      <c r="A310" s="2" t="s">
        <v>13809</v>
      </c>
      <c r="B310" s="2" t="s">
        <v>13810</v>
      </c>
      <c r="C310" s="2" t="s">
        <v>24247</v>
      </c>
      <c r="D310" s="2" t="s">
        <v>16</v>
      </c>
      <c r="E310" s="3" t="s">
        <v>13182</v>
      </c>
      <c r="F310" s="51" t="s">
        <v>16</v>
      </c>
      <c r="G310" s="3" t="s">
        <v>80</v>
      </c>
      <c r="H310" s="3"/>
      <c r="I310" s="3" t="str">
        <f t="shared" si="1"/>
        <v>DMT_DMetaN</v>
      </c>
      <c r="J310" s="51" t="s">
        <v>16</v>
      </c>
      <c r="K310" s="3" t="s">
        <v>13183</v>
      </c>
    </row>
    <row r="311" spans="1:11" ht="13">
      <c r="A311" s="2" t="s">
        <v>13811</v>
      </c>
      <c r="B311" s="2" t="s">
        <v>13812</v>
      </c>
      <c r="C311" s="2" t="s">
        <v>24248</v>
      </c>
      <c r="D311" s="2" t="s">
        <v>16</v>
      </c>
      <c r="E311" s="3" t="s">
        <v>13182</v>
      </c>
      <c r="F311" s="51" t="s">
        <v>16</v>
      </c>
      <c r="G311" s="3" t="s">
        <v>80</v>
      </c>
      <c r="H311" s="3"/>
      <c r="I311" s="3" t="str">
        <f t="shared" si="1"/>
        <v>DMT_DMetaN</v>
      </c>
      <c r="J311" s="51" t="s">
        <v>16</v>
      </c>
      <c r="K311" s="3" t="s">
        <v>13183</v>
      </c>
    </row>
    <row r="312" spans="1:11" ht="13">
      <c r="A312" s="2" t="s">
        <v>13813</v>
      </c>
      <c r="B312" s="2" t="s">
        <v>13814</v>
      </c>
      <c r="C312" s="2" t="s">
        <v>24249</v>
      </c>
      <c r="D312" s="2" t="s">
        <v>16</v>
      </c>
      <c r="E312" s="3" t="s">
        <v>13182</v>
      </c>
      <c r="F312" s="51" t="s">
        <v>16</v>
      </c>
      <c r="G312" s="3" t="s">
        <v>80</v>
      </c>
      <c r="H312" s="3"/>
      <c r="I312" s="3" t="str">
        <f t="shared" si="1"/>
        <v>DMT_DMetaN</v>
      </c>
      <c r="J312" s="51" t="s">
        <v>16</v>
      </c>
      <c r="K312" s="3" t="s">
        <v>13183</v>
      </c>
    </row>
    <row r="313" spans="1:11" ht="13">
      <c r="A313" s="2" t="s">
        <v>13815</v>
      </c>
      <c r="B313" s="2" t="s">
        <v>13816</v>
      </c>
      <c r="C313" s="2" t="s">
        <v>24250</v>
      </c>
      <c r="D313" s="2" t="s">
        <v>16</v>
      </c>
      <c r="E313" s="3" t="s">
        <v>13182</v>
      </c>
      <c r="F313" s="51" t="s">
        <v>16</v>
      </c>
      <c r="G313" s="3" t="s">
        <v>80</v>
      </c>
      <c r="H313" s="3"/>
      <c r="I313" s="3" t="str">
        <f t="shared" si="1"/>
        <v>DMT_DMetaN</v>
      </c>
      <c r="J313" s="51" t="s">
        <v>16</v>
      </c>
      <c r="K313" s="3" t="s">
        <v>13183</v>
      </c>
    </row>
    <row r="314" spans="1:11" ht="13">
      <c r="A314" s="2" t="s">
        <v>13817</v>
      </c>
      <c r="B314" s="2" t="s">
        <v>13818</v>
      </c>
      <c r="C314" s="2" t="s">
        <v>24251</v>
      </c>
      <c r="D314" s="2" t="s">
        <v>16</v>
      </c>
      <c r="E314" s="3" t="s">
        <v>13182</v>
      </c>
      <c r="F314" s="51" t="s">
        <v>16</v>
      </c>
      <c r="G314" s="3" t="s">
        <v>80</v>
      </c>
      <c r="H314" s="3"/>
      <c r="I314" s="3" t="str">
        <f t="shared" si="1"/>
        <v>DMT_DMetaN</v>
      </c>
      <c r="J314" s="51" t="s">
        <v>16</v>
      </c>
      <c r="K314" s="3" t="s">
        <v>13183</v>
      </c>
    </row>
    <row r="315" spans="1:11" ht="13">
      <c r="A315" s="2" t="s">
        <v>13819</v>
      </c>
      <c r="B315" s="2" t="s">
        <v>13820</v>
      </c>
      <c r="C315" s="2" t="s">
        <v>24252</v>
      </c>
      <c r="D315" s="2" t="s">
        <v>16</v>
      </c>
      <c r="E315" s="3" t="s">
        <v>13182</v>
      </c>
      <c r="F315" s="51" t="s">
        <v>16</v>
      </c>
      <c r="G315" s="3" t="s">
        <v>80</v>
      </c>
      <c r="H315" s="3"/>
      <c r="I315" s="3" t="str">
        <f t="shared" si="1"/>
        <v>DMT_DMetaN</v>
      </c>
      <c r="J315" s="51" t="s">
        <v>16</v>
      </c>
      <c r="K315" s="3" t="s">
        <v>13183</v>
      </c>
    </row>
    <row r="316" spans="1:11" ht="13">
      <c r="A316" s="2" t="s">
        <v>13821</v>
      </c>
      <c r="B316" s="2" t="s">
        <v>13822</v>
      </c>
      <c r="C316" s="2" t="s">
        <v>24253</v>
      </c>
      <c r="D316" s="2" t="s">
        <v>16</v>
      </c>
      <c r="E316" s="3" t="s">
        <v>13182</v>
      </c>
      <c r="F316" s="51" t="s">
        <v>16</v>
      </c>
      <c r="G316" s="3" t="s">
        <v>80</v>
      </c>
      <c r="H316" s="3"/>
      <c r="I316" s="3" t="str">
        <f t="shared" si="1"/>
        <v>DMT_DMetaN</v>
      </c>
      <c r="J316" s="51" t="s">
        <v>16</v>
      </c>
      <c r="K316" s="3" t="s">
        <v>13183</v>
      </c>
    </row>
    <row r="317" spans="1:11" ht="13">
      <c r="A317" s="2" t="s">
        <v>13823</v>
      </c>
      <c r="B317" s="2" t="s">
        <v>13824</v>
      </c>
      <c r="C317" s="2" t="s">
        <v>24254</v>
      </c>
      <c r="D317" s="2" t="s">
        <v>16</v>
      </c>
      <c r="E317" s="3" t="s">
        <v>13182</v>
      </c>
      <c r="F317" s="51" t="s">
        <v>16</v>
      </c>
      <c r="G317" s="3" t="s">
        <v>80</v>
      </c>
      <c r="H317" s="3"/>
      <c r="I317" s="3" t="str">
        <f t="shared" si="1"/>
        <v>DMT_DMetaN</v>
      </c>
      <c r="J317" s="51" t="s">
        <v>16</v>
      </c>
      <c r="K317" s="3" t="s">
        <v>13183</v>
      </c>
    </row>
    <row r="318" spans="1:11" ht="13">
      <c r="A318" s="2" t="s">
        <v>13825</v>
      </c>
      <c r="B318" s="2" t="s">
        <v>13826</v>
      </c>
      <c r="C318" s="2" t="s">
        <v>24255</v>
      </c>
      <c r="D318" s="2" t="s">
        <v>16</v>
      </c>
      <c r="E318" s="3" t="s">
        <v>13182</v>
      </c>
      <c r="F318" s="51" t="s">
        <v>16</v>
      </c>
      <c r="G318" s="3" t="s">
        <v>80</v>
      </c>
      <c r="H318" s="3"/>
      <c r="I318" s="3" t="str">
        <f t="shared" si="1"/>
        <v>DMT_DMetaN</v>
      </c>
      <c r="J318" s="51" t="s">
        <v>16</v>
      </c>
      <c r="K318" s="3" t="s">
        <v>13183</v>
      </c>
    </row>
    <row r="319" spans="1:11" ht="13">
      <c r="A319" s="2" t="s">
        <v>13827</v>
      </c>
      <c r="B319" s="2" t="s">
        <v>13828</v>
      </c>
      <c r="C319" s="2" t="s">
        <v>24256</v>
      </c>
      <c r="D319" s="2" t="s">
        <v>16</v>
      </c>
      <c r="E319" s="3" t="s">
        <v>13182</v>
      </c>
      <c r="F319" s="51" t="s">
        <v>16</v>
      </c>
      <c r="G319" s="3" t="s">
        <v>80</v>
      </c>
      <c r="H319" s="3"/>
      <c r="I319" s="3" t="str">
        <f t="shared" si="1"/>
        <v>DMT_DMetaN</v>
      </c>
      <c r="J319" s="51" t="s">
        <v>16</v>
      </c>
      <c r="K319" s="3" t="s">
        <v>13183</v>
      </c>
    </row>
    <row r="320" spans="1:11" ht="13">
      <c r="A320" s="2" t="s">
        <v>13829</v>
      </c>
      <c r="B320" s="2" t="s">
        <v>13830</v>
      </c>
      <c r="C320" s="2" t="s">
        <v>24257</v>
      </c>
      <c r="D320" s="2" t="s">
        <v>16</v>
      </c>
      <c r="E320" s="3" t="s">
        <v>13182</v>
      </c>
      <c r="F320" s="51" t="s">
        <v>16</v>
      </c>
      <c r="G320" s="3" t="s">
        <v>80</v>
      </c>
      <c r="H320" s="3"/>
      <c r="I320" s="3" t="str">
        <f t="shared" si="1"/>
        <v>DMT_DMetaN</v>
      </c>
      <c r="J320" s="51" t="s">
        <v>16</v>
      </c>
      <c r="K320" s="3" t="s">
        <v>13183</v>
      </c>
    </row>
    <row r="321" spans="1:11" ht="13">
      <c r="A321" s="2" t="s">
        <v>13831</v>
      </c>
      <c r="B321" s="2" t="s">
        <v>13832</v>
      </c>
      <c r="C321" s="2" t="s">
        <v>24258</v>
      </c>
      <c r="D321" s="2" t="s">
        <v>16</v>
      </c>
      <c r="E321" s="3" t="s">
        <v>13182</v>
      </c>
      <c r="F321" s="51" t="s">
        <v>16</v>
      </c>
      <c r="G321" s="3" t="s">
        <v>80</v>
      </c>
      <c r="H321" s="3"/>
      <c r="I321" s="3" t="str">
        <f t="shared" si="1"/>
        <v>DMT_DMetaN</v>
      </c>
      <c r="J321" s="51" t="s">
        <v>16</v>
      </c>
      <c r="K321" s="3" t="s">
        <v>13183</v>
      </c>
    </row>
    <row r="322" spans="1:11" ht="13">
      <c r="A322" s="2" t="s">
        <v>13833</v>
      </c>
      <c r="B322" s="2" t="s">
        <v>13834</v>
      </c>
      <c r="C322" s="2" t="s">
        <v>24259</v>
      </c>
      <c r="D322" s="2" t="s">
        <v>16</v>
      </c>
      <c r="E322" s="3" t="s">
        <v>13182</v>
      </c>
      <c r="F322" s="51" t="s">
        <v>16</v>
      </c>
      <c r="G322" s="3" t="s">
        <v>80</v>
      </c>
      <c r="H322" s="3"/>
      <c r="I322" s="3" t="str">
        <f t="shared" si="1"/>
        <v>DMT_DMetaN</v>
      </c>
      <c r="J322" s="51" t="s">
        <v>16</v>
      </c>
      <c r="K322" s="3" t="s">
        <v>13183</v>
      </c>
    </row>
    <row r="323" spans="1:11" ht="13">
      <c r="A323" s="2" t="s">
        <v>13835</v>
      </c>
      <c r="B323" s="2" t="s">
        <v>13836</v>
      </c>
      <c r="C323" s="2" t="s">
        <v>24260</v>
      </c>
      <c r="D323" s="2" t="s">
        <v>16</v>
      </c>
      <c r="E323" s="3" t="s">
        <v>13182</v>
      </c>
      <c r="F323" s="51" t="s">
        <v>16</v>
      </c>
      <c r="G323" s="3" t="s">
        <v>80</v>
      </c>
      <c r="H323" s="3"/>
      <c r="I323" s="3" t="str">
        <f t="shared" si="1"/>
        <v>DMT_DMetaN</v>
      </c>
      <c r="J323" s="51" t="s">
        <v>16</v>
      </c>
      <c r="K323" s="3" t="s">
        <v>13183</v>
      </c>
    </row>
    <row r="324" spans="1:11" ht="13">
      <c r="A324" s="2" t="s">
        <v>13837</v>
      </c>
      <c r="B324" s="2" t="s">
        <v>13838</v>
      </c>
      <c r="C324" s="2" t="s">
        <v>24261</v>
      </c>
      <c r="D324" s="2" t="s">
        <v>16</v>
      </c>
      <c r="E324" s="3" t="s">
        <v>13182</v>
      </c>
      <c r="F324" s="51" t="s">
        <v>16</v>
      </c>
      <c r="G324" s="3" t="s">
        <v>80</v>
      </c>
      <c r="H324" s="3"/>
      <c r="I324" s="3" t="str">
        <f t="shared" si="1"/>
        <v>DMT_DMetaN</v>
      </c>
      <c r="J324" s="51" t="s">
        <v>16</v>
      </c>
      <c r="K324" s="3" t="s">
        <v>13183</v>
      </c>
    </row>
    <row r="325" spans="1:11" ht="13">
      <c r="A325" s="2" t="s">
        <v>13839</v>
      </c>
      <c r="B325" s="2" t="s">
        <v>13840</v>
      </c>
      <c r="C325" s="2" t="s">
        <v>24262</v>
      </c>
      <c r="D325" s="2" t="s">
        <v>16</v>
      </c>
      <c r="E325" s="3" t="s">
        <v>13182</v>
      </c>
      <c r="F325" s="51" t="s">
        <v>16</v>
      </c>
      <c r="G325" s="3" t="s">
        <v>80</v>
      </c>
      <c r="H325" s="3"/>
      <c r="I325" s="3" t="str">
        <f t="shared" si="1"/>
        <v>DMT_DMetaN</v>
      </c>
      <c r="J325" s="51" t="s">
        <v>16</v>
      </c>
      <c r="K325" s="3" t="s">
        <v>13183</v>
      </c>
    </row>
    <row r="326" spans="1:11" ht="13">
      <c r="A326" s="2" t="s">
        <v>13841</v>
      </c>
      <c r="B326" s="2" t="s">
        <v>13842</v>
      </c>
      <c r="C326" s="2" t="s">
        <v>24263</v>
      </c>
      <c r="D326" s="2" t="s">
        <v>16</v>
      </c>
      <c r="E326" s="3" t="s">
        <v>13182</v>
      </c>
      <c r="F326" s="51" t="s">
        <v>16</v>
      </c>
      <c r="G326" s="3" t="s">
        <v>80</v>
      </c>
      <c r="H326" s="3"/>
      <c r="I326" s="3" t="str">
        <f t="shared" si="1"/>
        <v>DMT_DMetaN</v>
      </c>
      <c r="J326" s="51" t="s">
        <v>16</v>
      </c>
      <c r="K326" s="3" t="s">
        <v>13183</v>
      </c>
    </row>
    <row r="327" spans="1:11" ht="13">
      <c r="A327" s="2" t="s">
        <v>13843</v>
      </c>
      <c r="B327" s="2" t="s">
        <v>13844</v>
      </c>
      <c r="C327" s="2" t="s">
        <v>24264</v>
      </c>
      <c r="D327" s="2" t="s">
        <v>16</v>
      </c>
      <c r="E327" s="3" t="s">
        <v>13482</v>
      </c>
      <c r="F327" s="51" t="s">
        <v>16</v>
      </c>
      <c r="G327" s="3" t="s">
        <v>80</v>
      </c>
      <c r="H327" s="3"/>
      <c r="I327" s="3" t="str">
        <f t="shared" si="1"/>
        <v>DMT_ADMN</v>
      </c>
      <c r="J327" s="51" t="s">
        <v>16</v>
      </c>
      <c r="K327" s="3" t="s">
        <v>13183</v>
      </c>
    </row>
    <row r="328" spans="1:11" ht="13">
      <c r="A328" s="2" t="s">
        <v>13845</v>
      </c>
      <c r="B328" s="2" t="s">
        <v>13846</v>
      </c>
      <c r="C328" s="2" t="s">
        <v>24265</v>
      </c>
      <c r="D328" s="2" t="s">
        <v>16</v>
      </c>
      <c r="E328" s="3" t="s">
        <v>13482</v>
      </c>
      <c r="F328" s="51" t="s">
        <v>16</v>
      </c>
      <c r="G328" s="3" t="s">
        <v>80</v>
      </c>
      <c r="H328" s="3"/>
      <c r="I328" s="3" t="str">
        <f t="shared" si="1"/>
        <v>DMT_ADMN</v>
      </c>
      <c r="J328" s="51" t="s">
        <v>16</v>
      </c>
      <c r="K328" s="3" t="s">
        <v>13183</v>
      </c>
    </row>
    <row r="329" spans="1:11" ht="13">
      <c r="A329" s="2" t="s">
        <v>13847</v>
      </c>
      <c r="B329" s="2" t="s">
        <v>13848</v>
      </c>
      <c r="C329" s="2" t="s">
        <v>24266</v>
      </c>
      <c r="D329" s="2" t="s">
        <v>16</v>
      </c>
      <c r="E329" s="3" t="s">
        <v>13482</v>
      </c>
      <c r="F329" s="51" t="s">
        <v>16</v>
      </c>
      <c r="G329" s="3" t="s">
        <v>80</v>
      </c>
      <c r="H329" s="3"/>
      <c r="I329" s="3" t="str">
        <f t="shared" si="1"/>
        <v>DMT_ADMN</v>
      </c>
      <c r="J329" s="51" t="s">
        <v>16</v>
      </c>
      <c r="K329" s="3" t="s">
        <v>13183</v>
      </c>
    </row>
    <row r="330" spans="1:11" ht="13">
      <c r="A330" s="2" t="s">
        <v>13849</v>
      </c>
      <c r="B330" s="2" t="s">
        <v>13850</v>
      </c>
      <c r="C330" s="2" t="s">
        <v>24267</v>
      </c>
      <c r="D330" s="2" t="s">
        <v>16</v>
      </c>
      <c r="E330" s="3" t="s">
        <v>13482</v>
      </c>
      <c r="F330" s="51" t="s">
        <v>16</v>
      </c>
      <c r="G330" s="3" t="s">
        <v>80</v>
      </c>
      <c r="H330" s="3"/>
      <c r="I330" s="3" t="str">
        <f t="shared" si="1"/>
        <v>DMT_ADMN</v>
      </c>
      <c r="J330" s="51" t="s">
        <v>16</v>
      </c>
      <c r="K330" s="3" t="s">
        <v>13183</v>
      </c>
    </row>
    <row r="331" spans="1:11" ht="13">
      <c r="A331" s="2" t="s">
        <v>13851</v>
      </c>
      <c r="B331" s="2" t="s">
        <v>13852</v>
      </c>
      <c r="C331" s="2" t="s">
        <v>24268</v>
      </c>
      <c r="D331" s="2" t="s">
        <v>16</v>
      </c>
      <c r="E331" s="3" t="s">
        <v>13482</v>
      </c>
      <c r="F331" s="51" t="s">
        <v>16</v>
      </c>
      <c r="G331" s="3" t="s">
        <v>80</v>
      </c>
      <c r="H331" s="3"/>
      <c r="I331" s="3" t="str">
        <f t="shared" si="1"/>
        <v>DMT_ADMN</v>
      </c>
      <c r="J331" s="51" t="s">
        <v>16</v>
      </c>
      <c r="K331" s="3" t="s">
        <v>13183</v>
      </c>
    </row>
    <row r="332" spans="1:11" ht="13">
      <c r="A332" s="2" t="s">
        <v>13853</v>
      </c>
      <c r="B332" s="2" t="s">
        <v>13854</v>
      </c>
      <c r="C332" s="2" t="s">
        <v>24269</v>
      </c>
      <c r="D332" s="2" t="s">
        <v>16</v>
      </c>
      <c r="E332" s="3" t="s">
        <v>13482</v>
      </c>
      <c r="F332" s="51" t="s">
        <v>16</v>
      </c>
      <c r="G332" s="3" t="s">
        <v>80</v>
      </c>
      <c r="H332" s="3"/>
      <c r="I332" s="3" t="str">
        <f t="shared" si="1"/>
        <v>DMT_ADMN</v>
      </c>
      <c r="J332" s="51" t="s">
        <v>16</v>
      </c>
      <c r="K332" s="3" t="s">
        <v>13183</v>
      </c>
    </row>
    <row r="333" spans="1:11" ht="13">
      <c r="A333" s="2" t="s">
        <v>13855</v>
      </c>
      <c r="B333" s="2" t="s">
        <v>13856</v>
      </c>
      <c r="C333" s="2" t="s">
        <v>24270</v>
      </c>
      <c r="D333" s="2" t="s">
        <v>16</v>
      </c>
      <c r="E333" s="3" t="s">
        <v>13482</v>
      </c>
      <c r="F333" s="51" t="s">
        <v>16</v>
      </c>
      <c r="G333" s="3" t="s">
        <v>80</v>
      </c>
      <c r="H333" s="3"/>
      <c r="I333" s="3" t="str">
        <f t="shared" si="1"/>
        <v>DMT_ADMN</v>
      </c>
      <c r="J333" s="51" t="s">
        <v>16</v>
      </c>
      <c r="K333" s="3" t="s">
        <v>13183</v>
      </c>
    </row>
    <row r="334" spans="1:11" ht="13">
      <c r="A334" s="2" t="s">
        <v>13857</v>
      </c>
      <c r="B334" s="2" t="s">
        <v>13858</v>
      </c>
      <c r="C334" s="2" t="s">
        <v>24271</v>
      </c>
      <c r="D334" s="2" t="s">
        <v>16</v>
      </c>
      <c r="E334" s="3" t="s">
        <v>13482</v>
      </c>
      <c r="F334" s="51" t="s">
        <v>16</v>
      </c>
      <c r="G334" s="3" t="s">
        <v>80</v>
      </c>
      <c r="H334" s="3"/>
      <c r="I334" s="3" t="str">
        <f t="shared" si="1"/>
        <v>DMT_ADMN</v>
      </c>
      <c r="J334" s="51" t="s">
        <v>16</v>
      </c>
      <c r="K334" s="3" t="s">
        <v>13183</v>
      </c>
    </row>
    <row r="335" spans="1:11" ht="13">
      <c r="A335" s="2" t="s">
        <v>13859</v>
      </c>
      <c r="B335" s="2" t="s">
        <v>13860</v>
      </c>
      <c r="C335" s="2" t="s">
        <v>24272</v>
      </c>
      <c r="D335" s="2" t="s">
        <v>16</v>
      </c>
      <c r="E335" s="3" t="s">
        <v>13182</v>
      </c>
      <c r="F335" s="51" t="s">
        <v>16</v>
      </c>
      <c r="G335" s="3" t="s">
        <v>80</v>
      </c>
      <c r="H335" s="3"/>
      <c r="I335" s="3" t="str">
        <f t="shared" si="1"/>
        <v>DMT_DMetaN</v>
      </c>
      <c r="J335" s="51" t="s">
        <v>16</v>
      </c>
      <c r="K335" s="3" t="s">
        <v>13183</v>
      </c>
    </row>
    <row r="336" spans="1:11" ht="13">
      <c r="A336" s="2" t="s">
        <v>13861</v>
      </c>
      <c r="B336" s="2" t="s">
        <v>13862</v>
      </c>
      <c r="C336" s="2" t="s">
        <v>24273</v>
      </c>
      <c r="D336" s="2" t="s">
        <v>16</v>
      </c>
      <c r="E336" s="3" t="s">
        <v>13182</v>
      </c>
      <c r="F336" s="51" t="s">
        <v>16</v>
      </c>
      <c r="G336" s="3" t="s">
        <v>80</v>
      </c>
      <c r="H336" s="3"/>
      <c r="I336" s="3" t="str">
        <f t="shared" si="1"/>
        <v>DMT_DMetaN</v>
      </c>
      <c r="J336" s="51" t="s">
        <v>16</v>
      </c>
      <c r="K336" s="3" t="s">
        <v>13183</v>
      </c>
    </row>
    <row r="337" spans="1:11" ht="13">
      <c r="A337" s="2" t="s">
        <v>13863</v>
      </c>
      <c r="B337" s="2" t="s">
        <v>13864</v>
      </c>
      <c r="C337" s="2" t="s">
        <v>24274</v>
      </c>
      <c r="D337" s="2" t="s">
        <v>16</v>
      </c>
      <c r="E337" s="3" t="s">
        <v>13182</v>
      </c>
      <c r="F337" s="51" t="s">
        <v>16</v>
      </c>
      <c r="G337" s="3" t="s">
        <v>80</v>
      </c>
      <c r="H337" s="3"/>
      <c r="I337" s="3" t="str">
        <f t="shared" si="1"/>
        <v>DMT_DMetaN</v>
      </c>
      <c r="J337" s="51" t="s">
        <v>16</v>
      </c>
      <c r="K337" s="3" t="s">
        <v>13183</v>
      </c>
    </row>
    <row r="338" spans="1:11" ht="13">
      <c r="A338" s="2" t="s">
        <v>13865</v>
      </c>
      <c r="B338" s="2" t="s">
        <v>13866</v>
      </c>
      <c r="C338" s="2" t="s">
        <v>24275</v>
      </c>
      <c r="D338" s="2" t="s">
        <v>16</v>
      </c>
      <c r="E338" s="3" t="s">
        <v>13182</v>
      </c>
      <c r="F338" s="51" t="s">
        <v>16</v>
      </c>
      <c r="G338" s="3" t="s">
        <v>80</v>
      </c>
      <c r="H338" s="3"/>
      <c r="I338" s="3" t="str">
        <f t="shared" si="1"/>
        <v>DMT_DMetaN</v>
      </c>
      <c r="J338" s="51" t="s">
        <v>16</v>
      </c>
      <c r="K338" s="3" t="s">
        <v>13183</v>
      </c>
    </row>
    <row r="339" spans="1:11" ht="13">
      <c r="A339" s="2" t="s">
        <v>13867</v>
      </c>
      <c r="B339" s="2" t="s">
        <v>13868</v>
      </c>
      <c r="C339" s="2" t="s">
        <v>24276</v>
      </c>
      <c r="D339" s="2" t="s">
        <v>16</v>
      </c>
      <c r="E339" s="3" t="s">
        <v>13182</v>
      </c>
      <c r="F339" s="51" t="s">
        <v>16</v>
      </c>
      <c r="G339" s="3" t="s">
        <v>80</v>
      </c>
      <c r="H339" s="3"/>
      <c r="I339" s="3" t="str">
        <f t="shared" si="1"/>
        <v>DMT_DMetaN</v>
      </c>
      <c r="J339" s="51" t="s">
        <v>16</v>
      </c>
      <c r="K339" s="3" t="s">
        <v>13183</v>
      </c>
    </row>
    <row r="340" spans="1:11" ht="13">
      <c r="A340" s="2" t="s">
        <v>13869</v>
      </c>
      <c r="B340" s="2" t="s">
        <v>13870</v>
      </c>
      <c r="C340" s="2" t="s">
        <v>24277</v>
      </c>
      <c r="D340" s="2" t="s">
        <v>16</v>
      </c>
      <c r="E340" s="3" t="s">
        <v>13482</v>
      </c>
      <c r="F340" s="51" t="s">
        <v>16</v>
      </c>
      <c r="G340" s="3" t="s">
        <v>80</v>
      </c>
      <c r="H340" s="3"/>
      <c r="I340" s="3" t="str">
        <f t="shared" si="1"/>
        <v>DMT_ADMN</v>
      </c>
      <c r="J340" s="51" t="s">
        <v>16</v>
      </c>
      <c r="K340" s="3" t="s">
        <v>13183</v>
      </c>
    </row>
    <row r="341" spans="1:11" ht="13">
      <c r="A341" s="2" t="s">
        <v>13871</v>
      </c>
      <c r="B341" s="2" t="s">
        <v>13872</v>
      </c>
      <c r="C341" s="2" t="s">
        <v>24278</v>
      </c>
      <c r="D341" s="2" t="s">
        <v>16</v>
      </c>
      <c r="E341" s="3" t="s">
        <v>13482</v>
      </c>
      <c r="F341" s="51" t="s">
        <v>16</v>
      </c>
      <c r="G341" s="3" t="s">
        <v>80</v>
      </c>
      <c r="H341" s="3"/>
      <c r="I341" s="3" t="str">
        <f t="shared" si="1"/>
        <v>DMT_ADMN</v>
      </c>
      <c r="J341" s="51" t="s">
        <v>16</v>
      </c>
      <c r="K341" s="3" t="s">
        <v>13183</v>
      </c>
    </row>
    <row r="342" spans="1:11" ht="13">
      <c r="A342" s="2" t="s">
        <v>13873</v>
      </c>
      <c r="B342" s="2" t="s">
        <v>13874</v>
      </c>
      <c r="C342" s="2" t="s">
        <v>24279</v>
      </c>
      <c r="D342" s="2" t="s">
        <v>16</v>
      </c>
      <c r="E342" s="3" t="s">
        <v>13482</v>
      </c>
      <c r="F342" s="51" t="s">
        <v>16</v>
      </c>
      <c r="G342" s="3" t="s">
        <v>80</v>
      </c>
      <c r="H342" s="3"/>
      <c r="I342" s="3" t="str">
        <f t="shared" si="1"/>
        <v>DMT_ADMN</v>
      </c>
      <c r="J342" s="51" t="s">
        <v>16</v>
      </c>
      <c r="K342" s="3" t="s">
        <v>13183</v>
      </c>
    </row>
    <row r="343" spans="1:11" ht="13">
      <c r="A343" s="2" t="s">
        <v>13875</v>
      </c>
      <c r="B343" s="2" t="s">
        <v>13876</v>
      </c>
      <c r="C343" s="2" t="s">
        <v>24280</v>
      </c>
      <c r="D343" s="2" t="s">
        <v>16</v>
      </c>
      <c r="E343" s="3" t="s">
        <v>13482</v>
      </c>
      <c r="F343" s="51" t="s">
        <v>16</v>
      </c>
      <c r="G343" s="3" t="s">
        <v>80</v>
      </c>
      <c r="H343" s="3"/>
      <c r="I343" s="3" t="str">
        <f t="shared" si="1"/>
        <v>DMT_ADMN</v>
      </c>
      <c r="J343" s="51" t="s">
        <v>16</v>
      </c>
      <c r="K343" s="3" t="s">
        <v>13183</v>
      </c>
    </row>
    <row r="344" spans="1:11" ht="13">
      <c r="A344" s="2" t="s">
        <v>13877</v>
      </c>
      <c r="B344" s="2" t="s">
        <v>13878</v>
      </c>
      <c r="C344" s="2" t="s">
        <v>24281</v>
      </c>
      <c r="D344" s="2" t="s">
        <v>16</v>
      </c>
      <c r="E344" s="3" t="s">
        <v>13482</v>
      </c>
      <c r="F344" s="51" t="s">
        <v>16</v>
      </c>
      <c r="G344" s="3" t="s">
        <v>80</v>
      </c>
      <c r="H344" s="3"/>
      <c r="I344" s="3" t="str">
        <f t="shared" si="1"/>
        <v>DMT_ADMN</v>
      </c>
      <c r="J344" s="51" t="s">
        <v>16</v>
      </c>
      <c r="K344" s="3" t="s">
        <v>13183</v>
      </c>
    </row>
    <row r="345" spans="1:11" ht="13">
      <c r="A345" s="2" t="s">
        <v>13879</v>
      </c>
      <c r="B345" s="2" t="s">
        <v>13880</v>
      </c>
      <c r="C345" s="2" t="s">
        <v>24282</v>
      </c>
      <c r="D345" s="2" t="s">
        <v>16</v>
      </c>
      <c r="E345" s="3" t="s">
        <v>13482</v>
      </c>
      <c r="F345" s="51" t="s">
        <v>16</v>
      </c>
      <c r="G345" s="3" t="s">
        <v>80</v>
      </c>
      <c r="H345" s="3"/>
      <c r="I345" s="3" t="str">
        <f t="shared" si="1"/>
        <v>DMT_ADMN</v>
      </c>
      <c r="J345" s="51" t="s">
        <v>16</v>
      </c>
      <c r="K345" s="3" t="s">
        <v>13183</v>
      </c>
    </row>
    <row r="346" spans="1:11" ht="13">
      <c r="A346" s="2" t="s">
        <v>13881</v>
      </c>
      <c r="B346" s="2" t="s">
        <v>13882</v>
      </c>
      <c r="C346" s="2" t="s">
        <v>24283</v>
      </c>
      <c r="D346" s="2" t="s">
        <v>16</v>
      </c>
      <c r="E346" s="3" t="s">
        <v>13482</v>
      </c>
      <c r="F346" s="51" t="s">
        <v>16</v>
      </c>
      <c r="G346" s="3" t="s">
        <v>80</v>
      </c>
      <c r="H346" s="3"/>
      <c r="I346" s="3" t="str">
        <f t="shared" si="1"/>
        <v>DMT_ADMN</v>
      </c>
      <c r="J346" s="51" t="s">
        <v>16</v>
      </c>
      <c r="K346" s="3" t="s">
        <v>13183</v>
      </c>
    </row>
    <row r="347" spans="1:11" ht="13">
      <c r="A347" s="2" t="s">
        <v>13883</v>
      </c>
      <c r="B347" s="2" t="s">
        <v>13884</v>
      </c>
      <c r="C347" s="2" t="s">
        <v>24284</v>
      </c>
      <c r="D347" s="2" t="s">
        <v>16</v>
      </c>
      <c r="E347" s="3" t="s">
        <v>13482</v>
      </c>
      <c r="F347" s="51" t="s">
        <v>16</v>
      </c>
      <c r="G347" s="3" t="s">
        <v>80</v>
      </c>
      <c r="H347" s="3"/>
      <c r="I347" s="3" t="str">
        <f t="shared" si="1"/>
        <v>DMT_ADMN</v>
      </c>
      <c r="J347" s="51" t="s">
        <v>16</v>
      </c>
      <c r="K347" s="3" t="s">
        <v>13183</v>
      </c>
    </row>
    <row r="348" spans="1:11" ht="13">
      <c r="A348" s="2" t="s">
        <v>13885</v>
      </c>
      <c r="B348" s="2" t="s">
        <v>13886</v>
      </c>
      <c r="C348" s="2" t="s">
        <v>24285</v>
      </c>
      <c r="D348" s="2" t="s">
        <v>16</v>
      </c>
      <c r="E348" s="3" t="s">
        <v>13482</v>
      </c>
      <c r="F348" s="51" t="s">
        <v>16</v>
      </c>
      <c r="G348" s="3" t="s">
        <v>80</v>
      </c>
      <c r="H348" s="3"/>
      <c r="I348" s="3" t="str">
        <f t="shared" si="1"/>
        <v>DMT_ADMN</v>
      </c>
      <c r="J348" s="51" t="s">
        <v>16</v>
      </c>
      <c r="K348" s="3" t="s">
        <v>13183</v>
      </c>
    </row>
    <row r="349" spans="1:11" ht="13">
      <c r="A349" s="2" t="s">
        <v>13887</v>
      </c>
      <c r="B349" s="2" t="s">
        <v>13888</v>
      </c>
      <c r="C349" s="2" t="s">
        <v>24286</v>
      </c>
      <c r="D349" s="2" t="s">
        <v>16</v>
      </c>
      <c r="E349" s="52" t="s">
        <v>13482</v>
      </c>
      <c r="F349" s="43" t="s">
        <v>16</v>
      </c>
      <c r="G349" s="52" t="s">
        <v>80</v>
      </c>
      <c r="H349" s="52"/>
      <c r="I349" s="3" t="str">
        <f t="shared" si="1"/>
        <v>DMT_ADMN</v>
      </c>
      <c r="J349" s="43" t="s">
        <v>16</v>
      </c>
      <c r="K349" s="3" t="s">
        <v>13183</v>
      </c>
    </row>
    <row r="350" spans="1:11" ht="13">
      <c r="A350" s="2" t="s">
        <v>13889</v>
      </c>
      <c r="B350" s="2" t="s">
        <v>13890</v>
      </c>
      <c r="C350" s="2" t="s">
        <v>24287</v>
      </c>
      <c r="D350" s="2" t="s">
        <v>16</v>
      </c>
      <c r="E350" s="3" t="s">
        <v>13482</v>
      </c>
      <c r="F350" s="51" t="s">
        <v>16</v>
      </c>
      <c r="G350" s="3" t="s">
        <v>80</v>
      </c>
      <c r="H350" s="3"/>
      <c r="I350" s="3" t="str">
        <f t="shared" si="1"/>
        <v>DMT_ADMN</v>
      </c>
      <c r="J350" s="51" t="s">
        <v>16</v>
      </c>
      <c r="K350" s="3" t="s">
        <v>13183</v>
      </c>
    </row>
    <row r="351" spans="1:11" ht="13">
      <c r="A351" s="2" t="s">
        <v>13891</v>
      </c>
      <c r="B351" s="2" t="s">
        <v>13892</v>
      </c>
      <c r="C351" s="2" t="s">
        <v>24288</v>
      </c>
      <c r="D351" s="2" t="s">
        <v>16</v>
      </c>
      <c r="E351" s="3" t="s">
        <v>13482</v>
      </c>
      <c r="F351" s="51" t="s">
        <v>16</v>
      </c>
      <c r="G351" s="3" t="s">
        <v>80</v>
      </c>
      <c r="H351" s="3"/>
      <c r="I351" s="3" t="str">
        <f t="shared" si="1"/>
        <v>DMT_ADMN</v>
      </c>
      <c r="J351" s="51" t="s">
        <v>16</v>
      </c>
      <c r="K351" s="3" t="s">
        <v>13183</v>
      </c>
    </row>
    <row r="352" spans="1:11" ht="13">
      <c r="A352" s="2" t="s">
        <v>13893</v>
      </c>
      <c r="B352" s="2" t="s">
        <v>13894</v>
      </c>
      <c r="C352" s="2" t="s">
        <v>24289</v>
      </c>
      <c r="D352" s="2" t="s">
        <v>16</v>
      </c>
      <c r="E352" s="3" t="s">
        <v>13482</v>
      </c>
      <c r="F352" s="51" t="s">
        <v>16</v>
      </c>
      <c r="G352" s="3" t="s">
        <v>80</v>
      </c>
      <c r="H352" s="3"/>
      <c r="I352" s="3" t="str">
        <f t="shared" si="1"/>
        <v>DMT_ADMN</v>
      </c>
      <c r="J352" s="51" t="s">
        <v>16</v>
      </c>
      <c r="K352" s="3" t="s">
        <v>13183</v>
      </c>
    </row>
    <row r="353" spans="1:11" ht="13">
      <c r="A353" s="2" t="s">
        <v>13895</v>
      </c>
      <c r="B353" s="2" t="s">
        <v>13896</v>
      </c>
      <c r="C353" s="2" t="s">
        <v>24290</v>
      </c>
      <c r="D353" s="2" t="s">
        <v>16</v>
      </c>
      <c r="E353" s="3" t="s">
        <v>13482</v>
      </c>
      <c r="F353" s="51" t="s">
        <v>16</v>
      </c>
      <c r="G353" s="3" t="s">
        <v>80</v>
      </c>
      <c r="H353" s="3"/>
      <c r="I353" s="3" t="str">
        <f t="shared" si="1"/>
        <v>DMT_ADMN</v>
      </c>
      <c r="J353" s="51" t="s">
        <v>16</v>
      </c>
      <c r="K353" s="3" t="s">
        <v>13183</v>
      </c>
    </row>
    <row r="354" spans="1:11" ht="13">
      <c r="A354" s="2" t="s">
        <v>13897</v>
      </c>
      <c r="B354" s="2" t="s">
        <v>13898</v>
      </c>
      <c r="C354" s="2" t="s">
        <v>24291</v>
      </c>
      <c r="D354" s="2" t="s">
        <v>16</v>
      </c>
      <c r="E354" s="3" t="s">
        <v>13482</v>
      </c>
      <c r="F354" s="51" t="s">
        <v>16</v>
      </c>
      <c r="G354" s="3" t="s">
        <v>80</v>
      </c>
      <c r="H354" s="3"/>
      <c r="I354" s="3" t="str">
        <f t="shared" si="1"/>
        <v>DMT_ADMN</v>
      </c>
      <c r="J354" s="51" t="s">
        <v>16</v>
      </c>
      <c r="K354" s="3" t="s">
        <v>13183</v>
      </c>
    </row>
    <row r="355" spans="1:11" ht="13">
      <c r="A355" s="2" t="s">
        <v>13899</v>
      </c>
      <c r="B355" s="2" t="s">
        <v>13900</v>
      </c>
      <c r="C355" s="2" t="s">
        <v>24292</v>
      </c>
      <c r="D355" s="2" t="s">
        <v>16</v>
      </c>
      <c r="E355" s="3" t="s">
        <v>13482</v>
      </c>
      <c r="F355" s="51" t="s">
        <v>16</v>
      </c>
      <c r="G355" s="3" t="s">
        <v>80</v>
      </c>
      <c r="H355" s="3"/>
      <c r="I355" s="3" t="str">
        <f t="shared" si="1"/>
        <v>DMT_ADMN</v>
      </c>
      <c r="J355" s="51" t="s">
        <v>16</v>
      </c>
      <c r="K355" s="3" t="s">
        <v>13183</v>
      </c>
    </row>
    <row r="356" spans="1:11" ht="13">
      <c r="A356" s="2" t="s">
        <v>13901</v>
      </c>
      <c r="B356" s="2" t="s">
        <v>13902</v>
      </c>
      <c r="C356" s="2" t="s">
        <v>24293</v>
      </c>
      <c r="D356" s="2" t="s">
        <v>16</v>
      </c>
      <c r="E356" s="3" t="s">
        <v>13482</v>
      </c>
      <c r="F356" s="51" t="s">
        <v>16</v>
      </c>
      <c r="G356" s="3" t="s">
        <v>80</v>
      </c>
      <c r="H356" s="3"/>
      <c r="I356" s="3" t="str">
        <f t="shared" si="1"/>
        <v>DMT_ADMN</v>
      </c>
      <c r="J356" s="51" t="s">
        <v>16</v>
      </c>
      <c r="K356" s="3" t="s">
        <v>13183</v>
      </c>
    </row>
    <row r="357" spans="1:11" ht="13">
      <c r="A357" s="2" t="s">
        <v>13903</v>
      </c>
      <c r="B357" s="2" t="s">
        <v>13904</v>
      </c>
      <c r="C357" s="2" t="s">
        <v>24294</v>
      </c>
      <c r="D357" s="2" t="s">
        <v>16</v>
      </c>
      <c r="E357" s="3" t="s">
        <v>13182</v>
      </c>
      <c r="F357" s="51" t="s">
        <v>16</v>
      </c>
      <c r="G357" s="3" t="s">
        <v>80</v>
      </c>
      <c r="H357" s="3"/>
      <c r="I357" s="3" t="str">
        <f t="shared" si="1"/>
        <v>DMT_DMetaN</v>
      </c>
      <c r="J357" s="51" t="s">
        <v>16</v>
      </c>
      <c r="K357" s="3" t="s">
        <v>13183</v>
      </c>
    </row>
    <row r="358" spans="1:11" ht="13">
      <c r="A358" s="2" t="s">
        <v>13905</v>
      </c>
      <c r="B358" s="2" t="s">
        <v>13906</v>
      </c>
      <c r="C358" s="2" t="s">
        <v>24295</v>
      </c>
      <c r="D358" s="2" t="s">
        <v>16</v>
      </c>
      <c r="E358" s="3" t="s">
        <v>13182</v>
      </c>
      <c r="F358" s="51" t="s">
        <v>16</v>
      </c>
      <c r="G358" s="3" t="s">
        <v>80</v>
      </c>
      <c r="H358" s="3"/>
      <c r="I358" s="3" t="str">
        <f t="shared" si="1"/>
        <v>DMT_DMetaN</v>
      </c>
      <c r="J358" s="51" t="s">
        <v>16</v>
      </c>
      <c r="K358" s="3" t="s">
        <v>13183</v>
      </c>
    </row>
    <row r="359" spans="1:11" ht="13">
      <c r="A359" s="2" t="s">
        <v>13907</v>
      </c>
      <c r="B359" s="2" t="s">
        <v>13908</v>
      </c>
      <c r="C359" s="2" t="s">
        <v>24296</v>
      </c>
      <c r="D359" s="2" t="s">
        <v>16</v>
      </c>
      <c r="E359" s="3" t="s">
        <v>13182</v>
      </c>
      <c r="F359" s="51" t="s">
        <v>16</v>
      </c>
      <c r="G359" s="3" t="s">
        <v>80</v>
      </c>
      <c r="H359" s="3"/>
      <c r="I359" s="3" t="str">
        <f t="shared" si="1"/>
        <v>DMT_DMetaN</v>
      </c>
      <c r="J359" s="51" t="s">
        <v>16</v>
      </c>
      <c r="K359" s="3" t="s">
        <v>13183</v>
      </c>
    </row>
    <row r="360" spans="1:11" ht="13">
      <c r="A360" s="2" t="s">
        <v>13909</v>
      </c>
      <c r="B360" s="2" t="s">
        <v>13910</v>
      </c>
      <c r="C360" s="2" t="s">
        <v>24297</v>
      </c>
      <c r="D360" s="2" t="s">
        <v>16</v>
      </c>
      <c r="E360" s="3" t="s">
        <v>13182</v>
      </c>
      <c r="F360" s="51" t="s">
        <v>16</v>
      </c>
      <c r="G360" s="3" t="s">
        <v>80</v>
      </c>
      <c r="H360" s="3"/>
      <c r="I360" s="3" t="str">
        <f t="shared" si="1"/>
        <v>DMT_DMetaN</v>
      </c>
      <c r="J360" s="51" t="s">
        <v>16</v>
      </c>
      <c r="K360" s="3" t="s">
        <v>13183</v>
      </c>
    </row>
    <row r="361" spans="1:11" ht="13">
      <c r="A361" s="2" t="s">
        <v>13911</v>
      </c>
      <c r="B361" s="2" t="s">
        <v>13912</v>
      </c>
      <c r="C361" s="2" t="s">
        <v>24298</v>
      </c>
      <c r="D361" s="2" t="s">
        <v>16</v>
      </c>
      <c r="E361" s="3" t="s">
        <v>13182</v>
      </c>
      <c r="F361" s="51" t="s">
        <v>16</v>
      </c>
      <c r="G361" s="3" t="s">
        <v>80</v>
      </c>
      <c r="H361" s="3"/>
      <c r="I361" s="3" t="str">
        <f t="shared" si="1"/>
        <v>DMT_DMetaN</v>
      </c>
      <c r="J361" s="51" t="s">
        <v>16</v>
      </c>
      <c r="K361" s="3" t="s">
        <v>13183</v>
      </c>
    </row>
    <row r="362" spans="1:11" ht="13">
      <c r="A362" s="2" t="s">
        <v>13913</v>
      </c>
      <c r="B362" s="2" t="s">
        <v>13914</v>
      </c>
      <c r="C362" s="2" t="s">
        <v>24299</v>
      </c>
      <c r="D362" s="2" t="s">
        <v>16</v>
      </c>
      <c r="E362" s="3" t="s">
        <v>13182</v>
      </c>
      <c r="F362" s="51" t="s">
        <v>16</v>
      </c>
      <c r="G362" s="3" t="s">
        <v>80</v>
      </c>
      <c r="H362" s="3"/>
      <c r="I362" s="3" t="str">
        <f t="shared" si="1"/>
        <v>DMT_DMetaN</v>
      </c>
      <c r="J362" s="51" t="s">
        <v>16</v>
      </c>
      <c r="K362" s="3" t="s">
        <v>13183</v>
      </c>
    </row>
    <row r="363" spans="1:11" ht="13">
      <c r="A363" s="2" t="s">
        <v>13915</v>
      </c>
      <c r="B363" s="2" t="s">
        <v>13916</v>
      </c>
      <c r="C363" s="2" t="s">
        <v>24300</v>
      </c>
      <c r="D363" s="2" t="s">
        <v>16</v>
      </c>
      <c r="E363" s="3" t="s">
        <v>13182</v>
      </c>
      <c r="F363" s="51" t="s">
        <v>16</v>
      </c>
      <c r="G363" s="3" t="s">
        <v>80</v>
      </c>
      <c r="H363" s="3"/>
      <c r="I363" s="3" t="str">
        <f t="shared" si="1"/>
        <v>DMT_DMetaN</v>
      </c>
      <c r="J363" s="51" t="s">
        <v>16</v>
      </c>
      <c r="K363" s="3" t="s">
        <v>13183</v>
      </c>
    </row>
    <row r="364" spans="1:11" ht="13">
      <c r="A364" s="2" t="s">
        <v>13917</v>
      </c>
      <c r="B364" s="2" t="s">
        <v>13918</v>
      </c>
      <c r="C364" s="2" t="s">
        <v>24301</v>
      </c>
      <c r="D364" s="2" t="s">
        <v>16</v>
      </c>
      <c r="E364" s="3" t="s">
        <v>13182</v>
      </c>
      <c r="F364" s="51" t="s">
        <v>16</v>
      </c>
      <c r="G364" s="3" t="s">
        <v>80</v>
      </c>
      <c r="H364" s="3"/>
      <c r="I364" s="3" t="str">
        <f t="shared" si="1"/>
        <v>DMT_DMetaN</v>
      </c>
      <c r="J364" s="51" t="s">
        <v>16</v>
      </c>
      <c r="K364" s="3" t="s">
        <v>13183</v>
      </c>
    </row>
    <row r="365" spans="1:11" ht="13">
      <c r="A365" s="2" t="s">
        <v>13919</v>
      </c>
      <c r="B365" s="2" t="s">
        <v>13920</v>
      </c>
      <c r="C365" s="2" t="s">
        <v>24302</v>
      </c>
      <c r="D365" s="2" t="s">
        <v>16</v>
      </c>
      <c r="E365" s="3" t="s">
        <v>13182</v>
      </c>
      <c r="F365" s="51" t="s">
        <v>16</v>
      </c>
      <c r="G365" s="3" t="s">
        <v>80</v>
      </c>
      <c r="H365" s="3"/>
      <c r="I365" s="3" t="str">
        <f t="shared" si="1"/>
        <v>DMT_DMetaN</v>
      </c>
      <c r="J365" s="51" t="s">
        <v>16</v>
      </c>
      <c r="K365" s="3" t="s">
        <v>13183</v>
      </c>
    </row>
    <row r="366" spans="1:11" ht="13">
      <c r="A366" s="2" t="s">
        <v>13921</v>
      </c>
      <c r="B366" s="2" t="s">
        <v>13922</v>
      </c>
      <c r="C366" s="2" t="s">
        <v>24303</v>
      </c>
      <c r="D366" s="2" t="s">
        <v>16</v>
      </c>
      <c r="E366" s="3" t="s">
        <v>13182</v>
      </c>
      <c r="F366" s="51" t="s">
        <v>16</v>
      </c>
      <c r="G366" s="3" t="s">
        <v>80</v>
      </c>
      <c r="H366" s="3"/>
      <c r="I366" s="3" t="str">
        <f t="shared" si="1"/>
        <v>DMT_DMetaN</v>
      </c>
      <c r="J366" s="51" t="s">
        <v>16</v>
      </c>
      <c r="K366" s="3" t="s">
        <v>13183</v>
      </c>
    </row>
    <row r="367" spans="1:11" ht="13">
      <c r="A367" s="2" t="s">
        <v>13923</v>
      </c>
      <c r="B367" s="2" t="s">
        <v>13924</v>
      </c>
      <c r="C367" s="2" t="s">
        <v>24304</v>
      </c>
      <c r="D367" s="2" t="s">
        <v>16</v>
      </c>
      <c r="E367" s="3" t="s">
        <v>13182</v>
      </c>
      <c r="F367" s="51" t="s">
        <v>16</v>
      </c>
      <c r="G367" s="3" t="s">
        <v>80</v>
      </c>
      <c r="H367" s="3"/>
      <c r="I367" s="3" t="str">
        <f t="shared" si="1"/>
        <v>DMT_DMetaN</v>
      </c>
      <c r="J367" s="51" t="s">
        <v>16</v>
      </c>
      <c r="K367" s="3" t="s">
        <v>13183</v>
      </c>
    </row>
    <row r="368" spans="1:11" ht="13">
      <c r="A368" s="2" t="s">
        <v>13925</v>
      </c>
      <c r="B368" s="2" t="s">
        <v>13926</v>
      </c>
      <c r="C368" s="2" t="s">
        <v>24305</v>
      </c>
      <c r="D368" s="2" t="s">
        <v>16</v>
      </c>
      <c r="E368" s="3" t="s">
        <v>13182</v>
      </c>
      <c r="F368" s="51" t="s">
        <v>16</v>
      </c>
      <c r="G368" s="3" t="s">
        <v>80</v>
      </c>
      <c r="H368" s="3"/>
      <c r="I368" s="3" t="str">
        <f t="shared" si="1"/>
        <v>DMT_DMetaN</v>
      </c>
      <c r="J368" s="51" t="s">
        <v>16</v>
      </c>
      <c r="K368" s="3" t="s">
        <v>13183</v>
      </c>
    </row>
    <row r="369" spans="1:11" ht="13">
      <c r="A369" s="2" t="s">
        <v>13927</v>
      </c>
      <c r="B369" s="2" t="s">
        <v>13928</v>
      </c>
      <c r="C369" s="2" t="s">
        <v>24306</v>
      </c>
      <c r="D369" s="2" t="s">
        <v>16</v>
      </c>
      <c r="E369" s="3" t="s">
        <v>13182</v>
      </c>
      <c r="F369" s="51" t="s">
        <v>16</v>
      </c>
      <c r="G369" s="3" t="s">
        <v>80</v>
      </c>
      <c r="H369" s="3"/>
      <c r="I369" s="3" t="str">
        <f t="shared" si="1"/>
        <v>DMT_DMetaN</v>
      </c>
      <c r="J369" s="51" t="s">
        <v>16</v>
      </c>
      <c r="K369" s="3" t="s">
        <v>13183</v>
      </c>
    </row>
    <row r="370" spans="1:11" ht="13">
      <c r="A370" s="2" t="s">
        <v>13929</v>
      </c>
      <c r="B370" s="2" t="s">
        <v>13930</v>
      </c>
      <c r="C370" s="2" t="s">
        <v>24307</v>
      </c>
      <c r="D370" s="2" t="s">
        <v>16</v>
      </c>
      <c r="E370" s="3" t="s">
        <v>13182</v>
      </c>
      <c r="F370" s="51" t="s">
        <v>16</v>
      </c>
      <c r="G370" s="3" t="s">
        <v>80</v>
      </c>
      <c r="H370" s="3"/>
      <c r="I370" s="3" t="str">
        <f t="shared" si="1"/>
        <v>DMT_DMetaN</v>
      </c>
      <c r="J370" s="51" t="s">
        <v>16</v>
      </c>
      <c r="K370" s="3" t="s">
        <v>13183</v>
      </c>
    </row>
    <row r="371" spans="1:11" ht="13">
      <c r="A371" s="2" t="s">
        <v>13931</v>
      </c>
      <c r="B371" s="2" t="s">
        <v>13932</v>
      </c>
      <c r="C371" s="2" t="s">
        <v>24308</v>
      </c>
      <c r="D371" s="2" t="s">
        <v>16</v>
      </c>
      <c r="E371" s="3" t="s">
        <v>13182</v>
      </c>
      <c r="F371" s="51" t="s">
        <v>16</v>
      </c>
      <c r="G371" s="3" t="s">
        <v>80</v>
      </c>
      <c r="H371" s="3"/>
      <c r="I371" s="3" t="str">
        <f t="shared" si="1"/>
        <v>DMT_DMetaN</v>
      </c>
      <c r="J371" s="51" t="s">
        <v>16</v>
      </c>
      <c r="K371" s="3" t="s">
        <v>13183</v>
      </c>
    </row>
    <row r="372" spans="1:11" ht="13">
      <c r="A372" s="2" t="s">
        <v>13933</v>
      </c>
      <c r="B372" s="2" t="s">
        <v>13934</v>
      </c>
      <c r="C372" s="2" t="s">
        <v>24309</v>
      </c>
      <c r="D372" s="2" t="s">
        <v>16</v>
      </c>
      <c r="E372" s="3" t="s">
        <v>13182</v>
      </c>
      <c r="F372" s="51" t="s">
        <v>16</v>
      </c>
      <c r="G372" s="3" t="s">
        <v>80</v>
      </c>
      <c r="H372" s="3"/>
      <c r="I372" s="3" t="str">
        <f t="shared" si="1"/>
        <v>DMT_DMetaN</v>
      </c>
      <c r="J372" s="51" t="s">
        <v>16</v>
      </c>
      <c r="K372" s="3" t="s">
        <v>13183</v>
      </c>
    </row>
    <row r="373" spans="1:11" ht="13">
      <c r="A373" s="2" t="s">
        <v>13935</v>
      </c>
      <c r="B373" s="2" t="s">
        <v>13936</v>
      </c>
      <c r="C373" s="2" t="s">
        <v>24310</v>
      </c>
      <c r="D373" s="2" t="s">
        <v>16</v>
      </c>
      <c r="E373" s="3" t="s">
        <v>13182</v>
      </c>
      <c r="F373" s="51" t="s">
        <v>16</v>
      </c>
      <c r="G373" s="3" t="s">
        <v>80</v>
      </c>
      <c r="H373" s="3"/>
      <c r="I373" s="3" t="str">
        <f t="shared" si="1"/>
        <v>DMT_DMetaN</v>
      </c>
      <c r="J373" s="51" t="s">
        <v>16</v>
      </c>
      <c r="K373" s="3" t="s">
        <v>13183</v>
      </c>
    </row>
    <row r="374" spans="1:11" ht="13">
      <c r="A374" s="2" t="s">
        <v>13937</v>
      </c>
      <c r="B374" s="2" t="s">
        <v>13938</v>
      </c>
      <c r="C374" s="2" t="s">
        <v>24311</v>
      </c>
      <c r="D374" s="2" t="s">
        <v>16</v>
      </c>
      <c r="E374" s="3" t="s">
        <v>13182</v>
      </c>
      <c r="F374" s="51" t="s">
        <v>16</v>
      </c>
      <c r="G374" s="3" t="s">
        <v>80</v>
      </c>
      <c r="H374" s="3"/>
      <c r="I374" s="3" t="str">
        <f t="shared" si="1"/>
        <v>DMT_DMetaN</v>
      </c>
      <c r="J374" s="51" t="s">
        <v>16</v>
      </c>
      <c r="K374" s="3" t="s">
        <v>13183</v>
      </c>
    </row>
    <row r="375" spans="1:11" ht="13">
      <c r="A375" s="2" t="s">
        <v>13939</v>
      </c>
      <c r="B375" s="2" t="s">
        <v>13940</v>
      </c>
      <c r="C375" s="2" t="s">
        <v>24312</v>
      </c>
      <c r="D375" s="2" t="s">
        <v>16</v>
      </c>
      <c r="E375" s="3" t="s">
        <v>13182</v>
      </c>
      <c r="F375" s="51" t="s">
        <v>16</v>
      </c>
      <c r="G375" s="3" t="s">
        <v>80</v>
      </c>
      <c r="H375" s="3"/>
      <c r="I375" s="3" t="str">
        <f t="shared" si="1"/>
        <v>DMT_DMetaN</v>
      </c>
      <c r="J375" s="51" t="s">
        <v>16</v>
      </c>
      <c r="K375" s="3" t="s">
        <v>13183</v>
      </c>
    </row>
    <row r="376" spans="1:11" ht="13">
      <c r="A376" s="2" t="s">
        <v>13941</v>
      </c>
      <c r="B376" s="2" t="s">
        <v>13942</v>
      </c>
      <c r="C376" s="2" t="s">
        <v>24313</v>
      </c>
      <c r="D376" s="2" t="s">
        <v>16</v>
      </c>
      <c r="E376" s="3" t="s">
        <v>13482</v>
      </c>
      <c r="F376" s="51" t="s">
        <v>16</v>
      </c>
      <c r="G376" s="3" t="s">
        <v>80</v>
      </c>
      <c r="H376" s="3"/>
      <c r="I376" s="3" t="str">
        <f t="shared" si="1"/>
        <v>DMT_ADMN</v>
      </c>
      <c r="J376" s="51" t="s">
        <v>16</v>
      </c>
      <c r="K376" s="3" t="s">
        <v>13183</v>
      </c>
    </row>
    <row r="377" spans="1:11" ht="13">
      <c r="A377" s="2" t="s">
        <v>13943</v>
      </c>
      <c r="B377" s="2" t="s">
        <v>13944</v>
      </c>
      <c r="C377" s="2" t="s">
        <v>24314</v>
      </c>
      <c r="D377" s="2" t="s">
        <v>16</v>
      </c>
      <c r="E377" s="3" t="s">
        <v>13182</v>
      </c>
      <c r="F377" s="51" t="s">
        <v>16</v>
      </c>
      <c r="G377" s="3" t="s">
        <v>80</v>
      </c>
      <c r="H377" s="3"/>
      <c r="I377" s="3" t="str">
        <f t="shared" si="1"/>
        <v>DMT_DMetaN</v>
      </c>
      <c r="J377" s="51" t="s">
        <v>16</v>
      </c>
      <c r="K377" s="3" t="s">
        <v>13183</v>
      </c>
    </row>
    <row r="378" spans="1:11" ht="13">
      <c r="A378" s="2" t="s">
        <v>13945</v>
      </c>
      <c r="B378" s="2" t="s">
        <v>13946</v>
      </c>
      <c r="C378" s="2" t="s">
        <v>24315</v>
      </c>
      <c r="D378" s="2" t="s">
        <v>16</v>
      </c>
      <c r="E378" s="3" t="s">
        <v>13182</v>
      </c>
      <c r="F378" s="51" t="s">
        <v>16</v>
      </c>
      <c r="G378" s="3" t="s">
        <v>80</v>
      </c>
      <c r="H378" s="3"/>
      <c r="I378" s="3" t="str">
        <f t="shared" si="1"/>
        <v>DMT_DMetaN</v>
      </c>
      <c r="J378" s="51" t="s">
        <v>16</v>
      </c>
      <c r="K378" s="3" t="s">
        <v>13183</v>
      </c>
    </row>
    <row r="379" spans="1:11" ht="13">
      <c r="A379" s="2" t="s">
        <v>13947</v>
      </c>
      <c r="B379" s="2" t="s">
        <v>13948</v>
      </c>
      <c r="C379" s="2" t="s">
        <v>24316</v>
      </c>
      <c r="D379" s="2" t="s">
        <v>16</v>
      </c>
      <c r="E379" s="3" t="s">
        <v>13482</v>
      </c>
      <c r="F379" s="51" t="s">
        <v>16</v>
      </c>
      <c r="G379" s="3" t="s">
        <v>80</v>
      </c>
      <c r="H379" s="3"/>
      <c r="I379" s="3" t="str">
        <f t="shared" si="1"/>
        <v>DMT_ADMN</v>
      </c>
      <c r="J379" s="51" t="s">
        <v>16</v>
      </c>
      <c r="K379" s="3" t="s">
        <v>13183</v>
      </c>
    </row>
    <row r="380" spans="1:11" ht="13">
      <c r="A380" s="2" t="s">
        <v>13949</v>
      </c>
      <c r="B380" s="2" t="s">
        <v>13950</v>
      </c>
      <c r="C380" s="2" t="s">
        <v>24317</v>
      </c>
      <c r="D380" s="2" t="s">
        <v>16</v>
      </c>
      <c r="E380" s="3" t="s">
        <v>13482</v>
      </c>
      <c r="F380" s="51" t="s">
        <v>16</v>
      </c>
      <c r="G380" s="3" t="s">
        <v>80</v>
      </c>
      <c r="H380" s="3"/>
      <c r="I380" s="3" t="str">
        <f t="shared" si="1"/>
        <v>DMT_ADMN</v>
      </c>
      <c r="J380" s="51" t="s">
        <v>16</v>
      </c>
      <c r="K380" s="3" t="s">
        <v>13183</v>
      </c>
    </row>
    <row r="381" spans="1:11" ht="13">
      <c r="A381" s="2" t="s">
        <v>13951</v>
      </c>
      <c r="B381" s="2" t="s">
        <v>13952</v>
      </c>
      <c r="C381" s="2" t="s">
        <v>24318</v>
      </c>
      <c r="D381" s="2" t="s">
        <v>16</v>
      </c>
      <c r="E381" s="3" t="s">
        <v>13482</v>
      </c>
      <c r="F381" s="51" t="s">
        <v>16</v>
      </c>
      <c r="G381" s="3" t="s">
        <v>80</v>
      </c>
      <c r="H381" s="3"/>
      <c r="I381" s="3" t="str">
        <f t="shared" si="1"/>
        <v>DMT_ADMN</v>
      </c>
      <c r="J381" s="51" t="s">
        <v>16</v>
      </c>
      <c r="K381" s="3" t="s">
        <v>13183</v>
      </c>
    </row>
    <row r="382" spans="1:11" ht="13">
      <c r="A382" s="2" t="s">
        <v>13953</v>
      </c>
      <c r="B382" s="2" t="s">
        <v>13954</v>
      </c>
      <c r="C382" s="2" t="s">
        <v>24319</v>
      </c>
      <c r="D382" s="2" t="s">
        <v>16</v>
      </c>
      <c r="E382" s="3" t="s">
        <v>13482</v>
      </c>
      <c r="F382" s="51" t="s">
        <v>16</v>
      </c>
      <c r="G382" s="3" t="s">
        <v>80</v>
      </c>
      <c r="H382" s="3"/>
      <c r="I382" s="3" t="str">
        <f t="shared" si="1"/>
        <v>DMT_ADMN</v>
      </c>
      <c r="J382" s="51" t="s">
        <v>16</v>
      </c>
      <c r="K382" s="3" t="s">
        <v>13183</v>
      </c>
    </row>
    <row r="383" spans="1:11" ht="13">
      <c r="A383" s="2" t="s">
        <v>13955</v>
      </c>
      <c r="B383" s="2" t="s">
        <v>13956</v>
      </c>
      <c r="C383" s="2" t="s">
        <v>24320</v>
      </c>
      <c r="D383" s="2" t="s">
        <v>16</v>
      </c>
      <c r="E383" s="3" t="s">
        <v>13182</v>
      </c>
      <c r="F383" s="51" t="s">
        <v>16</v>
      </c>
      <c r="G383" s="3" t="s">
        <v>80</v>
      </c>
      <c r="H383" s="3"/>
      <c r="I383" s="3" t="str">
        <f t="shared" si="1"/>
        <v>DMT_DMetaN</v>
      </c>
      <c r="J383" s="51" t="s">
        <v>16</v>
      </c>
      <c r="K383" s="3" t="s">
        <v>13183</v>
      </c>
    </row>
    <row r="384" spans="1:11" ht="13">
      <c r="A384" s="2" t="s">
        <v>13957</v>
      </c>
      <c r="B384" s="2" t="s">
        <v>13958</v>
      </c>
      <c r="C384" s="2" t="s">
        <v>24321</v>
      </c>
      <c r="D384" s="2" t="s">
        <v>16</v>
      </c>
      <c r="E384" s="3" t="s">
        <v>13182</v>
      </c>
      <c r="F384" s="51" t="s">
        <v>16</v>
      </c>
      <c r="G384" s="3" t="s">
        <v>80</v>
      </c>
      <c r="H384" s="3"/>
      <c r="I384" s="3" t="str">
        <f t="shared" si="1"/>
        <v>DMT_DMetaN</v>
      </c>
      <c r="J384" s="51" t="s">
        <v>16</v>
      </c>
      <c r="K384" s="3" t="s">
        <v>13183</v>
      </c>
    </row>
    <row r="385" spans="1:11" ht="13">
      <c r="A385" s="2" t="s">
        <v>13959</v>
      </c>
      <c r="B385" s="2" t="s">
        <v>13960</v>
      </c>
      <c r="C385" s="2" t="s">
        <v>24322</v>
      </c>
      <c r="D385" s="2" t="s">
        <v>16</v>
      </c>
      <c r="E385" s="3" t="s">
        <v>13182</v>
      </c>
      <c r="F385" s="51" t="s">
        <v>16</v>
      </c>
      <c r="G385" s="3" t="s">
        <v>80</v>
      </c>
      <c r="H385" s="3"/>
      <c r="I385" s="3" t="str">
        <f t="shared" si="1"/>
        <v>DMT_DMetaN</v>
      </c>
      <c r="J385" s="51" t="s">
        <v>16</v>
      </c>
      <c r="K385" s="3" t="s">
        <v>13183</v>
      </c>
    </row>
    <row r="386" spans="1:11" ht="13">
      <c r="A386" s="2" t="s">
        <v>13961</v>
      </c>
      <c r="B386" s="2" t="s">
        <v>13962</v>
      </c>
      <c r="C386" s="2" t="s">
        <v>24323</v>
      </c>
      <c r="D386" s="2" t="s">
        <v>16</v>
      </c>
      <c r="E386" s="3" t="s">
        <v>13182</v>
      </c>
      <c r="F386" s="51" t="s">
        <v>16</v>
      </c>
      <c r="G386" s="3" t="s">
        <v>80</v>
      </c>
      <c r="H386" s="3"/>
      <c r="I386" s="3" t="str">
        <f t="shared" si="1"/>
        <v>DMT_DMetaN</v>
      </c>
      <c r="J386" s="51" t="s">
        <v>16</v>
      </c>
      <c r="K386" s="3" t="s">
        <v>13183</v>
      </c>
    </row>
    <row r="387" spans="1:11" ht="13">
      <c r="A387" s="2" t="s">
        <v>13963</v>
      </c>
      <c r="B387" s="2" t="s">
        <v>13964</v>
      </c>
      <c r="C387" s="2" t="s">
        <v>24324</v>
      </c>
      <c r="D387" s="2" t="s">
        <v>16</v>
      </c>
      <c r="E387" s="3" t="s">
        <v>13182</v>
      </c>
      <c r="F387" s="51" t="s">
        <v>16</v>
      </c>
      <c r="G387" s="3" t="s">
        <v>80</v>
      </c>
      <c r="H387" s="3"/>
      <c r="I387" s="3" t="str">
        <f t="shared" si="1"/>
        <v>DMT_DMetaN</v>
      </c>
      <c r="J387" s="51" t="s">
        <v>16</v>
      </c>
      <c r="K387" s="3" t="s">
        <v>13183</v>
      </c>
    </row>
    <row r="388" spans="1:11" ht="13">
      <c r="A388" s="2" t="s">
        <v>13965</v>
      </c>
      <c r="B388" s="2" t="s">
        <v>13966</v>
      </c>
      <c r="C388" s="2" t="s">
        <v>24325</v>
      </c>
      <c r="D388" s="2" t="s">
        <v>16</v>
      </c>
      <c r="E388" s="3" t="s">
        <v>13182</v>
      </c>
      <c r="F388" s="51" t="s">
        <v>16</v>
      </c>
      <c r="G388" s="3" t="s">
        <v>80</v>
      </c>
      <c r="H388" s="3"/>
      <c r="I388" s="3" t="str">
        <f t="shared" si="1"/>
        <v>DMT_DMetaN</v>
      </c>
      <c r="J388" s="51" t="s">
        <v>16</v>
      </c>
      <c r="K388" s="3" t="s">
        <v>13183</v>
      </c>
    </row>
    <row r="389" spans="1:11" ht="13">
      <c r="A389" s="2" t="s">
        <v>13967</v>
      </c>
      <c r="B389" s="2" t="s">
        <v>13968</v>
      </c>
      <c r="C389" s="2" t="s">
        <v>24326</v>
      </c>
      <c r="D389" s="2" t="s">
        <v>16</v>
      </c>
      <c r="E389" s="3" t="s">
        <v>13182</v>
      </c>
      <c r="F389" s="51" t="s">
        <v>16</v>
      </c>
      <c r="G389" s="3" t="s">
        <v>80</v>
      </c>
      <c r="H389" s="3"/>
      <c r="I389" s="3" t="str">
        <f t="shared" si="1"/>
        <v>DMT_DMetaN</v>
      </c>
      <c r="J389" s="51" t="s">
        <v>16</v>
      </c>
      <c r="K389" s="3" t="s">
        <v>13183</v>
      </c>
    </row>
    <row r="390" spans="1:11" ht="13">
      <c r="A390" s="2" t="s">
        <v>13969</v>
      </c>
      <c r="B390" s="2" t="s">
        <v>13970</v>
      </c>
      <c r="C390" s="2" t="s">
        <v>24327</v>
      </c>
      <c r="D390" s="2" t="s">
        <v>16</v>
      </c>
      <c r="E390" s="3" t="s">
        <v>13182</v>
      </c>
      <c r="F390" s="51" t="s">
        <v>16</v>
      </c>
      <c r="G390" s="3" t="s">
        <v>80</v>
      </c>
      <c r="H390" s="3"/>
      <c r="I390" s="3" t="str">
        <f t="shared" si="1"/>
        <v>DMT_DMetaN</v>
      </c>
      <c r="J390" s="51" t="s">
        <v>16</v>
      </c>
      <c r="K390" s="3" t="s">
        <v>13183</v>
      </c>
    </row>
    <row r="391" spans="1:11" ht="13">
      <c r="A391" s="2" t="s">
        <v>13971</v>
      </c>
      <c r="B391" s="2" t="s">
        <v>13972</v>
      </c>
      <c r="C391" s="2" t="s">
        <v>24328</v>
      </c>
      <c r="D391" s="2" t="s">
        <v>16</v>
      </c>
      <c r="E391" s="3" t="s">
        <v>13182</v>
      </c>
      <c r="F391" s="51" t="s">
        <v>16</v>
      </c>
      <c r="G391" s="3" t="s">
        <v>80</v>
      </c>
      <c r="H391" s="3"/>
      <c r="I391" s="3" t="str">
        <f t="shared" si="1"/>
        <v>DMT_DMetaN</v>
      </c>
      <c r="J391" s="51" t="s">
        <v>16</v>
      </c>
      <c r="K391" s="3" t="s">
        <v>13183</v>
      </c>
    </row>
    <row r="392" spans="1:11" ht="13">
      <c r="A392" s="2" t="s">
        <v>13973</v>
      </c>
      <c r="B392" s="2" t="s">
        <v>13974</v>
      </c>
      <c r="C392" s="2" t="s">
        <v>24329</v>
      </c>
      <c r="D392" s="2" t="s">
        <v>16</v>
      </c>
      <c r="E392" s="3" t="s">
        <v>13182</v>
      </c>
      <c r="F392" s="51" t="s">
        <v>16</v>
      </c>
      <c r="G392" s="3" t="s">
        <v>80</v>
      </c>
      <c r="H392" s="3"/>
      <c r="I392" s="3" t="str">
        <f t="shared" si="1"/>
        <v>DMT_DMetaN</v>
      </c>
      <c r="J392" s="51" t="s">
        <v>16</v>
      </c>
      <c r="K392" s="3" t="s">
        <v>13183</v>
      </c>
    </row>
    <row r="393" spans="1:11" ht="13">
      <c r="A393" s="2" t="s">
        <v>13975</v>
      </c>
      <c r="B393" s="2" t="s">
        <v>13976</v>
      </c>
      <c r="C393" s="2" t="s">
        <v>24330</v>
      </c>
      <c r="D393" s="2" t="s">
        <v>16</v>
      </c>
      <c r="E393" s="3" t="s">
        <v>13182</v>
      </c>
      <c r="F393" s="51" t="s">
        <v>16</v>
      </c>
      <c r="G393" s="3" t="s">
        <v>80</v>
      </c>
      <c r="H393" s="3"/>
      <c r="I393" s="3" t="str">
        <f t="shared" si="1"/>
        <v>DMT_DMetaN</v>
      </c>
      <c r="J393" s="51" t="s">
        <v>16</v>
      </c>
      <c r="K393" s="3" t="s">
        <v>13183</v>
      </c>
    </row>
    <row r="394" spans="1:11" ht="13">
      <c r="A394" s="2" t="s">
        <v>13977</v>
      </c>
      <c r="B394" s="2" t="s">
        <v>13978</v>
      </c>
      <c r="C394" s="2" t="s">
        <v>24331</v>
      </c>
      <c r="D394" s="2" t="s">
        <v>16</v>
      </c>
      <c r="E394" s="3" t="s">
        <v>13182</v>
      </c>
      <c r="F394" s="51" t="s">
        <v>16</v>
      </c>
      <c r="G394" s="3" t="s">
        <v>80</v>
      </c>
      <c r="H394" s="3"/>
      <c r="I394" s="3" t="str">
        <f t="shared" si="1"/>
        <v>DMT_DMetaN</v>
      </c>
      <c r="J394" s="51" t="s">
        <v>16</v>
      </c>
      <c r="K394" s="3" t="s">
        <v>13183</v>
      </c>
    </row>
    <row r="395" spans="1:11" ht="13">
      <c r="A395" s="2" t="s">
        <v>13979</v>
      </c>
      <c r="B395" s="2" t="s">
        <v>13980</v>
      </c>
      <c r="C395" s="2" t="s">
        <v>24332</v>
      </c>
      <c r="D395" s="2" t="s">
        <v>16</v>
      </c>
      <c r="E395" s="3" t="s">
        <v>13182</v>
      </c>
      <c r="F395" s="51" t="s">
        <v>16</v>
      </c>
      <c r="G395" s="3" t="s">
        <v>80</v>
      </c>
      <c r="H395" s="3"/>
      <c r="I395" s="3" t="str">
        <f t="shared" si="1"/>
        <v>DMT_DMetaN</v>
      </c>
      <c r="J395" s="51" t="s">
        <v>16</v>
      </c>
      <c r="K395" s="3" t="s">
        <v>13183</v>
      </c>
    </row>
    <row r="396" spans="1:11" ht="13">
      <c r="A396" s="2" t="s">
        <v>13981</v>
      </c>
      <c r="B396" s="2" t="s">
        <v>13982</v>
      </c>
      <c r="C396" s="2" t="s">
        <v>24333</v>
      </c>
      <c r="D396" s="2" t="s">
        <v>16</v>
      </c>
      <c r="E396" s="3" t="s">
        <v>13182</v>
      </c>
      <c r="F396" s="51" t="s">
        <v>16</v>
      </c>
      <c r="G396" s="3" t="s">
        <v>80</v>
      </c>
      <c r="H396" s="3"/>
      <c r="I396" s="3" t="str">
        <f t="shared" si="1"/>
        <v>DMT_DMetaN</v>
      </c>
      <c r="J396" s="51" t="s">
        <v>16</v>
      </c>
      <c r="K396" s="3" t="s">
        <v>13183</v>
      </c>
    </row>
    <row r="397" spans="1:11" ht="13">
      <c r="A397" s="2" t="s">
        <v>13983</v>
      </c>
      <c r="B397" s="2" t="s">
        <v>13984</v>
      </c>
      <c r="C397" s="2" t="s">
        <v>24334</v>
      </c>
      <c r="D397" s="2" t="s">
        <v>16</v>
      </c>
      <c r="E397" s="3" t="s">
        <v>13182</v>
      </c>
      <c r="F397" s="51" t="s">
        <v>16</v>
      </c>
      <c r="G397" s="3" t="s">
        <v>80</v>
      </c>
      <c r="H397" s="3"/>
      <c r="I397" s="3" t="str">
        <f t="shared" si="1"/>
        <v>DMT_DMetaN</v>
      </c>
      <c r="J397" s="51" t="s">
        <v>16</v>
      </c>
      <c r="K397" s="3" t="s">
        <v>13183</v>
      </c>
    </row>
    <row r="398" spans="1:11" ht="13">
      <c r="A398" s="2" t="s">
        <v>13985</v>
      </c>
      <c r="B398" s="2" t="s">
        <v>13986</v>
      </c>
      <c r="C398" s="2" t="s">
        <v>24335</v>
      </c>
      <c r="D398" s="2" t="s">
        <v>16</v>
      </c>
      <c r="E398" s="3" t="s">
        <v>13182</v>
      </c>
      <c r="F398" s="51" t="s">
        <v>16</v>
      </c>
      <c r="G398" s="3" t="s">
        <v>80</v>
      </c>
      <c r="H398" s="3"/>
      <c r="I398" s="3" t="str">
        <f t="shared" si="1"/>
        <v>DMT_DMetaN</v>
      </c>
      <c r="J398" s="51" t="s">
        <v>16</v>
      </c>
      <c r="K398" s="3" t="s">
        <v>13183</v>
      </c>
    </row>
    <row r="399" spans="1:11" ht="13">
      <c r="A399" s="2" t="s">
        <v>13987</v>
      </c>
      <c r="B399" s="2" t="s">
        <v>13988</v>
      </c>
      <c r="C399" s="2" t="s">
        <v>24336</v>
      </c>
      <c r="D399" s="2" t="s">
        <v>16</v>
      </c>
      <c r="E399" s="3" t="s">
        <v>13182</v>
      </c>
      <c r="F399" s="51" t="s">
        <v>16</v>
      </c>
      <c r="G399" s="3" t="s">
        <v>80</v>
      </c>
      <c r="H399" s="3"/>
      <c r="I399" s="3" t="str">
        <f t="shared" si="1"/>
        <v>DMT_DMetaN</v>
      </c>
      <c r="J399" s="51" t="s">
        <v>16</v>
      </c>
      <c r="K399" s="3" t="s">
        <v>13183</v>
      </c>
    </row>
    <row r="400" spans="1:11" ht="13">
      <c r="A400" s="2" t="s">
        <v>13989</v>
      </c>
      <c r="B400" s="2" t="s">
        <v>13990</v>
      </c>
      <c r="C400" s="2" t="s">
        <v>24337</v>
      </c>
      <c r="D400" s="2" t="s">
        <v>16</v>
      </c>
      <c r="E400" s="3" t="s">
        <v>13182</v>
      </c>
      <c r="F400" s="51" t="s">
        <v>16</v>
      </c>
      <c r="G400" s="3" t="s">
        <v>80</v>
      </c>
      <c r="H400" s="3"/>
      <c r="I400" s="3" t="str">
        <f t="shared" si="1"/>
        <v>DMT_DMetaN</v>
      </c>
      <c r="J400" s="51" t="s">
        <v>16</v>
      </c>
      <c r="K400" s="3" t="s">
        <v>13183</v>
      </c>
    </row>
    <row r="401" spans="1:11" ht="13">
      <c r="A401" s="2" t="s">
        <v>13991</v>
      </c>
      <c r="B401" s="2" t="s">
        <v>13992</v>
      </c>
      <c r="C401" s="2" t="s">
        <v>24338</v>
      </c>
      <c r="D401" s="2" t="s">
        <v>16</v>
      </c>
      <c r="E401" s="3" t="s">
        <v>13182</v>
      </c>
      <c r="F401" s="51" t="s">
        <v>16</v>
      </c>
      <c r="G401" s="3" t="s">
        <v>80</v>
      </c>
      <c r="H401" s="3"/>
      <c r="I401" s="3" t="str">
        <f t="shared" si="1"/>
        <v>DMT_DMetaN</v>
      </c>
      <c r="J401" s="51" t="s">
        <v>16</v>
      </c>
      <c r="K401" s="3" t="s">
        <v>13183</v>
      </c>
    </row>
    <row r="402" spans="1:11" ht="13">
      <c r="A402" s="2" t="s">
        <v>13993</v>
      </c>
      <c r="B402" s="2" t="s">
        <v>13994</v>
      </c>
      <c r="C402" s="2" t="s">
        <v>24339</v>
      </c>
      <c r="D402" s="2" t="s">
        <v>16</v>
      </c>
      <c r="E402" s="3" t="s">
        <v>13182</v>
      </c>
      <c r="F402" s="51" t="s">
        <v>16</v>
      </c>
      <c r="G402" s="3" t="s">
        <v>80</v>
      </c>
      <c r="H402" s="3"/>
      <c r="I402" s="3" t="str">
        <f t="shared" si="1"/>
        <v>DMT_DMetaN</v>
      </c>
      <c r="J402" s="51" t="s">
        <v>16</v>
      </c>
      <c r="K402" s="3" t="s">
        <v>13183</v>
      </c>
    </row>
    <row r="403" spans="1:11" ht="13">
      <c r="A403" s="2" t="s">
        <v>13995</v>
      </c>
      <c r="B403" s="2" t="s">
        <v>13996</v>
      </c>
      <c r="C403" s="2" t="s">
        <v>24340</v>
      </c>
      <c r="D403" s="2" t="s">
        <v>16</v>
      </c>
      <c r="E403" s="3" t="s">
        <v>13182</v>
      </c>
      <c r="F403" s="51" t="s">
        <v>16</v>
      </c>
      <c r="G403" s="3" t="s">
        <v>80</v>
      </c>
      <c r="H403" s="3"/>
      <c r="I403" s="3" t="str">
        <f t="shared" si="1"/>
        <v>DMT_DMetaN</v>
      </c>
      <c r="J403" s="51" t="s">
        <v>16</v>
      </c>
      <c r="K403" s="3" t="s">
        <v>13183</v>
      </c>
    </row>
    <row r="404" spans="1:11" ht="13">
      <c r="A404" s="2" t="s">
        <v>13997</v>
      </c>
      <c r="B404" s="2" t="s">
        <v>13998</v>
      </c>
      <c r="C404" s="2" t="s">
        <v>24341</v>
      </c>
      <c r="D404" s="2" t="s">
        <v>16</v>
      </c>
      <c r="E404" s="3" t="s">
        <v>13182</v>
      </c>
      <c r="F404" s="51" t="s">
        <v>16</v>
      </c>
      <c r="G404" s="3" t="s">
        <v>80</v>
      </c>
      <c r="H404" s="3"/>
      <c r="I404" s="3" t="str">
        <f t="shared" si="1"/>
        <v>DMT_DMetaN</v>
      </c>
      <c r="J404" s="51" t="s">
        <v>16</v>
      </c>
      <c r="K404" s="3" t="s">
        <v>13183</v>
      </c>
    </row>
    <row r="405" spans="1:11" ht="13">
      <c r="A405" s="2" t="s">
        <v>13999</v>
      </c>
      <c r="B405" s="2" t="s">
        <v>14000</v>
      </c>
      <c r="C405" s="2" t="s">
        <v>24342</v>
      </c>
      <c r="D405" s="2" t="s">
        <v>16</v>
      </c>
      <c r="E405" s="3" t="s">
        <v>13182</v>
      </c>
      <c r="F405" s="51" t="s">
        <v>16</v>
      </c>
      <c r="G405" s="3" t="s">
        <v>80</v>
      </c>
      <c r="H405" s="3"/>
      <c r="I405" s="3" t="str">
        <f t="shared" si="1"/>
        <v>DMT_DMetaN</v>
      </c>
      <c r="J405" s="51" t="s">
        <v>16</v>
      </c>
      <c r="K405" s="3" t="s">
        <v>13183</v>
      </c>
    </row>
    <row r="406" spans="1:11" ht="13">
      <c r="A406" s="2" t="s">
        <v>14001</v>
      </c>
      <c r="B406" s="2" t="s">
        <v>14002</v>
      </c>
      <c r="C406" s="2" t="s">
        <v>24343</v>
      </c>
      <c r="D406" s="2" t="s">
        <v>16</v>
      </c>
      <c r="E406" s="3" t="s">
        <v>13182</v>
      </c>
      <c r="F406" s="51" t="s">
        <v>16</v>
      </c>
      <c r="G406" s="3" t="s">
        <v>80</v>
      </c>
      <c r="H406" s="3"/>
      <c r="I406" s="3" t="str">
        <f t="shared" si="1"/>
        <v>DMT_DMetaN</v>
      </c>
      <c r="J406" s="51" t="s">
        <v>16</v>
      </c>
      <c r="K406" s="3" t="s">
        <v>13183</v>
      </c>
    </row>
    <row r="407" spans="1:11" ht="13">
      <c r="A407" s="2" t="s">
        <v>14003</v>
      </c>
      <c r="B407" s="2" t="s">
        <v>14004</v>
      </c>
      <c r="C407" s="2" t="s">
        <v>24344</v>
      </c>
      <c r="D407" s="2" t="s">
        <v>16</v>
      </c>
      <c r="E407" s="3" t="s">
        <v>13182</v>
      </c>
      <c r="F407" s="51" t="s">
        <v>16</v>
      </c>
      <c r="G407" s="3" t="s">
        <v>80</v>
      </c>
      <c r="H407" s="3"/>
      <c r="I407" s="3" t="str">
        <f t="shared" si="1"/>
        <v>DMT_DMetaN</v>
      </c>
      <c r="J407" s="51" t="s">
        <v>16</v>
      </c>
      <c r="K407" s="3" t="s">
        <v>13183</v>
      </c>
    </row>
    <row r="408" spans="1:11" ht="13">
      <c r="A408" s="2" t="s">
        <v>14005</v>
      </c>
      <c r="B408" s="2" t="s">
        <v>14006</v>
      </c>
      <c r="C408" s="2" t="s">
        <v>24345</v>
      </c>
      <c r="D408" s="2" t="s">
        <v>16</v>
      </c>
      <c r="E408" s="3" t="s">
        <v>13182</v>
      </c>
      <c r="F408" s="51" t="s">
        <v>16</v>
      </c>
      <c r="G408" s="3" t="s">
        <v>80</v>
      </c>
      <c r="H408" s="3"/>
      <c r="I408" s="3" t="str">
        <f t="shared" si="1"/>
        <v>DMT_DMetaN</v>
      </c>
      <c r="J408" s="51" t="s">
        <v>16</v>
      </c>
      <c r="K408" s="3" t="s">
        <v>13183</v>
      </c>
    </row>
    <row r="409" spans="1:11" ht="13">
      <c r="A409" s="2" t="s">
        <v>14007</v>
      </c>
      <c r="B409" s="2" t="s">
        <v>14008</v>
      </c>
      <c r="C409" s="2" t="s">
        <v>24346</v>
      </c>
      <c r="D409" s="2" t="s">
        <v>16</v>
      </c>
      <c r="E409" s="3" t="s">
        <v>13182</v>
      </c>
      <c r="F409" s="51" t="s">
        <v>16</v>
      </c>
      <c r="G409" s="3" t="s">
        <v>80</v>
      </c>
      <c r="H409" s="3"/>
      <c r="I409" s="3" t="str">
        <f t="shared" si="1"/>
        <v>DMT_DMetaN</v>
      </c>
      <c r="J409" s="51" t="s">
        <v>16</v>
      </c>
      <c r="K409" s="3" t="s">
        <v>13183</v>
      </c>
    </row>
    <row r="410" spans="1:11" ht="13">
      <c r="A410" s="2" t="s">
        <v>14009</v>
      </c>
      <c r="B410" s="2" t="s">
        <v>14010</v>
      </c>
      <c r="C410" s="2" t="s">
        <v>24347</v>
      </c>
      <c r="D410" s="2" t="s">
        <v>16</v>
      </c>
      <c r="E410" s="3" t="s">
        <v>13182</v>
      </c>
      <c r="F410" s="51" t="s">
        <v>16</v>
      </c>
      <c r="G410" s="3" t="s">
        <v>80</v>
      </c>
      <c r="H410" s="3"/>
      <c r="I410" s="3" t="str">
        <f t="shared" si="1"/>
        <v>DMT_DMetaN</v>
      </c>
      <c r="J410" s="51" t="s">
        <v>16</v>
      </c>
      <c r="K410" s="3" t="s">
        <v>13183</v>
      </c>
    </row>
    <row r="411" spans="1:11" ht="13">
      <c r="A411" s="2" t="s">
        <v>14011</v>
      </c>
      <c r="B411" s="2" t="s">
        <v>14012</v>
      </c>
      <c r="C411" s="2" t="s">
        <v>24348</v>
      </c>
      <c r="D411" s="2" t="s">
        <v>16</v>
      </c>
      <c r="E411" s="3" t="s">
        <v>13182</v>
      </c>
      <c r="F411" s="51" t="s">
        <v>16</v>
      </c>
      <c r="G411" s="3" t="s">
        <v>80</v>
      </c>
      <c r="H411" s="3"/>
      <c r="I411" s="3" t="str">
        <f t="shared" si="1"/>
        <v>DMT_DMetaN</v>
      </c>
      <c r="J411" s="51" t="s">
        <v>16</v>
      </c>
      <c r="K411" s="3" t="s">
        <v>13183</v>
      </c>
    </row>
    <row r="412" spans="1:11" ht="13">
      <c r="A412" s="2" t="s">
        <v>14013</v>
      </c>
      <c r="B412" s="2" t="s">
        <v>14014</v>
      </c>
      <c r="C412" s="2" t="s">
        <v>24349</v>
      </c>
      <c r="D412" s="2" t="s">
        <v>16</v>
      </c>
      <c r="E412" s="3" t="s">
        <v>13182</v>
      </c>
      <c r="F412" s="51" t="s">
        <v>16</v>
      </c>
      <c r="G412" s="3" t="s">
        <v>80</v>
      </c>
      <c r="H412" s="3"/>
      <c r="I412" s="3" t="str">
        <f t="shared" si="1"/>
        <v>DMT_DMetaN</v>
      </c>
      <c r="J412" s="51" t="s">
        <v>16</v>
      </c>
      <c r="K412" s="3" t="s">
        <v>13183</v>
      </c>
    </row>
    <row r="413" spans="1:11" ht="13">
      <c r="A413" s="2" t="s">
        <v>14015</v>
      </c>
      <c r="B413" s="2" t="s">
        <v>14016</v>
      </c>
      <c r="C413" s="2" t="s">
        <v>24350</v>
      </c>
      <c r="D413" s="2" t="s">
        <v>16</v>
      </c>
      <c r="E413" s="3" t="s">
        <v>13182</v>
      </c>
      <c r="F413" s="51" t="s">
        <v>16</v>
      </c>
      <c r="G413" s="3" t="s">
        <v>80</v>
      </c>
      <c r="H413" s="3"/>
      <c r="I413" s="3" t="str">
        <f t="shared" si="1"/>
        <v>DMT_DMetaN</v>
      </c>
      <c r="J413" s="51" t="s">
        <v>16</v>
      </c>
      <c r="K413" s="3" t="s">
        <v>13183</v>
      </c>
    </row>
    <row r="414" spans="1:11" ht="13">
      <c r="A414" s="2" t="s">
        <v>14017</v>
      </c>
      <c r="B414" s="2" t="s">
        <v>14018</v>
      </c>
      <c r="C414" s="2" t="s">
        <v>24351</v>
      </c>
      <c r="D414" s="2" t="s">
        <v>16</v>
      </c>
      <c r="E414" s="3" t="s">
        <v>13182</v>
      </c>
      <c r="F414" s="51" t="s">
        <v>16</v>
      </c>
      <c r="G414" s="3" t="s">
        <v>80</v>
      </c>
      <c r="H414" s="3"/>
      <c r="I414" s="3" t="str">
        <f t="shared" si="1"/>
        <v>DMT_DMetaN</v>
      </c>
      <c r="J414" s="51" t="s">
        <v>16</v>
      </c>
      <c r="K414" s="3" t="s">
        <v>13183</v>
      </c>
    </row>
    <row r="415" spans="1:11" ht="13">
      <c r="A415" s="2" t="s">
        <v>14019</v>
      </c>
      <c r="B415" s="2" t="s">
        <v>14020</v>
      </c>
      <c r="C415" s="2" t="s">
        <v>24352</v>
      </c>
      <c r="D415" s="2" t="s">
        <v>16</v>
      </c>
      <c r="E415" s="3" t="s">
        <v>13182</v>
      </c>
      <c r="F415" s="51" t="s">
        <v>16</v>
      </c>
      <c r="G415" s="3" t="s">
        <v>80</v>
      </c>
      <c r="H415" s="3"/>
      <c r="I415" s="3" t="str">
        <f t="shared" si="1"/>
        <v>DMT_DMetaN</v>
      </c>
      <c r="J415" s="51" t="s">
        <v>16</v>
      </c>
      <c r="K415" s="3" t="s">
        <v>13183</v>
      </c>
    </row>
    <row r="416" spans="1:11" ht="13">
      <c r="A416" s="2" t="s">
        <v>14021</v>
      </c>
      <c r="B416" s="2" t="s">
        <v>14022</v>
      </c>
      <c r="C416" s="2" t="s">
        <v>24353</v>
      </c>
      <c r="D416" s="2" t="s">
        <v>16</v>
      </c>
      <c r="E416" s="3" t="s">
        <v>13182</v>
      </c>
      <c r="F416" s="51" t="s">
        <v>16</v>
      </c>
      <c r="G416" s="3" t="s">
        <v>80</v>
      </c>
      <c r="H416" s="3"/>
      <c r="I416" s="3" t="str">
        <f t="shared" si="1"/>
        <v>DMT_DMetaN</v>
      </c>
      <c r="J416" s="51" t="s">
        <v>16</v>
      </c>
      <c r="K416" s="3" t="s">
        <v>13183</v>
      </c>
    </row>
    <row r="417" spans="1:11" ht="13">
      <c r="A417" s="2" t="s">
        <v>14023</v>
      </c>
      <c r="B417" s="2" t="s">
        <v>14024</v>
      </c>
      <c r="C417" s="2" t="s">
        <v>24354</v>
      </c>
      <c r="D417" s="2" t="s">
        <v>16</v>
      </c>
      <c r="E417" s="3" t="s">
        <v>13182</v>
      </c>
      <c r="F417" s="51" t="s">
        <v>16</v>
      </c>
      <c r="G417" s="3" t="s">
        <v>80</v>
      </c>
      <c r="H417" s="3"/>
      <c r="I417" s="3" t="str">
        <f t="shared" si="1"/>
        <v>DMT_DMetaN</v>
      </c>
      <c r="J417" s="51" t="s">
        <v>16</v>
      </c>
      <c r="K417" s="3" t="s">
        <v>13183</v>
      </c>
    </row>
    <row r="418" spans="1:11" ht="13">
      <c r="A418" s="2" t="s">
        <v>14025</v>
      </c>
      <c r="B418" s="2" t="s">
        <v>14026</v>
      </c>
      <c r="C418" s="2" t="s">
        <v>24355</v>
      </c>
      <c r="D418" s="2" t="s">
        <v>16</v>
      </c>
      <c r="E418" s="3" t="s">
        <v>13182</v>
      </c>
      <c r="F418" s="51" t="s">
        <v>16</v>
      </c>
      <c r="G418" s="3" t="s">
        <v>80</v>
      </c>
      <c r="H418" s="3"/>
      <c r="I418" s="3" t="str">
        <f t="shared" si="1"/>
        <v>DMT_DMetaN</v>
      </c>
      <c r="J418" s="51" t="s">
        <v>16</v>
      </c>
      <c r="K418" s="3" t="s">
        <v>13183</v>
      </c>
    </row>
    <row r="419" spans="1:11" ht="13">
      <c r="A419" s="2" t="s">
        <v>14027</v>
      </c>
      <c r="B419" s="2" t="s">
        <v>14028</v>
      </c>
      <c r="C419" s="2" t="s">
        <v>24356</v>
      </c>
      <c r="D419" s="2" t="s">
        <v>16</v>
      </c>
      <c r="E419" s="3" t="s">
        <v>13182</v>
      </c>
      <c r="F419" s="51" t="s">
        <v>16</v>
      </c>
      <c r="G419" s="3" t="s">
        <v>80</v>
      </c>
      <c r="H419" s="3"/>
      <c r="I419" s="3" t="str">
        <f t="shared" si="1"/>
        <v>DMT_DMetaN</v>
      </c>
      <c r="J419" s="51" t="s">
        <v>16</v>
      </c>
      <c r="K419" s="3" t="s">
        <v>13183</v>
      </c>
    </row>
    <row r="420" spans="1:11" ht="13">
      <c r="A420" s="2" t="s">
        <v>14029</v>
      </c>
      <c r="B420" s="2" t="s">
        <v>14030</v>
      </c>
      <c r="C420" s="2" t="s">
        <v>24357</v>
      </c>
      <c r="D420" s="2" t="s">
        <v>16</v>
      </c>
      <c r="E420" s="3" t="s">
        <v>13182</v>
      </c>
      <c r="F420" s="51" t="s">
        <v>16</v>
      </c>
      <c r="G420" s="3" t="s">
        <v>80</v>
      </c>
      <c r="H420" s="3"/>
      <c r="I420" s="3" t="str">
        <f t="shared" si="1"/>
        <v>DMT_DMetaN</v>
      </c>
      <c r="J420" s="51" t="s">
        <v>16</v>
      </c>
      <c r="K420" s="3" t="s">
        <v>13183</v>
      </c>
    </row>
    <row r="421" spans="1:11" ht="13">
      <c r="A421" s="2" t="s">
        <v>14031</v>
      </c>
      <c r="B421" s="2" t="s">
        <v>14032</v>
      </c>
      <c r="C421" s="2" t="s">
        <v>24358</v>
      </c>
      <c r="D421" s="2" t="s">
        <v>16</v>
      </c>
      <c r="E421" s="3" t="s">
        <v>13182</v>
      </c>
      <c r="F421" s="51" t="s">
        <v>16</v>
      </c>
      <c r="G421" s="3" t="s">
        <v>80</v>
      </c>
      <c r="H421" s="3"/>
      <c r="I421" s="3" t="str">
        <f t="shared" si="1"/>
        <v>DMT_DMetaN</v>
      </c>
      <c r="J421" s="51" t="s">
        <v>16</v>
      </c>
      <c r="K421" s="3" t="s">
        <v>13183</v>
      </c>
    </row>
    <row r="422" spans="1:11" ht="13">
      <c r="A422" s="2" t="s">
        <v>14033</v>
      </c>
      <c r="B422" s="2" t="s">
        <v>14034</v>
      </c>
      <c r="C422" s="2" t="s">
        <v>24359</v>
      </c>
      <c r="D422" s="2" t="s">
        <v>16</v>
      </c>
      <c r="E422" s="3" t="s">
        <v>13182</v>
      </c>
      <c r="F422" s="51" t="s">
        <v>16</v>
      </c>
      <c r="G422" s="3" t="s">
        <v>80</v>
      </c>
      <c r="H422" s="3"/>
      <c r="I422" s="3" t="str">
        <f t="shared" si="1"/>
        <v>DMT_DMetaN</v>
      </c>
      <c r="J422" s="51" t="s">
        <v>16</v>
      </c>
      <c r="K422" s="3" t="s">
        <v>13183</v>
      </c>
    </row>
    <row r="423" spans="1:11" ht="13">
      <c r="A423" s="2" t="s">
        <v>14035</v>
      </c>
      <c r="B423" s="2" t="s">
        <v>14036</v>
      </c>
      <c r="C423" s="2" t="s">
        <v>24360</v>
      </c>
      <c r="D423" s="2" t="s">
        <v>16</v>
      </c>
      <c r="E423" s="3" t="s">
        <v>13182</v>
      </c>
      <c r="F423" s="51" t="s">
        <v>16</v>
      </c>
      <c r="G423" s="3" t="s">
        <v>80</v>
      </c>
      <c r="H423" s="3"/>
      <c r="I423" s="3" t="str">
        <f t="shared" si="1"/>
        <v>DMT_DMetaN</v>
      </c>
      <c r="J423" s="51" t="s">
        <v>16</v>
      </c>
      <c r="K423" s="3" t="s">
        <v>13183</v>
      </c>
    </row>
    <row r="424" spans="1:11" ht="13">
      <c r="A424" s="2" t="s">
        <v>14037</v>
      </c>
      <c r="B424" s="2" t="s">
        <v>14038</v>
      </c>
      <c r="C424" s="2" t="s">
        <v>24361</v>
      </c>
      <c r="D424" s="2" t="s">
        <v>16</v>
      </c>
      <c r="E424" s="3" t="s">
        <v>13182</v>
      </c>
      <c r="F424" s="51" t="s">
        <v>16</v>
      </c>
      <c r="G424" s="3" t="s">
        <v>80</v>
      </c>
      <c r="H424" s="3"/>
      <c r="I424" s="3" t="str">
        <f t="shared" si="1"/>
        <v>DMT_DMetaN</v>
      </c>
      <c r="J424" s="51" t="s">
        <v>16</v>
      </c>
      <c r="K424" s="3" t="s">
        <v>13183</v>
      </c>
    </row>
    <row r="425" spans="1:11" ht="13">
      <c r="A425" s="2" t="s">
        <v>14039</v>
      </c>
      <c r="B425" s="2" t="s">
        <v>14040</v>
      </c>
      <c r="C425" s="2" t="s">
        <v>24362</v>
      </c>
      <c r="D425" s="2" t="s">
        <v>16</v>
      </c>
      <c r="E425" s="3" t="s">
        <v>13182</v>
      </c>
      <c r="F425" s="51" t="s">
        <v>16</v>
      </c>
      <c r="G425" s="3" t="s">
        <v>80</v>
      </c>
      <c r="H425" s="3"/>
      <c r="I425" s="3" t="str">
        <f t="shared" si="1"/>
        <v>DMT_DMetaN</v>
      </c>
      <c r="J425" s="51" t="s">
        <v>16</v>
      </c>
      <c r="K425" s="3" t="s">
        <v>13183</v>
      </c>
    </row>
    <row r="426" spans="1:11" ht="13">
      <c r="A426" s="2" t="s">
        <v>14041</v>
      </c>
      <c r="B426" s="2" t="s">
        <v>14042</v>
      </c>
      <c r="C426" s="2" t="s">
        <v>24363</v>
      </c>
      <c r="D426" s="2" t="s">
        <v>16</v>
      </c>
      <c r="E426" s="3" t="s">
        <v>13182</v>
      </c>
      <c r="F426" s="51" t="s">
        <v>16</v>
      </c>
      <c r="G426" s="3" t="s">
        <v>80</v>
      </c>
      <c r="H426" s="3"/>
      <c r="I426" s="3" t="str">
        <f t="shared" si="1"/>
        <v>DMT_DMetaN</v>
      </c>
      <c r="J426" s="51" t="s">
        <v>16</v>
      </c>
      <c r="K426" s="3" t="s">
        <v>13183</v>
      </c>
    </row>
    <row r="427" spans="1:11" ht="13">
      <c r="A427" s="2" t="s">
        <v>14043</v>
      </c>
      <c r="B427" s="2" t="s">
        <v>14044</v>
      </c>
      <c r="C427" s="2" t="s">
        <v>24364</v>
      </c>
      <c r="D427" s="2" t="s">
        <v>16</v>
      </c>
      <c r="E427" s="3" t="s">
        <v>13182</v>
      </c>
      <c r="F427" s="51" t="s">
        <v>16</v>
      </c>
      <c r="G427" s="3" t="s">
        <v>80</v>
      </c>
      <c r="H427" s="3"/>
      <c r="I427" s="3" t="str">
        <f t="shared" si="1"/>
        <v>DMT_DMetaN</v>
      </c>
      <c r="J427" s="51" t="s">
        <v>16</v>
      </c>
      <c r="K427" s="3" t="s">
        <v>13183</v>
      </c>
    </row>
    <row r="428" spans="1:11" ht="13">
      <c r="A428" s="2" t="s">
        <v>14045</v>
      </c>
      <c r="B428" s="2" t="s">
        <v>14046</v>
      </c>
      <c r="C428" s="2" t="s">
        <v>24365</v>
      </c>
      <c r="D428" s="2" t="s">
        <v>16</v>
      </c>
      <c r="E428" s="3" t="s">
        <v>13182</v>
      </c>
      <c r="F428" s="51" t="s">
        <v>16</v>
      </c>
      <c r="G428" s="3" t="s">
        <v>80</v>
      </c>
      <c r="H428" s="3"/>
      <c r="I428" s="3" t="str">
        <f t="shared" si="1"/>
        <v>DMT_DMetaN</v>
      </c>
      <c r="J428" s="51" t="s">
        <v>16</v>
      </c>
      <c r="K428" s="3" t="s">
        <v>13183</v>
      </c>
    </row>
    <row r="429" spans="1:11" ht="13">
      <c r="A429" s="2" t="s">
        <v>14047</v>
      </c>
      <c r="B429" s="2" t="s">
        <v>14048</v>
      </c>
      <c r="C429" s="2" t="s">
        <v>24366</v>
      </c>
      <c r="D429" s="2" t="s">
        <v>16</v>
      </c>
      <c r="E429" s="3" t="s">
        <v>13182</v>
      </c>
      <c r="F429" s="51" t="s">
        <v>16</v>
      </c>
      <c r="G429" s="3" t="s">
        <v>80</v>
      </c>
      <c r="H429" s="3"/>
      <c r="I429" s="3" t="str">
        <f t="shared" si="1"/>
        <v>DMT_DMetaN</v>
      </c>
      <c r="J429" s="51" t="s">
        <v>16</v>
      </c>
      <c r="K429" s="3" t="s">
        <v>13183</v>
      </c>
    </row>
    <row r="430" spans="1:11" ht="13">
      <c r="A430" s="2" t="s">
        <v>14049</v>
      </c>
      <c r="B430" s="2" t="s">
        <v>14050</v>
      </c>
      <c r="C430" s="2" t="s">
        <v>24367</v>
      </c>
      <c r="D430" s="2" t="s">
        <v>16</v>
      </c>
      <c r="E430" s="3" t="s">
        <v>13182</v>
      </c>
      <c r="F430" s="51" t="s">
        <v>16</v>
      </c>
      <c r="G430" s="3" t="s">
        <v>80</v>
      </c>
      <c r="H430" s="3"/>
      <c r="I430" s="3" t="str">
        <f t="shared" si="1"/>
        <v>DMT_DMetaN</v>
      </c>
      <c r="J430" s="51" t="s">
        <v>16</v>
      </c>
      <c r="K430" s="3" t="s">
        <v>13183</v>
      </c>
    </row>
    <row r="431" spans="1:11" ht="13">
      <c r="A431" s="2" t="s">
        <v>14051</v>
      </c>
      <c r="B431" s="2" t="s">
        <v>14052</v>
      </c>
      <c r="C431" s="2" t="s">
        <v>24368</v>
      </c>
      <c r="D431" s="2" t="s">
        <v>16</v>
      </c>
      <c r="E431" s="3" t="s">
        <v>13182</v>
      </c>
      <c r="F431" s="51" t="s">
        <v>16</v>
      </c>
      <c r="G431" s="3" t="s">
        <v>80</v>
      </c>
      <c r="H431" s="3"/>
      <c r="I431" s="3" t="str">
        <f t="shared" si="1"/>
        <v>DMT_DMetaN</v>
      </c>
      <c r="J431" s="51" t="s">
        <v>16</v>
      </c>
      <c r="K431" s="3" t="s">
        <v>13183</v>
      </c>
    </row>
    <row r="432" spans="1:11" ht="13">
      <c r="A432" s="2" t="s">
        <v>14053</v>
      </c>
      <c r="B432" s="2" t="s">
        <v>14054</v>
      </c>
      <c r="C432" s="2" t="s">
        <v>24369</v>
      </c>
      <c r="D432" s="2" t="s">
        <v>16</v>
      </c>
      <c r="E432" s="3" t="s">
        <v>13182</v>
      </c>
      <c r="F432" s="51" t="s">
        <v>16</v>
      </c>
      <c r="G432" s="3" t="s">
        <v>80</v>
      </c>
      <c r="H432" s="3"/>
      <c r="I432" s="3" t="str">
        <f t="shared" si="1"/>
        <v>DMT_DMetaN</v>
      </c>
      <c r="J432" s="51" t="s">
        <v>16</v>
      </c>
      <c r="K432" s="3" t="s">
        <v>13183</v>
      </c>
    </row>
    <row r="433" spans="1:11" ht="13">
      <c r="A433" s="2" t="s">
        <v>14055</v>
      </c>
      <c r="B433" s="2" t="s">
        <v>14056</v>
      </c>
      <c r="C433" s="2" t="s">
        <v>24370</v>
      </c>
      <c r="D433" s="2" t="s">
        <v>16</v>
      </c>
      <c r="E433" s="3" t="s">
        <v>13182</v>
      </c>
      <c r="F433" s="51" t="s">
        <v>16</v>
      </c>
      <c r="G433" s="3" t="s">
        <v>80</v>
      </c>
      <c r="H433" s="3"/>
      <c r="I433" s="3" t="str">
        <f t="shared" si="1"/>
        <v>DMT_DMetaN</v>
      </c>
      <c r="J433" s="51" t="s">
        <v>16</v>
      </c>
      <c r="K433" s="3" t="s">
        <v>13183</v>
      </c>
    </row>
    <row r="434" spans="1:11" ht="13">
      <c r="A434" s="2" t="s">
        <v>14057</v>
      </c>
      <c r="B434" s="2" t="s">
        <v>14058</v>
      </c>
      <c r="C434" s="2" t="s">
        <v>24371</v>
      </c>
      <c r="D434" s="2" t="s">
        <v>16</v>
      </c>
      <c r="E434" s="3" t="s">
        <v>13182</v>
      </c>
      <c r="F434" s="51" t="s">
        <v>16</v>
      </c>
      <c r="G434" s="3" t="s">
        <v>80</v>
      </c>
      <c r="H434" s="3"/>
      <c r="I434" s="3" t="str">
        <f t="shared" si="1"/>
        <v>DMT_DMetaN</v>
      </c>
      <c r="J434" s="51" t="s">
        <v>16</v>
      </c>
      <c r="K434" s="3" t="s">
        <v>13183</v>
      </c>
    </row>
    <row r="435" spans="1:11" ht="13">
      <c r="A435" s="2" t="s">
        <v>14059</v>
      </c>
      <c r="B435" s="2" t="s">
        <v>14060</v>
      </c>
      <c r="C435" s="2" t="s">
        <v>24372</v>
      </c>
      <c r="D435" s="2" t="s">
        <v>16</v>
      </c>
      <c r="E435" s="3" t="s">
        <v>13182</v>
      </c>
      <c r="F435" s="51" t="s">
        <v>16</v>
      </c>
      <c r="G435" s="3" t="s">
        <v>80</v>
      </c>
      <c r="H435" s="3"/>
      <c r="I435" s="3" t="str">
        <f t="shared" si="1"/>
        <v>DMT_DMetaN</v>
      </c>
      <c r="J435" s="51" t="s">
        <v>16</v>
      </c>
      <c r="K435" s="3" t="s">
        <v>13183</v>
      </c>
    </row>
    <row r="436" spans="1:11" ht="13">
      <c r="A436" s="2" t="s">
        <v>14061</v>
      </c>
      <c r="B436" s="2" t="s">
        <v>14062</v>
      </c>
      <c r="C436" s="2" t="s">
        <v>24373</v>
      </c>
      <c r="D436" s="2" t="s">
        <v>16</v>
      </c>
      <c r="E436" s="3" t="s">
        <v>13182</v>
      </c>
      <c r="F436" s="51" t="s">
        <v>16</v>
      </c>
      <c r="G436" s="3" t="s">
        <v>80</v>
      </c>
      <c r="H436" s="3"/>
      <c r="I436" s="3" t="str">
        <f t="shared" si="1"/>
        <v>DMT_DMetaN</v>
      </c>
      <c r="J436" s="51" t="s">
        <v>16</v>
      </c>
      <c r="K436" s="3" t="s">
        <v>13183</v>
      </c>
    </row>
    <row r="437" spans="1:11" ht="13">
      <c r="A437" s="2" t="s">
        <v>14063</v>
      </c>
      <c r="B437" s="2" t="s">
        <v>14064</v>
      </c>
      <c r="C437" s="2" t="s">
        <v>24374</v>
      </c>
      <c r="D437" s="2" t="s">
        <v>16</v>
      </c>
      <c r="E437" s="3" t="s">
        <v>13182</v>
      </c>
      <c r="F437" s="51" t="s">
        <v>16</v>
      </c>
      <c r="G437" s="3" t="s">
        <v>80</v>
      </c>
      <c r="H437" s="3"/>
      <c r="I437" s="3" t="str">
        <f t="shared" si="1"/>
        <v>DMT_DMetaN</v>
      </c>
      <c r="J437" s="51" t="s">
        <v>16</v>
      </c>
      <c r="K437" s="3" t="s">
        <v>13183</v>
      </c>
    </row>
    <row r="438" spans="1:11" ht="13">
      <c r="A438" s="2" t="s">
        <v>14065</v>
      </c>
      <c r="B438" s="2" t="s">
        <v>14066</v>
      </c>
      <c r="C438" s="2" t="s">
        <v>24375</v>
      </c>
      <c r="D438" s="2" t="s">
        <v>16</v>
      </c>
      <c r="E438" s="3" t="s">
        <v>13182</v>
      </c>
      <c r="F438" s="51" t="s">
        <v>16</v>
      </c>
      <c r="G438" s="3" t="s">
        <v>80</v>
      </c>
      <c r="H438" s="3"/>
      <c r="I438" s="3" t="str">
        <f t="shared" si="1"/>
        <v>DMT_DMetaN</v>
      </c>
      <c r="J438" s="51" t="s">
        <v>16</v>
      </c>
      <c r="K438" s="3" t="s">
        <v>13183</v>
      </c>
    </row>
    <row r="439" spans="1:11" ht="13">
      <c r="A439" s="2" t="s">
        <v>14067</v>
      </c>
      <c r="B439" s="2" t="s">
        <v>14068</v>
      </c>
      <c r="C439" s="2" t="s">
        <v>24376</v>
      </c>
      <c r="D439" s="2" t="s">
        <v>16</v>
      </c>
      <c r="E439" s="3" t="s">
        <v>13182</v>
      </c>
      <c r="F439" s="51" t="s">
        <v>16</v>
      </c>
      <c r="G439" s="3" t="s">
        <v>80</v>
      </c>
      <c r="H439" s="3"/>
      <c r="I439" s="3" t="str">
        <f t="shared" si="1"/>
        <v>DMT_DMetaN</v>
      </c>
      <c r="J439" s="51" t="s">
        <v>16</v>
      </c>
      <c r="K439" s="3" t="s">
        <v>13183</v>
      </c>
    </row>
    <row r="440" spans="1:11" ht="13">
      <c r="A440" s="2" t="s">
        <v>14069</v>
      </c>
      <c r="B440" s="2" t="s">
        <v>14070</v>
      </c>
      <c r="C440" s="2" t="s">
        <v>24377</v>
      </c>
      <c r="D440" s="2" t="s">
        <v>16</v>
      </c>
      <c r="E440" s="3" t="s">
        <v>13182</v>
      </c>
      <c r="F440" s="51" t="s">
        <v>16</v>
      </c>
      <c r="G440" s="3" t="s">
        <v>80</v>
      </c>
      <c r="H440" s="3"/>
      <c r="I440" s="3" t="str">
        <f t="shared" si="1"/>
        <v>DMT_DMetaN</v>
      </c>
      <c r="J440" s="51" t="s">
        <v>16</v>
      </c>
      <c r="K440" s="3" t="s">
        <v>13183</v>
      </c>
    </row>
    <row r="441" spans="1:11" ht="13">
      <c r="A441" s="2" t="s">
        <v>14071</v>
      </c>
      <c r="B441" s="2" t="s">
        <v>14072</v>
      </c>
      <c r="C441" s="2" t="s">
        <v>24378</v>
      </c>
      <c r="D441" s="2" t="s">
        <v>16</v>
      </c>
      <c r="E441" s="3" t="s">
        <v>13182</v>
      </c>
      <c r="F441" s="51" t="s">
        <v>16</v>
      </c>
      <c r="G441" s="3" t="s">
        <v>80</v>
      </c>
      <c r="H441" s="3"/>
      <c r="I441" s="3" t="str">
        <f t="shared" si="1"/>
        <v>DMT_DMetaN</v>
      </c>
      <c r="J441" s="51" t="s">
        <v>16</v>
      </c>
      <c r="K441" s="3" t="s">
        <v>13183</v>
      </c>
    </row>
    <row r="442" spans="1:11" ht="13">
      <c r="A442" s="2" t="s">
        <v>14073</v>
      </c>
      <c r="B442" s="2" t="s">
        <v>14074</v>
      </c>
      <c r="C442" s="2" t="s">
        <v>24379</v>
      </c>
      <c r="D442" s="2" t="s">
        <v>16</v>
      </c>
      <c r="E442" s="3" t="s">
        <v>13182</v>
      </c>
      <c r="F442" s="51" t="s">
        <v>16</v>
      </c>
      <c r="G442" s="3" t="s">
        <v>80</v>
      </c>
      <c r="H442" s="3"/>
      <c r="I442" s="3" t="str">
        <f t="shared" si="1"/>
        <v>DMT_DMetaN</v>
      </c>
      <c r="J442" s="51" t="s">
        <v>16</v>
      </c>
      <c r="K442" s="3" t="s">
        <v>13183</v>
      </c>
    </row>
    <row r="443" spans="1:11" ht="13">
      <c r="A443" s="2" t="s">
        <v>14075</v>
      </c>
      <c r="B443" s="2" t="s">
        <v>14076</v>
      </c>
      <c r="C443" s="2" t="s">
        <v>24380</v>
      </c>
      <c r="D443" s="2" t="s">
        <v>16</v>
      </c>
      <c r="E443" s="3" t="s">
        <v>13182</v>
      </c>
      <c r="F443" s="51" t="s">
        <v>16</v>
      </c>
      <c r="G443" s="3" t="s">
        <v>80</v>
      </c>
      <c r="H443" s="3"/>
      <c r="I443" s="3" t="str">
        <f t="shared" si="1"/>
        <v>DMT_DMetaN</v>
      </c>
      <c r="J443" s="51" t="s">
        <v>16</v>
      </c>
      <c r="K443" s="3" t="s">
        <v>13183</v>
      </c>
    </row>
    <row r="444" spans="1:11" ht="13">
      <c r="A444" s="2" t="s">
        <v>14077</v>
      </c>
      <c r="B444" s="2" t="s">
        <v>14078</v>
      </c>
      <c r="C444" s="2" t="s">
        <v>24381</v>
      </c>
      <c r="D444" s="2" t="s">
        <v>16</v>
      </c>
      <c r="E444" s="3" t="s">
        <v>13182</v>
      </c>
      <c r="F444" s="51" t="s">
        <v>16</v>
      </c>
      <c r="G444" s="3" t="s">
        <v>80</v>
      </c>
      <c r="H444" s="3"/>
      <c r="I444" s="3" t="str">
        <f t="shared" si="1"/>
        <v>DMT_DMetaN</v>
      </c>
      <c r="J444" s="51" t="s">
        <v>16</v>
      </c>
      <c r="K444" s="3" t="s">
        <v>13183</v>
      </c>
    </row>
    <row r="445" spans="1:11" ht="13">
      <c r="A445" s="2" t="s">
        <v>14079</v>
      </c>
      <c r="B445" s="2" t="s">
        <v>14080</v>
      </c>
      <c r="C445" s="2" t="s">
        <v>24382</v>
      </c>
      <c r="D445" s="2" t="s">
        <v>16</v>
      </c>
      <c r="E445" s="3" t="s">
        <v>13182</v>
      </c>
      <c r="F445" s="51" t="s">
        <v>16</v>
      </c>
      <c r="G445" s="3" t="s">
        <v>80</v>
      </c>
      <c r="H445" s="3"/>
      <c r="I445" s="3" t="str">
        <f t="shared" si="1"/>
        <v>DMT_DMetaN</v>
      </c>
      <c r="J445" s="51" t="s">
        <v>16</v>
      </c>
      <c r="K445" s="3" t="s">
        <v>13183</v>
      </c>
    </row>
    <row r="446" spans="1:11" ht="13">
      <c r="A446" s="2" t="s">
        <v>14081</v>
      </c>
      <c r="B446" s="2" t="s">
        <v>14082</v>
      </c>
      <c r="C446" s="2" t="s">
        <v>24383</v>
      </c>
      <c r="D446" s="2" t="s">
        <v>16</v>
      </c>
      <c r="E446" s="3" t="s">
        <v>13182</v>
      </c>
      <c r="F446" s="51" t="s">
        <v>16</v>
      </c>
      <c r="G446" s="3" t="s">
        <v>80</v>
      </c>
      <c r="H446" s="3"/>
      <c r="I446" s="3" t="str">
        <f t="shared" si="1"/>
        <v>DMT_DMetaN</v>
      </c>
      <c r="J446" s="51" t="s">
        <v>16</v>
      </c>
      <c r="K446" s="3" t="s">
        <v>13183</v>
      </c>
    </row>
    <row r="447" spans="1:11" ht="13">
      <c r="A447" s="2" t="s">
        <v>14083</v>
      </c>
      <c r="B447" s="2" t="s">
        <v>14084</v>
      </c>
      <c r="C447" s="2" t="s">
        <v>24384</v>
      </c>
      <c r="D447" s="2" t="s">
        <v>16</v>
      </c>
      <c r="E447" s="3" t="s">
        <v>13182</v>
      </c>
      <c r="F447" s="51" t="s">
        <v>16</v>
      </c>
      <c r="G447" s="3" t="s">
        <v>80</v>
      </c>
      <c r="H447" s="3"/>
      <c r="I447" s="3" t="str">
        <f t="shared" si="1"/>
        <v>DMT_DMetaN</v>
      </c>
      <c r="J447" s="51" t="s">
        <v>16</v>
      </c>
      <c r="K447" s="3" t="s">
        <v>13183</v>
      </c>
    </row>
    <row r="448" spans="1:11" ht="13">
      <c r="A448" s="2" t="s">
        <v>14085</v>
      </c>
      <c r="B448" s="32" t="s">
        <v>14086</v>
      </c>
      <c r="C448" s="2" t="s">
        <v>24385</v>
      </c>
      <c r="D448" s="2" t="s">
        <v>16</v>
      </c>
      <c r="E448" s="3" t="s">
        <v>13182</v>
      </c>
      <c r="F448" s="51" t="s">
        <v>16</v>
      </c>
      <c r="G448" s="3" t="s">
        <v>80</v>
      </c>
      <c r="H448" s="3"/>
      <c r="I448" s="3" t="str">
        <f t="shared" si="1"/>
        <v>DMT_DMetaN</v>
      </c>
      <c r="J448" s="51" t="s">
        <v>16</v>
      </c>
      <c r="K448" s="3" t="s">
        <v>13183</v>
      </c>
    </row>
    <row r="449" spans="1:11" ht="13">
      <c r="A449" s="2" t="s">
        <v>14087</v>
      </c>
      <c r="B449" s="2" t="s">
        <v>14088</v>
      </c>
      <c r="C449" s="2" t="s">
        <v>24386</v>
      </c>
      <c r="D449" s="2" t="s">
        <v>16</v>
      </c>
      <c r="E449" s="3" t="s">
        <v>13182</v>
      </c>
      <c r="F449" s="51" t="s">
        <v>16</v>
      </c>
      <c r="G449" s="3" t="s">
        <v>80</v>
      </c>
      <c r="H449" s="3"/>
      <c r="I449" s="3" t="str">
        <f t="shared" si="1"/>
        <v>DMT_DMetaN</v>
      </c>
      <c r="J449" s="51" t="s">
        <v>16</v>
      </c>
      <c r="K449" s="3" t="s">
        <v>13183</v>
      </c>
    </row>
    <row r="450" spans="1:11" ht="13">
      <c r="A450" s="2" t="s">
        <v>14089</v>
      </c>
      <c r="B450" s="2" t="s">
        <v>14090</v>
      </c>
      <c r="C450" s="2" t="s">
        <v>24387</v>
      </c>
      <c r="D450" s="2" t="s">
        <v>16</v>
      </c>
      <c r="E450" s="3" t="s">
        <v>13182</v>
      </c>
      <c r="F450" s="51" t="s">
        <v>16</v>
      </c>
      <c r="G450" s="3" t="s">
        <v>80</v>
      </c>
      <c r="H450" s="3"/>
      <c r="I450" s="3" t="str">
        <f t="shared" si="1"/>
        <v>DMT_DMetaN</v>
      </c>
      <c r="J450" s="51" t="s">
        <v>16</v>
      </c>
      <c r="K450" s="3" t="s">
        <v>13183</v>
      </c>
    </row>
    <row r="451" spans="1:11" ht="13">
      <c r="A451" s="2" t="s">
        <v>14091</v>
      </c>
      <c r="B451" s="2" t="s">
        <v>14092</v>
      </c>
      <c r="C451" s="2" t="s">
        <v>24388</v>
      </c>
      <c r="D451" s="2" t="s">
        <v>16</v>
      </c>
      <c r="E451" s="3" t="s">
        <v>13182</v>
      </c>
      <c r="F451" s="51" t="s">
        <v>16</v>
      </c>
      <c r="G451" s="3" t="s">
        <v>80</v>
      </c>
      <c r="H451" s="3"/>
      <c r="I451" s="3" t="str">
        <f t="shared" si="1"/>
        <v>DMT_DMetaN</v>
      </c>
      <c r="J451" s="51" t="s">
        <v>16</v>
      </c>
      <c r="K451" s="3" t="s">
        <v>13183</v>
      </c>
    </row>
    <row r="452" spans="1:11" ht="13">
      <c r="A452" s="2" t="s">
        <v>14093</v>
      </c>
      <c r="B452" s="2" t="s">
        <v>14094</v>
      </c>
      <c r="C452" s="2" t="s">
        <v>24389</v>
      </c>
      <c r="D452" s="2" t="s">
        <v>16</v>
      </c>
      <c r="E452" s="3" t="s">
        <v>13182</v>
      </c>
      <c r="F452" s="51" t="s">
        <v>16</v>
      </c>
      <c r="G452" s="3" t="s">
        <v>80</v>
      </c>
      <c r="H452" s="3"/>
      <c r="I452" s="3" t="str">
        <f t="shared" si="1"/>
        <v>DMT_DMetaN</v>
      </c>
      <c r="J452" s="51" t="s">
        <v>16</v>
      </c>
      <c r="K452" s="3" t="s">
        <v>13183</v>
      </c>
    </row>
    <row r="453" spans="1:11" ht="13">
      <c r="A453" s="2" t="s">
        <v>14095</v>
      </c>
      <c r="B453" s="2" t="s">
        <v>14096</v>
      </c>
      <c r="C453" s="2" t="s">
        <v>24390</v>
      </c>
      <c r="D453" s="2" t="s">
        <v>16</v>
      </c>
      <c r="E453" s="3" t="s">
        <v>13182</v>
      </c>
      <c r="F453" s="51" t="s">
        <v>16</v>
      </c>
      <c r="G453" s="3" t="s">
        <v>80</v>
      </c>
      <c r="H453" s="3"/>
      <c r="I453" s="3" t="str">
        <f t="shared" si="1"/>
        <v>DMT_DMetaN</v>
      </c>
      <c r="J453" s="51" t="s">
        <v>16</v>
      </c>
      <c r="K453" s="3" t="s">
        <v>13183</v>
      </c>
    </row>
    <row r="454" spans="1:11" ht="13">
      <c r="A454" s="2" t="s">
        <v>14097</v>
      </c>
      <c r="B454" s="2" t="s">
        <v>14098</v>
      </c>
      <c r="C454" s="2" t="s">
        <v>24391</v>
      </c>
      <c r="D454" s="2" t="s">
        <v>16</v>
      </c>
      <c r="E454" s="3" t="s">
        <v>13182</v>
      </c>
      <c r="F454" s="51" t="s">
        <v>16</v>
      </c>
      <c r="G454" s="3" t="s">
        <v>80</v>
      </c>
      <c r="H454" s="3"/>
      <c r="I454" s="3" t="str">
        <f t="shared" si="1"/>
        <v>DMT_DMetaN</v>
      </c>
      <c r="J454" s="51" t="s">
        <v>16</v>
      </c>
      <c r="K454" s="3" t="s">
        <v>13183</v>
      </c>
    </row>
    <row r="455" spans="1:11" ht="13">
      <c r="A455" s="2" t="s">
        <v>14099</v>
      </c>
      <c r="B455" s="2" t="s">
        <v>14100</v>
      </c>
      <c r="C455" s="2" t="s">
        <v>24392</v>
      </c>
      <c r="D455" s="2" t="s">
        <v>16</v>
      </c>
      <c r="E455" s="3" t="s">
        <v>13182</v>
      </c>
      <c r="F455" s="51" t="s">
        <v>16</v>
      </c>
      <c r="G455" s="3" t="s">
        <v>80</v>
      </c>
      <c r="H455" s="3"/>
      <c r="I455" s="3" t="str">
        <f t="shared" si="1"/>
        <v>DMT_DMetaN</v>
      </c>
      <c r="J455" s="51" t="s">
        <v>16</v>
      </c>
      <c r="K455" s="3" t="s">
        <v>13183</v>
      </c>
    </row>
    <row r="456" spans="1:11" ht="13">
      <c r="A456" s="2" t="s">
        <v>14101</v>
      </c>
      <c r="B456" s="2" t="s">
        <v>14102</v>
      </c>
      <c r="C456" s="2" t="s">
        <v>24393</v>
      </c>
      <c r="D456" s="2" t="s">
        <v>16</v>
      </c>
      <c r="E456" s="3" t="s">
        <v>13182</v>
      </c>
      <c r="F456" s="51" t="s">
        <v>16</v>
      </c>
      <c r="G456" s="3" t="s">
        <v>80</v>
      </c>
      <c r="H456" s="3"/>
      <c r="I456" s="3" t="str">
        <f t="shared" si="1"/>
        <v>DMT_DMetaN</v>
      </c>
      <c r="J456" s="51" t="s">
        <v>16</v>
      </c>
      <c r="K456" s="3" t="s">
        <v>13183</v>
      </c>
    </row>
    <row r="457" spans="1:11" ht="13">
      <c r="A457" s="2" t="s">
        <v>14103</v>
      </c>
      <c r="B457" s="2" t="s">
        <v>14104</v>
      </c>
      <c r="C457" s="2" t="s">
        <v>24394</v>
      </c>
      <c r="D457" s="2" t="s">
        <v>16</v>
      </c>
      <c r="E457" s="3" t="s">
        <v>13182</v>
      </c>
      <c r="F457" s="51" t="s">
        <v>16</v>
      </c>
      <c r="G457" s="3" t="s">
        <v>80</v>
      </c>
      <c r="H457" s="3"/>
      <c r="I457" s="3" t="str">
        <f t="shared" si="1"/>
        <v>DMT_DMetaN</v>
      </c>
      <c r="J457" s="51" t="s">
        <v>16</v>
      </c>
      <c r="K457" s="3" t="s">
        <v>13183</v>
      </c>
    </row>
    <row r="458" spans="1:11" ht="13">
      <c r="A458" s="2" t="s">
        <v>14105</v>
      </c>
      <c r="B458" s="2" t="s">
        <v>14106</v>
      </c>
      <c r="C458" s="2" t="s">
        <v>24395</v>
      </c>
      <c r="D458" s="2" t="s">
        <v>16</v>
      </c>
      <c r="E458" s="3" t="s">
        <v>13182</v>
      </c>
      <c r="F458" s="51" t="s">
        <v>16</v>
      </c>
      <c r="G458" s="3" t="s">
        <v>80</v>
      </c>
      <c r="H458" s="3"/>
      <c r="I458" s="3" t="str">
        <f t="shared" si="1"/>
        <v>DMT_DMetaN</v>
      </c>
      <c r="J458" s="51" t="s">
        <v>16</v>
      </c>
      <c r="K458" s="3" t="s">
        <v>13183</v>
      </c>
    </row>
    <row r="459" spans="1:11" ht="13">
      <c r="A459" s="2" t="s">
        <v>14107</v>
      </c>
      <c r="B459" s="2" t="s">
        <v>14108</v>
      </c>
      <c r="C459" s="2" t="s">
        <v>24396</v>
      </c>
      <c r="D459" s="2" t="s">
        <v>16</v>
      </c>
      <c r="E459" s="3" t="s">
        <v>13182</v>
      </c>
      <c r="F459" s="51" t="s">
        <v>16</v>
      </c>
      <c r="G459" s="3" t="s">
        <v>80</v>
      </c>
      <c r="H459" s="3"/>
      <c r="I459" s="3" t="str">
        <f t="shared" si="1"/>
        <v>DMT_DMetaN</v>
      </c>
      <c r="J459" s="51" t="s">
        <v>16</v>
      </c>
      <c r="K459" s="3" t="s">
        <v>13183</v>
      </c>
    </row>
    <row r="460" spans="1:11" ht="13">
      <c r="A460" s="2" t="s">
        <v>14109</v>
      </c>
      <c r="B460" s="2" t="s">
        <v>14110</v>
      </c>
      <c r="C460" s="2" t="s">
        <v>24397</v>
      </c>
      <c r="D460" s="2" t="s">
        <v>16</v>
      </c>
      <c r="E460" s="3" t="s">
        <v>13182</v>
      </c>
      <c r="F460" s="51" t="s">
        <v>16</v>
      </c>
      <c r="G460" s="3" t="s">
        <v>80</v>
      </c>
      <c r="H460" s="3"/>
      <c r="I460" s="3" t="str">
        <f t="shared" si="1"/>
        <v>DMT_DMetaN</v>
      </c>
      <c r="J460" s="51" t="s">
        <v>16</v>
      </c>
      <c r="K460" s="3" t="s">
        <v>13183</v>
      </c>
    </row>
    <row r="461" spans="1:11" ht="13">
      <c r="A461" s="2" t="s">
        <v>14111</v>
      </c>
      <c r="B461" s="2" t="s">
        <v>14112</v>
      </c>
      <c r="C461" s="2" t="s">
        <v>24398</v>
      </c>
      <c r="D461" s="2" t="s">
        <v>16</v>
      </c>
      <c r="E461" s="3" t="s">
        <v>13182</v>
      </c>
      <c r="F461" s="51" t="s">
        <v>16</v>
      </c>
      <c r="G461" s="3" t="s">
        <v>80</v>
      </c>
      <c r="H461" s="3"/>
      <c r="I461" s="3" t="str">
        <f t="shared" si="1"/>
        <v>DMT_DMetaN</v>
      </c>
      <c r="J461" s="51" t="s">
        <v>16</v>
      </c>
      <c r="K461" s="3" t="s">
        <v>13183</v>
      </c>
    </row>
    <row r="462" spans="1:11" ht="13">
      <c r="A462" s="2" t="s">
        <v>14113</v>
      </c>
      <c r="B462" s="2" t="s">
        <v>14114</v>
      </c>
      <c r="C462" s="2" t="s">
        <v>24399</v>
      </c>
      <c r="D462" s="2" t="s">
        <v>16</v>
      </c>
      <c r="E462" s="3" t="s">
        <v>13182</v>
      </c>
      <c r="F462" s="51" t="s">
        <v>16</v>
      </c>
      <c r="G462" s="3" t="s">
        <v>80</v>
      </c>
      <c r="H462" s="3"/>
      <c r="I462" s="3" t="str">
        <f t="shared" si="1"/>
        <v>DMT_DMetaN</v>
      </c>
      <c r="J462" s="51" t="s">
        <v>16</v>
      </c>
      <c r="K462" s="3" t="s">
        <v>13183</v>
      </c>
    </row>
    <row r="463" spans="1:11" ht="13">
      <c r="A463" s="2" t="s">
        <v>14115</v>
      </c>
      <c r="B463" s="2" t="s">
        <v>14116</v>
      </c>
      <c r="C463" s="2" t="s">
        <v>24400</v>
      </c>
      <c r="D463" s="2" t="s">
        <v>16</v>
      </c>
      <c r="E463" s="3" t="s">
        <v>13182</v>
      </c>
      <c r="F463" s="51" t="s">
        <v>16</v>
      </c>
      <c r="G463" s="3" t="s">
        <v>80</v>
      </c>
      <c r="H463" s="3"/>
      <c r="I463" s="3" t="str">
        <f t="shared" si="1"/>
        <v>DMT_DMetaN</v>
      </c>
      <c r="J463" s="51" t="s">
        <v>16</v>
      </c>
      <c r="K463" s="3" t="s">
        <v>13183</v>
      </c>
    </row>
    <row r="464" spans="1:11" ht="13">
      <c r="A464" s="2" t="s">
        <v>14117</v>
      </c>
      <c r="B464" s="2" t="s">
        <v>14118</v>
      </c>
      <c r="C464" s="2" t="s">
        <v>24401</v>
      </c>
      <c r="D464" s="2" t="s">
        <v>16</v>
      </c>
      <c r="E464" s="3" t="s">
        <v>13182</v>
      </c>
      <c r="F464" s="51" t="s">
        <v>16</v>
      </c>
      <c r="G464" s="3" t="s">
        <v>80</v>
      </c>
      <c r="H464" s="3"/>
      <c r="I464" s="3" t="str">
        <f t="shared" si="1"/>
        <v>DMT_DMetaN</v>
      </c>
      <c r="J464" s="51" t="s">
        <v>16</v>
      </c>
      <c r="K464" s="3" t="s">
        <v>13183</v>
      </c>
    </row>
    <row r="465" spans="1:11" ht="13">
      <c r="A465" s="2" t="s">
        <v>14119</v>
      </c>
      <c r="B465" s="2" t="s">
        <v>14120</v>
      </c>
      <c r="C465" s="2" t="s">
        <v>24402</v>
      </c>
      <c r="D465" s="2" t="s">
        <v>16</v>
      </c>
      <c r="E465" s="3" t="s">
        <v>13182</v>
      </c>
      <c r="F465" s="51" t="s">
        <v>16</v>
      </c>
      <c r="G465" s="3" t="s">
        <v>80</v>
      </c>
      <c r="H465" s="3"/>
      <c r="I465" s="3" t="str">
        <f t="shared" si="1"/>
        <v>DMT_DMetaN</v>
      </c>
      <c r="J465" s="51" t="s">
        <v>16</v>
      </c>
      <c r="K465" s="3" t="s">
        <v>13183</v>
      </c>
    </row>
    <row r="466" spans="1:11" ht="13">
      <c r="A466" s="2" t="s">
        <v>14121</v>
      </c>
      <c r="B466" s="2" t="s">
        <v>14122</v>
      </c>
      <c r="C466" s="2" t="s">
        <v>24403</v>
      </c>
      <c r="D466" s="2" t="s">
        <v>16</v>
      </c>
      <c r="E466" s="3" t="s">
        <v>13182</v>
      </c>
      <c r="F466" s="51" t="s">
        <v>16</v>
      </c>
      <c r="G466" s="3" t="s">
        <v>80</v>
      </c>
      <c r="H466" s="3"/>
      <c r="I466" s="3" t="str">
        <f t="shared" si="1"/>
        <v>DMT_DMetaN</v>
      </c>
      <c r="J466" s="51" t="s">
        <v>16</v>
      </c>
      <c r="K466" s="3" t="s">
        <v>13183</v>
      </c>
    </row>
    <row r="467" spans="1:11" ht="13">
      <c r="A467" s="2" t="s">
        <v>14123</v>
      </c>
      <c r="B467" s="2" t="s">
        <v>14124</v>
      </c>
      <c r="C467" s="2" t="s">
        <v>24404</v>
      </c>
      <c r="D467" s="2" t="s">
        <v>16</v>
      </c>
      <c r="E467" s="3" t="s">
        <v>13182</v>
      </c>
      <c r="F467" s="51" t="s">
        <v>16</v>
      </c>
      <c r="G467" s="3" t="s">
        <v>80</v>
      </c>
      <c r="H467" s="3"/>
      <c r="I467" s="3" t="str">
        <f t="shared" si="1"/>
        <v>DMT_DMetaN</v>
      </c>
      <c r="J467" s="51" t="s">
        <v>16</v>
      </c>
      <c r="K467" s="3" t="s">
        <v>13183</v>
      </c>
    </row>
    <row r="468" spans="1:11" ht="13">
      <c r="A468" s="2" t="s">
        <v>14125</v>
      </c>
      <c r="B468" s="2" t="s">
        <v>14126</v>
      </c>
      <c r="C468" s="2" t="s">
        <v>24405</v>
      </c>
      <c r="D468" s="2" t="s">
        <v>16</v>
      </c>
      <c r="E468" s="3" t="s">
        <v>13182</v>
      </c>
      <c r="F468" s="51" t="s">
        <v>16</v>
      </c>
      <c r="G468" s="3" t="s">
        <v>80</v>
      </c>
      <c r="H468" s="3"/>
      <c r="I468" s="3" t="str">
        <f t="shared" si="1"/>
        <v>DMT_DMetaN</v>
      </c>
      <c r="J468" s="51" t="s">
        <v>16</v>
      </c>
      <c r="K468" s="3" t="s">
        <v>13183</v>
      </c>
    </row>
    <row r="469" spans="1:11" ht="13">
      <c r="A469" s="2" t="s">
        <v>14127</v>
      </c>
      <c r="B469" s="2" t="s">
        <v>14128</v>
      </c>
      <c r="C469" s="2" t="s">
        <v>24406</v>
      </c>
      <c r="D469" s="2" t="s">
        <v>16</v>
      </c>
      <c r="E469" s="3" t="s">
        <v>13182</v>
      </c>
      <c r="F469" s="51" t="s">
        <v>16</v>
      </c>
      <c r="G469" s="3" t="s">
        <v>80</v>
      </c>
      <c r="H469" s="3"/>
      <c r="I469" s="3" t="str">
        <f t="shared" si="1"/>
        <v>DMT_DMetaN</v>
      </c>
      <c r="J469" s="51" t="s">
        <v>16</v>
      </c>
      <c r="K469" s="3" t="s">
        <v>13183</v>
      </c>
    </row>
    <row r="470" spans="1:11" ht="13">
      <c r="A470" s="2" t="s">
        <v>14129</v>
      </c>
      <c r="B470" s="2" t="s">
        <v>14130</v>
      </c>
      <c r="C470" s="2" t="s">
        <v>24407</v>
      </c>
      <c r="D470" s="2" t="s">
        <v>16</v>
      </c>
      <c r="E470" s="3" t="s">
        <v>13182</v>
      </c>
      <c r="F470" s="51" t="s">
        <v>16</v>
      </c>
      <c r="G470" s="3" t="s">
        <v>80</v>
      </c>
      <c r="H470" s="3"/>
      <c r="I470" s="3" t="str">
        <f t="shared" si="1"/>
        <v>DMT_DMetaN</v>
      </c>
      <c r="J470" s="51" t="s">
        <v>16</v>
      </c>
      <c r="K470" s="3" t="s">
        <v>13183</v>
      </c>
    </row>
    <row r="471" spans="1:11" ht="13">
      <c r="A471" s="2" t="s">
        <v>14131</v>
      </c>
      <c r="B471" s="2" t="s">
        <v>14132</v>
      </c>
      <c r="C471" s="2" t="s">
        <v>24408</v>
      </c>
      <c r="D471" s="2" t="s">
        <v>16</v>
      </c>
      <c r="E471" s="3" t="s">
        <v>13182</v>
      </c>
      <c r="F471" s="51" t="s">
        <v>16</v>
      </c>
      <c r="G471" s="3" t="s">
        <v>80</v>
      </c>
      <c r="H471" s="3"/>
      <c r="I471" s="3" t="str">
        <f t="shared" si="1"/>
        <v>DMT_DMetaN</v>
      </c>
      <c r="J471" s="51" t="s">
        <v>16</v>
      </c>
      <c r="K471" s="3" t="s">
        <v>13183</v>
      </c>
    </row>
    <row r="472" spans="1:11" ht="13">
      <c r="A472" s="2" t="s">
        <v>14133</v>
      </c>
      <c r="B472" s="2" t="s">
        <v>14134</v>
      </c>
      <c r="C472" s="2" t="s">
        <v>24409</v>
      </c>
      <c r="D472" s="2" t="s">
        <v>16</v>
      </c>
      <c r="E472" s="3" t="s">
        <v>13182</v>
      </c>
      <c r="F472" s="51" t="s">
        <v>16</v>
      </c>
      <c r="G472" s="3" t="s">
        <v>80</v>
      </c>
      <c r="H472" s="3"/>
      <c r="I472" s="3" t="str">
        <f t="shared" si="1"/>
        <v>DMT_DMetaN</v>
      </c>
      <c r="J472" s="51" t="s">
        <v>16</v>
      </c>
      <c r="K472" s="3" t="s">
        <v>13183</v>
      </c>
    </row>
    <row r="473" spans="1:11" ht="13">
      <c r="A473" s="2" t="s">
        <v>14135</v>
      </c>
      <c r="B473" s="2" t="s">
        <v>14136</v>
      </c>
      <c r="C473" s="2" t="s">
        <v>24410</v>
      </c>
      <c r="D473" s="2" t="s">
        <v>16</v>
      </c>
      <c r="E473" s="3" t="s">
        <v>13182</v>
      </c>
      <c r="F473" s="51" t="s">
        <v>16</v>
      </c>
      <c r="G473" s="3" t="s">
        <v>80</v>
      </c>
      <c r="H473" s="3"/>
      <c r="I473" s="3" t="str">
        <f t="shared" si="1"/>
        <v>DMT_DMetaN</v>
      </c>
      <c r="J473" s="51" t="s">
        <v>16</v>
      </c>
      <c r="K473" s="3" t="s">
        <v>13183</v>
      </c>
    </row>
    <row r="474" spans="1:11" ht="13">
      <c r="A474" s="2" t="s">
        <v>14137</v>
      </c>
      <c r="B474" s="2" t="s">
        <v>14138</v>
      </c>
      <c r="C474" s="2" t="s">
        <v>24411</v>
      </c>
      <c r="D474" s="2" t="s">
        <v>16</v>
      </c>
      <c r="E474" s="3" t="s">
        <v>13182</v>
      </c>
      <c r="F474" s="51" t="s">
        <v>16</v>
      </c>
      <c r="G474" s="3" t="s">
        <v>80</v>
      </c>
      <c r="H474" s="3"/>
      <c r="I474" s="3" t="str">
        <f t="shared" si="1"/>
        <v>DMT_DMetaN</v>
      </c>
      <c r="J474" s="51" t="s">
        <v>16</v>
      </c>
      <c r="K474" s="3" t="s">
        <v>13183</v>
      </c>
    </row>
    <row r="475" spans="1:11" ht="13">
      <c r="A475" s="2" t="s">
        <v>14139</v>
      </c>
      <c r="B475" s="2" t="s">
        <v>14140</v>
      </c>
      <c r="C475" s="2" t="s">
        <v>24412</v>
      </c>
      <c r="D475" s="2" t="s">
        <v>16</v>
      </c>
      <c r="E475" s="3" t="s">
        <v>13182</v>
      </c>
      <c r="F475" s="51" t="s">
        <v>16</v>
      </c>
      <c r="G475" s="3" t="s">
        <v>80</v>
      </c>
      <c r="H475" s="3"/>
      <c r="I475" s="3" t="str">
        <f t="shared" si="1"/>
        <v>DMT_DMetaN</v>
      </c>
      <c r="J475" s="51" t="s">
        <v>16</v>
      </c>
      <c r="K475" s="3" t="s">
        <v>13183</v>
      </c>
    </row>
    <row r="476" spans="1:11" ht="13">
      <c r="A476" s="2" t="s">
        <v>14141</v>
      </c>
      <c r="B476" s="2" t="s">
        <v>14142</v>
      </c>
      <c r="C476" s="2" t="s">
        <v>24413</v>
      </c>
      <c r="D476" s="2" t="s">
        <v>16</v>
      </c>
      <c r="E476" s="3" t="s">
        <v>13182</v>
      </c>
      <c r="F476" s="51" t="s">
        <v>16</v>
      </c>
      <c r="G476" s="3" t="s">
        <v>80</v>
      </c>
      <c r="H476" s="3"/>
      <c r="I476" s="3" t="str">
        <f t="shared" si="1"/>
        <v>DMT_DMetaN</v>
      </c>
      <c r="J476" s="51" t="s">
        <v>16</v>
      </c>
      <c r="K476" s="3" t="s">
        <v>13183</v>
      </c>
    </row>
    <row r="477" spans="1:11" ht="13">
      <c r="A477" s="2" t="s">
        <v>14143</v>
      </c>
      <c r="B477" s="2" t="s">
        <v>14144</v>
      </c>
      <c r="C477" s="2" t="s">
        <v>24414</v>
      </c>
      <c r="D477" s="2" t="s">
        <v>16</v>
      </c>
      <c r="E477" s="3" t="s">
        <v>13182</v>
      </c>
      <c r="F477" s="51" t="s">
        <v>16</v>
      </c>
      <c r="G477" s="3" t="s">
        <v>80</v>
      </c>
      <c r="H477" s="3"/>
      <c r="I477" s="3" t="str">
        <f t="shared" si="1"/>
        <v>DMT_DMetaN</v>
      </c>
      <c r="J477" s="51" t="s">
        <v>16</v>
      </c>
      <c r="K477" s="3" t="s">
        <v>13183</v>
      </c>
    </row>
    <row r="478" spans="1:11" ht="13">
      <c r="A478" s="2" t="s">
        <v>14145</v>
      </c>
      <c r="B478" s="2" t="s">
        <v>14146</v>
      </c>
      <c r="C478" s="2" t="s">
        <v>24415</v>
      </c>
      <c r="D478" s="2" t="s">
        <v>16</v>
      </c>
      <c r="E478" s="3" t="s">
        <v>13182</v>
      </c>
      <c r="F478" s="51" t="s">
        <v>16</v>
      </c>
      <c r="G478" s="3" t="s">
        <v>80</v>
      </c>
      <c r="H478" s="3"/>
      <c r="I478" s="3" t="str">
        <f t="shared" si="1"/>
        <v>DMT_DMetaN</v>
      </c>
      <c r="J478" s="51" t="s">
        <v>16</v>
      </c>
      <c r="K478" s="3" t="s">
        <v>13183</v>
      </c>
    </row>
    <row r="479" spans="1:11" ht="13">
      <c r="A479" s="2" t="s">
        <v>14147</v>
      </c>
      <c r="B479" s="2" t="s">
        <v>14148</v>
      </c>
      <c r="C479" s="2" t="s">
        <v>24416</v>
      </c>
      <c r="D479" s="2" t="s">
        <v>16</v>
      </c>
      <c r="E479" s="3" t="s">
        <v>13182</v>
      </c>
      <c r="F479" s="51" t="s">
        <v>16</v>
      </c>
      <c r="G479" s="3" t="s">
        <v>80</v>
      </c>
      <c r="H479" s="3"/>
      <c r="I479" s="3" t="str">
        <f t="shared" si="1"/>
        <v>DMT_DMetaN</v>
      </c>
      <c r="J479" s="51" t="s">
        <v>16</v>
      </c>
      <c r="K479" s="3" t="s">
        <v>13183</v>
      </c>
    </row>
    <row r="480" spans="1:11" ht="13">
      <c r="A480" s="2" t="s">
        <v>14149</v>
      </c>
      <c r="B480" s="2" t="s">
        <v>14150</v>
      </c>
      <c r="C480" s="2" t="s">
        <v>24417</v>
      </c>
      <c r="D480" s="2" t="s">
        <v>16</v>
      </c>
      <c r="E480" s="3" t="s">
        <v>13182</v>
      </c>
      <c r="F480" s="51" t="s">
        <v>16</v>
      </c>
      <c r="G480" s="3" t="s">
        <v>80</v>
      </c>
      <c r="H480" s="3"/>
      <c r="I480" s="3" t="str">
        <f t="shared" si="1"/>
        <v>DMT_DMetaN</v>
      </c>
      <c r="J480" s="51" t="s">
        <v>16</v>
      </c>
      <c r="K480" s="3" t="s">
        <v>13183</v>
      </c>
    </row>
    <row r="481" spans="1:11" ht="13">
      <c r="A481" s="2" t="s">
        <v>14151</v>
      </c>
      <c r="B481" s="2" t="s">
        <v>14152</v>
      </c>
      <c r="C481" s="2" t="s">
        <v>24418</v>
      </c>
      <c r="D481" s="2" t="s">
        <v>16</v>
      </c>
      <c r="E481" s="3" t="s">
        <v>13182</v>
      </c>
      <c r="F481" s="51" t="s">
        <v>16</v>
      </c>
      <c r="G481" s="3" t="s">
        <v>80</v>
      </c>
      <c r="H481" s="3"/>
      <c r="I481" s="3" t="str">
        <f t="shared" si="1"/>
        <v>DMT_DMetaN</v>
      </c>
      <c r="J481" s="51" t="s">
        <v>16</v>
      </c>
      <c r="K481" s="3" t="s">
        <v>13183</v>
      </c>
    </row>
    <row r="482" spans="1:11" ht="13">
      <c r="A482" s="2" t="s">
        <v>14153</v>
      </c>
      <c r="B482" s="2" t="s">
        <v>14154</v>
      </c>
      <c r="C482" s="2" t="s">
        <v>24419</v>
      </c>
      <c r="D482" s="2" t="s">
        <v>16</v>
      </c>
      <c r="E482" s="3" t="s">
        <v>13182</v>
      </c>
      <c r="F482" s="51" t="s">
        <v>16</v>
      </c>
      <c r="G482" s="3" t="s">
        <v>80</v>
      </c>
      <c r="H482" s="3"/>
      <c r="I482" s="3" t="str">
        <f t="shared" si="1"/>
        <v>DMT_DMetaN</v>
      </c>
      <c r="J482" s="51" t="s">
        <v>16</v>
      </c>
      <c r="K482" s="3" t="s">
        <v>13183</v>
      </c>
    </row>
    <row r="483" spans="1:11" ht="13">
      <c r="A483" s="2" t="s">
        <v>14155</v>
      </c>
      <c r="B483" s="2" t="s">
        <v>14156</v>
      </c>
      <c r="C483" s="2" t="s">
        <v>24420</v>
      </c>
      <c r="D483" s="2" t="s">
        <v>16</v>
      </c>
      <c r="E483" s="3" t="s">
        <v>13182</v>
      </c>
      <c r="F483" s="51" t="s">
        <v>16</v>
      </c>
      <c r="G483" s="3" t="s">
        <v>80</v>
      </c>
      <c r="H483" s="3"/>
      <c r="I483" s="3" t="str">
        <f t="shared" si="1"/>
        <v>DMT_DMetaN</v>
      </c>
      <c r="J483" s="51" t="s">
        <v>16</v>
      </c>
      <c r="K483" s="3" t="s">
        <v>13183</v>
      </c>
    </row>
    <row r="484" spans="1:11" ht="13">
      <c r="A484" s="2" t="s">
        <v>14157</v>
      </c>
      <c r="B484" s="2" t="s">
        <v>14158</v>
      </c>
      <c r="C484" s="2" t="s">
        <v>24421</v>
      </c>
      <c r="D484" s="2" t="s">
        <v>16</v>
      </c>
      <c r="E484" s="3" t="s">
        <v>13182</v>
      </c>
      <c r="F484" s="51" t="s">
        <v>16</v>
      </c>
      <c r="G484" s="3" t="s">
        <v>80</v>
      </c>
      <c r="H484" s="3"/>
      <c r="I484" s="3" t="str">
        <f t="shared" si="1"/>
        <v>DMT_DMetaN</v>
      </c>
      <c r="J484" s="51" t="s">
        <v>16</v>
      </c>
      <c r="K484" s="3" t="s">
        <v>13183</v>
      </c>
    </row>
    <row r="485" spans="1:11" ht="13">
      <c r="A485" s="2" t="s">
        <v>14159</v>
      </c>
      <c r="B485" s="2" t="s">
        <v>14160</v>
      </c>
      <c r="C485" s="2" t="s">
        <v>24422</v>
      </c>
      <c r="D485" s="2" t="s">
        <v>16</v>
      </c>
      <c r="E485" s="3" t="s">
        <v>13182</v>
      </c>
      <c r="F485" s="51" t="s">
        <v>16</v>
      </c>
      <c r="G485" s="3" t="s">
        <v>80</v>
      </c>
      <c r="H485" s="3"/>
      <c r="I485" s="3" t="str">
        <f t="shared" si="1"/>
        <v>DMT_DMetaN</v>
      </c>
      <c r="J485" s="51" t="s">
        <v>16</v>
      </c>
      <c r="K485" s="3" t="s">
        <v>13183</v>
      </c>
    </row>
    <row r="486" spans="1:11" ht="13">
      <c r="A486" s="2" t="s">
        <v>14161</v>
      </c>
      <c r="B486" s="2" t="s">
        <v>14162</v>
      </c>
      <c r="C486" s="2" t="s">
        <v>24423</v>
      </c>
      <c r="D486" s="2" t="s">
        <v>16</v>
      </c>
      <c r="E486" s="3" t="s">
        <v>13182</v>
      </c>
      <c r="F486" s="51" t="s">
        <v>16</v>
      </c>
      <c r="G486" s="3" t="s">
        <v>80</v>
      </c>
      <c r="H486" s="3"/>
      <c r="I486" s="3" t="str">
        <f t="shared" si="1"/>
        <v>DMT_DMetaN</v>
      </c>
      <c r="J486" s="51" t="s">
        <v>16</v>
      </c>
      <c r="K486" s="3" t="s">
        <v>13183</v>
      </c>
    </row>
    <row r="487" spans="1:11" ht="13">
      <c r="A487" s="2" t="s">
        <v>14163</v>
      </c>
      <c r="B487" s="2" t="s">
        <v>14164</v>
      </c>
      <c r="C487" s="2" t="s">
        <v>24424</v>
      </c>
      <c r="D487" s="2" t="s">
        <v>16</v>
      </c>
      <c r="E487" s="3" t="s">
        <v>13182</v>
      </c>
      <c r="F487" s="51" t="s">
        <v>16</v>
      </c>
      <c r="G487" s="3" t="s">
        <v>80</v>
      </c>
      <c r="H487" s="3"/>
      <c r="I487" s="3" t="str">
        <f t="shared" si="1"/>
        <v>DMT_DMetaN</v>
      </c>
      <c r="J487" s="51" t="s">
        <v>16</v>
      </c>
      <c r="K487" s="3" t="s">
        <v>13183</v>
      </c>
    </row>
    <row r="488" spans="1:11" ht="13">
      <c r="A488" s="2" t="s">
        <v>14165</v>
      </c>
      <c r="B488" s="2" t="s">
        <v>14166</v>
      </c>
      <c r="C488" s="2" t="s">
        <v>24425</v>
      </c>
      <c r="D488" s="2" t="s">
        <v>16</v>
      </c>
      <c r="E488" s="3" t="s">
        <v>13182</v>
      </c>
      <c r="F488" s="51" t="s">
        <v>16</v>
      </c>
      <c r="G488" s="3" t="s">
        <v>80</v>
      </c>
      <c r="H488" s="3"/>
      <c r="I488" s="3" t="str">
        <f t="shared" si="1"/>
        <v>DMT_DMetaN</v>
      </c>
      <c r="J488" s="51" t="s">
        <v>16</v>
      </c>
      <c r="K488" s="3" t="s">
        <v>13183</v>
      </c>
    </row>
    <row r="489" spans="1:11" ht="13">
      <c r="A489" s="2" t="s">
        <v>14167</v>
      </c>
      <c r="B489" s="2" t="s">
        <v>14168</v>
      </c>
      <c r="C489" s="2" t="s">
        <v>24426</v>
      </c>
      <c r="D489" s="2" t="s">
        <v>16</v>
      </c>
      <c r="E489" s="3" t="s">
        <v>13182</v>
      </c>
      <c r="F489" s="51" t="s">
        <v>16</v>
      </c>
      <c r="G489" s="3" t="s">
        <v>80</v>
      </c>
      <c r="H489" s="3"/>
      <c r="I489" s="3" t="str">
        <f t="shared" si="1"/>
        <v>DMT_DMetaN</v>
      </c>
      <c r="J489" s="51" t="s">
        <v>16</v>
      </c>
      <c r="K489" s="3" t="s">
        <v>13183</v>
      </c>
    </row>
    <row r="490" spans="1:11" ht="13">
      <c r="A490" s="2" t="s">
        <v>14169</v>
      </c>
      <c r="B490" s="2" t="s">
        <v>14170</v>
      </c>
      <c r="C490" s="2" t="s">
        <v>24427</v>
      </c>
      <c r="D490" s="2" t="s">
        <v>16</v>
      </c>
      <c r="E490" s="3" t="s">
        <v>13182</v>
      </c>
      <c r="F490" s="51" t="s">
        <v>16</v>
      </c>
      <c r="G490" s="3" t="s">
        <v>80</v>
      </c>
      <c r="H490" s="3"/>
      <c r="I490" s="3" t="str">
        <f t="shared" si="1"/>
        <v>DMT_DMetaN</v>
      </c>
      <c r="J490" s="51" t="s">
        <v>16</v>
      </c>
      <c r="K490" s="3" t="s">
        <v>13183</v>
      </c>
    </row>
    <row r="491" spans="1:11" ht="13">
      <c r="A491" s="2" t="s">
        <v>14171</v>
      </c>
      <c r="B491" s="2" t="s">
        <v>14172</v>
      </c>
      <c r="C491" s="2" t="s">
        <v>24428</v>
      </c>
      <c r="D491" s="2" t="s">
        <v>16</v>
      </c>
      <c r="E491" s="3" t="s">
        <v>13482</v>
      </c>
      <c r="F491" s="51" t="s">
        <v>16</v>
      </c>
      <c r="G491" s="3" t="s">
        <v>80</v>
      </c>
      <c r="H491" s="3"/>
      <c r="I491" s="3" t="str">
        <f t="shared" si="1"/>
        <v>DMT_ADMN</v>
      </c>
      <c r="J491" s="51" t="s">
        <v>16</v>
      </c>
      <c r="K491" s="3" t="s">
        <v>13183</v>
      </c>
    </row>
    <row r="492" spans="1:11" ht="13">
      <c r="A492" s="2" t="s">
        <v>14173</v>
      </c>
      <c r="B492" s="2" t="s">
        <v>14174</v>
      </c>
      <c r="C492" s="2" t="s">
        <v>24429</v>
      </c>
      <c r="D492" s="2" t="s">
        <v>16</v>
      </c>
      <c r="E492" s="3" t="s">
        <v>13482</v>
      </c>
      <c r="F492" s="51" t="s">
        <v>16</v>
      </c>
      <c r="G492" s="3" t="s">
        <v>80</v>
      </c>
      <c r="H492" s="3"/>
      <c r="I492" s="3" t="str">
        <f t="shared" si="1"/>
        <v>DMT_ADMN</v>
      </c>
      <c r="J492" s="51" t="s">
        <v>16</v>
      </c>
      <c r="K492" s="3" t="s">
        <v>13183</v>
      </c>
    </row>
    <row r="493" spans="1:11" ht="13">
      <c r="A493" s="2" t="s">
        <v>14175</v>
      </c>
      <c r="B493" s="2" t="s">
        <v>14176</v>
      </c>
      <c r="C493" s="2" t="s">
        <v>24430</v>
      </c>
      <c r="D493" s="2" t="s">
        <v>16</v>
      </c>
      <c r="E493" s="3" t="s">
        <v>13482</v>
      </c>
      <c r="F493" s="51" t="s">
        <v>16</v>
      </c>
      <c r="G493" s="3" t="s">
        <v>80</v>
      </c>
      <c r="H493" s="3"/>
      <c r="I493" s="3" t="str">
        <f t="shared" si="1"/>
        <v>DMT_ADMN</v>
      </c>
      <c r="J493" s="51" t="s">
        <v>16</v>
      </c>
      <c r="K493" s="3" t="s">
        <v>13183</v>
      </c>
    </row>
    <row r="494" spans="1:11" ht="13">
      <c r="A494" s="2" t="s">
        <v>14177</v>
      </c>
      <c r="B494" s="2" t="s">
        <v>14178</v>
      </c>
      <c r="C494" s="2" t="s">
        <v>24431</v>
      </c>
      <c r="D494" s="2" t="s">
        <v>16</v>
      </c>
      <c r="E494" s="3" t="s">
        <v>13482</v>
      </c>
      <c r="F494" s="51" t="s">
        <v>16</v>
      </c>
      <c r="G494" s="3" t="s">
        <v>80</v>
      </c>
      <c r="H494" s="3"/>
      <c r="I494" s="3" t="str">
        <f t="shared" si="1"/>
        <v>DMT_ADMN</v>
      </c>
      <c r="J494" s="51" t="s">
        <v>16</v>
      </c>
      <c r="K494" s="3" t="s">
        <v>13183</v>
      </c>
    </row>
    <row r="495" spans="1:11" ht="13">
      <c r="A495" s="2" t="s">
        <v>14179</v>
      </c>
      <c r="B495" s="2" t="s">
        <v>14180</v>
      </c>
      <c r="C495" s="2" t="s">
        <v>24432</v>
      </c>
      <c r="D495" s="2" t="s">
        <v>16</v>
      </c>
      <c r="E495" s="3" t="s">
        <v>13614</v>
      </c>
      <c r="F495" s="51" t="s">
        <v>16</v>
      </c>
      <c r="G495" s="3" t="s">
        <v>641</v>
      </c>
      <c r="H495" s="3"/>
      <c r="I495" s="3" t="str">
        <f t="shared" si="1"/>
        <v>VTV_MesoLN</v>
      </c>
      <c r="J495" s="51" t="s">
        <v>16</v>
      </c>
      <c r="K495" s="3" t="s">
        <v>13183</v>
      </c>
    </row>
    <row r="496" spans="1:11" ht="13">
      <c r="A496" s="2" t="s">
        <v>14181</v>
      </c>
      <c r="B496" s="2" t="s">
        <v>14182</v>
      </c>
      <c r="C496" s="2" t="s">
        <v>24433</v>
      </c>
      <c r="D496" s="2" t="s">
        <v>16</v>
      </c>
      <c r="E496" s="3" t="s">
        <v>13617</v>
      </c>
      <c r="F496" s="51" t="s">
        <v>16</v>
      </c>
      <c r="G496" s="3" t="s">
        <v>641</v>
      </c>
      <c r="H496" s="3"/>
      <c r="I496" s="3" t="str">
        <f t="shared" si="1"/>
        <v>VTV_MetaLN</v>
      </c>
      <c r="J496" s="51" t="s">
        <v>16</v>
      </c>
      <c r="K496" s="3" t="s">
        <v>13183</v>
      </c>
    </row>
    <row r="497" spans="1:11" ht="13">
      <c r="A497" s="2" t="s">
        <v>14183</v>
      </c>
      <c r="B497" s="2" t="s">
        <v>14184</v>
      </c>
      <c r="C497" s="2" t="s">
        <v>24434</v>
      </c>
      <c r="D497" s="2" t="s">
        <v>16</v>
      </c>
      <c r="E497" s="3" t="s">
        <v>13614</v>
      </c>
      <c r="F497" s="51" t="s">
        <v>16</v>
      </c>
      <c r="G497" s="3" t="s">
        <v>641</v>
      </c>
      <c r="H497" s="3"/>
      <c r="I497" s="3" t="str">
        <f t="shared" si="1"/>
        <v>VTV_MesoLN</v>
      </c>
      <c r="J497" s="51" t="s">
        <v>16</v>
      </c>
      <c r="K497" s="3" t="s">
        <v>13183</v>
      </c>
    </row>
    <row r="498" spans="1:11" ht="13">
      <c r="A498" s="2" t="s">
        <v>14185</v>
      </c>
      <c r="B498" s="2" t="s">
        <v>14186</v>
      </c>
      <c r="C498" s="2" t="s">
        <v>24435</v>
      </c>
      <c r="D498" s="2" t="s">
        <v>16</v>
      </c>
      <c r="E498" s="3" t="s">
        <v>13614</v>
      </c>
      <c r="F498" s="51" t="s">
        <v>16</v>
      </c>
      <c r="G498" s="3" t="s">
        <v>641</v>
      </c>
      <c r="H498" s="3"/>
      <c r="I498" s="3" t="str">
        <f t="shared" si="1"/>
        <v>VTV_MesoLN</v>
      </c>
      <c r="J498" s="51" t="s">
        <v>16</v>
      </c>
      <c r="K498" s="3" t="s">
        <v>13183</v>
      </c>
    </row>
    <row r="499" spans="1:11" ht="13">
      <c r="A499" s="2" t="s">
        <v>14187</v>
      </c>
      <c r="B499" s="2" t="s">
        <v>14188</v>
      </c>
      <c r="C499" s="2" t="s">
        <v>24436</v>
      </c>
      <c r="D499" s="2" t="s">
        <v>16</v>
      </c>
      <c r="E499" s="3" t="s">
        <v>13614</v>
      </c>
      <c r="F499" s="51" t="s">
        <v>16</v>
      </c>
      <c r="G499" s="3" t="s">
        <v>641</v>
      </c>
      <c r="H499" s="3"/>
      <c r="I499" s="3" t="str">
        <f t="shared" si="1"/>
        <v>VTV_MesoLN</v>
      </c>
      <c r="J499" s="51" t="s">
        <v>16</v>
      </c>
      <c r="K499" s="3" t="s">
        <v>13183</v>
      </c>
    </row>
    <row r="500" spans="1:11" ht="13">
      <c r="A500" s="2" t="s">
        <v>14189</v>
      </c>
      <c r="B500" s="2" t="s">
        <v>14190</v>
      </c>
      <c r="C500" s="2" t="s">
        <v>24437</v>
      </c>
      <c r="D500" s="2" t="s">
        <v>16</v>
      </c>
      <c r="E500" s="3" t="s">
        <v>13617</v>
      </c>
      <c r="F500" s="51" t="s">
        <v>16</v>
      </c>
      <c r="G500" s="3" t="s">
        <v>641</v>
      </c>
      <c r="H500" s="3"/>
      <c r="I500" s="3" t="str">
        <f t="shared" si="1"/>
        <v>VTV_MetaLN</v>
      </c>
      <c r="J500" s="51" t="s">
        <v>16</v>
      </c>
      <c r="K500" s="3" t="s">
        <v>13183</v>
      </c>
    </row>
    <row r="501" spans="1:11" ht="13">
      <c r="A501" s="2" t="s">
        <v>14191</v>
      </c>
      <c r="B501" s="2" t="s">
        <v>14192</v>
      </c>
      <c r="C501" s="2" t="s">
        <v>24438</v>
      </c>
      <c r="D501" s="2" t="s">
        <v>16</v>
      </c>
      <c r="E501" s="3" t="s">
        <v>13617</v>
      </c>
      <c r="F501" s="51" t="s">
        <v>16</v>
      </c>
      <c r="G501" s="3" t="s">
        <v>641</v>
      </c>
      <c r="H501" s="3"/>
      <c r="I501" s="3" t="str">
        <f t="shared" si="1"/>
        <v>VTV_MetaLN</v>
      </c>
      <c r="J501" s="51" t="s">
        <v>16</v>
      </c>
      <c r="K501" s="3" t="s">
        <v>13183</v>
      </c>
    </row>
    <row r="502" spans="1:11" ht="13">
      <c r="A502" s="2" t="s">
        <v>14193</v>
      </c>
      <c r="B502" s="2" t="s">
        <v>14194</v>
      </c>
      <c r="C502" s="2" t="s">
        <v>24439</v>
      </c>
      <c r="D502" s="2" t="s">
        <v>16</v>
      </c>
      <c r="E502" s="3" t="s">
        <v>13614</v>
      </c>
      <c r="F502" s="51" t="s">
        <v>16</v>
      </c>
      <c r="G502" s="3" t="s">
        <v>641</v>
      </c>
      <c r="H502" s="3"/>
      <c r="I502" s="3" t="str">
        <f t="shared" si="1"/>
        <v>VTV_MesoLN</v>
      </c>
      <c r="J502" s="51" t="s">
        <v>16</v>
      </c>
      <c r="K502" s="3" t="s">
        <v>13183</v>
      </c>
    </row>
    <row r="503" spans="1:11" ht="13">
      <c r="A503" s="2" t="s">
        <v>14195</v>
      </c>
      <c r="B503" s="2" t="s">
        <v>14196</v>
      </c>
      <c r="C503" s="2" t="s">
        <v>24440</v>
      </c>
      <c r="D503" s="2" t="s">
        <v>16</v>
      </c>
      <c r="E503" s="3" t="s">
        <v>13614</v>
      </c>
      <c r="F503" s="51" t="s">
        <v>16</v>
      </c>
      <c r="G503" s="3" t="s">
        <v>641</v>
      </c>
      <c r="H503" s="3"/>
      <c r="I503" s="3" t="str">
        <f t="shared" si="1"/>
        <v>VTV_MesoLN</v>
      </c>
      <c r="J503" s="51" t="s">
        <v>16</v>
      </c>
      <c r="K503" s="3" t="s">
        <v>13183</v>
      </c>
    </row>
    <row r="504" spans="1:11" ht="13">
      <c r="A504" s="2" t="s">
        <v>14197</v>
      </c>
      <c r="B504" s="2" t="s">
        <v>14198</v>
      </c>
      <c r="C504" s="2" t="s">
        <v>24441</v>
      </c>
      <c r="D504" s="2" t="s">
        <v>16</v>
      </c>
      <c r="E504" s="3" t="s">
        <v>13605</v>
      </c>
      <c r="F504" s="51" t="s">
        <v>16</v>
      </c>
      <c r="G504" s="3" t="s">
        <v>641</v>
      </c>
      <c r="H504" s="3"/>
      <c r="I504" s="3" t="str">
        <f t="shared" si="1"/>
        <v>VTV_ProLN</v>
      </c>
      <c r="J504" s="51" t="s">
        <v>16</v>
      </c>
      <c r="K504" s="3" t="s">
        <v>13183</v>
      </c>
    </row>
    <row r="505" spans="1:11" ht="13">
      <c r="A505" s="2" t="s">
        <v>14199</v>
      </c>
      <c r="B505" s="2" t="s">
        <v>14200</v>
      </c>
      <c r="C505" s="2" t="s">
        <v>24442</v>
      </c>
      <c r="D505" s="2" t="s">
        <v>16</v>
      </c>
      <c r="E505" s="3" t="s">
        <v>13614</v>
      </c>
      <c r="F505" s="51" t="s">
        <v>16</v>
      </c>
      <c r="G505" s="3" t="s">
        <v>641</v>
      </c>
      <c r="H505" s="3"/>
      <c r="I505" s="3" t="str">
        <f t="shared" si="1"/>
        <v>VTV_MesoLN</v>
      </c>
      <c r="J505" s="51" t="s">
        <v>16</v>
      </c>
      <c r="K505" s="3" t="s">
        <v>13183</v>
      </c>
    </row>
    <row r="506" spans="1:11" ht="13">
      <c r="A506" s="2" t="s">
        <v>14201</v>
      </c>
      <c r="B506" s="2" t="s">
        <v>14202</v>
      </c>
      <c r="C506" s="2" t="s">
        <v>24443</v>
      </c>
      <c r="D506" s="2" t="s">
        <v>16</v>
      </c>
      <c r="E506" s="3" t="s">
        <v>13614</v>
      </c>
      <c r="F506" s="51" t="s">
        <v>16</v>
      </c>
      <c r="G506" s="3" t="s">
        <v>641</v>
      </c>
      <c r="H506" s="3"/>
      <c r="I506" s="3" t="str">
        <f t="shared" si="1"/>
        <v>VTV_MesoLN</v>
      </c>
      <c r="J506" s="51" t="s">
        <v>16</v>
      </c>
      <c r="K506" s="3" t="s">
        <v>13183</v>
      </c>
    </row>
    <row r="507" spans="1:11" ht="13">
      <c r="A507" s="2" t="s">
        <v>14203</v>
      </c>
      <c r="B507" s="2" t="s">
        <v>14204</v>
      </c>
      <c r="C507" s="2" t="s">
        <v>24444</v>
      </c>
      <c r="D507" s="2" t="s">
        <v>16</v>
      </c>
      <c r="E507" s="3" t="s">
        <v>13617</v>
      </c>
      <c r="F507" s="51" t="s">
        <v>16</v>
      </c>
      <c r="G507" s="3" t="s">
        <v>641</v>
      </c>
      <c r="H507" s="3"/>
      <c r="I507" s="3" t="str">
        <f t="shared" si="1"/>
        <v>VTV_MetaLN</v>
      </c>
      <c r="J507" s="51" t="s">
        <v>16</v>
      </c>
      <c r="K507" s="3" t="s">
        <v>13183</v>
      </c>
    </row>
    <row r="508" spans="1:11" ht="13">
      <c r="A508" s="2" t="s">
        <v>14205</v>
      </c>
      <c r="B508" s="2" t="s">
        <v>14206</v>
      </c>
      <c r="C508" s="2" t="s">
        <v>24445</v>
      </c>
      <c r="D508" s="2" t="s">
        <v>16</v>
      </c>
      <c r="E508" s="3" t="s">
        <v>13617</v>
      </c>
      <c r="F508" s="51" t="s">
        <v>16</v>
      </c>
      <c r="G508" s="3" t="s">
        <v>641</v>
      </c>
      <c r="H508" s="3"/>
      <c r="I508" s="3" t="str">
        <f t="shared" si="1"/>
        <v>VTV_MetaLN</v>
      </c>
      <c r="J508" s="51" t="s">
        <v>16</v>
      </c>
      <c r="K508" s="3" t="s">
        <v>13183</v>
      </c>
    </row>
    <row r="509" spans="1:11" ht="13">
      <c r="A509" s="2" t="s">
        <v>14207</v>
      </c>
      <c r="B509" s="2" t="s">
        <v>14208</v>
      </c>
      <c r="C509" s="2" t="s">
        <v>24446</v>
      </c>
      <c r="D509" s="2" t="s">
        <v>16</v>
      </c>
      <c r="E509" s="3" t="s">
        <v>13614</v>
      </c>
      <c r="F509" s="51" t="s">
        <v>16</v>
      </c>
      <c r="G509" s="3" t="s">
        <v>641</v>
      </c>
      <c r="H509" s="3"/>
      <c r="I509" s="3" t="str">
        <f t="shared" si="1"/>
        <v>VTV_MesoLN</v>
      </c>
      <c r="J509" s="51" t="s">
        <v>16</v>
      </c>
      <c r="K509" s="3" t="s">
        <v>13183</v>
      </c>
    </row>
    <row r="510" spans="1:11" ht="13">
      <c r="A510" s="2" t="s">
        <v>14209</v>
      </c>
      <c r="B510" s="2" t="s">
        <v>14210</v>
      </c>
      <c r="C510" s="2" t="s">
        <v>24447</v>
      </c>
      <c r="D510" s="2" t="s">
        <v>16</v>
      </c>
      <c r="E510" s="3" t="s">
        <v>13605</v>
      </c>
      <c r="F510" s="51" t="s">
        <v>16</v>
      </c>
      <c r="G510" s="3" t="s">
        <v>641</v>
      </c>
      <c r="H510" s="3"/>
      <c r="I510" s="3" t="str">
        <f t="shared" si="1"/>
        <v>VTV_ProLN</v>
      </c>
      <c r="J510" s="51" t="s">
        <v>16</v>
      </c>
      <c r="K510" s="3" t="s">
        <v>13183</v>
      </c>
    </row>
    <row r="511" spans="1:11" ht="13">
      <c r="A511" s="2" t="s">
        <v>14211</v>
      </c>
      <c r="B511" s="2" t="s">
        <v>14212</v>
      </c>
      <c r="C511" s="2" t="s">
        <v>24448</v>
      </c>
      <c r="D511" s="2" t="s">
        <v>16</v>
      </c>
      <c r="E511" s="3" t="s">
        <v>13617</v>
      </c>
      <c r="F511" s="51" t="s">
        <v>16</v>
      </c>
      <c r="G511" s="3" t="s">
        <v>641</v>
      </c>
      <c r="H511" s="3"/>
      <c r="I511" s="3" t="str">
        <f t="shared" si="1"/>
        <v>VTV_MetaLN</v>
      </c>
      <c r="J511" s="51" t="s">
        <v>16</v>
      </c>
      <c r="K511" s="3" t="s">
        <v>13183</v>
      </c>
    </row>
    <row r="512" spans="1:11" ht="13">
      <c r="A512" s="2" t="s">
        <v>14213</v>
      </c>
      <c r="B512" s="2" t="s">
        <v>14214</v>
      </c>
      <c r="C512" s="2" t="s">
        <v>24449</v>
      </c>
      <c r="D512" s="2" t="s">
        <v>16</v>
      </c>
      <c r="E512" s="52" t="s">
        <v>13617</v>
      </c>
      <c r="F512" s="43" t="s">
        <v>16</v>
      </c>
      <c r="G512" s="3" t="s">
        <v>641</v>
      </c>
      <c r="H512" s="3"/>
      <c r="I512" s="3" t="str">
        <f t="shared" ref="I512:I572" si="2">G512&amp;"_"&amp;E512</f>
        <v>VTV_MetaLN</v>
      </c>
      <c r="J512" s="43" t="s">
        <v>16</v>
      </c>
      <c r="K512" s="3" t="s">
        <v>13183</v>
      </c>
    </row>
    <row r="513" spans="1:11" ht="13">
      <c r="A513" s="2" t="s">
        <v>14215</v>
      </c>
      <c r="B513" s="2" t="s">
        <v>14216</v>
      </c>
      <c r="C513" s="2" t="s">
        <v>24450</v>
      </c>
      <c r="D513" s="2" t="s">
        <v>16</v>
      </c>
      <c r="E513" s="3" t="s">
        <v>13617</v>
      </c>
      <c r="F513" s="51" t="s">
        <v>16</v>
      </c>
      <c r="G513" s="3" t="s">
        <v>641</v>
      </c>
      <c r="H513" s="3"/>
      <c r="I513" s="3" t="str">
        <f t="shared" si="2"/>
        <v>VTV_MetaLN</v>
      </c>
      <c r="J513" s="51" t="s">
        <v>16</v>
      </c>
      <c r="K513" s="3" t="s">
        <v>13183</v>
      </c>
    </row>
    <row r="514" spans="1:11" ht="13">
      <c r="A514" s="2" t="s">
        <v>14217</v>
      </c>
      <c r="B514" s="2" t="s">
        <v>14218</v>
      </c>
      <c r="C514" s="2" t="s">
        <v>24451</v>
      </c>
      <c r="D514" s="2" t="s">
        <v>16</v>
      </c>
      <c r="E514" s="3" t="s">
        <v>13614</v>
      </c>
      <c r="F514" s="51" t="s">
        <v>16</v>
      </c>
      <c r="G514" s="3" t="s">
        <v>641</v>
      </c>
      <c r="H514" s="3"/>
      <c r="I514" s="3" t="str">
        <f t="shared" si="2"/>
        <v>VTV_MesoLN</v>
      </c>
      <c r="J514" s="51" t="s">
        <v>16</v>
      </c>
      <c r="K514" s="3" t="s">
        <v>13183</v>
      </c>
    </row>
    <row r="515" spans="1:11" ht="13">
      <c r="A515" s="2" t="s">
        <v>14219</v>
      </c>
      <c r="B515" s="2" t="s">
        <v>14220</v>
      </c>
      <c r="C515" s="2" t="s">
        <v>24452</v>
      </c>
      <c r="D515" s="2" t="s">
        <v>16</v>
      </c>
      <c r="E515" s="3" t="s">
        <v>13617</v>
      </c>
      <c r="F515" s="51" t="s">
        <v>16</v>
      </c>
      <c r="G515" s="3" t="s">
        <v>641</v>
      </c>
      <c r="H515" s="3"/>
      <c r="I515" s="3" t="str">
        <f t="shared" si="2"/>
        <v>VTV_MetaLN</v>
      </c>
      <c r="J515" s="51" t="s">
        <v>16</v>
      </c>
      <c r="K515" s="3" t="s">
        <v>13183</v>
      </c>
    </row>
    <row r="516" spans="1:11" ht="13">
      <c r="A516" s="2" t="s">
        <v>14221</v>
      </c>
      <c r="B516" s="2" t="s">
        <v>14222</v>
      </c>
      <c r="C516" s="2" t="s">
        <v>24453</v>
      </c>
      <c r="D516" s="2" t="s">
        <v>16</v>
      </c>
      <c r="E516" s="3" t="s">
        <v>13605</v>
      </c>
      <c r="F516" s="51" t="s">
        <v>16</v>
      </c>
      <c r="G516" s="3" t="s">
        <v>641</v>
      </c>
      <c r="H516" s="3"/>
      <c r="I516" s="3" t="str">
        <f t="shared" si="2"/>
        <v>VTV_ProLN</v>
      </c>
      <c r="J516" s="51" t="s">
        <v>16</v>
      </c>
      <c r="K516" s="3" t="s">
        <v>13183</v>
      </c>
    </row>
    <row r="517" spans="1:11" ht="13">
      <c r="A517" s="2" t="s">
        <v>14223</v>
      </c>
      <c r="B517" s="2" t="s">
        <v>14224</v>
      </c>
      <c r="C517" s="2" t="s">
        <v>24454</v>
      </c>
      <c r="D517" s="2" t="s">
        <v>16</v>
      </c>
      <c r="E517" s="3" t="s">
        <v>13605</v>
      </c>
      <c r="F517" s="51" t="s">
        <v>16</v>
      </c>
      <c r="G517" s="3" t="s">
        <v>641</v>
      </c>
      <c r="H517" s="3"/>
      <c r="I517" s="3" t="str">
        <f t="shared" si="2"/>
        <v>VTV_ProLN</v>
      </c>
      <c r="J517" s="51" t="s">
        <v>16</v>
      </c>
      <c r="K517" s="3" t="s">
        <v>13183</v>
      </c>
    </row>
    <row r="518" spans="1:11" ht="13">
      <c r="A518" s="2" t="s">
        <v>14225</v>
      </c>
      <c r="B518" s="2" t="s">
        <v>14226</v>
      </c>
      <c r="C518" s="2" t="s">
        <v>24455</v>
      </c>
      <c r="D518" s="2" t="s">
        <v>16</v>
      </c>
      <c r="E518" s="3" t="s">
        <v>13617</v>
      </c>
      <c r="F518" s="51" t="s">
        <v>16</v>
      </c>
      <c r="G518" s="3" t="s">
        <v>641</v>
      </c>
      <c r="H518" s="3"/>
      <c r="I518" s="3" t="str">
        <f t="shared" si="2"/>
        <v>VTV_MetaLN</v>
      </c>
      <c r="J518" s="51" t="s">
        <v>16</v>
      </c>
      <c r="K518" s="3" t="s">
        <v>13183</v>
      </c>
    </row>
    <row r="519" spans="1:11" ht="13">
      <c r="A519" s="2" t="s">
        <v>14227</v>
      </c>
      <c r="B519" s="2" t="s">
        <v>14228</v>
      </c>
      <c r="C519" s="2" t="s">
        <v>24456</v>
      </c>
      <c r="D519" s="2" t="s">
        <v>16</v>
      </c>
      <c r="E519" s="3" t="s">
        <v>13614</v>
      </c>
      <c r="F519" s="51" t="s">
        <v>16</v>
      </c>
      <c r="G519" s="3" t="s">
        <v>641</v>
      </c>
      <c r="H519" s="3"/>
      <c r="I519" s="3" t="str">
        <f t="shared" si="2"/>
        <v>VTV_MesoLN</v>
      </c>
      <c r="J519" s="51" t="s">
        <v>16</v>
      </c>
      <c r="K519" s="3" t="s">
        <v>13183</v>
      </c>
    </row>
    <row r="520" spans="1:11" ht="13">
      <c r="A520" s="2" t="s">
        <v>14229</v>
      </c>
      <c r="B520" s="2" t="s">
        <v>14230</v>
      </c>
      <c r="C520" s="2" t="s">
        <v>24457</v>
      </c>
      <c r="D520" s="2" t="s">
        <v>16</v>
      </c>
      <c r="E520" s="3" t="s">
        <v>13617</v>
      </c>
      <c r="F520" s="51" t="s">
        <v>16</v>
      </c>
      <c r="G520" s="3" t="s">
        <v>641</v>
      </c>
      <c r="H520" s="3"/>
      <c r="I520" s="3" t="str">
        <f t="shared" si="2"/>
        <v>VTV_MetaLN</v>
      </c>
      <c r="J520" s="51" t="s">
        <v>16</v>
      </c>
      <c r="K520" s="3" t="s">
        <v>13183</v>
      </c>
    </row>
    <row r="521" spans="1:11" ht="13">
      <c r="A521" s="2" t="s">
        <v>14231</v>
      </c>
      <c r="B521" s="2" t="s">
        <v>14232</v>
      </c>
      <c r="C521" s="2" t="s">
        <v>24458</v>
      </c>
      <c r="D521" s="2" t="s">
        <v>16</v>
      </c>
      <c r="E521" s="3" t="s">
        <v>13605</v>
      </c>
      <c r="F521" s="51" t="s">
        <v>16</v>
      </c>
      <c r="G521" s="3" t="s">
        <v>641</v>
      </c>
      <c r="H521" s="3"/>
      <c r="I521" s="3" t="str">
        <f t="shared" si="2"/>
        <v>VTV_ProLN</v>
      </c>
      <c r="J521" s="51" t="s">
        <v>16</v>
      </c>
      <c r="K521" s="3" t="s">
        <v>13183</v>
      </c>
    </row>
    <row r="522" spans="1:11" ht="13">
      <c r="A522" s="2" t="s">
        <v>14233</v>
      </c>
      <c r="B522" s="2" t="s">
        <v>14234</v>
      </c>
      <c r="C522" s="2" t="s">
        <v>24459</v>
      </c>
      <c r="D522" s="2" t="s">
        <v>16</v>
      </c>
      <c r="E522" s="3" t="s">
        <v>13605</v>
      </c>
      <c r="F522" s="51" t="s">
        <v>16</v>
      </c>
      <c r="G522" s="3" t="s">
        <v>641</v>
      </c>
      <c r="H522" s="3"/>
      <c r="I522" s="3" t="str">
        <f t="shared" si="2"/>
        <v>VTV_ProLN</v>
      </c>
      <c r="J522" s="51" t="s">
        <v>16</v>
      </c>
      <c r="K522" s="3" t="s">
        <v>13183</v>
      </c>
    </row>
    <row r="523" spans="1:11" ht="13">
      <c r="A523" s="2" t="s">
        <v>14235</v>
      </c>
      <c r="B523" s="2" t="s">
        <v>14236</v>
      </c>
      <c r="C523" s="2" t="s">
        <v>24460</v>
      </c>
      <c r="D523" s="2" t="s">
        <v>16</v>
      </c>
      <c r="E523" s="3" t="s">
        <v>13614</v>
      </c>
      <c r="F523" s="51" t="s">
        <v>16</v>
      </c>
      <c r="G523" s="3" t="s">
        <v>641</v>
      </c>
      <c r="H523" s="3"/>
      <c r="I523" s="3" t="str">
        <f t="shared" si="2"/>
        <v>VTV_MesoLN</v>
      </c>
      <c r="J523" s="51" t="s">
        <v>16</v>
      </c>
      <c r="K523" s="3" t="s">
        <v>13183</v>
      </c>
    </row>
    <row r="524" spans="1:11" ht="13">
      <c r="A524" s="2" t="s">
        <v>14237</v>
      </c>
      <c r="B524" s="2" t="s">
        <v>14238</v>
      </c>
      <c r="C524" s="2" t="s">
        <v>24461</v>
      </c>
      <c r="D524" s="2" t="s">
        <v>16</v>
      </c>
      <c r="E524" s="3" t="s">
        <v>13605</v>
      </c>
      <c r="F524" s="51" t="s">
        <v>16</v>
      </c>
      <c r="G524" s="3" t="s">
        <v>641</v>
      </c>
      <c r="H524" s="3"/>
      <c r="I524" s="3" t="str">
        <f t="shared" si="2"/>
        <v>VTV_ProLN</v>
      </c>
      <c r="J524" s="51" t="s">
        <v>16</v>
      </c>
      <c r="K524" s="3" t="s">
        <v>13183</v>
      </c>
    </row>
    <row r="525" spans="1:11" ht="13">
      <c r="A525" s="2" t="s">
        <v>14239</v>
      </c>
      <c r="B525" s="2" t="s">
        <v>14240</v>
      </c>
      <c r="C525" s="2" t="s">
        <v>24462</v>
      </c>
      <c r="D525" s="2" t="s">
        <v>16</v>
      </c>
      <c r="E525" s="3" t="s">
        <v>13614</v>
      </c>
      <c r="F525" s="51" t="s">
        <v>16</v>
      </c>
      <c r="G525" s="3" t="s">
        <v>641</v>
      </c>
      <c r="H525" s="3"/>
      <c r="I525" s="3" t="str">
        <f t="shared" si="2"/>
        <v>VTV_MesoLN</v>
      </c>
      <c r="J525" s="51" t="s">
        <v>16</v>
      </c>
      <c r="K525" s="3" t="s">
        <v>13183</v>
      </c>
    </row>
    <row r="526" spans="1:11" ht="13">
      <c r="A526" s="2" t="s">
        <v>14241</v>
      </c>
      <c r="B526" s="2" t="s">
        <v>14242</v>
      </c>
      <c r="C526" s="2" t="s">
        <v>24463</v>
      </c>
      <c r="D526" s="2" t="s">
        <v>16</v>
      </c>
      <c r="E526" s="3" t="s">
        <v>13605</v>
      </c>
      <c r="F526" s="51" t="s">
        <v>16</v>
      </c>
      <c r="G526" s="3" t="s">
        <v>641</v>
      </c>
      <c r="H526" s="3"/>
      <c r="I526" s="3" t="str">
        <f t="shared" si="2"/>
        <v>VTV_ProLN</v>
      </c>
      <c r="J526" s="51" t="s">
        <v>16</v>
      </c>
      <c r="K526" s="3" t="s">
        <v>13183</v>
      </c>
    </row>
    <row r="527" spans="1:11" ht="13">
      <c r="A527" s="2" t="s">
        <v>14243</v>
      </c>
      <c r="B527" s="2" t="s">
        <v>14244</v>
      </c>
      <c r="C527" s="2" t="s">
        <v>24464</v>
      </c>
      <c r="D527" s="2" t="s">
        <v>16</v>
      </c>
      <c r="E527" s="3" t="s">
        <v>13605</v>
      </c>
      <c r="F527" s="51" t="s">
        <v>16</v>
      </c>
      <c r="G527" s="3" t="s">
        <v>641</v>
      </c>
      <c r="H527" s="3"/>
      <c r="I527" s="3" t="str">
        <f t="shared" si="2"/>
        <v>VTV_ProLN</v>
      </c>
      <c r="J527" s="51" t="s">
        <v>16</v>
      </c>
      <c r="K527" s="3" t="s">
        <v>13183</v>
      </c>
    </row>
    <row r="528" spans="1:11" ht="13">
      <c r="A528" s="2" t="s">
        <v>14245</v>
      </c>
      <c r="B528" s="2" t="s">
        <v>14246</v>
      </c>
      <c r="C528" s="2" t="s">
        <v>24465</v>
      </c>
      <c r="D528" s="2" t="s">
        <v>16</v>
      </c>
      <c r="E528" s="3" t="s">
        <v>13605</v>
      </c>
      <c r="F528" s="51" t="s">
        <v>16</v>
      </c>
      <c r="G528" s="3" t="s">
        <v>641</v>
      </c>
      <c r="H528" s="3"/>
      <c r="I528" s="3" t="str">
        <f t="shared" si="2"/>
        <v>VTV_ProLN</v>
      </c>
      <c r="J528" s="51" t="s">
        <v>16</v>
      </c>
      <c r="K528" s="3" t="s">
        <v>13183</v>
      </c>
    </row>
    <row r="529" spans="1:11" ht="13">
      <c r="A529" s="2" t="s">
        <v>14247</v>
      </c>
      <c r="B529" s="2" t="s">
        <v>14248</v>
      </c>
      <c r="C529" s="2" t="s">
        <v>24466</v>
      </c>
      <c r="D529" s="2" t="s">
        <v>16</v>
      </c>
      <c r="E529" s="3" t="s">
        <v>13617</v>
      </c>
      <c r="F529" s="51" t="s">
        <v>16</v>
      </c>
      <c r="G529" s="3" t="s">
        <v>641</v>
      </c>
      <c r="H529" s="3"/>
      <c r="I529" s="3" t="str">
        <f t="shared" si="2"/>
        <v>VTV_MetaLN</v>
      </c>
      <c r="J529" s="51" t="s">
        <v>16</v>
      </c>
      <c r="K529" s="3" t="s">
        <v>13183</v>
      </c>
    </row>
    <row r="530" spans="1:11" ht="13">
      <c r="A530" s="2" t="s">
        <v>14249</v>
      </c>
      <c r="B530" s="2" t="s">
        <v>14250</v>
      </c>
      <c r="C530" s="2" t="s">
        <v>24467</v>
      </c>
      <c r="D530" s="2" t="s">
        <v>16</v>
      </c>
      <c r="E530" s="3" t="s">
        <v>13605</v>
      </c>
      <c r="F530" s="51" t="s">
        <v>16</v>
      </c>
      <c r="G530" s="3" t="s">
        <v>641</v>
      </c>
      <c r="H530" s="3"/>
      <c r="I530" s="3" t="str">
        <f t="shared" si="2"/>
        <v>VTV_ProLN</v>
      </c>
      <c r="J530" s="51" t="s">
        <v>16</v>
      </c>
      <c r="K530" s="3" t="s">
        <v>13183</v>
      </c>
    </row>
    <row r="531" spans="1:11" ht="13">
      <c r="A531" s="2" t="s">
        <v>14251</v>
      </c>
      <c r="B531" s="2" t="s">
        <v>14252</v>
      </c>
      <c r="C531" s="2" t="s">
        <v>24468</v>
      </c>
      <c r="D531" s="2" t="s">
        <v>16</v>
      </c>
      <c r="E531" s="3" t="s">
        <v>13605</v>
      </c>
      <c r="F531" s="51" t="s">
        <v>16</v>
      </c>
      <c r="G531" s="3" t="s">
        <v>641</v>
      </c>
      <c r="H531" s="3"/>
      <c r="I531" s="3" t="str">
        <f t="shared" si="2"/>
        <v>VTV_ProLN</v>
      </c>
      <c r="J531" s="51" t="s">
        <v>16</v>
      </c>
      <c r="K531" s="3" t="s">
        <v>13183</v>
      </c>
    </row>
    <row r="532" spans="1:11" ht="13">
      <c r="A532" s="2" t="s">
        <v>14253</v>
      </c>
      <c r="B532" s="2" t="s">
        <v>14254</v>
      </c>
      <c r="C532" s="2" t="s">
        <v>24469</v>
      </c>
      <c r="D532" s="2" t="s">
        <v>16</v>
      </c>
      <c r="E532" s="3" t="s">
        <v>13605</v>
      </c>
      <c r="F532" s="51" t="s">
        <v>23</v>
      </c>
      <c r="G532" s="3" t="s">
        <v>641</v>
      </c>
      <c r="H532" s="3" t="s">
        <v>14255</v>
      </c>
      <c r="I532" s="3" t="str">
        <f t="shared" si="2"/>
        <v>VTV_ProLN</v>
      </c>
      <c r="J532" s="51" t="s">
        <v>23</v>
      </c>
      <c r="K532" s="3" t="s">
        <v>13183</v>
      </c>
    </row>
    <row r="533" spans="1:11" ht="13">
      <c r="A533" s="2" t="s">
        <v>14256</v>
      </c>
      <c r="B533" s="2" t="s">
        <v>14257</v>
      </c>
      <c r="C533" s="2" t="s">
        <v>24470</v>
      </c>
      <c r="D533" s="2" t="s">
        <v>16</v>
      </c>
      <c r="E533" s="3" t="s">
        <v>13605</v>
      </c>
      <c r="F533" s="51" t="s">
        <v>16</v>
      </c>
      <c r="G533" s="3" t="s">
        <v>641</v>
      </c>
      <c r="H533" s="3"/>
      <c r="I533" s="3" t="str">
        <f t="shared" si="2"/>
        <v>VTV_ProLN</v>
      </c>
      <c r="J533" s="51" t="s">
        <v>16</v>
      </c>
      <c r="K533" s="3" t="s">
        <v>13183</v>
      </c>
    </row>
    <row r="534" spans="1:11" ht="13">
      <c r="A534" s="2" t="s">
        <v>14258</v>
      </c>
      <c r="B534" s="2" t="s">
        <v>14259</v>
      </c>
      <c r="C534" s="2" t="s">
        <v>24471</v>
      </c>
      <c r="D534" s="2" t="s">
        <v>16</v>
      </c>
      <c r="E534" s="3" t="s">
        <v>13605</v>
      </c>
      <c r="F534" s="51" t="s">
        <v>16</v>
      </c>
      <c r="G534" s="3" t="s">
        <v>641</v>
      </c>
      <c r="H534" s="3"/>
      <c r="I534" s="3" t="str">
        <f t="shared" si="2"/>
        <v>VTV_ProLN</v>
      </c>
      <c r="J534" s="51" t="s">
        <v>16</v>
      </c>
      <c r="K534" s="3" t="s">
        <v>13183</v>
      </c>
    </row>
    <row r="535" spans="1:11" ht="13">
      <c r="A535" s="2" t="s">
        <v>14260</v>
      </c>
      <c r="B535" s="32" t="s">
        <v>14261</v>
      </c>
      <c r="C535" s="2" t="s">
        <v>24472</v>
      </c>
      <c r="D535" s="2" t="s">
        <v>16</v>
      </c>
      <c r="E535" s="3" t="s">
        <v>13605</v>
      </c>
      <c r="F535" s="51" t="s">
        <v>16</v>
      </c>
      <c r="G535" s="3" t="s">
        <v>641</v>
      </c>
      <c r="H535" s="3"/>
      <c r="I535" s="3" t="str">
        <f t="shared" si="2"/>
        <v>VTV_ProLN</v>
      </c>
      <c r="J535" s="51" t="s">
        <v>16</v>
      </c>
      <c r="K535" s="3" t="s">
        <v>13183</v>
      </c>
    </row>
    <row r="536" spans="1:11" ht="13">
      <c r="A536" s="2" t="s">
        <v>14262</v>
      </c>
      <c r="B536" s="2" t="s">
        <v>14263</v>
      </c>
      <c r="C536" s="2" t="s">
        <v>24473</v>
      </c>
      <c r="D536" s="2" t="s">
        <v>16</v>
      </c>
      <c r="E536" s="52" t="s">
        <v>13617</v>
      </c>
      <c r="F536" s="43" t="s">
        <v>16</v>
      </c>
      <c r="G536" s="3" t="s">
        <v>641</v>
      </c>
      <c r="H536" s="3"/>
      <c r="I536" s="3" t="str">
        <f t="shared" si="2"/>
        <v>VTV_MetaLN</v>
      </c>
      <c r="J536" s="43" t="s">
        <v>16</v>
      </c>
      <c r="K536" s="3" t="s">
        <v>13183</v>
      </c>
    </row>
    <row r="537" spans="1:11" ht="13">
      <c r="A537" s="2" t="s">
        <v>14264</v>
      </c>
      <c r="B537" s="2" t="s">
        <v>14265</v>
      </c>
      <c r="C537" s="2" t="s">
        <v>24474</v>
      </c>
      <c r="D537" s="2" t="s">
        <v>16</v>
      </c>
      <c r="E537" s="3" t="s">
        <v>13605</v>
      </c>
      <c r="F537" s="51" t="s">
        <v>16</v>
      </c>
      <c r="G537" s="3" t="s">
        <v>641</v>
      </c>
      <c r="H537" s="3"/>
      <c r="I537" s="3" t="str">
        <f t="shared" si="2"/>
        <v>VTV_ProLN</v>
      </c>
      <c r="J537" s="51" t="s">
        <v>16</v>
      </c>
      <c r="K537" s="3" t="s">
        <v>13183</v>
      </c>
    </row>
    <row r="538" spans="1:11" ht="13">
      <c r="A538" s="2" t="s">
        <v>14266</v>
      </c>
      <c r="B538" s="2" t="s">
        <v>14267</v>
      </c>
      <c r="C538" s="2" t="s">
        <v>24475</v>
      </c>
      <c r="D538" s="2" t="s">
        <v>16</v>
      </c>
      <c r="E538" s="3" t="s">
        <v>13182</v>
      </c>
      <c r="F538" s="51" t="s">
        <v>16</v>
      </c>
      <c r="G538" s="3" t="s">
        <v>80</v>
      </c>
      <c r="H538" s="3"/>
      <c r="I538" s="3" t="str">
        <f t="shared" si="2"/>
        <v>DMT_DMetaN</v>
      </c>
      <c r="J538" s="51" t="s">
        <v>16</v>
      </c>
      <c r="K538" s="3" t="s">
        <v>13183</v>
      </c>
    </row>
    <row r="539" spans="1:11" ht="13">
      <c r="A539" s="2" t="s">
        <v>14268</v>
      </c>
      <c r="B539" s="2" t="s">
        <v>14269</v>
      </c>
      <c r="C539" s="2" t="s">
        <v>24476</v>
      </c>
      <c r="D539" s="2" t="s">
        <v>16</v>
      </c>
      <c r="E539" s="3" t="s">
        <v>13182</v>
      </c>
      <c r="F539" s="51" t="s">
        <v>16</v>
      </c>
      <c r="G539" s="3" t="s">
        <v>80</v>
      </c>
      <c r="H539" s="3"/>
      <c r="I539" s="3" t="str">
        <f t="shared" si="2"/>
        <v>DMT_DMetaN</v>
      </c>
      <c r="J539" s="51" t="s">
        <v>16</v>
      </c>
      <c r="K539" s="3" t="s">
        <v>13183</v>
      </c>
    </row>
    <row r="540" spans="1:11" ht="13">
      <c r="A540" s="2" t="s">
        <v>14270</v>
      </c>
      <c r="B540" s="2" t="s">
        <v>14271</v>
      </c>
      <c r="C540" s="2" t="s">
        <v>24477</v>
      </c>
      <c r="D540" s="2" t="s">
        <v>16</v>
      </c>
      <c r="E540" s="3" t="s">
        <v>13182</v>
      </c>
      <c r="F540" s="51" t="s">
        <v>16</v>
      </c>
      <c r="G540" s="3" t="s">
        <v>80</v>
      </c>
      <c r="H540" s="3"/>
      <c r="I540" s="3" t="str">
        <f t="shared" si="2"/>
        <v>DMT_DMetaN</v>
      </c>
      <c r="J540" s="51" t="s">
        <v>16</v>
      </c>
      <c r="K540" s="3" t="s">
        <v>13183</v>
      </c>
    </row>
    <row r="541" spans="1:11" ht="13">
      <c r="A541" s="2" t="s">
        <v>14272</v>
      </c>
      <c r="B541" s="2" t="s">
        <v>14273</v>
      </c>
      <c r="C541" s="2" t="s">
        <v>24478</v>
      </c>
      <c r="D541" s="2" t="s">
        <v>16</v>
      </c>
      <c r="E541" s="3" t="s">
        <v>13182</v>
      </c>
      <c r="F541" s="51" t="s">
        <v>16</v>
      </c>
      <c r="G541" s="3" t="s">
        <v>80</v>
      </c>
      <c r="H541" s="3"/>
      <c r="I541" s="3" t="str">
        <f t="shared" si="2"/>
        <v>DMT_DMetaN</v>
      </c>
      <c r="J541" s="51" t="s">
        <v>16</v>
      </c>
      <c r="K541" s="3" t="s">
        <v>13183</v>
      </c>
    </row>
    <row r="542" spans="1:11" ht="13">
      <c r="A542" s="2" t="s">
        <v>14274</v>
      </c>
      <c r="B542" s="2" t="s">
        <v>14275</v>
      </c>
      <c r="C542" s="2" t="s">
        <v>24479</v>
      </c>
      <c r="D542" s="2" t="s">
        <v>16</v>
      </c>
      <c r="E542" s="3" t="s">
        <v>13182</v>
      </c>
      <c r="F542" s="51" t="s">
        <v>16</v>
      </c>
      <c r="G542" s="3" t="s">
        <v>80</v>
      </c>
      <c r="H542" s="3"/>
      <c r="I542" s="3" t="str">
        <f t="shared" si="2"/>
        <v>DMT_DMetaN</v>
      </c>
      <c r="J542" s="51" t="s">
        <v>16</v>
      </c>
      <c r="K542" s="3" t="s">
        <v>13183</v>
      </c>
    </row>
    <row r="543" spans="1:11" ht="13">
      <c r="A543" s="2" t="s">
        <v>14276</v>
      </c>
      <c r="B543" s="2" t="s">
        <v>14277</v>
      </c>
      <c r="C543" s="2" t="s">
        <v>24480</v>
      </c>
      <c r="D543" s="2" t="s">
        <v>16</v>
      </c>
      <c r="E543" s="3" t="s">
        <v>13182</v>
      </c>
      <c r="F543" s="51" t="s">
        <v>16</v>
      </c>
      <c r="G543" s="3" t="s">
        <v>80</v>
      </c>
      <c r="H543" s="3"/>
      <c r="I543" s="3" t="str">
        <f t="shared" si="2"/>
        <v>DMT_DMetaN</v>
      </c>
      <c r="J543" s="51" t="s">
        <v>16</v>
      </c>
      <c r="K543" s="3" t="s">
        <v>13183</v>
      </c>
    </row>
    <row r="544" spans="1:11" ht="13">
      <c r="A544" s="2" t="s">
        <v>14278</v>
      </c>
      <c r="B544" s="2" t="s">
        <v>14279</v>
      </c>
      <c r="C544" s="2" t="s">
        <v>24481</v>
      </c>
      <c r="D544" s="2" t="s">
        <v>16</v>
      </c>
      <c r="E544" s="3" t="s">
        <v>13182</v>
      </c>
      <c r="F544" s="51" t="s">
        <v>16</v>
      </c>
      <c r="G544" s="3" t="s">
        <v>80</v>
      </c>
      <c r="H544" s="3"/>
      <c r="I544" s="3" t="str">
        <f t="shared" si="2"/>
        <v>DMT_DMetaN</v>
      </c>
      <c r="J544" s="51" t="s">
        <v>16</v>
      </c>
      <c r="K544" s="3" t="s">
        <v>13183</v>
      </c>
    </row>
    <row r="545" spans="1:11" ht="13">
      <c r="A545" s="2" t="s">
        <v>14280</v>
      </c>
      <c r="B545" s="2" t="s">
        <v>14281</v>
      </c>
      <c r="C545" s="2" t="s">
        <v>24482</v>
      </c>
      <c r="D545" s="2" t="s">
        <v>16</v>
      </c>
      <c r="E545" s="3" t="s">
        <v>13182</v>
      </c>
      <c r="F545" s="51" t="s">
        <v>16</v>
      </c>
      <c r="G545" s="3" t="s">
        <v>80</v>
      </c>
      <c r="H545" s="3"/>
      <c r="I545" s="3" t="str">
        <f t="shared" si="2"/>
        <v>DMT_DMetaN</v>
      </c>
      <c r="J545" s="51" t="s">
        <v>16</v>
      </c>
      <c r="K545" s="3" t="s">
        <v>13183</v>
      </c>
    </row>
    <row r="546" spans="1:11" ht="13">
      <c r="A546" s="2" t="s">
        <v>14282</v>
      </c>
      <c r="B546" s="2" t="s">
        <v>14283</v>
      </c>
      <c r="C546" s="2" t="s">
        <v>24483</v>
      </c>
      <c r="D546" s="2" t="s">
        <v>16</v>
      </c>
      <c r="E546" s="3" t="s">
        <v>13182</v>
      </c>
      <c r="F546" s="51" t="s">
        <v>16</v>
      </c>
      <c r="G546" s="3" t="s">
        <v>80</v>
      </c>
      <c r="H546" s="3"/>
      <c r="I546" s="3" t="str">
        <f t="shared" si="2"/>
        <v>DMT_DMetaN</v>
      </c>
      <c r="J546" s="51" t="s">
        <v>16</v>
      </c>
      <c r="K546" s="3" t="s">
        <v>13183</v>
      </c>
    </row>
    <row r="547" spans="1:11" ht="13">
      <c r="A547" s="2" t="s">
        <v>14284</v>
      </c>
      <c r="B547" s="2" t="s">
        <v>14285</v>
      </c>
      <c r="C547" s="2" t="s">
        <v>24484</v>
      </c>
      <c r="D547" s="2" t="s">
        <v>16</v>
      </c>
      <c r="E547" s="3" t="s">
        <v>13182</v>
      </c>
      <c r="F547" s="51" t="s">
        <v>16</v>
      </c>
      <c r="G547" s="3" t="s">
        <v>80</v>
      </c>
      <c r="H547" s="3"/>
      <c r="I547" s="3" t="str">
        <f t="shared" si="2"/>
        <v>DMT_DMetaN</v>
      </c>
      <c r="J547" s="51" t="s">
        <v>16</v>
      </c>
      <c r="K547" s="3" t="s">
        <v>13183</v>
      </c>
    </row>
    <row r="548" spans="1:11" ht="13">
      <c r="A548" s="2" t="s">
        <v>14286</v>
      </c>
      <c r="B548" s="2" t="s">
        <v>14287</v>
      </c>
      <c r="C548" s="2" t="s">
        <v>24485</v>
      </c>
      <c r="D548" s="2" t="s">
        <v>16</v>
      </c>
      <c r="E548" s="3" t="s">
        <v>13614</v>
      </c>
      <c r="F548" s="51" t="s">
        <v>16</v>
      </c>
      <c r="G548" s="3" t="s">
        <v>641</v>
      </c>
      <c r="H548" s="3"/>
      <c r="I548" s="3" t="str">
        <f t="shared" si="2"/>
        <v>VTV_MesoLN</v>
      </c>
      <c r="J548" s="51" t="s">
        <v>16</v>
      </c>
      <c r="K548" s="3" t="s">
        <v>13183</v>
      </c>
    </row>
    <row r="549" spans="1:11" ht="13">
      <c r="A549" s="2" t="s">
        <v>14288</v>
      </c>
      <c r="B549" s="2" t="s">
        <v>14289</v>
      </c>
      <c r="C549" s="2" t="s">
        <v>24486</v>
      </c>
      <c r="D549" s="2" t="s">
        <v>16</v>
      </c>
      <c r="E549" s="3" t="s">
        <v>13632</v>
      </c>
      <c r="F549" s="51" t="s">
        <v>16</v>
      </c>
      <c r="G549" s="3" t="s">
        <v>641</v>
      </c>
      <c r="I549" s="3" t="str">
        <f t="shared" si="2"/>
        <v>VTV_PDMN</v>
      </c>
      <c r="J549" s="51" t="s">
        <v>16</v>
      </c>
      <c r="K549" s="3" t="s">
        <v>13183</v>
      </c>
    </row>
    <row r="550" spans="1:11" ht="13">
      <c r="A550" s="2" t="s">
        <v>14290</v>
      </c>
      <c r="B550" s="2" t="s">
        <v>14291</v>
      </c>
      <c r="C550" s="2" t="s">
        <v>24487</v>
      </c>
      <c r="D550" s="2" t="s">
        <v>16</v>
      </c>
      <c r="E550" s="3" t="s">
        <v>13635</v>
      </c>
      <c r="F550" s="51" t="s">
        <v>16</v>
      </c>
      <c r="G550" s="3" t="s">
        <v>641</v>
      </c>
      <c r="H550" s="3"/>
      <c r="I550" s="3" t="str">
        <f t="shared" si="2"/>
        <v>VTV_DProN</v>
      </c>
      <c r="J550" s="51" t="s">
        <v>16</v>
      </c>
      <c r="K550" s="3" t="s">
        <v>13183</v>
      </c>
    </row>
    <row r="551" spans="1:11" ht="13">
      <c r="A551" s="2" t="s">
        <v>14292</v>
      </c>
      <c r="B551" s="2" t="s">
        <v>14293</v>
      </c>
      <c r="C551" s="2" t="s">
        <v>24488</v>
      </c>
      <c r="D551" s="2" t="s">
        <v>16</v>
      </c>
      <c r="E551" s="3" t="s">
        <v>13182</v>
      </c>
      <c r="F551" s="51" t="s">
        <v>16</v>
      </c>
      <c r="G551" s="3" t="s">
        <v>80</v>
      </c>
      <c r="H551" s="3"/>
      <c r="I551" s="3" t="str">
        <f t="shared" si="2"/>
        <v>DMT_DMetaN</v>
      </c>
      <c r="J551" s="51" t="s">
        <v>16</v>
      </c>
      <c r="K551" s="3" t="s">
        <v>13183</v>
      </c>
    </row>
    <row r="552" spans="1:11" ht="13">
      <c r="A552" s="2" t="s">
        <v>14294</v>
      </c>
      <c r="B552" s="2" t="s">
        <v>14295</v>
      </c>
      <c r="C552" s="2" t="s">
        <v>24489</v>
      </c>
      <c r="D552" s="2" t="s">
        <v>16</v>
      </c>
      <c r="E552" s="3" t="s">
        <v>13182</v>
      </c>
      <c r="F552" s="51" t="s">
        <v>16</v>
      </c>
      <c r="G552" s="3" t="s">
        <v>80</v>
      </c>
      <c r="H552" s="3"/>
      <c r="I552" s="3" t="str">
        <f t="shared" si="2"/>
        <v>DMT_DMetaN</v>
      </c>
      <c r="J552" s="51" t="s">
        <v>16</v>
      </c>
      <c r="K552" s="3" t="s">
        <v>13183</v>
      </c>
    </row>
    <row r="553" spans="1:11" ht="13">
      <c r="A553" s="2" t="s">
        <v>14296</v>
      </c>
      <c r="B553" s="2" t="s">
        <v>14297</v>
      </c>
      <c r="C553" s="2" t="s">
        <v>24490</v>
      </c>
      <c r="D553" s="2" t="s">
        <v>16</v>
      </c>
      <c r="E553" s="3" t="s">
        <v>13182</v>
      </c>
      <c r="F553" s="51" t="s">
        <v>16</v>
      </c>
      <c r="G553" s="3" t="s">
        <v>80</v>
      </c>
      <c r="H553" s="3"/>
      <c r="I553" s="3" t="str">
        <f t="shared" si="2"/>
        <v>DMT_DMetaN</v>
      </c>
      <c r="J553" s="51" t="s">
        <v>16</v>
      </c>
      <c r="K553" s="3" t="s">
        <v>13183</v>
      </c>
    </row>
    <row r="554" spans="1:11" ht="13">
      <c r="A554" s="2" t="s">
        <v>14298</v>
      </c>
      <c r="B554" s="2" t="s">
        <v>14299</v>
      </c>
      <c r="C554" s="2" t="s">
        <v>24491</v>
      </c>
      <c r="D554" s="2" t="s">
        <v>16</v>
      </c>
      <c r="E554" s="3" t="s">
        <v>13182</v>
      </c>
      <c r="F554" s="51" t="s">
        <v>16</v>
      </c>
      <c r="G554" s="3" t="s">
        <v>80</v>
      </c>
      <c r="H554" s="3"/>
      <c r="I554" s="3" t="str">
        <f t="shared" si="2"/>
        <v>DMT_DMetaN</v>
      </c>
      <c r="J554" s="51" t="s">
        <v>16</v>
      </c>
      <c r="K554" s="3" t="s">
        <v>13183</v>
      </c>
    </row>
    <row r="555" spans="1:11" ht="13">
      <c r="A555" s="2" t="s">
        <v>14300</v>
      </c>
      <c r="B555" s="2" t="s">
        <v>14301</v>
      </c>
      <c r="C555" s="2" t="s">
        <v>24492</v>
      </c>
      <c r="D555" s="2" t="s">
        <v>16</v>
      </c>
      <c r="E555" s="3" t="s">
        <v>13182</v>
      </c>
      <c r="F555" s="51" t="s">
        <v>16</v>
      </c>
      <c r="G555" s="3" t="s">
        <v>80</v>
      </c>
      <c r="H555" s="3"/>
      <c r="I555" s="3" t="str">
        <f t="shared" si="2"/>
        <v>DMT_DMetaN</v>
      </c>
      <c r="J555" s="51" t="s">
        <v>16</v>
      </c>
      <c r="K555" s="3" t="s">
        <v>13183</v>
      </c>
    </row>
    <row r="556" spans="1:11" ht="13">
      <c r="A556" s="2" t="s">
        <v>14302</v>
      </c>
      <c r="B556" s="2" t="s">
        <v>14303</v>
      </c>
      <c r="C556" s="2" t="s">
        <v>24493</v>
      </c>
      <c r="D556" s="2" t="s">
        <v>16</v>
      </c>
      <c r="E556" s="3" t="s">
        <v>13482</v>
      </c>
      <c r="F556" s="51" t="s">
        <v>16</v>
      </c>
      <c r="G556" s="3" t="s">
        <v>80</v>
      </c>
      <c r="H556" s="3"/>
      <c r="I556" s="3" t="str">
        <f t="shared" si="2"/>
        <v>DMT_ADMN</v>
      </c>
      <c r="J556" s="51" t="s">
        <v>16</v>
      </c>
      <c r="K556" s="3" t="s">
        <v>13183</v>
      </c>
    </row>
    <row r="557" spans="1:11" ht="13">
      <c r="A557" s="2" t="s">
        <v>14304</v>
      </c>
      <c r="B557" s="2" t="s">
        <v>14305</v>
      </c>
      <c r="C557" s="2" t="s">
        <v>24494</v>
      </c>
      <c r="D557" s="2" t="s">
        <v>16</v>
      </c>
      <c r="E557" s="3" t="s">
        <v>13614</v>
      </c>
      <c r="F557" s="51" t="s">
        <v>16</v>
      </c>
      <c r="G557" s="3" t="s">
        <v>641</v>
      </c>
      <c r="H557" s="3"/>
      <c r="I557" s="3" t="str">
        <f t="shared" si="2"/>
        <v>VTV_MesoLN</v>
      </c>
      <c r="J557" s="51" t="s">
        <v>16</v>
      </c>
      <c r="K557" s="3" t="s">
        <v>13183</v>
      </c>
    </row>
    <row r="558" spans="1:11" ht="13">
      <c r="A558" s="2" t="s">
        <v>14306</v>
      </c>
      <c r="B558" s="2" t="s">
        <v>14307</v>
      </c>
      <c r="C558" s="2" t="s">
        <v>24495</v>
      </c>
      <c r="D558" s="2" t="s">
        <v>16</v>
      </c>
      <c r="E558" s="3" t="s">
        <v>13614</v>
      </c>
      <c r="F558" s="51" t="s">
        <v>16</v>
      </c>
      <c r="G558" s="3" t="s">
        <v>641</v>
      </c>
      <c r="H558" s="3"/>
      <c r="I558" s="3" t="str">
        <f t="shared" si="2"/>
        <v>VTV_MesoLN</v>
      </c>
      <c r="J558" s="51" t="s">
        <v>16</v>
      </c>
      <c r="K558" s="3" t="s">
        <v>13183</v>
      </c>
    </row>
    <row r="559" spans="1:11" ht="13">
      <c r="A559" s="2" t="s">
        <v>14308</v>
      </c>
      <c r="B559" s="2" t="s">
        <v>14309</v>
      </c>
      <c r="C559" s="2" t="s">
        <v>24496</v>
      </c>
      <c r="D559" s="2" t="s">
        <v>16</v>
      </c>
      <c r="E559" s="3" t="s">
        <v>13482</v>
      </c>
      <c r="F559" s="51" t="s">
        <v>16</v>
      </c>
      <c r="G559" s="3" t="s">
        <v>80</v>
      </c>
      <c r="H559" s="3"/>
      <c r="I559" s="3" t="str">
        <f t="shared" si="2"/>
        <v>DMT_ADMN</v>
      </c>
      <c r="J559" s="51" t="s">
        <v>16</v>
      </c>
      <c r="K559" s="3" t="s">
        <v>13183</v>
      </c>
    </row>
    <row r="560" spans="1:11" ht="13">
      <c r="A560" s="2" t="s">
        <v>14310</v>
      </c>
      <c r="B560" s="2" t="s">
        <v>14311</v>
      </c>
      <c r="C560" s="2" t="s">
        <v>24497</v>
      </c>
      <c r="D560" s="2" t="s">
        <v>23</v>
      </c>
      <c r="E560" s="3" t="s">
        <v>13614</v>
      </c>
      <c r="F560" s="51" t="s">
        <v>23</v>
      </c>
      <c r="G560" s="3" t="s">
        <v>179</v>
      </c>
      <c r="H560" s="3" t="s">
        <v>14312</v>
      </c>
      <c r="I560" s="3" t="str">
        <f t="shared" si="2"/>
        <v>DLV_MesoLN</v>
      </c>
      <c r="J560" s="51" t="s">
        <v>23</v>
      </c>
      <c r="K560" s="3" t="s">
        <v>13183</v>
      </c>
    </row>
    <row r="561" spans="1:11" ht="13">
      <c r="A561" s="2" t="s">
        <v>14313</v>
      </c>
      <c r="B561" s="2" t="s">
        <v>14314</v>
      </c>
      <c r="C561" s="2" t="s">
        <v>24498</v>
      </c>
      <c r="D561" s="2" t="s">
        <v>23</v>
      </c>
      <c r="E561" s="3" t="s">
        <v>13182</v>
      </c>
      <c r="F561" s="51" t="s">
        <v>23</v>
      </c>
      <c r="G561" s="3" t="s">
        <v>501</v>
      </c>
      <c r="H561" s="3"/>
      <c r="I561" s="3" t="str">
        <f t="shared" si="2"/>
        <v>none_DMetaN</v>
      </c>
      <c r="J561" s="51" t="s">
        <v>23</v>
      </c>
      <c r="K561" s="3" t="s">
        <v>13183</v>
      </c>
    </row>
    <row r="562" spans="1:11" ht="13">
      <c r="A562" s="2" t="s">
        <v>14315</v>
      </c>
      <c r="B562" s="2" t="s">
        <v>14316</v>
      </c>
      <c r="C562" s="2" t="s">
        <v>24499</v>
      </c>
      <c r="D562" s="2" t="s">
        <v>23</v>
      </c>
      <c r="E562" s="3" t="s">
        <v>13182</v>
      </c>
      <c r="F562" s="51" t="s">
        <v>23</v>
      </c>
      <c r="G562" s="3" t="s">
        <v>80</v>
      </c>
      <c r="H562" s="3"/>
      <c r="I562" s="3" t="str">
        <f t="shared" si="2"/>
        <v>DMT_DMetaN</v>
      </c>
      <c r="J562" s="51" t="s">
        <v>23</v>
      </c>
      <c r="K562" s="3" t="s">
        <v>13183</v>
      </c>
    </row>
    <row r="563" spans="1:11" ht="13">
      <c r="A563" s="2" t="s">
        <v>14317</v>
      </c>
      <c r="B563" s="2" t="s">
        <v>14318</v>
      </c>
      <c r="C563" s="2" t="s">
        <v>24500</v>
      </c>
      <c r="D563" s="2" t="s">
        <v>23</v>
      </c>
      <c r="E563" s="3" t="s">
        <v>13182</v>
      </c>
      <c r="F563" s="51" t="s">
        <v>23</v>
      </c>
      <c r="G563" s="3" t="s">
        <v>80</v>
      </c>
      <c r="H563" s="3"/>
      <c r="I563" s="3" t="str">
        <f t="shared" si="2"/>
        <v>DMT_DMetaN</v>
      </c>
      <c r="J563" s="51" t="s">
        <v>23</v>
      </c>
      <c r="K563" s="3" t="s">
        <v>13183</v>
      </c>
    </row>
    <row r="564" spans="1:11" ht="13">
      <c r="A564" s="2" t="s">
        <v>14319</v>
      </c>
      <c r="B564" s="2" t="s">
        <v>14320</v>
      </c>
      <c r="C564" s="2" t="s">
        <v>24501</v>
      </c>
      <c r="D564" s="2" t="s">
        <v>23</v>
      </c>
      <c r="E564" s="3" t="s">
        <v>13182</v>
      </c>
      <c r="F564" s="51" t="s">
        <v>23</v>
      </c>
      <c r="G564" s="3" t="s">
        <v>80</v>
      </c>
      <c r="H564" s="3"/>
      <c r="I564" s="3" t="str">
        <f t="shared" si="2"/>
        <v>DMT_DMetaN</v>
      </c>
      <c r="J564" s="51" t="s">
        <v>23</v>
      </c>
      <c r="K564" s="3" t="s">
        <v>13183</v>
      </c>
    </row>
    <row r="565" spans="1:11" ht="13">
      <c r="A565" s="2" t="s">
        <v>14321</v>
      </c>
      <c r="B565" s="2" t="s">
        <v>14322</v>
      </c>
      <c r="C565" s="2" t="s">
        <v>24502</v>
      </c>
      <c r="D565" s="2" t="s">
        <v>23</v>
      </c>
      <c r="E565" s="3" t="s">
        <v>13182</v>
      </c>
      <c r="F565" s="51" t="s">
        <v>23</v>
      </c>
      <c r="G565" s="3" t="s">
        <v>80</v>
      </c>
      <c r="H565" s="3"/>
      <c r="I565" s="3" t="str">
        <f t="shared" si="2"/>
        <v>DMT_DMetaN</v>
      </c>
      <c r="J565" s="51" t="s">
        <v>23</v>
      </c>
      <c r="K565" s="3" t="s">
        <v>13183</v>
      </c>
    </row>
    <row r="566" spans="1:11" ht="13">
      <c r="A566" s="2" t="s">
        <v>14323</v>
      </c>
      <c r="B566" s="2" t="s">
        <v>14324</v>
      </c>
      <c r="C566" s="2" t="s">
        <v>24503</v>
      </c>
      <c r="D566" s="2" t="s">
        <v>23</v>
      </c>
      <c r="E566" s="3" t="s">
        <v>13182</v>
      </c>
      <c r="F566" s="51" t="s">
        <v>23</v>
      </c>
      <c r="G566" s="3" t="s">
        <v>80</v>
      </c>
      <c r="H566" s="3"/>
      <c r="I566" s="3" t="str">
        <f t="shared" si="2"/>
        <v>DMT_DMetaN</v>
      </c>
      <c r="J566" s="51" t="s">
        <v>23</v>
      </c>
      <c r="K566" s="3" t="s">
        <v>13183</v>
      </c>
    </row>
    <row r="567" spans="1:11" ht="13">
      <c r="A567" s="2" t="s">
        <v>14325</v>
      </c>
      <c r="B567" s="2" t="s">
        <v>14326</v>
      </c>
      <c r="C567" s="2" t="s">
        <v>24504</v>
      </c>
      <c r="D567" s="2" t="s">
        <v>16</v>
      </c>
      <c r="E567" s="3" t="s">
        <v>13182</v>
      </c>
      <c r="F567" s="51" t="s">
        <v>16</v>
      </c>
      <c r="G567" s="3" t="s">
        <v>80</v>
      </c>
      <c r="H567" s="3"/>
      <c r="I567" s="3" t="str">
        <f t="shared" si="2"/>
        <v>DMT_DMetaN</v>
      </c>
      <c r="J567" s="51" t="s">
        <v>16</v>
      </c>
      <c r="K567" s="3" t="s">
        <v>13183</v>
      </c>
    </row>
    <row r="568" spans="1:11" ht="13">
      <c r="A568" s="2" t="s">
        <v>14327</v>
      </c>
      <c r="B568" s="2" t="s">
        <v>14328</v>
      </c>
      <c r="C568" s="2" t="s">
        <v>24505</v>
      </c>
      <c r="D568" s="2" t="s">
        <v>16</v>
      </c>
      <c r="E568" s="3" t="s">
        <v>13182</v>
      </c>
      <c r="F568" s="51" t="s">
        <v>16</v>
      </c>
      <c r="G568" s="3" t="s">
        <v>80</v>
      </c>
      <c r="H568" s="3"/>
      <c r="I568" s="3" t="str">
        <f t="shared" si="2"/>
        <v>DMT_DMetaN</v>
      </c>
      <c r="J568" s="51" t="s">
        <v>16</v>
      </c>
      <c r="K568" s="3" t="s">
        <v>13183</v>
      </c>
    </row>
    <row r="569" spans="1:11" ht="13">
      <c r="A569" s="2" t="s">
        <v>14329</v>
      </c>
      <c r="B569" s="2" t="s">
        <v>14330</v>
      </c>
      <c r="C569" s="2" t="s">
        <v>24506</v>
      </c>
      <c r="D569" s="2" t="s">
        <v>16</v>
      </c>
      <c r="E569" s="3" t="s">
        <v>13182</v>
      </c>
      <c r="F569" s="51" t="s">
        <v>16</v>
      </c>
      <c r="G569" s="3" t="s">
        <v>80</v>
      </c>
      <c r="H569" s="3"/>
      <c r="I569" s="3" t="str">
        <f t="shared" si="2"/>
        <v>DMT_DMetaN</v>
      </c>
      <c r="J569" s="51" t="s">
        <v>16</v>
      </c>
      <c r="K569" s="3" t="s">
        <v>13183</v>
      </c>
    </row>
    <row r="570" spans="1:11" ht="13">
      <c r="A570" s="2" t="s">
        <v>14331</v>
      </c>
      <c r="B570" s="2" t="s">
        <v>14332</v>
      </c>
      <c r="C570" s="2" t="s">
        <v>24507</v>
      </c>
      <c r="D570" s="2" t="s">
        <v>16</v>
      </c>
      <c r="E570" s="3" t="s">
        <v>13182</v>
      </c>
      <c r="F570" s="51" t="s">
        <v>16</v>
      </c>
      <c r="G570" s="3" t="s">
        <v>80</v>
      </c>
      <c r="H570" s="3"/>
      <c r="I570" s="3" t="str">
        <f t="shared" si="2"/>
        <v>DMT_DMetaN</v>
      </c>
      <c r="J570" s="51" t="s">
        <v>16</v>
      </c>
      <c r="K570" s="3" t="s">
        <v>13183</v>
      </c>
    </row>
    <row r="571" spans="1:11" ht="13">
      <c r="A571" s="2" t="s">
        <v>14333</v>
      </c>
      <c r="B571" s="2" t="s">
        <v>14334</v>
      </c>
      <c r="C571" s="2" t="s">
        <v>24508</v>
      </c>
      <c r="D571" s="2" t="s">
        <v>16</v>
      </c>
      <c r="E571" s="3" t="s">
        <v>13482</v>
      </c>
      <c r="F571" s="51" t="s">
        <v>16</v>
      </c>
      <c r="G571" s="3" t="s">
        <v>80</v>
      </c>
      <c r="H571" s="3"/>
      <c r="I571" s="3" t="str">
        <f t="shared" si="2"/>
        <v>DMT_ADMN</v>
      </c>
      <c r="J571" s="51" t="s">
        <v>16</v>
      </c>
      <c r="K571" s="3" t="s">
        <v>13183</v>
      </c>
    </row>
    <row r="572" spans="1:11" ht="13">
      <c r="A572" s="2" t="s">
        <v>14335</v>
      </c>
      <c r="B572" s="2" t="s">
        <v>14336</v>
      </c>
      <c r="C572" s="2" t="s">
        <v>24509</v>
      </c>
      <c r="D572" s="2" t="s">
        <v>16</v>
      </c>
      <c r="E572" s="3" t="s">
        <v>13605</v>
      </c>
      <c r="F572" s="51" t="s">
        <v>16</v>
      </c>
      <c r="G572" s="3" t="s">
        <v>179</v>
      </c>
      <c r="H572" s="3"/>
      <c r="I572" s="3" t="str">
        <f t="shared" si="2"/>
        <v>DLV_ProLN</v>
      </c>
      <c r="J572" s="51" t="s">
        <v>16</v>
      </c>
      <c r="K572" s="3" t="s">
        <v>13183</v>
      </c>
    </row>
  </sheetData>
  <customSheetViews>
    <customSheetView guid="{3CFD7B98-11AF-43B8-A66D-9AF614E2A660}" filter="1" showAutoFilter="1">
      <pageMargins left="0.7" right="0.7" top="0.75" bottom="0.75" header="0.3" footer="0.3"/>
      <autoFilter ref="A1:H572" xr:uid="{2DB05864-129E-4748-BA6D-5B98231A6637}">
        <filterColumn colId="6">
          <filters>
            <filter val="VTV"/>
            <filter val="none"/>
          </filters>
        </filterColumn>
      </autoFilter>
    </customSheetView>
    <customSheetView guid="{F5001501-71EB-423E-9EC5-E22058ED6D15}" filter="1" showAutoFilter="1">
      <pageMargins left="0.7" right="0.7" top="0.75" bottom="0.75" header="0.3" footer="0.3"/>
      <autoFilter ref="A1:E572" xr:uid="{D1A31DF6-4437-8749-A538-FB0CB31A17AC}"/>
    </customSheetView>
    <customSheetView guid="{B12E7925-DC99-4614-947B-F38D9A3C8707}" filter="1" showAutoFilter="1">
      <pageMargins left="0.7" right="0.7" top="0.75" bottom="0.75" header="0.3" footer="0.3"/>
      <autoFilter ref="A1:G572" xr:uid="{7BA89FA7-B9F6-0C46-B4D9-38E04C9A65B5}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1866"/>
  <sheetViews>
    <sheetView workbookViewId="0">
      <pane ySplit="1" topLeftCell="A1259" activePane="bottomLeft" state="frozen"/>
      <selection pane="bottomLeft" activeCell="R1292" sqref="R1292"/>
    </sheetView>
  </sheetViews>
  <sheetFormatPr baseColWidth="10" defaultColWidth="12.6640625" defaultRowHeight="15.75" customHeight="1"/>
  <cols>
    <col min="13" max="13" width="25.6640625" customWidth="1"/>
    <col min="14" max="14" width="19.1640625" customWidth="1"/>
  </cols>
  <sheetData>
    <row r="1" spans="1:18" ht="13">
      <c r="A1" s="17" t="s">
        <v>6413</v>
      </c>
      <c r="B1" s="17" t="s">
        <v>6414</v>
      </c>
      <c r="C1" s="18" t="s">
        <v>3243</v>
      </c>
      <c r="D1" s="17" t="s">
        <v>3244</v>
      </c>
      <c r="E1" s="17" t="s">
        <v>6831</v>
      </c>
      <c r="F1" s="17" t="s">
        <v>6832</v>
      </c>
      <c r="G1" s="17" t="s">
        <v>6833</v>
      </c>
      <c r="H1" s="17" t="s">
        <v>6834</v>
      </c>
      <c r="I1" s="19" t="s">
        <v>6416</v>
      </c>
      <c r="J1" s="19" t="s">
        <v>6417</v>
      </c>
      <c r="K1" s="19" t="s">
        <v>5</v>
      </c>
      <c r="L1" s="18" t="s">
        <v>6531</v>
      </c>
      <c r="M1" s="20" t="s">
        <v>6420</v>
      </c>
      <c r="N1" s="18" t="s">
        <v>6419</v>
      </c>
      <c r="O1" s="18" t="s">
        <v>6835</v>
      </c>
      <c r="P1" s="18" t="s">
        <v>6836</v>
      </c>
      <c r="Q1" s="21" t="s">
        <v>6837</v>
      </c>
      <c r="R1" s="21" t="s">
        <v>9</v>
      </c>
    </row>
    <row r="2" spans="1:18" ht="13">
      <c r="A2" s="22">
        <v>10650</v>
      </c>
      <c r="B2" s="22">
        <v>10650</v>
      </c>
      <c r="C2" s="9" t="s">
        <v>6838</v>
      </c>
      <c r="D2" s="9" t="s">
        <v>6838</v>
      </c>
      <c r="E2" s="9" t="s">
        <v>6839</v>
      </c>
      <c r="F2" s="9" t="s">
        <v>6840</v>
      </c>
      <c r="G2" s="22">
        <v>10273</v>
      </c>
      <c r="H2" s="9" t="s">
        <v>6841</v>
      </c>
      <c r="I2" s="2" t="s">
        <v>6842</v>
      </c>
      <c r="J2" s="2">
        <v>0.91616573259451806</v>
      </c>
      <c r="L2" s="9"/>
      <c r="M2" s="9" t="s">
        <v>6843</v>
      </c>
      <c r="N2" s="23" t="s">
        <v>6844</v>
      </c>
      <c r="O2" s="22">
        <v>5</v>
      </c>
      <c r="P2" s="4"/>
      <c r="R2" s="2" t="s">
        <v>3279</v>
      </c>
    </row>
    <row r="3" spans="1:18" ht="13">
      <c r="A3" s="24">
        <v>11451</v>
      </c>
      <c r="B3" s="24">
        <v>11451</v>
      </c>
      <c r="C3" s="25" t="s">
        <v>6845</v>
      </c>
      <c r="D3" s="25" t="s">
        <v>6845</v>
      </c>
      <c r="E3" s="25" t="s">
        <v>6839</v>
      </c>
      <c r="F3" s="25" t="s">
        <v>6846</v>
      </c>
      <c r="G3" s="24">
        <v>11205</v>
      </c>
      <c r="H3" s="25" t="s">
        <v>6841</v>
      </c>
      <c r="I3" s="2" t="s">
        <v>6847</v>
      </c>
      <c r="J3" s="2">
        <v>0.96978899839454613</v>
      </c>
      <c r="L3" s="25"/>
      <c r="M3" s="25" t="s">
        <v>6848</v>
      </c>
      <c r="N3" s="26" t="s">
        <v>6849</v>
      </c>
      <c r="O3" s="24">
        <v>1</v>
      </c>
      <c r="P3" s="27" t="s">
        <v>6514</v>
      </c>
      <c r="R3" s="2" t="s">
        <v>3556</v>
      </c>
    </row>
    <row r="4" spans="1:18" ht="13">
      <c r="A4" s="22">
        <v>12293</v>
      </c>
      <c r="B4" s="22">
        <v>12293</v>
      </c>
      <c r="C4" s="9" t="s">
        <v>6845</v>
      </c>
      <c r="D4" s="9" t="s">
        <v>6845</v>
      </c>
      <c r="E4" s="9" t="s">
        <v>6839</v>
      </c>
      <c r="F4" s="9" t="s">
        <v>6850</v>
      </c>
      <c r="G4" s="22">
        <v>11205</v>
      </c>
      <c r="H4" s="9" t="s">
        <v>6841</v>
      </c>
      <c r="I4" s="2" t="s">
        <v>6847</v>
      </c>
      <c r="J4" s="2">
        <v>0.96541772358069367</v>
      </c>
      <c r="L4" s="9"/>
      <c r="M4" s="9" t="s">
        <v>6851</v>
      </c>
      <c r="N4" s="23" t="s">
        <v>6852</v>
      </c>
      <c r="O4" s="22">
        <v>1</v>
      </c>
      <c r="P4" s="27" t="s">
        <v>6514</v>
      </c>
      <c r="R4" s="2" t="s">
        <v>3556</v>
      </c>
    </row>
    <row r="5" spans="1:18" ht="13">
      <c r="A5" s="24">
        <v>13314</v>
      </c>
      <c r="B5" s="24">
        <v>13314</v>
      </c>
      <c r="C5" s="25" t="s">
        <v>6845</v>
      </c>
      <c r="D5" s="25" t="s">
        <v>6845</v>
      </c>
      <c r="E5" s="25" t="s">
        <v>6839</v>
      </c>
      <c r="F5" s="25" t="s">
        <v>6853</v>
      </c>
      <c r="G5" s="24">
        <v>11205</v>
      </c>
      <c r="H5" s="25" t="s">
        <v>6841</v>
      </c>
      <c r="I5" s="2" t="s">
        <v>6847</v>
      </c>
      <c r="J5" s="2">
        <v>0.89425086566590384</v>
      </c>
      <c r="L5" s="25"/>
      <c r="M5" s="25" t="s">
        <v>6854</v>
      </c>
      <c r="N5" s="26" t="s">
        <v>6855</v>
      </c>
      <c r="O5" s="24">
        <v>1</v>
      </c>
      <c r="P5" s="27" t="s">
        <v>6514</v>
      </c>
      <c r="R5" s="2" t="s">
        <v>3279</v>
      </c>
    </row>
    <row r="6" spans="1:18" ht="13">
      <c r="A6" s="22">
        <v>11205</v>
      </c>
      <c r="B6" s="22">
        <v>11205</v>
      </c>
      <c r="C6" s="9" t="s">
        <v>6845</v>
      </c>
      <c r="D6" s="9" t="s">
        <v>6845</v>
      </c>
      <c r="E6" s="9" t="s">
        <v>6839</v>
      </c>
      <c r="F6" s="9" t="s">
        <v>6856</v>
      </c>
      <c r="G6" s="22">
        <v>11205</v>
      </c>
      <c r="H6" s="9" t="s">
        <v>6841</v>
      </c>
      <c r="I6" s="2" t="s">
        <v>6847</v>
      </c>
      <c r="J6" s="2">
        <v>0.91242501465166648</v>
      </c>
      <c r="L6" s="9"/>
      <c r="M6" s="9" t="s">
        <v>6857</v>
      </c>
      <c r="N6" s="23" t="s">
        <v>6858</v>
      </c>
      <c r="O6" s="22">
        <v>1</v>
      </c>
      <c r="P6" s="27" t="s">
        <v>6514</v>
      </c>
      <c r="R6" s="2" t="s">
        <v>3279</v>
      </c>
    </row>
    <row r="7" spans="1:18" ht="13">
      <c r="A7" s="24">
        <v>11335</v>
      </c>
      <c r="B7" s="24">
        <v>11335</v>
      </c>
      <c r="C7" s="25" t="s">
        <v>6845</v>
      </c>
      <c r="D7" s="25" t="s">
        <v>6845</v>
      </c>
      <c r="E7" s="25" t="s">
        <v>6839</v>
      </c>
      <c r="F7" s="25" t="s">
        <v>6859</v>
      </c>
      <c r="G7" s="24">
        <v>11205</v>
      </c>
      <c r="H7" s="25" t="s">
        <v>6841</v>
      </c>
      <c r="I7" s="2" t="s">
        <v>6842</v>
      </c>
      <c r="J7" s="2">
        <v>0.59925560161584346</v>
      </c>
      <c r="L7" s="25"/>
      <c r="M7" s="25" t="s">
        <v>6860</v>
      </c>
      <c r="N7" s="26" t="s">
        <v>6861</v>
      </c>
      <c r="O7" s="24">
        <v>1</v>
      </c>
      <c r="P7" s="27" t="s">
        <v>6514</v>
      </c>
      <c r="R7" s="2" t="s">
        <v>3279</v>
      </c>
    </row>
    <row r="8" spans="1:18" ht="13">
      <c r="A8" s="22">
        <v>13171</v>
      </c>
      <c r="B8" s="22">
        <v>13171</v>
      </c>
      <c r="C8" s="9" t="s">
        <v>6862</v>
      </c>
      <c r="D8" s="9" t="s">
        <v>6863</v>
      </c>
      <c r="E8" s="9" t="s">
        <v>6839</v>
      </c>
      <c r="F8" s="9" t="s">
        <v>6840</v>
      </c>
      <c r="G8" s="22">
        <v>11979</v>
      </c>
      <c r="H8" s="9" t="s">
        <v>6841</v>
      </c>
      <c r="I8" s="2" t="s">
        <v>6842</v>
      </c>
      <c r="J8" s="2">
        <v>0.82469547405425048</v>
      </c>
      <c r="L8" s="9"/>
      <c r="M8" s="9" t="s">
        <v>6864</v>
      </c>
      <c r="N8" s="23" t="s">
        <v>6865</v>
      </c>
      <c r="O8" s="22">
        <v>5</v>
      </c>
      <c r="P8" s="4"/>
      <c r="R8" s="2" t="s">
        <v>4600</v>
      </c>
    </row>
    <row r="9" spans="1:18" ht="13">
      <c r="A9" s="24">
        <v>10518</v>
      </c>
      <c r="B9" s="24">
        <v>10518</v>
      </c>
      <c r="C9" s="25" t="s">
        <v>6866</v>
      </c>
      <c r="D9" s="25" t="s">
        <v>6866</v>
      </c>
      <c r="E9" s="25" t="s">
        <v>6427</v>
      </c>
      <c r="F9" s="25" t="s">
        <v>6853</v>
      </c>
      <c r="G9" s="24">
        <v>10084</v>
      </c>
      <c r="H9" s="25" t="s">
        <v>6867</v>
      </c>
      <c r="I9" s="2" t="s">
        <v>6868</v>
      </c>
      <c r="J9" s="2">
        <v>0.94272445371505242</v>
      </c>
      <c r="L9" s="25"/>
      <c r="M9" s="25" t="s">
        <v>6869</v>
      </c>
      <c r="N9" s="26" t="s">
        <v>6870</v>
      </c>
      <c r="O9" s="22">
        <v>5</v>
      </c>
      <c r="P9" s="4"/>
      <c r="R9" s="2" t="s">
        <v>6204</v>
      </c>
    </row>
    <row r="10" spans="1:18" ht="13">
      <c r="A10" s="22">
        <v>10761</v>
      </c>
      <c r="B10" s="22">
        <v>10518</v>
      </c>
      <c r="C10" s="9" t="s">
        <v>6866</v>
      </c>
      <c r="D10" s="9" t="s">
        <v>6866</v>
      </c>
      <c r="E10" s="9" t="s">
        <v>6425</v>
      </c>
      <c r="F10" s="9" t="s">
        <v>6853</v>
      </c>
      <c r="G10" s="22">
        <v>10084</v>
      </c>
      <c r="H10" s="9" t="s">
        <v>6867</v>
      </c>
      <c r="I10" s="2" t="s">
        <v>6868</v>
      </c>
      <c r="J10" s="2">
        <v>0.9455178567570045</v>
      </c>
      <c r="L10" s="9"/>
      <c r="M10" s="9" t="s">
        <v>6871</v>
      </c>
      <c r="N10" s="23" t="s">
        <v>6872</v>
      </c>
      <c r="O10" s="22">
        <v>5</v>
      </c>
      <c r="P10" s="4"/>
      <c r="R10" s="2" t="s">
        <v>6204</v>
      </c>
    </row>
    <row r="11" spans="1:18" ht="13">
      <c r="A11" s="24">
        <v>10905</v>
      </c>
      <c r="B11" s="24">
        <v>10905</v>
      </c>
      <c r="C11" s="25" t="s">
        <v>6873</v>
      </c>
      <c r="D11" s="25" t="s">
        <v>6873</v>
      </c>
      <c r="E11" s="25" t="s">
        <v>6425</v>
      </c>
      <c r="F11" s="25" t="s">
        <v>6859</v>
      </c>
      <c r="G11" s="25"/>
      <c r="H11" s="25" t="s">
        <v>6867</v>
      </c>
      <c r="I11" s="2" t="s">
        <v>6868</v>
      </c>
      <c r="J11" s="2">
        <v>0.89123265135234342</v>
      </c>
      <c r="L11" s="25"/>
      <c r="M11" s="25" t="s">
        <v>6874</v>
      </c>
      <c r="N11" s="26" t="s">
        <v>6875</v>
      </c>
      <c r="O11" s="24">
        <v>1</v>
      </c>
      <c r="P11" s="4"/>
      <c r="R11" s="2" t="s">
        <v>3668</v>
      </c>
    </row>
    <row r="12" spans="1:18" ht="13">
      <c r="A12" s="22">
        <v>11336</v>
      </c>
      <c r="B12" s="22">
        <v>10905</v>
      </c>
      <c r="C12" s="9" t="s">
        <v>6873</v>
      </c>
      <c r="D12" s="9" t="s">
        <v>6873</v>
      </c>
      <c r="E12" s="9" t="s">
        <v>6427</v>
      </c>
      <c r="F12" s="9" t="s">
        <v>6859</v>
      </c>
      <c r="G12" s="9"/>
      <c r="H12" s="9" t="s">
        <v>6867</v>
      </c>
      <c r="I12" s="2" t="s">
        <v>6868</v>
      </c>
      <c r="J12" s="2">
        <v>0.88303099279642383</v>
      </c>
      <c r="L12" s="9"/>
      <c r="M12" s="9"/>
      <c r="N12" s="28"/>
      <c r="O12" s="22">
        <v>0</v>
      </c>
      <c r="P12" s="27" t="s">
        <v>6876</v>
      </c>
      <c r="R12" s="2" t="s">
        <v>3668</v>
      </c>
    </row>
    <row r="13" spans="1:18" ht="13">
      <c r="A13" s="24">
        <v>10647</v>
      </c>
      <c r="B13" s="24">
        <v>10647</v>
      </c>
      <c r="C13" s="25" t="s">
        <v>6877</v>
      </c>
      <c r="D13" s="25" t="s">
        <v>6877</v>
      </c>
      <c r="E13" s="25" t="s">
        <v>6425</v>
      </c>
      <c r="F13" s="25" t="s">
        <v>6840</v>
      </c>
      <c r="G13" s="25"/>
      <c r="H13" s="25" t="s">
        <v>6867</v>
      </c>
      <c r="I13" s="2" t="s">
        <v>6868</v>
      </c>
      <c r="J13" s="2">
        <v>0.83440995891397107</v>
      </c>
      <c r="L13" s="25"/>
      <c r="M13" s="25" t="s">
        <v>6878</v>
      </c>
      <c r="N13" s="26" t="s">
        <v>6879</v>
      </c>
      <c r="O13" s="22">
        <v>5</v>
      </c>
      <c r="P13" s="4"/>
      <c r="R13" s="2" t="s">
        <v>4600</v>
      </c>
    </row>
    <row r="14" spans="1:18" ht="13">
      <c r="A14" s="22">
        <v>11597</v>
      </c>
      <c r="B14" s="22">
        <v>10647</v>
      </c>
      <c r="C14" s="9" t="s">
        <v>6877</v>
      </c>
      <c r="D14" s="9" t="s">
        <v>6877</v>
      </c>
      <c r="E14" s="9" t="s">
        <v>6427</v>
      </c>
      <c r="F14" s="9" t="s">
        <v>6840</v>
      </c>
      <c r="G14" s="9"/>
      <c r="H14" s="9" t="s">
        <v>6867</v>
      </c>
      <c r="I14" s="2" t="s">
        <v>6868</v>
      </c>
      <c r="J14" s="2">
        <v>0.88885856602934898</v>
      </c>
      <c r="L14" s="9"/>
      <c r="M14" s="9" t="s">
        <v>6880</v>
      </c>
      <c r="N14" s="23" t="s">
        <v>6881</v>
      </c>
      <c r="O14" s="22">
        <v>5</v>
      </c>
      <c r="P14" s="4"/>
      <c r="R14" s="2" t="s">
        <v>4600</v>
      </c>
    </row>
    <row r="15" spans="1:18" ht="13">
      <c r="A15" s="24">
        <v>12563</v>
      </c>
      <c r="B15" s="24">
        <v>12563</v>
      </c>
      <c r="C15" s="25" t="s">
        <v>6882</v>
      </c>
      <c r="D15" s="25" t="s">
        <v>6882</v>
      </c>
      <c r="E15" s="25" t="s">
        <v>6425</v>
      </c>
      <c r="F15" s="25" t="s">
        <v>6859</v>
      </c>
      <c r="G15" s="25"/>
      <c r="H15" s="25" t="s">
        <v>6867</v>
      </c>
      <c r="I15" s="2" t="s">
        <v>6868</v>
      </c>
      <c r="J15" s="2">
        <v>0.94254695524833487</v>
      </c>
      <c r="L15" s="25"/>
      <c r="M15" s="25" t="s">
        <v>6883</v>
      </c>
      <c r="N15" s="26" t="s">
        <v>6884</v>
      </c>
      <c r="O15" s="24">
        <v>1</v>
      </c>
      <c r="P15" s="4"/>
      <c r="R15" s="2" t="s">
        <v>3279</v>
      </c>
    </row>
    <row r="16" spans="1:18" ht="13">
      <c r="A16" s="22">
        <v>13052</v>
      </c>
      <c r="B16" s="22">
        <v>12563</v>
      </c>
      <c r="C16" s="9" t="s">
        <v>6882</v>
      </c>
      <c r="D16" s="9" t="s">
        <v>6882</v>
      </c>
      <c r="E16" s="9" t="s">
        <v>6427</v>
      </c>
      <c r="F16" s="9" t="s">
        <v>6859</v>
      </c>
      <c r="G16" s="9"/>
      <c r="H16" s="9" t="s">
        <v>6867</v>
      </c>
      <c r="I16" s="2" t="s">
        <v>6868</v>
      </c>
      <c r="J16" s="2">
        <v>0.88323086735396283</v>
      </c>
      <c r="L16" s="9"/>
      <c r="M16" s="9"/>
      <c r="N16" s="28"/>
      <c r="O16" s="22">
        <v>0</v>
      </c>
      <c r="P16" s="27" t="s">
        <v>6876</v>
      </c>
      <c r="R16" s="2" t="s">
        <v>3279</v>
      </c>
    </row>
    <row r="17" spans="1:18" ht="13">
      <c r="A17" s="24">
        <v>14515</v>
      </c>
      <c r="B17" s="24">
        <v>14515</v>
      </c>
      <c r="C17" s="25" t="s">
        <v>6885</v>
      </c>
      <c r="D17" s="25" t="s">
        <v>6885</v>
      </c>
      <c r="E17" s="25" t="s">
        <v>6425</v>
      </c>
      <c r="F17" s="25" t="s">
        <v>6840</v>
      </c>
      <c r="G17" s="25"/>
      <c r="H17" s="25" t="s">
        <v>6867</v>
      </c>
      <c r="I17" s="2" t="s">
        <v>6868</v>
      </c>
      <c r="J17" s="2">
        <v>0.96195930120215489</v>
      </c>
      <c r="L17" s="25"/>
      <c r="M17" s="25" t="s">
        <v>6886</v>
      </c>
      <c r="N17" s="26" t="s">
        <v>6887</v>
      </c>
      <c r="O17" s="24">
        <v>4</v>
      </c>
      <c r="P17" s="4"/>
      <c r="R17" s="2" t="s">
        <v>3279</v>
      </c>
    </row>
    <row r="18" spans="1:18" ht="13">
      <c r="A18" s="22">
        <v>15227</v>
      </c>
      <c r="B18" s="22">
        <v>14515</v>
      </c>
      <c r="C18" s="9" t="s">
        <v>6885</v>
      </c>
      <c r="D18" s="9" t="s">
        <v>6885</v>
      </c>
      <c r="E18" s="9" t="s">
        <v>6427</v>
      </c>
      <c r="F18" s="9" t="s">
        <v>6840</v>
      </c>
      <c r="G18" s="9"/>
      <c r="H18" s="9" t="s">
        <v>6867</v>
      </c>
      <c r="I18" s="2" t="s">
        <v>6868</v>
      </c>
      <c r="J18" s="2">
        <v>0.94982352218598376</v>
      </c>
      <c r="L18" s="9"/>
      <c r="M18" s="9" t="s">
        <v>6888</v>
      </c>
      <c r="N18" s="23" t="s">
        <v>6889</v>
      </c>
      <c r="O18" s="22">
        <v>5</v>
      </c>
      <c r="P18" s="4"/>
      <c r="R18" s="2" t="s">
        <v>3279</v>
      </c>
    </row>
    <row r="19" spans="1:18" ht="13">
      <c r="A19" s="24">
        <v>16967</v>
      </c>
      <c r="B19" s="24">
        <v>16967</v>
      </c>
      <c r="C19" s="25" t="s">
        <v>6890</v>
      </c>
      <c r="D19" s="25" t="s">
        <v>6891</v>
      </c>
      <c r="E19" s="25" t="s">
        <v>6427</v>
      </c>
      <c r="F19" s="25" t="s">
        <v>6840</v>
      </c>
      <c r="G19" s="25"/>
      <c r="H19" s="25" t="s">
        <v>6867</v>
      </c>
      <c r="I19" s="2" t="s">
        <v>6868</v>
      </c>
      <c r="J19" s="2">
        <v>0.90290801480262617</v>
      </c>
      <c r="L19" s="25"/>
      <c r="M19" s="25" t="s">
        <v>6892</v>
      </c>
      <c r="N19" s="26" t="s">
        <v>6893</v>
      </c>
      <c r="O19" s="22">
        <v>5</v>
      </c>
      <c r="P19" s="4"/>
      <c r="R19" s="2" t="s">
        <v>3279</v>
      </c>
    </row>
    <row r="20" spans="1:18" ht="13">
      <c r="A20" s="22">
        <v>17075</v>
      </c>
      <c r="B20" s="22">
        <v>16967</v>
      </c>
      <c r="C20" s="9" t="s">
        <v>6890</v>
      </c>
      <c r="D20" s="9" t="s">
        <v>6891</v>
      </c>
      <c r="E20" s="9" t="s">
        <v>6425</v>
      </c>
      <c r="F20" s="9" t="s">
        <v>6840</v>
      </c>
      <c r="G20" s="9"/>
      <c r="H20" s="9" t="s">
        <v>6867</v>
      </c>
      <c r="I20" s="2" t="s">
        <v>6868</v>
      </c>
      <c r="J20" s="2">
        <v>0.87992640203360972</v>
      </c>
      <c r="L20" s="9"/>
      <c r="M20" s="9" t="s">
        <v>6894</v>
      </c>
      <c r="N20" s="23" t="s">
        <v>6895</v>
      </c>
      <c r="O20" s="22">
        <v>5</v>
      </c>
      <c r="P20" s="4"/>
      <c r="R20" s="2" t="s">
        <v>3279</v>
      </c>
    </row>
    <row r="21" spans="1:18" ht="13">
      <c r="A21" s="24">
        <v>18797</v>
      </c>
      <c r="B21" s="24">
        <v>18797</v>
      </c>
      <c r="C21" s="25" t="s">
        <v>6896</v>
      </c>
      <c r="D21" s="25" t="s">
        <v>6897</v>
      </c>
      <c r="E21" s="25" t="s">
        <v>6425</v>
      </c>
      <c r="F21" s="25" t="s">
        <v>6840</v>
      </c>
      <c r="G21" s="25"/>
      <c r="H21" s="25" t="s">
        <v>6867</v>
      </c>
      <c r="I21" s="2" t="s">
        <v>6847</v>
      </c>
      <c r="J21" s="2">
        <v>0.67190530896186829</v>
      </c>
      <c r="L21" s="25"/>
      <c r="M21" s="25" t="s">
        <v>6898</v>
      </c>
      <c r="N21" s="26" t="s">
        <v>6899</v>
      </c>
      <c r="O21" s="22">
        <v>5</v>
      </c>
      <c r="P21" s="4"/>
      <c r="R21" s="2" t="s">
        <v>6900</v>
      </c>
    </row>
    <row r="22" spans="1:18" ht="13">
      <c r="A22" s="22">
        <v>22915</v>
      </c>
      <c r="B22" s="22">
        <v>18797</v>
      </c>
      <c r="C22" s="9" t="s">
        <v>6896</v>
      </c>
      <c r="D22" s="9" t="s">
        <v>6897</v>
      </c>
      <c r="E22" s="9" t="s">
        <v>6425</v>
      </c>
      <c r="F22" s="9" t="s">
        <v>6840</v>
      </c>
      <c r="G22" s="9"/>
      <c r="H22" s="9" t="s">
        <v>6867</v>
      </c>
      <c r="I22" s="2" t="s">
        <v>6847</v>
      </c>
      <c r="J22" s="2">
        <v>0.71429629623889923</v>
      </c>
      <c r="L22" s="9"/>
      <c r="M22" s="9" t="s">
        <v>6901</v>
      </c>
      <c r="N22" s="23" t="s">
        <v>6902</v>
      </c>
      <c r="O22" s="22">
        <v>5</v>
      </c>
      <c r="P22" s="4"/>
      <c r="R22" s="2" t="s">
        <v>6900</v>
      </c>
    </row>
    <row r="23" spans="1:18" ht="13">
      <c r="A23" s="24">
        <v>19222</v>
      </c>
      <c r="B23" s="24">
        <v>18797</v>
      </c>
      <c r="C23" s="25" t="s">
        <v>6896</v>
      </c>
      <c r="D23" s="25" t="s">
        <v>6897</v>
      </c>
      <c r="E23" s="25" t="s">
        <v>6427</v>
      </c>
      <c r="F23" s="25" t="s">
        <v>6840</v>
      </c>
      <c r="G23" s="25"/>
      <c r="H23" s="25" t="s">
        <v>6867</v>
      </c>
      <c r="L23" s="25"/>
      <c r="M23" s="25" t="s">
        <v>6903</v>
      </c>
      <c r="N23" s="26" t="s">
        <v>6904</v>
      </c>
      <c r="O23" s="22">
        <v>5</v>
      </c>
      <c r="P23" s="4"/>
      <c r="R23" s="2" t="s">
        <v>6900</v>
      </c>
    </row>
    <row r="24" spans="1:18" ht="13">
      <c r="A24" s="22">
        <v>28177</v>
      </c>
      <c r="B24" s="22">
        <v>18797</v>
      </c>
      <c r="C24" s="9" t="s">
        <v>6896</v>
      </c>
      <c r="D24" s="9" t="s">
        <v>6897</v>
      </c>
      <c r="E24" s="9" t="s">
        <v>6427</v>
      </c>
      <c r="F24" s="9" t="s">
        <v>6840</v>
      </c>
      <c r="G24" s="9"/>
      <c r="H24" s="9" t="s">
        <v>6867</v>
      </c>
      <c r="I24" s="2" t="s">
        <v>6905</v>
      </c>
      <c r="J24" s="2">
        <v>0.61978306621313095</v>
      </c>
      <c r="L24" s="9"/>
      <c r="M24" s="9" t="s">
        <v>6906</v>
      </c>
      <c r="N24" s="23" t="s">
        <v>6907</v>
      </c>
      <c r="O24" s="22">
        <v>5</v>
      </c>
      <c r="P24" s="4"/>
      <c r="R24" s="2" t="s">
        <v>6900</v>
      </c>
    </row>
    <row r="25" spans="1:18" ht="13">
      <c r="A25" s="24">
        <v>23616</v>
      </c>
      <c r="B25" s="24">
        <v>23616</v>
      </c>
      <c r="C25" s="25" t="s">
        <v>6908</v>
      </c>
      <c r="D25" s="25" t="s">
        <v>6909</v>
      </c>
      <c r="E25" s="25" t="s">
        <v>6425</v>
      </c>
      <c r="F25" s="25" t="s">
        <v>6840</v>
      </c>
      <c r="G25" s="25"/>
      <c r="H25" s="25" t="s">
        <v>6867</v>
      </c>
      <c r="L25" s="25"/>
      <c r="M25" s="25" t="s">
        <v>6910</v>
      </c>
      <c r="N25" s="26" t="s">
        <v>6911</v>
      </c>
      <c r="O25" s="22">
        <v>5</v>
      </c>
      <c r="P25" s="4"/>
      <c r="R25" s="2" t="s">
        <v>6900</v>
      </c>
    </row>
    <row r="26" spans="1:18" ht="13">
      <c r="A26" s="22">
        <v>27059</v>
      </c>
      <c r="B26" s="22">
        <v>23616</v>
      </c>
      <c r="C26" s="9" t="s">
        <v>6908</v>
      </c>
      <c r="D26" s="9" t="s">
        <v>6909</v>
      </c>
      <c r="E26" s="9" t="s">
        <v>6425</v>
      </c>
      <c r="F26" s="9" t="s">
        <v>6840</v>
      </c>
      <c r="G26" s="9"/>
      <c r="H26" s="9" t="s">
        <v>6867</v>
      </c>
      <c r="L26" s="9"/>
      <c r="M26" s="9" t="s">
        <v>6912</v>
      </c>
      <c r="N26" s="23" t="s">
        <v>6913</v>
      </c>
      <c r="O26" s="22">
        <v>1</v>
      </c>
      <c r="P26" s="4"/>
      <c r="R26" s="2" t="s">
        <v>6900</v>
      </c>
    </row>
    <row r="27" spans="1:18" ht="13">
      <c r="A27" s="24">
        <v>24406</v>
      </c>
      <c r="B27" s="24">
        <v>23616</v>
      </c>
      <c r="C27" s="25" t="s">
        <v>6908</v>
      </c>
      <c r="D27" s="25" t="s">
        <v>6909</v>
      </c>
      <c r="E27" s="25" t="s">
        <v>6427</v>
      </c>
      <c r="F27" s="25" t="s">
        <v>6840</v>
      </c>
      <c r="G27" s="25"/>
      <c r="H27" s="25" t="s">
        <v>6867</v>
      </c>
      <c r="L27" s="25"/>
      <c r="M27" s="25" t="s">
        <v>6914</v>
      </c>
      <c r="N27" s="26" t="s">
        <v>6915</v>
      </c>
      <c r="O27" s="22">
        <v>5</v>
      </c>
      <c r="P27" s="4"/>
      <c r="R27" s="2" t="s">
        <v>6900</v>
      </c>
    </row>
    <row r="28" spans="1:18" ht="13">
      <c r="A28" s="22">
        <v>25656</v>
      </c>
      <c r="B28" s="22">
        <v>23616</v>
      </c>
      <c r="C28" s="9" t="s">
        <v>6908</v>
      </c>
      <c r="D28" s="9" t="s">
        <v>6909</v>
      </c>
      <c r="E28" s="9" t="s">
        <v>6427</v>
      </c>
      <c r="F28" s="9" t="s">
        <v>6840</v>
      </c>
      <c r="G28" s="9"/>
      <c r="H28" s="9" t="s">
        <v>6867</v>
      </c>
      <c r="I28" s="2" t="s">
        <v>6842</v>
      </c>
      <c r="J28" s="2">
        <v>0.41692161560058594</v>
      </c>
      <c r="L28" s="9"/>
      <c r="M28" s="9" t="s">
        <v>6916</v>
      </c>
      <c r="N28" s="23" t="s">
        <v>6917</v>
      </c>
      <c r="O28" s="22">
        <v>5</v>
      </c>
      <c r="P28" s="4"/>
      <c r="R28" s="2" t="s">
        <v>6900</v>
      </c>
    </row>
    <row r="29" spans="1:18" ht="13">
      <c r="A29" s="24">
        <v>10675</v>
      </c>
      <c r="B29" s="24">
        <v>10675</v>
      </c>
      <c r="C29" s="25" t="s">
        <v>6918</v>
      </c>
      <c r="D29" s="25"/>
      <c r="E29" s="25" t="s">
        <v>6427</v>
      </c>
      <c r="F29" s="25" t="s">
        <v>6859</v>
      </c>
      <c r="G29" s="24">
        <v>10675</v>
      </c>
      <c r="H29" s="25" t="s">
        <v>6919</v>
      </c>
      <c r="I29" s="2" t="s">
        <v>6842</v>
      </c>
      <c r="J29" s="2">
        <v>0.8824603154192292</v>
      </c>
      <c r="L29" s="25"/>
      <c r="M29" s="25" t="s">
        <v>6920</v>
      </c>
      <c r="N29" s="29" t="s">
        <v>6921</v>
      </c>
      <c r="O29" s="22">
        <v>5</v>
      </c>
      <c r="P29" s="4"/>
      <c r="R29" s="2" t="s">
        <v>3279</v>
      </c>
    </row>
    <row r="30" spans="1:18" ht="13">
      <c r="A30" s="22">
        <v>11197</v>
      </c>
      <c r="B30" s="22">
        <v>11197</v>
      </c>
      <c r="C30" s="9" t="s">
        <v>6918</v>
      </c>
      <c r="D30" s="9"/>
      <c r="E30" s="9" t="s">
        <v>6427</v>
      </c>
      <c r="F30" s="9" t="s">
        <v>6846</v>
      </c>
      <c r="G30" s="22">
        <v>10675</v>
      </c>
      <c r="H30" s="9" t="s">
        <v>6919</v>
      </c>
      <c r="I30" s="2" t="s">
        <v>6842</v>
      </c>
      <c r="J30" s="2">
        <v>0.8535889264637111</v>
      </c>
      <c r="L30" s="9"/>
      <c r="M30" s="9" t="s">
        <v>6922</v>
      </c>
      <c r="N30" s="23" t="s">
        <v>6923</v>
      </c>
      <c r="O30" s="24">
        <v>4</v>
      </c>
      <c r="P30" s="4"/>
      <c r="R30" s="2" t="s">
        <v>3279</v>
      </c>
    </row>
    <row r="31" spans="1:18" ht="13">
      <c r="A31" s="24">
        <v>11478</v>
      </c>
      <c r="B31" s="24">
        <v>11478</v>
      </c>
      <c r="C31" s="25" t="s">
        <v>6918</v>
      </c>
      <c r="D31" s="25"/>
      <c r="E31" s="25" t="s">
        <v>6427</v>
      </c>
      <c r="F31" s="25" t="s">
        <v>6859</v>
      </c>
      <c r="G31" s="24">
        <v>10675</v>
      </c>
      <c r="H31" s="25" t="s">
        <v>6919</v>
      </c>
      <c r="I31" s="2" t="s">
        <v>6842</v>
      </c>
      <c r="J31" s="2">
        <v>0.87586886550586918</v>
      </c>
      <c r="L31" s="25"/>
      <c r="M31" s="25" t="s">
        <v>6924</v>
      </c>
      <c r="N31" s="26" t="s">
        <v>6925</v>
      </c>
      <c r="O31" s="24">
        <v>4</v>
      </c>
      <c r="P31" s="4"/>
      <c r="R31" s="2" t="s">
        <v>3668</v>
      </c>
    </row>
    <row r="32" spans="1:18" ht="13">
      <c r="A32" s="22">
        <v>10862</v>
      </c>
      <c r="B32" s="22">
        <v>10675</v>
      </c>
      <c r="C32" s="9" t="s">
        <v>6918</v>
      </c>
      <c r="D32" s="9"/>
      <c r="E32" s="9" t="s">
        <v>6425</v>
      </c>
      <c r="F32" s="9" t="s">
        <v>6859</v>
      </c>
      <c r="G32" s="22">
        <v>10675</v>
      </c>
      <c r="H32" s="9" t="s">
        <v>6919</v>
      </c>
      <c r="I32" s="2" t="s">
        <v>6842</v>
      </c>
      <c r="J32" s="2">
        <v>0.87621189048097725</v>
      </c>
      <c r="L32" s="9"/>
      <c r="M32" s="9" t="s">
        <v>6926</v>
      </c>
      <c r="N32" s="23" t="s">
        <v>6927</v>
      </c>
      <c r="O32" s="24">
        <v>4</v>
      </c>
      <c r="P32" s="4"/>
      <c r="R32" s="2" t="s">
        <v>3279</v>
      </c>
    </row>
    <row r="33" spans="1:18" ht="13">
      <c r="A33" s="24">
        <v>12239</v>
      </c>
      <c r="B33" s="24">
        <v>11478</v>
      </c>
      <c r="C33" s="25" t="s">
        <v>6918</v>
      </c>
      <c r="D33" s="25"/>
      <c r="E33" s="25" t="s">
        <v>6425</v>
      </c>
      <c r="F33" s="25" t="s">
        <v>6859</v>
      </c>
      <c r="G33" s="24">
        <v>10675</v>
      </c>
      <c r="H33" s="25" t="s">
        <v>6919</v>
      </c>
      <c r="I33" s="2" t="s">
        <v>6842</v>
      </c>
      <c r="J33" s="2">
        <v>0.8597274484758024</v>
      </c>
      <c r="L33" s="25"/>
      <c r="M33" s="25" t="s">
        <v>6928</v>
      </c>
      <c r="N33" s="26" t="s">
        <v>6929</v>
      </c>
      <c r="O33" s="24">
        <v>4</v>
      </c>
      <c r="P33" s="4"/>
      <c r="R33" s="2" t="s">
        <v>3668</v>
      </c>
    </row>
    <row r="34" spans="1:18" ht="13">
      <c r="A34" s="22">
        <v>15533</v>
      </c>
      <c r="B34" s="22">
        <v>11197</v>
      </c>
      <c r="C34" s="9" t="s">
        <v>6918</v>
      </c>
      <c r="D34" s="9"/>
      <c r="E34" s="9" t="s">
        <v>6425</v>
      </c>
      <c r="F34" s="9" t="s">
        <v>6846</v>
      </c>
      <c r="G34" s="22">
        <v>10675</v>
      </c>
      <c r="H34" s="9" t="s">
        <v>6919</v>
      </c>
      <c r="I34" s="2" t="s">
        <v>6842</v>
      </c>
      <c r="J34" s="2">
        <v>0.83143592725096471</v>
      </c>
      <c r="L34" s="9"/>
      <c r="M34" s="9" t="s">
        <v>6930</v>
      </c>
      <c r="N34" s="23" t="s">
        <v>6931</v>
      </c>
      <c r="O34" s="24">
        <v>4</v>
      </c>
      <c r="P34" s="4"/>
      <c r="R34" s="2" t="s">
        <v>3279</v>
      </c>
    </row>
    <row r="35" spans="1:18" ht="13">
      <c r="A35" s="24">
        <v>101563</v>
      </c>
      <c r="B35" s="24">
        <v>12866</v>
      </c>
      <c r="C35" s="25" t="s">
        <v>6932</v>
      </c>
      <c r="D35" s="25" t="s">
        <v>6918</v>
      </c>
      <c r="E35" s="25" t="s">
        <v>6427</v>
      </c>
      <c r="F35" s="25" t="s">
        <v>6856</v>
      </c>
      <c r="G35" s="24">
        <v>12577</v>
      </c>
      <c r="H35" s="25" t="s">
        <v>6919</v>
      </c>
      <c r="I35" s="2" t="s">
        <v>6868</v>
      </c>
      <c r="J35" s="2">
        <v>0.93246536881764408</v>
      </c>
      <c r="L35" s="25"/>
      <c r="M35" s="25" t="s">
        <v>6933</v>
      </c>
      <c r="N35" s="26" t="s">
        <v>6934</v>
      </c>
      <c r="O35" s="22">
        <v>5</v>
      </c>
      <c r="P35" s="4"/>
      <c r="R35" s="2" t="s">
        <v>6204</v>
      </c>
    </row>
    <row r="36" spans="1:18" ht="13">
      <c r="A36" s="22">
        <v>12866</v>
      </c>
      <c r="B36" s="22">
        <v>12866</v>
      </c>
      <c r="C36" s="9" t="s">
        <v>6932</v>
      </c>
      <c r="D36" s="9" t="s">
        <v>6918</v>
      </c>
      <c r="E36" s="9" t="s">
        <v>6425</v>
      </c>
      <c r="F36" s="9" t="s">
        <v>6856</v>
      </c>
      <c r="G36" s="22">
        <v>12577</v>
      </c>
      <c r="H36" s="9" t="s">
        <v>6919</v>
      </c>
      <c r="I36" s="2" t="s">
        <v>6868</v>
      </c>
      <c r="J36" s="2">
        <v>0.96472198960860978</v>
      </c>
      <c r="L36" s="9"/>
      <c r="M36" s="9" t="s">
        <v>6935</v>
      </c>
      <c r="N36" s="23" t="s">
        <v>6936</v>
      </c>
      <c r="O36" s="22">
        <v>5</v>
      </c>
      <c r="P36" s="4"/>
      <c r="R36" s="2" t="s">
        <v>6204</v>
      </c>
    </row>
    <row r="37" spans="1:18" ht="13">
      <c r="A37" s="24">
        <v>12577</v>
      </c>
      <c r="B37" s="24">
        <v>12577</v>
      </c>
      <c r="C37" s="25" t="s">
        <v>6932</v>
      </c>
      <c r="D37" s="25" t="s">
        <v>6918</v>
      </c>
      <c r="E37" s="25" t="s">
        <v>6427</v>
      </c>
      <c r="F37" s="25" t="s">
        <v>6937</v>
      </c>
      <c r="G37" s="24">
        <v>12577</v>
      </c>
      <c r="H37" s="25" t="s">
        <v>6919</v>
      </c>
      <c r="I37" s="2" t="s">
        <v>6868</v>
      </c>
      <c r="J37" s="2">
        <v>0.96465487551752438</v>
      </c>
      <c r="L37" s="25"/>
      <c r="M37" s="25" t="s">
        <v>6938</v>
      </c>
      <c r="N37" s="26" t="s">
        <v>6939</v>
      </c>
      <c r="O37" s="22">
        <v>5</v>
      </c>
      <c r="P37" s="4"/>
      <c r="R37" s="2" t="s">
        <v>5907</v>
      </c>
    </row>
    <row r="38" spans="1:18" ht="13">
      <c r="A38" s="22">
        <v>12600</v>
      </c>
      <c r="B38" s="22">
        <v>12577</v>
      </c>
      <c r="C38" s="9" t="s">
        <v>6932</v>
      </c>
      <c r="D38" s="9" t="s">
        <v>6918</v>
      </c>
      <c r="E38" s="9" t="s">
        <v>6425</v>
      </c>
      <c r="F38" s="9" t="s">
        <v>6937</v>
      </c>
      <c r="G38" s="22">
        <v>12577</v>
      </c>
      <c r="H38" s="9" t="s">
        <v>6919</v>
      </c>
      <c r="I38" s="2" t="s">
        <v>6868</v>
      </c>
      <c r="J38" s="2">
        <v>0.96070798152957526</v>
      </c>
      <c r="L38" s="9"/>
      <c r="M38" s="9" t="s">
        <v>6940</v>
      </c>
      <c r="N38" s="23" t="s">
        <v>6941</v>
      </c>
      <c r="O38" s="22">
        <v>5</v>
      </c>
      <c r="P38" s="4"/>
      <c r="R38" s="2" t="s">
        <v>5907</v>
      </c>
    </row>
    <row r="39" spans="1:18" ht="13">
      <c r="A39" s="24">
        <v>12809</v>
      </c>
      <c r="B39" s="24">
        <v>12809</v>
      </c>
      <c r="C39" s="25" t="s">
        <v>6932</v>
      </c>
      <c r="D39" s="25" t="s">
        <v>6918</v>
      </c>
      <c r="E39" s="25" t="s">
        <v>6427</v>
      </c>
      <c r="F39" s="25" t="s">
        <v>6840</v>
      </c>
      <c r="G39" s="24">
        <v>12577</v>
      </c>
      <c r="H39" s="25" t="s">
        <v>6919</v>
      </c>
      <c r="I39" s="2" t="s">
        <v>6868</v>
      </c>
      <c r="J39" s="2">
        <v>0.94774903521489651</v>
      </c>
      <c r="L39" s="25"/>
      <c r="M39" s="25" t="s">
        <v>6942</v>
      </c>
      <c r="N39" s="26" t="s">
        <v>6943</v>
      </c>
      <c r="O39" s="22">
        <v>5</v>
      </c>
      <c r="P39" s="4"/>
      <c r="R39" s="2" t="s">
        <v>4600</v>
      </c>
    </row>
    <row r="40" spans="1:18" ht="13">
      <c r="A40" s="22">
        <v>12940</v>
      </c>
      <c r="B40" s="22">
        <v>12809</v>
      </c>
      <c r="C40" s="9" t="s">
        <v>6932</v>
      </c>
      <c r="D40" s="9" t="s">
        <v>6918</v>
      </c>
      <c r="E40" s="9" t="s">
        <v>6425</v>
      </c>
      <c r="F40" s="9" t="s">
        <v>6840</v>
      </c>
      <c r="G40" s="22">
        <v>12577</v>
      </c>
      <c r="H40" s="9" t="s">
        <v>6919</v>
      </c>
      <c r="I40" s="2" t="s">
        <v>6868</v>
      </c>
      <c r="J40" s="2">
        <v>0.9718941740802487</v>
      </c>
      <c r="L40" s="9"/>
      <c r="M40" s="9" t="s">
        <v>6944</v>
      </c>
      <c r="N40" s="23" t="s">
        <v>6945</v>
      </c>
      <c r="O40" s="22">
        <v>5</v>
      </c>
      <c r="P40" s="4"/>
      <c r="R40" s="2" t="s">
        <v>4600</v>
      </c>
    </row>
    <row r="41" spans="1:18" ht="13">
      <c r="A41" s="24">
        <v>12571</v>
      </c>
      <c r="B41" s="24">
        <v>12448</v>
      </c>
      <c r="C41" s="25" t="s">
        <v>6946</v>
      </c>
      <c r="D41" s="25" t="s">
        <v>6947</v>
      </c>
      <c r="E41" s="25" t="s">
        <v>6427</v>
      </c>
      <c r="F41" s="25" t="s">
        <v>6856</v>
      </c>
      <c r="G41" s="24">
        <v>12448</v>
      </c>
      <c r="H41" s="25" t="s">
        <v>6919</v>
      </c>
      <c r="I41" s="2" t="s">
        <v>6842</v>
      </c>
      <c r="J41" s="2">
        <v>0.83104948517856991</v>
      </c>
      <c r="L41" s="25"/>
      <c r="M41" s="25" t="s">
        <v>6948</v>
      </c>
      <c r="N41" s="26" t="s">
        <v>6949</v>
      </c>
      <c r="O41" s="22">
        <v>5</v>
      </c>
      <c r="P41" s="4"/>
      <c r="R41" s="2" t="s">
        <v>6204</v>
      </c>
    </row>
    <row r="42" spans="1:18" ht="13">
      <c r="A42" s="22">
        <v>12448</v>
      </c>
      <c r="B42" s="22">
        <v>12448</v>
      </c>
      <c r="C42" s="9" t="s">
        <v>6946</v>
      </c>
      <c r="D42" s="9" t="s">
        <v>6947</v>
      </c>
      <c r="E42" s="9" t="s">
        <v>6425</v>
      </c>
      <c r="F42" s="9" t="s">
        <v>6856</v>
      </c>
      <c r="G42" s="22">
        <v>12448</v>
      </c>
      <c r="H42" s="9" t="s">
        <v>6919</v>
      </c>
      <c r="I42" s="2" t="s">
        <v>6842</v>
      </c>
      <c r="J42" s="2">
        <v>0.83633571643729887</v>
      </c>
      <c r="L42" s="9"/>
      <c r="M42" s="9" t="s">
        <v>6950</v>
      </c>
      <c r="N42" s="23" t="s">
        <v>6951</v>
      </c>
      <c r="O42" s="22">
        <v>5</v>
      </c>
      <c r="P42" s="4"/>
      <c r="R42" s="2" t="s">
        <v>6204</v>
      </c>
    </row>
    <row r="43" spans="1:18" ht="13">
      <c r="A43" s="24">
        <v>12700</v>
      </c>
      <c r="B43" s="24">
        <v>12700</v>
      </c>
      <c r="C43" s="25" t="s">
        <v>6946</v>
      </c>
      <c r="D43" s="25" t="s">
        <v>6947</v>
      </c>
      <c r="E43" s="25" t="s">
        <v>6427</v>
      </c>
      <c r="F43" s="25" t="s">
        <v>6937</v>
      </c>
      <c r="G43" s="24">
        <v>12448</v>
      </c>
      <c r="H43" s="25" t="s">
        <v>6919</v>
      </c>
      <c r="I43" s="2" t="s">
        <v>6842</v>
      </c>
      <c r="J43" s="2">
        <v>0.85554386794247994</v>
      </c>
      <c r="L43" s="25"/>
      <c r="M43" s="25" t="s">
        <v>6952</v>
      </c>
      <c r="N43" s="26" t="s">
        <v>6953</v>
      </c>
      <c r="O43" s="22">
        <v>5</v>
      </c>
      <c r="P43" s="4"/>
      <c r="R43" s="2" t="s">
        <v>5907</v>
      </c>
    </row>
    <row r="44" spans="1:18" ht="13">
      <c r="A44" s="22">
        <v>13366</v>
      </c>
      <c r="B44" s="22">
        <v>12700</v>
      </c>
      <c r="C44" s="9" t="s">
        <v>6946</v>
      </c>
      <c r="D44" s="9" t="s">
        <v>6947</v>
      </c>
      <c r="E44" s="9" t="s">
        <v>6425</v>
      </c>
      <c r="F44" s="9" t="s">
        <v>6937</v>
      </c>
      <c r="G44" s="22">
        <v>12448</v>
      </c>
      <c r="H44" s="9" t="s">
        <v>6919</v>
      </c>
      <c r="I44" s="2" t="s">
        <v>6842</v>
      </c>
      <c r="J44" s="2">
        <v>0.83134901879703427</v>
      </c>
      <c r="L44" s="9"/>
      <c r="M44" s="9" t="s">
        <v>6954</v>
      </c>
      <c r="N44" s="23" t="s">
        <v>6955</v>
      </c>
      <c r="O44" s="22">
        <v>5</v>
      </c>
      <c r="P44" s="4"/>
      <c r="R44" s="2" t="s">
        <v>5907</v>
      </c>
    </row>
    <row r="45" spans="1:18" ht="13">
      <c r="A45" s="24">
        <v>13783</v>
      </c>
      <c r="B45" s="24">
        <v>13758</v>
      </c>
      <c r="C45" s="25" t="s">
        <v>6946</v>
      </c>
      <c r="D45" s="25" t="s">
        <v>6947</v>
      </c>
      <c r="E45" s="25" t="s">
        <v>6427</v>
      </c>
      <c r="F45" s="25" t="s">
        <v>6840</v>
      </c>
      <c r="G45" s="24">
        <v>12448</v>
      </c>
      <c r="H45" s="25" t="s">
        <v>6919</v>
      </c>
      <c r="I45" s="2" t="s">
        <v>6842</v>
      </c>
      <c r="J45" s="2">
        <v>0.8064449992733459</v>
      </c>
      <c r="L45" s="25"/>
      <c r="M45" s="25" t="s">
        <v>6956</v>
      </c>
      <c r="N45" s="26" t="s">
        <v>6957</v>
      </c>
      <c r="O45" s="22">
        <v>5</v>
      </c>
      <c r="P45" s="4"/>
      <c r="R45" s="2" t="s">
        <v>4600</v>
      </c>
    </row>
    <row r="46" spans="1:18" ht="13">
      <c r="A46" s="22">
        <v>13758</v>
      </c>
      <c r="B46" s="22">
        <v>13758</v>
      </c>
      <c r="C46" s="9" t="s">
        <v>6946</v>
      </c>
      <c r="D46" s="9" t="s">
        <v>6947</v>
      </c>
      <c r="E46" s="9" t="s">
        <v>6425</v>
      </c>
      <c r="F46" s="9" t="s">
        <v>6840</v>
      </c>
      <c r="G46" s="22">
        <v>12448</v>
      </c>
      <c r="H46" s="9" t="s">
        <v>6919</v>
      </c>
      <c r="I46" s="2" t="s">
        <v>6842</v>
      </c>
      <c r="J46" s="2">
        <v>0.86030505041992855</v>
      </c>
      <c r="L46" s="9"/>
      <c r="M46" s="9" t="s">
        <v>6958</v>
      </c>
      <c r="N46" s="23" t="s">
        <v>6959</v>
      </c>
      <c r="O46" s="22">
        <v>5</v>
      </c>
      <c r="P46" s="4"/>
      <c r="R46" s="2" t="s">
        <v>4600</v>
      </c>
    </row>
    <row r="47" spans="1:18" ht="13">
      <c r="A47" s="24">
        <v>79206</v>
      </c>
      <c r="B47" s="24">
        <v>15699</v>
      </c>
      <c r="C47" s="25" t="s">
        <v>6960</v>
      </c>
      <c r="D47" s="25" t="s">
        <v>6947</v>
      </c>
      <c r="E47" s="25" t="s">
        <v>6427</v>
      </c>
      <c r="F47" s="25" t="s">
        <v>6856</v>
      </c>
      <c r="G47" s="24">
        <v>14128</v>
      </c>
      <c r="H47" s="25" t="s">
        <v>6919</v>
      </c>
      <c r="I47" s="2" t="s">
        <v>6842</v>
      </c>
      <c r="J47" s="2">
        <v>0.79160381130734347</v>
      </c>
      <c r="L47" s="25"/>
      <c r="M47" s="25" t="s">
        <v>6961</v>
      </c>
      <c r="N47" s="26" t="s">
        <v>6962</v>
      </c>
      <c r="O47" s="22">
        <v>5</v>
      </c>
      <c r="P47" s="4"/>
      <c r="R47" s="2" t="s">
        <v>6204</v>
      </c>
    </row>
    <row r="48" spans="1:18" ht="13">
      <c r="A48" s="22">
        <v>15699</v>
      </c>
      <c r="B48" s="22">
        <v>15699</v>
      </c>
      <c r="C48" s="9" t="s">
        <v>6960</v>
      </c>
      <c r="D48" s="9" t="s">
        <v>6947</v>
      </c>
      <c r="E48" s="9" t="s">
        <v>6425</v>
      </c>
      <c r="F48" s="9" t="s">
        <v>6856</v>
      </c>
      <c r="G48" s="22">
        <v>14128</v>
      </c>
      <c r="H48" s="9" t="s">
        <v>6919</v>
      </c>
      <c r="I48" s="2" t="s">
        <v>6842</v>
      </c>
      <c r="J48" s="2">
        <v>0.81291803333746349</v>
      </c>
      <c r="L48" s="9"/>
      <c r="M48" s="9" t="s">
        <v>6963</v>
      </c>
      <c r="N48" s="23" t="s">
        <v>6964</v>
      </c>
      <c r="O48" s="22">
        <v>5</v>
      </c>
      <c r="P48" s="4"/>
      <c r="R48" s="2" t="s">
        <v>6204</v>
      </c>
    </row>
    <row r="49" spans="1:18" ht="13">
      <c r="A49" s="24">
        <v>14128</v>
      </c>
      <c r="B49" s="24">
        <v>14128</v>
      </c>
      <c r="C49" s="25" t="s">
        <v>6960</v>
      </c>
      <c r="D49" s="25" t="s">
        <v>6947</v>
      </c>
      <c r="E49" s="25" t="s">
        <v>6427</v>
      </c>
      <c r="F49" s="25" t="s">
        <v>6937</v>
      </c>
      <c r="G49" s="24">
        <v>14128</v>
      </c>
      <c r="H49" s="25" t="s">
        <v>6919</v>
      </c>
      <c r="I49" s="2" t="s">
        <v>6842</v>
      </c>
      <c r="J49" s="2">
        <v>0.84035977151796726</v>
      </c>
      <c r="L49" s="25"/>
      <c r="M49" s="25" t="s">
        <v>6965</v>
      </c>
      <c r="N49" s="26" t="s">
        <v>6966</v>
      </c>
      <c r="O49" s="24">
        <v>4</v>
      </c>
      <c r="P49" s="4"/>
      <c r="R49" s="2" t="s">
        <v>5907</v>
      </c>
    </row>
    <row r="50" spans="1:18" ht="13">
      <c r="A50" s="22">
        <v>15694</v>
      </c>
      <c r="B50" s="22">
        <v>14128</v>
      </c>
      <c r="C50" s="9" t="s">
        <v>6960</v>
      </c>
      <c r="D50" s="9" t="s">
        <v>6947</v>
      </c>
      <c r="E50" s="9" t="s">
        <v>6425</v>
      </c>
      <c r="F50" s="9" t="s">
        <v>6937</v>
      </c>
      <c r="G50" s="22">
        <v>14128</v>
      </c>
      <c r="H50" s="9" t="s">
        <v>6919</v>
      </c>
      <c r="I50" s="2" t="s">
        <v>6842</v>
      </c>
      <c r="J50" s="2">
        <v>0.84766963347246516</v>
      </c>
      <c r="L50" s="9"/>
      <c r="M50" s="9" t="s">
        <v>6967</v>
      </c>
      <c r="N50" s="23" t="s">
        <v>6968</v>
      </c>
      <c r="O50" s="24">
        <v>4</v>
      </c>
      <c r="P50" s="4"/>
      <c r="R50" s="2" t="s">
        <v>5907</v>
      </c>
    </row>
    <row r="51" spans="1:18" ht="13">
      <c r="A51" s="24">
        <v>26227</v>
      </c>
      <c r="B51" s="24">
        <v>26227</v>
      </c>
      <c r="C51" s="25" t="s">
        <v>6960</v>
      </c>
      <c r="D51" s="25" t="s">
        <v>6947</v>
      </c>
      <c r="E51" s="25" t="s">
        <v>6427</v>
      </c>
      <c r="F51" s="25" t="s">
        <v>6840</v>
      </c>
      <c r="G51" s="24">
        <v>14128</v>
      </c>
      <c r="H51" s="25" t="s">
        <v>6919</v>
      </c>
      <c r="I51" s="2" t="s">
        <v>6842</v>
      </c>
      <c r="J51" s="2">
        <v>0.78587966813897414</v>
      </c>
      <c r="L51" s="25"/>
      <c r="M51" s="25" t="s">
        <v>6969</v>
      </c>
      <c r="N51" s="26" t="s">
        <v>6970</v>
      </c>
      <c r="O51" s="24">
        <v>1</v>
      </c>
      <c r="P51" s="4"/>
      <c r="R51" s="2" t="s">
        <v>4600</v>
      </c>
    </row>
    <row r="52" spans="1:18" ht="13">
      <c r="A52" s="22">
        <v>156551</v>
      </c>
      <c r="B52" s="22">
        <v>26227</v>
      </c>
      <c r="C52" s="9" t="s">
        <v>6960</v>
      </c>
      <c r="D52" s="9" t="s">
        <v>6947</v>
      </c>
      <c r="E52" s="9" t="s">
        <v>6425</v>
      </c>
      <c r="F52" s="9" t="s">
        <v>6840</v>
      </c>
      <c r="G52" s="22">
        <v>14128</v>
      </c>
      <c r="H52" s="9" t="s">
        <v>6919</v>
      </c>
      <c r="I52" s="2" t="s">
        <v>6842</v>
      </c>
      <c r="J52" s="2">
        <v>0.74847846304756083</v>
      </c>
      <c r="L52" s="9"/>
      <c r="M52" s="9" t="s">
        <v>6971</v>
      </c>
      <c r="N52" s="23" t="s">
        <v>6972</v>
      </c>
      <c r="O52" s="22">
        <v>5</v>
      </c>
      <c r="P52" s="4"/>
      <c r="R52" s="2" t="s">
        <v>4600</v>
      </c>
    </row>
    <row r="53" spans="1:18" ht="13">
      <c r="A53" s="24">
        <v>18326</v>
      </c>
      <c r="B53" s="24">
        <v>18326</v>
      </c>
      <c r="C53" s="25" t="s">
        <v>6973</v>
      </c>
      <c r="D53" s="25" t="s">
        <v>6974</v>
      </c>
      <c r="E53" s="25" t="s">
        <v>6427</v>
      </c>
      <c r="F53" s="25" t="s">
        <v>6840</v>
      </c>
      <c r="G53" s="24">
        <v>14321</v>
      </c>
      <c r="H53" s="25" t="s">
        <v>6919</v>
      </c>
      <c r="I53" s="2" t="s">
        <v>6842</v>
      </c>
      <c r="J53" s="2">
        <v>0.78423508775784923</v>
      </c>
      <c r="L53" s="25"/>
      <c r="M53" s="25" t="s">
        <v>6975</v>
      </c>
      <c r="N53" s="26" t="s">
        <v>6976</v>
      </c>
      <c r="O53" s="22">
        <v>5</v>
      </c>
      <c r="P53" s="4"/>
      <c r="R53" s="2" t="s">
        <v>4600</v>
      </c>
    </row>
    <row r="54" spans="1:18" ht="13">
      <c r="A54" s="22">
        <v>154469</v>
      </c>
      <c r="B54" s="22">
        <v>18326</v>
      </c>
      <c r="C54" s="9" t="s">
        <v>6973</v>
      </c>
      <c r="D54" s="9" t="s">
        <v>6974</v>
      </c>
      <c r="E54" s="9" t="s">
        <v>6425</v>
      </c>
      <c r="F54" s="9" t="s">
        <v>6840</v>
      </c>
      <c r="G54" s="22">
        <v>14321</v>
      </c>
      <c r="H54" s="9" t="s">
        <v>6919</v>
      </c>
      <c r="I54" s="2" t="s">
        <v>6842</v>
      </c>
      <c r="J54" s="2">
        <v>0.76479788836430662</v>
      </c>
      <c r="L54" s="9"/>
      <c r="M54" s="9" t="s">
        <v>6977</v>
      </c>
      <c r="N54" s="23" t="s">
        <v>6978</v>
      </c>
      <c r="O54" s="22">
        <v>5</v>
      </c>
      <c r="P54" s="4"/>
      <c r="R54" s="2" t="s">
        <v>4600</v>
      </c>
    </row>
    <row r="55" spans="1:18" ht="13">
      <c r="A55" s="24">
        <v>21487</v>
      </c>
      <c r="B55" s="24">
        <v>19883</v>
      </c>
      <c r="C55" s="25" t="s">
        <v>6979</v>
      </c>
      <c r="D55" s="25"/>
      <c r="E55" s="25" t="s">
        <v>6427</v>
      </c>
      <c r="F55" s="25" t="s">
        <v>6840</v>
      </c>
      <c r="G55" s="25"/>
      <c r="H55" s="25" t="s">
        <v>6919</v>
      </c>
      <c r="I55" s="2" t="s">
        <v>6842</v>
      </c>
      <c r="J55" s="2">
        <v>0.60542070754154609</v>
      </c>
      <c r="L55" s="25"/>
      <c r="M55" s="25" t="s">
        <v>6980</v>
      </c>
      <c r="N55" s="26" t="s">
        <v>6981</v>
      </c>
      <c r="O55" s="22">
        <v>5</v>
      </c>
      <c r="P55" s="4"/>
      <c r="R55" s="2" t="s">
        <v>4600</v>
      </c>
    </row>
    <row r="56" spans="1:18" ht="13">
      <c r="A56" s="22">
        <v>19883</v>
      </c>
      <c r="B56" s="22">
        <v>19883</v>
      </c>
      <c r="C56" s="9" t="s">
        <v>6979</v>
      </c>
      <c r="D56" s="9"/>
      <c r="E56" s="9" t="s">
        <v>6425</v>
      </c>
      <c r="F56" s="9" t="s">
        <v>6840</v>
      </c>
      <c r="G56" s="9"/>
      <c r="H56" s="9" t="s">
        <v>6919</v>
      </c>
      <c r="I56" s="2" t="s">
        <v>6842</v>
      </c>
      <c r="J56" s="2">
        <v>0.53929797021935333</v>
      </c>
      <c r="L56" s="9"/>
      <c r="M56" s="9" t="s">
        <v>6982</v>
      </c>
      <c r="N56" s="23" t="s">
        <v>6983</v>
      </c>
      <c r="O56" s="22">
        <v>5</v>
      </c>
      <c r="P56" s="4"/>
      <c r="R56" s="2" t="s">
        <v>4600</v>
      </c>
    </row>
    <row r="57" spans="1:18" ht="13">
      <c r="A57" s="24">
        <v>10137</v>
      </c>
      <c r="B57" s="24">
        <v>10098</v>
      </c>
      <c r="C57" s="25" t="s">
        <v>6984</v>
      </c>
      <c r="D57" s="25" t="s">
        <v>6984</v>
      </c>
      <c r="E57" s="25" t="s">
        <v>6425</v>
      </c>
      <c r="F57" s="25" t="s">
        <v>6937</v>
      </c>
      <c r="G57" s="25"/>
      <c r="H57" s="25" t="s">
        <v>6985</v>
      </c>
      <c r="I57" s="2" t="s">
        <v>6847</v>
      </c>
      <c r="J57" s="2">
        <v>0.95644069951463573</v>
      </c>
      <c r="L57" s="25"/>
      <c r="M57" s="25" t="s">
        <v>6986</v>
      </c>
      <c r="N57" s="26" t="s">
        <v>6987</v>
      </c>
      <c r="O57" s="22">
        <v>5</v>
      </c>
      <c r="P57" s="4"/>
      <c r="R57" s="2" t="s">
        <v>3279</v>
      </c>
    </row>
    <row r="58" spans="1:18" ht="13">
      <c r="A58" s="22">
        <v>10098</v>
      </c>
      <c r="B58" s="22">
        <v>10098</v>
      </c>
      <c r="C58" s="9" t="s">
        <v>6984</v>
      </c>
      <c r="D58" s="9" t="s">
        <v>6984</v>
      </c>
      <c r="E58" s="9" t="s">
        <v>6427</v>
      </c>
      <c r="F58" s="9" t="s">
        <v>6937</v>
      </c>
      <c r="G58" s="9"/>
      <c r="H58" s="9" t="s">
        <v>6985</v>
      </c>
      <c r="I58" s="2" t="s">
        <v>6847</v>
      </c>
      <c r="J58" s="2">
        <v>0.94498598222120889</v>
      </c>
      <c r="L58" s="9"/>
      <c r="M58" s="9" t="s">
        <v>6988</v>
      </c>
      <c r="N58" s="23" t="s">
        <v>6989</v>
      </c>
      <c r="O58" s="22">
        <v>5</v>
      </c>
      <c r="P58" s="4"/>
      <c r="R58" s="2" t="s">
        <v>3279</v>
      </c>
    </row>
    <row r="59" spans="1:18" ht="13">
      <c r="A59" s="24">
        <v>10512</v>
      </c>
      <c r="B59" s="24">
        <v>10180</v>
      </c>
      <c r="C59" s="25" t="s">
        <v>6990</v>
      </c>
      <c r="D59" s="25" t="s">
        <v>6984</v>
      </c>
      <c r="E59" s="25" t="s">
        <v>6425</v>
      </c>
      <c r="F59" s="25" t="s">
        <v>6937</v>
      </c>
      <c r="G59" s="25"/>
      <c r="H59" s="25" t="s">
        <v>6985</v>
      </c>
      <c r="I59" s="2" t="s">
        <v>6847</v>
      </c>
      <c r="J59" s="2">
        <v>0.94968984681128021</v>
      </c>
      <c r="L59" s="25"/>
      <c r="M59" s="25" t="s">
        <v>6991</v>
      </c>
      <c r="N59" s="26" t="s">
        <v>6992</v>
      </c>
      <c r="O59" s="24">
        <v>2</v>
      </c>
      <c r="P59" s="27" t="s">
        <v>6993</v>
      </c>
      <c r="R59" s="2" t="s">
        <v>3279</v>
      </c>
    </row>
    <row r="60" spans="1:18" ht="13">
      <c r="A60" s="22">
        <v>10180</v>
      </c>
      <c r="B60" s="22">
        <v>10180</v>
      </c>
      <c r="C60" s="9" t="s">
        <v>6990</v>
      </c>
      <c r="D60" s="9" t="s">
        <v>6984</v>
      </c>
      <c r="E60" s="9" t="s">
        <v>6427</v>
      </c>
      <c r="F60" s="9" t="s">
        <v>6937</v>
      </c>
      <c r="G60" s="9"/>
      <c r="H60" s="9" t="s">
        <v>6985</v>
      </c>
      <c r="I60" s="2" t="s">
        <v>6847</v>
      </c>
      <c r="J60" s="2">
        <v>0.95236548792418774</v>
      </c>
      <c r="L60" s="9"/>
      <c r="M60" s="9" t="s">
        <v>6994</v>
      </c>
      <c r="N60" s="23" t="s">
        <v>6995</v>
      </c>
      <c r="O60" s="24">
        <v>4</v>
      </c>
      <c r="P60" s="4"/>
      <c r="R60" s="2" t="s">
        <v>3279</v>
      </c>
    </row>
    <row r="61" spans="1:18" ht="13">
      <c r="A61" s="24">
        <v>19397</v>
      </c>
      <c r="B61" s="24">
        <v>11096</v>
      </c>
      <c r="C61" s="25" t="s">
        <v>6996</v>
      </c>
      <c r="D61" s="25" t="s">
        <v>6996</v>
      </c>
      <c r="E61" s="25" t="s">
        <v>6427</v>
      </c>
      <c r="F61" s="25" t="s">
        <v>6937</v>
      </c>
      <c r="G61" s="25"/>
      <c r="H61" s="25" t="s">
        <v>6985</v>
      </c>
      <c r="I61" s="2" t="s">
        <v>6847</v>
      </c>
      <c r="J61" s="2">
        <v>0.85276960130859092</v>
      </c>
      <c r="L61" s="25"/>
      <c r="M61" s="25" t="s">
        <v>6997</v>
      </c>
      <c r="N61" s="26" t="s">
        <v>6998</v>
      </c>
      <c r="O61" s="22">
        <v>5</v>
      </c>
      <c r="P61" s="4"/>
      <c r="R61" s="2" t="s">
        <v>3279</v>
      </c>
    </row>
    <row r="62" spans="1:18" ht="13">
      <c r="A62" s="22">
        <v>11096</v>
      </c>
      <c r="B62" s="22">
        <v>11096</v>
      </c>
      <c r="C62" s="9" t="s">
        <v>6996</v>
      </c>
      <c r="D62" s="9" t="s">
        <v>6996</v>
      </c>
      <c r="E62" s="9" t="s">
        <v>6425</v>
      </c>
      <c r="F62" s="9" t="s">
        <v>6937</v>
      </c>
      <c r="G62" s="9"/>
      <c r="H62" s="9" t="s">
        <v>6985</v>
      </c>
      <c r="I62" s="2" t="s">
        <v>6847</v>
      </c>
      <c r="J62" s="2">
        <v>0.80063214750009715</v>
      </c>
      <c r="L62" s="9"/>
      <c r="M62" s="9" t="s">
        <v>6999</v>
      </c>
      <c r="N62" s="23" t="s">
        <v>7000</v>
      </c>
      <c r="O62" s="22">
        <v>5</v>
      </c>
      <c r="P62" s="4"/>
      <c r="R62" s="2" t="s">
        <v>3279</v>
      </c>
    </row>
    <row r="63" spans="1:18" ht="13">
      <c r="A63" s="24">
        <v>12608</v>
      </c>
      <c r="B63" s="24">
        <v>12608</v>
      </c>
      <c r="C63" s="25" t="s">
        <v>7001</v>
      </c>
      <c r="D63" s="25" t="s">
        <v>6996</v>
      </c>
      <c r="E63" s="25" t="s">
        <v>6427</v>
      </c>
      <c r="F63" s="25" t="s">
        <v>6937</v>
      </c>
      <c r="G63" s="25"/>
      <c r="H63" s="25" t="s">
        <v>6985</v>
      </c>
      <c r="I63" s="2" t="s">
        <v>6847</v>
      </c>
      <c r="J63" s="2">
        <v>0.90915503603297831</v>
      </c>
      <c r="L63" s="25"/>
      <c r="M63" s="25" t="s">
        <v>7002</v>
      </c>
      <c r="N63" s="26" t="s">
        <v>7003</v>
      </c>
      <c r="O63" s="22">
        <v>5</v>
      </c>
      <c r="P63" s="4"/>
      <c r="R63" s="2" t="s">
        <v>3279</v>
      </c>
    </row>
    <row r="64" spans="1:18" ht="13">
      <c r="A64" s="22">
        <v>13058</v>
      </c>
      <c r="B64" s="22">
        <v>12608</v>
      </c>
      <c r="C64" s="9" t="s">
        <v>7001</v>
      </c>
      <c r="D64" s="9" t="s">
        <v>6996</v>
      </c>
      <c r="E64" s="9" t="s">
        <v>6425</v>
      </c>
      <c r="F64" s="9" t="s">
        <v>6937</v>
      </c>
      <c r="G64" s="9"/>
      <c r="H64" s="9" t="s">
        <v>6985</v>
      </c>
      <c r="I64" s="2" t="s">
        <v>6847</v>
      </c>
      <c r="J64" s="2">
        <v>0.91045627596655065</v>
      </c>
      <c r="L64" s="9"/>
      <c r="M64" s="9" t="s">
        <v>7004</v>
      </c>
      <c r="N64" s="23" t="s">
        <v>7005</v>
      </c>
      <c r="O64" s="22">
        <v>5</v>
      </c>
      <c r="P64" s="4"/>
      <c r="R64" s="2" t="s">
        <v>3279</v>
      </c>
    </row>
    <row r="65" spans="1:18" ht="13">
      <c r="A65" s="24">
        <v>13761</v>
      </c>
      <c r="B65" s="24">
        <v>13761</v>
      </c>
      <c r="C65" s="25" t="s">
        <v>7006</v>
      </c>
      <c r="D65" s="25" t="s">
        <v>7007</v>
      </c>
      <c r="E65" s="25" t="s">
        <v>6425</v>
      </c>
      <c r="F65" s="25" t="s">
        <v>6840</v>
      </c>
      <c r="G65" s="25"/>
      <c r="H65" s="25" t="s">
        <v>6985</v>
      </c>
      <c r="I65" s="2" t="s">
        <v>6847</v>
      </c>
      <c r="J65" s="2">
        <v>0.95935284932877152</v>
      </c>
      <c r="L65" s="25"/>
      <c r="M65" s="25" t="s">
        <v>7008</v>
      </c>
      <c r="N65" s="26" t="s">
        <v>7009</v>
      </c>
      <c r="O65" s="22">
        <v>5</v>
      </c>
      <c r="P65" s="4"/>
      <c r="R65" s="2" t="s">
        <v>3279</v>
      </c>
    </row>
    <row r="66" spans="1:18" ht="13">
      <c r="A66" s="22">
        <v>14678</v>
      </c>
      <c r="B66" s="22">
        <v>13761</v>
      </c>
      <c r="C66" s="9" t="s">
        <v>7006</v>
      </c>
      <c r="D66" s="9" t="s">
        <v>7007</v>
      </c>
      <c r="E66" s="9" t="s">
        <v>6427</v>
      </c>
      <c r="F66" s="9" t="s">
        <v>6840</v>
      </c>
      <c r="G66" s="9"/>
      <c r="H66" s="9" t="s">
        <v>6985</v>
      </c>
      <c r="I66" s="2" t="s">
        <v>6847</v>
      </c>
      <c r="J66" s="2">
        <v>0.95713848881162966</v>
      </c>
      <c r="L66" s="9"/>
      <c r="M66" s="9" t="s">
        <v>7010</v>
      </c>
      <c r="N66" s="23" t="s">
        <v>7011</v>
      </c>
      <c r="O66" s="22">
        <v>5</v>
      </c>
      <c r="P66" s="4"/>
      <c r="R66" s="2" t="s">
        <v>3279</v>
      </c>
    </row>
    <row r="67" spans="1:18" ht="13">
      <c r="A67" s="24">
        <v>13062</v>
      </c>
      <c r="B67" s="24">
        <v>13062</v>
      </c>
      <c r="C67" s="25" t="s">
        <v>7012</v>
      </c>
      <c r="D67" s="25" t="s">
        <v>7013</v>
      </c>
      <c r="E67" s="25" t="s">
        <v>6425</v>
      </c>
      <c r="F67" s="25" t="s">
        <v>6840</v>
      </c>
      <c r="G67" s="25"/>
      <c r="H67" s="25" t="s">
        <v>6985</v>
      </c>
      <c r="I67" s="2" t="s">
        <v>6905</v>
      </c>
      <c r="J67" s="2">
        <v>0.35833799311270315</v>
      </c>
      <c r="L67" s="25"/>
      <c r="M67" s="25" t="s">
        <v>7014</v>
      </c>
      <c r="N67" s="26" t="s">
        <v>7015</v>
      </c>
      <c r="O67" s="22">
        <v>5</v>
      </c>
      <c r="P67" s="4"/>
      <c r="R67" s="2" t="s">
        <v>4146</v>
      </c>
    </row>
    <row r="68" spans="1:18" ht="13">
      <c r="A68" s="22">
        <v>16102</v>
      </c>
      <c r="B68" s="22">
        <v>13062</v>
      </c>
      <c r="C68" s="9" t="s">
        <v>7012</v>
      </c>
      <c r="D68" s="9" t="s">
        <v>7013</v>
      </c>
      <c r="E68" s="9" t="s">
        <v>6427</v>
      </c>
      <c r="F68" s="9" t="s">
        <v>6840</v>
      </c>
      <c r="G68" s="9"/>
      <c r="H68" s="9" t="s">
        <v>6985</v>
      </c>
      <c r="I68" s="2" t="s">
        <v>6868</v>
      </c>
      <c r="J68" s="2">
        <v>0.40546166151762009</v>
      </c>
      <c r="L68" s="9"/>
      <c r="M68" s="9" t="s">
        <v>7016</v>
      </c>
      <c r="N68" s="23" t="s">
        <v>7017</v>
      </c>
      <c r="O68" s="22">
        <v>5</v>
      </c>
      <c r="P68" s="4"/>
      <c r="R68" s="2" t="s">
        <v>4146</v>
      </c>
    </row>
    <row r="69" spans="1:18" ht="13">
      <c r="A69" s="24">
        <v>100663</v>
      </c>
      <c r="B69" s="24">
        <v>15341</v>
      </c>
      <c r="C69" s="25" t="s">
        <v>7018</v>
      </c>
      <c r="D69" s="25" t="s">
        <v>7019</v>
      </c>
      <c r="E69" s="25" t="s">
        <v>6425</v>
      </c>
      <c r="F69" s="25" t="s">
        <v>6856</v>
      </c>
      <c r="G69" s="25"/>
      <c r="H69" s="25" t="s">
        <v>6985</v>
      </c>
      <c r="I69" s="2" t="s">
        <v>6847</v>
      </c>
      <c r="J69" s="2">
        <v>0.85072445150803266</v>
      </c>
      <c r="L69" s="25"/>
      <c r="M69" s="25" t="s">
        <v>7020</v>
      </c>
      <c r="N69" s="26" t="s">
        <v>7021</v>
      </c>
      <c r="O69" s="22">
        <v>5</v>
      </c>
      <c r="P69" s="4"/>
      <c r="R69" s="2" t="s">
        <v>3279</v>
      </c>
    </row>
    <row r="70" spans="1:18" ht="13">
      <c r="A70" s="22">
        <v>15341</v>
      </c>
      <c r="B70" s="22">
        <v>15341</v>
      </c>
      <c r="C70" s="9" t="s">
        <v>7018</v>
      </c>
      <c r="D70" s="9" t="s">
        <v>7019</v>
      </c>
      <c r="E70" s="9" t="s">
        <v>6427</v>
      </c>
      <c r="F70" s="9" t="s">
        <v>6856</v>
      </c>
      <c r="G70" s="9"/>
      <c r="H70" s="9" t="s">
        <v>6985</v>
      </c>
      <c r="I70" s="2" t="s">
        <v>6847</v>
      </c>
      <c r="J70" s="2">
        <v>0.86820710926443678</v>
      </c>
      <c r="L70" s="9"/>
      <c r="M70" s="9" t="s">
        <v>7022</v>
      </c>
      <c r="N70" s="23" t="s">
        <v>7023</v>
      </c>
      <c r="O70" s="22">
        <v>5</v>
      </c>
      <c r="P70" s="4"/>
      <c r="R70" s="2" t="s">
        <v>3279</v>
      </c>
    </row>
    <row r="71" spans="1:18" ht="13">
      <c r="A71" s="24">
        <v>17296</v>
      </c>
      <c r="B71" s="24">
        <v>17296</v>
      </c>
      <c r="C71" s="25" t="s">
        <v>7024</v>
      </c>
      <c r="D71" s="25" t="s">
        <v>7025</v>
      </c>
      <c r="E71" s="25" t="s">
        <v>6427</v>
      </c>
      <c r="F71" s="25" t="s">
        <v>6840</v>
      </c>
      <c r="G71" s="25"/>
      <c r="H71" s="25" t="s">
        <v>6985</v>
      </c>
      <c r="L71" s="25"/>
      <c r="M71" s="25" t="s">
        <v>7026</v>
      </c>
      <c r="N71" s="26" t="s">
        <v>7027</v>
      </c>
      <c r="O71" s="22">
        <v>5</v>
      </c>
      <c r="P71" s="4"/>
      <c r="R71" s="2" t="s">
        <v>3279</v>
      </c>
    </row>
    <row r="72" spans="1:18" ht="13">
      <c r="A72" s="22">
        <v>18032</v>
      </c>
      <c r="B72" s="22">
        <v>17296</v>
      </c>
      <c r="C72" s="9" t="s">
        <v>7024</v>
      </c>
      <c r="D72" s="9" t="s">
        <v>7025</v>
      </c>
      <c r="E72" s="9" t="s">
        <v>6425</v>
      </c>
      <c r="F72" s="9" t="s">
        <v>6840</v>
      </c>
      <c r="G72" s="9"/>
      <c r="H72" s="9" t="s">
        <v>6985</v>
      </c>
      <c r="I72" s="2" t="s">
        <v>6905</v>
      </c>
      <c r="J72" s="2">
        <v>0.51555618830025196</v>
      </c>
      <c r="L72" s="9"/>
      <c r="M72" s="9" t="s">
        <v>7028</v>
      </c>
      <c r="N72" s="23" t="s">
        <v>7029</v>
      </c>
      <c r="O72" s="22">
        <v>5</v>
      </c>
      <c r="P72" s="4"/>
      <c r="R72" s="2" t="s">
        <v>3279</v>
      </c>
    </row>
    <row r="73" spans="1:18" ht="13">
      <c r="A73" s="24">
        <v>25466</v>
      </c>
      <c r="B73" s="24">
        <v>23161</v>
      </c>
      <c r="C73" s="25" t="s">
        <v>7030</v>
      </c>
      <c r="D73" s="25" t="s">
        <v>7031</v>
      </c>
      <c r="E73" s="25" t="s">
        <v>6427</v>
      </c>
      <c r="F73" s="25" t="s">
        <v>6840</v>
      </c>
      <c r="G73" s="25"/>
      <c r="H73" s="25" t="s">
        <v>6985</v>
      </c>
      <c r="L73" s="25"/>
      <c r="M73" s="25" t="s">
        <v>7032</v>
      </c>
      <c r="N73" s="26" t="s">
        <v>7033</v>
      </c>
      <c r="O73" s="22">
        <v>5</v>
      </c>
      <c r="P73" s="4"/>
      <c r="R73" s="2" t="s">
        <v>3279</v>
      </c>
    </row>
    <row r="74" spans="1:18" ht="13">
      <c r="A74" s="22">
        <v>23161</v>
      </c>
      <c r="B74" s="22">
        <v>23161</v>
      </c>
      <c r="C74" s="9" t="s">
        <v>7030</v>
      </c>
      <c r="D74" s="9" t="s">
        <v>7031</v>
      </c>
      <c r="E74" s="9" t="s">
        <v>6425</v>
      </c>
      <c r="F74" s="9" t="s">
        <v>6840</v>
      </c>
      <c r="G74" s="9"/>
      <c r="H74" s="9" t="s">
        <v>6985</v>
      </c>
      <c r="I74" s="2" t="s">
        <v>6847</v>
      </c>
      <c r="J74" s="2">
        <v>0.83826557016194181</v>
      </c>
      <c r="L74" s="9"/>
      <c r="M74" s="9" t="s">
        <v>7034</v>
      </c>
      <c r="N74" s="23" t="s">
        <v>7035</v>
      </c>
      <c r="O74" s="22">
        <v>5</v>
      </c>
      <c r="P74" s="4"/>
      <c r="R74" s="2" t="s">
        <v>3279</v>
      </c>
    </row>
    <row r="75" spans="1:18" ht="13">
      <c r="A75" s="24">
        <v>10604</v>
      </c>
      <c r="B75" s="24">
        <v>10604</v>
      </c>
      <c r="C75" s="25" t="s">
        <v>7036</v>
      </c>
      <c r="D75" s="25" t="s">
        <v>7037</v>
      </c>
      <c r="E75" s="25" t="s">
        <v>6427</v>
      </c>
      <c r="F75" s="25" t="s">
        <v>6840</v>
      </c>
      <c r="G75" s="25"/>
      <c r="H75" s="25" t="s">
        <v>7038</v>
      </c>
      <c r="I75" s="2" t="s">
        <v>6868</v>
      </c>
      <c r="J75" s="2">
        <v>0.64338650935204478</v>
      </c>
      <c r="L75" s="25"/>
      <c r="M75" s="25" t="s">
        <v>7039</v>
      </c>
      <c r="N75" s="26" t="s">
        <v>7040</v>
      </c>
      <c r="O75" s="22">
        <v>5</v>
      </c>
      <c r="P75" s="4"/>
      <c r="R75" s="2" t="s">
        <v>3279</v>
      </c>
    </row>
    <row r="76" spans="1:18" ht="13">
      <c r="A76" s="22">
        <v>11069</v>
      </c>
      <c r="B76" s="22">
        <v>10604</v>
      </c>
      <c r="C76" s="9" t="s">
        <v>7036</v>
      </c>
      <c r="D76" s="9" t="s">
        <v>7037</v>
      </c>
      <c r="E76" s="9" t="s">
        <v>6425</v>
      </c>
      <c r="F76" s="9" t="s">
        <v>6840</v>
      </c>
      <c r="G76" s="9"/>
      <c r="H76" s="9" t="s">
        <v>7038</v>
      </c>
      <c r="I76" s="2" t="s">
        <v>6868</v>
      </c>
      <c r="J76" s="2">
        <v>0.60078705769908969</v>
      </c>
      <c r="L76" s="9"/>
      <c r="M76" s="9" t="s">
        <v>7041</v>
      </c>
      <c r="N76" s="23" t="s">
        <v>7042</v>
      </c>
      <c r="O76" s="22">
        <v>5</v>
      </c>
      <c r="P76" s="4"/>
      <c r="R76" s="2" t="s">
        <v>3279</v>
      </c>
    </row>
    <row r="77" spans="1:18" ht="13">
      <c r="A77" s="24">
        <v>12181</v>
      </c>
      <c r="B77" s="24">
        <v>12181</v>
      </c>
      <c r="C77" s="25" t="s">
        <v>7043</v>
      </c>
      <c r="D77" s="25" t="s">
        <v>7044</v>
      </c>
      <c r="E77" s="25" t="s">
        <v>6427</v>
      </c>
      <c r="F77" s="25" t="s">
        <v>6840</v>
      </c>
      <c r="G77" s="25"/>
      <c r="H77" s="25" t="s">
        <v>7038</v>
      </c>
      <c r="I77" s="2" t="s">
        <v>6868</v>
      </c>
      <c r="J77" s="2">
        <v>0.82056831749805226</v>
      </c>
      <c r="L77" s="25"/>
      <c r="M77" s="25"/>
      <c r="N77" s="29"/>
      <c r="O77" s="24">
        <v>0</v>
      </c>
      <c r="P77" s="27" t="s">
        <v>6512</v>
      </c>
      <c r="R77" s="2" t="s">
        <v>4600</v>
      </c>
    </row>
    <row r="78" spans="1:18" ht="13">
      <c r="A78" s="22">
        <v>31400</v>
      </c>
      <c r="B78" s="22">
        <v>12181</v>
      </c>
      <c r="C78" s="9" t="s">
        <v>7043</v>
      </c>
      <c r="D78" s="9" t="s">
        <v>7044</v>
      </c>
      <c r="E78" s="9" t="s">
        <v>6425</v>
      </c>
      <c r="F78" s="9" t="s">
        <v>6840</v>
      </c>
      <c r="G78" s="9"/>
      <c r="H78" s="9" t="s">
        <v>7038</v>
      </c>
      <c r="I78" s="2" t="s">
        <v>6868</v>
      </c>
      <c r="J78" s="2">
        <v>0.82318548679662251</v>
      </c>
      <c r="L78" s="9"/>
      <c r="M78" s="9"/>
      <c r="N78" s="28"/>
      <c r="O78" s="22">
        <v>0</v>
      </c>
      <c r="P78" s="27" t="s">
        <v>6512</v>
      </c>
      <c r="R78" s="2" t="s">
        <v>4600</v>
      </c>
    </row>
    <row r="79" spans="1:18" ht="13">
      <c r="A79" s="24">
        <v>10429</v>
      </c>
      <c r="B79" s="24">
        <v>10429</v>
      </c>
      <c r="C79" s="25" t="s">
        <v>7045</v>
      </c>
      <c r="D79" s="25" t="s">
        <v>7046</v>
      </c>
      <c r="E79" s="25" t="s">
        <v>6427</v>
      </c>
      <c r="F79" s="25" t="s">
        <v>6937</v>
      </c>
      <c r="G79" s="25"/>
      <c r="H79" s="25" t="s">
        <v>7047</v>
      </c>
      <c r="I79" s="2" t="s">
        <v>6842</v>
      </c>
      <c r="J79" s="2">
        <v>0.80801008381439132</v>
      </c>
      <c r="L79" s="25"/>
      <c r="M79" s="25" t="s">
        <v>7048</v>
      </c>
      <c r="N79" s="26" t="s">
        <v>7049</v>
      </c>
      <c r="O79" s="22">
        <v>5</v>
      </c>
      <c r="P79" s="4"/>
      <c r="R79" s="2" t="s">
        <v>3279</v>
      </c>
    </row>
    <row r="80" spans="1:18" ht="13">
      <c r="A80" s="22">
        <v>10502</v>
      </c>
      <c r="B80" s="22">
        <v>10429</v>
      </c>
      <c r="C80" s="9" t="s">
        <v>7045</v>
      </c>
      <c r="D80" s="9" t="s">
        <v>7046</v>
      </c>
      <c r="E80" s="9" t="s">
        <v>6425</v>
      </c>
      <c r="F80" s="9" t="s">
        <v>6937</v>
      </c>
      <c r="G80" s="9"/>
      <c r="H80" s="9" t="s">
        <v>7047</v>
      </c>
      <c r="I80" s="2" t="s">
        <v>6842</v>
      </c>
      <c r="J80" s="2">
        <v>0.84130898553588906</v>
      </c>
      <c r="L80" s="9"/>
      <c r="M80" s="9" t="s">
        <v>7050</v>
      </c>
      <c r="N80" s="23" t="s">
        <v>7051</v>
      </c>
      <c r="O80" s="22">
        <v>5</v>
      </c>
      <c r="P80" s="4"/>
      <c r="R80" s="2" t="s">
        <v>3279</v>
      </c>
    </row>
    <row r="81" spans="1:18" ht="13">
      <c r="A81" s="24">
        <v>10550</v>
      </c>
      <c r="B81" s="24">
        <v>10550</v>
      </c>
      <c r="C81" s="25" t="s">
        <v>7052</v>
      </c>
      <c r="D81" s="25" t="s">
        <v>7053</v>
      </c>
      <c r="E81" s="25" t="s">
        <v>6427</v>
      </c>
      <c r="F81" s="25" t="s">
        <v>6856</v>
      </c>
      <c r="G81" s="24">
        <v>10271</v>
      </c>
      <c r="H81" s="25" t="s">
        <v>7047</v>
      </c>
      <c r="I81" s="2" t="s">
        <v>6842</v>
      </c>
      <c r="J81" s="2">
        <v>0.88713732482853691</v>
      </c>
      <c r="L81" s="25"/>
      <c r="M81" s="25" t="s">
        <v>7054</v>
      </c>
      <c r="N81" s="26" t="s">
        <v>7055</v>
      </c>
      <c r="O81" s="22">
        <v>5</v>
      </c>
      <c r="P81" s="4"/>
      <c r="R81" s="2" t="s">
        <v>6204</v>
      </c>
    </row>
    <row r="82" spans="1:18" ht="13">
      <c r="A82" s="22">
        <v>10610</v>
      </c>
      <c r="B82" s="22">
        <v>10550</v>
      </c>
      <c r="C82" s="9" t="s">
        <v>7052</v>
      </c>
      <c r="D82" s="9" t="s">
        <v>7053</v>
      </c>
      <c r="E82" s="9" t="s">
        <v>6425</v>
      </c>
      <c r="F82" s="9" t="s">
        <v>6856</v>
      </c>
      <c r="G82" s="22">
        <v>10271</v>
      </c>
      <c r="H82" s="9" t="s">
        <v>7047</v>
      </c>
      <c r="I82" s="2" t="s">
        <v>6842</v>
      </c>
      <c r="J82" s="2">
        <v>0.89634988786339342</v>
      </c>
      <c r="L82" s="9"/>
      <c r="M82" s="9" t="s">
        <v>7056</v>
      </c>
      <c r="N82" s="23" t="s">
        <v>7057</v>
      </c>
      <c r="O82" s="22">
        <v>5</v>
      </c>
      <c r="P82" s="4"/>
      <c r="R82" s="2" t="s">
        <v>6204</v>
      </c>
    </row>
    <row r="83" spans="1:18" ht="13">
      <c r="A83" s="24">
        <v>10470</v>
      </c>
      <c r="B83" s="24">
        <v>10452</v>
      </c>
      <c r="C83" s="25" t="s">
        <v>7052</v>
      </c>
      <c r="D83" s="25" t="s">
        <v>7053</v>
      </c>
      <c r="E83" s="25" t="s">
        <v>6427</v>
      </c>
      <c r="F83" s="25" t="s">
        <v>6937</v>
      </c>
      <c r="G83" s="24">
        <v>10271</v>
      </c>
      <c r="H83" s="25" t="s">
        <v>7047</v>
      </c>
      <c r="I83" s="2" t="s">
        <v>6842</v>
      </c>
      <c r="J83" s="2">
        <v>0.89569837825729337</v>
      </c>
      <c r="L83" s="25"/>
      <c r="M83" s="25" t="s">
        <v>7058</v>
      </c>
      <c r="N83" s="26" t="s">
        <v>7059</v>
      </c>
      <c r="O83" s="22">
        <v>5</v>
      </c>
      <c r="P83" s="4"/>
      <c r="R83" s="2" t="s">
        <v>5907</v>
      </c>
    </row>
    <row r="84" spans="1:18" ht="13">
      <c r="A84" s="22">
        <v>10452</v>
      </c>
      <c r="B84" s="22">
        <v>10452</v>
      </c>
      <c r="C84" s="9" t="s">
        <v>7052</v>
      </c>
      <c r="D84" s="9" t="s">
        <v>7053</v>
      </c>
      <c r="E84" s="9" t="s">
        <v>6425</v>
      </c>
      <c r="F84" s="9" t="s">
        <v>6937</v>
      </c>
      <c r="G84" s="22">
        <v>10271</v>
      </c>
      <c r="H84" s="9" t="s">
        <v>7047</v>
      </c>
      <c r="I84" s="2" t="s">
        <v>6842</v>
      </c>
      <c r="J84" s="2">
        <v>0.88624054048493406</v>
      </c>
      <c r="L84" s="9"/>
      <c r="M84" s="9" t="s">
        <v>7060</v>
      </c>
      <c r="N84" s="23" t="s">
        <v>7061</v>
      </c>
      <c r="O84" s="22">
        <v>5</v>
      </c>
      <c r="P84" s="4"/>
      <c r="R84" s="2" t="s">
        <v>5907</v>
      </c>
    </row>
    <row r="85" spans="1:18" ht="13">
      <c r="A85" s="24">
        <v>15697</v>
      </c>
      <c r="B85" s="24">
        <v>15697</v>
      </c>
      <c r="C85" s="25" t="s">
        <v>7062</v>
      </c>
      <c r="D85" s="25" t="s">
        <v>7062</v>
      </c>
      <c r="E85" s="25" t="s">
        <v>6425</v>
      </c>
      <c r="F85" s="25" t="s">
        <v>6937</v>
      </c>
      <c r="G85" s="25"/>
      <c r="H85" s="25" t="s">
        <v>7047</v>
      </c>
      <c r="I85" s="2" t="s">
        <v>6847</v>
      </c>
      <c r="J85" s="2">
        <v>0.52594412220123088</v>
      </c>
      <c r="L85" s="25"/>
      <c r="M85" s="25" t="s">
        <v>7063</v>
      </c>
      <c r="N85" s="26" t="s">
        <v>7064</v>
      </c>
      <c r="O85" s="22">
        <v>5</v>
      </c>
      <c r="P85" s="4"/>
      <c r="R85" s="2" t="s">
        <v>3279</v>
      </c>
    </row>
    <row r="86" spans="1:18" ht="13">
      <c r="A86" s="22">
        <v>16025</v>
      </c>
      <c r="B86" s="22">
        <v>15697</v>
      </c>
      <c r="C86" s="9" t="s">
        <v>7062</v>
      </c>
      <c r="D86" s="9" t="s">
        <v>7062</v>
      </c>
      <c r="E86" s="9" t="s">
        <v>6427</v>
      </c>
      <c r="F86" s="9" t="s">
        <v>6937</v>
      </c>
      <c r="G86" s="9"/>
      <c r="H86" s="9" t="s">
        <v>7047</v>
      </c>
      <c r="I86" s="2" t="s">
        <v>6842</v>
      </c>
      <c r="J86" s="2">
        <v>0.51967569920199674</v>
      </c>
      <c r="L86" s="9"/>
      <c r="M86" s="9" t="s">
        <v>7065</v>
      </c>
      <c r="N86" s="23" t="s">
        <v>7066</v>
      </c>
      <c r="O86" s="22">
        <v>5</v>
      </c>
      <c r="P86" s="4"/>
      <c r="R86" s="2" t="s">
        <v>3279</v>
      </c>
    </row>
    <row r="87" spans="1:18" ht="13">
      <c r="A87" s="24">
        <v>19937</v>
      </c>
      <c r="B87" s="24">
        <v>16538</v>
      </c>
      <c r="C87" s="25" t="s">
        <v>7067</v>
      </c>
      <c r="D87" s="25" t="s">
        <v>7068</v>
      </c>
      <c r="E87" s="25" t="s">
        <v>6425</v>
      </c>
      <c r="F87" s="25" t="s">
        <v>6856</v>
      </c>
      <c r="G87" s="25"/>
      <c r="H87" s="25" t="s">
        <v>7047</v>
      </c>
      <c r="I87" s="2" t="s">
        <v>6842</v>
      </c>
      <c r="J87" s="2">
        <v>0.84738297119740369</v>
      </c>
      <c r="L87" s="25"/>
      <c r="M87" s="25" t="s">
        <v>7069</v>
      </c>
      <c r="N87" s="26" t="s">
        <v>7070</v>
      </c>
      <c r="O87" s="22">
        <v>5</v>
      </c>
      <c r="P87" s="4"/>
      <c r="R87" s="2" t="s">
        <v>3279</v>
      </c>
    </row>
    <row r="88" spans="1:18" ht="13">
      <c r="A88" s="22">
        <v>16538</v>
      </c>
      <c r="B88" s="22">
        <v>16538</v>
      </c>
      <c r="C88" s="9" t="s">
        <v>7067</v>
      </c>
      <c r="D88" s="9" t="s">
        <v>7068</v>
      </c>
      <c r="E88" s="9" t="s">
        <v>6427</v>
      </c>
      <c r="F88" s="9" t="s">
        <v>6856</v>
      </c>
      <c r="G88" s="9"/>
      <c r="H88" s="9" t="s">
        <v>7047</v>
      </c>
      <c r="I88" s="2" t="s">
        <v>6842</v>
      </c>
      <c r="J88" s="2">
        <v>0.81111231078258128</v>
      </c>
      <c r="L88" s="9"/>
      <c r="M88" s="9"/>
      <c r="N88" s="28"/>
      <c r="O88" s="22">
        <v>0</v>
      </c>
      <c r="P88" s="4" t="s">
        <v>6876</v>
      </c>
      <c r="R88" s="2" t="s">
        <v>3279</v>
      </c>
    </row>
    <row r="89" spans="1:18" ht="13">
      <c r="A89" s="24">
        <v>15044</v>
      </c>
      <c r="B89" s="24">
        <v>15044</v>
      </c>
      <c r="C89" s="25" t="s">
        <v>7071</v>
      </c>
      <c r="D89" s="25" t="s">
        <v>7072</v>
      </c>
      <c r="E89" s="25" t="s">
        <v>6427</v>
      </c>
      <c r="F89" s="25" t="s">
        <v>6840</v>
      </c>
      <c r="G89" s="25"/>
      <c r="H89" s="25" t="s">
        <v>7047</v>
      </c>
      <c r="I89" s="2" t="s">
        <v>6842</v>
      </c>
      <c r="J89" s="2">
        <v>0.90121497778295756</v>
      </c>
      <c r="L89" s="25"/>
      <c r="M89" s="25" t="s">
        <v>7073</v>
      </c>
      <c r="N89" s="26" t="s">
        <v>7074</v>
      </c>
      <c r="O89" s="22">
        <v>5</v>
      </c>
      <c r="P89" s="4"/>
      <c r="R89" s="2" t="s">
        <v>4600</v>
      </c>
    </row>
    <row r="90" spans="1:18" ht="13">
      <c r="A90" s="22">
        <v>16649</v>
      </c>
      <c r="B90" s="22">
        <v>15044</v>
      </c>
      <c r="C90" s="9" t="s">
        <v>7071</v>
      </c>
      <c r="D90" s="9" t="s">
        <v>7072</v>
      </c>
      <c r="E90" s="9" t="s">
        <v>6425</v>
      </c>
      <c r="F90" s="9" t="s">
        <v>6840</v>
      </c>
      <c r="G90" s="9"/>
      <c r="H90" s="9" t="s">
        <v>7047</v>
      </c>
      <c r="I90" s="2" t="s">
        <v>6842</v>
      </c>
      <c r="J90" s="2">
        <v>0.91116142346678919</v>
      </c>
      <c r="L90" s="9"/>
      <c r="M90" s="9" t="s">
        <v>7075</v>
      </c>
      <c r="N90" s="23" t="s">
        <v>7076</v>
      </c>
      <c r="O90" s="22">
        <v>5</v>
      </c>
      <c r="P90" s="4"/>
      <c r="R90" s="2" t="s">
        <v>4600</v>
      </c>
    </row>
    <row r="91" spans="1:18" ht="13">
      <c r="A91" s="24">
        <v>17857</v>
      </c>
      <c r="B91" s="24">
        <v>17857</v>
      </c>
      <c r="C91" s="25" t="s">
        <v>7077</v>
      </c>
      <c r="D91" s="25" t="s">
        <v>7078</v>
      </c>
      <c r="E91" s="25" t="s">
        <v>6427</v>
      </c>
      <c r="F91" s="25" t="s">
        <v>6840</v>
      </c>
      <c r="G91" s="25"/>
      <c r="H91" s="25" t="s">
        <v>7047</v>
      </c>
      <c r="I91" s="2" t="s">
        <v>6842</v>
      </c>
      <c r="J91" s="2">
        <v>0.90985654891133005</v>
      </c>
      <c r="L91" s="25"/>
      <c r="M91" s="25" t="s">
        <v>7079</v>
      </c>
      <c r="N91" s="26" t="s">
        <v>7080</v>
      </c>
      <c r="O91" s="22">
        <v>5</v>
      </c>
      <c r="P91" s="4"/>
      <c r="R91" s="2" t="s">
        <v>4146</v>
      </c>
    </row>
    <row r="92" spans="1:18" ht="13">
      <c r="A92" s="22">
        <v>18874</v>
      </c>
      <c r="B92" s="22">
        <v>17857</v>
      </c>
      <c r="C92" s="9" t="s">
        <v>7077</v>
      </c>
      <c r="D92" s="9" t="s">
        <v>7078</v>
      </c>
      <c r="E92" s="9" t="s">
        <v>6425</v>
      </c>
      <c r="F92" s="9" t="s">
        <v>6840</v>
      </c>
      <c r="G92" s="9"/>
      <c r="H92" s="9" t="s">
        <v>7047</v>
      </c>
      <c r="I92" s="2" t="s">
        <v>6842</v>
      </c>
      <c r="J92" s="2">
        <v>0.89703526920466514</v>
      </c>
      <c r="L92" s="9"/>
      <c r="M92" s="9" t="s">
        <v>7081</v>
      </c>
      <c r="N92" s="23" t="s">
        <v>7082</v>
      </c>
      <c r="O92" s="22">
        <v>5</v>
      </c>
      <c r="P92" s="4"/>
      <c r="R92" s="2" t="s">
        <v>4146</v>
      </c>
    </row>
    <row r="93" spans="1:18" ht="13">
      <c r="A93" s="24">
        <v>11260</v>
      </c>
      <c r="B93" s="24">
        <v>10925</v>
      </c>
      <c r="C93" s="25" t="s">
        <v>7083</v>
      </c>
      <c r="D93" s="25" t="s">
        <v>7083</v>
      </c>
      <c r="E93" s="25" t="s">
        <v>6425</v>
      </c>
      <c r="F93" s="25" t="s">
        <v>6856</v>
      </c>
      <c r="G93" s="24">
        <v>10516</v>
      </c>
      <c r="H93" s="25" t="s">
        <v>7084</v>
      </c>
      <c r="I93" s="2" t="s">
        <v>6868</v>
      </c>
      <c r="J93" s="2">
        <v>0.76738147793860956</v>
      </c>
      <c r="L93" s="25"/>
      <c r="M93" s="25" t="s">
        <v>7085</v>
      </c>
      <c r="N93" s="26" t="s">
        <v>7086</v>
      </c>
      <c r="O93" s="22">
        <v>5</v>
      </c>
      <c r="P93" s="4"/>
      <c r="R93" s="2" t="s">
        <v>6204</v>
      </c>
    </row>
    <row r="94" spans="1:18" ht="13">
      <c r="A94" s="22">
        <v>10823</v>
      </c>
      <c r="B94" s="22">
        <v>10823</v>
      </c>
      <c r="C94" s="9" t="s">
        <v>7083</v>
      </c>
      <c r="D94" s="9" t="s">
        <v>7083</v>
      </c>
      <c r="E94" s="9" t="s">
        <v>6425</v>
      </c>
      <c r="F94" s="9" t="s">
        <v>6937</v>
      </c>
      <c r="G94" s="22">
        <v>10516</v>
      </c>
      <c r="H94" s="9" t="s">
        <v>7084</v>
      </c>
      <c r="I94" s="2" t="s">
        <v>6868</v>
      </c>
      <c r="J94" s="2">
        <v>0.68027357194764049</v>
      </c>
      <c r="L94" s="9"/>
      <c r="M94" s="9" t="s">
        <v>7087</v>
      </c>
      <c r="N94" s="23" t="s">
        <v>7088</v>
      </c>
      <c r="O94" s="22">
        <v>5</v>
      </c>
      <c r="P94" s="4"/>
      <c r="R94" s="2" t="s">
        <v>3279</v>
      </c>
    </row>
    <row r="95" spans="1:18" ht="13">
      <c r="A95" s="24">
        <v>12834</v>
      </c>
      <c r="B95" s="24">
        <v>10516</v>
      </c>
      <c r="C95" s="25" t="s">
        <v>7083</v>
      </c>
      <c r="D95" s="25" t="s">
        <v>7083</v>
      </c>
      <c r="E95" s="25" t="s">
        <v>6425</v>
      </c>
      <c r="F95" s="25" t="s">
        <v>6840</v>
      </c>
      <c r="G95" s="24">
        <v>10516</v>
      </c>
      <c r="H95" s="25" t="s">
        <v>7084</v>
      </c>
      <c r="I95" s="2" t="s">
        <v>6868</v>
      </c>
      <c r="J95" s="2">
        <v>0.83906286975142119</v>
      </c>
      <c r="L95" s="25"/>
      <c r="M95" s="25" t="s">
        <v>7089</v>
      </c>
      <c r="N95" s="26" t="s">
        <v>7090</v>
      </c>
      <c r="O95" s="22">
        <v>5</v>
      </c>
      <c r="P95" s="4"/>
      <c r="R95" s="2" t="s">
        <v>3279</v>
      </c>
    </row>
    <row r="96" spans="1:18" ht="13">
      <c r="A96" s="22">
        <v>20216</v>
      </c>
      <c r="B96" s="22">
        <v>10823</v>
      </c>
      <c r="C96" s="9" t="s">
        <v>7083</v>
      </c>
      <c r="D96" s="9" t="s">
        <v>7083</v>
      </c>
      <c r="E96" s="9" t="s">
        <v>6427</v>
      </c>
      <c r="F96" s="9" t="s">
        <v>6937</v>
      </c>
      <c r="G96" s="22">
        <v>10516</v>
      </c>
      <c r="H96" s="9" t="s">
        <v>7084</v>
      </c>
      <c r="I96" s="2" t="s">
        <v>6868</v>
      </c>
      <c r="J96" s="2">
        <v>0.52789877348047931</v>
      </c>
      <c r="L96" s="9"/>
      <c r="M96" s="9" t="s">
        <v>7091</v>
      </c>
      <c r="N96" s="23" t="s">
        <v>7092</v>
      </c>
      <c r="O96" s="22">
        <v>5</v>
      </c>
      <c r="P96" s="4"/>
      <c r="R96" s="2" t="s">
        <v>3279</v>
      </c>
    </row>
    <row r="97" spans="1:18" ht="13">
      <c r="A97" s="24">
        <v>10516</v>
      </c>
      <c r="B97" s="24">
        <v>10516</v>
      </c>
      <c r="C97" s="25" t="s">
        <v>7083</v>
      </c>
      <c r="D97" s="25" t="s">
        <v>7083</v>
      </c>
      <c r="E97" s="25" t="s">
        <v>6427</v>
      </c>
      <c r="F97" s="25" t="s">
        <v>6840</v>
      </c>
      <c r="G97" s="24">
        <v>10516</v>
      </c>
      <c r="H97" s="25" t="s">
        <v>7084</v>
      </c>
      <c r="I97" s="2" t="s">
        <v>6868</v>
      </c>
      <c r="J97" s="2">
        <v>0.83854835054126209</v>
      </c>
      <c r="L97" s="25"/>
      <c r="M97" s="25" t="s">
        <v>7093</v>
      </c>
      <c r="N97" s="26" t="s">
        <v>7094</v>
      </c>
      <c r="O97" s="22">
        <v>5</v>
      </c>
      <c r="P97" s="4"/>
      <c r="R97" s="2" t="s">
        <v>3279</v>
      </c>
    </row>
    <row r="98" spans="1:18" ht="13">
      <c r="A98" s="22">
        <v>10925</v>
      </c>
      <c r="B98" s="22">
        <v>10925</v>
      </c>
      <c r="C98" s="9" t="s">
        <v>7083</v>
      </c>
      <c r="D98" s="9" t="s">
        <v>7083</v>
      </c>
      <c r="E98" s="9" t="s">
        <v>6427</v>
      </c>
      <c r="F98" s="9" t="s">
        <v>6856</v>
      </c>
      <c r="G98" s="22">
        <v>10516</v>
      </c>
      <c r="H98" s="9" t="s">
        <v>7084</v>
      </c>
      <c r="I98" s="2" t="s">
        <v>6868</v>
      </c>
      <c r="J98" s="2">
        <v>0.79815792131751473</v>
      </c>
      <c r="L98" s="9"/>
      <c r="M98" s="9" t="s">
        <v>7095</v>
      </c>
      <c r="N98" s="23" t="s">
        <v>7096</v>
      </c>
      <c r="O98" s="22">
        <v>5</v>
      </c>
      <c r="P98" s="4"/>
      <c r="R98" s="2" t="s">
        <v>6204</v>
      </c>
    </row>
    <row r="99" spans="1:18" ht="13">
      <c r="A99" s="24">
        <v>10413</v>
      </c>
      <c r="B99" s="24">
        <v>10314</v>
      </c>
      <c r="C99" s="25" t="s">
        <v>7097</v>
      </c>
      <c r="D99" s="25" t="s">
        <v>7097</v>
      </c>
      <c r="E99" s="25" t="s">
        <v>6425</v>
      </c>
      <c r="F99" s="25" t="s">
        <v>6840</v>
      </c>
      <c r="G99" s="24">
        <v>10179</v>
      </c>
      <c r="H99" s="25" t="s">
        <v>7098</v>
      </c>
      <c r="I99" s="2" t="s">
        <v>6868</v>
      </c>
      <c r="J99" s="2">
        <v>0.90363429655749206</v>
      </c>
      <c r="L99" s="25"/>
      <c r="M99" s="25" t="s">
        <v>7099</v>
      </c>
      <c r="N99" s="26" t="s">
        <v>7100</v>
      </c>
      <c r="O99" s="22">
        <v>5</v>
      </c>
      <c r="P99" s="4"/>
      <c r="R99" s="2" t="s">
        <v>4600</v>
      </c>
    </row>
    <row r="100" spans="1:18" ht="13">
      <c r="A100" s="22">
        <v>10211</v>
      </c>
      <c r="B100" s="22">
        <v>10179</v>
      </c>
      <c r="C100" s="9" t="s">
        <v>7097</v>
      </c>
      <c r="D100" s="9" t="s">
        <v>7097</v>
      </c>
      <c r="E100" s="9" t="s">
        <v>6427</v>
      </c>
      <c r="F100" s="9" t="s">
        <v>6937</v>
      </c>
      <c r="G100" s="22">
        <v>10179</v>
      </c>
      <c r="H100" s="9" t="s">
        <v>7098</v>
      </c>
      <c r="I100" s="2" t="s">
        <v>6868</v>
      </c>
      <c r="J100" s="2">
        <v>0.91143246124337518</v>
      </c>
      <c r="L100" s="9"/>
      <c r="M100" s="9" t="s">
        <v>7101</v>
      </c>
      <c r="N100" s="23" t="s">
        <v>7102</v>
      </c>
      <c r="O100" s="22">
        <v>5</v>
      </c>
      <c r="P100" s="4"/>
      <c r="R100" s="2" t="s">
        <v>5907</v>
      </c>
    </row>
    <row r="101" spans="1:18" ht="13">
      <c r="A101" s="24">
        <v>10179</v>
      </c>
      <c r="B101" s="24">
        <v>10179</v>
      </c>
      <c r="C101" s="25" t="s">
        <v>7097</v>
      </c>
      <c r="D101" s="25" t="s">
        <v>7097</v>
      </c>
      <c r="E101" s="25" t="s">
        <v>6425</v>
      </c>
      <c r="F101" s="25" t="s">
        <v>6937</v>
      </c>
      <c r="G101" s="24">
        <v>10179</v>
      </c>
      <c r="H101" s="25" t="s">
        <v>7098</v>
      </c>
      <c r="I101" s="2" t="s">
        <v>6868</v>
      </c>
      <c r="J101" s="2">
        <v>0.8861600772209679</v>
      </c>
      <c r="L101" s="25"/>
      <c r="M101" s="25" t="s">
        <v>7103</v>
      </c>
      <c r="N101" s="26" t="s">
        <v>7104</v>
      </c>
      <c r="O101" s="22">
        <v>5</v>
      </c>
      <c r="P101" s="4"/>
      <c r="R101" s="2" t="s">
        <v>5907</v>
      </c>
    </row>
    <row r="102" spans="1:18" ht="13">
      <c r="A102" s="22">
        <v>10314</v>
      </c>
      <c r="B102" s="22">
        <v>10314</v>
      </c>
      <c r="C102" s="9" t="s">
        <v>7097</v>
      </c>
      <c r="D102" s="9" t="s">
        <v>7097</v>
      </c>
      <c r="E102" s="9" t="s">
        <v>6427</v>
      </c>
      <c r="F102" s="9" t="s">
        <v>6840</v>
      </c>
      <c r="G102" s="22">
        <v>10179</v>
      </c>
      <c r="H102" s="9" t="s">
        <v>7098</v>
      </c>
      <c r="I102" s="2" t="s">
        <v>6868</v>
      </c>
      <c r="J102" s="2">
        <v>0.89189363193842885</v>
      </c>
      <c r="L102" s="9"/>
      <c r="M102" s="9" t="s">
        <v>7105</v>
      </c>
      <c r="N102" s="23" t="s">
        <v>7106</v>
      </c>
      <c r="O102" s="22">
        <v>5</v>
      </c>
      <c r="P102" s="4"/>
      <c r="R102" s="2" t="s">
        <v>4600</v>
      </c>
    </row>
    <row r="103" spans="1:18" ht="13">
      <c r="A103" s="24">
        <v>13043</v>
      </c>
      <c r="B103" s="24">
        <v>11997</v>
      </c>
      <c r="C103" s="25" t="s">
        <v>7107</v>
      </c>
      <c r="D103" s="25" t="s">
        <v>7108</v>
      </c>
      <c r="E103" s="25" t="s">
        <v>6427</v>
      </c>
      <c r="F103" s="25" t="s">
        <v>6856</v>
      </c>
      <c r="G103" s="24">
        <v>10394</v>
      </c>
      <c r="H103" s="25" t="s">
        <v>7098</v>
      </c>
      <c r="I103" s="2" t="s">
        <v>6868</v>
      </c>
      <c r="J103" s="2">
        <v>0.93205434531395581</v>
      </c>
      <c r="L103" s="25"/>
      <c r="M103" s="25" t="s">
        <v>7109</v>
      </c>
      <c r="N103" s="30" t="s">
        <v>7110</v>
      </c>
      <c r="O103" s="22">
        <v>5</v>
      </c>
      <c r="P103" s="4"/>
      <c r="R103" s="2" t="s">
        <v>6204</v>
      </c>
    </row>
    <row r="104" spans="1:18" ht="13">
      <c r="A104" s="22">
        <v>11997</v>
      </c>
      <c r="B104" s="22">
        <v>11997</v>
      </c>
      <c r="C104" s="9" t="s">
        <v>7107</v>
      </c>
      <c r="D104" s="9" t="s">
        <v>7108</v>
      </c>
      <c r="E104" s="9" t="s">
        <v>6425</v>
      </c>
      <c r="F104" s="9" t="s">
        <v>6856</v>
      </c>
      <c r="G104" s="22">
        <v>10394</v>
      </c>
      <c r="H104" s="9" t="s">
        <v>7098</v>
      </c>
      <c r="I104" s="2" t="s">
        <v>6868</v>
      </c>
      <c r="J104" s="2">
        <v>0.90480504378821769</v>
      </c>
      <c r="L104" s="9"/>
      <c r="M104" s="9" t="s">
        <v>7111</v>
      </c>
      <c r="N104" s="23" t="s">
        <v>7112</v>
      </c>
      <c r="O104" s="22">
        <v>5</v>
      </c>
      <c r="P104" s="4"/>
      <c r="R104" s="2" t="s">
        <v>6204</v>
      </c>
    </row>
    <row r="105" spans="1:18" ht="13">
      <c r="A105" s="24">
        <v>11208</v>
      </c>
      <c r="B105" s="24">
        <v>10394</v>
      </c>
      <c r="C105" s="25" t="s">
        <v>7107</v>
      </c>
      <c r="D105" s="25" t="s">
        <v>7108</v>
      </c>
      <c r="E105" s="25" t="s">
        <v>6427</v>
      </c>
      <c r="F105" s="25" t="s">
        <v>6937</v>
      </c>
      <c r="G105" s="24">
        <v>10394</v>
      </c>
      <c r="H105" s="25" t="s">
        <v>7098</v>
      </c>
      <c r="I105" s="2" t="s">
        <v>6868</v>
      </c>
      <c r="J105" s="2">
        <v>0.93320759516251295</v>
      </c>
      <c r="L105" s="25"/>
      <c r="M105" s="25" t="s">
        <v>7113</v>
      </c>
      <c r="N105" s="26" t="s">
        <v>7114</v>
      </c>
      <c r="O105" s="22">
        <v>5</v>
      </c>
      <c r="P105" s="4"/>
      <c r="R105" s="2" t="s">
        <v>5907</v>
      </c>
    </row>
    <row r="106" spans="1:18" ht="13">
      <c r="A106" s="22">
        <v>10394</v>
      </c>
      <c r="B106" s="22">
        <v>10394</v>
      </c>
      <c r="C106" s="9" t="s">
        <v>7107</v>
      </c>
      <c r="D106" s="9" t="s">
        <v>7108</v>
      </c>
      <c r="E106" s="9" t="s">
        <v>6425</v>
      </c>
      <c r="F106" s="9" t="s">
        <v>6937</v>
      </c>
      <c r="G106" s="22">
        <v>10394</v>
      </c>
      <c r="H106" s="9" t="s">
        <v>7098</v>
      </c>
      <c r="I106" s="2" t="s">
        <v>6868</v>
      </c>
      <c r="J106" s="2">
        <v>0.95937288033670509</v>
      </c>
      <c r="L106" s="9"/>
      <c r="M106" s="9" t="s">
        <v>7115</v>
      </c>
      <c r="N106" s="23" t="s">
        <v>7116</v>
      </c>
      <c r="O106" s="22">
        <v>5</v>
      </c>
      <c r="P106" s="4"/>
      <c r="R106" s="2" t="s">
        <v>5907</v>
      </c>
    </row>
    <row r="107" spans="1:18" ht="13">
      <c r="A107" s="24">
        <v>13436</v>
      </c>
      <c r="B107" s="24">
        <v>13414</v>
      </c>
      <c r="C107" s="25" t="s">
        <v>7107</v>
      </c>
      <c r="D107" s="25" t="s">
        <v>7108</v>
      </c>
      <c r="E107" s="25" t="s">
        <v>6427</v>
      </c>
      <c r="F107" s="25" t="s">
        <v>6840</v>
      </c>
      <c r="G107" s="24">
        <v>10394</v>
      </c>
      <c r="H107" s="25" t="s">
        <v>7098</v>
      </c>
      <c r="I107" s="2" t="s">
        <v>6868</v>
      </c>
      <c r="J107" s="2">
        <v>0.87647790850054885</v>
      </c>
      <c r="L107" s="25"/>
      <c r="M107" s="25" t="s">
        <v>7117</v>
      </c>
      <c r="N107" s="26" t="s">
        <v>7118</v>
      </c>
      <c r="O107" s="22">
        <v>5</v>
      </c>
      <c r="P107" s="4"/>
      <c r="R107" s="2" t="s">
        <v>4600</v>
      </c>
    </row>
    <row r="108" spans="1:18" ht="13">
      <c r="A108" s="22">
        <v>13414</v>
      </c>
      <c r="B108" s="22">
        <v>13414</v>
      </c>
      <c r="C108" s="9" t="s">
        <v>7107</v>
      </c>
      <c r="D108" s="9" t="s">
        <v>7108</v>
      </c>
      <c r="E108" s="9" t="s">
        <v>6425</v>
      </c>
      <c r="F108" s="9" t="s">
        <v>6840</v>
      </c>
      <c r="G108" s="22">
        <v>10394</v>
      </c>
      <c r="H108" s="9" t="s">
        <v>7098</v>
      </c>
      <c r="I108" s="2" t="s">
        <v>6868</v>
      </c>
      <c r="J108" s="2">
        <v>0.94554246948021925</v>
      </c>
      <c r="L108" s="9"/>
      <c r="M108" s="9" t="s">
        <v>7119</v>
      </c>
      <c r="N108" s="23" t="s">
        <v>7120</v>
      </c>
      <c r="O108" s="22">
        <v>5</v>
      </c>
      <c r="P108" s="4"/>
      <c r="R108" s="2" t="s">
        <v>4600</v>
      </c>
    </row>
    <row r="109" spans="1:18" ht="13">
      <c r="A109" s="24">
        <v>11885</v>
      </c>
      <c r="B109" s="24">
        <v>11885</v>
      </c>
      <c r="C109" s="25" t="s">
        <v>7121</v>
      </c>
      <c r="D109" s="25" t="s">
        <v>7107</v>
      </c>
      <c r="E109" s="25" t="s">
        <v>6425</v>
      </c>
      <c r="F109" s="25" t="s">
        <v>6840</v>
      </c>
      <c r="G109" s="24">
        <v>11350</v>
      </c>
      <c r="H109" s="25" t="s">
        <v>7098</v>
      </c>
      <c r="I109" s="2" t="s">
        <v>6868</v>
      </c>
      <c r="J109" s="2">
        <v>0.94286830443715797</v>
      </c>
      <c r="L109" s="25"/>
      <c r="M109" s="25" t="s">
        <v>7122</v>
      </c>
      <c r="N109" s="26" t="s">
        <v>7123</v>
      </c>
      <c r="O109" s="22">
        <v>5</v>
      </c>
      <c r="P109" s="4"/>
      <c r="R109" s="2" t="s">
        <v>4600</v>
      </c>
    </row>
    <row r="110" spans="1:18" ht="13">
      <c r="A110" s="22">
        <v>17395</v>
      </c>
      <c r="B110" s="22">
        <v>11885</v>
      </c>
      <c r="C110" s="9" t="s">
        <v>7121</v>
      </c>
      <c r="D110" s="9" t="s">
        <v>7107</v>
      </c>
      <c r="E110" s="9" t="s">
        <v>6427</v>
      </c>
      <c r="F110" s="9" t="s">
        <v>6840</v>
      </c>
      <c r="G110" s="22">
        <v>11350</v>
      </c>
      <c r="H110" s="9" t="s">
        <v>7098</v>
      </c>
      <c r="I110" s="2" t="s">
        <v>6868</v>
      </c>
      <c r="J110" s="2">
        <v>0.94427299872206949</v>
      </c>
      <c r="L110" s="9"/>
      <c r="M110" s="9" t="s">
        <v>7124</v>
      </c>
      <c r="N110" s="23" t="s">
        <v>7125</v>
      </c>
      <c r="O110" s="22">
        <v>5</v>
      </c>
      <c r="P110" s="4"/>
      <c r="R110" s="2" t="s">
        <v>4600</v>
      </c>
    </row>
    <row r="111" spans="1:18" ht="13">
      <c r="A111" s="24">
        <v>17924</v>
      </c>
      <c r="B111" s="24">
        <v>17924</v>
      </c>
      <c r="C111" s="25" t="s">
        <v>7126</v>
      </c>
      <c r="D111" s="25" t="s">
        <v>7127</v>
      </c>
      <c r="E111" s="25" t="s">
        <v>6427</v>
      </c>
      <c r="F111" s="25" t="s">
        <v>6856</v>
      </c>
      <c r="G111" s="24">
        <v>14013</v>
      </c>
      <c r="H111" s="25" t="s">
        <v>7098</v>
      </c>
      <c r="I111" s="2" t="s">
        <v>6868</v>
      </c>
      <c r="J111" s="2">
        <v>0.93774228844665686</v>
      </c>
      <c r="L111" s="25"/>
      <c r="M111" s="25" t="s">
        <v>7128</v>
      </c>
      <c r="N111" s="26" t="s">
        <v>7129</v>
      </c>
      <c r="O111" s="22">
        <v>5</v>
      </c>
      <c r="P111" s="4"/>
      <c r="R111" s="2" t="s">
        <v>6204</v>
      </c>
    </row>
    <row r="112" spans="1:18" ht="13">
      <c r="A112" s="22">
        <v>18473</v>
      </c>
      <c r="B112" s="22">
        <v>17924</v>
      </c>
      <c r="C112" s="9" t="s">
        <v>7126</v>
      </c>
      <c r="D112" s="9" t="s">
        <v>7127</v>
      </c>
      <c r="E112" s="9" t="s">
        <v>6425</v>
      </c>
      <c r="F112" s="9" t="s">
        <v>6856</v>
      </c>
      <c r="G112" s="22">
        <v>14013</v>
      </c>
      <c r="H112" s="9" t="s">
        <v>7098</v>
      </c>
      <c r="I112" s="2" t="s">
        <v>6868</v>
      </c>
      <c r="J112" s="2">
        <v>0.94700636104570601</v>
      </c>
      <c r="L112" s="9"/>
      <c r="M112" s="9" t="s">
        <v>7130</v>
      </c>
      <c r="N112" s="28" t="s">
        <v>7131</v>
      </c>
      <c r="O112" s="22">
        <v>5</v>
      </c>
      <c r="P112" s="4"/>
      <c r="R112" s="2" t="s">
        <v>6204</v>
      </c>
    </row>
    <row r="113" spans="1:18" ht="13">
      <c r="A113" s="24">
        <v>14013</v>
      </c>
      <c r="B113" s="24">
        <v>14013</v>
      </c>
      <c r="C113" s="25" t="s">
        <v>7126</v>
      </c>
      <c r="D113" s="25" t="s">
        <v>7127</v>
      </c>
      <c r="E113" s="25" t="s">
        <v>6427</v>
      </c>
      <c r="F113" s="25" t="s">
        <v>6937</v>
      </c>
      <c r="G113" s="24">
        <v>14013</v>
      </c>
      <c r="H113" s="25" t="s">
        <v>7098</v>
      </c>
      <c r="I113" s="2" t="s">
        <v>6868</v>
      </c>
      <c r="J113" s="2">
        <v>0.93854445935947173</v>
      </c>
      <c r="L113" s="25"/>
      <c r="M113" s="25" t="s">
        <v>7132</v>
      </c>
      <c r="N113" s="26" t="s">
        <v>7133</v>
      </c>
      <c r="O113" s="22">
        <v>5</v>
      </c>
      <c r="P113" s="4"/>
      <c r="R113" s="2" t="s">
        <v>5907</v>
      </c>
    </row>
    <row r="114" spans="1:18" ht="13">
      <c r="A114" s="22">
        <v>15288</v>
      </c>
      <c r="B114" s="22">
        <v>14013</v>
      </c>
      <c r="C114" s="9" t="s">
        <v>7126</v>
      </c>
      <c r="D114" s="9" t="s">
        <v>7127</v>
      </c>
      <c r="E114" s="9" t="s">
        <v>6425</v>
      </c>
      <c r="F114" s="9" t="s">
        <v>6937</v>
      </c>
      <c r="G114" s="22">
        <v>14013</v>
      </c>
      <c r="H114" s="9" t="s">
        <v>7098</v>
      </c>
      <c r="I114" s="2" t="s">
        <v>6868</v>
      </c>
      <c r="J114" s="2">
        <v>0.89938586332741022</v>
      </c>
      <c r="L114" s="9"/>
      <c r="M114" s="9" t="s">
        <v>7134</v>
      </c>
      <c r="N114" s="23" t="s">
        <v>7135</v>
      </c>
      <c r="O114" s="22">
        <v>5</v>
      </c>
      <c r="P114" s="4"/>
      <c r="R114" s="2" t="s">
        <v>5907</v>
      </c>
    </row>
    <row r="115" spans="1:18" ht="13">
      <c r="A115" s="24">
        <v>19912</v>
      </c>
      <c r="B115" s="24">
        <v>19114</v>
      </c>
      <c r="C115" s="25" t="s">
        <v>7126</v>
      </c>
      <c r="D115" s="25" t="s">
        <v>7127</v>
      </c>
      <c r="E115" s="25" t="s">
        <v>6427</v>
      </c>
      <c r="F115" s="25" t="s">
        <v>6840</v>
      </c>
      <c r="G115" s="24">
        <v>14013</v>
      </c>
      <c r="H115" s="25" t="s">
        <v>7098</v>
      </c>
      <c r="I115" s="2" t="s">
        <v>6868</v>
      </c>
      <c r="J115" s="2">
        <v>0.90965111405786236</v>
      </c>
      <c r="L115" s="25"/>
      <c r="M115" s="25" t="s">
        <v>7136</v>
      </c>
      <c r="N115" s="26" t="s">
        <v>7137</v>
      </c>
      <c r="O115" s="24">
        <v>4</v>
      </c>
      <c r="P115" s="4"/>
      <c r="R115" s="2" t="s">
        <v>4600</v>
      </c>
    </row>
    <row r="116" spans="1:18" ht="13">
      <c r="A116" s="22">
        <v>19114</v>
      </c>
      <c r="B116" s="22">
        <v>19114</v>
      </c>
      <c r="C116" s="9" t="s">
        <v>7126</v>
      </c>
      <c r="D116" s="9" t="s">
        <v>7127</v>
      </c>
      <c r="E116" s="9" t="s">
        <v>6425</v>
      </c>
      <c r="F116" s="9" t="s">
        <v>6840</v>
      </c>
      <c r="G116" s="22">
        <v>14013</v>
      </c>
      <c r="H116" s="9" t="s">
        <v>7098</v>
      </c>
      <c r="I116" s="2" t="s">
        <v>6868</v>
      </c>
      <c r="J116" s="2">
        <v>0.90847639780515022</v>
      </c>
      <c r="L116" s="9"/>
      <c r="M116" s="9" t="s">
        <v>7138</v>
      </c>
      <c r="N116" s="23" t="s">
        <v>7139</v>
      </c>
      <c r="O116" s="24">
        <v>4</v>
      </c>
      <c r="P116" s="4"/>
      <c r="R116" s="2" t="s">
        <v>4600</v>
      </c>
    </row>
    <row r="117" spans="1:18" ht="13">
      <c r="A117" s="24">
        <v>20275</v>
      </c>
      <c r="B117" s="24">
        <v>17490</v>
      </c>
      <c r="C117" s="25" t="s">
        <v>7140</v>
      </c>
      <c r="D117" s="25" t="s">
        <v>7141</v>
      </c>
      <c r="E117" s="25" t="s">
        <v>6425</v>
      </c>
      <c r="F117" s="25" t="s">
        <v>6840</v>
      </c>
      <c r="G117" s="25"/>
      <c r="H117" s="25" t="s">
        <v>7098</v>
      </c>
      <c r="I117" s="2" t="s">
        <v>6868</v>
      </c>
      <c r="J117" s="2">
        <v>0.92399348189624453</v>
      </c>
      <c r="L117" s="25"/>
      <c r="M117" s="25" t="s">
        <v>7142</v>
      </c>
      <c r="N117" s="26" t="s">
        <v>7143</v>
      </c>
      <c r="O117" s="24">
        <v>1</v>
      </c>
      <c r="P117" s="4"/>
      <c r="R117" s="2" t="s">
        <v>3279</v>
      </c>
    </row>
    <row r="118" spans="1:18" ht="13">
      <c r="A118" s="22">
        <v>17490</v>
      </c>
      <c r="B118" s="22">
        <v>17490</v>
      </c>
      <c r="C118" s="9" t="s">
        <v>7140</v>
      </c>
      <c r="D118" s="9" t="s">
        <v>7141</v>
      </c>
      <c r="E118" s="9" t="s">
        <v>6427</v>
      </c>
      <c r="F118" s="9" t="s">
        <v>6840</v>
      </c>
      <c r="G118" s="9"/>
      <c r="H118" s="9" t="s">
        <v>7098</v>
      </c>
      <c r="I118" s="2" t="s">
        <v>6868</v>
      </c>
      <c r="J118" s="2">
        <v>0.90674853993921867</v>
      </c>
      <c r="L118" s="9"/>
      <c r="M118" s="9" t="s">
        <v>7144</v>
      </c>
      <c r="N118" s="23" t="s">
        <v>7145</v>
      </c>
      <c r="O118" s="22">
        <v>1</v>
      </c>
      <c r="P118" s="4"/>
      <c r="R118" s="2" t="s">
        <v>3279</v>
      </c>
    </row>
    <row r="119" spans="1:18" ht="13">
      <c r="A119" s="24">
        <v>10327</v>
      </c>
      <c r="B119" s="24">
        <v>10327</v>
      </c>
      <c r="C119" s="25" t="s">
        <v>7146</v>
      </c>
      <c r="D119" s="25"/>
      <c r="E119" s="25" t="s">
        <v>6425</v>
      </c>
      <c r="F119" s="25" t="s">
        <v>7147</v>
      </c>
      <c r="G119" s="25"/>
      <c r="H119" s="25" t="s">
        <v>7148</v>
      </c>
      <c r="I119" s="2" t="s">
        <v>6842</v>
      </c>
      <c r="J119" s="2">
        <v>0.89904952852627895</v>
      </c>
      <c r="L119" s="25"/>
      <c r="M119" s="25" t="s">
        <v>7149</v>
      </c>
      <c r="N119" s="26" t="s">
        <v>7150</v>
      </c>
      <c r="O119" s="24">
        <v>4</v>
      </c>
      <c r="P119" s="4"/>
      <c r="R119" s="2" t="s">
        <v>3279</v>
      </c>
    </row>
    <row r="120" spans="1:18" ht="13">
      <c r="A120" s="22">
        <v>11670</v>
      </c>
      <c r="B120" s="22">
        <v>10327</v>
      </c>
      <c r="C120" s="9" t="s">
        <v>7146</v>
      </c>
      <c r="D120" s="9"/>
      <c r="E120" s="9" t="s">
        <v>6427</v>
      </c>
      <c r="F120" s="9" t="s">
        <v>7147</v>
      </c>
      <c r="G120" s="9"/>
      <c r="H120" s="9" t="s">
        <v>7148</v>
      </c>
      <c r="I120" s="2" t="s">
        <v>6842</v>
      </c>
      <c r="J120" s="2">
        <v>0.90204929603590167</v>
      </c>
      <c r="L120" s="9"/>
      <c r="M120" s="9" t="s">
        <v>7151</v>
      </c>
      <c r="N120" s="23" t="s">
        <v>7152</v>
      </c>
      <c r="O120" s="24">
        <v>4</v>
      </c>
      <c r="P120" s="4"/>
      <c r="R120" s="2" t="s">
        <v>3279</v>
      </c>
    </row>
    <row r="121" spans="1:18" ht="13">
      <c r="A121" s="24">
        <v>10142</v>
      </c>
      <c r="B121" s="24">
        <v>10142</v>
      </c>
      <c r="C121" s="25" t="s">
        <v>7153</v>
      </c>
      <c r="D121" s="25" t="s">
        <v>7154</v>
      </c>
      <c r="E121" s="25" t="s">
        <v>6425</v>
      </c>
      <c r="F121" s="25" t="s">
        <v>6856</v>
      </c>
      <c r="G121" s="24">
        <v>10142</v>
      </c>
      <c r="H121" s="25" t="s">
        <v>7148</v>
      </c>
      <c r="I121" s="2" t="s">
        <v>6842</v>
      </c>
      <c r="J121" s="2">
        <v>0.80630134873403281</v>
      </c>
      <c r="L121" s="25"/>
      <c r="M121" s="25" t="s">
        <v>7155</v>
      </c>
      <c r="N121" s="26" t="s">
        <v>7156</v>
      </c>
      <c r="O121" s="22">
        <v>5</v>
      </c>
      <c r="P121" s="4"/>
      <c r="R121" s="2" t="s">
        <v>3279</v>
      </c>
    </row>
    <row r="122" spans="1:18" ht="13">
      <c r="A122" s="22">
        <v>10159</v>
      </c>
      <c r="B122" s="22">
        <v>10142</v>
      </c>
      <c r="C122" s="9" t="s">
        <v>7153</v>
      </c>
      <c r="D122" s="9" t="s">
        <v>7154</v>
      </c>
      <c r="E122" s="9" t="s">
        <v>6427</v>
      </c>
      <c r="F122" s="9" t="s">
        <v>6856</v>
      </c>
      <c r="G122" s="22">
        <v>10142</v>
      </c>
      <c r="H122" s="9" t="s">
        <v>7148</v>
      </c>
      <c r="I122" s="2" t="s">
        <v>6842</v>
      </c>
      <c r="J122" s="2">
        <v>0.79807334055704293</v>
      </c>
      <c r="L122" s="9"/>
      <c r="M122" s="9" t="s">
        <v>7157</v>
      </c>
      <c r="N122" s="23" t="s">
        <v>7158</v>
      </c>
      <c r="O122" s="24">
        <v>4</v>
      </c>
      <c r="P122" s="4"/>
      <c r="R122" s="2" t="s">
        <v>3279</v>
      </c>
    </row>
    <row r="123" spans="1:18" ht="13">
      <c r="A123" s="24">
        <v>10221</v>
      </c>
      <c r="B123" s="24">
        <v>10221</v>
      </c>
      <c r="C123" s="25" t="s">
        <v>7159</v>
      </c>
      <c r="D123" s="25" t="s">
        <v>7160</v>
      </c>
      <c r="E123" s="25" t="s">
        <v>6425</v>
      </c>
      <c r="F123" s="25" t="s">
        <v>6937</v>
      </c>
      <c r="G123" s="24">
        <v>10221</v>
      </c>
      <c r="H123" s="25" t="s">
        <v>7148</v>
      </c>
      <c r="I123" s="2" t="s">
        <v>6842</v>
      </c>
      <c r="J123" s="2">
        <v>0.87335937635269745</v>
      </c>
      <c r="L123" s="25"/>
      <c r="M123" s="25" t="s">
        <v>7161</v>
      </c>
      <c r="N123" s="26" t="s">
        <v>7162</v>
      </c>
      <c r="O123" s="22">
        <v>5</v>
      </c>
      <c r="P123" s="4"/>
      <c r="R123" s="2" t="s">
        <v>3279</v>
      </c>
    </row>
    <row r="124" spans="1:18" ht="13">
      <c r="A124" s="22">
        <v>10241</v>
      </c>
      <c r="B124" s="22">
        <v>10221</v>
      </c>
      <c r="C124" s="9" t="s">
        <v>7159</v>
      </c>
      <c r="D124" s="9" t="s">
        <v>7160</v>
      </c>
      <c r="E124" s="9" t="s">
        <v>6427</v>
      </c>
      <c r="F124" s="9" t="s">
        <v>6937</v>
      </c>
      <c r="G124" s="22">
        <v>10221</v>
      </c>
      <c r="H124" s="9" t="s">
        <v>7148</v>
      </c>
      <c r="I124" s="2" t="s">
        <v>6842</v>
      </c>
      <c r="J124" s="2">
        <v>0.86846031408043034</v>
      </c>
      <c r="L124" s="9"/>
      <c r="M124" s="9" t="s">
        <v>7163</v>
      </c>
      <c r="N124" s="23" t="s">
        <v>7164</v>
      </c>
      <c r="O124" s="22">
        <v>5</v>
      </c>
      <c r="P124" s="4"/>
      <c r="R124" s="2" t="s">
        <v>3279</v>
      </c>
    </row>
    <row r="125" spans="1:18" ht="13">
      <c r="A125" s="24">
        <v>10603</v>
      </c>
      <c r="B125" s="24">
        <v>10603</v>
      </c>
      <c r="C125" s="25" t="s">
        <v>7159</v>
      </c>
      <c r="D125" s="25" t="s">
        <v>7160</v>
      </c>
      <c r="E125" s="25" t="s">
        <v>6425</v>
      </c>
      <c r="F125" s="25" t="s">
        <v>6840</v>
      </c>
      <c r="G125" s="24">
        <v>10221</v>
      </c>
      <c r="H125" s="25" t="s">
        <v>7148</v>
      </c>
      <c r="I125" s="2" t="s">
        <v>6842</v>
      </c>
      <c r="J125" s="2">
        <v>0.87627114291749564</v>
      </c>
      <c r="L125" s="25"/>
      <c r="M125" s="25" t="s">
        <v>7165</v>
      </c>
      <c r="N125" s="26" t="s">
        <v>7166</v>
      </c>
      <c r="O125" s="22">
        <v>5</v>
      </c>
      <c r="P125" s="4"/>
      <c r="R125" s="2" t="s">
        <v>3279</v>
      </c>
    </row>
    <row r="126" spans="1:18" ht="13">
      <c r="A126" s="22">
        <v>10758</v>
      </c>
      <c r="B126" s="22">
        <v>10603</v>
      </c>
      <c r="C126" s="9" t="s">
        <v>7159</v>
      </c>
      <c r="D126" s="9" t="s">
        <v>7160</v>
      </c>
      <c r="E126" s="9" t="s">
        <v>6427</v>
      </c>
      <c r="F126" s="9" t="s">
        <v>6840</v>
      </c>
      <c r="G126" s="22">
        <v>10221</v>
      </c>
      <c r="H126" s="9" t="s">
        <v>7148</v>
      </c>
      <c r="I126" s="2" t="s">
        <v>6842</v>
      </c>
      <c r="J126" s="2">
        <v>0.8773701646698796</v>
      </c>
      <c r="L126" s="9"/>
      <c r="M126" s="9" t="s">
        <v>7167</v>
      </c>
      <c r="N126" s="23" t="s">
        <v>7168</v>
      </c>
      <c r="O126" s="22">
        <v>5</v>
      </c>
      <c r="P126" s="4"/>
      <c r="R126" s="2" t="s">
        <v>3279</v>
      </c>
    </row>
    <row r="127" spans="1:18" ht="13">
      <c r="A127" s="24">
        <v>10419</v>
      </c>
      <c r="B127" s="24">
        <v>10381</v>
      </c>
      <c r="C127" s="25" t="s">
        <v>7169</v>
      </c>
      <c r="D127" s="25"/>
      <c r="E127" s="25" t="s">
        <v>6427</v>
      </c>
      <c r="F127" s="25" t="s">
        <v>6840</v>
      </c>
      <c r="G127" s="25"/>
      <c r="H127" s="25" t="s">
        <v>7148</v>
      </c>
      <c r="I127" s="2" t="s">
        <v>6842</v>
      </c>
      <c r="J127" s="2">
        <v>0.85783506458380099</v>
      </c>
      <c r="L127" s="25"/>
      <c r="M127" s="25" t="s">
        <v>7170</v>
      </c>
      <c r="N127" s="26" t="s">
        <v>7171</v>
      </c>
      <c r="O127" s="22">
        <v>5</v>
      </c>
      <c r="P127" s="4"/>
      <c r="R127" s="2" t="s">
        <v>3668</v>
      </c>
    </row>
    <row r="128" spans="1:18" ht="13">
      <c r="A128" s="22">
        <v>10381</v>
      </c>
      <c r="B128" s="22">
        <v>10381</v>
      </c>
      <c r="C128" s="9" t="s">
        <v>7169</v>
      </c>
      <c r="D128" s="9"/>
      <c r="E128" s="9" t="s">
        <v>6425</v>
      </c>
      <c r="F128" s="9" t="s">
        <v>6840</v>
      </c>
      <c r="G128" s="9"/>
      <c r="H128" s="9" t="s">
        <v>7148</v>
      </c>
      <c r="I128" s="2" t="s">
        <v>6842</v>
      </c>
      <c r="J128" s="2">
        <v>0.83168322150085294</v>
      </c>
      <c r="L128" s="9"/>
      <c r="M128" s="9" t="s">
        <v>7172</v>
      </c>
      <c r="N128" s="23" t="s">
        <v>7173</v>
      </c>
      <c r="O128" s="22">
        <v>5</v>
      </c>
      <c r="P128" s="4"/>
      <c r="R128" s="2" t="s">
        <v>3668</v>
      </c>
    </row>
    <row r="129" spans="1:18" ht="13">
      <c r="A129" s="24">
        <v>10874</v>
      </c>
      <c r="B129" s="24">
        <v>10266</v>
      </c>
      <c r="C129" s="25" t="s">
        <v>7174</v>
      </c>
      <c r="D129" s="25" t="s">
        <v>7175</v>
      </c>
      <c r="E129" s="25" t="s">
        <v>6425</v>
      </c>
      <c r="F129" s="25" t="s">
        <v>6853</v>
      </c>
      <c r="G129" s="24">
        <v>10266</v>
      </c>
      <c r="H129" s="25" t="s">
        <v>7148</v>
      </c>
      <c r="I129" s="2" t="s">
        <v>6842</v>
      </c>
      <c r="J129" s="2">
        <v>0.82961988778047646</v>
      </c>
      <c r="L129" s="25"/>
      <c r="M129" s="25" t="s">
        <v>7176</v>
      </c>
      <c r="N129" s="26" t="s">
        <v>7177</v>
      </c>
      <c r="O129" s="22">
        <v>5</v>
      </c>
      <c r="P129" s="4"/>
      <c r="R129" s="2" t="s">
        <v>3668</v>
      </c>
    </row>
    <row r="130" spans="1:18" ht="13">
      <c r="A130" s="22">
        <v>11360</v>
      </c>
      <c r="B130" s="22">
        <v>11360</v>
      </c>
      <c r="C130" s="9" t="s">
        <v>7174</v>
      </c>
      <c r="D130" s="9" t="s">
        <v>7175</v>
      </c>
      <c r="E130" s="9" t="s">
        <v>6425</v>
      </c>
      <c r="F130" s="9" t="s">
        <v>6846</v>
      </c>
      <c r="G130" s="22">
        <v>10266</v>
      </c>
      <c r="H130" s="9" t="s">
        <v>7148</v>
      </c>
      <c r="I130" s="2" t="s">
        <v>6842</v>
      </c>
      <c r="J130" s="2">
        <v>0.83443307462277228</v>
      </c>
      <c r="L130" s="9"/>
      <c r="M130" s="9" t="s">
        <v>7178</v>
      </c>
      <c r="N130" s="23" t="s">
        <v>7179</v>
      </c>
      <c r="O130" s="22">
        <v>5</v>
      </c>
      <c r="P130" s="4"/>
      <c r="R130" s="2" t="s">
        <v>3279</v>
      </c>
    </row>
    <row r="131" spans="1:18" ht="13">
      <c r="A131" s="24">
        <v>11387</v>
      </c>
      <c r="B131" s="24">
        <v>11360</v>
      </c>
      <c r="C131" s="25" t="s">
        <v>7174</v>
      </c>
      <c r="D131" s="25" t="s">
        <v>7175</v>
      </c>
      <c r="E131" s="25" t="s">
        <v>6427</v>
      </c>
      <c r="F131" s="25" t="s">
        <v>6846</v>
      </c>
      <c r="G131" s="24">
        <v>10266</v>
      </c>
      <c r="H131" s="25" t="s">
        <v>7148</v>
      </c>
      <c r="I131" s="2" t="s">
        <v>6842</v>
      </c>
      <c r="J131" s="2">
        <v>0.76467031061408797</v>
      </c>
      <c r="L131" s="25"/>
      <c r="M131" s="25" t="s">
        <v>7180</v>
      </c>
      <c r="N131" s="26" t="s">
        <v>7181</v>
      </c>
      <c r="O131" s="22">
        <v>5</v>
      </c>
      <c r="P131" s="4"/>
      <c r="R131" s="2" t="s">
        <v>3279</v>
      </c>
    </row>
    <row r="132" spans="1:18" ht="13">
      <c r="A132" s="22">
        <v>10266</v>
      </c>
      <c r="B132" s="22">
        <v>10266</v>
      </c>
      <c r="C132" s="9" t="s">
        <v>7174</v>
      </c>
      <c r="D132" s="9" t="s">
        <v>7175</v>
      </c>
      <c r="E132" s="9" t="s">
        <v>6427</v>
      </c>
      <c r="F132" s="9" t="s">
        <v>6853</v>
      </c>
      <c r="G132" s="22">
        <v>10266</v>
      </c>
      <c r="H132" s="9" t="s">
        <v>7148</v>
      </c>
      <c r="I132" s="2" t="s">
        <v>6842</v>
      </c>
      <c r="J132" s="2">
        <v>0.82699933478929799</v>
      </c>
      <c r="L132" s="9"/>
      <c r="M132" s="9" t="s">
        <v>7182</v>
      </c>
      <c r="N132" s="23" t="s">
        <v>7183</v>
      </c>
      <c r="O132" s="24">
        <v>4</v>
      </c>
      <c r="P132" s="4"/>
      <c r="R132" s="2" t="s">
        <v>3668</v>
      </c>
    </row>
    <row r="133" spans="1:18" ht="13">
      <c r="A133" s="24">
        <v>10174</v>
      </c>
      <c r="B133" s="24">
        <v>10174</v>
      </c>
      <c r="C133" s="25" t="s">
        <v>7160</v>
      </c>
      <c r="D133" s="25" t="s">
        <v>7175</v>
      </c>
      <c r="E133" s="25" t="s">
        <v>6427</v>
      </c>
      <c r="F133" s="25" t="s">
        <v>6840</v>
      </c>
      <c r="G133" s="24">
        <v>10174</v>
      </c>
      <c r="H133" s="25" t="s">
        <v>7148</v>
      </c>
      <c r="I133" s="2" t="s">
        <v>6842</v>
      </c>
      <c r="J133" s="2">
        <v>0.83421907577783028</v>
      </c>
      <c r="L133" s="25"/>
      <c r="M133" s="25" t="s">
        <v>7184</v>
      </c>
      <c r="N133" s="26" t="s">
        <v>7185</v>
      </c>
      <c r="O133" s="22">
        <v>5</v>
      </c>
      <c r="P133" s="4"/>
      <c r="R133" s="2" t="s">
        <v>3668</v>
      </c>
    </row>
    <row r="134" spans="1:18" ht="13">
      <c r="A134" s="22">
        <v>10591</v>
      </c>
      <c r="B134" s="22">
        <v>10174</v>
      </c>
      <c r="C134" s="9" t="s">
        <v>7160</v>
      </c>
      <c r="D134" s="9" t="s">
        <v>7175</v>
      </c>
      <c r="E134" s="9" t="s">
        <v>6425</v>
      </c>
      <c r="F134" s="9" t="s">
        <v>6840</v>
      </c>
      <c r="G134" s="22">
        <v>10174</v>
      </c>
      <c r="H134" s="9" t="s">
        <v>7148</v>
      </c>
      <c r="I134" s="2" t="s">
        <v>6842</v>
      </c>
      <c r="J134" s="2">
        <v>0.8568828423200906</v>
      </c>
      <c r="L134" s="9"/>
      <c r="M134" s="9" t="s">
        <v>7186</v>
      </c>
      <c r="N134" s="23" t="s">
        <v>7187</v>
      </c>
      <c r="O134" s="22">
        <v>5</v>
      </c>
      <c r="P134" s="4"/>
      <c r="R134" s="2" t="s">
        <v>3668</v>
      </c>
    </row>
    <row r="135" spans="1:18" ht="13">
      <c r="A135" s="24">
        <v>11835</v>
      </c>
      <c r="B135" s="24">
        <v>11835</v>
      </c>
      <c r="C135" s="25" t="s">
        <v>7188</v>
      </c>
      <c r="D135" s="25"/>
      <c r="E135" s="25" t="s">
        <v>6425</v>
      </c>
      <c r="F135" s="25" t="s">
        <v>6853</v>
      </c>
      <c r="G135" s="25"/>
      <c r="H135" s="25" t="s">
        <v>7148</v>
      </c>
      <c r="I135" s="2" t="s">
        <v>6842</v>
      </c>
      <c r="J135" s="2">
        <v>0.79011543141690865</v>
      </c>
      <c r="L135" s="25"/>
      <c r="M135" s="25" t="s">
        <v>7189</v>
      </c>
      <c r="N135" s="26" t="s">
        <v>7190</v>
      </c>
      <c r="O135" s="24">
        <v>4</v>
      </c>
      <c r="P135" s="4"/>
      <c r="R135" s="2" t="s">
        <v>3279</v>
      </c>
    </row>
    <row r="136" spans="1:18" ht="13">
      <c r="A136" s="22">
        <v>12226</v>
      </c>
      <c r="B136" s="22">
        <v>11835</v>
      </c>
      <c r="C136" s="9" t="s">
        <v>7188</v>
      </c>
      <c r="D136" s="9"/>
      <c r="E136" s="9" t="s">
        <v>6427</v>
      </c>
      <c r="F136" s="9" t="s">
        <v>6853</v>
      </c>
      <c r="G136" s="9"/>
      <c r="H136" s="9" t="s">
        <v>7148</v>
      </c>
      <c r="I136" s="2" t="s">
        <v>6842</v>
      </c>
      <c r="J136" s="2">
        <v>0.79340568897486763</v>
      </c>
      <c r="L136" s="9"/>
      <c r="M136" s="9" t="s">
        <v>7191</v>
      </c>
      <c r="N136" s="23" t="s">
        <v>7192</v>
      </c>
      <c r="O136" s="24">
        <v>4</v>
      </c>
      <c r="P136" s="4"/>
      <c r="R136" s="2" t="s">
        <v>3279</v>
      </c>
    </row>
    <row r="137" spans="1:18" ht="13">
      <c r="A137" s="24">
        <v>12264</v>
      </c>
      <c r="B137" s="24">
        <v>12129</v>
      </c>
      <c r="C137" s="25" t="s">
        <v>7193</v>
      </c>
      <c r="D137" s="25" t="s">
        <v>7153</v>
      </c>
      <c r="E137" s="25" t="s">
        <v>6425</v>
      </c>
      <c r="F137" s="25" t="s">
        <v>6840</v>
      </c>
      <c r="G137" s="24">
        <v>11757</v>
      </c>
      <c r="H137" s="25" t="s">
        <v>7148</v>
      </c>
      <c r="I137" s="2" t="s">
        <v>6842</v>
      </c>
      <c r="J137" s="2">
        <v>0.96441751258466268</v>
      </c>
      <c r="L137" s="25"/>
      <c r="M137" s="25" t="s">
        <v>7194</v>
      </c>
      <c r="N137" s="26" t="s">
        <v>7195</v>
      </c>
      <c r="O137" s="22">
        <v>5</v>
      </c>
      <c r="P137" s="4"/>
      <c r="R137" s="2" t="s">
        <v>3668</v>
      </c>
    </row>
    <row r="138" spans="1:18" ht="13">
      <c r="A138" s="22">
        <v>12129</v>
      </c>
      <c r="B138" s="22">
        <v>12129</v>
      </c>
      <c r="C138" s="9" t="s">
        <v>7193</v>
      </c>
      <c r="D138" s="9" t="s">
        <v>7153</v>
      </c>
      <c r="E138" s="9" t="s">
        <v>6427</v>
      </c>
      <c r="F138" s="9" t="s">
        <v>6840</v>
      </c>
      <c r="G138" s="22">
        <v>11757</v>
      </c>
      <c r="H138" s="9" t="s">
        <v>7148</v>
      </c>
      <c r="I138" s="2" t="s">
        <v>6842</v>
      </c>
      <c r="J138" s="2">
        <v>0.9572649583925551</v>
      </c>
      <c r="L138" s="9"/>
      <c r="M138" s="9" t="s">
        <v>7196</v>
      </c>
      <c r="N138" s="23" t="s">
        <v>7197</v>
      </c>
      <c r="O138" s="22">
        <v>5</v>
      </c>
      <c r="P138" s="4"/>
      <c r="R138" s="2" t="s">
        <v>3668</v>
      </c>
    </row>
    <row r="139" spans="1:18" ht="13">
      <c r="A139" s="24">
        <v>12350</v>
      </c>
      <c r="B139" s="24">
        <v>12350</v>
      </c>
      <c r="C139" s="25" t="s">
        <v>7198</v>
      </c>
      <c r="D139" s="25" t="s">
        <v>7159</v>
      </c>
      <c r="E139" s="25" t="s">
        <v>6427</v>
      </c>
      <c r="F139" s="25" t="s">
        <v>6937</v>
      </c>
      <c r="G139" s="24">
        <v>11841</v>
      </c>
      <c r="H139" s="25" t="s">
        <v>7148</v>
      </c>
      <c r="I139" s="2" t="s">
        <v>6842</v>
      </c>
      <c r="J139" s="2">
        <v>0.83463746381794779</v>
      </c>
      <c r="L139" s="25"/>
      <c r="M139" s="25" t="s">
        <v>7199</v>
      </c>
      <c r="N139" s="31"/>
      <c r="O139" s="24">
        <v>2</v>
      </c>
      <c r="P139" s="27" t="s">
        <v>7200</v>
      </c>
      <c r="R139" s="2" t="s">
        <v>3668</v>
      </c>
    </row>
    <row r="140" spans="1:18" ht="13">
      <c r="A140" s="22">
        <v>13792</v>
      </c>
      <c r="B140" s="22">
        <v>12350</v>
      </c>
      <c r="C140" s="9" t="s">
        <v>7198</v>
      </c>
      <c r="D140" s="9" t="s">
        <v>7159</v>
      </c>
      <c r="E140" s="9" t="s">
        <v>6425</v>
      </c>
      <c r="F140" s="9" t="s">
        <v>6937</v>
      </c>
      <c r="G140" s="22">
        <v>11841</v>
      </c>
      <c r="H140" s="9" t="s">
        <v>7148</v>
      </c>
      <c r="I140" s="2" t="s">
        <v>6842</v>
      </c>
      <c r="J140" s="2">
        <v>0.83251007621683371</v>
      </c>
      <c r="L140" s="9"/>
      <c r="M140" s="9" t="s">
        <v>7201</v>
      </c>
      <c r="N140" s="23" t="s">
        <v>7202</v>
      </c>
      <c r="O140" s="22">
        <v>5</v>
      </c>
      <c r="P140" s="4"/>
      <c r="R140" s="2" t="s">
        <v>3668</v>
      </c>
    </row>
    <row r="141" spans="1:18" ht="13">
      <c r="A141" s="24">
        <v>12714</v>
      </c>
      <c r="B141" s="24">
        <v>12714</v>
      </c>
      <c r="C141" s="25" t="s">
        <v>7203</v>
      </c>
      <c r="D141" s="25" t="s">
        <v>7146</v>
      </c>
      <c r="E141" s="25" t="s">
        <v>6427</v>
      </c>
      <c r="F141" s="25" t="s">
        <v>6853</v>
      </c>
      <c r="G141" s="24">
        <v>11592</v>
      </c>
      <c r="H141" s="25" t="s">
        <v>7148</v>
      </c>
      <c r="I141" s="2" t="s">
        <v>6842</v>
      </c>
      <c r="J141" s="2">
        <v>0.72869959311971266</v>
      </c>
      <c r="K141" s="2" t="s">
        <v>7204</v>
      </c>
      <c r="L141" s="25"/>
      <c r="M141" s="25" t="s">
        <v>7205</v>
      </c>
      <c r="N141" s="26" t="s">
        <v>7206</v>
      </c>
      <c r="O141" s="24">
        <v>4</v>
      </c>
      <c r="P141" s="4"/>
      <c r="R141" s="2" t="s">
        <v>3279</v>
      </c>
    </row>
    <row r="142" spans="1:18" ht="13">
      <c r="A142" s="22">
        <v>11960</v>
      </c>
      <c r="B142" s="22">
        <v>11960</v>
      </c>
      <c r="C142" s="9" t="s">
        <v>7203</v>
      </c>
      <c r="D142" s="9" t="s">
        <v>7146</v>
      </c>
      <c r="E142" s="9" t="s">
        <v>6425</v>
      </c>
      <c r="F142" s="9" t="s">
        <v>7207</v>
      </c>
      <c r="G142" s="22">
        <v>11592</v>
      </c>
      <c r="H142" s="9" t="s">
        <v>7148</v>
      </c>
      <c r="I142" s="2" t="s">
        <v>6842</v>
      </c>
      <c r="J142" s="2">
        <v>0.6876364113101614</v>
      </c>
      <c r="L142" s="9"/>
      <c r="M142" s="9" t="s">
        <v>7208</v>
      </c>
      <c r="N142" s="23" t="s">
        <v>7209</v>
      </c>
      <c r="O142" s="24">
        <v>4</v>
      </c>
      <c r="P142" s="4"/>
      <c r="R142" s="2" t="s">
        <v>3279</v>
      </c>
    </row>
    <row r="143" spans="1:18" ht="13">
      <c r="A143" s="24">
        <v>12652</v>
      </c>
      <c r="B143" s="24">
        <v>12652</v>
      </c>
      <c r="C143" s="25" t="s">
        <v>7203</v>
      </c>
      <c r="D143" s="25" t="s">
        <v>7146</v>
      </c>
      <c r="E143" s="25" t="s">
        <v>6425</v>
      </c>
      <c r="F143" s="25" t="s">
        <v>6937</v>
      </c>
      <c r="G143" s="24">
        <v>11592</v>
      </c>
      <c r="H143" s="25" t="s">
        <v>7148</v>
      </c>
      <c r="I143" s="2" t="s">
        <v>6842</v>
      </c>
      <c r="J143" s="2">
        <v>0.89461203415938417</v>
      </c>
      <c r="L143" s="25"/>
      <c r="M143" s="25" t="s">
        <v>7210</v>
      </c>
      <c r="N143" s="26" t="s">
        <v>7211</v>
      </c>
      <c r="O143" s="22">
        <v>5</v>
      </c>
      <c r="P143" s="4"/>
      <c r="R143" s="2" t="s">
        <v>3279</v>
      </c>
    </row>
    <row r="144" spans="1:18" ht="13">
      <c r="A144" s="22">
        <v>13441</v>
      </c>
      <c r="B144" s="22">
        <v>12652</v>
      </c>
      <c r="C144" s="9" t="s">
        <v>7203</v>
      </c>
      <c r="D144" s="9" t="s">
        <v>7146</v>
      </c>
      <c r="E144" s="9" t="s">
        <v>6427</v>
      </c>
      <c r="F144" s="9" t="s">
        <v>6937</v>
      </c>
      <c r="G144" s="22">
        <v>11592</v>
      </c>
      <c r="H144" s="9" t="s">
        <v>7148</v>
      </c>
      <c r="I144" s="2" t="s">
        <v>6842</v>
      </c>
      <c r="J144" s="2">
        <v>0.88903818051376371</v>
      </c>
      <c r="L144" s="9"/>
      <c r="M144" s="9" t="s">
        <v>7212</v>
      </c>
      <c r="N144" s="23" t="s">
        <v>7213</v>
      </c>
      <c r="O144" s="22">
        <v>5</v>
      </c>
      <c r="P144" s="4"/>
      <c r="R144" s="2" t="s">
        <v>3279</v>
      </c>
    </row>
    <row r="145" spans="1:18" ht="13">
      <c r="A145" s="24">
        <v>17603</v>
      </c>
      <c r="B145" s="24">
        <v>12714</v>
      </c>
      <c r="C145" s="25" t="s">
        <v>7203</v>
      </c>
      <c r="D145" s="25" t="s">
        <v>7146</v>
      </c>
      <c r="E145" s="25" t="s">
        <v>6425</v>
      </c>
      <c r="F145" s="25" t="s">
        <v>6853</v>
      </c>
      <c r="G145" s="24">
        <v>11592</v>
      </c>
      <c r="H145" s="25" t="s">
        <v>7148</v>
      </c>
      <c r="I145" s="2" t="s">
        <v>6842</v>
      </c>
      <c r="J145" s="2">
        <v>0.74779379840971549</v>
      </c>
      <c r="K145" s="2" t="s">
        <v>7204</v>
      </c>
      <c r="L145" s="25"/>
      <c r="M145" s="25" t="s">
        <v>7214</v>
      </c>
      <c r="N145" s="26" t="s">
        <v>7215</v>
      </c>
      <c r="O145" s="24">
        <v>4</v>
      </c>
      <c r="P145" s="4"/>
      <c r="R145" s="2" t="s">
        <v>3279</v>
      </c>
    </row>
    <row r="146" spans="1:18" ht="13">
      <c r="A146" s="22">
        <v>13187</v>
      </c>
      <c r="B146" s="22">
        <v>11960</v>
      </c>
      <c r="C146" s="9" t="s">
        <v>7203</v>
      </c>
      <c r="D146" s="9" t="s">
        <v>7146</v>
      </c>
      <c r="E146" s="9" t="s">
        <v>6427</v>
      </c>
      <c r="F146" s="9" t="s">
        <v>7207</v>
      </c>
      <c r="G146" s="22">
        <v>11592</v>
      </c>
      <c r="H146" s="9" t="s">
        <v>7148</v>
      </c>
      <c r="I146" s="2" t="s">
        <v>6842</v>
      </c>
      <c r="J146" s="2">
        <v>0.6435970323932797</v>
      </c>
      <c r="L146" s="9"/>
      <c r="M146" s="9" t="s">
        <v>7216</v>
      </c>
      <c r="N146" s="23" t="s">
        <v>7217</v>
      </c>
      <c r="O146" s="22">
        <v>5</v>
      </c>
      <c r="P146" s="4"/>
      <c r="R146" s="2" t="s">
        <v>3279</v>
      </c>
    </row>
    <row r="147" spans="1:18" ht="13">
      <c r="A147" s="24">
        <v>11592</v>
      </c>
      <c r="B147" s="24">
        <v>11592</v>
      </c>
      <c r="C147" s="25" t="s">
        <v>7203</v>
      </c>
      <c r="D147" s="25" t="s">
        <v>7193</v>
      </c>
      <c r="E147" s="25" t="s">
        <v>6425</v>
      </c>
      <c r="F147" s="25" t="s">
        <v>7218</v>
      </c>
      <c r="G147" s="24">
        <v>11592</v>
      </c>
      <c r="H147" s="25" t="s">
        <v>7148</v>
      </c>
      <c r="I147" s="2" t="s">
        <v>6842</v>
      </c>
      <c r="J147" s="2">
        <v>0.73408731905610203</v>
      </c>
      <c r="L147" s="25"/>
      <c r="M147" s="25" t="s">
        <v>7219</v>
      </c>
      <c r="N147" s="26" t="s">
        <v>7220</v>
      </c>
      <c r="O147" s="22">
        <v>5</v>
      </c>
      <c r="P147" s="4"/>
      <c r="R147" s="2" t="s">
        <v>3279</v>
      </c>
    </row>
    <row r="148" spans="1:18" ht="13">
      <c r="A148" s="22">
        <v>22016</v>
      </c>
      <c r="B148" s="22">
        <v>11592</v>
      </c>
      <c r="C148" s="9" t="s">
        <v>7203</v>
      </c>
      <c r="D148" s="9" t="s">
        <v>7193</v>
      </c>
      <c r="E148" s="9" t="s">
        <v>6427</v>
      </c>
      <c r="F148" s="9" t="s">
        <v>7218</v>
      </c>
      <c r="G148" s="22">
        <v>11592</v>
      </c>
      <c r="H148" s="9" t="s">
        <v>7148</v>
      </c>
      <c r="I148" s="2" t="s">
        <v>6842</v>
      </c>
      <c r="J148" s="2">
        <v>0.71199128971703007</v>
      </c>
      <c r="L148" s="9"/>
      <c r="M148" s="9" t="s">
        <v>7221</v>
      </c>
      <c r="N148" s="23" t="s">
        <v>7222</v>
      </c>
      <c r="O148" s="22">
        <v>5</v>
      </c>
      <c r="P148" s="4"/>
      <c r="R148" s="2" t="s">
        <v>3279</v>
      </c>
    </row>
    <row r="149" spans="1:18" ht="13">
      <c r="A149" s="24">
        <v>12139</v>
      </c>
      <c r="B149" s="24">
        <v>12139</v>
      </c>
      <c r="C149" s="25" t="s">
        <v>7223</v>
      </c>
      <c r="D149" s="25" t="s">
        <v>7169</v>
      </c>
      <c r="E149" s="25" t="s">
        <v>6425</v>
      </c>
      <c r="F149" s="25" t="s">
        <v>6840</v>
      </c>
      <c r="G149" s="24">
        <v>12030</v>
      </c>
      <c r="H149" s="25" t="s">
        <v>7148</v>
      </c>
      <c r="I149" s="2" t="s">
        <v>6842</v>
      </c>
      <c r="J149" s="2">
        <v>0.86433438483878677</v>
      </c>
      <c r="L149" s="25"/>
      <c r="M149" s="25" t="s">
        <v>7224</v>
      </c>
      <c r="N149" s="26" t="s">
        <v>7225</v>
      </c>
      <c r="O149" s="22">
        <v>5</v>
      </c>
      <c r="P149" s="4"/>
      <c r="R149" s="2" t="s">
        <v>3668</v>
      </c>
    </row>
    <row r="150" spans="1:18" ht="13">
      <c r="A150" s="22">
        <v>12371</v>
      </c>
      <c r="B150" s="22">
        <v>12139</v>
      </c>
      <c r="C150" s="9" t="s">
        <v>7223</v>
      </c>
      <c r="D150" s="9" t="s">
        <v>7169</v>
      </c>
      <c r="E150" s="9" t="s">
        <v>6427</v>
      </c>
      <c r="F150" s="9" t="s">
        <v>6840</v>
      </c>
      <c r="G150" s="22">
        <v>12030</v>
      </c>
      <c r="H150" s="9" t="s">
        <v>7148</v>
      </c>
      <c r="I150" s="2" t="s">
        <v>6842</v>
      </c>
      <c r="J150" s="2">
        <v>0.84733552861907036</v>
      </c>
      <c r="L150" s="9"/>
      <c r="M150" s="9" t="s">
        <v>7226</v>
      </c>
      <c r="N150" s="23" t="s">
        <v>7227</v>
      </c>
      <c r="O150" s="22">
        <v>5</v>
      </c>
      <c r="P150" s="4"/>
      <c r="R150" s="2" t="s">
        <v>3668</v>
      </c>
    </row>
    <row r="151" spans="1:18" ht="13">
      <c r="A151" s="24">
        <v>12414</v>
      </c>
      <c r="B151" s="24">
        <v>12414</v>
      </c>
      <c r="C151" s="25" t="s">
        <v>7228</v>
      </c>
      <c r="D151" s="25"/>
      <c r="E151" s="25" t="s">
        <v>6425</v>
      </c>
      <c r="F151" s="25" t="s">
        <v>7229</v>
      </c>
      <c r="G151" s="25"/>
      <c r="H151" s="25" t="s">
        <v>7148</v>
      </c>
      <c r="I151" s="2" t="s">
        <v>6842</v>
      </c>
      <c r="J151" s="2">
        <v>0.68969628725245835</v>
      </c>
      <c r="L151" s="25"/>
      <c r="M151" s="25" t="s">
        <v>7230</v>
      </c>
      <c r="N151" s="26" t="s">
        <v>7231</v>
      </c>
      <c r="O151" s="22">
        <v>5</v>
      </c>
      <c r="P151" s="4"/>
      <c r="R151" s="2" t="s">
        <v>3668</v>
      </c>
    </row>
    <row r="152" spans="1:18" ht="13">
      <c r="A152" s="22">
        <v>12433</v>
      </c>
      <c r="B152" s="22">
        <v>12414</v>
      </c>
      <c r="C152" s="9" t="s">
        <v>7228</v>
      </c>
      <c r="D152" s="9"/>
      <c r="E152" s="9" t="s">
        <v>6427</v>
      </c>
      <c r="F152" s="9" t="s">
        <v>7229</v>
      </c>
      <c r="G152" s="9"/>
      <c r="H152" s="9" t="s">
        <v>7148</v>
      </c>
      <c r="I152" s="2" t="s">
        <v>6842</v>
      </c>
      <c r="J152" s="2">
        <v>0.73500382285943122</v>
      </c>
      <c r="L152" s="9"/>
      <c r="M152" s="9" t="s">
        <v>7232</v>
      </c>
      <c r="N152" s="23" t="s">
        <v>7233</v>
      </c>
      <c r="O152" s="22">
        <v>5</v>
      </c>
      <c r="P152" s="4"/>
      <c r="R152" s="2" t="s">
        <v>3668</v>
      </c>
    </row>
    <row r="153" spans="1:18" ht="13">
      <c r="A153" s="24">
        <v>11520</v>
      </c>
      <c r="B153" s="24">
        <v>11520</v>
      </c>
      <c r="C153" s="25" t="s">
        <v>7234</v>
      </c>
      <c r="D153" s="25" t="s">
        <v>7169</v>
      </c>
      <c r="E153" s="25" t="s">
        <v>6425</v>
      </c>
      <c r="F153" s="25" t="s">
        <v>6840</v>
      </c>
      <c r="G153" s="25"/>
      <c r="H153" s="25" t="s">
        <v>7148</v>
      </c>
      <c r="I153" s="2" t="s">
        <v>6842</v>
      </c>
      <c r="J153" s="2">
        <v>0.87752663562523658</v>
      </c>
      <c r="L153" s="25"/>
      <c r="M153" s="25" t="s">
        <v>7235</v>
      </c>
      <c r="N153" s="26" t="s">
        <v>7236</v>
      </c>
      <c r="O153" s="22">
        <v>5</v>
      </c>
      <c r="P153" s="4"/>
      <c r="R153" s="2" t="s">
        <v>3668</v>
      </c>
    </row>
    <row r="154" spans="1:18" ht="13">
      <c r="A154" s="22">
        <v>12488</v>
      </c>
      <c r="B154" s="22">
        <v>11520</v>
      </c>
      <c r="C154" s="9" t="s">
        <v>7234</v>
      </c>
      <c r="D154" s="9" t="s">
        <v>7169</v>
      </c>
      <c r="E154" s="9" t="s">
        <v>6427</v>
      </c>
      <c r="F154" s="9" t="s">
        <v>6840</v>
      </c>
      <c r="G154" s="9"/>
      <c r="H154" s="9" t="s">
        <v>7148</v>
      </c>
      <c r="I154" s="2" t="s">
        <v>6842</v>
      </c>
      <c r="J154" s="2">
        <v>0.87134299798002979</v>
      </c>
      <c r="L154" s="9"/>
      <c r="M154" s="9" t="s">
        <v>7237</v>
      </c>
      <c r="N154" s="23" t="s">
        <v>7238</v>
      </c>
      <c r="O154" s="22">
        <v>5</v>
      </c>
      <c r="P154" s="4"/>
      <c r="R154" s="2" t="s">
        <v>3668</v>
      </c>
    </row>
    <row r="155" spans="1:18" ht="13">
      <c r="A155" s="24">
        <v>12632</v>
      </c>
      <c r="B155" s="24">
        <v>12581</v>
      </c>
      <c r="C155" s="25" t="s">
        <v>7239</v>
      </c>
      <c r="D155" s="25" t="s">
        <v>7240</v>
      </c>
      <c r="E155" s="25" t="s">
        <v>6425</v>
      </c>
      <c r="F155" s="25" t="s">
        <v>6840</v>
      </c>
      <c r="G155" s="25"/>
      <c r="H155" s="25" t="s">
        <v>7148</v>
      </c>
      <c r="I155" s="2" t="s">
        <v>6842</v>
      </c>
      <c r="J155" s="2">
        <v>0.90390841521754728</v>
      </c>
      <c r="L155" s="25"/>
      <c r="M155" s="25" t="s">
        <v>7241</v>
      </c>
      <c r="N155" s="26" t="s">
        <v>7242</v>
      </c>
      <c r="O155" s="22">
        <v>5</v>
      </c>
      <c r="P155" s="4"/>
      <c r="R155" s="2" t="s">
        <v>3668</v>
      </c>
    </row>
    <row r="156" spans="1:18" ht="13">
      <c r="A156" s="22">
        <v>12581</v>
      </c>
      <c r="B156" s="22">
        <v>12581</v>
      </c>
      <c r="C156" s="9" t="s">
        <v>7239</v>
      </c>
      <c r="D156" s="9" t="s">
        <v>7240</v>
      </c>
      <c r="E156" s="9" t="s">
        <v>6427</v>
      </c>
      <c r="F156" s="9" t="s">
        <v>6840</v>
      </c>
      <c r="G156" s="9"/>
      <c r="H156" s="9" t="s">
        <v>7148</v>
      </c>
      <c r="I156" s="2" t="s">
        <v>6842</v>
      </c>
      <c r="J156" s="2">
        <v>0.89172134382966328</v>
      </c>
      <c r="L156" s="9"/>
      <c r="M156" s="9" t="s">
        <v>7243</v>
      </c>
      <c r="N156" s="23" t="s">
        <v>7244</v>
      </c>
      <c r="O156" s="22">
        <v>5</v>
      </c>
      <c r="P156" s="4"/>
      <c r="R156" s="2" t="s">
        <v>3668</v>
      </c>
    </row>
    <row r="157" spans="1:18" ht="13">
      <c r="A157" s="24">
        <v>13044</v>
      </c>
      <c r="B157" s="24">
        <v>12899</v>
      </c>
      <c r="C157" s="25" t="s">
        <v>7245</v>
      </c>
      <c r="D157" s="25" t="s">
        <v>7246</v>
      </c>
      <c r="E157" s="25" t="s">
        <v>6427</v>
      </c>
      <c r="F157" s="25" t="s">
        <v>6840</v>
      </c>
      <c r="G157" s="25"/>
      <c r="H157" s="25" t="s">
        <v>7148</v>
      </c>
      <c r="I157" s="2" t="s">
        <v>6842</v>
      </c>
      <c r="J157" s="2">
        <v>0.94491276282382286</v>
      </c>
      <c r="L157" s="25"/>
      <c r="M157" s="25" t="s">
        <v>7247</v>
      </c>
      <c r="N157" s="26" t="s">
        <v>7248</v>
      </c>
      <c r="O157" s="22">
        <v>5</v>
      </c>
      <c r="P157" s="4"/>
      <c r="R157" s="2" t="s">
        <v>3279</v>
      </c>
    </row>
    <row r="158" spans="1:18" ht="13">
      <c r="A158" s="22">
        <v>12899</v>
      </c>
      <c r="B158" s="22">
        <v>12899</v>
      </c>
      <c r="C158" s="9" t="s">
        <v>7245</v>
      </c>
      <c r="D158" s="9" t="s">
        <v>7246</v>
      </c>
      <c r="E158" s="9" t="s">
        <v>6425</v>
      </c>
      <c r="F158" s="9" t="s">
        <v>6840</v>
      </c>
      <c r="G158" s="9"/>
      <c r="H158" s="9" t="s">
        <v>7148</v>
      </c>
      <c r="I158" s="2" t="s">
        <v>6842</v>
      </c>
      <c r="J158" s="2">
        <v>0.92289655925037772</v>
      </c>
      <c r="L158" s="9"/>
      <c r="M158" s="9" t="s">
        <v>7249</v>
      </c>
      <c r="N158" s="23" t="s">
        <v>7250</v>
      </c>
      <c r="O158" s="22">
        <v>5</v>
      </c>
      <c r="P158" s="4"/>
      <c r="R158" s="2" t="s">
        <v>3279</v>
      </c>
    </row>
    <row r="159" spans="1:18" ht="13">
      <c r="A159" s="24">
        <v>13254</v>
      </c>
      <c r="B159" s="24">
        <v>13254</v>
      </c>
      <c r="C159" s="25" t="s">
        <v>7251</v>
      </c>
      <c r="D159" s="25"/>
      <c r="E159" s="25" t="s">
        <v>6427</v>
      </c>
      <c r="F159" s="25" t="s">
        <v>6853</v>
      </c>
      <c r="G159" s="25"/>
      <c r="H159" s="25" t="s">
        <v>7148</v>
      </c>
      <c r="I159" s="2" t="s">
        <v>6842</v>
      </c>
      <c r="J159" s="2">
        <v>0.56283910900024015</v>
      </c>
      <c r="L159" s="25"/>
      <c r="M159" s="25"/>
      <c r="N159" s="29"/>
      <c r="O159" s="24">
        <v>0</v>
      </c>
      <c r="P159" s="27" t="s">
        <v>6512</v>
      </c>
      <c r="R159" s="2" t="s">
        <v>4600</v>
      </c>
    </row>
    <row r="160" spans="1:18" ht="13">
      <c r="A160" s="22">
        <v>13259</v>
      </c>
      <c r="B160" s="22">
        <v>13254</v>
      </c>
      <c r="C160" s="9" t="s">
        <v>7251</v>
      </c>
      <c r="D160" s="9"/>
      <c r="E160" s="9" t="s">
        <v>6425</v>
      </c>
      <c r="F160" s="9" t="s">
        <v>6853</v>
      </c>
      <c r="G160" s="9"/>
      <c r="H160" s="9" t="s">
        <v>7148</v>
      </c>
      <c r="I160" s="2" t="s">
        <v>6842</v>
      </c>
      <c r="J160" s="2">
        <v>0.68397970809104858</v>
      </c>
      <c r="L160" s="9"/>
      <c r="M160" s="9"/>
      <c r="N160" s="28"/>
      <c r="O160" s="22">
        <v>0</v>
      </c>
      <c r="P160" s="27" t="s">
        <v>6512</v>
      </c>
      <c r="R160" s="2" t="s">
        <v>4600</v>
      </c>
    </row>
    <row r="161" spans="1:18" ht="13">
      <c r="A161" s="24">
        <v>14672</v>
      </c>
      <c r="B161" s="24">
        <v>14672</v>
      </c>
      <c r="C161" s="25" t="s">
        <v>7252</v>
      </c>
      <c r="D161" s="25" t="s">
        <v>7174</v>
      </c>
      <c r="E161" s="25" t="s">
        <v>6425</v>
      </c>
      <c r="F161" s="25" t="s">
        <v>6937</v>
      </c>
      <c r="G161" s="25"/>
      <c r="H161" s="25" t="s">
        <v>7148</v>
      </c>
      <c r="I161" s="2" t="s">
        <v>6842</v>
      </c>
      <c r="J161" s="2">
        <v>0.92595148202670918</v>
      </c>
      <c r="L161" s="25"/>
      <c r="M161" s="25" t="s">
        <v>7253</v>
      </c>
      <c r="N161" s="31"/>
      <c r="O161" s="24">
        <v>2</v>
      </c>
      <c r="P161" s="27" t="s">
        <v>7200</v>
      </c>
      <c r="R161" s="2" t="s">
        <v>3279</v>
      </c>
    </row>
    <row r="162" spans="1:18" ht="13">
      <c r="A162" s="22">
        <v>14762</v>
      </c>
      <c r="B162" s="22">
        <v>14672</v>
      </c>
      <c r="C162" s="9" t="s">
        <v>7252</v>
      </c>
      <c r="D162" s="9" t="s">
        <v>7174</v>
      </c>
      <c r="E162" s="9" t="s">
        <v>6427</v>
      </c>
      <c r="F162" s="9" t="s">
        <v>6937</v>
      </c>
      <c r="G162" s="9"/>
      <c r="H162" s="9" t="s">
        <v>7148</v>
      </c>
      <c r="I162" s="2" t="s">
        <v>6842</v>
      </c>
      <c r="J162" s="2">
        <v>0.93687917833590884</v>
      </c>
      <c r="L162" s="9"/>
      <c r="M162" s="9" t="s">
        <v>7254</v>
      </c>
      <c r="N162" s="31"/>
      <c r="O162" s="22">
        <v>2</v>
      </c>
      <c r="P162" s="27" t="s">
        <v>7200</v>
      </c>
      <c r="R162" s="2" t="s">
        <v>3279</v>
      </c>
    </row>
    <row r="163" spans="1:18" ht="13">
      <c r="A163" s="24">
        <v>15872</v>
      </c>
      <c r="B163" s="24">
        <v>14115</v>
      </c>
      <c r="C163" s="25" t="s">
        <v>7255</v>
      </c>
      <c r="D163" s="25" t="s">
        <v>7246</v>
      </c>
      <c r="E163" s="25" t="s">
        <v>6427</v>
      </c>
      <c r="F163" s="25" t="s">
        <v>6840</v>
      </c>
      <c r="G163" s="25"/>
      <c r="H163" s="25" t="s">
        <v>7148</v>
      </c>
      <c r="I163" s="2" t="s">
        <v>6842</v>
      </c>
      <c r="J163" s="2">
        <v>0.92617594181994267</v>
      </c>
      <c r="L163" s="25"/>
      <c r="M163" s="25" t="s">
        <v>7256</v>
      </c>
      <c r="N163" s="26" t="s">
        <v>7257</v>
      </c>
      <c r="O163" s="24">
        <v>4</v>
      </c>
      <c r="P163" s="4"/>
      <c r="R163" s="2" t="s">
        <v>3279</v>
      </c>
    </row>
    <row r="164" spans="1:18" ht="13">
      <c r="A164" s="22">
        <v>14115</v>
      </c>
      <c r="B164" s="22">
        <v>14115</v>
      </c>
      <c r="C164" s="9" t="s">
        <v>7255</v>
      </c>
      <c r="D164" s="9" t="s">
        <v>7246</v>
      </c>
      <c r="E164" s="9" t="s">
        <v>6425</v>
      </c>
      <c r="F164" s="9" t="s">
        <v>6840</v>
      </c>
      <c r="G164" s="9"/>
      <c r="H164" s="9" t="s">
        <v>7148</v>
      </c>
      <c r="I164" s="2" t="s">
        <v>6842</v>
      </c>
      <c r="J164" s="2">
        <v>0.92367045281396398</v>
      </c>
      <c r="L164" s="9"/>
      <c r="M164" s="9" t="s">
        <v>7258</v>
      </c>
      <c r="N164" s="23" t="s">
        <v>7259</v>
      </c>
      <c r="O164" s="22">
        <v>5</v>
      </c>
      <c r="P164" s="4"/>
      <c r="R164" s="2" t="s">
        <v>3279</v>
      </c>
    </row>
    <row r="165" spans="1:18" ht="13">
      <c r="A165" s="24">
        <v>17183</v>
      </c>
      <c r="B165" s="24">
        <v>17183</v>
      </c>
      <c r="C165" s="25" t="s">
        <v>7260</v>
      </c>
      <c r="D165" s="25" t="s">
        <v>7240</v>
      </c>
      <c r="E165" s="25" t="s">
        <v>6427</v>
      </c>
      <c r="F165" s="25" t="s">
        <v>6937</v>
      </c>
      <c r="G165" s="25"/>
      <c r="H165" s="25" t="s">
        <v>7148</v>
      </c>
      <c r="I165" s="2" t="s">
        <v>6842</v>
      </c>
      <c r="J165" s="2">
        <v>0.74716233638805751</v>
      </c>
      <c r="L165" s="25"/>
      <c r="M165" s="25" t="s">
        <v>7261</v>
      </c>
      <c r="N165" s="26" t="s">
        <v>7262</v>
      </c>
      <c r="O165" s="22">
        <v>5</v>
      </c>
      <c r="P165" s="4"/>
      <c r="R165" s="2" t="s">
        <v>4600</v>
      </c>
    </row>
    <row r="166" spans="1:18" ht="13">
      <c r="A166" s="22">
        <v>17248</v>
      </c>
      <c r="B166" s="22">
        <v>17183</v>
      </c>
      <c r="C166" s="9" t="s">
        <v>7260</v>
      </c>
      <c r="D166" s="9" t="s">
        <v>7240</v>
      </c>
      <c r="E166" s="9" t="s">
        <v>6425</v>
      </c>
      <c r="F166" s="9" t="s">
        <v>6937</v>
      </c>
      <c r="G166" s="9"/>
      <c r="H166" s="9" t="s">
        <v>7148</v>
      </c>
      <c r="I166" s="2" t="s">
        <v>6842</v>
      </c>
      <c r="J166" s="2">
        <v>0.72402654324190985</v>
      </c>
      <c r="L166" s="9"/>
      <c r="M166" s="9" t="s">
        <v>7263</v>
      </c>
      <c r="N166" s="23" t="s">
        <v>7264</v>
      </c>
      <c r="O166" s="22">
        <v>5</v>
      </c>
      <c r="P166" s="4"/>
      <c r="R166" s="2" t="s">
        <v>4600</v>
      </c>
    </row>
    <row r="167" spans="1:18" ht="13">
      <c r="A167" s="24">
        <v>15165</v>
      </c>
      <c r="B167" s="24">
        <v>15165</v>
      </c>
      <c r="C167" s="25" t="s">
        <v>7265</v>
      </c>
      <c r="D167" s="25"/>
      <c r="E167" s="25" t="s">
        <v>6425</v>
      </c>
      <c r="F167" s="25" t="s">
        <v>6859</v>
      </c>
      <c r="G167" s="25"/>
      <c r="H167" s="25" t="s">
        <v>7148</v>
      </c>
      <c r="I167" s="2" t="s">
        <v>6842</v>
      </c>
      <c r="J167" s="2">
        <v>0.85961614344342374</v>
      </c>
      <c r="L167" s="25"/>
      <c r="M167" s="25" t="s">
        <v>7266</v>
      </c>
      <c r="N167" s="26" t="s">
        <v>7267</v>
      </c>
      <c r="O167" s="24">
        <v>4</v>
      </c>
      <c r="P167" s="4"/>
      <c r="R167" s="2" t="s">
        <v>3279</v>
      </c>
    </row>
    <row r="168" spans="1:18" ht="13">
      <c r="A168" s="22">
        <v>17609</v>
      </c>
      <c r="B168" s="22">
        <v>15165</v>
      </c>
      <c r="C168" s="9" t="s">
        <v>7265</v>
      </c>
      <c r="D168" s="9"/>
      <c r="E168" s="9" t="s">
        <v>6427</v>
      </c>
      <c r="F168" s="9" t="s">
        <v>6859</v>
      </c>
      <c r="G168" s="9"/>
      <c r="H168" s="9" t="s">
        <v>7148</v>
      </c>
      <c r="I168" s="2" t="s">
        <v>6842</v>
      </c>
      <c r="J168" s="2">
        <v>0.81355369082714091</v>
      </c>
      <c r="L168" s="9"/>
      <c r="M168" s="9" t="s">
        <v>7268</v>
      </c>
      <c r="N168" s="23" t="s">
        <v>7269</v>
      </c>
      <c r="O168" s="22">
        <v>5</v>
      </c>
      <c r="P168" s="4"/>
      <c r="R168" s="2" t="s">
        <v>3279</v>
      </c>
    </row>
    <row r="169" spans="1:18" ht="13">
      <c r="A169" s="24">
        <v>16556</v>
      </c>
      <c r="B169" s="24">
        <v>16414</v>
      </c>
      <c r="C169" s="25" t="s">
        <v>7270</v>
      </c>
      <c r="D169" s="25" t="s">
        <v>7246</v>
      </c>
      <c r="E169" s="25" t="s">
        <v>6427</v>
      </c>
      <c r="F169" s="25" t="s">
        <v>6840</v>
      </c>
      <c r="G169" s="25"/>
      <c r="H169" s="25" t="s">
        <v>7148</v>
      </c>
      <c r="I169" s="2" t="s">
        <v>6842</v>
      </c>
      <c r="J169" s="2">
        <v>0.90688242020621623</v>
      </c>
      <c r="L169" s="25"/>
      <c r="M169" s="25" t="s">
        <v>7271</v>
      </c>
      <c r="N169" s="26" t="s">
        <v>7272</v>
      </c>
      <c r="O169" s="22">
        <v>5</v>
      </c>
      <c r="P169" s="4"/>
      <c r="R169" s="2" t="s">
        <v>3279</v>
      </c>
    </row>
    <row r="170" spans="1:18" ht="13">
      <c r="A170" s="22">
        <v>15348</v>
      </c>
      <c r="B170" s="22">
        <v>16414</v>
      </c>
      <c r="C170" s="9" t="s">
        <v>7270</v>
      </c>
      <c r="D170" s="9" t="s">
        <v>7246</v>
      </c>
      <c r="E170" s="9" t="s">
        <v>6425</v>
      </c>
      <c r="F170" s="9" t="s">
        <v>6840</v>
      </c>
      <c r="G170" s="9"/>
      <c r="H170" s="9" t="s">
        <v>7148</v>
      </c>
      <c r="I170" s="2" t="s">
        <v>6842</v>
      </c>
      <c r="J170" s="2">
        <v>0.9322822155395093</v>
      </c>
      <c r="L170" s="9"/>
      <c r="M170" s="9" t="s">
        <v>7273</v>
      </c>
      <c r="N170" s="23" t="s">
        <v>7274</v>
      </c>
      <c r="O170" s="22">
        <v>5</v>
      </c>
      <c r="P170" s="4"/>
      <c r="R170" s="2" t="s">
        <v>3279</v>
      </c>
    </row>
    <row r="171" spans="1:18" ht="13">
      <c r="A171" s="24">
        <v>16414</v>
      </c>
      <c r="B171" s="24">
        <v>16414</v>
      </c>
      <c r="C171" s="25" t="s">
        <v>7270</v>
      </c>
      <c r="D171" s="25" t="s">
        <v>7246</v>
      </c>
      <c r="E171" s="25" t="s">
        <v>6425</v>
      </c>
      <c r="F171" s="25" t="s">
        <v>6840</v>
      </c>
      <c r="G171" s="25"/>
      <c r="H171" s="25" t="s">
        <v>7148</v>
      </c>
      <c r="I171" s="2" t="s">
        <v>6842</v>
      </c>
      <c r="J171" s="2">
        <v>0.92058784262041859</v>
      </c>
      <c r="L171" s="25"/>
      <c r="M171" s="25" t="s">
        <v>7275</v>
      </c>
      <c r="N171" s="26" t="s">
        <v>7276</v>
      </c>
      <c r="O171" s="24">
        <v>4</v>
      </c>
      <c r="P171" s="4"/>
      <c r="R171" s="2" t="s">
        <v>3279</v>
      </c>
    </row>
    <row r="172" spans="1:18" ht="13">
      <c r="A172" s="22">
        <v>20000</v>
      </c>
      <c r="B172" s="22">
        <v>20000</v>
      </c>
      <c r="C172" s="9" t="s">
        <v>7277</v>
      </c>
      <c r="D172" s="9" t="s">
        <v>7278</v>
      </c>
      <c r="E172" s="9" t="s">
        <v>6425</v>
      </c>
      <c r="F172" s="9" t="s">
        <v>6840</v>
      </c>
      <c r="G172" s="9"/>
      <c r="H172" s="9" t="s">
        <v>7148</v>
      </c>
      <c r="I172" s="2" t="s">
        <v>6842</v>
      </c>
      <c r="J172" s="2">
        <v>0.84240344534176492</v>
      </c>
      <c r="L172" s="9"/>
      <c r="M172" s="9" t="s">
        <v>7279</v>
      </c>
      <c r="N172" s="23" t="s">
        <v>7280</v>
      </c>
      <c r="O172" s="22">
        <v>5</v>
      </c>
      <c r="P172" s="4"/>
      <c r="R172" s="2" t="s">
        <v>3279</v>
      </c>
    </row>
    <row r="173" spans="1:18" ht="13">
      <c r="A173" s="24">
        <v>16083</v>
      </c>
      <c r="B173" s="24">
        <v>16083</v>
      </c>
      <c r="C173" s="25" t="s">
        <v>7281</v>
      </c>
      <c r="D173" s="25" t="s">
        <v>7282</v>
      </c>
      <c r="E173" s="25" t="s">
        <v>6425</v>
      </c>
      <c r="F173" s="25" t="s">
        <v>6937</v>
      </c>
      <c r="G173" s="25"/>
      <c r="H173" s="25" t="s">
        <v>7148</v>
      </c>
      <c r="I173" s="2" t="s">
        <v>6842</v>
      </c>
      <c r="J173" s="2">
        <v>0.80527428460977768</v>
      </c>
      <c r="L173" s="25"/>
      <c r="M173" s="25" t="s">
        <v>7283</v>
      </c>
      <c r="N173" s="26" t="s">
        <v>7284</v>
      </c>
      <c r="O173" s="22">
        <v>5</v>
      </c>
      <c r="P173" s="4"/>
      <c r="R173" s="2" t="s">
        <v>3279</v>
      </c>
    </row>
    <row r="174" spans="1:18" ht="13">
      <c r="A174" s="22">
        <v>16892</v>
      </c>
      <c r="B174" s="22">
        <v>16083</v>
      </c>
      <c r="C174" s="9" t="s">
        <v>7281</v>
      </c>
      <c r="D174" s="9" t="s">
        <v>7282</v>
      </c>
      <c r="E174" s="9" t="s">
        <v>6427</v>
      </c>
      <c r="F174" s="9" t="s">
        <v>6937</v>
      </c>
      <c r="G174" s="9"/>
      <c r="H174" s="9" t="s">
        <v>7148</v>
      </c>
      <c r="I174" s="2" t="s">
        <v>6842</v>
      </c>
      <c r="J174" s="2">
        <v>0.82286690798824058</v>
      </c>
      <c r="L174" s="9"/>
      <c r="M174" s="9" t="s">
        <v>7285</v>
      </c>
      <c r="N174" s="23" t="s">
        <v>7286</v>
      </c>
      <c r="O174" s="22">
        <v>5</v>
      </c>
      <c r="P174" s="4"/>
      <c r="R174" s="2" t="s">
        <v>3279</v>
      </c>
    </row>
    <row r="175" spans="1:18" ht="13">
      <c r="A175" s="24">
        <v>15563</v>
      </c>
      <c r="B175" s="24">
        <v>15563</v>
      </c>
      <c r="C175" s="25" t="s">
        <v>7287</v>
      </c>
      <c r="D175" s="25" t="s">
        <v>7288</v>
      </c>
      <c r="E175" s="25" t="s">
        <v>6425</v>
      </c>
      <c r="F175" s="25" t="s">
        <v>6937</v>
      </c>
      <c r="G175" s="25"/>
      <c r="H175" s="25" t="s">
        <v>7148</v>
      </c>
      <c r="I175" s="2" t="s">
        <v>6842</v>
      </c>
      <c r="J175" s="2">
        <v>0.81841830302628626</v>
      </c>
      <c r="L175" s="25"/>
      <c r="M175" s="25" t="s">
        <v>7289</v>
      </c>
      <c r="N175" s="26" t="s">
        <v>7290</v>
      </c>
      <c r="O175" s="22">
        <v>5</v>
      </c>
      <c r="P175" s="4"/>
      <c r="R175" s="2" t="s">
        <v>3279</v>
      </c>
    </row>
    <row r="176" spans="1:18" ht="13">
      <c r="A176" s="22">
        <v>16216</v>
      </c>
      <c r="B176" s="22">
        <v>16216</v>
      </c>
      <c r="C176" s="9" t="s">
        <v>7287</v>
      </c>
      <c r="D176" s="9" t="s">
        <v>7288</v>
      </c>
      <c r="E176" s="9" t="s">
        <v>6425</v>
      </c>
      <c r="F176" s="9" t="s">
        <v>6937</v>
      </c>
      <c r="G176" s="9"/>
      <c r="H176" s="9" t="s">
        <v>7148</v>
      </c>
      <c r="I176" s="2" t="s">
        <v>6842</v>
      </c>
      <c r="J176" s="2">
        <v>0.72387627099534624</v>
      </c>
      <c r="L176" s="9"/>
      <c r="M176" s="9" t="s">
        <v>7291</v>
      </c>
      <c r="N176" s="23" t="s">
        <v>7292</v>
      </c>
      <c r="O176" s="22">
        <v>5</v>
      </c>
      <c r="P176" s="4"/>
      <c r="R176" s="2" t="s">
        <v>3279</v>
      </c>
    </row>
    <row r="177" spans="1:18" ht="13">
      <c r="A177" s="24">
        <v>15423</v>
      </c>
      <c r="B177" s="24">
        <v>15239</v>
      </c>
      <c r="C177" s="25" t="s">
        <v>7287</v>
      </c>
      <c r="D177" s="25" t="s">
        <v>7288</v>
      </c>
      <c r="E177" s="25" t="s">
        <v>6425</v>
      </c>
      <c r="F177" s="25" t="s">
        <v>6937</v>
      </c>
      <c r="G177" s="25"/>
      <c r="H177" s="25" t="s">
        <v>7148</v>
      </c>
      <c r="I177" s="2" t="s">
        <v>6842</v>
      </c>
      <c r="J177" s="2">
        <v>0.86806288232183104</v>
      </c>
      <c r="L177" s="25"/>
      <c r="M177" s="25" t="s">
        <v>7293</v>
      </c>
      <c r="N177" s="26" t="s">
        <v>7294</v>
      </c>
      <c r="O177" s="22">
        <v>5</v>
      </c>
      <c r="P177" s="4"/>
      <c r="R177" s="2" t="s">
        <v>3279</v>
      </c>
    </row>
    <row r="178" spans="1:18" ht="13">
      <c r="A178" s="22">
        <v>18311</v>
      </c>
      <c r="B178" s="22">
        <v>16216</v>
      </c>
      <c r="C178" s="9" t="s">
        <v>7287</v>
      </c>
      <c r="D178" s="9" t="s">
        <v>7288</v>
      </c>
      <c r="E178" s="9" t="s">
        <v>6427</v>
      </c>
      <c r="F178" s="9" t="s">
        <v>6937</v>
      </c>
      <c r="G178" s="9"/>
      <c r="H178" s="9" t="s">
        <v>7148</v>
      </c>
      <c r="I178" s="2" t="s">
        <v>6842</v>
      </c>
      <c r="J178" s="2">
        <v>0.7065128535063786</v>
      </c>
      <c r="L178" s="9"/>
      <c r="M178" s="9" t="s">
        <v>7295</v>
      </c>
      <c r="N178" s="23" t="s">
        <v>7296</v>
      </c>
      <c r="O178" s="22">
        <v>5</v>
      </c>
      <c r="P178" s="4"/>
      <c r="R178" s="2" t="s">
        <v>3279</v>
      </c>
    </row>
    <row r="179" spans="1:18" ht="13">
      <c r="A179" s="24">
        <v>15239</v>
      </c>
      <c r="B179" s="24">
        <v>15239</v>
      </c>
      <c r="C179" s="25" t="s">
        <v>7287</v>
      </c>
      <c r="D179" s="25" t="s">
        <v>7288</v>
      </c>
      <c r="E179" s="25" t="s">
        <v>6427</v>
      </c>
      <c r="F179" s="25" t="s">
        <v>6937</v>
      </c>
      <c r="G179" s="25"/>
      <c r="H179" s="25" t="s">
        <v>7148</v>
      </c>
      <c r="I179" s="2" t="s">
        <v>6842</v>
      </c>
      <c r="J179" s="2">
        <v>0.83221462072603425</v>
      </c>
      <c r="L179" s="25"/>
      <c r="M179" s="25" t="s">
        <v>7297</v>
      </c>
      <c r="N179" s="26" t="s">
        <v>7298</v>
      </c>
      <c r="O179" s="22">
        <v>5</v>
      </c>
      <c r="P179" s="4"/>
      <c r="R179" s="2" t="s">
        <v>3279</v>
      </c>
    </row>
    <row r="180" spans="1:18" ht="13">
      <c r="A180" s="22">
        <v>17365</v>
      </c>
      <c r="B180" s="22">
        <v>15563</v>
      </c>
      <c r="C180" s="9" t="s">
        <v>7287</v>
      </c>
      <c r="D180" s="9" t="s">
        <v>7288</v>
      </c>
      <c r="E180" s="9" t="s">
        <v>6427</v>
      </c>
      <c r="F180" s="9" t="s">
        <v>6937</v>
      </c>
      <c r="G180" s="9"/>
      <c r="H180" s="9" t="s">
        <v>7148</v>
      </c>
      <c r="I180" s="2" t="s">
        <v>6842</v>
      </c>
      <c r="J180" s="2">
        <v>0.77241768924039822</v>
      </c>
      <c r="L180" s="9"/>
      <c r="M180" s="9" t="s">
        <v>7299</v>
      </c>
      <c r="N180" s="23" t="s">
        <v>7300</v>
      </c>
      <c r="O180" s="22">
        <v>5</v>
      </c>
      <c r="P180" s="4"/>
      <c r="R180" s="2" t="s">
        <v>3279</v>
      </c>
    </row>
    <row r="181" spans="1:18" ht="13">
      <c r="A181" s="24">
        <v>18183</v>
      </c>
      <c r="B181" s="24">
        <v>13706</v>
      </c>
      <c r="C181" s="25" t="s">
        <v>7301</v>
      </c>
      <c r="D181" s="25" t="s">
        <v>7282</v>
      </c>
      <c r="E181" s="25" t="s">
        <v>6425</v>
      </c>
      <c r="F181" s="25" t="s">
        <v>6937</v>
      </c>
      <c r="G181" s="25"/>
      <c r="H181" s="25" t="s">
        <v>7148</v>
      </c>
      <c r="I181" s="2" t="s">
        <v>6842</v>
      </c>
      <c r="J181" s="2">
        <v>0.73916640840448933</v>
      </c>
      <c r="L181" s="25"/>
      <c r="M181" s="25" t="s">
        <v>7302</v>
      </c>
      <c r="N181" s="26" t="s">
        <v>7303</v>
      </c>
      <c r="O181" s="22">
        <v>5</v>
      </c>
      <c r="P181" s="4"/>
      <c r="R181" s="2" t="s">
        <v>3279</v>
      </c>
    </row>
    <row r="182" spans="1:18" ht="13">
      <c r="A182" s="22">
        <v>15992</v>
      </c>
      <c r="B182" s="22">
        <v>13706</v>
      </c>
      <c r="C182" s="9" t="s">
        <v>7301</v>
      </c>
      <c r="D182" s="9" t="s">
        <v>7282</v>
      </c>
      <c r="E182" s="9" t="s">
        <v>6425</v>
      </c>
      <c r="F182" s="9" t="s">
        <v>6937</v>
      </c>
      <c r="G182" s="9"/>
      <c r="H182" s="9" t="s">
        <v>7148</v>
      </c>
      <c r="I182" s="2" t="s">
        <v>6842</v>
      </c>
      <c r="J182" s="2">
        <v>0.8304499886209169</v>
      </c>
      <c r="L182" s="9"/>
      <c r="M182" s="9" t="s">
        <v>7304</v>
      </c>
      <c r="N182" s="23" t="s">
        <v>7305</v>
      </c>
      <c r="O182" s="22">
        <v>5</v>
      </c>
      <c r="P182" s="4"/>
      <c r="R182" s="2" t="s">
        <v>3279</v>
      </c>
    </row>
    <row r="183" spans="1:18" ht="13">
      <c r="A183" s="24">
        <v>13706</v>
      </c>
      <c r="B183" s="24">
        <v>13706</v>
      </c>
      <c r="C183" s="25" t="s">
        <v>7301</v>
      </c>
      <c r="D183" s="25" t="s">
        <v>7282</v>
      </c>
      <c r="E183" s="25" t="s">
        <v>6425</v>
      </c>
      <c r="F183" s="25" t="s">
        <v>6937</v>
      </c>
      <c r="G183" s="25"/>
      <c r="H183" s="25" t="s">
        <v>7148</v>
      </c>
      <c r="I183" s="2" t="s">
        <v>6842</v>
      </c>
      <c r="J183" s="2">
        <v>0.74315949919590685</v>
      </c>
      <c r="L183" s="25"/>
      <c r="M183" s="25" t="s">
        <v>7306</v>
      </c>
      <c r="N183" s="26" t="s">
        <v>7307</v>
      </c>
      <c r="O183" s="22">
        <v>5</v>
      </c>
      <c r="P183" s="4"/>
      <c r="R183" s="2" t="s">
        <v>3279</v>
      </c>
    </row>
    <row r="184" spans="1:18" ht="13">
      <c r="A184" s="22">
        <v>16014</v>
      </c>
      <c r="B184" s="22">
        <v>16014</v>
      </c>
      <c r="C184" s="9" t="s">
        <v>7301</v>
      </c>
      <c r="D184" s="9" t="s">
        <v>7282</v>
      </c>
      <c r="E184" s="9" t="s">
        <v>6425</v>
      </c>
      <c r="F184" s="9" t="s">
        <v>6937</v>
      </c>
      <c r="G184" s="9"/>
      <c r="H184" s="9" t="s">
        <v>7148</v>
      </c>
      <c r="I184" s="2" t="s">
        <v>6842</v>
      </c>
      <c r="J184" s="2">
        <v>0.81471282624292607</v>
      </c>
      <c r="L184" s="9"/>
      <c r="M184" s="9" t="s">
        <v>7308</v>
      </c>
      <c r="N184" s="23" t="s">
        <v>7309</v>
      </c>
      <c r="O184" s="22">
        <v>5</v>
      </c>
      <c r="P184" s="4"/>
      <c r="R184" s="2" t="s">
        <v>3279</v>
      </c>
    </row>
    <row r="185" spans="1:18" ht="13">
      <c r="A185" s="24">
        <v>18705</v>
      </c>
      <c r="B185" s="24">
        <v>13706</v>
      </c>
      <c r="C185" s="25" t="s">
        <v>7301</v>
      </c>
      <c r="D185" s="25" t="s">
        <v>7282</v>
      </c>
      <c r="E185" s="25" t="s">
        <v>6427</v>
      </c>
      <c r="F185" s="25" t="s">
        <v>6937</v>
      </c>
      <c r="G185" s="25"/>
      <c r="H185" s="25" t="s">
        <v>7148</v>
      </c>
      <c r="I185" s="2" t="s">
        <v>6842</v>
      </c>
      <c r="J185" s="2">
        <v>0.71260456075775436</v>
      </c>
      <c r="L185" s="25"/>
      <c r="M185" s="25" t="s">
        <v>7310</v>
      </c>
      <c r="N185" s="26" t="s">
        <v>7311</v>
      </c>
      <c r="O185" s="22">
        <v>5</v>
      </c>
      <c r="P185" s="4"/>
      <c r="R185" s="2" t="s">
        <v>3279</v>
      </c>
    </row>
    <row r="186" spans="1:18" ht="13">
      <c r="A186" s="22">
        <v>13870</v>
      </c>
      <c r="B186" s="22">
        <v>13706</v>
      </c>
      <c r="C186" s="9" t="s">
        <v>7301</v>
      </c>
      <c r="D186" s="9" t="s">
        <v>7282</v>
      </c>
      <c r="E186" s="9" t="s">
        <v>6427</v>
      </c>
      <c r="F186" s="9" t="s">
        <v>6937</v>
      </c>
      <c r="G186" s="9"/>
      <c r="H186" s="9" t="s">
        <v>7148</v>
      </c>
      <c r="I186" s="2" t="s">
        <v>6842</v>
      </c>
      <c r="J186" s="2">
        <v>0.76104096853732139</v>
      </c>
      <c r="L186" s="9"/>
      <c r="M186" s="9" t="s">
        <v>7312</v>
      </c>
      <c r="N186" s="23" t="s">
        <v>7313</v>
      </c>
      <c r="O186" s="22">
        <v>5</v>
      </c>
      <c r="P186" s="4"/>
      <c r="R186" s="2" t="s">
        <v>3279</v>
      </c>
    </row>
    <row r="187" spans="1:18" ht="13">
      <c r="A187" s="24">
        <v>16257</v>
      </c>
      <c r="B187" s="24">
        <v>16014</v>
      </c>
      <c r="C187" s="25" t="s">
        <v>7301</v>
      </c>
      <c r="D187" s="25" t="s">
        <v>7282</v>
      </c>
      <c r="E187" s="25" t="s">
        <v>6427</v>
      </c>
      <c r="F187" s="25" t="s">
        <v>6937</v>
      </c>
      <c r="G187" s="25"/>
      <c r="H187" s="25" t="s">
        <v>7148</v>
      </c>
      <c r="I187" s="2" t="s">
        <v>6842</v>
      </c>
      <c r="J187" s="2">
        <v>0.83593036005852606</v>
      </c>
      <c r="L187" s="25"/>
      <c r="M187" s="25" t="s">
        <v>7314</v>
      </c>
      <c r="N187" s="26" t="s">
        <v>7315</v>
      </c>
      <c r="O187" s="22">
        <v>5</v>
      </c>
      <c r="P187" s="4"/>
      <c r="R187" s="2" t="s">
        <v>3279</v>
      </c>
    </row>
    <row r="188" spans="1:18" ht="13">
      <c r="A188" s="22">
        <v>16857</v>
      </c>
      <c r="B188" s="22">
        <v>16579</v>
      </c>
      <c r="C188" s="9" t="s">
        <v>7316</v>
      </c>
      <c r="D188" s="9" t="s">
        <v>7317</v>
      </c>
      <c r="E188" s="9" t="s">
        <v>6425</v>
      </c>
      <c r="F188" s="9" t="s">
        <v>6937</v>
      </c>
      <c r="G188" s="9"/>
      <c r="H188" s="9" t="s">
        <v>7148</v>
      </c>
      <c r="I188" s="2" t="s">
        <v>6842</v>
      </c>
      <c r="J188" s="2">
        <v>0.79318509747408006</v>
      </c>
      <c r="L188" s="9"/>
      <c r="M188" s="9" t="s">
        <v>7318</v>
      </c>
      <c r="N188" s="23" t="s">
        <v>7319</v>
      </c>
      <c r="O188" s="22">
        <v>5</v>
      </c>
      <c r="P188" s="4"/>
      <c r="R188" s="2" t="s">
        <v>3279</v>
      </c>
    </row>
    <row r="189" spans="1:18" ht="13">
      <c r="A189" s="24">
        <v>17001</v>
      </c>
      <c r="B189" s="24">
        <v>17001</v>
      </c>
      <c r="C189" s="25" t="s">
        <v>7316</v>
      </c>
      <c r="D189" s="25" t="s">
        <v>7317</v>
      </c>
      <c r="E189" s="25" t="s">
        <v>6425</v>
      </c>
      <c r="F189" s="25" t="s">
        <v>6937</v>
      </c>
      <c r="G189" s="25"/>
      <c r="H189" s="25" t="s">
        <v>7148</v>
      </c>
      <c r="I189" s="2" t="s">
        <v>6842</v>
      </c>
      <c r="J189" s="2">
        <v>0.8046120074541625</v>
      </c>
      <c r="L189" s="25"/>
      <c r="M189" s="25" t="s">
        <v>7320</v>
      </c>
      <c r="N189" s="26" t="s">
        <v>7321</v>
      </c>
      <c r="O189" s="22">
        <v>5</v>
      </c>
      <c r="P189" s="4"/>
      <c r="R189" s="2" t="s">
        <v>3279</v>
      </c>
    </row>
    <row r="190" spans="1:18" ht="13">
      <c r="A190" s="22">
        <v>17255</v>
      </c>
      <c r="B190" s="22">
        <v>17001</v>
      </c>
      <c r="C190" s="9" t="s">
        <v>7316</v>
      </c>
      <c r="D190" s="9" t="s">
        <v>7317</v>
      </c>
      <c r="E190" s="9" t="s">
        <v>6427</v>
      </c>
      <c r="F190" s="9" t="s">
        <v>6937</v>
      </c>
      <c r="G190" s="9"/>
      <c r="H190" s="9" t="s">
        <v>7148</v>
      </c>
      <c r="I190" s="2" t="s">
        <v>6842</v>
      </c>
      <c r="J190" s="2">
        <v>0.78158119433571283</v>
      </c>
      <c r="L190" s="9"/>
      <c r="M190" s="9" t="s">
        <v>7322</v>
      </c>
      <c r="N190" s="23" t="s">
        <v>7323</v>
      </c>
      <c r="O190" s="22">
        <v>5</v>
      </c>
      <c r="P190" s="4"/>
      <c r="R190" s="2" t="s">
        <v>3279</v>
      </c>
    </row>
    <row r="191" spans="1:18" ht="13">
      <c r="A191" s="24">
        <v>16579</v>
      </c>
      <c r="B191" s="24">
        <v>16579</v>
      </c>
      <c r="C191" s="25" t="s">
        <v>7316</v>
      </c>
      <c r="D191" s="25" t="s">
        <v>7317</v>
      </c>
      <c r="E191" s="25" t="s">
        <v>6427</v>
      </c>
      <c r="F191" s="25" t="s">
        <v>6937</v>
      </c>
      <c r="G191" s="25"/>
      <c r="H191" s="25" t="s">
        <v>7148</v>
      </c>
      <c r="I191" s="2" t="s">
        <v>6842</v>
      </c>
      <c r="J191" s="2">
        <v>0.82084190718719929</v>
      </c>
      <c r="L191" s="25"/>
      <c r="M191" s="25" t="s">
        <v>7324</v>
      </c>
      <c r="N191" s="26" t="s">
        <v>7325</v>
      </c>
      <c r="O191" s="22">
        <v>5</v>
      </c>
      <c r="P191" s="4"/>
      <c r="R191" s="2" t="s">
        <v>3279</v>
      </c>
    </row>
    <row r="192" spans="1:18" ht="13">
      <c r="A192" s="22">
        <v>20255</v>
      </c>
      <c r="B192" s="22">
        <v>19868</v>
      </c>
      <c r="C192" s="9" t="s">
        <v>7326</v>
      </c>
      <c r="D192" s="9"/>
      <c r="E192" s="9" t="s">
        <v>6425</v>
      </c>
      <c r="F192" s="9" t="s">
        <v>6846</v>
      </c>
      <c r="G192" s="22">
        <v>14510</v>
      </c>
      <c r="H192" s="9" t="s">
        <v>7148</v>
      </c>
      <c r="I192" s="2" t="s">
        <v>6842</v>
      </c>
      <c r="J192" s="2">
        <v>0.80459347274205328</v>
      </c>
      <c r="L192" s="9"/>
      <c r="M192" s="9"/>
      <c r="N192" s="28"/>
      <c r="O192" s="22">
        <v>0</v>
      </c>
      <c r="P192" s="4" t="s">
        <v>6876</v>
      </c>
      <c r="R192" s="2" t="s">
        <v>3556</v>
      </c>
    </row>
    <row r="193" spans="1:18" ht="13">
      <c r="A193" s="24">
        <v>14510</v>
      </c>
      <c r="B193" s="24">
        <v>14510</v>
      </c>
      <c r="C193" s="25" t="s">
        <v>7326</v>
      </c>
      <c r="D193" s="25"/>
      <c r="E193" s="25" t="s">
        <v>6425</v>
      </c>
      <c r="F193" s="25" t="s">
        <v>7327</v>
      </c>
      <c r="G193" s="24">
        <v>14510</v>
      </c>
      <c r="H193" s="25" t="s">
        <v>7148</v>
      </c>
      <c r="I193" s="2" t="s">
        <v>6842</v>
      </c>
      <c r="J193" s="2">
        <v>0.83591644107582397</v>
      </c>
      <c r="L193" s="25"/>
      <c r="M193" s="25" t="s">
        <v>7328</v>
      </c>
      <c r="N193" s="26" t="s">
        <v>7329</v>
      </c>
      <c r="O193" s="22">
        <v>5</v>
      </c>
      <c r="P193" s="4"/>
      <c r="R193" s="2" t="s">
        <v>3279</v>
      </c>
    </row>
    <row r="194" spans="1:18" ht="13">
      <c r="A194" s="22">
        <v>15949</v>
      </c>
      <c r="B194" s="22">
        <v>15949</v>
      </c>
      <c r="C194" s="9" t="s">
        <v>7326</v>
      </c>
      <c r="D194" s="9"/>
      <c r="E194" s="9" t="s">
        <v>6425</v>
      </c>
      <c r="F194" s="9" t="s">
        <v>6850</v>
      </c>
      <c r="G194" s="22">
        <v>14510</v>
      </c>
      <c r="H194" s="9" t="s">
        <v>7148</v>
      </c>
      <c r="I194" s="2" t="s">
        <v>6842</v>
      </c>
      <c r="J194" s="2">
        <v>0.86420736847191537</v>
      </c>
      <c r="L194" s="9"/>
      <c r="M194" s="9" t="s">
        <v>7330</v>
      </c>
      <c r="N194" s="23" t="s">
        <v>7331</v>
      </c>
      <c r="O194" s="22">
        <v>5</v>
      </c>
      <c r="P194" s="4"/>
      <c r="R194" s="2" t="s">
        <v>3279</v>
      </c>
    </row>
    <row r="195" spans="1:18" ht="13">
      <c r="A195" s="24">
        <v>19868</v>
      </c>
      <c r="B195" s="24">
        <v>19868</v>
      </c>
      <c r="C195" s="25" t="s">
        <v>7326</v>
      </c>
      <c r="D195" s="25"/>
      <c r="E195" s="25" t="s">
        <v>6427</v>
      </c>
      <c r="F195" s="25" t="s">
        <v>6846</v>
      </c>
      <c r="G195" s="24">
        <v>14510</v>
      </c>
      <c r="H195" s="25" t="s">
        <v>7148</v>
      </c>
      <c r="I195" s="2" t="s">
        <v>6842</v>
      </c>
      <c r="J195" s="2">
        <v>0.76934354342521816</v>
      </c>
      <c r="L195" s="25"/>
      <c r="M195" s="25" t="s">
        <v>7332</v>
      </c>
      <c r="N195" s="31"/>
      <c r="O195" s="24">
        <v>1</v>
      </c>
      <c r="P195" s="27" t="s">
        <v>7200</v>
      </c>
      <c r="R195" s="2" t="s">
        <v>3556</v>
      </c>
    </row>
    <row r="196" spans="1:18" ht="13">
      <c r="A196" s="22">
        <v>16026</v>
      </c>
      <c r="B196" s="22">
        <v>15949</v>
      </c>
      <c r="C196" s="9" t="s">
        <v>7326</v>
      </c>
      <c r="D196" s="9"/>
      <c r="E196" s="9" t="s">
        <v>6427</v>
      </c>
      <c r="F196" s="9" t="s">
        <v>6850</v>
      </c>
      <c r="G196" s="22">
        <v>14510</v>
      </c>
      <c r="H196" s="9" t="s">
        <v>7148</v>
      </c>
      <c r="I196" s="2" t="s">
        <v>6842</v>
      </c>
      <c r="J196" s="2">
        <v>0.83574896262347897</v>
      </c>
      <c r="L196" s="9"/>
      <c r="M196" s="9" t="s">
        <v>7333</v>
      </c>
      <c r="N196" s="23" t="s">
        <v>7334</v>
      </c>
      <c r="O196" s="22">
        <v>5</v>
      </c>
      <c r="P196" s="4"/>
      <c r="R196" s="2" t="s">
        <v>3279</v>
      </c>
    </row>
    <row r="197" spans="1:18" ht="13">
      <c r="A197" s="24">
        <v>16453</v>
      </c>
      <c r="B197" s="24">
        <v>14510</v>
      </c>
      <c r="C197" s="25" t="s">
        <v>7326</v>
      </c>
      <c r="D197" s="25"/>
      <c r="E197" s="25" t="s">
        <v>6427</v>
      </c>
      <c r="F197" s="25" t="s">
        <v>7327</v>
      </c>
      <c r="G197" s="24">
        <v>14510</v>
      </c>
      <c r="H197" s="25" t="s">
        <v>7148</v>
      </c>
      <c r="I197" s="2" t="s">
        <v>6842</v>
      </c>
      <c r="J197" s="2">
        <v>0.85340016502343796</v>
      </c>
      <c r="L197" s="25"/>
      <c r="M197" s="25" t="s">
        <v>7335</v>
      </c>
      <c r="N197" s="26" t="s">
        <v>7336</v>
      </c>
      <c r="O197" s="22">
        <v>5</v>
      </c>
      <c r="P197" s="4"/>
      <c r="R197" s="2" t="s">
        <v>3279</v>
      </c>
    </row>
    <row r="198" spans="1:18" ht="13">
      <c r="A198" s="22">
        <v>17432</v>
      </c>
      <c r="B198" s="22">
        <v>17432</v>
      </c>
      <c r="C198" s="9" t="s">
        <v>7337</v>
      </c>
      <c r="D198" s="9" t="s">
        <v>7288</v>
      </c>
      <c r="E198" s="9" t="s">
        <v>6425</v>
      </c>
      <c r="F198" s="9" t="s">
        <v>6937</v>
      </c>
      <c r="G198" s="9"/>
      <c r="H198" s="9" t="s">
        <v>7148</v>
      </c>
      <c r="I198" s="2" t="s">
        <v>6842</v>
      </c>
      <c r="J198" s="2">
        <v>0.91553397619359334</v>
      </c>
      <c r="L198" s="9"/>
      <c r="M198" s="9" t="s">
        <v>7338</v>
      </c>
      <c r="N198" s="31"/>
      <c r="O198" s="22">
        <v>1</v>
      </c>
      <c r="P198" s="27" t="s">
        <v>7200</v>
      </c>
      <c r="R198" s="2" t="s">
        <v>3279</v>
      </c>
    </row>
    <row r="199" spans="1:18" ht="13">
      <c r="A199" s="24">
        <v>18009</v>
      </c>
      <c r="B199" s="24">
        <v>17254</v>
      </c>
      <c r="C199" s="25" t="s">
        <v>7337</v>
      </c>
      <c r="D199" s="25" t="s">
        <v>7288</v>
      </c>
      <c r="E199" s="25" t="s">
        <v>6425</v>
      </c>
      <c r="F199" s="25" t="s">
        <v>6937</v>
      </c>
      <c r="G199" s="25"/>
      <c r="H199" s="25" t="s">
        <v>7148</v>
      </c>
      <c r="I199" s="2" t="s">
        <v>6842</v>
      </c>
      <c r="J199" s="2">
        <v>0.91781286962537301</v>
      </c>
      <c r="L199" s="25"/>
      <c r="M199" s="25" t="s">
        <v>7339</v>
      </c>
      <c r="N199" s="26" t="s">
        <v>7340</v>
      </c>
      <c r="O199" s="24">
        <v>4</v>
      </c>
      <c r="P199" s="4"/>
      <c r="R199" s="2" t="s">
        <v>3279</v>
      </c>
    </row>
    <row r="200" spans="1:18" ht="13">
      <c r="A200" s="22">
        <v>15457</v>
      </c>
      <c r="B200" s="22">
        <v>15264</v>
      </c>
      <c r="C200" s="9" t="s">
        <v>7337</v>
      </c>
      <c r="D200" s="9" t="s">
        <v>7288</v>
      </c>
      <c r="E200" s="9" t="s">
        <v>6425</v>
      </c>
      <c r="F200" s="9" t="s">
        <v>6937</v>
      </c>
      <c r="G200" s="9"/>
      <c r="H200" s="9" t="s">
        <v>7148</v>
      </c>
      <c r="I200" s="2" t="s">
        <v>6842</v>
      </c>
      <c r="J200" s="2">
        <v>0.93955554183358181</v>
      </c>
      <c r="L200" s="9"/>
      <c r="M200" s="9" t="s">
        <v>7341</v>
      </c>
      <c r="N200" s="31"/>
      <c r="O200" s="22">
        <v>1</v>
      </c>
      <c r="P200" s="27" t="s">
        <v>7200</v>
      </c>
      <c r="R200" s="2" t="s">
        <v>3279</v>
      </c>
    </row>
    <row r="201" spans="1:18" ht="13">
      <c r="A201" s="24">
        <v>15264</v>
      </c>
      <c r="B201" s="24">
        <v>15264</v>
      </c>
      <c r="C201" s="25" t="s">
        <v>7337</v>
      </c>
      <c r="D201" s="25" t="s">
        <v>7288</v>
      </c>
      <c r="E201" s="25" t="s">
        <v>6427</v>
      </c>
      <c r="F201" s="25" t="s">
        <v>6937</v>
      </c>
      <c r="G201" s="25"/>
      <c r="H201" s="25" t="s">
        <v>7148</v>
      </c>
      <c r="I201" s="2" t="s">
        <v>6842</v>
      </c>
      <c r="J201" s="2">
        <v>0.92559475284008408</v>
      </c>
      <c r="L201" s="25"/>
      <c r="M201" s="25" t="s">
        <v>7342</v>
      </c>
      <c r="N201" s="31"/>
      <c r="O201" s="24">
        <v>1</v>
      </c>
      <c r="P201" s="27" t="s">
        <v>7200</v>
      </c>
      <c r="R201" s="2" t="s">
        <v>3279</v>
      </c>
    </row>
    <row r="202" spans="1:18" ht="13">
      <c r="A202" s="22">
        <v>17254</v>
      </c>
      <c r="B202" s="22">
        <v>17254</v>
      </c>
      <c r="C202" s="9" t="s">
        <v>7337</v>
      </c>
      <c r="D202" s="9" t="s">
        <v>7288</v>
      </c>
      <c r="E202" s="9" t="s">
        <v>6427</v>
      </c>
      <c r="F202" s="9" t="s">
        <v>6937</v>
      </c>
      <c r="G202" s="9"/>
      <c r="H202" s="9" t="s">
        <v>7148</v>
      </c>
      <c r="I202" s="2" t="s">
        <v>6842</v>
      </c>
      <c r="J202" s="2">
        <v>0.88605167989628697</v>
      </c>
      <c r="L202" s="9"/>
      <c r="M202" s="9" t="s">
        <v>7343</v>
      </c>
      <c r="N202" s="23" t="s">
        <v>7344</v>
      </c>
      <c r="O202" s="22">
        <v>5</v>
      </c>
      <c r="P202" s="4"/>
      <c r="R202" s="2" t="s">
        <v>3279</v>
      </c>
    </row>
    <row r="203" spans="1:18" ht="13">
      <c r="A203" s="24">
        <v>18766</v>
      </c>
      <c r="B203" s="24">
        <v>17432</v>
      </c>
      <c r="C203" s="25" t="s">
        <v>7337</v>
      </c>
      <c r="D203" s="25" t="s">
        <v>7288</v>
      </c>
      <c r="E203" s="25" t="s">
        <v>6427</v>
      </c>
      <c r="F203" s="25" t="s">
        <v>6937</v>
      </c>
      <c r="G203" s="25"/>
      <c r="H203" s="25" t="s">
        <v>7148</v>
      </c>
      <c r="I203" s="2" t="s">
        <v>6842</v>
      </c>
      <c r="J203" s="2">
        <v>0.90359724105599681</v>
      </c>
      <c r="L203" s="25"/>
      <c r="M203" s="25" t="s">
        <v>7345</v>
      </c>
      <c r="N203" s="31"/>
      <c r="O203" s="24">
        <v>1</v>
      </c>
      <c r="P203" s="27" t="s">
        <v>7200</v>
      </c>
      <c r="R203" s="2" t="s">
        <v>3279</v>
      </c>
    </row>
    <row r="204" spans="1:18" ht="13">
      <c r="A204" s="22">
        <v>17360</v>
      </c>
      <c r="B204" s="22">
        <v>17360</v>
      </c>
      <c r="C204" s="9" t="s">
        <v>7346</v>
      </c>
      <c r="D204" s="9" t="s">
        <v>7288</v>
      </c>
      <c r="E204" s="9" t="s">
        <v>6427</v>
      </c>
      <c r="F204" s="9" t="s">
        <v>6840</v>
      </c>
      <c r="G204" s="9"/>
      <c r="H204" s="9" t="s">
        <v>7148</v>
      </c>
      <c r="I204" s="2" t="s">
        <v>6842</v>
      </c>
      <c r="J204" s="2">
        <v>0.83718198534604327</v>
      </c>
      <c r="L204" s="9"/>
      <c r="M204" s="9" t="s">
        <v>7347</v>
      </c>
      <c r="N204" s="23" t="s">
        <v>7348</v>
      </c>
      <c r="O204" s="22">
        <v>5</v>
      </c>
      <c r="P204" s="4"/>
      <c r="R204" s="2" t="s">
        <v>3279</v>
      </c>
    </row>
    <row r="205" spans="1:18" ht="13">
      <c r="A205" s="24">
        <v>17624</v>
      </c>
      <c r="B205" s="24">
        <v>17431</v>
      </c>
      <c r="C205" s="25" t="s">
        <v>7346</v>
      </c>
      <c r="D205" s="25" t="s">
        <v>7288</v>
      </c>
      <c r="E205" s="25" t="s">
        <v>6427</v>
      </c>
      <c r="F205" s="25" t="s">
        <v>6840</v>
      </c>
      <c r="G205" s="25"/>
      <c r="H205" s="25" t="s">
        <v>7148</v>
      </c>
      <c r="I205" s="2" t="s">
        <v>6842</v>
      </c>
      <c r="J205" s="2">
        <v>0.89306841024404604</v>
      </c>
      <c r="L205" s="25"/>
      <c r="M205" s="25" t="s">
        <v>7349</v>
      </c>
      <c r="N205" s="26" t="s">
        <v>7350</v>
      </c>
      <c r="O205" s="24">
        <v>4</v>
      </c>
      <c r="P205" s="4"/>
      <c r="R205" s="2" t="s">
        <v>3279</v>
      </c>
    </row>
    <row r="206" spans="1:18" ht="13">
      <c r="A206" s="22">
        <v>17453</v>
      </c>
      <c r="B206" s="22">
        <v>17360</v>
      </c>
      <c r="C206" s="9" t="s">
        <v>7346</v>
      </c>
      <c r="D206" s="9" t="s">
        <v>7288</v>
      </c>
      <c r="E206" s="9" t="s">
        <v>6425</v>
      </c>
      <c r="F206" s="9" t="s">
        <v>6840</v>
      </c>
      <c r="G206" s="9"/>
      <c r="H206" s="9" t="s">
        <v>7148</v>
      </c>
      <c r="I206" s="2" t="s">
        <v>6842</v>
      </c>
      <c r="J206" s="2">
        <v>0.88149639855138961</v>
      </c>
      <c r="L206" s="9"/>
      <c r="M206" s="9"/>
      <c r="N206" s="28"/>
      <c r="O206" s="22">
        <v>0</v>
      </c>
      <c r="P206" s="27" t="s">
        <v>6876</v>
      </c>
      <c r="R206" s="2" t="s">
        <v>3279</v>
      </c>
    </row>
    <row r="207" spans="1:18" ht="13">
      <c r="A207" s="24">
        <v>17431</v>
      </c>
      <c r="B207" s="24">
        <v>17431</v>
      </c>
      <c r="C207" s="25" t="s">
        <v>7346</v>
      </c>
      <c r="D207" s="25" t="s">
        <v>7288</v>
      </c>
      <c r="E207" s="25" t="s">
        <v>6425</v>
      </c>
      <c r="F207" s="25" t="s">
        <v>6840</v>
      </c>
      <c r="G207" s="25"/>
      <c r="H207" s="25" t="s">
        <v>7148</v>
      </c>
      <c r="I207" s="2" t="s">
        <v>6842</v>
      </c>
      <c r="J207" s="2">
        <v>0.85351025300232752</v>
      </c>
      <c r="L207" s="25"/>
      <c r="M207" s="25" t="s">
        <v>7351</v>
      </c>
      <c r="N207" s="26" t="s">
        <v>7352</v>
      </c>
      <c r="O207" s="22">
        <v>5</v>
      </c>
      <c r="P207" s="4"/>
      <c r="R207" s="2" t="s">
        <v>3279</v>
      </c>
    </row>
    <row r="208" spans="1:18" ht="13">
      <c r="A208" s="22">
        <v>14318</v>
      </c>
      <c r="B208" s="22">
        <v>14318</v>
      </c>
      <c r="C208" s="9" t="s">
        <v>7353</v>
      </c>
      <c r="D208" s="9" t="s">
        <v>7246</v>
      </c>
      <c r="E208" s="9" t="s">
        <v>6427</v>
      </c>
      <c r="F208" s="9" t="s">
        <v>6840</v>
      </c>
      <c r="G208" s="9"/>
      <c r="H208" s="9" t="s">
        <v>7148</v>
      </c>
      <c r="I208" s="2" t="s">
        <v>6842</v>
      </c>
      <c r="J208" s="2">
        <v>0.91877157432573464</v>
      </c>
      <c r="L208" s="9"/>
      <c r="M208" s="9" t="s">
        <v>7354</v>
      </c>
      <c r="N208" s="23" t="s">
        <v>7355</v>
      </c>
      <c r="O208" s="22">
        <v>5</v>
      </c>
      <c r="P208" s="4"/>
      <c r="R208" s="2" t="s">
        <v>3279</v>
      </c>
    </row>
    <row r="209" spans="1:18" ht="13">
      <c r="A209" s="24">
        <v>17733</v>
      </c>
      <c r="B209" s="24">
        <v>17733</v>
      </c>
      <c r="C209" s="25" t="s">
        <v>7353</v>
      </c>
      <c r="D209" s="25" t="s">
        <v>7246</v>
      </c>
      <c r="E209" s="25" t="s">
        <v>6427</v>
      </c>
      <c r="F209" s="25" t="s">
        <v>6840</v>
      </c>
      <c r="G209" s="25"/>
      <c r="H209" s="25" t="s">
        <v>7148</v>
      </c>
      <c r="I209" s="2" t="s">
        <v>6842</v>
      </c>
      <c r="J209" s="2">
        <v>0.88323792657979272</v>
      </c>
      <c r="L209" s="25"/>
      <c r="M209" s="25"/>
      <c r="N209" s="29"/>
      <c r="O209" s="24">
        <v>0</v>
      </c>
      <c r="P209" s="27" t="s">
        <v>6876</v>
      </c>
      <c r="R209" s="2" t="s">
        <v>3279</v>
      </c>
    </row>
    <row r="210" spans="1:18" ht="13">
      <c r="A210" s="22">
        <v>19742</v>
      </c>
      <c r="B210" s="22">
        <v>19742</v>
      </c>
      <c r="C210" s="9" t="s">
        <v>7356</v>
      </c>
      <c r="D210" s="9" t="s">
        <v>7317</v>
      </c>
      <c r="E210" s="9" t="s">
        <v>6425</v>
      </c>
      <c r="F210" s="9" t="s">
        <v>6856</v>
      </c>
      <c r="G210" s="9"/>
      <c r="H210" s="9" t="s">
        <v>7148</v>
      </c>
      <c r="I210" s="2" t="s">
        <v>6842</v>
      </c>
      <c r="J210" s="2">
        <v>0.74797094248771279</v>
      </c>
      <c r="L210" s="9"/>
      <c r="M210" s="9" t="s">
        <v>7357</v>
      </c>
      <c r="N210" s="23" t="s">
        <v>7358</v>
      </c>
      <c r="O210" s="24">
        <v>4</v>
      </c>
      <c r="P210" s="4"/>
      <c r="R210" s="2" t="s">
        <v>6204</v>
      </c>
    </row>
    <row r="211" spans="1:18" ht="13">
      <c r="A211" s="24">
        <v>21361</v>
      </c>
      <c r="B211" s="24">
        <v>19742</v>
      </c>
      <c r="C211" s="25" t="s">
        <v>7356</v>
      </c>
      <c r="D211" s="25" t="s">
        <v>7317</v>
      </c>
      <c r="E211" s="25" t="s">
        <v>6427</v>
      </c>
      <c r="F211" s="25" t="s">
        <v>6856</v>
      </c>
      <c r="G211" s="25"/>
      <c r="H211" s="25" t="s">
        <v>7148</v>
      </c>
      <c r="I211" s="2" t="s">
        <v>6842</v>
      </c>
      <c r="J211" s="2">
        <v>0.71205660934756143</v>
      </c>
      <c r="L211" s="25"/>
      <c r="M211" s="25" t="s">
        <v>7359</v>
      </c>
      <c r="N211" s="26" t="s">
        <v>7360</v>
      </c>
      <c r="O211" s="24">
        <v>4</v>
      </c>
      <c r="P211" s="4"/>
      <c r="R211" s="2" t="s">
        <v>6204</v>
      </c>
    </row>
    <row r="212" spans="1:18" ht="13">
      <c r="A212" s="22">
        <v>19874</v>
      </c>
      <c r="B212" s="22">
        <v>19874</v>
      </c>
      <c r="C212" s="9" t="s">
        <v>7361</v>
      </c>
      <c r="D212" s="9" t="s">
        <v>7282</v>
      </c>
      <c r="E212" s="9" t="s">
        <v>6425</v>
      </c>
      <c r="F212" s="9" t="s">
        <v>6856</v>
      </c>
      <c r="G212" s="9"/>
      <c r="H212" s="9" t="s">
        <v>7148</v>
      </c>
      <c r="I212" s="2" t="s">
        <v>6842</v>
      </c>
      <c r="J212" s="2">
        <v>0.74006247231722755</v>
      </c>
      <c r="L212" s="9"/>
      <c r="M212" s="9" t="s">
        <v>7362</v>
      </c>
      <c r="N212" s="23" t="s">
        <v>7363</v>
      </c>
      <c r="O212" s="22">
        <v>5</v>
      </c>
      <c r="P212" s="4"/>
      <c r="R212" s="2" t="s">
        <v>6204</v>
      </c>
    </row>
    <row r="213" spans="1:18" ht="13">
      <c r="A213" s="24">
        <v>21527</v>
      </c>
      <c r="B213" s="24">
        <v>19874</v>
      </c>
      <c r="C213" s="25" t="s">
        <v>7361</v>
      </c>
      <c r="D213" s="25" t="s">
        <v>7282</v>
      </c>
      <c r="E213" s="25" t="s">
        <v>6427</v>
      </c>
      <c r="F213" s="25" t="s">
        <v>6856</v>
      </c>
      <c r="G213" s="25"/>
      <c r="H213" s="25" t="s">
        <v>7148</v>
      </c>
      <c r="I213" s="2" t="s">
        <v>6842</v>
      </c>
      <c r="J213" s="2">
        <v>0.69858634610907833</v>
      </c>
      <c r="L213" s="25"/>
      <c r="M213" s="25" t="s">
        <v>7364</v>
      </c>
      <c r="N213" s="26" t="s">
        <v>7365</v>
      </c>
      <c r="O213" s="22">
        <v>5</v>
      </c>
      <c r="P213" s="4"/>
      <c r="R213" s="2" t="s">
        <v>6204</v>
      </c>
    </row>
    <row r="214" spans="1:18" ht="13">
      <c r="A214" s="22">
        <v>22617</v>
      </c>
      <c r="B214" s="22">
        <v>22617</v>
      </c>
      <c r="C214" s="9" t="s">
        <v>7366</v>
      </c>
      <c r="D214" s="9" t="s">
        <v>7317</v>
      </c>
      <c r="E214" s="9" t="s">
        <v>6425</v>
      </c>
      <c r="F214" s="9" t="s">
        <v>6856</v>
      </c>
      <c r="G214" s="9"/>
      <c r="H214" s="9" t="s">
        <v>7148</v>
      </c>
      <c r="I214" s="2" t="s">
        <v>6842</v>
      </c>
      <c r="J214" s="2">
        <v>0.75881994136252862</v>
      </c>
      <c r="L214" s="9"/>
      <c r="M214" s="9" t="s">
        <v>7367</v>
      </c>
      <c r="N214" s="23" t="s">
        <v>7368</v>
      </c>
      <c r="O214" s="22">
        <v>5</v>
      </c>
      <c r="P214" s="4"/>
      <c r="R214" s="2" t="s">
        <v>6204</v>
      </c>
    </row>
    <row r="215" spans="1:18" ht="13">
      <c r="A215" s="24">
        <v>13977</v>
      </c>
      <c r="B215" s="24">
        <v>18745</v>
      </c>
      <c r="C215" s="25" t="s">
        <v>7366</v>
      </c>
      <c r="D215" s="25" t="s">
        <v>7317</v>
      </c>
      <c r="E215" s="25" t="s">
        <v>6425</v>
      </c>
      <c r="F215" s="25" t="s">
        <v>6856</v>
      </c>
      <c r="G215" s="25"/>
      <c r="H215" s="25" t="s">
        <v>7148</v>
      </c>
      <c r="I215" s="2" t="s">
        <v>6842</v>
      </c>
      <c r="J215" s="2">
        <v>0.79350198737273991</v>
      </c>
      <c r="L215" s="25"/>
      <c r="M215" s="25" t="s">
        <v>7369</v>
      </c>
      <c r="N215" s="26" t="s">
        <v>7370</v>
      </c>
      <c r="O215" s="24">
        <v>4</v>
      </c>
      <c r="P215" s="4"/>
      <c r="R215" s="2" t="s">
        <v>6204</v>
      </c>
    </row>
    <row r="216" spans="1:18" ht="13">
      <c r="A216" s="22">
        <v>18745</v>
      </c>
      <c r="B216" s="22">
        <v>18745</v>
      </c>
      <c r="C216" s="9" t="s">
        <v>7366</v>
      </c>
      <c r="D216" s="9" t="s">
        <v>7317</v>
      </c>
      <c r="E216" s="9" t="s">
        <v>6425</v>
      </c>
      <c r="F216" s="9" t="s">
        <v>6856</v>
      </c>
      <c r="G216" s="9"/>
      <c r="H216" s="9" t="s">
        <v>7148</v>
      </c>
      <c r="I216" s="2" t="s">
        <v>6842</v>
      </c>
      <c r="J216" s="2">
        <v>0.74422231918667781</v>
      </c>
      <c r="L216" s="9"/>
      <c r="M216" s="9" t="s">
        <v>7371</v>
      </c>
      <c r="N216" s="23" t="s">
        <v>7372</v>
      </c>
      <c r="O216" s="22">
        <v>5</v>
      </c>
      <c r="P216" s="4"/>
      <c r="R216" s="2" t="s">
        <v>6204</v>
      </c>
    </row>
    <row r="217" spans="1:18" ht="13">
      <c r="A217" s="24">
        <v>21137</v>
      </c>
      <c r="B217" s="24">
        <v>18745</v>
      </c>
      <c r="C217" s="25" t="s">
        <v>7366</v>
      </c>
      <c r="D217" s="25" t="s">
        <v>7317</v>
      </c>
      <c r="E217" s="25" t="s">
        <v>6427</v>
      </c>
      <c r="F217" s="25" t="s">
        <v>6856</v>
      </c>
      <c r="G217" s="25"/>
      <c r="H217" s="25" t="s">
        <v>7148</v>
      </c>
      <c r="I217" s="2" t="s">
        <v>6842</v>
      </c>
      <c r="J217" s="2">
        <v>0.76359409009082579</v>
      </c>
      <c r="L217" s="25"/>
      <c r="M217" s="25" t="s">
        <v>7373</v>
      </c>
      <c r="N217" s="26" t="s">
        <v>7374</v>
      </c>
      <c r="O217" s="22">
        <v>5</v>
      </c>
      <c r="P217" s="4"/>
      <c r="R217" s="2" t="s">
        <v>6204</v>
      </c>
    </row>
    <row r="218" spans="1:18" ht="13">
      <c r="A218" s="22">
        <v>27876</v>
      </c>
      <c r="B218" s="22">
        <v>22617</v>
      </c>
      <c r="C218" s="9" t="s">
        <v>7366</v>
      </c>
      <c r="D218" s="9" t="s">
        <v>7317</v>
      </c>
      <c r="E218" s="9" t="s">
        <v>6427</v>
      </c>
      <c r="F218" s="9" t="s">
        <v>6856</v>
      </c>
      <c r="G218" s="9"/>
      <c r="H218" s="9" t="s">
        <v>7148</v>
      </c>
      <c r="I218" s="2" t="s">
        <v>6842</v>
      </c>
      <c r="J218" s="2">
        <v>0.76420830651370564</v>
      </c>
      <c r="L218" s="9"/>
      <c r="M218" s="9" t="s">
        <v>7375</v>
      </c>
      <c r="N218" s="23" t="s">
        <v>7376</v>
      </c>
      <c r="O218" s="22">
        <v>5</v>
      </c>
      <c r="P218" s="4"/>
      <c r="R218" s="2" t="s">
        <v>6204</v>
      </c>
    </row>
    <row r="219" spans="1:18" ht="13">
      <c r="A219" s="24">
        <v>17471</v>
      </c>
      <c r="B219" s="24">
        <v>14533</v>
      </c>
      <c r="C219" s="25" t="s">
        <v>7377</v>
      </c>
      <c r="D219" s="25" t="s">
        <v>7317</v>
      </c>
      <c r="E219" s="25" t="s">
        <v>6425</v>
      </c>
      <c r="F219" s="25" t="s">
        <v>6937</v>
      </c>
      <c r="G219" s="24">
        <v>14533</v>
      </c>
      <c r="H219" s="25" t="s">
        <v>7148</v>
      </c>
      <c r="I219" s="2" t="s">
        <v>6842</v>
      </c>
      <c r="J219" s="2">
        <v>0.81380258388463389</v>
      </c>
      <c r="L219" s="25"/>
      <c r="M219" s="25" t="s">
        <v>7378</v>
      </c>
      <c r="N219" s="26" t="s">
        <v>7379</v>
      </c>
      <c r="O219" s="22">
        <v>5</v>
      </c>
      <c r="P219" s="4"/>
      <c r="R219" s="2" t="s">
        <v>3279</v>
      </c>
    </row>
    <row r="220" spans="1:18" ht="13">
      <c r="A220" s="22">
        <v>14533</v>
      </c>
      <c r="B220" s="22">
        <v>14533</v>
      </c>
      <c r="C220" s="9" t="s">
        <v>7377</v>
      </c>
      <c r="D220" s="9" t="s">
        <v>7317</v>
      </c>
      <c r="E220" s="9" t="s">
        <v>6427</v>
      </c>
      <c r="F220" s="9" t="s">
        <v>6937</v>
      </c>
      <c r="G220" s="22">
        <v>14533</v>
      </c>
      <c r="H220" s="9" t="s">
        <v>7148</v>
      </c>
      <c r="I220" s="2" t="s">
        <v>6842</v>
      </c>
      <c r="J220" s="2">
        <v>0.81000556044063032</v>
      </c>
      <c r="L220" s="9"/>
      <c r="M220" s="9" t="s">
        <v>7380</v>
      </c>
      <c r="N220" s="23" t="s">
        <v>7381</v>
      </c>
      <c r="O220" s="22">
        <v>1</v>
      </c>
      <c r="P220" s="4"/>
      <c r="R220" s="2" t="s">
        <v>3279</v>
      </c>
    </row>
    <row r="221" spans="1:18" ht="13">
      <c r="A221" s="24">
        <v>20699</v>
      </c>
      <c r="B221" s="24">
        <v>20699</v>
      </c>
      <c r="C221" s="25" t="s">
        <v>7377</v>
      </c>
      <c r="D221" s="25" t="s">
        <v>7198</v>
      </c>
      <c r="E221" s="25" t="s">
        <v>6425</v>
      </c>
      <c r="F221" s="25" t="s">
        <v>6856</v>
      </c>
      <c r="G221" s="24">
        <v>14533</v>
      </c>
      <c r="H221" s="25" t="s">
        <v>7148</v>
      </c>
      <c r="I221" s="2" t="s">
        <v>6842</v>
      </c>
      <c r="J221" s="2">
        <v>0.73582910914331356</v>
      </c>
      <c r="L221" s="25"/>
      <c r="M221" s="25" t="s">
        <v>7382</v>
      </c>
      <c r="N221" s="26" t="s">
        <v>7383</v>
      </c>
      <c r="O221" s="24">
        <v>1</v>
      </c>
      <c r="P221" s="4"/>
      <c r="R221" s="2" t="s">
        <v>3279</v>
      </c>
    </row>
    <row r="222" spans="1:18" ht="13">
      <c r="A222" s="22">
        <v>23105</v>
      </c>
      <c r="B222" s="22">
        <v>20699</v>
      </c>
      <c r="C222" s="9" t="s">
        <v>7377</v>
      </c>
      <c r="D222" s="9" t="s">
        <v>7198</v>
      </c>
      <c r="E222" s="9" t="s">
        <v>6427</v>
      </c>
      <c r="F222" s="9" t="s">
        <v>6856</v>
      </c>
      <c r="G222" s="22">
        <v>14533</v>
      </c>
      <c r="H222" s="9" t="s">
        <v>7148</v>
      </c>
      <c r="I222" s="2" t="s">
        <v>6842</v>
      </c>
      <c r="J222" s="2">
        <v>0.68571488027634664</v>
      </c>
      <c r="L222" s="9"/>
      <c r="M222" s="9" t="s">
        <v>7384</v>
      </c>
      <c r="N222" s="23" t="s">
        <v>7385</v>
      </c>
      <c r="O222" s="22">
        <v>5</v>
      </c>
      <c r="P222" s="4"/>
      <c r="R222" s="2" t="s">
        <v>3279</v>
      </c>
    </row>
    <row r="223" spans="1:18" ht="13">
      <c r="A223" s="24">
        <v>21432</v>
      </c>
      <c r="B223" s="24">
        <v>20530</v>
      </c>
      <c r="C223" s="25" t="s">
        <v>7386</v>
      </c>
      <c r="D223" s="25" t="s">
        <v>7278</v>
      </c>
      <c r="E223" s="25" t="s">
        <v>6427</v>
      </c>
      <c r="F223" s="25" t="s">
        <v>6840</v>
      </c>
      <c r="G223" s="25"/>
      <c r="H223" s="25" t="s">
        <v>7148</v>
      </c>
      <c r="I223" s="2" t="s">
        <v>6842</v>
      </c>
      <c r="J223" s="2">
        <v>0.83995627666090256</v>
      </c>
      <c r="L223" s="25"/>
      <c r="M223" s="25" t="s">
        <v>7387</v>
      </c>
      <c r="N223" s="26" t="s">
        <v>7388</v>
      </c>
      <c r="O223" s="22">
        <v>5</v>
      </c>
      <c r="P223" s="4"/>
      <c r="R223" s="2" t="s">
        <v>3279</v>
      </c>
    </row>
    <row r="224" spans="1:18" ht="13">
      <c r="A224" s="22">
        <v>39801</v>
      </c>
      <c r="B224" s="22">
        <v>20530</v>
      </c>
      <c r="C224" s="9" t="s">
        <v>7386</v>
      </c>
      <c r="D224" s="9" t="s">
        <v>7278</v>
      </c>
      <c r="E224" s="9" t="s">
        <v>6427</v>
      </c>
      <c r="F224" s="9" t="s">
        <v>6840</v>
      </c>
      <c r="G224" s="9"/>
      <c r="H224" s="9" t="s">
        <v>7148</v>
      </c>
      <c r="I224" s="2" t="s">
        <v>6842</v>
      </c>
      <c r="J224" s="2">
        <v>0.77157573521774059</v>
      </c>
      <c r="L224" s="9"/>
      <c r="M224" s="9" t="s">
        <v>7389</v>
      </c>
      <c r="N224" s="23" t="s">
        <v>7390</v>
      </c>
      <c r="O224" s="22">
        <v>5</v>
      </c>
      <c r="P224" s="4"/>
      <c r="R224" s="2" t="s">
        <v>3279</v>
      </c>
    </row>
    <row r="225" spans="1:18" ht="13">
      <c r="A225" s="24">
        <v>20530</v>
      </c>
      <c r="B225" s="24">
        <v>20530</v>
      </c>
      <c r="C225" s="25" t="s">
        <v>7386</v>
      </c>
      <c r="D225" s="25" t="s">
        <v>7278</v>
      </c>
      <c r="E225" s="25" t="s">
        <v>6425</v>
      </c>
      <c r="F225" s="25" t="s">
        <v>6840</v>
      </c>
      <c r="G225" s="25"/>
      <c r="H225" s="25" t="s">
        <v>7148</v>
      </c>
      <c r="I225" s="2" t="s">
        <v>6842</v>
      </c>
      <c r="J225" s="2">
        <v>0.8039072005308453</v>
      </c>
      <c r="L225" s="25"/>
      <c r="M225" s="25" t="s">
        <v>7391</v>
      </c>
      <c r="N225" s="26" t="s">
        <v>7392</v>
      </c>
      <c r="O225" s="22">
        <v>5</v>
      </c>
      <c r="P225" s="4"/>
      <c r="R225" s="2" t="s">
        <v>3279</v>
      </c>
    </row>
    <row r="226" spans="1:18" ht="13">
      <c r="A226" s="22">
        <v>14114</v>
      </c>
      <c r="B226" s="22">
        <v>14114</v>
      </c>
      <c r="C226" s="9" t="s">
        <v>7393</v>
      </c>
      <c r="D226" s="9" t="s">
        <v>7198</v>
      </c>
      <c r="E226" s="9" t="s">
        <v>6425</v>
      </c>
      <c r="F226" s="9" t="s">
        <v>6856</v>
      </c>
      <c r="G226" s="9"/>
      <c r="H226" s="9" t="s">
        <v>7148</v>
      </c>
      <c r="I226" s="2" t="s">
        <v>6842</v>
      </c>
      <c r="J226" s="2">
        <v>0.85419894720715717</v>
      </c>
      <c r="L226" s="9"/>
      <c r="M226" s="9"/>
      <c r="N226" s="28"/>
      <c r="O226" s="22">
        <v>0</v>
      </c>
      <c r="P226" s="27" t="s">
        <v>6876</v>
      </c>
      <c r="R226" s="2" t="s">
        <v>3279</v>
      </c>
    </row>
    <row r="227" spans="1:18" ht="13">
      <c r="A227" s="24">
        <v>22092</v>
      </c>
      <c r="B227" s="24">
        <v>22092</v>
      </c>
      <c r="C227" s="25" t="s">
        <v>7393</v>
      </c>
      <c r="D227" s="25" t="s">
        <v>7198</v>
      </c>
      <c r="E227" s="25" t="s">
        <v>6425</v>
      </c>
      <c r="F227" s="25" t="s">
        <v>6856</v>
      </c>
      <c r="G227" s="25"/>
      <c r="H227" s="25" t="s">
        <v>7148</v>
      </c>
      <c r="I227" s="2" t="s">
        <v>6842</v>
      </c>
      <c r="J227" s="2">
        <v>0.84078329316664324</v>
      </c>
      <c r="L227" s="25"/>
      <c r="M227" s="25" t="s">
        <v>7394</v>
      </c>
      <c r="N227" s="26" t="s">
        <v>7395</v>
      </c>
      <c r="O227" s="22">
        <v>5</v>
      </c>
      <c r="P227" s="4"/>
      <c r="R227" s="2" t="s">
        <v>3279</v>
      </c>
    </row>
    <row r="228" spans="1:18" ht="13">
      <c r="A228" s="22">
        <v>23591</v>
      </c>
      <c r="B228" s="22">
        <v>23591</v>
      </c>
      <c r="C228" s="9" t="s">
        <v>7393</v>
      </c>
      <c r="D228" s="9" t="s">
        <v>7198</v>
      </c>
      <c r="E228" s="9" t="s">
        <v>6425</v>
      </c>
      <c r="F228" s="9" t="s">
        <v>6856</v>
      </c>
      <c r="G228" s="9"/>
      <c r="H228" s="9" t="s">
        <v>7148</v>
      </c>
      <c r="I228" s="2" t="s">
        <v>6842</v>
      </c>
      <c r="J228" s="2">
        <v>0.72434922321813133</v>
      </c>
      <c r="L228" s="9"/>
      <c r="M228" s="9" t="s">
        <v>7396</v>
      </c>
      <c r="N228" s="23" t="s">
        <v>7397</v>
      </c>
      <c r="O228" s="22">
        <v>5</v>
      </c>
      <c r="P228" s="4"/>
      <c r="R228" s="2" t="s">
        <v>3279</v>
      </c>
    </row>
    <row r="229" spans="1:18" ht="13">
      <c r="A229" s="24">
        <v>23287</v>
      </c>
      <c r="B229" s="24">
        <v>22092</v>
      </c>
      <c r="C229" s="25" t="s">
        <v>7393</v>
      </c>
      <c r="D229" s="25" t="s">
        <v>7198</v>
      </c>
      <c r="E229" s="25" t="s">
        <v>6427</v>
      </c>
      <c r="F229" s="25" t="s">
        <v>6856</v>
      </c>
      <c r="G229" s="25"/>
      <c r="H229" s="25" t="s">
        <v>7148</v>
      </c>
      <c r="I229" s="2" t="s">
        <v>6842</v>
      </c>
      <c r="J229" s="2">
        <v>0.64819642874337347</v>
      </c>
      <c r="L229" s="25"/>
      <c r="M229" s="25" t="s">
        <v>7398</v>
      </c>
      <c r="N229" s="26" t="s">
        <v>7399</v>
      </c>
      <c r="O229" s="24">
        <v>4</v>
      </c>
      <c r="P229" s="4"/>
      <c r="R229" s="2" t="s">
        <v>3279</v>
      </c>
    </row>
    <row r="230" spans="1:18" ht="13">
      <c r="A230" s="22">
        <v>18661</v>
      </c>
      <c r="B230" s="22">
        <v>14114</v>
      </c>
      <c r="C230" s="9" t="s">
        <v>7393</v>
      </c>
      <c r="D230" s="9" t="s">
        <v>7198</v>
      </c>
      <c r="E230" s="9" t="s">
        <v>6427</v>
      </c>
      <c r="F230" s="9" t="s">
        <v>6856</v>
      </c>
      <c r="G230" s="9"/>
      <c r="H230" s="9" t="s">
        <v>7148</v>
      </c>
      <c r="I230" s="2" t="s">
        <v>6842</v>
      </c>
      <c r="J230" s="2">
        <v>0.85434236364144611</v>
      </c>
      <c r="L230" s="9"/>
      <c r="M230" s="9"/>
      <c r="N230" s="28"/>
      <c r="O230" s="22">
        <v>0</v>
      </c>
      <c r="P230" s="27" t="s">
        <v>6876</v>
      </c>
      <c r="R230" s="2" t="s">
        <v>3279</v>
      </c>
    </row>
    <row r="231" spans="1:18" ht="13">
      <c r="A231" s="24">
        <v>24033</v>
      </c>
      <c r="B231" s="24">
        <v>23591</v>
      </c>
      <c r="C231" s="25" t="s">
        <v>7393</v>
      </c>
      <c r="D231" s="25" t="s">
        <v>7198</v>
      </c>
      <c r="E231" s="25" t="s">
        <v>6427</v>
      </c>
      <c r="F231" s="25" t="s">
        <v>6856</v>
      </c>
      <c r="G231" s="25"/>
      <c r="H231" s="25" t="s">
        <v>7148</v>
      </c>
      <c r="I231" s="2" t="s">
        <v>6842</v>
      </c>
      <c r="J231" s="2">
        <v>0.81658269880464318</v>
      </c>
      <c r="L231" s="25"/>
      <c r="M231" s="25" t="s">
        <v>7400</v>
      </c>
      <c r="N231" s="26" t="s">
        <v>7401</v>
      </c>
      <c r="O231" s="24">
        <v>4</v>
      </c>
      <c r="P231" s="4"/>
      <c r="R231" s="2" t="s">
        <v>3279</v>
      </c>
    </row>
    <row r="232" spans="1:18" ht="13">
      <c r="A232" s="22">
        <v>22258</v>
      </c>
      <c r="B232" s="22">
        <v>20112</v>
      </c>
      <c r="C232" s="9" t="s">
        <v>7402</v>
      </c>
      <c r="D232" s="9" t="s">
        <v>7288</v>
      </c>
      <c r="E232" s="9" t="s">
        <v>6427</v>
      </c>
      <c r="F232" s="9" t="s">
        <v>6840</v>
      </c>
      <c r="G232" s="9"/>
      <c r="H232" s="9" t="s">
        <v>7148</v>
      </c>
      <c r="I232" s="2" t="s">
        <v>6842</v>
      </c>
      <c r="J232" s="2">
        <v>0.80545260171772015</v>
      </c>
      <c r="L232" s="9"/>
      <c r="M232" s="9" t="s">
        <v>7403</v>
      </c>
      <c r="N232" s="23" t="s">
        <v>7404</v>
      </c>
      <c r="O232" s="24">
        <v>4</v>
      </c>
      <c r="P232" s="4"/>
      <c r="R232" s="2" t="s">
        <v>3279</v>
      </c>
    </row>
    <row r="233" spans="1:18" ht="13">
      <c r="A233" s="24">
        <v>20626</v>
      </c>
      <c r="B233" s="24">
        <v>20112</v>
      </c>
      <c r="C233" s="25" t="s">
        <v>7402</v>
      </c>
      <c r="D233" s="25" t="s">
        <v>7288</v>
      </c>
      <c r="E233" s="25" t="s">
        <v>6427</v>
      </c>
      <c r="F233" s="25" t="s">
        <v>6840</v>
      </c>
      <c r="G233" s="25"/>
      <c r="H233" s="25" t="s">
        <v>7148</v>
      </c>
      <c r="I233" s="2" t="s">
        <v>6842</v>
      </c>
      <c r="J233" s="2">
        <v>0.82215664800634192</v>
      </c>
      <c r="L233" s="25"/>
      <c r="M233" s="25" t="s">
        <v>7405</v>
      </c>
      <c r="N233" s="26" t="s">
        <v>7406</v>
      </c>
      <c r="O233" s="22">
        <v>5</v>
      </c>
      <c r="P233" s="4"/>
      <c r="R233" s="2" t="s">
        <v>3279</v>
      </c>
    </row>
    <row r="234" spans="1:18" ht="13">
      <c r="A234" s="22">
        <v>21269</v>
      </c>
      <c r="B234" s="22">
        <v>20112</v>
      </c>
      <c r="C234" s="9" t="s">
        <v>7402</v>
      </c>
      <c r="D234" s="9" t="s">
        <v>7288</v>
      </c>
      <c r="E234" s="9" t="s">
        <v>6425</v>
      </c>
      <c r="F234" s="9" t="s">
        <v>6840</v>
      </c>
      <c r="G234" s="9"/>
      <c r="H234" s="9" t="s">
        <v>7148</v>
      </c>
      <c r="I234" s="2" t="s">
        <v>6842</v>
      </c>
      <c r="J234" s="2">
        <v>0.8227479711296849</v>
      </c>
      <c r="L234" s="9"/>
      <c r="M234" s="9" t="s">
        <v>7407</v>
      </c>
      <c r="N234" s="23" t="s">
        <v>7408</v>
      </c>
      <c r="O234" s="22">
        <v>5</v>
      </c>
      <c r="P234" s="4"/>
      <c r="R234" s="2" t="s">
        <v>3279</v>
      </c>
    </row>
    <row r="235" spans="1:18" ht="13">
      <c r="A235" s="24">
        <v>20112</v>
      </c>
      <c r="B235" s="24">
        <v>20112</v>
      </c>
      <c r="C235" s="25" t="s">
        <v>7402</v>
      </c>
      <c r="D235" s="25" t="s">
        <v>7288</v>
      </c>
      <c r="E235" s="25" t="s">
        <v>6425</v>
      </c>
      <c r="F235" s="25" t="s">
        <v>6840</v>
      </c>
      <c r="G235" s="25"/>
      <c r="H235" s="25" t="s">
        <v>7148</v>
      </c>
      <c r="I235" s="2" t="s">
        <v>6842</v>
      </c>
      <c r="J235" s="2">
        <v>0.8101169810821699</v>
      </c>
      <c r="L235" s="25"/>
      <c r="M235" s="25" t="s">
        <v>7409</v>
      </c>
      <c r="N235" s="26" t="s">
        <v>7410</v>
      </c>
      <c r="O235" s="22">
        <v>5</v>
      </c>
      <c r="P235" s="4"/>
      <c r="R235" s="2" t="s">
        <v>3279</v>
      </c>
    </row>
    <row r="236" spans="1:18" ht="13">
      <c r="A236" s="22">
        <v>22357</v>
      </c>
      <c r="B236" s="22">
        <v>20849</v>
      </c>
      <c r="C236" s="9" t="s">
        <v>7411</v>
      </c>
      <c r="D236" s="9" t="s">
        <v>7278</v>
      </c>
      <c r="E236" s="9" t="s">
        <v>6427</v>
      </c>
      <c r="F236" s="9" t="s">
        <v>6840</v>
      </c>
      <c r="G236" s="9"/>
      <c r="H236" s="9" t="s">
        <v>7148</v>
      </c>
      <c r="I236" s="2" t="s">
        <v>6842</v>
      </c>
      <c r="J236" s="2">
        <v>0.80944882743715141</v>
      </c>
      <c r="L236" s="9"/>
      <c r="M236" s="9" t="s">
        <v>7412</v>
      </c>
      <c r="N236" s="31"/>
      <c r="O236" s="22">
        <v>1</v>
      </c>
      <c r="P236" s="27" t="s">
        <v>7200</v>
      </c>
      <c r="R236" s="2" t="s">
        <v>3279</v>
      </c>
    </row>
    <row r="237" spans="1:18" ht="13">
      <c r="A237" s="24">
        <v>21083</v>
      </c>
      <c r="B237" s="24">
        <v>20849</v>
      </c>
      <c r="C237" s="25" t="s">
        <v>7411</v>
      </c>
      <c r="D237" s="25" t="s">
        <v>7278</v>
      </c>
      <c r="E237" s="25" t="s">
        <v>6427</v>
      </c>
      <c r="F237" s="25" t="s">
        <v>6840</v>
      </c>
      <c r="G237" s="25"/>
      <c r="H237" s="25" t="s">
        <v>7148</v>
      </c>
      <c r="I237" s="2" t="s">
        <v>6842</v>
      </c>
      <c r="J237" s="2">
        <v>0.81934903090411682</v>
      </c>
      <c r="L237" s="25"/>
      <c r="M237" s="25" t="s">
        <v>7413</v>
      </c>
      <c r="N237" s="26" t="s">
        <v>7414</v>
      </c>
      <c r="O237" s="22">
        <v>5</v>
      </c>
      <c r="P237" s="4"/>
      <c r="R237" s="2" t="s">
        <v>3279</v>
      </c>
    </row>
    <row r="238" spans="1:18" ht="13">
      <c r="A238" s="22">
        <v>16225</v>
      </c>
      <c r="B238" s="22">
        <v>16225</v>
      </c>
      <c r="C238" s="9" t="s">
        <v>7411</v>
      </c>
      <c r="D238" s="9" t="s">
        <v>7278</v>
      </c>
      <c r="E238" s="9" t="s">
        <v>6425</v>
      </c>
      <c r="F238" s="9" t="s">
        <v>6840</v>
      </c>
      <c r="G238" s="9"/>
      <c r="H238" s="9" t="s">
        <v>7148</v>
      </c>
      <c r="I238" s="2" t="s">
        <v>6842</v>
      </c>
      <c r="J238" s="2">
        <v>0.77063611957647948</v>
      </c>
      <c r="L238" s="9"/>
      <c r="M238" s="9" t="s">
        <v>7415</v>
      </c>
      <c r="N238" s="23" t="s">
        <v>7416</v>
      </c>
      <c r="O238" s="22">
        <v>5</v>
      </c>
      <c r="P238" s="4"/>
      <c r="R238" s="2" t="s">
        <v>3279</v>
      </c>
    </row>
    <row r="239" spans="1:18" ht="13">
      <c r="A239" s="24">
        <v>20849</v>
      </c>
      <c r="B239" s="24">
        <v>20849</v>
      </c>
      <c r="C239" s="25" t="s">
        <v>7411</v>
      </c>
      <c r="D239" s="25" t="s">
        <v>7278</v>
      </c>
      <c r="E239" s="25" t="s">
        <v>6425</v>
      </c>
      <c r="F239" s="25" t="s">
        <v>6840</v>
      </c>
      <c r="G239" s="25"/>
      <c r="H239" s="25" t="s">
        <v>7148</v>
      </c>
      <c r="I239" s="2" t="s">
        <v>6842</v>
      </c>
      <c r="J239" s="2">
        <v>0.7967217758946662</v>
      </c>
      <c r="L239" s="25"/>
      <c r="M239" s="25" t="s">
        <v>7417</v>
      </c>
      <c r="N239" s="26" t="s">
        <v>7418</v>
      </c>
      <c r="O239" s="22">
        <v>5</v>
      </c>
      <c r="P239" s="4"/>
      <c r="R239" s="2" t="s">
        <v>3279</v>
      </c>
    </row>
    <row r="240" spans="1:18" ht="13">
      <c r="A240" s="22">
        <v>22814</v>
      </c>
      <c r="B240" s="22">
        <v>20849</v>
      </c>
      <c r="C240" s="9" t="s">
        <v>7411</v>
      </c>
      <c r="D240" s="9" t="s">
        <v>7278</v>
      </c>
      <c r="E240" s="9" t="s">
        <v>6425</v>
      </c>
      <c r="F240" s="9" t="s">
        <v>6840</v>
      </c>
      <c r="G240" s="9"/>
      <c r="H240" s="9" t="s">
        <v>7148</v>
      </c>
      <c r="I240" s="2" t="s">
        <v>6842</v>
      </c>
      <c r="J240" s="2">
        <v>0.83529924029587876</v>
      </c>
      <c r="L240" s="9"/>
      <c r="M240" s="9" t="s">
        <v>7419</v>
      </c>
      <c r="N240" s="23" t="s">
        <v>7420</v>
      </c>
      <c r="O240" s="22">
        <v>5</v>
      </c>
      <c r="P240" s="4"/>
      <c r="R240" s="2" t="s">
        <v>3279</v>
      </c>
    </row>
    <row r="241" spans="1:18" ht="13">
      <c r="A241" s="24">
        <v>20447</v>
      </c>
      <c r="B241" s="24">
        <v>20447</v>
      </c>
      <c r="C241" s="25" t="s">
        <v>7421</v>
      </c>
      <c r="D241" s="25" t="s">
        <v>7240</v>
      </c>
      <c r="E241" s="25" t="s">
        <v>6425</v>
      </c>
      <c r="F241" s="25" t="s">
        <v>6937</v>
      </c>
      <c r="G241" s="25"/>
      <c r="H241" s="25" t="s">
        <v>7148</v>
      </c>
      <c r="I241" s="2" t="s">
        <v>6842</v>
      </c>
      <c r="J241" s="2">
        <v>0.75367903572092532</v>
      </c>
      <c r="L241" s="25"/>
      <c r="M241" s="25" t="s">
        <v>7422</v>
      </c>
      <c r="N241" s="26" t="s">
        <v>7423</v>
      </c>
      <c r="O241" s="22">
        <v>5</v>
      </c>
      <c r="P241" s="4"/>
      <c r="R241" s="2" t="s">
        <v>4600</v>
      </c>
    </row>
    <row r="242" spans="1:18" ht="13">
      <c r="A242" s="22">
        <v>20876</v>
      </c>
      <c r="B242" s="22">
        <v>20447</v>
      </c>
      <c r="C242" s="9" t="s">
        <v>7421</v>
      </c>
      <c r="D242" s="9" t="s">
        <v>7240</v>
      </c>
      <c r="E242" s="9" t="s">
        <v>6427</v>
      </c>
      <c r="F242" s="9" t="s">
        <v>6937</v>
      </c>
      <c r="G242" s="9"/>
      <c r="H242" s="9" t="s">
        <v>7148</v>
      </c>
      <c r="I242" s="2" t="s">
        <v>6842</v>
      </c>
      <c r="J242" s="2">
        <v>0.73341880055318631</v>
      </c>
      <c r="L242" s="9"/>
      <c r="M242" s="9" t="s">
        <v>7424</v>
      </c>
      <c r="N242" s="23" t="s">
        <v>7425</v>
      </c>
      <c r="O242" s="22">
        <v>5</v>
      </c>
      <c r="P242" s="4"/>
      <c r="R242" s="2" t="s">
        <v>4600</v>
      </c>
    </row>
    <row r="243" spans="1:18" ht="13">
      <c r="A243" s="24">
        <v>21279</v>
      </c>
      <c r="B243" s="24">
        <v>21279</v>
      </c>
      <c r="C243" s="25" t="s">
        <v>7426</v>
      </c>
      <c r="D243" s="25" t="s">
        <v>7193</v>
      </c>
      <c r="E243" s="25" t="s">
        <v>6427</v>
      </c>
      <c r="F243" s="25" t="s">
        <v>6840</v>
      </c>
      <c r="G243" s="25"/>
      <c r="H243" s="25" t="s">
        <v>7148</v>
      </c>
      <c r="I243" s="2" t="s">
        <v>6842</v>
      </c>
      <c r="J243" s="2">
        <v>0.8491088823439219</v>
      </c>
      <c r="L243" s="25"/>
      <c r="M243" s="25"/>
      <c r="N243" s="29"/>
      <c r="O243" s="24">
        <v>0</v>
      </c>
      <c r="P243" s="27" t="s">
        <v>6876</v>
      </c>
      <c r="R243" s="2" t="s">
        <v>3279</v>
      </c>
    </row>
    <row r="244" spans="1:18" ht="13">
      <c r="A244" s="22">
        <v>21502</v>
      </c>
      <c r="B244" s="22">
        <v>21254</v>
      </c>
      <c r="C244" s="9" t="s">
        <v>7426</v>
      </c>
      <c r="D244" s="9" t="s">
        <v>7193</v>
      </c>
      <c r="E244" s="9" t="s">
        <v>6427</v>
      </c>
      <c r="F244" s="9" t="s">
        <v>6840</v>
      </c>
      <c r="G244" s="9"/>
      <c r="H244" s="9" t="s">
        <v>7148</v>
      </c>
      <c r="I244" s="2" t="s">
        <v>6842</v>
      </c>
      <c r="J244" s="2">
        <v>0.81792654804466813</v>
      </c>
      <c r="L244" s="9"/>
      <c r="M244" s="9" t="s">
        <v>7427</v>
      </c>
      <c r="N244" s="23" t="s">
        <v>7428</v>
      </c>
      <c r="O244" s="22">
        <v>5</v>
      </c>
      <c r="P244" s="4"/>
      <c r="R244" s="2" t="s">
        <v>3279</v>
      </c>
    </row>
    <row r="245" spans="1:18" ht="13">
      <c r="A245" s="24">
        <v>19560</v>
      </c>
      <c r="B245" s="24">
        <v>19560</v>
      </c>
      <c r="C245" s="25" t="s">
        <v>7426</v>
      </c>
      <c r="D245" s="25" t="s">
        <v>7193</v>
      </c>
      <c r="E245" s="25" t="s">
        <v>6427</v>
      </c>
      <c r="F245" s="25" t="s">
        <v>6840</v>
      </c>
      <c r="G245" s="25"/>
      <c r="H245" s="25" t="s">
        <v>7148</v>
      </c>
      <c r="I245" s="2" t="s">
        <v>6842</v>
      </c>
      <c r="J245" s="2">
        <v>0.8097934026817053</v>
      </c>
      <c r="L245" s="25"/>
      <c r="M245" s="25" t="s">
        <v>7429</v>
      </c>
      <c r="N245" s="26" t="s">
        <v>7430</v>
      </c>
      <c r="O245" s="24">
        <v>4</v>
      </c>
      <c r="P245" s="4"/>
      <c r="R245" s="2" t="s">
        <v>3279</v>
      </c>
    </row>
    <row r="246" spans="1:18" ht="13">
      <c r="A246" s="22">
        <v>19720</v>
      </c>
      <c r="B246" s="22">
        <v>19560</v>
      </c>
      <c r="C246" s="9" t="s">
        <v>7426</v>
      </c>
      <c r="D246" s="9" t="s">
        <v>7193</v>
      </c>
      <c r="E246" s="9" t="s">
        <v>6425</v>
      </c>
      <c r="F246" s="9" t="s">
        <v>6840</v>
      </c>
      <c r="G246" s="9"/>
      <c r="H246" s="9" t="s">
        <v>7148</v>
      </c>
      <c r="I246" s="2" t="s">
        <v>6842</v>
      </c>
      <c r="J246" s="2">
        <v>0.81404672297183422</v>
      </c>
      <c r="L246" s="9"/>
      <c r="M246" s="9" t="s">
        <v>7431</v>
      </c>
      <c r="N246" s="23" t="s">
        <v>7432</v>
      </c>
      <c r="O246" s="22">
        <v>5</v>
      </c>
      <c r="P246" s="4"/>
      <c r="R246" s="2" t="s">
        <v>3279</v>
      </c>
    </row>
    <row r="247" spans="1:18" ht="13">
      <c r="A247" s="24">
        <v>21558</v>
      </c>
      <c r="B247" s="24">
        <v>19560</v>
      </c>
      <c r="C247" s="25" t="s">
        <v>7426</v>
      </c>
      <c r="D247" s="25" t="s">
        <v>7193</v>
      </c>
      <c r="E247" s="25" t="s">
        <v>6425</v>
      </c>
      <c r="F247" s="25" t="s">
        <v>6840</v>
      </c>
      <c r="G247" s="25"/>
      <c r="H247" s="25" t="s">
        <v>7148</v>
      </c>
      <c r="I247" s="2" t="s">
        <v>6842</v>
      </c>
      <c r="J247" s="2">
        <v>0.7596575391565471</v>
      </c>
      <c r="L247" s="25"/>
      <c r="M247" s="25" t="s">
        <v>7433</v>
      </c>
      <c r="N247" s="26" t="s">
        <v>7434</v>
      </c>
      <c r="O247" s="22">
        <v>5</v>
      </c>
      <c r="P247" s="4"/>
      <c r="R247" s="2" t="s">
        <v>3279</v>
      </c>
    </row>
    <row r="248" spans="1:18" ht="13">
      <c r="A248" s="22">
        <v>21254</v>
      </c>
      <c r="B248" s="22">
        <v>21254</v>
      </c>
      <c r="C248" s="9" t="s">
        <v>7426</v>
      </c>
      <c r="D248" s="9" t="s">
        <v>7193</v>
      </c>
      <c r="E248" s="9" t="s">
        <v>6425</v>
      </c>
      <c r="F248" s="9" t="s">
        <v>6840</v>
      </c>
      <c r="G248" s="9"/>
      <c r="H248" s="9" t="s">
        <v>7148</v>
      </c>
      <c r="I248" s="2" t="s">
        <v>6842</v>
      </c>
      <c r="J248" s="2">
        <v>0.84381839103736389</v>
      </c>
      <c r="L248" s="9"/>
      <c r="M248" s="9" t="s">
        <v>7435</v>
      </c>
      <c r="N248" s="23" t="s">
        <v>7436</v>
      </c>
      <c r="O248" s="22">
        <v>5</v>
      </c>
      <c r="P248" s="4"/>
      <c r="R248" s="2" t="s">
        <v>3279</v>
      </c>
    </row>
    <row r="249" spans="1:18" ht="13">
      <c r="A249" s="24">
        <v>21434</v>
      </c>
      <c r="B249" s="24">
        <v>21279</v>
      </c>
      <c r="C249" s="25" t="s">
        <v>7426</v>
      </c>
      <c r="D249" s="25" t="s">
        <v>7193</v>
      </c>
      <c r="E249" s="25" t="s">
        <v>6425</v>
      </c>
      <c r="F249" s="25" t="s">
        <v>6840</v>
      </c>
      <c r="G249" s="25"/>
      <c r="H249" s="25" t="s">
        <v>7148</v>
      </c>
      <c r="I249" s="2" t="s">
        <v>6842</v>
      </c>
      <c r="J249" s="2">
        <v>0.86799026708588123</v>
      </c>
      <c r="L249" s="25"/>
      <c r="M249" s="25" t="s">
        <v>7437</v>
      </c>
      <c r="N249" s="26" t="s">
        <v>7438</v>
      </c>
      <c r="O249" s="22">
        <v>5</v>
      </c>
      <c r="P249" s="4"/>
      <c r="R249" s="2" t="s">
        <v>3279</v>
      </c>
    </row>
    <row r="250" spans="1:18" ht="13">
      <c r="A250" s="22">
        <v>21135</v>
      </c>
      <c r="B250" s="22">
        <v>21135</v>
      </c>
      <c r="C250" s="9" t="s">
        <v>7439</v>
      </c>
      <c r="D250" s="9" t="s">
        <v>7278</v>
      </c>
      <c r="E250" s="9" t="s">
        <v>6427</v>
      </c>
      <c r="F250" s="9" t="s">
        <v>6840</v>
      </c>
      <c r="G250" s="9"/>
      <c r="H250" s="9" t="s">
        <v>7148</v>
      </c>
      <c r="I250" s="2" t="s">
        <v>6842</v>
      </c>
      <c r="J250" s="2">
        <v>0.73915622870719677</v>
      </c>
      <c r="L250" s="9"/>
      <c r="M250" s="9" t="s">
        <v>7440</v>
      </c>
      <c r="N250" s="23" t="s">
        <v>7441</v>
      </c>
      <c r="O250" s="22">
        <v>5</v>
      </c>
      <c r="P250" s="4"/>
      <c r="R250" s="2" t="s">
        <v>3279</v>
      </c>
    </row>
    <row r="251" spans="1:18" ht="13">
      <c r="A251" s="24">
        <v>24310</v>
      </c>
      <c r="B251" s="24">
        <v>21135</v>
      </c>
      <c r="C251" s="25" t="s">
        <v>7439</v>
      </c>
      <c r="D251" s="25" t="s">
        <v>7278</v>
      </c>
      <c r="E251" s="25" t="s">
        <v>6425</v>
      </c>
      <c r="F251" s="25" t="s">
        <v>6840</v>
      </c>
      <c r="G251" s="25"/>
      <c r="H251" s="25" t="s">
        <v>7148</v>
      </c>
      <c r="I251" s="2" t="s">
        <v>6842</v>
      </c>
      <c r="J251" s="2">
        <v>0.70706208944415494</v>
      </c>
      <c r="L251" s="25"/>
      <c r="M251" s="25" t="s">
        <v>7442</v>
      </c>
      <c r="N251" s="26" t="s">
        <v>7443</v>
      </c>
      <c r="O251" s="22">
        <v>5</v>
      </c>
      <c r="P251" s="4"/>
      <c r="R251" s="2" t="s">
        <v>3279</v>
      </c>
    </row>
    <row r="252" spans="1:18" ht="13">
      <c r="A252" s="22">
        <v>157177</v>
      </c>
      <c r="B252" s="22">
        <v>157177</v>
      </c>
      <c r="C252" s="9" t="s">
        <v>7444</v>
      </c>
      <c r="D252" s="9" t="s">
        <v>7193</v>
      </c>
      <c r="E252" s="9" t="s">
        <v>6425</v>
      </c>
      <c r="F252" s="9" t="s">
        <v>6840</v>
      </c>
      <c r="G252" s="9"/>
      <c r="H252" s="9" t="s">
        <v>7148</v>
      </c>
      <c r="I252" s="2" t="s">
        <v>6842</v>
      </c>
      <c r="J252" s="2">
        <v>0.8236861777818435</v>
      </c>
      <c r="L252" s="9"/>
      <c r="M252" s="9" t="s">
        <v>7445</v>
      </c>
      <c r="N252" s="23" t="s">
        <v>7446</v>
      </c>
      <c r="O252" s="22">
        <v>5</v>
      </c>
      <c r="P252" s="4"/>
      <c r="R252" s="2" t="s">
        <v>3279</v>
      </c>
    </row>
    <row r="253" spans="1:18" ht="13">
      <c r="A253" s="24">
        <v>165510</v>
      </c>
      <c r="B253" s="24">
        <v>157177</v>
      </c>
      <c r="C253" s="25" t="s">
        <v>7444</v>
      </c>
      <c r="D253" s="25" t="s">
        <v>7193</v>
      </c>
      <c r="E253" s="25" t="s">
        <v>6427</v>
      </c>
      <c r="F253" s="25" t="s">
        <v>6840</v>
      </c>
      <c r="G253" s="25"/>
      <c r="H253" s="25" t="s">
        <v>7148</v>
      </c>
      <c r="I253" s="2" t="s">
        <v>6842</v>
      </c>
      <c r="J253" s="2">
        <v>0.79330470090916816</v>
      </c>
      <c r="L253" s="25"/>
      <c r="M253" s="25" t="s">
        <v>7447</v>
      </c>
      <c r="N253" s="26" t="s">
        <v>7448</v>
      </c>
      <c r="O253" s="22">
        <v>5</v>
      </c>
      <c r="P253" s="4"/>
      <c r="R253" s="2" t="s">
        <v>3279</v>
      </c>
    </row>
    <row r="254" spans="1:18" ht="13">
      <c r="A254" s="22">
        <v>11533</v>
      </c>
      <c r="B254" s="22">
        <v>11533</v>
      </c>
      <c r="C254" s="9" t="s">
        <v>7449</v>
      </c>
      <c r="D254" s="9" t="s">
        <v>7450</v>
      </c>
      <c r="E254" s="9" t="s">
        <v>6425</v>
      </c>
      <c r="F254" s="9" t="s">
        <v>6937</v>
      </c>
      <c r="G254" s="22">
        <v>10214</v>
      </c>
      <c r="H254" s="9" t="s">
        <v>7148</v>
      </c>
      <c r="I254" s="2" t="s">
        <v>6868</v>
      </c>
      <c r="J254" s="2">
        <v>0.96825837170952644</v>
      </c>
      <c r="L254" s="9"/>
      <c r="M254" s="9" t="s">
        <v>7451</v>
      </c>
      <c r="N254" s="23" t="s">
        <v>7452</v>
      </c>
      <c r="O254" s="24">
        <v>4</v>
      </c>
      <c r="P254" s="4"/>
      <c r="R254" s="2" t="s">
        <v>3279</v>
      </c>
    </row>
    <row r="255" spans="1:18" ht="13">
      <c r="A255" s="24">
        <v>12393</v>
      </c>
      <c r="B255" s="24">
        <v>11533</v>
      </c>
      <c r="C255" s="25" t="s">
        <v>7449</v>
      </c>
      <c r="D255" s="25" t="s">
        <v>7450</v>
      </c>
      <c r="E255" s="25" t="s">
        <v>6427</v>
      </c>
      <c r="F255" s="25" t="s">
        <v>6937</v>
      </c>
      <c r="G255" s="24">
        <v>10214</v>
      </c>
      <c r="H255" s="25" t="s">
        <v>7148</v>
      </c>
      <c r="I255" s="2" t="s">
        <v>6868</v>
      </c>
      <c r="J255" s="2">
        <v>0.96512163923147753</v>
      </c>
      <c r="L255" s="25"/>
      <c r="M255" s="25" t="s">
        <v>7453</v>
      </c>
      <c r="N255" s="26" t="s">
        <v>7454</v>
      </c>
      <c r="O255" s="24">
        <v>4</v>
      </c>
      <c r="P255" s="4"/>
      <c r="R255" s="2" t="s">
        <v>3279</v>
      </c>
    </row>
    <row r="256" spans="1:18" ht="13">
      <c r="A256" s="22">
        <v>11192</v>
      </c>
      <c r="B256" s="22">
        <v>11192</v>
      </c>
      <c r="C256" s="9" t="s">
        <v>7455</v>
      </c>
      <c r="D256" s="9" t="s">
        <v>7450</v>
      </c>
      <c r="E256" s="9" t="s">
        <v>6425</v>
      </c>
      <c r="F256" s="9" t="s">
        <v>6859</v>
      </c>
      <c r="G256" s="9"/>
      <c r="H256" s="9" t="s">
        <v>7148</v>
      </c>
      <c r="I256" s="2" t="s">
        <v>6868</v>
      </c>
      <c r="J256" s="2">
        <v>0.95609731410359333</v>
      </c>
      <c r="L256" s="9"/>
      <c r="M256" s="9"/>
      <c r="N256" s="28"/>
      <c r="O256" s="22">
        <v>0</v>
      </c>
      <c r="P256" s="27" t="s">
        <v>6512</v>
      </c>
      <c r="R256" s="2" t="s">
        <v>3279</v>
      </c>
    </row>
    <row r="257" spans="1:18" ht="13">
      <c r="A257" s="24">
        <v>11398</v>
      </c>
      <c r="B257" s="24">
        <v>11192</v>
      </c>
      <c r="C257" s="25" t="s">
        <v>7455</v>
      </c>
      <c r="D257" s="25" t="s">
        <v>7450</v>
      </c>
      <c r="E257" s="25" t="s">
        <v>6427</v>
      </c>
      <c r="F257" s="25" t="s">
        <v>6859</v>
      </c>
      <c r="G257" s="25"/>
      <c r="H257" s="25" t="s">
        <v>7148</v>
      </c>
      <c r="I257" s="2" t="s">
        <v>6868</v>
      </c>
      <c r="J257" s="2">
        <v>0.9493486042819812</v>
      </c>
      <c r="L257" s="25"/>
      <c r="M257" s="25"/>
      <c r="N257" s="29"/>
      <c r="O257" s="24">
        <v>0</v>
      </c>
      <c r="P257" s="27" t="s">
        <v>6512</v>
      </c>
      <c r="R257" s="2" t="s">
        <v>3279</v>
      </c>
    </row>
    <row r="258" spans="1:18" ht="13">
      <c r="A258" s="22">
        <v>11358</v>
      </c>
      <c r="B258" s="22">
        <v>10585</v>
      </c>
      <c r="C258" s="9" t="s">
        <v>7456</v>
      </c>
      <c r="D258" s="9" t="s">
        <v>7457</v>
      </c>
      <c r="E258" s="9" t="s">
        <v>6425</v>
      </c>
      <c r="F258" s="9" t="s">
        <v>6856</v>
      </c>
      <c r="G258" s="22">
        <v>10585</v>
      </c>
      <c r="H258" s="9" t="s">
        <v>7148</v>
      </c>
      <c r="I258" s="2" t="s">
        <v>6868</v>
      </c>
      <c r="J258" s="2">
        <v>0.68114131689760238</v>
      </c>
      <c r="L258" s="9"/>
      <c r="M258" s="9" t="s">
        <v>7458</v>
      </c>
      <c r="N258" s="23" t="s">
        <v>7459</v>
      </c>
      <c r="O258" s="22">
        <v>5</v>
      </c>
      <c r="P258" s="4"/>
      <c r="R258" s="2" t="s">
        <v>3279</v>
      </c>
    </row>
    <row r="259" spans="1:18" ht="13">
      <c r="A259" s="24">
        <v>11470</v>
      </c>
      <c r="B259" s="24">
        <v>10727</v>
      </c>
      <c r="C259" s="25" t="s">
        <v>7456</v>
      </c>
      <c r="D259" s="25" t="s">
        <v>7457</v>
      </c>
      <c r="E259" s="25" t="s">
        <v>6425</v>
      </c>
      <c r="F259" s="25" t="s">
        <v>6937</v>
      </c>
      <c r="G259" s="24">
        <v>10585</v>
      </c>
      <c r="H259" s="25" t="s">
        <v>7148</v>
      </c>
      <c r="I259" s="2" t="s">
        <v>6868</v>
      </c>
      <c r="J259" s="2">
        <v>0.88570259392662443</v>
      </c>
      <c r="L259" s="25"/>
      <c r="M259" s="25" t="s">
        <v>7460</v>
      </c>
      <c r="N259" s="26" t="s">
        <v>7461</v>
      </c>
      <c r="O259" s="22">
        <v>5</v>
      </c>
      <c r="P259" s="4"/>
      <c r="R259" s="2" t="s">
        <v>3279</v>
      </c>
    </row>
    <row r="260" spans="1:18" ht="13">
      <c r="A260" s="22">
        <v>10727</v>
      </c>
      <c r="B260" s="22">
        <v>10727</v>
      </c>
      <c r="C260" s="9" t="s">
        <v>7456</v>
      </c>
      <c r="D260" s="9" t="s">
        <v>7457</v>
      </c>
      <c r="E260" s="9" t="s">
        <v>6427</v>
      </c>
      <c r="F260" s="9" t="s">
        <v>6937</v>
      </c>
      <c r="G260" s="22">
        <v>10585</v>
      </c>
      <c r="H260" s="9" t="s">
        <v>7148</v>
      </c>
      <c r="I260" s="2" t="s">
        <v>6868</v>
      </c>
      <c r="J260" s="2">
        <v>0.84531829762675958</v>
      </c>
      <c r="L260" s="9"/>
      <c r="M260" s="9" t="s">
        <v>7462</v>
      </c>
      <c r="N260" s="23" t="s">
        <v>7463</v>
      </c>
      <c r="O260" s="22">
        <v>5</v>
      </c>
      <c r="P260" s="4"/>
      <c r="R260" s="2" t="s">
        <v>3279</v>
      </c>
    </row>
    <row r="261" spans="1:18" ht="13">
      <c r="A261" s="24">
        <v>10585</v>
      </c>
      <c r="B261" s="24">
        <v>10585</v>
      </c>
      <c r="C261" s="25" t="s">
        <v>7456</v>
      </c>
      <c r="D261" s="25" t="s">
        <v>7457</v>
      </c>
      <c r="E261" s="25" t="s">
        <v>6427</v>
      </c>
      <c r="F261" s="25" t="s">
        <v>6856</v>
      </c>
      <c r="G261" s="24">
        <v>10585</v>
      </c>
      <c r="H261" s="25" t="s">
        <v>7148</v>
      </c>
      <c r="I261" s="2" t="s">
        <v>6868</v>
      </c>
      <c r="J261" s="2">
        <v>0.69339018638449823</v>
      </c>
      <c r="L261" s="25"/>
      <c r="M261" s="25" t="s">
        <v>7464</v>
      </c>
      <c r="N261" s="26" t="s">
        <v>7465</v>
      </c>
      <c r="O261" s="22">
        <v>5</v>
      </c>
      <c r="P261" s="4"/>
      <c r="R261" s="2" t="s">
        <v>3279</v>
      </c>
    </row>
    <row r="262" spans="1:18" ht="13">
      <c r="A262" s="22">
        <v>12925</v>
      </c>
      <c r="B262" s="22">
        <v>12925</v>
      </c>
      <c r="C262" s="9" t="s">
        <v>7466</v>
      </c>
      <c r="D262" s="9" t="s">
        <v>7450</v>
      </c>
      <c r="E262" s="9" t="s">
        <v>6425</v>
      </c>
      <c r="F262" s="9" t="s">
        <v>6937</v>
      </c>
      <c r="G262" s="22">
        <v>10959</v>
      </c>
      <c r="H262" s="9" t="s">
        <v>7148</v>
      </c>
      <c r="I262" s="2" t="s">
        <v>6868</v>
      </c>
      <c r="J262" s="2">
        <v>0.74045638314408946</v>
      </c>
      <c r="L262" s="9"/>
      <c r="M262" s="9" t="s">
        <v>7467</v>
      </c>
      <c r="N262" s="23" t="s">
        <v>7468</v>
      </c>
      <c r="O262" s="24">
        <v>4</v>
      </c>
      <c r="P262" s="4"/>
      <c r="R262" s="2" t="s">
        <v>3279</v>
      </c>
    </row>
    <row r="263" spans="1:18" ht="13">
      <c r="A263" s="24">
        <v>13828</v>
      </c>
      <c r="B263" s="24">
        <v>12925</v>
      </c>
      <c r="C263" s="25" t="s">
        <v>7466</v>
      </c>
      <c r="D263" s="25" t="s">
        <v>7450</v>
      </c>
      <c r="E263" s="25" t="s">
        <v>6427</v>
      </c>
      <c r="F263" s="25" t="s">
        <v>6937</v>
      </c>
      <c r="G263" s="24">
        <v>10959</v>
      </c>
      <c r="H263" s="25" t="s">
        <v>7148</v>
      </c>
      <c r="I263" s="2" t="s">
        <v>6868</v>
      </c>
      <c r="J263" s="2">
        <v>0.75041218684627442</v>
      </c>
      <c r="L263" s="25"/>
      <c r="M263" s="25" t="s">
        <v>7469</v>
      </c>
      <c r="N263" s="26" t="s">
        <v>7470</v>
      </c>
      <c r="O263" s="24">
        <v>2</v>
      </c>
      <c r="P263" s="27" t="s">
        <v>6993</v>
      </c>
      <c r="R263" s="2" t="s">
        <v>3279</v>
      </c>
    </row>
    <row r="264" spans="1:18" ht="13">
      <c r="A264" s="22">
        <v>12392</v>
      </c>
      <c r="B264" s="22">
        <v>12392</v>
      </c>
      <c r="C264" s="9" t="s">
        <v>7466</v>
      </c>
      <c r="D264" s="9" t="s">
        <v>7450</v>
      </c>
      <c r="E264" s="9" t="s">
        <v>6425</v>
      </c>
      <c r="F264" s="9" t="s">
        <v>6840</v>
      </c>
      <c r="G264" s="22">
        <v>10959</v>
      </c>
      <c r="H264" s="9" t="s">
        <v>7148</v>
      </c>
      <c r="I264" s="2" t="s">
        <v>6847</v>
      </c>
      <c r="J264" s="2">
        <v>0.35508357499825899</v>
      </c>
      <c r="L264" s="9"/>
      <c r="M264" s="9" t="s">
        <v>7471</v>
      </c>
      <c r="N264" s="23" t="s">
        <v>7472</v>
      </c>
      <c r="O264" s="22">
        <v>5</v>
      </c>
      <c r="P264" s="4"/>
      <c r="R264" s="2" t="s">
        <v>3279</v>
      </c>
    </row>
    <row r="265" spans="1:18" ht="13">
      <c r="A265" s="24">
        <v>13554</v>
      </c>
      <c r="B265" s="24">
        <v>12392</v>
      </c>
      <c r="C265" s="25" t="s">
        <v>7466</v>
      </c>
      <c r="D265" s="25" t="s">
        <v>7450</v>
      </c>
      <c r="E265" s="25" t="s">
        <v>6427</v>
      </c>
      <c r="F265" s="25" t="s">
        <v>6840</v>
      </c>
      <c r="G265" s="24">
        <v>10959</v>
      </c>
      <c r="H265" s="25" t="s">
        <v>7148</v>
      </c>
      <c r="I265" s="2" t="s">
        <v>6868</v>
      </c>
      <c r="J265" s="2">
        <v>0.42941013850610366</v>
      </c>
      <c r="L265" s="25"/>
      <c r="M265" s="25" t="s">
        <v>7473</v>
      </c>
      <c r="N265" s="26" t="s">
        <v>7474</v>
      </c>
      <c r="O265" s="22">
        <v>5</v>
      </c>
      <c r="P265" s="4"/>
      <c r="R265" s="2" t="s">
        <v>3279</v>
      </c>
    </row>
    <row r="266" spans="1:18" ht="13">
      <c r="A266" s="22">
        <v>10959</v>
      </c>
      <c r="B266" s="22">
        <v>10959</v>
      </c>
      <c r="C266" s="9" t="s">
        <v>7466</v>
      </c>
      <c r="D266" s="9" t="s">
        <v>7450</v>
      </c>
      <c r="E266" s="9" t="s">
        <v>6425</v>
      </c>
      <c r="F266" s="9" t="s">
        <v>6856</v>
      </c>
      <c r="G266" s="22">
        <v>10959</v>
      </c>
      <c r="H266" s="9" t="s">
        <v>7148</v>
      </c>
      <c r="I266" s="2" t="s">
        <v>6868</v>
      </c>
      <c r="J266" s="2">
        <v>0.97311907333793846</v>
      </c>
      <c r="L266" s="9"/>
      <c r="M266" s="9" t="s">
        <v>7475</v>
      </c>
      <c r="N266" s="23" t="s">
        <v>7476</v>
      </c>
      <c r="O266" s="22">
        <v>5</v>
      </c>
      <c r="P266" s="4"/>
      <c r="R266" s="2" t="s">
        <v>3668</v>
      </c>
    </row>
    <row r="267" spans="1:18" ht="13">
      <c r="A267" s="24">
        <v>11044</v>
      </c>
      <c r="B267" s="24">
        <v>10959</v>
      </c>
      <c r="C267" s="25" t="s">
        <v>7466</v>
      </c>
      <c r="D267" s="25" t="s">
        <v>7450</v>
      </c>
      <c r="E267" s="25" t="s">
        <v>6427</v>
      </c>
      <c r="F267" s="25" t="s">
        <v>6856</v>
      </c>
      <c r="G267" s="24">
        <v>10959</v>
      </c>
      <c r="H267" s="25" t="s">
        <v>7148</v>
      </c>
      <c r="I267" s="2" t="s">
        <v>6868</v>
      </c>
      <c r="J267" s="2">
        <v>0.95889744206443095</v>
      </c>
      <c r="L267" s="25"/>
      <c r="M267" s="25" t="s">
        <v>7477</v>
      </c>
      <c r="N267" s="26" t="s">
        <v>7478</v>
      </c>
      <c r="O267" s="22">
        <v>5</v>
      </c>
      <c r="P267" s="4"/>
      <c r="R267" s="2" t="s">
        <v>3668</v>
      </c>
    </row>
    <row r="268" spans="1:18" ht="13">
      <c r="A268" s="22">
        <v>11789</v>
      </c>
      <c r="B268" s="22">
        <v>11789</v>
      </c>
      <c r="C268" s="9" t="s">
        <v>7466</v>
      </c>
      <c r="D268" s="9" t="s">
        <v>7450</v>
      </c>
      <c r="E268" s="9" t="s">
        <v>6427</v>
      </c>
      <c r="F268" s="9" t="s">
        <v>6853</v>
      </c>
      <c r="G268" s="22">
        <v>10959</v>
      </c>
      <c r="H268" s="9" t="s">
        <v>7148</v>
      </c>
      <c r="I268" s="2" t="s">
        <v>6868</v>
      </c>
      <c r="J268" s="2">
        <v>0.91979990570310266</v>
      </c>
      <c r="L268" s="9"/>
      <c r="M268" s="9" t="s">
        <v>7479</v>
      </c>
      <c r="N268" s="23" t="s">
        <v>7480</v>
      </c>
      <c r="O268" s="22">
        <v>5</v>
      </c>
      <c r="P268" s="4"/>
      <c r="R268" s="2" t="s">
        <v>3668</v>
      </c>
    </row>
    <row r="269" spans="1:18" ht="13">
      <c r="A269" s="24">
        <v>11895</v>
      </c>
      <c r="B269" s="24">
        <v>11789</v>
      </c>
      <c r="C269" s="25" t="s">
        <v>7466</v>
      </c>
      <c r="D269" s="25" t="s">
        <v>7450</v>
      </c>
      <c r="E269" s="25" t="s">
        <v>6425</v>
      </c>
      <c r="F269" s="25" t="s">
        <v>6853</v>
      </c>
      <c r="G269" s="24">
        <v>10959</v>
      </c>
      <c r="H269" s="25" t="s">
        <v>7148</v>
      </c>
      <c r="I269" s="2" t="s">
        <v>6868</v>
      </c>
      <c r="J269" s="2">
        <v>0.92072194281514563</v>
      </c>
      <c r="L269" s="25"/>
      <c r="M269" s="25" t="s">
        <v>7481</v>
      </c>
      <c r="N269" s="26" t="s">
        <v>7482</v>
      </c>
      <c r="O269" s="22">
        <v>5</v>
      </c>
      <c r="P269" s="4"/>
      <c r="R269" s="2" t="s">
        <v>3668</v>
      </c>
    </row>
    <row r="270" spans="1:18" ht="13">
      <c r="A270" s="22">
        <v>11816</v>
      </c>
      <c r="B270" s="22">
        <v>11816</v>
      </c>
      <c r="C270" s="9" t="s">
        <v>7483</v>
      </c>
      <c r="D270" s="9" t="s">
        <v>7457</v>
      </c>
      <c r="E270" s="9" t="s">
        <v>6425</v>
      </c>
      <c r="F270" s="9" t="s">
        <v>6856</v>
      </c>
      <c r="G270" s="9"/>
      <c r="H270" s="9" t="s">
        <v>7148</v>
      </c>
      <c r="I270" s="2" t="s">
        <v>6868</v>
      </c>
      <c r="J270" s="2">
        <v>0.95050815980794567</v>
      </c>
      <c r="L270" s="9"/>
      <c r="M270" s="9" t="s">
        <v>7484</v>
      </c>
      <c r="N270" s="23" t="s">
        <v>7485</v>
      </c>
      <c r="O270" s="22">
        <v>5</v>
      </c>
      <c r="P270" s="4"/>
      <c r="R270" s="2" t="s">
        <v>6204</v>
      </c>
    </row>
    <row r="271" spans="1:18" ht="13">
      <c r="A271" s="24">
        <v>28731</v>
      </c>
      <c r="B271" s="24">
        <v>11816</v>
      </c>
      <c r="C271" s="25" t="s">
        <v>7483</v>
      </c>
      <c r="D271" s="25" t="s">
        <v>7457</v>
      </c>
      <c r="E271" s="25" t="s">
        <v>6427</v>
      </c>
      <c r="F271" s="25" t="s">
        <v>6856</v>
      </c>
      <c r="G271" s="25"/>
      <c r="H271" s="25" t="s">
        <v>7148</v>
      </c>
      <c r="I271" s="2" t="s">
        <v>6868</v>
      </c>
      <c r="J271" s="2">
        <v>0.96230035039632533</v>
      </c>
      <c r="L271" s="25"/>
      <c r="M271" s="25" t="s">
        <v>7486</v>
      </c>
      <c r="N271" s="26" t="s">
        <v>7487</v>
      </c>
      <c r="O271" s="22">
        <v>5</v>
      </c>
      <c r="P271" s="4"/>
      <c r="R271" s="2" t="s">
        <v>6204</v>
      </c>
    </row>
    <row r="272" spans="1:18" ht="13">
      <c r="A272" s="22">
        <v>13074</v>
      </c>
      <c r="B272" s="22">
        <v>13074</v>
      </c>
      <c r="C272" s="9" t="s">
        <v>7488</v>
      </c>
      <c r="D272" s="9"/>
      <c r="E272" s="9" t="s">
        <v>6425</v>
      </c>
      <c r="F272" s="9" t="s">
        <v>7327</v>
      </c>
      <c r="G272" s="22">
        <v>12985</v>
      </c>
      <c r="H272" s="9" t="s">
        <v>7148</v>
      </c>
      <c r="I272" s="2" t="s">
        <v>6868</v>
      </c>
      <c r="J272" s="2">
        <v>0.90376736190399931</v>
      </c>
      <c r="L272" s="9"/>
      <c r="M272" s="9" t="s">
        <v>7489</v>
      </c>
      <c r="N272" s="23" t="s">
        <v>7490</v>
      </c>
      <c r="O272" s="22">
        <v>5</v>
      </c>
      <c r="P272" s="4"/>
      <c r="R272" s="2" t="s">
        <v>3279</v>
      </c>
    </row>
    <row r="273" spans="1:18" ht="13">
      <c r="A273" s="24">
        <v>13160</v>
      </c>
      <c r="B273" s="24">
        <v>12985</v>
      </c>
      <c r="C273" s="25" t="s">
        <v>7488</v>
      </c>
      <c r="D273" s="25"/>
      <c r="E273" s="25" t="s">
        <v>6425</v>
      </c>
      <c r="F273" s="25" t="s">
        <v>7207</v>
      </c>
      <c r="G273" s="24">
        <v>12985</v>
      </c>
      <c r="H273" s="25" t="s">
        <v>7148</v>
      </c>
      <c r="I273" s="2" t="s">
        <v>6868</v>
      </c>
      <c r="J273" s="2">
        <v>0.92507698798796556</v>
      </c>
      <c r="L273" s="25"/>
      <c r="M273" s="25" t="s">
        <v>7491</v>
      </c>
      <c r="N273" s="26" t="s">
        <v>7492</v>
      </c>
      <c r="O273" s="22">
        <v>5</v>
      </c>
      <c r="P273" s="4"/>
      <c r="R273" s="2" t="s">
        <v>3279</v>
      </c>
    </row>
    <row r="274" spans="1:18" ht="13">
      <c r="A274" s="22">
        <v>12063</v>
      </c>
      <c r="B274" s="22">
        <v>11807</v>
      </c>
      <c r="C274" s="9" t="s">
        <v>7488</v>
      </c>
      <c r="D274" s="9"/>
      <c r="E274" s="9" t="s">
        <v>6425</v>
      </c>
      <c r="F274" s="9" t="s">
        <v>7229</v>
      </c>
      <c r="G274" s="22">
        <v>12985</v>
      </c>
      <c r="H274" s="9" t="s">
        <v>7148</v>
      </c>
      <c r="I274" s="2" t="s">
        <v>6868</v>
      </c>
      <c r="J274" s="2">
        <v>0.94011112785234152</v>
      </c>
      <c r="L274" s="9"/>
      <c r="M274" s="9" t="s">
        <v>7493</v>
      </c>
      <c r="N274" s="23" t="s">
        <v>7494</v>
      </c>
      <c r="O274" s="22">
        <v>5</v>
      </c>
      <c r="P274" s="4"/>
      <c r="R274" s="2" t="s">
        <v>3279</v>
      </c>
    </row>
    <row r="275" spans="1:18" ht="13">
      <c r="A275" s="24">
        <v>11807</v>
      </c>
      <c r="B275" s="24">
        <v>11807</v>
      </c>
      <c r="C275" s="25" t="s">
        <v>7488</v>
      </c>
      <c r="D275" s="25"/>
      <c r="E275" s="25" t="s">
        <v>6427</v>
      </c>
      <c r="F275" s="25" t="s">
        <v>7229</v>
      </c>
      <c r="G275" s="24">
        <v>12985</v>
      </c>
      <c r="H275" s="25" t="s">
        <v>7148</v>
      </c>
      <c r="I275" s="2" t="s">
        <v>6868</v>
      </c>
      <c r="J275" s="2">
        <v>0.95965590396166567</v>
      </c>
      <c r="L275" s="25"/>
      <c r="M275" s="25" t="s">
        <v>7495</v>
      </c>
      <c r="N275" s="26" t="s">
        <v>7496</v>
      </c>
      <c r="O275" s="22">
        <v>5</v>
      </c>
      <c r="P275" s="4"/>
      <c r="R275" s="2" t="s">
        <v>3279</v>
      </c>
    </row>
    <row r="276" spans="1:18" ht="13">
      <c r="A276" s="22">
        <v>12985</v>
      </c>
      <c r="B276" s="22">
        <v>12985</v>
      </c>
      <c r="C276" s="9" t="s">
        <v>7488</v>
      </c>
      <c r="D276" s="9"/>
      <c r="E276" s="9" t="s">
        <v>6427</v>
      </c>
      <c r="F276" s="9" t="s">
        <v>7207</v>
      </c>
      <c r="G276" s="22">
        <v>12985</v>
      </c>
      <c r="H276" s="9" t="s">
        <v>7148</v>
      </c>
      <c r="I276" s="2" t="s">
        <v>6868</v>
      </c>
      <c r="J276" s="2">
        <v>0.81298983832045113</v>
      </c>
      <c r="L276" s="9"/>
      <c r="M276" s="9" t="s">
        <v>7497</v>
      </c>
      <c r="N276" s="23" t="s">
        <v>7498</v>
      </c>
      <c r="O276" s="22">
        <v>5</v>
      </c>
      <c r="P276" s="4"/>
      <c r="R276" s="2" t="s">
        <v>3279</v>
      </c>
    </row>
    <row r="277" spans="1:18" ht="13">
      <c r="A277" s="24">
        <v>13389</v>
      </c>
      <c r="B277" s="24">
        <v>13074</v>
      </c>
      <c r="C277" s="25" t="s">
        <v>7488</v>
      </c>
      <c r="D277" s="25"/>
      <c r="E277" s="25" t="s">
        <v>6427</v>
      </c>
      <c r="F277" s="25" t="s">
        <v>7327</v>
      </c>
      <c r="G277" s="24">
        <v>12985</v>
      </c>
      <c r="H277" s="25" t="s">
        <v>7148</v>
      </c>
      <c r="I277" s="2" t="s">
        <v>6868</v>
      </c>
      <c r="J277" s="2">
        <v>0.87269046644093506</v>
      </c>
      <c r="L277" s="25"/>
      <c r="M277" s="25" t="s">
        <v>7499</v>
      </c>
      <c r="N277" s="26" t="s">
        <v>7500</v>
      </c>
      <c r="O277" s="22">
        <v>5</v>
      </c>
      <c r="P277" s="4"/>
      <c r="R277" s="2" t="s">
        <v>3279</v>
      </c>
    </row>
    <row r="278" spans="1:18" ht="13">
      <c r="A278" s="22">
        <v>12919</v>
      </c>
      <c r="B278" s="22">
        <v>12919</v>
      </c>
      <c r="C278" s="9" t="s">
        <v>7501</v>
      </c>
      <c r="D278" s="9" t="s">
        <v>7457</v>
      </c>
      <c r="E278" s="9" t="s">
        <v>6427</v>
      </c>
      <c r="F278" s="9" t="s">
        <v>6840</v>
      </c>
      <c r="G278" s="22">
        <v>11844</v>
      </c>
      <c r="H278" s="9" t="s">
        <v>7148</v>
      </c>
      <c r="I278" s="2" t="s">
        <v>6868</v>
      </c>
      <c r="J278" s="2">
        <v>0.93448398036541469</v>
      </c>
      <c r="L278" s="9"/>
      <c r="M278" s="9" t="s">
        <v>7502</v>
      </c>
      <c r="N278" s="23" t="s">
        <v>7503</v>
      </c>
      <c r="O278" s="22">
        <v>5</v>
      </c>
      <c r="P278" s="4"/>
      <c r="R278" s="2" t="s">
        <v>4600</v>
      </c>
    </row>
    <row r="279" spans="1:18" ht="13">
      <c r="A279" s="24">
        <v>12924</v>
      </c>
      <c r="B279" s="24">
        <v>12919</v>
      </c>
      <c r="C279" s="25" t="s">
        <v>7501</v>
      </c>
      <c r="D279" s="25" t="s">
        <v>7457</v>
      </c>
      <c r="E279" s="25" t="s">
        <v>6425</v>
      </c>
      <c r="F279" s="25" t="s">
        <v>6840</v>
      </c>
      <c r="G279" s="24">
        <v>11844</v>
      </c>
      <c r="H279" s="25" t="s">
        <v>7148</v>
      </c>
      <c r="I279" s="2" t="s">
        <v>6868</v>
      </c>
      <c r="J279" s="2">
        <v>0.93230764911377362</v>
      </c>
      <c r="L279" s="25"/>
      <c r="M279" s="25" t="s">
        <v>7504</v>
      </c>
      <c r="N279" s="26" t="s">
        <v>7505</v>
      </c>
      <c r="O279" s="22">
        <v>5</v>
      </c>
      <c r="P279" s="4"/>
      <c r="R279" s="2" t="s">
        <v>4600</v>
      </c>
    </row>
    <row r="280" spans="1:18" ht="13">
      <c r="A280" s="22">
        <v>12334</v>
      </c>
      <c r="B280" s="22">
        <v>12263</v>
      </c>
      <c r="C280" s="9" t="s">
        <v>7501</v>
      </c>
      <c r="D280" s="9" t="s">
        <v>7457</v>
      </c>
      <c r="E280" s="9" t="s">
        <v>6427</v>
      </c>
      <c r="F280" s="9" t="s">
        <v>6937</v>
      </c>
      <c r="G280" s="22">
        <v>11844</v>
      </c>
      <c r="H280" s="9" t="s">
        <v>7148</v>
      </c>
      <c r="I280" s="2" t="s">
        <v>6868</v>
      </c>
      <c r="J280" s="2">
        <v>0.85944546506199626</v>
      </c>
      <c r="L280" s="9"/>
      <c r="M280" s="9" t="s">
        <v>7506</v>
      </c>
      <c r="N280" s="23" t="s">
        <v>7507</v>
      </c>
      <c r="O280" s="22">
        <v>5</v>
      </c>
      <c r="P280" s="4"/>
      <c r="R280" s="2" t="s">
        <v>5907</v>
      </c>
    </row>
    <row r="281" spans="1:18" ht="13">
      <c r="A281" s="24">
        <v>11844</v>
      </c>
      <c r="B281" s="24">
        <v>11844</v>
      </c>
      <c r="C281" s="25" t="s">
        <v>7501</v>
      </c>
      <c r="D281" s="25" t="s">
        <v>7457</v>
      </c>
      <c r="E281" s="25" t="s">
        <v>6427</v>
      </c>
      <c r="F281" s="25" t="s">
        <v>6856</v>
      </c>
      <c r="G281" s="24">
        <v>11844</v>
      </c>
      <c r="H281" s="25" t="s">
        <v>7148</v>
      </c>
      <c r="I281" s="2" t="s">
        <v>6868</v>
      </c>
      <c r="J281" s="2">
        <v>0.90459034572041086</v>
      </c>
      <c r="L281" s="25"/>
      <c r="M281" s="25" t="s">
        <v>7508</v>
      </c>
      <c r="N281" s="26" t="s">
        <v>7509</v>
      </c>
      <c r="O281" s="22">
        <v>5</v>
      </c>
      <c r="P281" s="4"/>
      <c r="R281" s="2" t="s">
        <v>6204</v>
      </c>
    </row>
    <row r="282" spans="1:18" ht="13">
      <c r="A282" s="22">
        <v>11889</v>
      </c>
      <c r="B282" s="22">
        <v>11844</v>
      </c>
      <c r="C282" s="9" t="s">
        <v>7501</v>
      </c>
      <c r="D282" s="9" t="s">
        <v>7457</v>
      </c>
      <c r="E282" s="9" t="s">
        <v>6425</v>
      </c>
      <c r="F282" s="9" t="s">
        <v>6856</v>
      </c>
      <c r="G282" s="22">
        <v>11844</v>
      </c>
      <c r="H282" s="9" t="s">
        <v>7148</v>
      </c>
      <c r="I282" s="2" t="s">
        <v>6868</v>
      </c>
      <c r="J282" s="2">
        <v>0.94109023646009937</v>
      </c>
      <c r="L282" s="9"/>
      <c r="M282" s="9" t="s">
        <v>7510</v>
      </c>
      <c r="N282" s="23" t="s">
        <v>7511</v>
      </c>
      <c r="O282" s="22">
        <v>5</v>
      </c>
      <c r="P282" s="4"/>
      <c r="R282" s="2" t="s">
        <v>6204</v>
      </c>
    </row>
    <row r="283" spans="1:18" ht="13">
      <c r="A283" s="24">
        <v>12263</v>
      </c>
      <c r="B283" s="24">
        <v>12263</v>
      </c>
      <c r="C283" s="25" t="s">
        <v>7501</v>
      </c>
      <c r="D283" s="25" t="s">
        <v>7457</v>
      </c>
      <c r="E283" s="25" t="s">
        <v>6425</v>
      </c>
      <c r="F283" s="25" t="s">
        <v>6937</v>
      </c>
      <c r="G283" s="24">
        <v>11844</v>
      </c>
      <c r="H283" s="25" t="s">
        <v>7148</v>
      </c>
      <c r="I283" s="2" t="s">
        <v>6868</v>
      </c>
      <c r="J283" s="2">
        <v>0.88973083929104657</v>
      </c>
      <c r="L283" s="25"/>
      <c r="M283" s="25" t="s">
        <v>7512</v>
      </c>
      <c r="N283" s="26" t="s">
        <v>7513</v>
      </c>
      <c r="O283" s="22">
        <v>5</v>
      </c>
      <c r="P283" s="4"/>
      <c r="R283" s="2" t="s">
        <v>5907</v>
      </c>
    </row>
    <row r="284" spans="1:18" ht="13">
      <c r="A284" s="22">
        <v>12460</v>
      </c>
      <c r="B284" s="22">
        <v>12460</v>
      </c>
      <c r="C284" s="9" t="s">
        <v>7514</v>
      </c>
      <c r="D284" s="9"/>
      <c r="E284" s="9" t="s">
        <v>6425</v>
      </c>
      <c r="F284" s="9" t="s">
        <v>6937</v>
      </c>
      <c r="G284" s="22">
        <v>12460</v>
      </c>
      <c r="H284" s="9" t="s">
        <v>7148</v>
      </c>
      <c r="I284" s="2" t="s">
        <v>6868</v>
      </c>
      <c r="J284" s="2">
        <v>0.82982366784171147</v>
      </c>
      <c r="L284" s="9"/>
      <c r="M284" s="9" t="s">
        <v>7515</v>
      </c>
      <c r="N284" s="23" t="s">
        <v>7516</v>
      </c>
      <c r="O284" s="22">
        <v>5</v>
      </c>
      <c r="P284" s="4"/>
      <c r="R284" s="2" t="s">
        <v>3279</v>
      </c>
    </row>
    <row r="285" spans="1:18" ht="13">
      <c r="A285" s="24">
        <v>13823</v>
      </c>
      <c r="B285" s="24">
        <v>12460</v>
      </c>
      <c r="C285" s="25" t="s">
        <v>7514</v>
      </c>
      <c r="D285" s="25"/>
      <c r="E285" s="25" t="s">
        <v>6427</v>
      </c>
      <c r="F285" s="25" t="s">
        <v>6937</v>
      </c>
      <c r="G285" s="24">
        <v>12460</v>
      </c>
      <c r="H285" s="25" t="s">
        <v>7148</v>
      </c>
      <c r="I285" s="2" t="s">
        <v>6868</v>
      </c>
      <c r="J285" s="2">
        <v>0.8685746669214659</v>
      </c>
      <c r="L285" s="25"/>
      <c r="M285" s="25" t="s">
        <v>7517</v>
      </c>
      <c r="N285" s="26" t="s">
        <v>7518</v>
      </c>
      <c r="O285" s="22">
        <v>5</v>
      </c>
      <c r="P285" s="4"/>
      <c r="R285" s="2" t="s">
        <v>3279</v>
      </c>
    </row>
    <row r="286" spans="1:18" ht="13">
      <c r="A286" s="22">
        <v>13531</v>
      </c>
      <c r="B286" s="22">
        <v>13531</v>
      </c>
      <c r="C286" s="9" t="s">
        <v>7514</v>
      </c>
      <c r="D286" s="9"/>
      <c r="E286" s="9" t="s">
        <v>6427</v>
      </c>
      <c r="F286" s="9" t="s">
        <v>6840</v>
      </c>
      <c r="G286" s="22">
        <v>12460</v>
      </c>
      <c r="H286" s="9" t="s">
        <v>7148</v>
      </c>
      <c r="I286" s="2" t="s">
        <v>6847</v>
      </c>
      <c r="J286" s="2">
        <v>0.43667385975519818</v>
      </c>
      <c r="L286" s="9"/>
      <c r="M286" s="9" t="s">
        <v>7519</v>
      </c>
      <c r="N286" s="23" t="s">
        <v>7520</v>
      </c>
      <c r="O286" s="22">
        <v>5</v>
      </c>
      <c r="P286" s="4"/>
      <c r="R286" s="2" t="s">
        <v>3279</v>
      </c>
    </row>
    <row r="287" spans="1:18" ht="13">
      <c r="A287" s="24">
        <v>21315</v>
      </c>
      <c r="B287" s="24">
        <v>13531</v>
      </c>
      <c r="C287" s="25" t="s">
        <v>7514</v>
      </c>
      <c r="D287" s="25"/>
      <c r="E287" s="25" t="s">
        <v>6425</v>
      </c>
      <c r="F287" s="25" t="s">
        <v>6840</v>
      </c>
      <c r="G287" s="24">
        <v>12460</v>
      </c>
      <c r="H287" s="25" t="s">
        <v>7148</v>
      </c>
      <c r="L287" s="25"/>
      <c r="M287" s="25"/>
      <c r="N287" s="29"/>
      <c r="O287" s="24">
        <v>0</v>
      </c>
      <c r="P287" s="27" t="s">
        <v>6876</v>
      </c>
      <c r="R287" s="2" t="s">
        <v>3279</v>
      </c>
    </row>
    <row r="288" spans="1:18" ht="13">
      <c r="A288" s="22">
        <v>14500</v>
      </c>
      <c r="B288" s="22">
        <v>12374</v>
      </c>
      <c r="C288" s="9" t="s">
        <v>7521</v>
      </c>
      <c r="D288" s="9"/>
      <c r="E288" s="9" t="s">
        <v>6425</v>
      </c>
      <c r="F288" s="9" t="s">
        <v>6850</v>
      </c>
      <c r="G288" s="22">
        <v>12374</v>
      </c>
      <c r="H288" s="9" t="s">
        <v>7148</v>
      </c>
      <c r="I288" s="2" t="s">
        <v>6868</v>
      </c>
      <c r="J288" s="2">
        <v>0.92783833180917408</v>
      </c>
      <c r="L288" s="9"/>
      <c r="M288" s="9" t="s">
        <v>7522</v>
      </c>
      <c r="N288" s="23" t="s">
        <v>7523</v>
      </c>
      <c r="O288" s="22">
        <v>5</v>
      </c>
      <c r="P288" s="4"/>
      <c r="R288" s="2" t="s">
        <v>3279</v>
      </c>
    </row>
    <row r="289" spans="1:18" ht="13">
      <c r="A289" s="24">
        <v>14525</v>
      </c>
      <c r="B289" s="24">
        <v>13879</v>
      </c>
      <c r="C289" s="25" t="s">
        <v>7521</v>
      </c>
      <c r="D289" s="25"/>
      <c r="E289" s="25" t="s">
        <v>6425</v>
      </c>
      <c r="F289" s="25" t="s">
        <v>6846</v>
      </c>
      <c r="G289" s="24">
        <v>12374</v>
      </c>
      <c r="H289" s="25" t="s">
        <v>7148</v>
      </c>
      <c r="I289" s="2" t="s">
        <v>6868</v>
      </c>
      <c r="J289" s="2">
        <v>0.89736274234122704</v>
      </c>
      <c r="L289" s="25"/>
      <c r="M289" s="25" t="s">
        <v>7524</v>
      </c>
      <c r="N289" s="26" t="s">
        <v>7525</v>
      </c>
      <c r="O289" s="22">
        <v>5</v>
      </c>
      <c r="P289" s="4"/>
      <c r="R289" s="2" t="s">
        <v>3279</v>
      </c>
    </row>
    <row r="290" spans="1:18" ht="13">
      <c r="A290" s="22">
        <v>12374</v>
      </c>
      <c r="B290" s="22">
        <v>12374</v>
      </c>
      <c r="C290" s="9" t="s">
        <v>7521</v>
      </c>
      <c r="D290" s="9"/>
      <c r="E290" s="9" t="s">
        <v>6427</v>
      </c>
      <c r="F290" s="9" t="s">
        <v>6850</v>
      </c>
      <c r="G290" s="22">
        <v>12374</v>
      </c>
      <c r="H290" s="9" t="s">
        <v>7148</v>
      </c>
      <c r="I290" s="2" t="s">
        <v>6868</v>
      </c>
      <c r="J290" s="2">
        <v>0.88782031604559797</v>
      </c>
      <c r="L290" s="9"/>
      <c r="M290" s="9" t="s">
        <v>7526</v>
      </c>
      <c r="N290" s="23" t="s">
        <v>7527</v>
      </c>
      <c r="O290" s="22">
        <v>5</v>
      </c>
      <c r="P290" s="4"/>
      <c r="R290" s="2" t="s">
        <v>3279</v>
      </c>
    </row>
    <row r="291" spans="1:18" ht="13">
      <c r="A291" s="24">
        <v>13879</v>
      </c>
      <c r="B291" s="24">
        <v>13879</v>
      </c>
      <c r="C291" s="25" t="s">
        <v>7521</v>
      </c>
      <c r="D291" s="25"/>
      <c r="E291" s="25" t="s">
        <v>6427</v>
      </c>
      <c r="F291" s="25" t="s">
        <v>6846</v>
      </c>
      <c r="G291" s="24">
        <v>12374</v>
      </c>
      <c r="H291" s="25" t="s">
        <v>7148</v>
      </c>
      <c r="I291" s="2" t="s">
        <v>6868</v>
      </c>
      <c r="J291" s="2">
        <v>0.88174972323770917</v>
      </c>
      <c r="L291" s="25"/>
      <c r="M291" s="25" t="s">
        <v>7528</v>
      </c>
      <c r="N291" s="26" t="s">
        <v>7529</v>
      </c>
      <c r="O291" s="22">
        <v>5</v>
      </c>
      <c r="P291" s="4"/>
      <c r="R291" s="2" t="s">
        <v>3279</v>
      </c>
    </row>
    <row r="292" spans="1:18" ht="13">
      <c r="A292" s="22">
        <v>13196</v>
      </c>
      <c r="B292" s="22">
        <v>13196</v>
      </c>
      <c r="C292" s="9" t="s">
        <v>7530</v>
      </c>
      <c r="D292" s="9" t="s">
        <v>7450</v>
      </c>
      <c r="E292" s="9" t="s">
        <v>6425</v>
      </c>
      <c r="F292" s="9" t="s">
        <v>6937</v>
      </c>
      <c r="G292" s="9"/>
      <c r="H292" s="9" t="s">
        <v>7148</v>
      </c>
      <c r="I292" s="2" t="s">
        <v>6868</v>
      </c>
      <c r="J292" s="2">
        <v>0.77366609666734643</v>
      </c>
      <c r="L292" s="9"/>
      <c r="M292" s="9" t="s">
        <v>7531</v>
      </c>
      <c r="N292" s="23" t="s">
        <v>7532</v>
      </c>
      <c r="O292" s="24">
        <v>4</v>
      </c>
      <c r="P292" s="4"/>
      <c r="R292" s="2" t="s">
        <v>3279</v>
      </c>
    </row>
    <row r="293" spans="1:18" ht="13">
      <c r="A293" s="24">
        <v>13470</v>
      </c>
      <c r="B293" s="24">
        <v>13196</v>
      </c>
      <c r="C293" s="25" t="s">
        <v>7530</v>
      </c>
      <c r="D293" s="25" t="s">
        <v>7450</v>
      </c>
      <c r="E293" s="25" t="s">
        <v>6427</v>
      </c>
      <c r="F293" s="25" t="s">
        <v>6937</v>
      </c>
      <c r="G293" s="25"/>
      <c r="H293" s="25" t="s">
        <v>7148</v>
      </c>
      <c r="I293" s="2" t="s">
        <v>6868</v>
      </c>
      <c r="J293" s="2">
        <v>0.87158411088370791</v>
      </c>
      <c r="L293" s="25"/>
      <c r="M293" s="25" t="s">
        <v>7533</v>
      </c>
      <c r="N293" s="26" t="s">
        <v>7534</v>
      </c>
      <c r="O293" s="24">
        <v>4</v>
      </c>
      <c r="P293" s="4"/>
      <c r="R293" s="2" t="s">
        <v>3279</v>
      </c>
    </row>
    <row r="294" spans="1:18" ht="13">
      <c r="A294" s="22">
        <v>12635</v>
      </c>
      <c r="B294" s="22">
        <v>12635</v>
      </c>
      <c r="C294" s="9" t="s">
        <v>7535</v>
      </c>
      <c r="D294" s="9" t="s">
        <v>7536</v>
      </c>
      <c r="E294" s="9" t="s">
        <v>6427</v>
      </c>
      <c r="F294" s="9" t="s">
        <v>6937</v>
      </c>
      <c r="G294" s="22">
        <v>12635</v>
      </c>
      <c r="H294" s="9" t="s">
        <v>7148</v>
      </c>
      <c r="I294" s="2" t="s">
        <v>6868</v>
      </c>
      <c r="J294" s="2">
        <v>0.92398114662025677</v>
      </c>
      <c r="L294" s="9"/>
      <c r="M294" s="9" t="s">
        <v>7537</v>
      </c>
      <c r="N294" s="23" t="s">
        <v>7538</v>
      </c>
      <c r="O294" s="22">
        <v>5</v>
      </c>
      <c r="P294" s="4"/>
      <c r="R294" s="2" t="s">
        <v>5907</v>
      </c>
    </row>
    <row r="295" spans="1:18" ht="13">
      <c r="A295" s="24">
        <v>12653</v>
      </c>
      <c r="B295" s="24">
        <v>12635</v>
      </c>
      <c r="C295" s="25" t="s">
        <v>7535</v>
      </c>
      <c r="D295" s="25" t="s">
        <v>7536</v>
      </c>
      <c r="E295" s="25" t="s">
        <v>6425</v>
      </c>
      <c r="F295" s="25" t="s">
        <v>6937</v>
      </c>
      <c r="G295" s="24">
        <v>12635</v>
      </c>
      <c r="H295" s="25" t="s">
        <v>7148</v>
      </c>
      <c r="I295" s="2" t="s">
        <v>6868</v>
      </c>
      <c r="J295" s="2">
        <v>0.91477339163704885</v>
      </c>
      <c r="L295" s="25"/>
      <c r="M295" s="25" t="s">
        <v>7539</v>
      </c>
      <c r="N295" s="26" t="s">
        <v>7540</v>
      </c>
      <c r="O295" s="22">
        <v>5</v>
      </c>
      <c r="P295" s="4"/>
      <c r="R295" s="2" t="s">
        <v>5907</v>
      </c>
    </row>
    <row r="296" spans="1:18" ht="13">
      <c r="A296" s="22">
        <v>13185</v>
      </c>
      <c r="B296" s="22">
        <v>13185</v>
      </c>
      <c r="C296" s="9" t="s">
        <v>7535</v>
      </c>
      <c r="D296" s="9" t="s">
        <v>7536</v>
      </c>
      <c r="E296" s="9" t="s">
        <v>6425</v>
      </c>
      <c r="F296" s="9" t="s">
        <v>6856</v>
      </c>
      <c r="G296" s="22">
        <v>12635</v>
      </c>
      <c r="H296" s="9" t="s">
        <v>7148</v>
      </c>
      <c r="I296" s="2" t="s">
        <v>6868</v>
      </c>
      <c r="J296" s="2">
        <v>0.91545443445953889</v>
      </c>
      <c r="L296" s="9"/>
      <c r="M296" s="9" t="s">
        <v>7541</v>
      </c>
      <c r="N296" s="23" t="s">
        <v>7542</v>
      </c>
      <c r="O296" s="22">
        <v>5</v>
      </c>
      <c r="P296" s="4"/>
      <c r="R296" s="2" t="s">
        <v>6204</v>
      </c>
    </row>
    <row r="297" spans="1:18" ht="13">
      <c r="A297" s="24">
        <v>13697</v>
      </c>
      <c r="B297" s="24">
        <v>13185</v>
      </c>
      <c r="C297" s="25" t="s">
        <v>7535</v>
      </c>
      <c r="D297" s="25" t="s">
        <v>7536</v>
      </c>
      <c r="E297" s="25" t="s">
        <v>6427</v>
      </c>
      <c r="F297" s="25" t="s">
        <v>6856</v>
      </c>
      <c r="G297" s="24">
        <v>12635</v>
      </c>
      <c r="H297" s="25" t="s">
        <v>7148</v>
      </c>
      <c r="I297" s="2" t="s">
        <v>6868</v>
      </c>
      <c r="J297" s="2">
        <v>0.9077782313496161</v>
      </c>
      <c r="L297" s="25"/>
      <c r="M297" s="25" t="s">
        <v>7543</v>
      </c>
      <c r="N297" s="26" t="s">
        <v>7544</v>
      </c>
      <c r="O297" s="24">
        <v>4</v>
      </c>
      <c r="P297" s="4"/>
      <c r="R297" s="2" t="s">
        <v>6204</v>
      </c>
    </row>
    <row r="298" spans="1:18" ht="13">
      <c r="A298" s="22">
        <v>24207</v>
      </c>
      <c r="B298" s="22">
        <v>15496</v>
      </c>
      <c r="C298" s="9" t="s">
        <v>7535</v>
      </c>
      <c r="D298" s="9" t="s">
        <v>7536</v>
      </c>
      <c r="E298" s="9" t="s">
        <v>6427</v>
      </c>
      <c r="F298" s="9" t="s">
        <v>6840</v>
      </c>
      <c r="G298" s="22">
        <v>12635</v>
      </c>
      <c r="H298" s="9" t="s">
        <v>7148</v>
      </c>
      <c r="I298" s="2" t="s">
        <v>6868</v>
      </c>
      <c r="J298" s="2">
        <v>0.66224473468902834</v>
      </c>
      <c r="L298" s="9"/>
      <c r="M298" s="9" t="s">
        <v>7545</v>
      </c>
      <c r="N298" s="23" t="s">
        <v>7546</v>
      </c>
      <c r="O298" s="22">
        <v>1</v>
      </c>
      <c r="P298" s="4"/>
      <c r="R298" s="2" t="s">
        <v>4600</v>
      </c>
    </row>
    <row r="299" spans="1:18" ht="13">
      <c r="A299" s="24">
        <v>15496</v>
      </c>
      <c r="B299" s="24">
        <v>15496</v>
      </c>
      <c r="C299" s="25" t="s">
        <v>7535</v>
      </c>
      <c r="D299" s="25" t="s">
        <v>7536</v>
      </c>
      <c r="E299" s="25" t="s">
        <v>6425</v>
      </c>
      <c r="F299" s="25" t="s">
        <v>6840</v>
      </c>
      <c r="G299" s="24">
        <v>12635</v>
      </c>
      <c r="H299" s="25" t="s">
        <v>7148</v>
      </c>
      <c r="I299" s="2" t="s">
        <v>6868</v>
      </c>
      <c r="J299" s="2">
        <v>0.86080819611331094</v>
      </c>
      <c r="L299" s="25"/>
      <c r="M299" s="25" t="s">
        <v>7547</v>
      </c>
      <c r="N299" s="26" t="s">
        <v>7548</v>
      </c>
      <c r="O299" s="22">
        <v>5</v>
      </c>
      <c r="P299" s="4"/>
      <c r="R299" s="2" t="s">
        <v>4600</v>
      </c>
    </row>
    <row r="300" spans="1:18" ht="13">
      <c r="A300" s="22">
        <v>14227</v>
      </c>
      <c r="B300" s="22">
        <v>13373</v>
      </c>
      <c r="C300" s="9" t="s">
        <v>7549</v>
      </c>
      <c r="D300" s="9" t="s">
        <v>7457</v>
      </c>
      <c r="E300" s="9" t="s">
        <v>6427</v>
      </c>
      <c r="F300" s="9" t="s">
        <v>6840</v>
      </c>
      <c r="G300" s="9"/>
      <c r="H300" s="9" t="s">
        <v>7148</v>
      </c>
      <c r="I300" s="2" t="s">
        <v>6868</v>
      </c>
      <c r="J300" s="2">
        <v>0.83856882300760482</v>
      </c>
      <c r="L300" s="9"/>
      <c r="M300" s="9" t="s">
        <v>7550</v>
      </c>
      <c r="N300" s="23" t="s">
        <v>7551</v>
      </c>
      <c r="O300" s="22">
        <v>5</v>
      </c>
      <c r="P300" s="4"/>
      <c r="R300" s="2" t="s">
        <v>3668</v>
      </c>
    </row>
    <row r="301" spans="1:18" ht="13">
      <c r="A301" s="24">
        <v>13373</v>
      </c>
      <c r="B301" s="24">
        <v>13373</v>
      </c>
      <c r="C301" s="25" t="s">
        <v>7549</v>
      </c>
      <c r="D301" s="25" t="s">
        <v>7457</v>
      </c>
      <c r="E301" s="25" t="s">
        <v>6425</v>
      </c>
      <c r="F301" s="25" t="s">
        <v>6840</v>
      </c>
      <c r="G301" s="25"/>
      <c r="H301" s="25" t="s">
        <v>7148</v>
      </c>
      <c r="I301" s="2" t="s">
        <v>6868</v>
      </c>
      <c r="J301" s="2">
        <v>0.84002585078632752</v>
      </c>
      <c r="L301" s="25"/>
      <c r="M301" s="25" t="s">
        <v>7552</v>
      </c>
      <c r="N301" s="26" t="s">
        <v>7553</v>
      </c>
      <c r="O301" s="22">
        <v>5</v>
      </c>
      <c r="P301" s="4"/>
      <c r="R301" s="2" t="s">
        <v>3668</v>
      </c>
    </row>
    <row r="302" spans="1:18" ht="13">
      <c r="A302" s="22">
        <v>13588</v>
      </c>
      <c r="B302" s="22">
        <v>13588</v>
      </c>
      <c r="C302" s="9" t="s">
        <v>7554</v>
      </c>
      <c r="D302" s="9" t="s">
        <v>7555</v>
      </c>
      <c r="E302" s="9" t="s">
        <v>6425</v>
      </c>
      <c r="F302" s="9" t="s">
        <v>6856</v>
      </c>
      <c r="G302" s="9"/>
      <c r="H302" s="9" t="s">
        <v>7148</v>
      </c>
      <c r="I302" s="2" t="s">
        <v>6868</v>
      </c>
      <c r="J302" s="2">
        <v>0.92752508487136109</v>
      </c>
      <c r="L302" s="9"/>
      <c r="M302" s="9" t="s">
        <v>7556</v>
      </c>
      <c r="N302" s="23" t="s">
        <v>7557</v>
      </c>
      <c r="O302" s="22">
        <v>5</v>
      </c>
      <c r="P302" s="4"/>
      <c r="R302" s="2" t="s">
        <v>3668</v>
      </c>
    </row>
    <row r="303" spans="1:18" ht="13">
      <c r="A303" s="24">
        <v>14442</v>
      </c>
      <c r="B303" s="24">
        <v>13588</v>
      </c>
      <c r="C303" s="25" t="s">
        <v>7554</v>
      </c>
      <c r="D303" s="25" t="s">
        <v>7555</v>
      </c>
      <c r="E303" s="25" t="s">
        <v>6427</v>
      </c>
      <c r="F303" s="25" t="s">
        <v>6856</v>
      </c>
      <c r="G303" s="25"/>
      <c r="H303" s="25" t="s">
        <v>7148</v>
      </c>
      <c r="I303" s="2" t="s">
        <v>6868</v>
      </c>
      <c r="J303" s="2">
        <v>0.94520031812056526</v>
      </c>
      <c r="L303" s="25"/>
      <c r="M303" s="25" t="s">
        <v>7558</v>
      </c>
      <c r="N303" s="26" t="s">
        <v>7559</v>
      </c>
      <c r="O303" s="22">
        <v>5</v>
      </c>
      <c r="P303" s="4"/>
      <c r="R303" s="2" t="s">
        <v>3668</v>
      </c>
    </row>
    <row r="304" spans="1:18" ht="13">
      <c r="A304" s="22">
        <v>12859</v>
      </c>
      <c r="B304" s="22">
        <v>12145</v>
      </c>
      <c r="C304" s="9" t="s">
        <v>7560</v>
      </c>
      <c r="D304" s="9" t="s">
        <v>7561</v>
      </c>
      <c r="E304" s="9" t="s">
        <v>6425</v>
      </c>
      <c r="F304" s="9" t="s">
        <v>6937</v>
      </c>
      <c r="G304" s="9"/>
      <c r="H304" s="9" t="s">
        <v>7562</v>
      </c>
      <c r="I304" s="2" t="s">
        <v>6842</v>
      </c>
      <c r="J304" s="2">
        <v>0.95432449366248362</v>
      </c>
      <c r="L304" s="9"/>
      <c r="M304" s="9" t="s">
        <v>7563</v>
      </c>
      <c r="N304" s="23" t="s">
        <v>7564</v>
      </c>
      <c r="O304" s="22">
        <v>5</v>
      </c>
      <c r="P304" s="4"/>
      <c r="R304" s="2" t="s">
        <v>3249</v>
      </c>
    </row>
    <row r="305" spans="1:18" ht="13">
      <c r="A305" s="24">
        <v>12145</v>
      </c>
      <c r="B305" s="24">
        <v>12145</v>
      </c>
      <c r="C305" s="25" t="s">
        <v>7560</v>
      </c>
      <c r="D305" s="25" t="s">
        <v>7561</v>
      </c>
      <c r="E305" s="25" t="s">
        <v>6427</v>
      </c>
      <c r="F305" s="25" t="s">
        <v>6937</v>
      </c>
      <c r="G305" s="25"/>
      <c r="H305" s="25" t="s">
        <v>7562</v>
      </c>
      <c r="I305" s="2" t="s">
        <v>6842</v>
      </c>
      <c r="J305" s="2">
        <v>0.96062813076088249</v>
      </c>
      <c r="L305" s="25"/>
      <c r="M305" s="25" t="s">
        <v>7565</v>
      </c>
      <c r="N305" s="26" t="s">
        <v>7566</v>
      </c>
      <c r="O305" s="22">
        <v>5</v>
      </c>
      <c r="P305" s="4"/>
      <c r="R305" s="2" t="s">
        <v>3249</v>
      </c>
    </row>
    <row r="306" spans="1:18" ht="13">
      <c r="A306" s="22">
        <v>12981</v>
      </c>
      <c r="B306" s="22">
        <v>12981</v>
      </c>
      <c r="C306" s="9" t="s">
        <v>7567</v>
      </c>
      <c r="D306" s="9" t="s">
        <v>7568</v>
      </c>
      <c r="E306" s="9" t="s">
        <v>6427</v>
      </c>
      <c r="F306" s="9" t="s">
        <v>6840</v>
      </c>
      <c r="G306" s="9"/>
      <c r="H306" s="9" t="s">
        <v>7562</v>
      </c>
      <c r="I306" s="2" t="s">
        <v>6842</v>
      </c>
      <c r="J306" s="2">
        <v>0.85763855200717753</v>
      </c>
      <c r="L306" s="9"/>
      <c r="M306" s="9" t="s">
        <v>7569</v>
      </c>
      <c r="N306" s="23" t="s">
        <v>7570</v>
      </c>
      <c r="O306" s="22">
        <v>5</v>
      </c>
      <c r="P306" s="4"/>
      <c r="R306" s="2" t="s">
        <v>4600</v>
      </c>
    </row>
    <row r="307" spans="1:18" ht="13">
      <c r="A307" s="24">
        <v>13400</v>
      </c>
      <c r="B307" s="24">
        <v>12981</v>
      </c>
      <c r="C307" s="25" t="s">
        <v>7567</v>
      </c>
      <c r="D307" s="25" t="s">
        <v>7568</v>
      </c>
      <c r="E307" s="25" t="s">
        <v>6425</v>
      </c>
      <c r="F307" s="25" t="s">
        <v>6840</v>
      </c>
      <c r="G307" s="25"/>
      <c r="H307" s="25" t="s">
        <v>7562</v>
      </c>
      <c r="I307" s="2" t="s">
        <v>6842</v>
      </c>
      <c r="J307" s="2">
        <v>0.90140924581978799</v>
      </c>
      <c r="L307" s="25"/>
      <c r="M307" s="25" t="s">
        <v>7571</v>
      </c>
      <c r="N307" s="26" t="s">
        <v>7572</v>
      </c>
      <c r="O307" s="22">
        <v>5</v>
      </c>
      <c r="P307" s="4"/>
      <c r="R307" s="2" t="s">
        <v>4600</v>
      </c>
    </row>
    <row r="308" spans="1:18" ht="13">
      <c r="A308" s="22">
        <v>12159</v>
      </c>
      <c r="B308" s="22">
        <v>12159</v>
      </c>
      <c r="C308" s="9" t="s">
        <v>7573</v>
      </c>
      <c r="D308" s="9" t="s">
        <v>7567</v>
      </c>
      <c r="E308" s="9" t="s">
        <v>6425</v>
      </c>
      <c r="F308" s="9" t="s">
        <v>6840</v>
      </c>
      <c r="G308" s="22">
        <v>12159</v>
      </c>
      <c r="H308" s="9" t="s">
        <v>7562</v>
      </c>
      <c r="I308" s="2" t="s">
        <v>6842</v>
      </c>
      <c r="J308" s="2">
        <v>0.87789416789642671</v>
      </c>
      <c r="L308" s="9"/>
      <c r="M308" s="9" t="s">
        <v>7574</v>
      </c>
      <c r="N308" s="23" t="s">
        <v>7575</v>
      </c>
      <c r="O308" s="22">
        <v>5</v>
      </c>
      <c r="P308" s="4"/>
      <c r="R308" s="2" t="s">
        <v>3279</v>
      </c>
    </row>
    <row r="309" spans="1:18" ht="13">
      <c r="A309" s="24">
        <v>166047</v>
      </c>
      <c r="B309" s="24">
        <v>12159</v>
      </c>
      <c r="C309" s="25" t="s">
        <v>7573</v>
      </c>
      <c r="D309" s="25" t="s">
        <v>7567</v>
      </c>
      <c r="E309" s="25" t="s">
        <v>6427</v>
      </c>
      <c r="F309" s="25" t="s">
        <v>6840</v>
      </c>
      <c r="G309" s="24">
        <v>12159</v>
      </c>
      <c r="H309" s="25" t="s">
        <v>7562</v>
      </c>
      <c r="I309" s="2" t="s">
        <v>6842</v>
      </c>
      <c r="J309" s="2">
        <v>0.87866952267547027</v>
      </c>
      <c r="L309" s="25"/>
      <c r="M309" s="25" t="s">
        <v>7576</v>
      </c>
      <c r="N309" s="26" t="s">
        <v>7577</v>
      </c>
      <c r="O309" s="22">
        <v>5</v>
      </c>
      <c r="P309" s="4"/>
      <c r="R309" s="2" t="s">
        <v>3279</v>
      </c>
    </row>
    <row r="310" spans="1:18" ht="13">
      <c r="A310" s="22">
        <v>13253</v>
      </c>
      <c r="B310" s="22">
        <v>13253</v>
      </c>
      <c r="C310" s="9" t="s">
        <v>7578</v>
      </c>
      <c r="D310" s="9" t="s">
        <v>7573</v>
      </c>
      <c r="E310" s="9" t="s">
        <v>6425</v>
      </c>
      <c r="F310" s="9" t="s">
        <v>6840</v>
      </c>
      <c r="G310" s="9"/>
      <c r="H310" s="9" t="s">
        <v>7562</v>
      </c>
      <c r="I310" s="2" t="s">
        <v>6842</v>
      </c>
      <c r="J310" s="2">
        <v>0.92158565703697137</v>
      </c>
      <c r="L310" s="9"/>
      <c r="M310" s="9" t="s">
        <v>7579</v>
      </c>
      <c r="N310" s="23" t="s">
        <v>7580</v>
      </c>
      <c r="O310" s="22">
        <v>5</v>
      </c>
      <c r="P310" s="4"/>
      <c r="R310" s="2" t="s">
        <v>3249</v>
      </c>
    </row>
    <row r="311" spans="1:18" ht="13">
      <c r="A311" s="24">
        <v>13269</v>
      </c>
      <c r="B311" s="24">
        <v>13253</v>
      </c>
      <c r="C311" s="25" t="s">
        <v>7578</v>
      </c>
      <c r="D311" s="25" t="s">
        <v>7573</v>
      </c>
      <c r="E311" s="25" t="s">
        <v>6427</v>
      </c>
      <c r="F311" s="25" t="s">
        <v>6840</v>
      </c>
      <c r="G311" s="25"/>
      <c r="H311" s="25" t="s">
        <v>7562</v>
      </c>
      <c r="I311" s="2" t="s">
        <v>6842</v>
      </c>
      <c r="J311" s="2">
        <v>0.91642658976749858</v>
      </c>
      <c r="L311" s="25"/>
      <c r="M311" s="25" t="s">
        <v>7581</v>
      </c>
      <c r="N311" s="26" t="s">
        <v>7582</v>
      </c>
      <c r="O311" s="22">
        <v>5</v>
      </c>
      <c r="P311" s="4"/>
      <c r="R311" s="2" t="s">
        <v>3249</v>
      </c>
    </row>
    <row r="312" spans="1:18" ht="13">
      <c r="A312" s="22">
        <v>17041</v>
      </c>
      <c r="B312" s="22">
        <v>13950</v>
      </c>
      <c r="C312" s="9" t="s">
        <v>7583</v>
      </c>
      <c r="D312" s="9" t="s">
        <v>7583</v>
      </c>
      <c r="E312" s="9" t="s">
        <v>6425</v>
      </c>
      <c r="F312" s="9" t="s">
        <v>6840</v>
      </c>
      <c r="G312" s="22">
        <v>13100</v>
      </c>
      <c r="H312" s="9" t="s">
        <v>7562</v>
      </c>
      <c r="I312" s="2" t="s">
        <v>6842</v>
      </c>
      <c r="J312" s="2">
        <v>0.62536227719384641</v>
      </c>
      <c r="L312" s="9"/>
      <c r="M312" s="9" t="s">
        <v>7584</v>
      </c>
      <c r="N312" s="23" t="s">
        <v>7585</v>
      </c>
      <c r="O312" s="22">
        <v>5</v>
      </c>
      <c r="P312" s="4"/>
      <c r="R312" s="2" t="s">
        <v>3279</v>
      </c>
    </row>
    <row r="313" spans="1:18" ht="13">
      <c r="A313" s="24">
        <v>13950</v>
      </c>
      <c r="B313" s="24">
        <v>13950</v>
      </c>
      <c r="C313" s="25" t="s">
        <v>7583</v>
      </c>
      <c r="D313" s="25" t="s">
        <v>7583</v>
      </c>
      <c r="E313" s="25" t="s">
        <v>6427</v>
      </c>
      <c r="F313" s="25" t="s">
        <v>6840</v>
      </c>
      <c r="G313" s="24">
        <v>13100</v>
      </c>
      <c r="H313" s="25" t="s">
        <v>7562</v>
      </c>
      <c r="I313" s="2" t="s">
        <v>6842</v>
      </c>
      <c r="J313" s="2">
        <v>0.6153246457011915</v>
      </c>
      <c r="L313" s="25"/>
      <c r="M313" s="25" t="s">
        <v>7586</v>
      </c>
      <c r="N313" s="26" t="s">
        <v>7587</v>
      </c>
      <c r="O313" s="22">
        <v>5</v>
      </c>
      <c r="P313" s="4"/>
      <c r="R313" s="2" t="s">
        <v>3279</v>
      </c>
    </row>
    <row r="314" spans="1:18" ht="13">
      <c r="A314" s="22">
        <v>15702</v>
      </c>
      <c r="B314" s="22">
        <v>12711</v>
      </c>
      <c r="C314" s="9" t="s">
        <v>7588</v>
      </c>
      <c r="D314" s="9" t="s">
        <v>7589</v>
      </c>
      <c r="E314" s="9" t="s">
        <v>6425</v>
      </c>
      <c r="F314" s="9" t="s">
        <v>6856</v>
      </c>
      <c r="G314" s="22">
        <v>12711</v>
      </c>
      <c r="H314" s="9" t="s">
        <v>7562</v>
      </c>
      <c r="I314" s="2" t="s">
        <v>6842</v>
      </c>
      <c r="J314" s="2">
        <v>0.81103384855975347</v>
      </c>
      <c r="L314" s="9"/>
      <c r="M314" s="9" t="s">
        <v>7590</v>
      </c>
      <c r="N314" s="23" t="s">
        <v>7591</v>
      </c>
      <c r="O314" s="22">
        <v>5</v>
      </c>
      <c r="P314" s="4"/>
      <c r="R314" s="2" t="s">
        <v>4035</v>
      </c>
    </row>
    <row r="315" spans="1:18" ht="13">
      <c r="A315" s="24">
        <v>16617</v>
      </c>
      <c r="B315" s="24">
        <v>16617</v>
      </c>
      <c r="C315" s="25" t="s">
        <v>7588</v>
      </c>
      <c r="D315" s="25" t="s">
        <v>7589</v>
      </c>
      <c r="E315" s="25" t="s">
        <v>6425</v>
      </c>
      <c r="F315" s="25" t="s">
        <v>6853</v>
      </c>
      <c r="G315" s="24">
        <v>12711</v>
      </c>
      <c r="H315" s="25" t="s">
        <v>7562</v>
      </c>
      <c r="I315" s="2" t="s">
        <v>6842</v>
      </c>
      <c r="J315" s="2">
        <v>0.7989427902960522</v>
      </c>
      <c r="L315" s="25"/>
      <c r="M315" s="25" t="s">
        <v>7592</v>
      </c>
      <c r="N315" s="26" t="s">
        <v>7593</v>
      </c>
      <c r="O315" s="22">
        <v>5</v>
      </c>
      <c r="P315" s="4"/>
      <c r="R315" s="2" t="s">
        <v>4035</v>
      </c>
    </row>
    <row r="316" spans="1:18" ht="13">
      <c r="A316" s="22">
        <v>12711</v>
      </c>
      <c r="B316" s="22">
        <v>12711</v>
      </c>
      <c r="C316" s="9" t="s">
        <v>7588</v>
      </c>
      <c r="D316" s="9" t="s">
        <v>7589</v>
      </c>
      <c r="E316" s="9" t="s">
        <v>6427</v>
      </c>
      <c r="F316" s="9" t="s">
        <v>6856</v>
      </c>
      <c r="G316" s="22">
        <v>12711</v>
      </c>
      <c r="H316" s="9" t="s">
        <v>7562</v>
      </c>
      <c r="I316" s="2" t="s">
        <v>6842</v>
      </c>
      <c r="J316" s="2">
        <v>0.79756877401617365</v>
      </c>
      <c r="L316" s="9"/>
      <c r="M316" s="9" t="s">
        <v>7594</v>
      </c>
      <c r="N316" s="23" t="s">
        <v>7595</v>
      </c>
      <c r="O316" s="22">
        <v>5</v>
      </c>
      <c r="P316" s="4"/>
      <c r="R316" s="2" t="s">
        <v>4035</v>
      </c>
    </row>
    <row r="317" spans="1:18" ht="13">
      <c r="A317" s="24">
        <v>16801</v>
      </c>
      <c r="B317" s="24">
        <v>16617</v>
      </c>
      <c r="C317" s="25" t="s">
        <v>7588</v>
      </c>
      <c r="D317" s="25" t="s">
        <v>7589</v>
      </c>
      <c r="E317" s="25" t="s">
        <v>6427</v>
      </c>
      <c r="F317" s="25" t="s">
        <v>6853</v>
      </c>
      <c r="G317" s="24">
        <v>12711</v>
      </c>
      <c r="H317" s="25" t="s">
        <v>7562</v>
      </c>
      <c r="I317" s="2" t="s">
        <v>6842</v>
      </c>
      <c r="J317" s="2">
        <v>0.81639871749161508</v>
      </c>
      <c r="L317" s="25"/>
      <c r="M317" s="25" t="s">
        <v>7596</v>
      </c>
      <c r="N317" s="26" t="s">
        <v>7597</v>
      </c>
      <c r="O317" s="22">
        <v>5</v>
      </c>
      <c r="P317" s="4"/>
      <c r="R317" s="2" t="s">
        <v>4035</v>
      </c>
    </row>
    <row r="318" spans="1:18" ht="13">
      <c r="A318" s="22">
        <v>15988</v>
      </c>
      <c r="B318" s="22">
        <v>15988</v>
      </c>
      <c r="C318" s="9" t="s">
        <v>7598</v>
      </c>
      <c r="D318" s="9" t="s">
        <v>7599</v>
      </c>
      <c r="E318" s="9" t="s">
        <v>6425</v>
      </c>
      <c r="F318" s="9" t="s">
        <v>6840</v>
      </c>
      <c r="G318" s="9"/>
      <c r="H318" s="9" t="s">
        <v>7562</v>
      </c>
      <c r="I318" s="2" t="s">
        <v>6847</v>
      </c>
      <c r="J318" s="2">
        <v>0.80011356077075269</v>
      </c>
      <c r="L318" s="9"/>
      <c r="M318" s="9" t="s">
        <v>7600</v>
      </c>
      <c r="N318" s="23" t="s">
        <v>7601</v>
      </c>
      <c r="O318" s="22">
        <v>5</v>
      </c>
      <c r="P318" s="4"/>
      <c r="R318" s="2" t="s">
        <v>3483</v>
      </c>
    </row>
    <row r="319" spans="1:18" ht="13">
      <c r="A319" s="24">
        <v>18347</v>
      </c>
      <c r="B319" s="24">
        <v>15988</v>
      </c>
      <c r="C319" s="25" t="s">
        <v>7598</v>
      </c>
      <c r="D319" s="25" t="s">
        <v>7599</v>
      </c>
      <c r="E319" s="25" t="s">
        <v>6427</v>
      </c>
      <c r="F319" s="25" t="s">
        <v>6840</v>
      </c>
      <c r="G319" s="25"/>
      <c r="H319" s="25" t="s">
        <v>7562</v>
      </c>
      <c r="I319" s="2" t="s">
        <v>6847</v>
      </c>
      <c r="J319" s="2">
        <v>0.72886645138807304</v>
      </c>
      <c r="L319" s="25"/>
      <c r="M319" s="25" t="s">
        <v>7602</v>
      </c>
      <c r="N319" s="26" t="s">
        <v>7603</v>
      </c>
      <c r="O319" s="22">
        <v>5</v>
      </c>
      <c r="P319" s="4"/>
      <c r="R319" s="2" t="s">
        <v>3483</v>
      </c>
    </row>
    <row r="320" spans="1:18" ht="13">
      <c r="A320" s="22">
        <v>16962</v>
      </c>
      <c r="B320" s="22">
        <v>16115</v>
      </c>
      <c r="C320" s="9" t="s">
        <v>7604</v>
      </c>
      <c r="D320" s="9" t="s">
        <v>7588</v>
      </c>
      <c r="E320" s="9" t="s">
        <v>6425</v>
      </c>
      <c r="F320" s="9" t="s">
        <v>6853</v>
      </c>
      <c r="G320" s="9"/>
      <c r="H320" s="9" t="s">
        <v>7562</v>
      </c>
      <c r="I320" s="2" t="s">
        <v>6847</v>
      </c>
      <c r="J320" s="2">
        <v>0.86626383550371977</v>
      </c>
      <c r="L320" s="9"/>
      <c r="M320" s="9" t="s">
        <v>7605</v>
      </c>
      <c r="N320" s="23" t="s">
        <v>7606</v>
      </c>
      <c r="O320" s="22">
        <v>5</v>
      </c>
      <c r="P320" s="4"/>
      <c r="R320" s="2" t="s">
        <v>4035</v>
      </c>
    </row>
    <row r="321" spans="1:18" ht="13">
      <c r="A321" s="24">
        <v>16115</v>
      </c>
      <c r="B321" s="24">
        <v>16115</v>
      </c>
      <c r="C321" s="25" t="s">
        <v>7604</v>
      </c>
      <c r="D321" s="25" t="s">
        <v>7588</v>
      </c>
      <c r="E321" s="25" t="s">
        <v>6427</v>
      </c>
      <c r="F321" s="25" t="s">
        <v>6853</v>
      </c>
      <c r="G321" s="25"/>
      <c r="H321" s="25" t="s">
        <v>7562</v>
      </c>
      <c r="I321" s="2" t="s">
        <v>6847</v>
      </c>
      <c r="J321" s="2">
        <v>0.87824950828729986</v>
      </c>
      <c r="L321" s="25"/>
      <c r="M321" s="25" t="s">
        <v>7607</v>
      </c>
      <c r="N321" s="26" t="s">
        <v>7608</v>
      </c>
      <c r="O321" s="22">
        <v>5</v>
      </c>
      <c r="P321" s="4"/>
      <c r="R321" s="2" t="s">
        <v>4035</v>
      </c>
    </row>
    <row r="322" spans="1:18" ht="13">
      <c r="A322" s="22">
        <v>17527</v>
      </c>
      <c r="B322" s="22">
        <v>17527</v>
      </c>
      <c r="C322" s="9" t="s">
        <v>7609</v>
      </c>
      <c r="D322" s="9" t="s">
        <v>7610</v>
      </c>
      <c r="E322" s="9" t="s">
        <v>6425</v>
      </c>
      <c r="F322" s="9" t="s">
        <v>6840</v>
      </c>
      <c r="G322" s="9"/>
      <c r="H322" s="9" t="s">
        <v>7562</v>
      </c>
      <c r="I322" s="2" t="s">
        <v>6842</v>
      </c>
      <c r="J322" s="2">
        <v>0.83611990208737552</v>
      </c>
      <c r="L322" s="9"/>
      <c r="M322" s="9" t="s">
        <v>7611</v>
      </c>
      <c r="N322" s="23" t="s">
        <v>7612</v>
      </c>
      <c r="O322" s="24">
        <v>4</v>
      </c>
      <c r="P322" s="4"/>
      <c r="R322" s="2" t="s">
        <v>3279</v>
      </c>
    </row>
    <row r="323" spans="1:18" ht="13">
      <c r="A323" s="24">
        <v>18514</v>
      </c>
      <c r="B323" s="24">
        <v>17527</v>
      </c>
      <c r="C323" s="25" t="s">
        <v>7609</v>
      </c>
      <c r="D323" s="25" t="s">
        <v>7610</v>
      </c>
      <c r="E323" s="25" t="s">
        <v>6427</v>
      </c>
      <c r="F323" s="25" t="s">
        <v>6840</v>
      </c>
      <c r="G323" s="25"/>
      <c r="H323" s="25" t="s">
        <v>7562</v>
      </c>
      <c r="I323" s="2" t="s">
        <v>6842</v>
      </c>
      <c r="J323" s="2">
        <v>0.8509428883963347</v>
      </c>
      <c r="L323" s="25"/>
      <c r="M323" s="25" t="s">
        <v>7613</v>
      </c>
      <c r="N323" s="26" t="s">
        <v>7614</v>
      </c>
      <c r="O323" s="24">
        <v>4</v>
      </c>
      <c r="P323" s="4"/>
      <c r="R323" s="2" t="s">
        <v>3279</v>
      </c>
    </row>
    <row r="324" spans="1:18" ht="13">
      <c r="A324" s="22">
        <v>19130</v>
      </c>
      <c r="B324" s="22">
        <v>19130</v>
      </c>
      <c r="C324" s="9" t="s">
        <v>7615</v>
      </c>
      <c r="D324" s="9" t="s">
        <v>7616</v>
      </c>
      <c r="E324" s="9" t="s">
        <v>6425</v>
      </c>
      <c r="F324" s="9" t="s">
        <v>6840</v>
      </c>
      <c r="G324" s="9"/>
      <c r="H324" s="9" t="s">
        <v>7562</v>
      </c>
      <c r="I324" s="2" t="s">
        <v>6842</v>
      </c>
      <c r="J324" s="2">
        <v>0.78063857039835838</v>
      </c>
      <c r="L324" s="9"/>
      <c r="M324" s="9"/>
      <c r="N324" s="28"/>
      <c r="O324" s="22">
        <v>0</v>
      </c>
      <c r="P324" s="27" t="s">
        <v>6876</v>
      </c>
      <c r="R324" s="2" t="s">
        <v>4146</v>
      </c>
    </row>
    <row r="325" spans="1:18" ht="13">
      <c r="A325" s="24">
        <v>20873</v>
      </c>
      <c r="B325" s="24">
        <v>19130</v>
      </c>
      <c r="C325" s="25" t="s">
        <v>7615</v>
      </c>
      <c r="D325" s="25" t="s">
        <v>7616</v>
      </c>
      <c r="E325" s="25" t="s">
        <v>6427</v>
      </c>
      <c r="F325" s="25" t="s">
        <v>6840</v>
      </c>
      <c r="G325" s="25"/>
      <c r="H325" s="25" t="s">
        <v>7562</v>
      </c>
      <c r="I325" s="2" t="s">
        <v>6842</v>
      </c>
      <c r="J325" s="2">
        <v>0.93841770986715956</v>
      </c>
      <c r="L325" s="25"/>
      <c r="M325" s="25" t="s">
        <v>7617</v>
      </c>
      <c r="N325" s="26" t="s">
        <v>7618</v>
      </c>
      <c r="O325" s="22">
        <v>5</v>
      </c>
      <c r="P325" s="4"/>
      <c r="R325" s="2" t="s">
        <v>4146</v>
      </c>
    </row>
    <row r="326" spans="1:18" ht="13">
      <c r="A326" s="22">
        <v>21682</v>
      </c>
      <c r="B326" s="22">
        <v>19975</v>
      </c>
      <c r="C326" s="9" t="s">
        <v>7619</v>
      </c>
      <c r="D326" s="9" t="s">
        <v>7620</v>
      </c>
      <c r="E326" s="9" t="s">
        <v>6425</v>
      </c>
      <c r="F326" s="9" t="s">
        <v>6840</v>
      </c>
      <c r="G326" s="9"/>
      <c r="H326" s="9" t="s">
        <v>7562</v>
      </c>
      <c r="I326" s="2" t="s">
        <v>6842</v>
      </c>
      <c r="J326" s="2">
        <v>0.60642094171150962</v>
      </c>
      <c r="L326" s="9"/>
      <c r="M326" s="9" t="s">
        <v>7621</v>
      </c>
      <c r="N326" s="23" t="s">
        <v>7622</v>
      </c>
      <c r="O326" s="22">
        <v>5</v>
      </c>
      <c r="P326" s="4"/>
      <c r="R326" s="2" t="s">
        <v>4146</v>
      </c>
    </row>
    <row r="327" spans="1:18" ht="13">
      <c r="A327" s="24">
        <v>33610</v>
      </c>
      <c r="B327" s="24">
        <v>19975</v>
      </c>
      <c r="C327" s="25" t="s">
        <v>7619</v>
      </c>
      <c r="D327" s="25" t="s">
        <v>7620</v>
      </c>
      <c r="E327" s="25" t="s">
        <v>6425</v>
      </c>
      <c r="F327" s="25" t="s">
        <v>6840</v>
      </c>
      <c r="G327" s="25"/>
      <c r="H327" s="25" t="s">
        <v>7562</v>
      </c>
      <c r="I327" s="2" t="s">
        <v>6842</v>
      </c>
      <c r="J327" s="2">
        <v>0.61474037701657702</v>
      </c>
      <c r="L327" s="25"/>
      <c r="M327" s="25" t="s">
        <v>7623</v>
      </c>
      <c r="N327" s="26" t="s">
        <v>7624</v>
      </c>
      <c r="O327" s="22">
        <v>5</v>
      </c>
      <c r="P327" s="4"/>
      <c r="R327" s="2" t="s">
        <v>4146</v>
      </c>
    </row>
    <row r="328" spans="1:18" ht="13">
      <c r="A328" s="22">
        <v>19975</v>
      </c>
      <c r="B328" s="22">
        <v>19975</v>
      </c>
      <c r="C328" s="9" t="s">
        <v>7619</v>
      </c>
      <c r="D328" s="9" t="s">
        <v>7620</v>
      </c>
      <c r="E328" s="9" t="s">
        <v>6427</v>
      </c>
      <c r="F328" s="9" t="s">
        <v>6840</v>
      </c>
      <c r="G328" s="9"/>
      <c r="H328" s="9" t="s">
        <v>7562</v>
      </c>
      <c r="I328" s="2" t="s">
        <v>6842</v>
      </c>
      <c r="J328" s="2">
        <v>0.71480371221946948</v>
      </c>
      <c r="L328" s="9"/>
      <c r="M328" s="9" t="s">
        <v>7625</v>
      </c>
      <c r="N328" s="23" t="s">
        <v>7626</v>
      </c>
      <c r="O328" s="22">
        <v>5</v>
      </c>
      <c r="P328" s="4"/>
      <c r="R328" s="2" t="s">
        <v>4146</v>
      </c>
    </row>
    <row r="329" spans="1:18" ht="13">
      <c r="A329" s="24">
        <v>22397</v>
      </c>
      <c r="B329" s="24">
        <v>19975</v>
      </c>
      <c r="C329" s="25" t="s">
        <v>7619</v>
      </c>
      <c r="D329" s="25" t="s">
        <v>7620</v>
      </c>
      <c r="E329" s="25" t="s">
        <v>6427</v>
      </c>
      <c r="F329" s="25" t="s">
        <v>6840</v>
      </c>
      <c r="G329" s="25"/>
      <c r="H329" s="25" t="s">
        <v>7562</v>
      </c>
      <c r="I329" s="2" t="s">
        <v>6842</v>
      </c>
      <c r="J329" s="2">
        <v>0.65400235376353233</v>
      </c>
      <c r="L329" s="25"/>
      <c r="M329" s="25" t="s">
        <v>7627</v>
      </c>
      <c r="N329" s="26" t="s">
        <v>7628</v>
      </c>
      <c r="O329" s="22">
        <v>5</v>
      </c>
      <c r="P329" s="4"/>
      <c r="R329" s="2" t="s">
        <v>4146</v>
      </c>
    </row>
    <row r="330" spans="1:18" ht="13">
      <c r="A330" s="22">
        <v>23529</v>
      </c>
      <c r="B330" s="22">
        <v>23529</v>
      </c>
      <c r="C330" s="9" t="s">
        <v>7629</v>
      </c>
      <c r="D330" s="9" t="s">
        <v>7630</v>
      </c>
      <c r="E330" s="9" t="s">
        <v>6425</v>
      </c>
      <c r="F330" s="9" t="s">
        <v>6840</v>
      </c>
      <c r="G330" s="9"/>
      <c r="H330" s="9" t="s">
        <v>7562</v>
      </c>
      <c r="I330" s="2" t="s">
        <v>6842</v>
      </c>
      <c r="J330" s="2">
        <v>0.80552607100514484</v>
      </c>
      <c r="L330" s="9"/>
      <c r="M330" s="9" t="s">
        <v>7631</v>
      </c>
      <c r="N330" s="23" t="s">
        <v>7632</v>
      </c>
      <c r="O330" s="22">
        <v>1</v>
      </c>
      <c r="P330" s="4"/>
      <c r="R330" s="2" t="s">
        <v>3279</v>
      </c>
    </row>
    <row r="331" spans="1:18" ht="13">
      <c r="A331" s="24">
        <v>26265</v>
      </c>
      <c r="B331" s="24">
        <v>24633</v>
      </c>
      <c r="C331" s="25" t="s">
        <v>7629</v>
      </c>
      <c r="D331" s="25" t="s">
        <v>7630</v>
      </c>
      <c r="E331" s="25" t="s">
        <v>6425</v>
      </c>
      <c r="F331" s="25" t="s">
        <v>6840</v>
      </c>
      <c r="G331" s="25"/>
      <c r="H331" s="25" t="s">
        <v>7562</v>
      </c>
      <c r="I331" s="2" t="s">
        <v>6842</v>
      </c>
      <c r="J331" s="2">
        <v>0.7645647679564378</v>
      </c>
      <c r="L331" s="25"/>
      <c r="M331" s="25" t="s">
        <v>7633</v>
      </c>
      <c r="N331" s="26" t="s">
        <v>7634</v>
      </c>
      <c r="O331" s="24">
        <v>1</v>
      </c>
      <c r="P331" s="4"/>
      <c r="R331" s="2" t="s">
        <v>4146</v>
      </c>
    </row>
    <row r="332" spans="1:18" ht="13">
      <c r="A332" s="22">
        <v>24633</v>
      </c>
      <c r="B332" s="22">
        <v>24633</v>
      </c>
      <c r="C332" s="9" t="s">
        <v>7629</v>
      </c>
      <c r="D332" s="9" t="s">
        <v>7630</v>
      </c>
      <c r="E332" s="9" t="s">
        <v>6427</v>
      </c>
      <c r="F332" s="9" t="s">
        <v>6840</v>
      </c>
      <c r="G332" s="9"/>
      <c r="H332" s="9" t="s">
        <v>7562</v>
      </c>
      <c r="I332" s="2" t="s">
        <v>6842</v>
      </c>
      <c r="J332" s="2">
        <v>0.80040193580022334</v>
      </c>
      <c r="L332" s="9"/>
      <c r="M332" s="9" t="s">
        <v>7635</v>
      </c>
      <c r="N332" s="23" t="s">
        <v>7636</v>
      </c>
      <c r="O332" s="22">
        <v>1</v>
      </c>
      <c r="P332" s="4"/>
      <c r="R332" s="2" t="s">
        <v>4146</v>
      </c>
    </row>
    <row r="333" spans="1:18" ht="13">
      <c r="A333" s="24">
        <v>155431</v>
      </c>
      <c r="B333" s="24">
        <v>23529</v>
      </c>
      <c r="C333" s="25" t="s">
        <v>7629</v>
      </c>
      <c r="D333" s="25" t="s">
        <v>7630</v>
      </c>
      <c r="E333" s="25" t="s">
        <v>6427</v>
      </c>
      <c r="F333" s="25" t="s">
        <v>6840</v>
      </c>
      <c r="G333" s="25"/>
      <c r="H333" s="25" t="s">
        <v>7562</v>
      </c>
      <c r="I333" s="2" t="s">
        <v>6842</v>
      </c>
      <c r="J333" s="2">
        <v>0.79626290448507675</v>
      </c>
      <c r="L333" s="25"/>
      <c r="M333" s="25" t="s">
        <v>7637</v>
      </c>
      <c r="N333" s="26" t="s">
        <v>7638</v>
      </c>
      <c r="O333" s="24">
        <v>1</v>
      </c>
      <c r="P333" s="4"/>
      <c r="R333" s="2" t="s">
        <v>3279</v>
      </c>
    </row>
    <row r="334" spans="1:18" ht="13">
      <c r="A334" s="22">
        <v>25992</v>
      </c>
      <c r="B334" s="22">
        <v>24036</v>
      </c>
      <c r="C334" s="9" t="s">
        <v>7639</v>
      </c>
      <c r="D334" s="9" t="s">
        <v>7640</v>
      </c>
      <c r="E334" s="9" t="s">
        <v>6425</v>
      </c>
      <c r="F334" s="9" t="s">
        <v>6840</v>
      </c>
      <c r="G334" s="9"/>
      <c r="H334" s="9" t="s">
        <v>7562</v>
      </c>
      <c r="I334" s="2" t="s">
        <v>6842</v>
      </c>
      <c r="J334" s="2">
        <v>0.51293502181467732</v>
      </c>
      <c r="L334" s="9"/>
      <c r="M334" s="9" t="s">
        <v>7641</v>
      </c>
      <c r="N334" s="23" t="s">
        <v>7642</v>
      </c>
      <c r="O334" s="24">
        <v>4</v>
      </c>
      <c r="P334" s="4"/>
      <c r="R334" s="2" t="s">
        <v>3279</v>
      </c>
    </row>
    <row r="335" spans="1:18" ht="13">
      <c r="A335" s="24">
        <v>15102</v>
      </c>
      <c r="B335" s="24">
        <v>15102</v>
      </c>
      <c r="C335" s="25" t="s">
        <v>7639</v>
      </c>
      <c r="D335" s="25" t="s">
        <v>7640</v>
      </c>
      <c r="E335" s="25" t="s">
        <v>6425</v>
      </c>
      <c r="F335" s="25" t="s">
        <v>6840</v>
      </c>
      <c r="G335" s="25"/>
      <c r="H335" s="25" t="s">
        <v>7562</v>
      </c>
      <c r="I335" s="2" t="s">
        <v>6842</v>
      </c>
      <c r="J335" s="2">
        <v>0.50956517369894694</v>
      </c>
      <c r="L335" s="25"/>
      <c r="M335" s="25" t="s">
        <v>7643</v>
      </c>
      <c r="N335" s="26" t="s">
        <v>7644</v>
      </c>
      <c r="O335" s="24">
        <v>4</v>
      </c>
      <c r="P335" s="4"/>
      <c r="R335" s="2" t="s">
        <v>3279</v>
      </c>
    </row>
    <row r="336" spans="1:18" ht="13">
      <c r="A336" s="22">
        <v>22417</v>
      </c>
      <c r="B336" s="22">
        <v>22417</v>
      </c>
      <c r="C336" s="9" t="s">
        <v>7639</v>
      </c>
      <c r="D336" s="9" t="s">
        <v>7640</v>
      </c>
      <c r="E336" s="9" t="s">
        <v>6425</v>
      </c>
      <c r="F336" s="9" t="s">
        <v>6840</v>
      </c>
      <c r="G336" s="9"/>
      <c r="H336" s="9" t="s">
        <v>7562</v>
      </c>
      <c r="I336" s="2" t="s">
        <v>6842</v>
      </c>
      <c r="J336" s="2">
        <v>0.76373577792284075</v>
      </c>
      <c r="L336" s="9"/>
      <c r="M336" s="9" t="s">
        <v>7645</v>
      </c>
      <c r="N336" s="31"/>
      <c r="O336" s="22">
        <v>2</v>
      </c>
      <c r="P336" s="27" t="s">
        <v>7200</v>
      </c>
      <c r="R336" s="2" t="s">
        <v>3279</v>
      </c>
    </row>
    <row r="337" spans="1:18" ht="13">
      <c r="A337" s="24">
        <v>26233</v>
      </c>
      <c r="B337" s="24">
        <v>24036</v>
      </c>
      <c r="C337" s="25" t="s">
        <v>7639</v>
      </c>
      <c r="D337" s="25" t="s">
        <v>7640</v>
      </c>
      <c r="E337" s="25" t="s">
        <v>6425</v>
      </c>
      <c r="F337" s="25" t="s">
        <v>6840</v>
      </c>
      <c r="G337" s="25"/>
      <c r="H337" s="25" t="s">
        <v>7562</v>
      </c>
      <c r="I337" s="2" t="s">
        <v>6842</v>
      </c>
      <c r="J337" s="2">
        <v>0.87195208999064733</v>
      </c>
      <c r="L337" s="25"/>
      <c r="M337" s="25" t="s">
        <v>7646</v>
      </c>
      <c r="N337" s="31"/>
      <c r="O337" s="24">
        <v>2</v>
      </c>
      <c r="P337" s="27" t="s">
        <v>7200</v>
      </c>
      <c r="R337" s="2" t="s">
        <v>3279</v>
      </c>
    </row>
    <row r="338" spans="1:18" ht="13">
      <c r="A338" s="22">
        <v>26584</v>
      </c>
      <c r="B338" s="22">
        <v>24036</v>
      </c>
      <c r="C338" s="9" t="s">
        <v>7639</v>
      </c>
      <c r="D338" s="9" t="s">
        <v>7640</v>
      </c>
      <c r="E338" s="9" t="s">
        <v>6425</v>
      </c>
      <c r="F338" s="9" t="s">
        <v>6840</v>
      </c>
      <c r="G338" s="9"/>
      <c r="H338" s="9" t="s">
        <v>7562</v>
      </c>
      <c r="I338" s="2" t="s">
        <v>6847</v>
      </c>
      <c r="J338" s="2">
        <v>0.46961114411704052</v>
      </c>
      <c r="L338" s="9"/>
      <c r="M338" s="9" t="s">
        <v>7647</v>
      </c>
      <c r="N338" s="23" t="s">
        <v>7648</v>
      </c>
      <c r="O338" s="24">
        <v>4</v>
      </c>
      <c r="P338" s="4"/>
      <c r="R338" s="2" t="s">
        <v>3279</v>
      </c>
    </row>
    <row r="339" spans="1:18" ht="13">
      <c r="A339" s="24">
        <v>24036</v>
      </c>
      <c r="B339" s="24">
        <v>24036</v>
      </c>
      <c r="C339" s="25" t="s">
        <v>7639</v>
      </c>
      <c r="D339" s="25" t="s">
        <v>7640</v>
      </c>
      <c r="E339" s="25" t="s">
        <v>6427</v>
      </c>
      <c r="F339" s="25" t="s">
        <v>6840</v>
      </c>
      <c r="G339" s="25"/>
      <c r="H339" s="25" t="s">
        <v>7562</v>
      </c>
      <c r="I339" s="2" t="s">
        <v>6847</v>
      </c>
      <c r="J339" s="2">
        <v>0.55105037323238959</v>
      </c>
      <c r="L339" s="25"/>
      <c r="M339" s="25" t="s">
        <v>7649</v>
      </c>
      <c r="N339" s="26" t="s">
        <v>7650</v>
      </c>
      <c r="O339" s="24">
        <v>4</v>
      </c>
      <c r="P339" s="4"/>
      <c r="R339" s="2" t="s">
        <v>3279</v>
      </c>
    </row>
    <row r="340" spans="1:18" ht="13">
      <c r="A340" s="22">
        <v>21288</v>
      </c>
      <c r="B340" s="22">
        <v>15102</v>
      </c>
      <c r="C340" s="9" t="s">
        <v>7639</v>
      </c>
      <c r="D340" s="9" t="s">
        <v>7640</v>
      </c>
      <c r="E340" s="9" t="s">
        <v>6427</v>
      </c>
      <c r="F340" s="9" t="s">
        <v>6840</v>
      </c>
      <c r="G340" s="9"/>
      <c r="H340" s="9" t="s">
        <v>7562</v>
      </c>
      <c r="I340" s="2" t="s">
        <v>6847</v>
      </c>
      <c r="J340" s="2">
        <v>0.51778864494863563</v>
      </c>
      <c r="L340" s="9"/>
      <c r="M340" s="9" t="s">
        <v>7651</v>
      </c>
      <c r="N340" s="23" t="s">
        <v>7652</v>
      </c>
      <c r="O340" s="24">
        <v>4</v>
      </c>
      <c r="P340" s="4"/>
      <c r="R340" s="2" t="s">
        <v>3279</v>
      </c>
    </row>
    <row r="341" spans="1:18" ht="13">
      <c r="A341" s="24">
        <v>23577</v>
      </c>
      <c r="B341" s="24">
        <v>22417</v>
      </c>
      <c r="C341" s="25" t="s">
        <v>7639</v>
      </c>
      <c r="D341" s="25" t="s">
        <v>7640</v>
      </c>
      <c r="E341" s="25" t="s">
        <v>6427</v>
      </c>
      <c r="F341" s="25" t="s">
        <v>6840</v>
      </c>
      <c r="G341" s="25"/>
      <c r="H341" s="25" t="s">
        <v>7562</v>
      </c>
      <c r="I341" s="2" t="s">
        <v>6842</v>
      </c>
      <c r="J341" s="2">
        <v>0.54973394520396779</v>
      </c>
      <c r="L341" s="25"/>
      <c r="M341" s="25" t="s">
        <v>7653</v>
      </c>
      <c r="N341" s="26" t="s">
        <v>7654</v>
      </c>
      <c r="O341" s="24">
        <v>4</v>
      </c>
      <c r="P341" s="4"/>
      <c r="R341" s="2" t="s">
        <v>3279</v>
      </c>
    </row>
    <row r="342" spans="1:18" ht="13">
      <c r="A342" s="22">
        <v>25692</v>
      </c>
      <c r="B342" s="22">
        <v>24036</v>
      </c>
      <c r="C342" s="9" t="s">
        <v>7639</v>
      </c>
      <c r="D342" s="9" t="s">
        <v>7640</v>
      </c>
      <c r="E342" s="9" t="s">
        <v>6427</v>
      </c>
      <c r="F342" s="9" t="s">
        <v>6840</v>
      </c>
      <c r="G342" s="9"/>
      <c r="H342" s="9" t="s">
        <v>7562</v>
      </c>
      <c r="I342" s="2" t="s">
        <v>6842</v>
      </c>
      <c r="J342" s="2">
        <v>0.82428471711031048</v>
      </c>
      <c r="L342" s="9"/>
      <c r="M342" s="9" t="s">
        <v>7655</v>
      </c>
      <c r="N342" s="23" t="s">
        <v>7656</v>
      </c>
      <c r="O342" s="24">
        <v>4</v>
      </c>
      <c r="P342" s="4"/>
      <c r="R342" s="2" t="s">
        <v>3279</v>
      </c>
    </row>
    <row r="343" spans="1:18" ht="13">
      <c r="A343" s="24">
        <v>26198</v>
      </c>
      <c r="B343" s="24">
        <v>22338</v>
      </c>
      <c r="C343" s="25" t="s">
        <v>7657</v>
      </c>
      <c r="D343" s="25" t="s">
        <v>7640</v>
      </c>
      <c r="E343" s="25" t="s">
        <v>6425</v>
      </c>
      <c r="F343" s="25" t="s">
        <v>6840</v>
      </c>
      <c r="G343" s="25"/>
      <c r="H343" s="25" t="s">
        <v>7562</v>
      </c>
      <c r="I343" s="2" t="s">
        <v>6842</v>
      </c>
      <c r="J343" s="2">
        <v>0.53975655191831973</v>
      </c>
      <c r="L343" s="25"/>
      <c r="M343" s="25" t="s">
        <v>7658</v>
      </c>
      <c r="N343" s="26" t="s">
        <v>7659</v>
      </c>
      <c r="O343" s="24">
        <v>4</v>
      </c>
      <c r="P343" s="4"/>
      <c r="R343" s="2" t="s">
        <v>3279</v>
      </c>
    </row>
    <row r="344" spans="1:18" ht="13">
      <c r="A344" s="22">
        <v>22338</v>
      </c>
      <c r="B344" s="22">
        <v>22338</v>
      </c>
      <c r="C344" s="9" t="s">
        <v>7657</v>
      </c>
      <c r="D344" s="9" t="s">
        <v>7640</v>
      </c>
      <c r="E344" s="9" t="s">
        <v>6427</v>
      </c>
      <c r="F344" s="9" t="s">
        <v>6840</v>
      </c>
      <c r="G344" s="9"/>
      <c r="H344" s="9" t="s">
        <v>7562</v>
      </c>
      <c r="I344" s="2" t="s">
        <v>6842</v>
      </c>
      <c r="J344" s="2">
        <v>0.52520240121465089</v>
      </c>
      <c r="L344" s="9"/>
      <c r="M344" s="9" t="s">
        <v>7660</v>
      </c>
      <c r="N344" s="23" t="s">
        <v>7661</v>
      </c>
      <c r="O344" s="24">
        <v>4</v>
      </c>
      <c r="P344" s="4"/>
      <c r="R344" s="2" t="s">
        <v>3279</v>
      </c>
    </row>
    <row r="345" spans="1:18" ht="13">
      <c r="A345" s="24">
        <v>26114</v>
      </c>
      <c r="B345" s="24">
        <v>26114</v>
      </c>
      <c r="C345" s="25" t="s">
        <v>7662</v>
      </c>
      <c r="D345" s="25" t="s">
        <v>7663</v>
      </c>
      <c r="E345" s="25" t="s">
        <v>6425</v>
      </c>
      <c r="F345" s="25" t="s">
        <v>6840</v>
      </c>
      <c r="G345" s="25"/>
      <c r="H345" s="25" t="s">
        <v>7562</v>
      </c>
      <c r="I345" s="2" t="s">
        <v>6842</v>
      </c>
      <c r="J345" s="2">
        <v>0.8138734669711154</v>
      </c>
      <c r="L345" s="25"/>
      <c r="M345" s="25"/>
      <c r="N345" s="29"/>
      <c r="O345" s="24">
        <v>0</v>
      </c>
      <c r="P345" s="27" t="s">
        <v>6876</v>
      </c>
      <c r="R345" s="2" t="s">
        <v>4146</v>
      </c>
    </row>
    <row r="346" spans="1:18" ht="13">
      <c r="A346" s="22">
        <v>153995</v>
      </c>
      <c r="B346" s="22">
        <v>24331</v>
      </c>
      <c r="C346" s="9" t="s">
        <v>7662</v>
      </c>
      <c r="D346" s="9" t="s">
        <v>7663</v>
      </c>
      <c r="E346" s="9" t="s">
        <v>6425</v>
      </c>
      <c r="F346" s="9" t="s">
        <v>6840</v>
      </c>
      <c r="G346" s="9"/>
      <c r="H346" s="9" t="s">
        <v>7562</v>
      </c>
      <c r="I346" s="2" t="s">
        <v>6842</v>
      </c>
      <c r="J346" s="2">
        <v>0.6162460738068023</v>
      </c>
      <c r="L346" s="9"/>
      <c r="M346" s="9" t="s">
        <v>7664</v>
      </c>
      <c r="N346" s="23" t="s">
        <v>7665</v>
      </c>
      <c r="O346" s="22">
        <v>5</v>
      </c>
      <c r="P346" s="4"/>
      <c r="R346" s="2" t="s">
        <v>4146</v>
      </c>
    </row>
    <row r="347" spans="1:18" ht="13">
      <c r="A347" s="24">
        <v>25477</v>
      </c>
      <c r="B347" s="24">
        <v>25477</v>
      </c>
      <c r="C347" s="25" t="s">
        <v>7662</v>
      </c>
      <c r="D347" s="25" t="s">
        <v>7663</v>
      </c>
      <c r="E347" s="25" t="s">
        <v>6425</v>
      </c>
      <c r="F347" s="25" t="s">
        <v>6840</v>
      </c>
      <c r="G347" s="25"/>
      <c r="H347" s="25" t="s">
        <v>7562</v>
      </c>
      <c r="I347" s="2" t="s">
        <v>6842</v>
      </c>
      <c r="J347" s="2">
        <v>0.81567117570039749</v>
      </c>
      <c r="L347" s="25"/>
      <c r="M347" s="25" t="s">
        <v>7666</v>
      </c>
      <c r="N347" s="26" t="s">
        <v>7667</v>
      </c>
      <c r="O347" s="22">
        <v>5</v>
      </c>
      <c r="P347" s="4"/>
      <c r="R347" s="2" t="s">
        <v>4146</v>
      </c>
    </row>
    <row r="348" spans="1:18" ht="13">
      <c r="A348" s="22">
        <v>25871</v>
      </c>
      <c r="B348" s="22">
        <v>25477</v>
      </c>
      <c r="C348" s="9" t="s">
        <v>7662</v>
      </c>
      <c r="D348" s="9" t="s">
        <v>7663</v>
      </c>
      <c r="E348" s="9" t="s">
        <v>6427</v>
      </c>
      <c r="F348" s="9" t="s">
        <v>6840</v>
      </c>
      <c r="G348" s="9"/>
      <c r="H348" s="9" t="s">
        <v>7562</v>
      </c>
      <c r="I348" s="2" t="s">
        <v>6842</v>
      </c>
      <c r="J348" s="2">
        <v>0.74110171760906252</v>
      </c>
      <c r="L348" s="9"/>
      <c r="M348" s="9" t="s">
        <v>7668</v>
      </c>
      <c r="N348" s="23" t="s">
        <v>7669</v>
      </c>
      <c r="O348" s="22">
        <v>5</v>
      </c>
      <c r="P348" s="4"/>
      <c r="R348" s="2" t="s">
        <v>4146</v>
      </c>
    </row>
    <row r="349" spans="1:18" ht="13">
      <c r="A349" s="24">
        <v>27199</v>
      </c>
      <c r="B349" s="24">
        <v>26114</v>
      </c>
      <c r="C349" s="25" t="s">
        <v>7662</v>
      </c>
      <c r="D349" s="25" t="s">
        <v>7663</v>
      </c>
      <c r="E349" s="25" t="s">
        <v>6427</v>
      </c>
      <c r="F349" s="25" t="s">
        <v>6840</v>
      </c>
      <c r="G349" s="25"/>
      <c r="H349" s="25" t="s">
        <v>7562</v>
      </c>
      <c r="I349" s="2" t="s">
        <v>6842</v>
      </c>
      <c r="J349" s="2">
        <v>0.71096571837960365</v>
      </c>
      <c r="L349" s="25"/>
      <c r="M349" s="25"/>
      <c r="N349" s="29"/>
      <c r="O349" s="24">
        <v>0</v>
      </c>
      <c r="P349" s="27" t="s">
        <v>6876</v>
      </c>
      <c r="R349" s="2" t="s">
        <v>4146</v>
      </c>
    </row>
    <row r="350" spans="1:18" ht="13">
      <c r="A350" s="22">
        <v>24331</v>
      </c>
      <c r="B350" s="22">
        <v>24331</v>
      </c>
      <c r="C350" s="9" t="s">
        <v>7662</v>
      </c>
      <c r="D350" s="9" t="s">
        <v>7663</v>
      </c>
      <c r="E350" s="9" t="s">
        <v>6427</v>
      </c>
      <c r="F350" s="9" t="s">
        <v>6840</v>
      </c>
      <c r="G350" s="9"/>
      <c r="H350" s="9" t="s">
        <v>7562</v>
      </c>
      <c r="I350" s="2" t="s">
        <v>6842</v>
      </c>
      <c r="J350" s="2">
        <v>0.61715616643878402</v>
      </c>
      <c r="L350" s="9"/>
      <c r="M350" s="9" t="s">
        <v>7670</v>
      </c>
      <c r="N350" s="23" t="s">
        <v>7671</v>
      </c>
      <c r="O350" s="24">
        <v>4</v>
      </c>
      <c r="P350" s="4"/>
      <c r="R350" s="2" t="s">
        <v>4146</v>
      </c>
    </row>
    <row r="351" spans="1:18" ht="13">
      <c r="A351" s="24">
        <v>10257</v>
      </c>
      <c r="B351" s="24">
        <v>10257</v>
      </c>
      <c r="C351" s="25" t="s">
        <v>7672</v>
      </c>
      <c r="D351" s="25" t="s">
        <v>7673</v>
      </c>
      <c r="E351" s="25" t="s">
        <v>6427</v>
      </c>
      <c r="F351" s="25" t="s">
        <v>6840</v>
      </c>
      <c r="G351" s="24">
        <v>10257</v>
      </c>
      <c r="H351" s="25" t="s">
        <v>7674</v>
      </c>
      <c r="I351" s="2" t="s">
        <v>6842</v>
      </c>
      <c r="J351" s="2">
        <v>0.82979022892034771</v>
      </c>
      <c r="L351" s="25"/>
      <c r="M351" s="25" t="s">
        <v>7675</v>
      </c>
      <c r="N351" s="29" t="s">
        <v>7676</v>
      </c>
      <c r="O351" s="22">
        <v>5</v>
      </c>
      <c r="P351" s="4"/>
      <c r="R351" s="2" t="s">
        <v>4600</v>
      </c>
    </row>
    <row r="352" spans="1:18" ht="13">
      <c r="A352" s="22">
        <v>10278</v>
      </c>
      <c r="B352" s="22">
        <v>10278</v>
      </c>
      <c r="C352" s="9" t="s">
        <v>7672</v>
      </c>
      <c r="D352" s="9" t="s">
        <v>7673</v>
      </c>
      <c r="E352" s="9" t="s">
        <v>6427</v>
      </c>
      <c r="F352" s="9" t="s">
        <v>6856</v>
      </c>
      <c r="G352" s="22">
        <v>10257</v>
      </c>
      <c r="H352" s="9" t="s">
        <v>7674</v>
      </c>
      <c r="I352" s="2" t="s">
        <v>6842</v>
      </c>
      <c r="J352" s="2">
        <v>0.87029775313912083</v>
      </c>
      <c r="L352" s="9"/>
      <c r="M352" s="9" t="s">
        <v>7677</v>
      </c>
      <c r="N352" s="23" t="s">
        <v>7678</v>
      </c>
      <c r="O352" s="22">
        <v>5</v>
      </c>
      <c r="P352" s="4"/>
      <c r="R352" s="2" t="s">
        <v>6204</v>
      </c>
    </row>
    <row r="353" spans="1:18" ht="13">
      <c r="A353" s="24">
        <v>10360</v>
      </c>
      <c r="B353" s="24">
        <v>10360</v>
      </c>
      <c r="C353" s="25" t="s">
        <v>7672</v>
      </c>
      <c r="D353" s="25" t="s">
        <v>7673</v>
      </c>
      <c r="E353" s="25" t="s">
        <v>6427</v>
      </c>
      <c r="F353" s="25" t="s">
        <v>6937</v>
      </c>
      <c r="G353" s="24">
        <v>10257</v>
      </c>
      <c r="H353" s="25" t="s">
        <v>7674</v>
      </c>
      <c r="I353" s="2" t="s">
        <v>6842</v>
      </c>
      <c r="J353" s="2">
        <v>0.86678534498010118</v>
      </c>
      <c r="L353" s="25"/>
      <c r="M353" s="25" t="s">
        <v>7679</v>
      </c>
      <c r="N353" s="26" t="s">
        <v>7680</v>
      </c>
      <c r="O353" s="22">
        <v>5</v>
      </c>
      <c r="P353" s="4"/>
      <c r="R353" s="2" t="s">
        <v>5907</v>
      </c>
    </row>
    <row r="354" spans="1:18" ht="13">
      <c r="A354" s="22">
        <v>10574</v>
      </c>
      <c r="B354" s="22">
        <v>10278</v>
      </c>
      <c r="C354" s="9" t="s">
        <v>7672</v>
      </c>
      <c r="D354" s="9" t="s">
        <v>7673</v>
      </c>
      <c r="E354" s="9" t="s">
        <v>6425</v>
      </c>
      <c r="F354" s="9" t="s">
        <v>6856</v>
      </c>
      <c r="G354" s="22">
        <v>10257</v>
      </c>
      <c r="H354" s="9" t="s">
        <v>7674</v>
      </c>
      <c r="I354" s="2" t="s">
        <v>6842</v>
      </c>
      <c r="J354" s="2">
        <v>0.88613040613290406</v>
      </c>
      <c r="L354" s="9"/>
      <c r="M354" s="9" t="s">
        <v>7681</v>
      </c>
      <c r="N354" s="23" t="s">
        <v>7682</v>
      </c>
      <c r="O354" s="22">
        <v>5</v>
      </c>
      <c r="P354" s="4"/>
      <c r="R354" s="2" t="s">
        <v>6204</v>
      </c>
    </row>
    <row r="355" spans="1:18" ht="13">
      <c r="A355" s="24">
        <v>10560</v>
      </c>
      <c r="B355" s="24">
        <v>10360</v>
      </c>
      <c r="C355" s="25" t="s">
        <v>7672</v>
      </c>
      <c r="D355" s="25" t="s">
        <v>7673</v>
      </c>
      <c r="E355" s="25" t="s">
        <v>6425</v>
      </c>
      <c r="F355" s="25" t="s">
        <v>6937</v>
      </c>
      <c r="G355" s="24">
        <v>10257</v>
      </c>
      <c r="H355" s="25" t="s">
        <v>7674</v>
      </c>
      <c r="I355" s="2" t="s">
        <v>6842</v>
      </c>
      <c r="J355" s="2">
        <v>0.82605472047093476</v>
      </c>
      <c r="L355" s="25"/>
      <c r="M355" s="25" t="s">
        <v>7683</v>
      </c>
      <c r="N355" s="26" t="s">
        <v>7684</v>
      </c>
      <c r="O355" s="22">
        <v>5</v>
      </c>
      <c r="P355" s="4"/>
      <c r="R355" s="2" t="s">
        <v>5907</v>
      </c>
    </row>
    <row r="356" spans="1:18" ht="13">
      <c r="A356" s="22">
        <v>11023</v>
      </c>
      <c r="B356" s="22">
        <v>10257</v>
      </c>
      <c r="C356" s="9" t="s">
        <v>7672</v>
      </c>
      <c r="D356" s="9" t="s">
        <v>7673</v>
      </c>
      <c r="E356" s="9" t="s">
        <v>6425</v>
      </c>
      <c r="F356" s="9" t="s">
        <v>6840</v>
      </c>
      <c r="G356" s="22">
        <v>10257</v>
      </c>
      <c r="H356" s="9" t="s">
        <v>7674</v>
      </c>
      <c r="I356" s="2" t="s">
        <v>6842</v>
      </c>
      <c r="J356" s="2">
        <v>0.83278767941996423</v>
      </c>
      <c r="L356" s="9"/>
      <c r="M356" s="9" t="s">
        <v>7685</v>
      </c>
      <c r="N356" s="23" t="s">
        <v>7686</v>
      </c>
      <c r="O356" s="22">
        <v>5</v>
      </c>
      <c r="P356" s="4"/>
      <c r="R356" s="2" t="s">
        <v>4600</v>
      </c>
    </row>
    <row r="357" spans="1:18" ht="13">
      <c r="A357" s="24">
        <v>10657</v>
      </c>
      <c r="B357" s="24">
        <v>10657</v>
      </c>
      <c r="C357" s="25" t="s">
        <v>7687</v>
      </c>
      <c r="D357" s="25" t="s">
        <v>7688</v>
      </c>
      <c r="E357" s="25" t="s">
        <v>6425</v>
      </c>
      <c r="F357" s="25" t="s">
        <v>6840</v>
      </c>
      <c r="G357" s="25"/>
      <c r="H357" s="25" t="s">
        <v>7674</v>
      </c>
      <c r="I357" s="2" t="s">
        <v>6842</v>
      </c>
      <c r="J357" s="2">
        <v>0.91650984598870089</v>
      </c>
      <c r="L357" s="25"/>
      <c r="M357" s="25"/>
      <c r="N357" s="29"/>
      <c r="O357" s="24">
        <v>0</v>
      </c>
      <c r="P357" s="27" t="s">
        <v>6512</v>
      </c>
      <c r="R357" s="2" t="s">
        <v>3279</v>
      </c>
    </row>
    <row r="358" spans="1:18" ht="13">
      <c r="A358" s="22">
        <v>10689</v>
      </c>
      <c r="B358" s="22">
        <v>10657</v>
      </c>
      <c r="C358" s="9" t="s">
        <v>7687</v>
      </c>
      <c r="D358" s="9" t="s">
        <v>7688</v>
      </c>
      <c r="E358" s="9" t="s">
        <v>6427</v>
      </c>
      <c r="F358" s="9" t="s">
        <v>6840</v>
      </c>
      <c r="G358" s="9"/>
      <c r="H358" s="9" t="s">
        <v>7674</v>
      </c>
      <c r="I358" s="2" t="s">
        <v>6842</v>
      </c>
      <c r="J358" s="2">
        <v>0.90344676821388592</v>
      </c>
      <c r="L358" s="9"/>
      <c r="M358" s="9"/>
      <c r="N358" s="28"/>
      <c r="O358" s="22">
        <v>0</v>
      </c>
      <c r="P358" s="27" t="s">
        <v>6512</v>
      </c>
      <c r="R358" s="2" t="s">
        <v>3279</v>
      </c>
    </row>
    <row r="359" spans="1:18" ht="13">
      <c r="A359" s="24">
        <v>12692</v>
      </c>
      <c r="B359" s="24">
        <v>10857</v>
      </c>
      <c r="C359" s="25" t="s">
        <v>7689</v>
      </c>
      <c r="D359" s="25" t="s">
        <v>7687</v>
      </c>
      <c r="E359" s="25" t="s">
        <v>6427</v>
      </c>
      <c r="F359" s="25" t="s">
        <v>6856</v>
      </c>
      <c r="G359" s="25"/>
      <c r="H359" s="25" t="s">
        <v>7674</v>
      </c>
      <c r="I359" s="2" t="s">
        <v>6842</v>
      </c>
      <c r="J359" s="2">
        <v>0.74818505274644842</v>
      </c>
      <c r="L359" s="25"/>
      <c r="M359" s="25" t="s">
        <v>7690</v>
      </c>
      <c r="N359" s="26" t="s">
        <v>7691</v>
      </c>
      <c r="O359" s="22">
        <v>5</v>
      </c>
      <c r="P359" s="4"/>
      <c r="R359" s="2" t="s">
        <v>6204</v>
      </c>
    </row>
    <row r="360" spans="1:18" ht="13">
      <c r="A360" s="22">
        <v>10857</v>
      </c>
      <c r="B360" s="22">
        <v>10857</v>
      </c>
      <c r="C360" s="9" t="s">
        <v>7689</v>
      </c>
      <c r="D360" s="9" t="s">
        <v>7687</v>
      </c>
      <c r="E360" s="9" t="s">
        <v>6425</v>
      </c>
      <c r="F360" s="9" t="s">
        <v>6856</v>
      </c>
      <c r="G360" s="9"/>
      <c r="H360" s="9" t="s">
        <v>7674</v>
      </c>
      <c r="I360" s="2" t="s">
        <v>6842</v>
      </c>
      <c r="J360" s="2">
        <v>0.74981498916268408</v>
      </c>
      <c r="L360" s="9"/>
      <c r="M360" s="9" t="s">
        <v>7692</v>
      </c>
      <c r="N360" s="23" t="s">
        <v>7693</v>
      </c>
      <c r="O360" s="22">
        <v>5</v>
      </c>
      <c r="P360" s="4"/>
      <c r="R360" s="2" t="s">
        <v>6204</v>
      </c>
    </row>
    <row r="361" spans="1:18" ht="13">
      <c r="A361" s="24">
        <v>11130</v>
      </c>
      <c r="B361" s="24">
        <v>11130</v>
      </c>
      <c r="C361" s="25" t="s">
        <v>7694</v>
      </c>
      <c r="D361" s="25" t="s">
        <v>7694</v>
      </c>
      <c r="E361" s="25" t="s">
        <v>6425</v>
      </c>
      <c r="F361" s="25" t="s">
        <v>6937</v>
      </c>
      <c r="G361" s="24">
        <v>11130</v>
      </c>
      <c r="H361" s="25" t="s">
        <v>7674</v>
      </c>
      <c r="I361" s="2" t="s">
        <v>6842</v>
      </c>
      <c r="J361" s="2">
        <v>0.92364313710467116</v>
      </c>
      <c r="L361" s="25"/>
      <c r="M361" s="25" t="s">
        <v>7695</v>
      </c>
      <c r="N361" s="26" t="s">
        <v>7696</v>
      </c>
      <c r="O361" s="22">
        <v>5</v>
      </c>
      <c r="P361" s="4"/>
      <c r="R361" s="2" t="s">
        <v>5907</v>
      </c>
    </row>
    <row r="362" spans="1:18" ht="13">
      <c r="A362" s="22">
        <v>11482</v>
      </c>
      <c r="B362" s="22">
        <v>11130</v>
      </c>
      <c r="C362" s="9" t="s">
        <v>7694</v>
      </c>
      <c r="D362" s="9" t="s">
        <v>7694</v>
      </c>
      <c r="E362" s="9" t="s">
        <v>6427</v>
      </c>
      <c r="F362" s="9" t="s">
        <v>6937</v>
      </c>
      <c r="G362" s="22">
        <v>11130</v>
      </c>
      <c r="H362" s="9" t="s">
        <v>7674</v>
      </c>
      <c r="I362" s="2" t="s">
        <v>6842</v>
      </c>
      <c r="J362" s="2">
        <v>0.91128337060349429</v>
      </c>
      <c r="L362" s="9"/>
      <c r="M362" s="9" t="s">
        <v>7697</v>
      </c>
      <c r="N362" s="23" t="s">
        <v>7698</v>
      </c>
      <c r="O362" s="22">
        <v>5</v>
      </c>
      <c r="P362" s="4"/>
      <c r="R362" s="2" t="s">
        <v>5907</v>
      </c>
    </row>
    <row r="363" spans="1:18" ht="13">
      <c r="A363" s="24">
        <v>153991</v>
      </c>
      <c r="B363" s="24">
        <v>11388</v>
      </c>
      <c r="C363" s="25" t="s">
        <v>7694</v>
      </c>
      <c r="D363" s="25" t="s">
        <v>7694</v>
      </c>
      <c r="E363" s="25" t="s">
        <v>6425</v>
      </c>
      <c r="F363" s="25" t="s">
        <v>6840</v>
      </c>
      <c r="G363" s="24">
        <v>11130</v>
      </c>
      <c r="H363" s="25" t="s">
        <v>7674</v>
      </c>
      <c r="I363" s="2" t="s">
        <v>6842</v>
      </c>
      <c r="J363" s="2">
        <v>0.79904087189640993</v>
      </c>
      <c r="L363" s="25"/>
      <c r="M363" s="25" t="s">
        <v>7699</v>
      </c>
      <c r="N363" s="26" t="s">
        <v>7700</v>
      </c>
      <c r="O363" s="22">
        <v>5</v>
      </c>
      <c r="P363" s="4"/>
      <c r="R363" s="2" t="s">
        <v>4600</v>
      </c>
    </row>
    <row r="364" spans="1:18" ht="13">
      <c r="A364" s="22">
        <v>11388</v>
      </c>
      <c r="B364" s="22">
        <v>11388</v>
      </c>
      <c r="C364" s="9" t="s">
        <v>7694</v>
      </c>
      <c r="D364" s="9" t="s">
        <v>7694</v>
      </c>
      <c r="E364" s="9" t="s">
        <v>6427</v>
      </c>
      <c r="F364" s="9" t="s">
        <v>6840</v>
      </c>
      <c r="G364" s="22">
        <v>11130</v>
      </c>
      <c r="H364" s="9" t="s">
        <v>7674</v>
      </c>
      <c r="I364" s="2" t="s">
        <v>6842</v>
      </c>
      <c r="J364" s="2">
        <v>0.82952395878265639</v>
      </c>
      <c r="L364" s="9"/>
      <c r="M364" s="9" t="s">
        <v>7701</v>
      </c>
      <c r="N364" s="23" t="s">
        <v>7702</v>
      </c>
      <c r="O364" s="22">
        <v>5</v>
      </c>
      <c r="P364" s="4"/>
      <c r="R364" s="2" t="s">
        <v>4600</v>
      </c>
    </row>
    <row r="365" spans="1:18" ht="13">
      <c r="A365" s="24">
        <v>11505</v>
      </c>
      <c r="B365" s="24">
        <v>11476</v>
      </c>
      <c r="C365" s="25" t="s">
        <v>7703</v>
      </c>
      <c r="D365" s="25" t="s">
        <v>7703</v>
      </c>
      <c r="E365" s="25" t="s">
        <v>6425</v>
      </c>
      <c r="F365" s="25" t="s">
        <v>6840</v>
      </c>
      <c r="G365" s="25"/>
      <c r="H365" s="25" t="s">
        <v>7674</v>
      </c>
      <c r="I365" s="2" t="s">
        <v>6842</v>
      </c>
      <c r="J365" s="2">
        <v>0.67522070524786171</v>
      </c>
      <c r="L365" s="25"/>
      <c r="M365" s="25" t="s">
        <v>7704</v>
      </c>
      <c r="N365" s="26" t="s">
        <v>7705</v>
      </c>
      <c r="O365" s="22">
        <v>5</v>
      </c>
      <c r="P365" s="4"/>
      <c r="R365" s="2" t="s">
        <v>3279</v>
      </c>
    </row>
    <row r="366" spans="1:18" ht="13">
      <c r="A366" s="22">
        <v>11476</v>
      </c>
      <c r="B366" s="22">
        <v>11476</v>
      </c>
      <c r="C366" s="9" t="s">
        <v>7703</v>
      </c>
      <c r="D366" s="9" t="s">
        <v>7703</v>
      </c>
      <c r="E366" s="9" t="s">
        <v>6427</v>
      </c>
      <c r="F366" s="9" t="s">
        <v>6840</v>
      </c>
      <c r="G366" s="9"/>
      <c r="H366" s="9" t="s">
        <v>7674</v>
      </c>
      <c r="I366" s="2" t="s">
        <v>6842</v>
      </c>
      <c r="J366" s="2">
        <v>0.60165233200192836</v>
      </c>
      <c r="L366" s="9"/>
      <c r="M366" s="9" t="s">
        <v>7706</v>
      </c>
      <c r="N366" s="23" t="s">
        <v>7707</v>
      </c>
      <c r="O366" s="22">
        <v>5</v>
      </c>
      <c r="P366" s="4"/>
      <c r="R366" s="2" t="s">
        <v>3279</v>
      </c>
    </row>
    <row r="367" spans="1:18" ht="13">
      <c r="A367" s="24">
        <v>11738</v>
      </c>
      <c r="B367" s="24">
        <v>11738</v>
      </c>
      <c r="C367" s="25" t="s">
        <v>7708</v>
      </c>
      <c r="D367" s="25" t="s">
        <v>7708</v>
      </c>
      <c r="E367" s="25" t="s">
        <v>6427</v>
      </c>
      <c r="F367" s="25" t="s">
        <v>6937</v>
      </c>
      <c r="G367" s="25"/>
      <c r="H367" s="25" t="s">
        <v>7674</v>
      </c>
      <c r="I367" s="2" t="s">
        <v>6868</v>
      </c>
      <c r="J367" s="2">
        <v>0.54491407154850535</v>
      </c>
      <c r="L367" s="25"/>
      <c r="M367" s="25" t="s">
        <v>7709</v>
      </c>
      <c r="N367" s="26" t="s">
        <v>7710</v>
      </c>
      <c r="O367" s="22">
        <v>5</v>
      </c>
      <c r="P367" s="4"/>
      <c r="R367" s="2" t="s">
        <v>3668</v>
      </c>
    </row>
    <row r="368" spans="1:18" ht="13">
      <c r="A368" s="22">
        <v>11746</v>
      </c>
      <c r="B368" s="22">
        <v>11738</v>
      </c>
      <c r="C368" s="9" t="s">
        <v>7708</v>
      </c>
      <c r="D368" s="9" t="s">
        <v>7708</v>
      </c>
      <c r="E368" s="9" t="s">
        <v>6425</v>
      </c>
      <c r="F368" s="9" t="s">
        <v>6937</v>
      </c>
      <c r="G368" s="9"/>
      <c r="H368" s="9" t="s">
        <v>7674</v>
      </c>
      <c r="I368" s="2" t="s">
        <v>6868</v>
      </c>
      <c r="J368" s="2">
        <v>0.65356602956208831</v>
      </c>
      <c r="L368" s="9"/>
      <c r="M368" s="9" t="s">
        <v>7711</v>
      </c>
      <c r="N368" s="23" t="s">
        <v>7712</v>
      </c>
      <c r="O368" s="22">
        <v>5</v>
      </c>
      <c r="P368" s="4"/>
      <c r="R368" s="2" t="s">
        <v>3668</v>
      </c>
    </row>
    <row r="369" spans="1:18" ht="13">
      <c r="A369" s="24">
        <v>17250</v>
      </c>
      <c r="B369" s="24">
        <v>16281</v>
      </c>
      <c r="C369" s="25" t="s">
        <v>7713</v>
      </c>
      <c r="D369" s="25" t="s">
        <v>7713</v>
      </c>
      <c r="E369" s="25" t="s">
        <v>6427</v>
      </c>
      <c r="F369" s="25" t="s">
        <v>6937</v>
      </c>
      <c r="G369" s="25"/>
      <c r="H369" s="25" t="s">
        <v>7674</v>
      </c>
      <c r="I369" s="2" t="s">
        <v>6842</v>
      </c>
      <c r="J369" s="2">
        <v>0.87991377459718034</v>
      </c>
      <c r="L369" s="25"/>
      <c r="M369" s="25" t="s">
        <v>7714</v>
      </c>
      <c r="N369" s="26" t="s">
        <v>7715</v>
      </c>
      <c r="O369" s="22">
        <v>5</v>
      </c>
      <c r="P369" s="4"/>
      <c r="R369" s="2" t="s">
        <v>3279</v>
      </c>
    </row>
    <row r="370" spans="1:18" ht="13">
      <c r="A370" s="22">
        <v>16281</v>
      </c>
      <c r="B370" s="22">
        <v>16281</v>
      </c>
      <c r="C370" s="9" t="s">
        <v>7713</v>
      </c>
      <c r="D370" s="9" t="s">
        <v>7713</v>
      </c>
      <c r="E370" s="9" t="s">
        <v>6425</v>
      </c>
      <c r="F370" s="9" t="s">
        <v>6937</v>
      </c>
      <c r="G370" s="9"/>
      <c r="H370" s="9" t="s">
        <v>7674</v>
      </c>
      <c r="I370" s="2" t="s">
        <v>6842</v>
      </c>
      <c r="J370" s="2">
        <v>0.90646537968755836</v>
      </c>
      <c r="L370" s="9"/>
      <c r="M370" s="9" t="s">
        <v>7716</v>
      </c>
      <c r="N370" s="23" t="s">
        <v>7717</v>
      </c>
      <c r="O370" s="22">
        <v>5</v>
      </c>
      <c r="P370" s="4"/>
      <c r="R370" s="2" t="s">
        <v>3279</v>
      </c>
    </row>
    <row r="371" spans="1:18" ht="13">
      <c r="A371" s="24">
        <v>14029</v>
      </c>
      <c r="B371" s="24">
        <v>12562</v>
      </c>
      <c r="C371" s="25" t="s">
        <v>7718</v>
      </c>
      <c r="D371" s="25" t="s">
        <v>7719</v>
      </c>
      <c r="E371" s="25" t="s">
        <v>6427</v>
      </c>
      <c r="F371" s="25" t="s">
        <v>6853</v>
      </c>
      <c r="G371" s="24">
        <v>11040</v>
      </c>
      <c r="H371" s="25" t="s">
        <v>7674</v>
      </c>
      <c r="I371" s="2" t="s">
        <v>6847</v>
      </c>
      <c r="J371" s="2">
        <v>0.58528086710006799</v>
      </c>
      <c r="L371" s="25"/>
      <c r="M371" s="25" t="s">
        <v>7720</v>
      </c>
      <c r="N371" s="26" t="s">
        <v>7721</v>
      </c>
      <c r="O371" s="22">
        <v>5</v>
      </c>
      <c r="P371" s="4"/>
      <c r="R371" s="2" t="s">
        <v>3249</v>
      </c>
    </row>
    <row r="372" spans="1:18" ht="13">
      <c r="A372" s="22">
        <v>12562</v>
      </c>
      <c r="B372" s="22">
        <v>12562</v>
      </c>
      <c r="C372" s="9" t="s">
        <v>7718</v>
      </c>
      <c r="D372" s="9" t="s">
        <v>7719</v>
      </c>
      <c r="E372" s="9" t="s">
        <v>6425</v>
      </c>
      <c r="F372" s="9" t="s">
        <v>6853</v>
      </c>
      <c r="G372" s="22">
        <v>11040</v>
      </c>
      <c r="H372" s="9" t="s">
        <v>7674</v>
      </c>
      <c r="I372" s="2" t="s">
        <v>6847</v>
      </c>
      <c r="J372" s="2">
        <v>0.5397754306896746</v>
      </c>
      <c r="L372" s="9"/>
      <c r="M372" s="9" t="s">
        <v>7722</v>
      </c>
      <c r="N372" s="23" t="s">
        <v>7723</v>
      </c>
      <c r="O372" s="22">
        <v>5</v>
      </c>
      <c r="P372" s="4"/>
      <c r="R372" s="2" t="s">
        <v>3249</v>
      </c>
    </row>
    <row r="373" spans="1:18" ht="13">
      <c r="A373" s="24">
        <v>13064</v>
      </c>
      <c r="B373" s="24">
        <v>12152</v>
      </c>
      <c r="C373" s="25" t="s">
        <v>7724</v>
      </c>
      <c r="D373" s="25" t="s">
        <v>7718</v>
      </c>
      <c r="E373" s="25" t="s">
        <v>6427</v>
      </c>
      <c r="F373" s="25" t="s">
        <v>6856</v>
      </c>
      <c r="G373" s="24">
        <v>10409</v>
      </c>
      <c r="H373" s="25" t="s">
        <v>7674</v>
      </c>
      <c r="I373" s="2" t="s">
        <v>6842</v>
      </c>
      <c r="J373" s="2">
        <v>0.93599442572882163</v>
      </c>
      <c r="L373" s="25"/>
      <c r="M373" s="25" t="s">
        <v>7725</v>
      </c>
      <c r="N373" s="26" t="s">
        <v>7726</v>
      </c>
      <c r="O373" s="22">
        <v>5</v>
      </c>
      <c r="P373" s="4"/>
      <c r="R373" s="2" t="s">
        <v>6204</v>
      </c>
    </row>
    <row r="374" spans="1:18" ht="13">
      <c r="A374" s="22">
        <v>12152</v>
      </c>
      <c r="B374" s="22">
        <v>12152</v>
      </c>
      <c r="C374" s="9" t="s">
        <v>7724</v>
      </c>
      <c r="D374" s="9" t="s">
        <v>7718</v>
      </c>
      <c r="E374" s="9" t="s">
        <v>6425</v>
      </c>
      <c r="F374" s="9" t="s">
        <v>6856</v>
      </c>
      <c r="G374" s="22">
        <v>10409</v>
      </c>
      <c r="H374" s="9" t="s">
        <v>7674</v>
      </c>
      <c r="I374" s="2" t="s">
        <v>6842</v>
      </c>
      <c r="J374" s="2">
        <v>0.9615539265520302</v>
      </c>
      <c r="L374" s="9"/>
      <c r="M374" s="9" t="s">
        <v>7727</v>
      </c>
      <c r="N374" s="23" t="s">
        <v>7728</v>
      </c>
      <c r="O374" s="22">
        <v>5</v>
      </c>
      <c r="P374" s="4"/>
      <c r="R374" s="2" t="s">
        <v>6204</v>
      </c>
    </row>
    <row r="375" spans="1:18" ht="13">
      <c r="A375" s="24">
        <v>12587</v>
      </c>
      <c r="B375" s="24">
        <v>11787</v>
      </c>
      <c r="C375" s="25" t="s">
        <v>7724</v>
      </c>
      <c r="D375" s="25" t="s">
        <v>7718</v>
      </c>
      <c r="E375" s="25" t="s">
        <v>6427</v>
      </c>
      <c r="F375" s="25" t="s">
        <v>6840</v>
      </c>
      <c r="G375" s="24">
        <v>10409</v>
      </c>
      <c r="H375" s="25" t="s">
        <v>7674</v>
      </c>
      <c r="I375" s="2" t="s">
        <v>6842</v>
      </c>
      <c r="J375" s="2">
        <v>0.81072342971425038</v>
      </c>
      <c r="L375" s="25"/>
      <c r="M375" s="25" t="s">
        <v>7729</v>
      </c>
      <c r="N375" s="26" t="s">
        <v>7730</v>
      </c>
      <c r="O375" s="22">
        <v>5</v>
      </c>
      <c r="P375" s="4"/>
      <c r="R375" s="2" t="s">
        <v>4600</v>
      </c>
    </row>
    <row r="376" spans="1:18" ht="13">
      <c r="A376" s="22">
        <v>11787</v>
      </c>
      <c r="B376" s="22">
        <v>11787</v>
      </c>
      <c r="C376" s="9" t="s">
        <v>7724</v>
      </c>
      <c r="D376" s="9" t="s">
        <v>7718</v>
      </c>
      <c r="E376" s="9" t="s">
        <v>6425</v>
      </c>
      <c r="F376" s="9" t="s">
        <v>6840</v>
      </c>
      <c r="G376" s="22">
        <v>10409</v>
      </c>
      <c r="H376" s="9" t="s">
        <v>7674</v>
      </c>
      <c r="I376" s="2" t="s">
        <v>6842</v>
      </c>
      <c r="J376" s="2">
        <v>0.8350597579005572</v>
      </c>
      <c r="L376" s="9"/>
      <c r="M376" s="9" t="s">
        <v>7731</v>
      </c>
      <c r="N376" s="23" t="s">
        <v>7732</v>
      </c>
      <c r="O376" s="22">
        <v>5</v>
      </c>
      <c r="P376" s="4"/>
      <c r="R376" s="2" t="s">
        <v>4600</v>
      </c>
    </row>
    <row r="377" spans="1:18" ht="13">
      <c r="A377" s="24">
        <v>21631</v>
      </c>
      <c r="B377" s="24">
        <v>12910</v>
      </c>
      <c r="C377" s="25" t="s">
        <v>7733</v>
      </c>
      <c r="D377" s="25" t="s">
        <v>7734</v>
      </c>
      <c r="E377" s="25" t="s">
        <v>6427</v>
      </c>
      <c r="F377" s="25" t="s">
        <v>6937</v>
      </c>
      <c r="G377" s="25"/>
      <c r="H377" s="25" t="s">
        <v>7674</v>
      </c>
      <c r="I377" s="2" t="s">
        <v>6847</v>
      </c>
      <c r="J377" s="2">
        <v>0.58394403898370595</v>
      </c>
      <c r="L377" s="25"/>
      <c r="M377" s="25" t="s">
        <v>7735</v>
      </c>
      <c r="N377" s="26" t="s">
        <v>7736</v>
      </c>
      <c r="O377" s="22">
        <v>5</v>
      </c>
      <c r="P377" s="4"/>
      <c r="R377" s="2" t="s">
        <v>3279</v>
      </c>
    </row>
    <row r="378" spans="1:18" ht="13">
      <c r="A378" s="22">
        <v>26501</v>
      </c>
      <c r="B378" s="22">
        <v>13013</v>
      </c>
      <c r="C378" s="9" t="s">
        <v>7733</v>
      </c>
      <c r="D378" s="9" t="s">
        <v>7734</v>
      </c>
      <c r="E378" s="9" t="s">
        <v>6427</v>
      </c>
      <c r="F378" s="9" t="s">
        <v>6840</v>
      </c>
      <c r="G378" s="9"/>
      <c r="H378" s="9" t="s">
        <v>7674</v>
      </c>
      <c r="I378" s="2" t="s">
        <v>6847</v>
      </c>
      <c r="J378" s="2">
        <v>0.92925459460020809</v>
      </c>
      <c r="L378" s="9"/>
      <c r="M378" s="9" t="s">
        <v>7737</v>
      </c>
      <c r="N378" s="23" t="s">
        <v>7738</v>
      </c>
      <c r="O378" s="22">
        <v>5</v>
      </c>
      <c r="P378" s="4"/>
      <c r="R378" s="2" t="s">
        <v>3279</v>
      </c>
    </row>
    <row r="379" spans="1:18" ht="13">
      <c r="A379" s="24">
        <v>12910</v>
      </c>
      <c r="B379" s="24">
        <v>12910</v>
      </c>
      <c r="C379" s="25" t="s">
        <v>7733</v>
      </c>
      <c r="D379" s="25" t="s">
        <v>7734</v>
      </c>
      <c r="E379" s="25" t="s">
        <v>6425</v>
      </c>
      <c r="F379" s="25" t="s">
        <v>6937</v>
      </c>
      <c r="G379" s="25"/>
      <c r="H379" s="25" t="s">
        <v>7674</v>
      </c>
      <c r="I379" s="2" t="s">
        <v>6847</v>
      </c>
      <c r="J379" s="2">
        <v>0.59344534049072573</v>
      </c>
      <c r="L379" s="25"/>
      <c r="M379" s="25" t="s">
        <v>7739</v>
      </c>
      <c r="N379" s="26" t="s">
        <v>7740</v>
      </c>
      <c r="O379" s="22">
        <v>5</v>
      </c>
      <c r="P379" s="4"/>
      <c r="R379" s="2" t="s">
        <v>3279</v>
      </c>
    </row>
    <row r="380" spans="1:18" ht="13">
      <c r="A380" s="22">
        <v>13013</v>
      </c>
      <c r="B380" s="22">
        <v>13013</v>
      </c>
      <c r="C380" s="9" t="s">
        <v>7733</v>
      </c>
      <c r="D380" s="9" t="s">
        <v>7734</v>
      </c>
      <c r="E380" s="9" t="s">
        <v>6425</v>
      </c>
      <c r="F380" s="9" t="s">
        <v>6840</v>
      </c>
      <c r="G380" s="9"/>
      <c r="H380" s="9" t="s">
        <v>7674</v>
      </c>
      <c r="I380" s="2" t="s">
        <v>6847</v>
      </c>
      <c r="J380" s="2">
        <v>0.92843649409554452</v>
      </c>
      <c r="L380" s="9"/>
      <c r="M380" s="9" t="s">
        <v>7741</v>
      </c>
      <c r="N380" s="23" t="s">
        <v>7742</v>
      </c>
      <c r="O380" s="22">
        <v>5</v>
      </c>
      <c r="P380" s="4"/>
      <c r="R380" s="2" t="s">
        <v>3279</v>
      </c>
    </row>
    <row r="381" spans="1:18" ht="13">
      <c r="A381" s="24">
        <v>11262</v>
      </c>
      <c r="B381" s="24">
        <v>11262</v>
      </c>
      <c r="C381" s="25" t="s">
        <v>6819</v>
      </c>
      <c r="D381" s="25" t="s">
        <v>7743</v>
      </c>
      <c r="E381" s="25" t="s">
        <v>6425</v>
      </c>
      <c r="F381" s="25" t="s">
        <v>6856</v>
      </c>
      <c r="G381" s="25"/>
      <c r="H381" s="25" t="s">
        <v>7674</v>
      </c>
      <c r="I381" s="2" t="s">
        <v>6842</v>
      </c>
      <c r="J381" s="2">
        <v>0.83674130325160234</v>
      </c>
      <c r="L381" s="25"/>
      <c r="M381" s="25" t="s">
        <v>7744</v>
      </c>
      <c r="N381" s="26" t="s">
        <v>7745</v>
      </c>
      <c r="O381" s="22">
        <v>5</v>
      </c>
      <c r="P381" s="4"/>
      <c r="R381" s="2" t="s">
        <v>3279</v>
      </c>
    </row>
    <row r="382" spans="1:18" ht="13">
      <c r="A382" s="22">
        <v>11292</v>
      </c>
      <c r="B382" s="22">
        <v>11262</v>
      </c>
      <c r="C382" s="9" t="s">
        <v>6819</v>
      </c>
      <c r="D382" s="9" t="s">
        <v>7743</v>
      </c>
      <c r="E382" s="9" t="s">
        <v>6427</v>
      </c>
      <c r="F382" s="9" t="s">
        <v>6856</v>
      </c>
      <c r="G382" s="9"/>
      <c r="H382" s="9" t="s">
        <v>7674</v>
      </c>
      <c r="I382" s="2" t="s">
        <v>6842</v>
      </c>
      <c r="J382" s="2">
        <v>0.82727984783080732</v>
      </c>
      <c r="L382" s="9"/>
      <c r="M382" s="9" t="s">
        <v>7746</v>
      </c>
      <c r="N382" s="23" t="s">
        <v>7747</v>
      </c>
      <c r="O382" s="22">
        <v>5</v>
      </c>
      <c r="P382" s="4"/>
      <c r="R382" s="2" t="s">
        <v>3279</v>
      </c>
    </row>
    <row r="383" spans="1:18" ht="13">
      <c r="A383" s="24">
        <v>12436</v>
      </c>
      <c r="B383" s="24">
        <v>12408</v>
      </c>
      <c r="C383" s="25" t="s">
        <v>7748</v>
      </c>
      <c r="D383" s="25" t="s">
        <v>7733</v>
      </c>
      <c r="E383" s="25" t="s">
        <v>6427</v>
      </c>
      <c r="F383" s="25" t="s">
        <v>6840</v>
      </c>
      <c r="G383" s="25"/>
      <c r="H383" s="25" t="s">
        <v>7674</v>
      </c>
      <c r="I383" s="2" t="s">
        <v>6842</v>
      </c>
      <c r="J383" s="2">
        <v>0.88223935157512645</v>
      </c>
      <c r="L383" s="25"/>
      <c r="M383" s="25" t="s">
        <v>7749</v>
      </c>
      <c r="N383" s="26" t="s">
        <v>7750</v>
      </c>
      <c r="O383" s="22">
        <v>5</v>
      </c>
      <c r="P383" s="4"/>
      <c r="R383" s="2" t="s">
        <v>3279</v>
      </c>
    </row>
    <row r="384" spans="1:18" ht="13">
      <c r="A384" s="22">
        <v>12408</v>
      </c>
      <c r="B384" s="22">
        <v>12408</v>
      </c>
      <c r="C384" s="9" t="s">
        <v>7748</v>
      </c>
      <c r="D384" s="9" t="s">
        <v>7733</v>
      </c>
      <c r="E384" s="9" t="s">
        <v>6425</v>
      </c>
      <c r="F384" s="9" t="s">
        <v>6840</v>
      </c>
      <c r="G384" s="9"/>
      <c r="H384" s="9" t="s">
        <v>7674</v>
      </c>
      <c r="I384" s="2" t="s">
        <v>6842</v>
      </c>
      <c r="J384" s="2">
        <v>0.91092203376678427</v>
      </c>
      <c r="L384" s="9"/>
      <c r="M384" s="9" t="s">
        <v>7751</v>
      </c>
      <c r="N384" s="23" t="s">
        <v>7752</v>
      </c>
      <c r="O384" s="22">
        <v>5</v>
      </c>
      <c r="P384" s="4"/>
      <c r="R384" s="2" t="s">
        <v>3279</v>
      </c>
    </row>
    <row r="385" spans="1:18" ht="13">
      <c r="A385" s="24">
        <v>12244</v>
      </c>
      <c r="B385" s="24">
        <v>12244</v>
      </c>
      <c r="C385" s="25" t="s">
        <v>7753</v>
      </c>
      <c r="D385" s="25" t="s">
        <v>7754</v>
      </c>
      <c r="E385" s="25" t="s">
        <v>6427</v>
      </c>
      <c r="F385" s="25" t="s">
        <v>6937</v>
      </c>
      <c r="G385" s="25"/>
      <c r="H385" s="25" t="s">
        <v>7674</v>
      </c>
      <c r="I385" s="2" t="s">
        <v>6842</v>
      </c>
      <c r="J385" s="2">
        <v>0.84143290460205233</v>
      </c>
      <c r="L385" s="25"/>
      <c r="M385" s="25" t="s">
        <v>7755</v>
      </c>
      <c r="N385" s="26" t="s">
        <v>7756</v>
      </c>
      <c r="O385" s="22">
        <v>5</v>
      </c>
      <c r="P385" s="4"/>
      <c r="R385" s="2" t="s">
        <v>3249</v>
      </c>
    </row>
    <row r="386" spans="1:18" ht="13">
      <c r="A386" s="22">
        <v>12656</v>
      </c>
      <c r="B386" s="22">
        <v>12469</v>
      </c>
      <c r="C386" s="9" t="s">
        <v>7753</v>
      </c>
      <c r="D386" s="9" t="s">
        <v>7754</v>
      </c>
      <c r="E386" s="9" t="s">
        <v>6427</v>
      </c>
      <c r="F386" s="9" t="s">
        <v>6937</v>
      </c>
      <c r="G386" s="9"/>
      <c r="H386" s="9" t="s">
        <v>7674</v>
      </c>
      <c r="I386" s="2" t="s">
        <v>6842</v>
      </c>
      <c r="J386" s="2">
        <v>0.913283904895141</v>
      </c>
      <c r="L386" s="9"/>
      <c r="M386" s="9" t="s">
        <v>7757</v>
      </c>
      <c r="N386" s="23" t="s">
        <v>7758</v>
      </c>
      <c r="O386" s="22">
        <v>5</v>
      </c>
      <c r="P386" s="4"/>
      <c r="R386" s="2" t="s">
        <v>3279</v>
      </c>
    </row>
    <row r="387" spans="1:18" ht="13">
      <c r="A387" s="24">
        <v>12469</v>
      </c>
      <c r="B387" s="24">
        <v>12469</v>
      </c>
      <c r="C387" s="25" t="s">
        <v>7753</v>
      </c>
      <c r="D387" s="25" t="s">
        <v>7754</v>
      </c>
      <c r="E387" s="25" t="s">
        <v>6425</v>
      </c>
      <c r="F387" s="25" t="s">
        <v>6937</v>
      </c>
      <c r="G387" s="25"/>
      <c r="H387" s="25" t="s">
        <v>7674</v>
      </c>
      <c r="I387" s="2" t="s">
        <v>6842</v>
      </c>
      <c r="J387" s="2">
        <v>0.91738277194262652</v>
      </c>
      <c r="L387" s="25"/>
      <c r="M387" s="25" t="s">
        <v>7759</v>
      </c>
      <c r="N387" s="26" t="s">
        <v>7760</v>
      </c>
      <c r="O387" s="22">
        <v>5</v>
      </c>
      <c r="P387" s="4"/>
      <c r="R387" s="2" t="s">
        <v>3279</v>
      </c>
    </row>
    <row r="388" spans="1:18" ht="13">
      <c r="A388" s="22">
        <v>12828</v>
      </c>
      <c r="B388" s="22">
        <v>12244</v>
      </c>
      <c r="C388" s="9" t="s">
        <v>7753</v>
      </c>
      <c r="D388" s="9" t="s">
        <v>7754</v>
      </c>
      <c r="E388" s="9" t="s">
        <v>6425</v>
      </c>
      <c r="F388" s="9" t="s">
        <v>6937</v>
      </c>
      <c r="G388" s="9"/>
      <c r="H388" s="9" t="s">
        <v>7674</v>
      </c>
      <c r="I388" s="2" t="s">
        <v>6842</v>
      </c>
      <c r="J388" s="2">
        <v>0.87594598614608898</v>
      </c>
      <c r="L388" s="9"/>
      <c r="M388" s="9" t="s">
        <v>7761</v>
      </c>
      <c r="N388" s="23" t="s">
        <v>7762</v>
      </c>
      <c r="O388" s="22">
        <v>5</v>
      </c>
      <c r="P388" s="4"/>
      <c r="R388" s="2" t="s">
        <v>3249</v>
      </c>
    </row>
    <row r="389" spans="1:18" ht="13">
      <c r="A389" s="24">
        <v>13454</v>
      </c>
      <c r="B389" s="24">
        <v>13390</v>
      </c>
      <c r="C389" s="25" t="s">
        <v>7763</v>
      </c>
      <c r="D389" s="25" t="s">
        <v>7753</v>
      </c>
      <c r="E389" s="25" t="s">
        <v>6427</v>
      </c>
      <c r="F389" s="25" t="s">
        <v>6937</v>
      </c>
      <c r="G389" s="25"/>
      <c r="H389" s="25" t="s">
        <v>7674</v>
      </c>
      <c r="I389" s="2" t="s">
        <v>6842</v>
      </c>
      <c r="J389" s="2">
        <v>0.91359680628084894</v>
      </c>
      <c r="L389" s="25"/>
      <c r="M389" s="25" t="s">
        <v>7764</v>
      </c>
      <c r="N389" s="26" t="s">
        <v>7765</v>
      </c>
      <c r="O389" s="22">
        <v>5</v>
      </c>
      <c r="P389" s="4"/>
      <c r="R389" s="2" t="s">
        <v>3279</v>
      </c>
    </row>
    <row r="390" spans="1:18" ht="13">
      <c r="A390" s="22">
        <v>13390</v>
      </c>
      <c r="B390" s="22">
        <v>13390</v>
      </c>
      <c r="C390" s="9" t="s">
        <v>7763</v>
      </c>
      <c r="D390" s="9" t="s">
        <v>7753</v>
      </c>
      <c r="E390" s="9" t="s">
        <v>6425</v>
      </c>
      <c r="F390" s="9" t="s">
        <v>6937</v>
      </c>
      <c r="G390" s="9"/>
      <c r="H390" s="9" t="s">
        <v>7674</v>
      </c>
      <c r="I390" s="2" t="s">
        <v>6842</v>
      </c>
      <c r="J390" s="2">
        <v>0.91376307294191916</v>
      </c>
      <c r="L390" s="9"/>
      <c r="M390" s="9" t="s">
        <v>7766</v>
      </c>
      <c r="N390" s="23" t="s">
        <v>7767</v>
      </c>
      <c r="O390" s="22">
        <v>5</v>
      </c>
      <c r="P390" s="4"/>
      <c r="R390" s="2" t="s">
        <v>3279</v>
      </c>
    </row>
    <row r="391" spans="1:18" ht="13">
      <c r="A391" s="24">
        <v>10541</v>
      </c>
      <c r="B391" s="24">
        <v>10541</v>
      </c>
      <c r="C391" s="25" t="s">
        <v>7768</v>
      </c>
      <c r="D391" s="25" t="s">
        <v>7769</v>
      </c>
      <c r="E391" s="25" t="s">
        <v>6427</v>
      </c>
      <c r="F391" s="25" t="s">
        <v>6840</v>
      </c>
      <c r="G391" s="25"/>
      <c r="H391" s="25" t="s">
        <v>7674</v>
      </c>
      <c r="I391" s="2" t="s">
        <v>6842</v>
      </c>
      <c r="J391" s="2">
        <v>0.76477198992689166</v>
      </c>
      <c r="L391" s="25"/>
      <c r="M391" s="25" t="s">
        <v>7770</v>
      </c>
      <c r="N391" s="26" t="s">
        <v>7771</v>
      </c>
      <c r="O391" s="22">
        <v>5</v>
      </c>
      <c r="P391" s="4"/>
      <c r="R391" s="2" t="s">
        <v>3279</v>
      </c>
    </row>
    <row r="392" spans="1:18" ht="13">
      <c r="A392" s="22">
        <v>13812</v>
      </c>
      <c r="B392" s="22">
        <v>10541</v>
      </c>
      <c r="C392" s="9" t="s">
        <v>7768</v>
      </c>
      <c r="D392" s="9" t="s">
        <v>7769</v>
      </c>
      <c r="E392" s="9" t="s">
        <v>6425</v>
      </c>
      <c r="F392" s="9" t="s">
        <v>6840</v>
      </c>
      <c r="G392" s="9"/>
      <c r="H392" s="9" t="s">
        <v>7674</v>
      </c>
      <c r="I392" s="2" t="s">
        <v>6842</v>
      </c>
      <c r="J392" s="2">
        <v>0.71427749240683625</v>
      </c>
      <c r="L392" s="9"/>
      <c r="M392" s="9" t="s">
        <v>7772</v>
      </c>
      <c r="N392" s="23" t="s">
        <v>7773</v>
      </c>
      <c r="O392" s="22">
        <v>5</v>
      </c>
      <c r="P392" s="4"/>
      <c r="R392" s="2" t="s">
        <v>3279</v>
      </c>
    </row>
    <row r="393" spans="1:18" ht="13">
      <c r="A393" s="24">
        <v>13117</v>
      </c>
      <c r="B393" s="24">
        <v>13117</v>
      </c>
      <c r="C393" s="25" t="s">
        <v>7774</v>
      </c>
      <c r="D393" s="25" t="s">
        <v>7768</v>
      </c>
      <c r="E393" s="25" t="s">
        <v>6425</v>
      </c>
      <c r="F393" s="25" t="s">
        <v>6937</v>
      </c>
      <c r="G393" s="24">
        <v>13117</v>
      </c>
      <c r="H393" s="25" t="s">
        <v>7674</v>
      </c>
      <c r="I393" s="2" t="s">
        <v>6842</v>
      </c>
      <c r="J393" s="2">
        <v>0.8830105434228922</v>
      </c>
      <c r="L393" s="25"/>
      <c r="M393" s="25" t="s">
        <v>7775</v>
      </c>
      <c r="N393" s="26" t="s">
        <v>7776</v>
      </c>
      <c r="O393" s="22">
        <v>5</v>
      </c>
      <c r="P393" s="4"/>
      <c r="R393" s="2" t="s">
        <v>5907</v>
      </c>
    </row>
    <row r="394" spans="1:18" ht="13">
      <c r="A394" s="22">
        <v>15340</v>
      </c>
      <c r="B394" s="22">
        <v>13117</v>
      </c>
      <c r="C394" s="9" t="s">
        <v>7774</v>
      </c>
      <c r="D394" s="9" t="s">
        <v>7768</v>
      </c>
      <c r="E394" s="9" t="s">
        <v>6427</v>
      </c>
      <c r="F394" s="9" t="s">
        <v>6937</v>
      </c>
      <c r="G394" s="22">
        <v>13117</v>
      </c>
      <c r="H394" s="9" t="s">
        <v>7674</v>
      </c>
      <c r="I394" s="2" t="s">
        <v>6842</v>
      </c>
      <c r="J394" s="2">
        <v>0.8510562633596539</v>
      </c>
      <c r="L394" s="9"/>
      <c r="M394" s="9" t="s">
        <v>7777</v>
      </c>
      <c r="N394" s="23" t="s">
        <v>7778</v>
      </c>
      <c r="O394" s="22">
        <v>5</v>
      </c>
      <c r="P394" s="4"/>
      <c r="R394" s="2" t="s">
        <v>5907</v>
      </c>
    </row>
    <row r="395" spans="1:18" ht="13">
      <c r="A395" s="24">
        <v>14376</v>
      </c>
      <c r="B395" s="24">
        <v>14376</v>
      </c>
      <c r="C395" s="25" t="s">
        <v>7774</v>
      </c>
      <c r="D395" s="25" t="s">
        <v>7768</v>
      </c>
      <c r="E395" s="25" t="s">
        <v>6427</v>
      </c>
      <c r="F395" s="25" t="s">
        <v>6856</v>
      </c>
      <c r="G395" s="24">
        <v>13117</v>
      </c>
      <c r="H395" s="25" t="s">
        <v>7674</v>
      </c>
      <c r="I395" s="2" t="s">
        <v>6842</v>
      </c>
      <c r="J395" s="2">
        <v>0.78398129358617341</v>
      </c>
      <c r="L395" s="25"/>
      <c r="M395" s="25" t="s">
        <v>7779</v>
      </c>
      <c r="N395" s="26" t="s">
        <v>7780</v>
      </c>
      <c r="O395" s="22">
        <v>5</v>
      </c>
      <c r="P395" s="4"/>
      <c r="R395" s="2" t="s">
        <v>6204</v>
      </c>
    </row>
    <row r="396" spans="1:18" ht="13">
      <c r="A396" s="22">
        <v>15259</v>
      </c>
      <c r="B396" s="22">
        <v>15259</v>
      </c>
      <c r="C396" s="9" t="s">
        <v>7774</v>
      </c>
      <c r="D396" s="9" t="s">
        <v>7768</v>
      </c>
      <c r="E396" s="9" t="s">
        <v>6427</v>
      </c>
      <c r="F396" s="9" t="s">
        <v>6853</v>
      </c>
      <c r="G396" s="22">
        <v>13117</v>
      </c>
      <c r="H396" s="9" t="s">
        <v>7674</v>
      </c>
      <c r="I396" s="2" t="s">
        <v>6842</v>
      </c>
      <c r="J396" s="2">
        <v>0.64326655782695541</v>
      </c>
      <c r="L396" s="9"/>
      <c r="M396" s="9" t="s">
        <v>7781</v>
      </c>
      <c r="N396" s="23" t="s">
        <v>7782</v>
      </c>
      <c r="O396" s="22">
        <v>5</v>
      </c>
      <c r="P396" s="4"/>
      <c r="R396" s="2" t="s">
        <v>3668</v>
      </c>
    </row>
    <row r="397" spans="1:18" ht="13">
      <c r="A397" s="24">
        <v>15260</v>
      </c>
      <c r="B397" s="24">
        <v>14376</v>
      </c>
      <c r="C397" s="25" t="s">
        <v>7774</v>
      </c>
      <c r="D397" s="25" t="s">
        <v>7768</v>
      </c>
      <c r="E397" s="25" t="s">
        <v>6425</v>
      </c>
      <c r="F397" s="25" t="s">
        <v>6856</v>
      </c>
      <c r="G397" s="24">
        <v>13117</v>
      </c>
      <c r="H397" s="25" t="s">
        <v>7674</v>
      </c>
      <c r="I397" s="2" t="s">
        <v>6842</v>
      </c>
      <c r="J397" s="2">
        <v>0.78412507565870748</v>
      </c>
      <c r="L397" s="25"/>
      <c r="M397" s="25" t="s">
        <v>7783</v>
      </c>
      <c r="N397" s="25" t="s">
        <v>7784</v>
      </c>
      <c r="O397" s="22">
        <v>5</v>
      </c>
      <c r="P397" s="4"/>
      <c r="R397" s="2" t="s">
        <v>6204</v>
      </c>
    </row>
    <row r="398" spans="1:18" ht="13">
      <c r="A398" s="22">
        <v>15759</v>
      </c>
      <c r="B398" s="22">
        <v>15259</v>
      </c>
      <c r="C398" s="9" t="s">
        <v>7774</v>
      </c>
      <c r="D398" s="9" t="s">
        <v>7768</v>
      </c>
      <c r="E398" s="9" t="s">
        <v>6425</v>
      </c>
      <c r="F398" s="9" t="s">
        <v>6853</v>
      </c>
      <c r="G398" s="22">
        <v>13117</v>
      </c>
      <c r="H398" s="9" t="s">
        <v>7674</v>
      </c>
      <c r="I398" s="2" t="s">
        <v>6842</v>
      </c>
      <c r="J398" s="2">
        <v>0.74155404732967733</v>
      </c>
      <c r="L398" s="9"/>
      <c r="M398" s="9" t="s">
        <v>7785</v>
      </c>
      <c r="N398" s="23" t="s">
        <v>7786</v>
      </c>
      <c r="O398" s="22">
        <v>5</v>
      </c>
      <c r="P398" s="4"/>
      <c r="R398" s="2" t="s">
        <v>3668</v>
      </c>
    </row>
    <row r="399" spans="1:18" ht="13">
      <c r="A399" s="24">
        <v>13993</v>
      </c>
      <c r="B399" s="24">
        <v>13732</v>
      </c>
      <c r="C399" s="25" t="s">
        <v>7774</v>
      </c>
      <c r="D399" s="25" t="s">
        <v>7768</v>
      </c>
      <c r="E399" s="25" t="s">
        <v>6425</v>
      </c>
      <c r="F399" s="25" t="s">
        <v>6840</v>
      </c>
      <c r="G399" s="24">
        <v>13117</v>
      </c>
      <c r="H399" s="25" t="s">
        <v>7674</v>
      </c>
      <c r="I399" s="2" t="s">
        <v>6842</v>
      </c>
      <c r="J399" s="2">
        <v>0.91526563598342381</v>
      </c>
      <c r="L399" s="25"/>
      <c r="M399" s="25" t="s">
        <v>7787</v>
      </c>
      <c r="N399" s="26" t="s">
        <v>7788</v>
      </c>
      <c r="O399" s="22">
        <v>5</v>
      </c>
      <c r="P399" s="4"/>
      <c r="R399" s="2" t="s">
        <v>4600</v>
      </c>
    </row>
    <row r="400" spans="1:18" ht="13">
      <c r="A400" s="22">
        <v>13732</v>
      </c>
      <c r="B400" s="22">
        <v>13732</v>
      </c>
      <c r="C400" s="9" t="s">
        <v>7774</v>
      </c>
      <c r="D400" s="9" t="s">
        <v>7768</v>
      </c>
      <c r="E400" s="9" t="s">
        <v>6427</v>
      </c>
      <c r="F400" s="9" t="s">
        <v>6840</v>
      </c>
      <c r="G400" s="22">
        <v>13117</v>
      </c>
      <c r="H400" s="9" t="s">
        <v>7674</v>
      </c>
      <c r="I400" s="2" t="s">
        <v>6842</v>
      </c>
      <c r="J400" s="2">
        <v>0.93838335908290027</v>
      </c>
      <c r="L400" s="9"/>
      <c r="M400" s="9" t="s">
        <v>7789</v>
      </c>
      <c r="N400" s="23" t="s">
        <v>7790</v>
      </c>
      <c r="O400" s="22">
        <v>5</v>
      </c>
      <c r="P400" s="4"/>
      <c r="R400" s="2" t="s">
        <v>4600</v>
      </c>
    </row>
    <row r="401" spans="1:18" ht="13">
      <c r="A401" s="24">
        <v>14138</v>
      </c>
      <c r="B401" s="24">
        <v>14138</v>
      </c>
      <c r="C401" s="25" t="s">
        <v>7791</v>
      </c>
      <c r="D401" s="25" t="s">
        <v>7792</v>
      </c>
      <c r="E401" s="25" t="s">
        <v>6427</v>
      </c>
      <c r="F401" s="25" t="s">
        <v>6840</v>
      </c>
      <c r="G401" s="25"/>
      <c r="H401" s="25" t="s">
        <v>7674</v>
      </c>
      <c r="I401" s="2" t="s">
        <v>6842</v>
      </c>
      <c r="J401" s="2">
        <v>0.71538175814769944</v>
      </c>
      <c r="L401" s="25"/>
      <c r="M401" s="25" t="s">
        <v>7793</v>
      </c>
      <c r="N401" s="26" t="s">
        <v>7794</v>
      </c>
      <c r="O401" s="22">
        <v>5</v>
      </c>
      <c r="P401" s="4"/>
      <c r="R401" s="2" t="s">
        <v>3279</v>
      </c>
    </row>
    <row r="402" spans="1:18" ht="13">
      <c r="A402" s="22">
        <v>14529</v>
      </c>
      <c r="B402" s="22">
        <v>14138</v>
      </c>
      <c r="C402" s="9" t="s">
        <v>7791</v>
      </c>
      <c r="D402" s="9" t="s">
        <v>7792</v>
      </c>
      <c r="E402" s="9" t="s">
        <v>6425</v>
      </c>
      <c r="F402" s="9" t="s">
        <v>6840</v>
      </c>
      <c r="G402" s="9"/>
      <c r="H402" s="9" t="s">
        <v>7674</v>
      </c>
      <c r="I402" s="2" t="s">
        <v>6842</v>
      </c>
      <c r="J402" s="2">
        <v>0.65427797695167234</v>
      </c>
      <c r="L402" s="9"/>
      <c r="M402" s="9" t="s">
        <v>7795</v>
      </c>
      <c r="N402" s="23" t="s">
        <v>7796</v>
      </c>
      <c r="O402" s="22">
        <v>5</v>
      </c>
      <c r="P402" s="4"/>
      <c r="R402" s="2" t="s">
        <v>3279</v>
      </c>
    </row>
    <row r="403" spans="1:18" ht="13">
      <c r="A403" s="24">
        <v>15305</v>
      </c>
      <c r="B403" s="24">
        <v>14459</v>
      </c>
      <c r="C403" s="25" t="s">
        <v>7797</v>
      </c>
      <c r="D403" s="25" t="s">
        <v>7774</v>
      </c>
      <c r="E403" s="25" t="s">
        <v>6427</v>
      </c>
      <c r="F403" s="25" t="s">
        <v>6937</v>
      </c>
      <c r="G403" s="25"/>
      <c r="H403" s="25" t="s">
        <v>7674</v>
      </c>
      <c r="I403" s="2" t="s">
        <v>6842</v>
      </c>
      <c r="J403" s="2">
        <v>0.78805568520905711</v>
      </c>
      <c r="K403" s="2" t="s">
        <v>7798</v>
      </c>
      <c r="L403" s="25"/>
      <c r="M403" s="25" t="s">
        <v>7799</v>
      </c>
      <c r="N403" s="26" t="s">
        <v>7800</v>
      </c>
      <c r="O403" s="22">
        <v>5</v>
      </c>
      <c r="P403" s="4"/>
      <c r="R403" s="2" t="s">
        <v>3279</v>
      </c>
    </row>
    <row r="404" spans="1:18" ht="13">
      <c r="A404" s="22">
        <v>14459</v>
      </c>
      <c r="B404" s="22">
        <v>14459</v>
      </c>
      <c r="C404" s="9" t="s">
        <v>7797</v>
      </c>
      <c r="D404" s="9" t="s">
        <v>7774</v>
      </c>
      <c r="E404" s="9" t="s">
        <v>6425</v>
      </c>
      <c r="F404" s="9" t="s">
        <v>6937</v>
      </c>
      <c r="G404" s="9"/>
      <c r="H404" s="9" t="s">
        <v>7674</v>
      </c>
      <c r="I404" s="2" t="s">
        <v>6842</v>
      </c>
      <c r="J404" s="2">
        <v>0.78965636529739347</v>
      </c>
      <c r="K404" s="2" t="s">
        <v>7798</v>
      </c>
      <c r="L404" s="9"/>
      <c r="M404" s="9" t="s">
        <v>7801</v>
      </c>
      <c r="N404" s="23" t="s">
        <v>7802</v>
      </c>
      <c r="O404" s="22">
        <v>5</v>
      </c>
      <c r="P404" s="4"/>
      <c r="R404" s="2" t="s">
        <v>3279</v>
      </c>
    </row>
    <row r="405" spans="1:18" ht="13">
      <c r="A405" s="24">
        <v>102062</v>
      </c>
      <c r="B405" s="24">
        <v>19351</v>
      </c>
      <c r="C405" s="25" t="s">
        <v>7803</v>
      </c>
      <c r="D405" s="25" t="s">
        <v>7804</v>
      </c>
      <c r="E405" s="25" t="s">
        <v>6427</v>
      </c>
      <c r="F405" s="25" t="s">
        <v>6937</v>
      </c>
      <c r="G405" s="25"/>
      <c r="H405" s="25" t="s">
        <v>7674</v>
      </c>
      <c r="I405" s="2" t="s">
        <v>6847</v>
      </c>
      <c r="J405" s="2">
        <v>0.58914325110342869</v>
      </c>
      <c r="L405" s="25"/>
      <c r="M405" s="25" t="s">
        <v>7805</v>
      </c>
      <c r="N405" s="26" t="s">
        <v>7806</v>
      </c>
      <c r="O405" s="22">
        <v>5</v>
      </c>
      <c r="P405" s="4"/>
      <c r="R405" s="2" t="s">
        <v>3279</v>
      </c>
    </row>
    <row r="406" spans="1:18" ht="13">
      <c r="A406" s="22">
        <v>19351</v>
      </c>
      <c r="B406" s="22">
        <v>19351</v>
      </c>
      <c r="C406" s="9" t="s">
        <v>7803</v>
      </c>
      <c r="D406" s="9" t="s">
        <v>7804</v>
      </c>
      <c r="E406" s="9" t="s">
        <v>6425</v>
      </c>
      <c r="F406" s="9" t="s">
        <v>6937</v>
      </c>
      <c r="G406" s="9"/>
      <c r="H406" s="9" t="s">
        <v>7674</v>
      </c>
      <c r="I406" s="2" t="s">
        <v>6842</v>
      </c>
      <c r="J406" s="2">
        <v>0.5250165919474532</v>
      </c>
      <c r="L406" s="9"/>
      <c r="M406" s="9" t="s">
        <v>7807</v>
      </c>
      <c r="N406" s="23" t="s">
        <v>7808</v>
      </c>
      <c r="O406" s="22">
        <v>5</v>
      </c>
      <c r="P406" s="4"/>
      <c r="R406" s="2" t="s">
        <v>3279</v>
      </c>
    </row>
    <row r="407" spans="1:18" ht="13">
      <c r="A407" s="24">
        <v>16734</v>
      </c>
      <c r="B407" s="24">
        <v>14413</v>
      </c>
      <c r="C407" s="25" t="s">
        <v>7809</v>
      </c>
      <c r="D407" s="25" t="s">
        <v>7797</v>
      </c>
      <c r="E407" s="25" t="s">
        <v>6425</v>
      </c>
      <c r="F407" s="25" t="s">
        <v>6856</v>
      </c>
      <c r="G407" s="25"/>
      <c r="H407" s="25" t="s">
        <v>7674</v>
      </c>
      <c r="I407" s="2" t="s">
        <v>6842</v>
      </c>
      <c r="J407" s="2">
        <v>0.82165743565946947</v>
      </c>
      <c r="L407" s="25"/>
      <c r="M407" s="25" t="s">
        <v>7810</v>
      </c>
      <c r="N407" s="26" t="s">
        <v>7811</v>
      </c>
      <c r="O407" s="22">
        <v>5</v>
      </c>
      <c r="P407" s="4"/>
      <c r="R407" s="2" t="s">
        <v>3279</v>
      </c>
    </row>
    <row r="408" spans="1:18" ht="13">
      <c r="A408" s="22">
        <v>14413</v>
      </c>
      <c r="B408" s="22">
        <v>14413</v>
      </c>
      <c r="C408" s="9" t="s">
        <v>7809</v>
      </c>
      <c r="D408" s="9" t="s">
        <v>7797</v>
      </c>
      <c r="E408" s="9" t="s">
        <v>6427</v>
      </c>
      <c r="F408" s="9" t="s">
        <v>6856</v>
      </c>
      <c r="G408" s="9"/>
      <c r="H408" s="9" t="s">
        <v>7674</v>
      </c>
      <c r="I408" s="2" t="s">
        <v>6842</v>
      </c>
      <c r="J408" s="2">
        <v>0.83004156939752471</v>
      </c>
      <c r="L408" s="9"/>
      <c r="M408" s="9" t="s">
        <v>7812</v>
      </c>
      <c r="N408" s="23" t="s">
        <v>7813</v>
      </c>
      <c r="O408" s="22">
        <v>5</v>
      </c>
      <c r="P408" s="4"/>
      <c r="R408" s="2" t="s">
        <v>3279</v>
      </c>
    </row>
    <row r="409" spans="1:18" ht="13">
      <c r="A409" s="24">
        <v>15078</v>
      </c>
      <c r="B409" s="24">
        <v>10771</v>
      </c>
      <c r="C409" s="25" t="s">
        <v>7814</v>
      </c>
      <c r="D409" s="25" t="s">
        <v>7803</v>
      </c>
      <c r="E409" s="25" t="s">
        <v>6425</v>
      </c>
      <c r="F409" s="25" t="s">
        <v>6853</v>
      </c>
      <c r="G409" s="25"/>
      <c r="H409" s="25" t="s">
        <v>7674</v>
      </c>
      <c r="I409" s="2" t="s">
        <v>6842</v>
      </c>
      <c r="J409" s="2">
        <v>0.70775189759863821</v>
      </c>
      <c r="L409" s="25"/>
      <c r="M409" s="25" t="s">
        <v>7815</v>
      </c>
      <c r="N409" s="26" t="s">
        <v>7816</v>
      </c>
      <c r="O409" s="22">
        <v>5</v>
      </c>
      <c r="P409" s="4"/>
      <c r="R409" s="2" t="s">
        <v>4035</v>
      </c>
    </row>
    <row r="410" spans="1:18" ht="13">
      <c r="A410" s="22">
        <v>10771</v>
      </c>
      <c r="B410" s="22">
        <v>10771</v>
      </c>
      <c r="C410" s="9" t="s">
        <v>7814</v>
      </c>
      <c r="D410" s="9" t="s">
        <v>7803</v>
      </c>
      <c r="E410" s="9" t="s">
        <v>6427</v>
      </c>
      <c r="F410" s="9" t="s">
        <v>6853</v>
      </c>
      <c r="G410" s="9"/>
      <c r="H410" s="9" t="s">
        <v>7674</v>
      </c>
      <c r="I410" s="2" t="s">
        <v>6842</v>
      </c>
      <c r="J410" s="2">
        <v>0.72229735657841698</v>
      </c>
      <c r="L410" s="9"/>
      <c r="M410" s="9" t="s">
        <v>7817</v>
      </c>
      <c r="N410" s="23" t="s">
        <v>7818</v>
      </c>
      <c r="O410" s="22">
        <v>5</v>
      </c>
      <c r="P410" s="4"/>
      <c r="R410" s="2" t="s">
        <v>4035</v>
      </c>
    </row>
    <row r="411" spans="1:18" ht="13">
      <c r="A411" s="24">
        <v>13450</v>
      </c>
      <c r="B411" s="24">
        <v>13450</v>
      </c>
      <c r="C411" s="25" t="s">
        <v>7819</v>
      </c>
      <c r="D411" s="25" t="s">
        <v>7820</v>
      </c>
      <c r="E411" s="25" t="s">
        <v>6427</v>
      </c>
      <c r="F411" s="25" t="s">
        <v>6937</v>
      </c>
      <c r="G411" s="25"/>
      <c r="H411" s="25" t="s">
        <v>7674</v>
      </c>
      <c r="I411" s="2" t="s">
        <v>6842</v>
      </c>
      <c r="J411" s="2">
        <v>0.89851478891735093</v>
      </c>
      <c r="L411" s="25"/>
      <c r="M411" s="25" t="s">
        <v>7821</v>
      </c>
      <c r="N411" s="31"/>
      <c r="O411" s="24">
        <v>2</v>
      </c>
      <c r="P411" s="27" t="s">
        <v>7200</v>
      </c>
      <c r="R411" s="2" t="s">
        <v>3279</v>
      </c>
    </row>
    <row r="412" spans="1:18" ht="13">
      <c r="A412" s="22">
        <v>20237</v>
      </c>
      <c r="B412" s="22">
        <v>18093</v>
      </c>
      <c r="C412" s="9" t="s">
        <v>7819</v>
      </c>
      <c r="D412" s="9" t="s">
        <v>7820</v>
      </c>
      <c r="E412" s="9" t="s">
        <v>6427</v>
      </c>
      <c r="F412" s="9" t="s">
        <v>6937</v>
      </c>
      <c r="G412" s="9"/>
      <c r="H412" s="9" t="s">
        <v>7674</v>
      </c>
      <c r="I412" s="2" t="s">
        <v>6842</v>
      </c>
      <c r="J412" s="2">
        <v>0.92590629864047025</v>
      </c>
      <c r="L412" s="9"/>
      <c r="M412" s="9" t="s">
        <v>7822</v>
      </c>
      <c r="N412" s="23" t="s">
        <v>7823</v>
      </c>
      <c r="O412" s="22">
        <v>5</v>
      </c>
      <c r="P412" s="4"/>
      <c r="R412" s="2" t="s">
        <v>3279</v>
      </c>
    </row>
    <row r="413" spans="1:18" ht="13">
      <c r="A413" s="24">
        <v>13528</v>
      </c>
      <c r="B413" s="24">
        <v>13450</v>
      </c>
      <c r="C413" s="25" t="s">
        <v>7819</v>
      </c>
      <c r="D413" s="25" t="s">
        <v>7820</v>
      </c>
      <c r="E413" s="25" t="s">
        <v>6425</v>
      </c>
      <c r="F413" s="25" t="s">
        <v>6937</v>
      </c>
      <c r="G413" s="25"/>
      <c r="H413" s="25" t="s">
        <v>7674</v>
      </c>
      <c r="I413" s="2" t="s">
        <v>6842</v>
      </c>
      <c r="J413" s="2">
        <v>0.91253266444158121</v>
      </c>
      <c r="L413" s="25"/>
      <c r="M413" s="25" t="s">
        <v>7824</v>
      </c>
      <c r="N413" s="31"/>
      <c r="O413" s="24">
        <v>2</v>
      </c>
      <c r="P413" s="27" t="s">
        <v>7200</v>
      </c>
      <c r="R413" s="2" t="s">
        <v>3279</v>
      </c>
    </row>
    <row r="414" spans="1:18" ht="13">
      <c r="A414" s="22">
        <v>18093</v>
      </c>
      <c r="B414" s="22">
        <v>18093</v>
      </c>
      <c r="C414" s="9" t="s">
        <v>7819</v>
      </c>
      <c r="D414" s="9" t="s">
        <v>7820</v>
      </c>
      <c r="E414" s="9" t="s">
        <v>6425</v>
      </c>
      <c r="F414" s="9" t="s">
        <v>6937</v>
      </c>
      <c r="G414" s="9"/>
      <c r="H414" s="9" t="s">
        <v>7674</v>
      </c>
      <c r="I414" s="2" t="s">
        <v>6842</v>
      </c>
      <c r="J414" s="2">
        <v>0.92788912858662009</v>
      </c>
      <c r="L414" s="9"/>
      <c r="M414" s="9" t="s">
        <v>7825</v>
      </c>
      <c r="N414" s="23" t="s">
        <v>7826</v>
      </c>
      <c r="O414" s="22">
        <v>5</v>
      </c>
      <c r="P414" s="4"/>
      <c r="R414" s="2" t="s">
        <v>3279</v>
      </c>
    </row>
    <row r="415" spans="1:18" ht="13">
      <c r="A415" s="24">
        <v>14986</v>
      </c>
      <c r="B415" s="24">
        <v>14986</v>
      </c>
      <c r="C415" s="25" t="s">
        <v>7827</v>
      </c>
      <c r="D415" s="25" t="s">
        <v>7814</v>
      </c>
      <c r="E415" s="25" t="s">
        <v>6425</v>
      </c>
      <c r="F415" s="25" t="s">
        <v>6856</v>
      </c>
      <c r="G415" s="25"/>
      <c r="H415" s="25" t="s">
        <v>7674</v>
      </c>
      <c r="I415" s="2" t="s">
        <v>6842</v>
      </c>
      <c r="J415" s="2">
        <v>0.9532639256461799</v>
      </c>
      <c r="L415" s="25"/>
      <c r="M415" s="25" t="s">
        <v>7828</v>
      </c>
      <c r="N415" s="26" t="s">
        <v>7829</v>
      </c>
      <c r="O415" s="22">
        <v>5</v>
      </c>
      <c r="P415" s="4"/>
      <c r="R415" s="2" t="s">
        <v>4035</v>
      </c>
    </row>
    <row r="416" spans="1:18" ht="13">
      <c r="A416" s="22">
        <v>15871</v>
      </c>
      <c r="B416" s="22">
        <v>14986</v>
      </c>
      <c r="C416" s="9" t="s">
        <v>7827</v>
      </c>
      <c r="D416" s="9" t="s">
        <v>7814</v>
      </c>
      <c r="E416" s="9" t="s">
        <v>6427</v>
      </c>
      <c r="F416" s="9" t="s">
        <v>6856</v>
      </c>
      <c r="G416" s="9"/>
      <c r="H416" s="9" t="s">
        <v>7674</v>
      </c>
      <c r="I416" s="2" t="s">
        <v>6842</v>
      </c>
      <c r="J416" s="2">
        <v>0.93197163649110326</v>
      </c>
      <c r="L416" s="9"/>
      <c r="M416" s="9" t="s">
        <v>7830</v>
      </c>
      <c r="N416" s="23" t="s">
        <v>7831</v>
      </c>
      <c r="O416" s="22">
        <v>5</v>
      </c>
      <c r="P416" s="4"/>
      <c r="R416" s="2" t="s">
        <v>4035</v>
      </c>
    </row>
    <row r="417" spans="1:18" ht="13">
      <c r="A417" s="24">
        <v>16067</v>
      </c>
      <c r="B417" s="24">
        <v>16067</v>
      </c>
      <c r="C417" s="25" t="s">
        <v>7832</v>
      </c>
      <c r="D417" s="25" t="s">
        <v>7833</v>
      </c>
      <c r="E417" s="25" t="s">
        <v>6427</v>
      </c>
      <c r="F417" s="25" t="s">
        <v>6937</v>
      </c>
      <c r="G417" s="25"/>
      <c r="H417" s="25" t="s">
        <v>7674</v>
      </c>
      <c r="I417" s="2" t="s">
        <v>6842</v>
      </c>
      <c r="J417" s="2">
        <v>0.5292846948849842</v>
      </c>
      <c r="L417" s="25"/>
      <c r="M417" s="25" t="s">
        <v>7834</v>
      </c>
      <c r="N417" s="26" t="s">
        <v>7835</v>
      </c>
      <c r="O417" s="22">
        <v>5</v>
      </c>
      <c r="P417" s="4"/>
      <c r="R417" s="2" t="s">
        <v>3279</v>
      </c>
    </row>
    <row r="418" spans="1:18" ht="13">
      <c r="A418" s="22">
        <v>15862</v>
      </c>
      <c r="B418" s="22">
        <v>14454</v>
      </c>
      <c r="C418" s="9" t="s">
        <v>7832</v>
      </c>
      <c r="D418" s="9" t="s">
        <v>7833</v>
      </c>
      <c r="E418" s="9" t="s">
        <v>6427</v>
      </c>
      <c r="F418" s="9" t="s">
        <v>6937</v>
      </c>
      <c r="G418" s="9"/>
      <c r="H418" s="9" t="s">
        <v>7674</v>
      </c>
      <c r="I418" s="2" t="s">
        <v>6842</v>
      </c>
      <c r="J418" s="2">
        <v>0.73144736101084729</v>
      </c>
      <c r="L418" s="9"/>
      <c r="M418" s="9" t="s">
        <v>7836</v>
      </c>
      <c r="N418" s="23" t="s">
        <v>7837</v>
      </c>
      <c r="O418" s="22">
        <v>5</v>
      </c>
      <c r="P418" s="4"/>
      <c r="R418" s="2" t="s">
        <v>3279</v>
      </c>
    </row>
    <row r="419" spans="1:18" ht="13">
      <c r="A419" s="24">
        <v>16512</v>
      </c>
      <c r="B419" s="24">
        <v>16067</v>
      </c>
      <c r="C419" s="25" t="s">
        <v>7832</v>
      </c>
      <c r="D419" s="25" t="s">
        <v>7833</v>
      </c>
      <c r="E419" s="25" t="s">
        <v>6425</v>
      </c>
      <c r="F419" s="25" t="s">
        <v>6937</v>
      </c>
      <c r="G419" s="25"/>
      <c r="H419" s="25" t="s">
        <v>7674</v>
      </c>
      <c r="I419" s="2" t="s">
        <v>6842</v>
      </c>
      <c r="J419" s="2">
        <v>0.57324091796918464</v>
      </c>
      <c r="L419" s="25"/>
      <c r="M419" s="25" t="s">
        <v>7838</v>
      </c>
      <c r="N419" s="26" t="s">
        <v>7839</v>
      </c>
      <c r="O419" s="22">
        <v>5</v>
      </c>
      <c r="P419" s="4"/>
      <c r="R419" s="2" t="s">
        <v>3279</v>
      </c>
    </row>
    <row r="420" spans="1:18" ht="13">
      <c r="A420" s="22">
        <v>14454</v>
      </c>
      <c r="B420" s="22">
        <v>14454</v>
      </c>
      <c r="C420" s="9" t="s">
        <v>7832</v>
      </c>
      <c r="D420" s="9" t="s">
        <v>7833</v>
      </c>
      <c r="E420" s="9" t="s">
        <v>6425</v>
      </c>
      <c r="F420" s="9" t="s">
        <v>6937</v>
      </c>
      <c r="G420" s="9"/>
      <c r="H420" s="9" t="s">
        <v>7674</v>
      </c>
      <c r="I420" s="2" t="s">
        <v>6842</v>
      </c>
      <c r="J420" s="2">
        <v>0.73082653920251595</v>
      </c>
      <c r="L420" s="9"/>
      <c r="M420" s="9" t="s">
        <v>7840</v>
      </c>
      <c r="N420" s="23" t="s">
        <v>7841</v>
      </c>
      <c r="O420" s="22">
        <v>5</v>
      </c>
      <c r="P420" s="4"/>
      <c r="R420" s="2" t="s">
        <v>3279</v>
      </c>
    </row>
    <row r="421" spans="1:18" ht="13">
      <c r="A421" s="24">
        <v>19123</v>
      </c>
      <c r="B421" s="24">
        <v>19123</v>
      </c>
      <c r="C421" s="25" t="s">
        <v>6823</v>
      </c>
      <c r="D421" s="25" t="s">
        <v>7842</v>
      </c>
      <c r="E421" s="25" t="s">
        <v>6427</v>
      </c>
      <c r="F421" s="25" t="s">
        <v>6840</v>
      </c>
      <c r="G421" s="25"/>
      <c r="H421" s="25" t="s">
        <v>7674</v>
      </c>
      <c r="I421" s="2" t="s">
        <v>6847</v>
      </c>
      <c r="J421" s="2">
        <v>0.5712517574429512</v>
      </c>
      <c r="L421" s="25"/>
      <c r="M421" s="25" t="s">
        <v>7843</v>
      </c>
      <c r="N421" s="26" t="s">
        <v>7844</v>
      </c>
      <c r="O421" s="22">
        <v>5</v>
      </c>
      <c r="P421" s="4"/>
      <c r="R421" s="2" t="s">
        <v>3279</v>
      </c>
    </row>
    <row r="422" spans="1:18" ht="13">
      <c r="A422" s="22">
        <v>168491</v>
      </c>
      <c r="B422" s="22">
        <v>19123</v>
      </c>
      <c r="C422" s="9" t="s">
        <v>6823</v>
      </c>
      <c r="D422" s="9" t="s">
        <v>7842</v>
      </c>
      <c r="E422" s="9" t="s">
        <v>6425</v>
      </c>
      <c r="F422" s="9" t="s">
        <v>6840</v>
      </c>
      <c r="G422" s="9"/>
      <c r="H422" s="9" t="s">
        <v>7674</v>
      </c>
      <c r="I422" s="2" t="s">
        <v>6842</v>
      </c>
      <c r="J422" s="2">
        <v>0.47756366413973628</v>
      </c>
      <c r="L422" s="9"/>
      <c r="M422" s="9" t="s">
        <v>7845</v>
      </c>
      <c r="N422" s="23" t="s">
        <v>7846</v>
      </c>
      <c r="O422" s="22">
        <v>5</v>
      </c>
      <c r="P422" s="4"/>
      <c r="R422" s="2" t="s">
        <v>3279</v>
      </c>
    </row>
    <row r="423" spans="1:18" ht="13">
      <c r="A423" s="24">
        <v>17037</v>
      </c>
      <c r="B423" s="24">
        <v>17037</v>
      </c>
      <c r="C423" s="25" t="s">
        <v>7847</v>
      </c>
      <c r="D423" s="25" t="s">
        <v>7848</v>
      </c>
      <c r="E423" s="25" t="s">
        <v>6427</v>
      </c>
      <c r="F423" s="25" t="s">
        <v>6937</v>
      </c>
      <c r="G423" s="25"/>
      <c r="H423" s="25" t="s">
        <v>7674</v>
      </c>
      <c r="I423" s="2" t="s">
        <v>6842</v>
      </c>
      <c r="J423" s="2">
        <v>0.82525982912893425</v>
      </c>
      <c r="L423" s="25"/>
      <c r="M423" s="25" t="s">
        <v>7849</v>
      </c>
      <c r="N423" s="26" t="s">
        <v>7850</v>
      </c>
      <c r="O423" s="22">
        <v>5</v>
      </c>
      <c r="P423" s="4"/>
      <c r="R423" s="2" t="s">
        <v>3279</v>
      </c>
    </row>
    <row r="424" spans="1:18" ht="13">
      <c r="A424" s="22">
        <v>19118</v>
      </c>
      <c r="B424" s="22">
        <v>19118</v>
      </c>
      <c r="C424" s="9" t="s">
        <v>7847</v>
      </c>
      <c r="D424" s="9" t="s">
        <v>7848</v>
      </c>
      <c r="E424" s="9" t="s">
        <v>6427</v>
      </c>
      <c r="F424" s="9" t="s">
        <v>6937</v>
      </c>
      <c r="G424" s="9"/>
      <c r="H424" s="9" t="s">
        <v>7674</v>
      </c>
      <c r="I424" s="2" t="s">
        <v>6842</v>
      </c>
      <c r="J424" s="2">
        <v>0.91182369529269636</v>
      </c>
      <c r="L424" s="9"/>
      <c r="M424" s="9" t="s">
        <v>7851</v>
      </c>
      <c r="N424" s="23" t="s">
        <v>7852</v>
      </c>
      <c r="O424" s="22">
        <v>5</v>
      </c>
      <c r="P424" s="4"/>
      <c r="R424" s="2" t="s">
        <v>3279</v>
      </c>
    </row>
    <row r="425" spans="1:18" ht="13">
      <c r="A425" s="24">
        <v>22061</v>
      </c>
      <c r="B425" s="24">
        <v>19231</v>
      </c>
      <c r="C425" s="25" t="s">
        <v>7847</v>
      </c>
      <c r="D425" s="25" t="s">
        <v>7848</v>
      </c>
      <c r="E425" s="25" t="s">
        <v>6427</v>
      </c>
      <c r="F425" s="25" t="s">
        <v>6937</v>
      </c>
      <c r="G425" s="25"/>
      <c r="H425" s="25" t="s">
        <v>7674</v>
      </c>
      <c r="I425" s="2" t="s">
        <v>6842</v>
      </c>
      <c r="J425" s="2">
        <v>0.93008977709152496</v>
      </c>
      <c r="L425" s="25"/>
      <c r="M425" s="25" t="s">
        <v>7853</v>
      </c>
      <c r="N425" s="26" t="s">
        <v>7854</v>
      </c>
      <c r="O425" s="22">
        <v>5</v>
      </c>
      <c r="P425" s="4"/>
      <c r="R425" s="2" t="s">
        <v>3279</v>
      </c>
    </row>
    <row r="426" spans="1:18" ht="13">
      <c r="A426" s="22">
        <v>17284</v>
      </c>
      <c r="B426" s="22">
        <v>17037</v>
      </c>
      <c r="C426" s="9" t="s">
        <v>7847</v>
      </c>
      <c r="D426" s="9" t="s">
        <v>7848</v>
      </c>
      <c r="E426" s="9" t="s">
        <v>6425</v>
      </c>
      <c r="F426" s="9" t="s">
        <v>6937</v>
      </c>
      <c r="G426" s="9"/>
      <c r="H426" s="9" t="s">
        <v>7674</v>
      </c>
      <c r="I426" s="2" t="s">
        <v>6842</v>
      </c>
      <c r="J426" s="2">
        <v>0.79023302254062278</v>
      </c>
      <c r="L426" s="9"/>
      <c r="M426" s="9" t="s">
        <v>7855</v>
      </c>
      <c r="N426" s="23" t="s">
        <v>7856</v>
      </c>
      <c r="O426" s="22">
        <v>5</v>
      </c>
      <c r="P426" s="4"/>
      <c r="R426" s="2" t="s">
        <v>3279</v>
      </c>
    </row>
    <row r="427" spans="1:18" ht="13">
      <c r="A427" s="24">
        <v>19231</v>
      </c>
      <c r="B427" s="24">
        <v>19231</v>
      </c>
      <c r="C427" s="25" t="s">
        <v>7847</v>
      </c>
      <c r="D427" s="25" t="s">
        <v>7848</v>
      </c>
      <c r="E427" s="25" t="s">
        <v>6425</v>
      </c>
      <c r="F427" s="25" t="s">
        <v>6937</v>
      </c>
      <c r="G427" s="25"/>
      <c r="H427" s="25" t="s">
        <v>7674</v>
      </c>
      <c r="I427" s="2" t="s">
        <v>6842</v>
      </c>
      <c r="J427" s="2">
        <v>0.89347160701395956</v>
      </c>
      <c r="L427" s="25"/>
      <c r="M427" s="25" t="s">
        <v>7857</v>
      </c>
      <c r="N427" s="26" t="s">
        <v>7858</v>
      </c>
      <c r="O427" s="22">
        <v>5</v>
      </c>
      <c r="P427" s="4"/>
      <c r="R427" s="2" t="s">
        <v>3279</v>
      </c>
    </row>
    <row r="428" spans="1:18" ht="13">
      <c r="A428" s="22">
        <v>19464</v>
      </c>
      <c r="B428" s="22">
        <v>19118</v>
      </c>
      <c r="C428" s="9" t="s">
        <v>7847</v>
      </c>
      <c r="D428" s="9" t="s">
        <v>7848</v>
      </c>
      <c r="E428" s="9" t="s">
        <v>6425</v>
      </c>
      <c r="F428" s="9" t="s">
        <v>6937</v>
      </c>
      <c r="G428" s="9"/>
      <c r="H428" s="9" t="s">
        <v>7674</v>
      </c>
      <c r="I428" s="2" t="s">
        <v>6842</v>
      </c>
      <c r="J428" s="2">
        <v>0.86278304629352909</v>
      </c>
      <c r="L428" s="9"/>
      <c r="M428" s="9" t="s">
        <v>7859</v>
      </c>
      <c r="N428" s="23" t="s">
        <v>7860</v>
      </c>
      <c r="O428" s="22">
        <v>5</v>
      </c>
      <c r="P428" s="4"/>
      <c r="R428" s="2" t="s">
        <v>3279</v>
      </c>
    </row>
    <row r="429" spans="1:18" ht="13">
      <c r="A429" s="24">
        <v>20439</v>
      </c>
      <c r="B429" s="24">
        <v>19926</v>
      </c>
      <c r="C429" s="25" t="s">
        <v>7861</v>
      </c>
      <c r="D429" s="25" t="s">
        <v>7862</v>
      </c>
      <c r="E429" s="25" t="s">
        <v>6427</v>
      </c>
      <c r="F429" s="25" t="s">
        <v>6840</v>
      </c>
      <c r="G429" s="25"/>
      <c r="H429" s="25" t="s">
        <v>7674</v>
      </c>
      <c r="I429" s="2" t="s">
        <v>6847</v>
      </c>
      <c r="J429" s="2">
        <v>0.56177222728729248</v>
      </c>
      <c r="L429" s="25"/>
      <c r="M429" s="25" t="s">
        <v>7863</v>
      </c>
      <c r="N429" s="26" t="s">
        <v>7864</v>
      </c>
      <c r="O429" s="22">
        <v>5</v>
      </c>
      <c r="P429" s="4"/>
      <c r="R429" s="2" t="s">
        <v>3483</v>
      </c>
    </row>
    <row r="430" spans="1:18" ht="13">
      <c r="A430" s="22">
        <v>19926</v>
      </c>
      <c r="B430" s="22">
        <v>19926</v>
      </c>
      <c r="C430" s="9" t="s">
        <v>7861</v>
      </c>
      <c r="D430" s="9" t="s">
        <v>7862</v>
      </c>
      <c r="E430" s="9" t="s">
        <v>6425</v>
      </c>
      <c r="F430" s="9" t="s">
        <v>6840</v>
      </c>
      <c r="G430" s="9"/>
      <c r="H430" s="9" t="s">
        <v>7674</v>
      </c>
      <c r="L430" s="9"/>
      <c r="M430" s="9" t="s">
        <v>7865</v>
      </c>
      <c r="N430" s="23" t="s">
        <v>7866</v>
      </c>
      <c r="O430" s="22">
        <v>5</v>
      </c>
      <c r="P430" s="4"/>
      <c r="R430" s="2" t="s">
        <v>3483</v>
      </c>
    </row>
    <row r="431" spans="1:18" ht="13">
      <c r="A431" s="24">
        <v>10322</v>
      </c>
      <c r="B431" s="24">
        <v>10294</v>
      </c>
      <c r="C431" s="25" t="s">
        <v>7867</v>
      </c>
      <c r="D431" s="25" t="s">
        <v>7868</v>
      </c>
      <c r="E431" s="25" t="s">
        <v>6427</v>
      </c>
      <c r="F431" s="25" t="s">
        <v>6937</v>
      </c>
      <c r="G431" s="25"/>
      <c r="H431" s="25" t="s">
        <v>7869</v>
      </c>
      <c r="I431" s="2" t="s">
        <v>6868</v>
      </c>
      <c r="J431" s="2">
        <v>0.8406336172612201</v>
      </c>
      <c r="L431" s="25"/>
      <c r="M431" s="25" t="s">
        <v>7870</v>
      </c>
      <c r="N431" s="31"/>
      <c r="O431" s="24">
        <v>2</v>
      </c>
      <c r="P431" s="27" t="s">
        <v>7200</v>
      </c>
      <c r="R431" s="2" t="s">
        <v>3279</v>
      </c>
    </row>
    <row r="432" spans="1:18" ht="13">
      <c r="A432" s="22">
        <v>10294</v>
      </c>
      <c r="B432" s="22">
        <v>10294</v>
      </c>
      <c r="C432" s="9" t="s">
        <v>7867</v>
      </c>
      <c r="D432" s="9" t="s">
        <v>7868</v>
      </c>
      <c r="E432" s="9" t="s">
        <v>6425</v>
      </c>
      <c r="F432" s="9" t="s">
        <v>6937</v>
      </c>
      <c r="G432" s="9"/>
      <c r="H432" s="9" t="s">
        <v>7869</v>
      </c>
      <c r="I432" s="2" t="s">
        <v>6868</v>
      </c>
      <c r="J432" s="2">
        <v>0.87170529414524378</v>
      </c>
      <c r="L432" s="9"/>
      <c r="M432" s="9" t="s">
        <v>7871</v>
      </c>
      <c r="N432" s="23" t="s">
        <v>7872</v>
      </c>
      <c r="O432" s="22">
        <v>5</v>
      </c>
      <c r="P432" s="4"/>
      <c r="R432" s="2" t="s">
        <v>3279</v>
      </c>
    </row>
    <row r="433" spans="1:18" ht="13">
      <c r="A433" s="24">
        <v>10613</v>
      </c>
      <c r="B433" s="24">
        <v>10613</v>
      </c>
      <c r="C433" s="25" t="s">
        <v>7873</v>
      </c>
      <c r="D433" s="25" t="s">
        <v>7867</v>
      </c>
      <c r="E433" s="25" t="s">
        <v>6427</v>
      </c>
      <c r="F433" s="25" t="s">
        <v>6840</v>
      </c>
      <c r="G433" s="25"/>
      <c r="H433" s="25" t="s">
        <v>7869</v>
      </c>
      <c r="I433" s="2" t="s">
        <v>6847</v>
      </c>
      <c r="J433" s="2">
        <v>0.34044146524022589</v>
      </c>
      <c r="L433" s="25"/>
      <c r="M433" s="25" t="s">
        <v>7874</v>
      </c>
      <c r="N433" s="26" t="s">
        <v>7875</v>
      </c>
      <c r="O433" s="22">
        <v>5</v>
      </c>
      <c r="P433" s="4"/>
      <c r="R433" s="2" t="s">
        <v>3279</v>
      </c>
    </row>
    <row r="434" spans="1:18" ht="13">
      <c r="A434" s="22">
        <v>11410</v>
      </c>
      <c r="B434" s="22">
        <v>10613</v>
      </c>
      <c r="C434" s="9" t="s">
        <v>7873</v>
      </c>
      <c r="D434" s="9" t="s">
        <v>7867</v>
      </c>
      <c r="E434" s="9" t="s">
        <v>6425</v>
      </c>
      <c r="F434" s="9" t="s">
        <v>6840</v>
      </c>
      <c r="G434" s="9"/>
      <c r="H434" s="9" t="s">
        <v>7869</v>
      </c>
      <c r="I434" s="2" t="s">
        <v>6868</v>
      </c>
      <c r="J434" s="2">
        <v>0.53120961474875605</v>
      </c>
      <c r="L434" s="9"/>
      <c r="M434" s="9" t="s">
        <v>7876</v>
      </c>
      <c r="N434" s="23" t="s">
        <v>7877</v>
      </c>
      <c r="O434" s="22">
        <v>5</v>
      </c>
      <c r="P434" s="4"/>
      <c r="R434" s="2" t="s">
        <v>3279</v>
      </c>
    </row>
    <row r="435" spans="1:18" ht="13">
      <c r="A435" s="24">
        <v>10295</v>
      </c>
      <c r="B435" s="24">
        <v>10295</v>
      </c>
      <c r="C435" s="25" t="s">
        <v>7878</v>
      </c>
      <c r="D435" s="25" t="s">
        <v>7873</v>
      </c>
      <c r="E435" s="25" t="s">
        <v>6427</v>
      </c>
      <c r="F435" s="25" t="s">
        <v>6937</v>
      </c>
      <c r="G435" s="24">
        <v>10295</v>
      </c>
      <c r="H435" s="25" t="s">
        <v>7869</v>
      </c>
      <c r="I435" s="2" t="s">
        <v>6868</v>
      </c>
      <c r="J435" s="2">
        <v>0.94558802114781804</v>
      </c>
      <c r="L435" s="25"/>
      <c r="M435" s="25" t="s">
        <v>7879</v>
      </c>
      <c r="N435" s="26" t="s">
        <v>7880</v>
      </c>
      <c r="O435" s="22">
        <v>5</v>
      </c>
      <c r="P435" s="4"/>
      <c r="R435" s="2" t="s">
        <v>5907</v>
      </c>
    </row>
    <row r="436" spans="1:18" ht="13">
      <c r="A436" s="22">
        <v>10426</v>
      </c>
      <c r="B436" s="22">
        <v>10426</v>
      </c>
      <c r="C436" s="9" t="s">
        <v>7878</v>
      </c>
      <c r="D436" s="9" t="s">
        <v>7873</v>
      </c>
      <c r="E436" s="9" t="s">
        <v>6425</v>
      </c>
      <c r="F436" s="9" t="s">
        <v>6856</v>
      </c>
      <c r="G436" s="22">
        <v>10295</v>
      </c>
      <c r="H436" s="9" t="s">
        <v>7869</v>
      </c>
      <c r="I436" s="2" t="s">
        <v>6868</v>
      </c>
      <c r="J436" s="2">
        <v>0.97014940999807897</v>
      </c>
      <c r="L436" s="9"/>
      <c r="M436" s="9" t="s">
        <v>7881</v>
      </c>
      <c r="N436" s="23" t="s">
        <v>7882</v>
      </c>
      <c r="O436" s="22">
        <v>5</v>
      </c>
      <c r="P436" s="4"/>
      <c r="R436" s="2" t="s">
        <v>6204</v>
      </c>
    </row>
    <row r="437" spans="1:18" ht="13">
      <c r="A437" s="24">
        <v>10540</v>
      </c>
      <c r="B437" s="24">
        <v>10295</v>
      </c>
      <c r="C437" s="25" t="s">
        <v>7878</v>
      </c>
      <c r="D437" s="25" t="s">
        <v>7873</v>
      </c>
      <c r="E437" s="25" t="s">
        <v>6425</v>
      </c>
      <c r="F437" s="25" t="s">
        <v>6937</v>
      </c>
      <c r="G437" s="24">
        <v>10295</v>
      </c>
      <c r="H437" s="25" t="s">
        <v>7869</v>
      </c>
      <c r="I437" s="2" t="s">
        <v>6868</v>
      </c>
      <c r="J437" s="2">
        <v>0.96409213538989502</v>
      </c>
      <c r="L437" s="25"/>
      <c r="M437" s="25" t="s">
        <v>7883</v>
      </c>
      <c r="N437" s="26" t="s">
        <v>7884</v>
      </c>
      <c r="O437" s="22">
        <v>5</v>
      </c>
      <c r="P437" s="4"/>
      <c r="R437" s="2" t="s">
        <v>5907</v>
      </c>
    </row>
    <row r="438" spans="1:18" ht="13">
      <c r="A438" s="22">
        <v>10687</v>
      </c>
      <c r="B438" s="22">
        <v>10426</v>
      </c>
      <c r="C438" s="9" t="s">
        <v>7878</v>
      </c>
      <c r="D438" s="9" t="s">
        <v>7873</v>
      </c>
      <c r="E438" s="9" t="s">
        <v>6427</v>
      </c>
      <c r="F438" s="9" t="s">
        <v>6856</v>
      </c>
      <c r="G438" s="22">
        <v>10295</v>
      </c>
      <c r="H438" s="9" t="s">
        <v>7869</v>
      </c>
      <c r="I438" s="2" t="s">
        <v>6868</v>
      </c>
      <c r="J438" s="2">
        <v>0.96177548080669206</v>
      </c>
      <c r="L438" s="9"/>
      <c r="M438" s="9" t="s">
        <v>7885</v>
      </c>
      <c r="N438" s="23" t="s">
        <v>7886</v>
      </c>
      <c r="O438" s="22">
        <v>5</v>
      </c>
      <c r="P438" s="4"/>
      <c r="R438" s="2" t="s">
        <v>6204</v>
      </c>
    </row>
    <row r="439" spans="1:18" ht="13">
      <c r="A439" s="24">
        <v>10418</v>
      </c>
      <c r="B439" s="24">
        <v>10418</v>
      </c>
      <c r="C439" s="25" t="s">
        <v>7878</v>
      </c>
      <c r="D439" s="25" t="s">
        <v>7873</v>
      </c>
      <c r="E439" s="25" t="s">
        <v>6427</v>
      </c>
      <c r="F439" s="25" t="s">
        <v>6840</v>
      </c>
      <c r="G439" s="24">
        <v>10295</v>
      </c>
      <c r="H439" s="25" t="s">
        <v>7869</v>
      </c>
      <c r="I439" s="2" t="s">
        <v>6868</v>
      </c>
      <c r="J439" s="2">
        <v>0.95098515946420847</v>
      </c>
      <c r="L439" s="25"/>
      <c r="M439" s="25" t="s">
        <v>7887</v>
      </c>
      <c r="N439" s="26" t="s">
        <v>7888</v>
      </c>
      <c r="O439" s="22">
        <v>5</v>
      </c>
      <c r="P439" s="4"/>
      <c r="R439" s="2" t="s">
        <v>4600</v>
      </c>
    </row>
    <row r="440" spans="1:18" ht="13">
      <c r="A440" s="22">
        <v>10443</v>
      </c>
      <c r="B440" s="22">
        <v>10418</v>
      </c>
      <c r="C440" s="9" t="s">
        <v>7878</v>
      </c>
      <c r="D440" s="9" t="s">
        <v>7873</v>
      </c>
      <c r="E440" s="9" t="s">
        <v>6425</v>
      </c>
      <c r="F440" s="9" t="s">
        <v>6840</v>
      </c>
      <c r="G440" s="22">
        <v>10295</v>
      </c>
      <c r="H440" s="9" t="s">
        <v>7869</v>
      </c>
      <c r="I440" s="2" t="s">
        <v>6868</v>
      </c>
      <c r="J440" s="2">
        <v>0.95126257888483767</v>
      </c>
      <c r="L440" s="9"/>
      <c r="M440" s="9" t="s">
        <v>7889</v>
      </c>
      <c r="N440" s="23" t="s">
        <v>7890</v>
      </c>
      <c r="O440" s="22">
        <v>5</v>
      </c>
      <c r="P440" s="4"/>
      <c r="R440" s="2" t="s">
        <v>4600</v>
      </c>
    </row>
    <row r="441" spans="1:18" ht="13">
      <c r="A441" s="24">
        <v>11409</v>
      </c>
      <c r="B441" s="24">
        <v>11409</v>
      </c>
      <c r="C441" s="25" t="s">
        <v>7891</v>
      </c>
      <c r="D441" s="25" t="s">
        <v>7892</v>
      </c>
      <c r="E441" s="25" t="s">
        <v>6425</v>
      </c>
      <c r="F441" s="25" t="s">
        <v>6937</v>
      </c>
      <c r="G441" s="25"/>
      <c r="H441" s="25" t="s">
        <v>7869</v>
      </c>
      <c r="I441" s="2" t="s">
        <v>6868</v>
      </c>
      <c r="J441" s="2">
        <v>0.91731562077790096</v>
      </c>
      <c r="L441" s="25"/>
      <c r="M441" s="25" t="s">
        <v>7893</v>
      </c>
      <c r="N441" s="26" t="s">
        <v>7894</v>
      </c>
      <c r="O441" s="22">
        <v>5</v>
      </c>
      <c r="P441" s="4"/>
      <c r="R441" s="2" t="s">
        <v>3668</v>
      </c>
    </row>
    <row r="442" spans="1:18" ht="13">
      <c r="A442" s="22">
        <v>11720</v>
      </c>
      <c r="B442" s="22">
        <v>11409</v>
      </c>
      <c r="C442" s="9" t="s">
        <v>7891</v>
      </c>
      <c r="D442" s="9" t="s">
        <v>7892</v>
      </c>
      <c r="E442" s="9" t="s">
        <v>6427</v>
      </c>
      <c r="F442" s="9" t="s">
        <v>6937</v>
      </c>
      <c r="G442" s="9"/>
      <c r="H442" s="9" t="s">
        <v>7869</v>
      </c>
      <c r="I442" s="2" t="s">
        <v>6868</v>
      </c>
      <c r="J442" s="2">
        <v>0.93330584275677753</v>
      </c>
      <c r="L442" s="9"/>
      <c r="M442" s="9" t="s">
        <v>7895</v>
      </c>
      <c r="N442" s="23" t="s">
        <v>7896</v>
      </c>
      <c r="O442" s="22">
        <v>5</v>
      </c>
      <c r="P442" s="4"/>
      <c r="R442" s="2" t="s">
        <v>3668</v>
      </c>
    </row>
    <row r="443" spans="1:18" ht="13">
      <c r="A443" s="24">
        <v>10932</v>
      </c>
      <c r="B443" s="24">
        <v>10746</v>
      </c>
      <c r="C443" s="25" t="s">
        <v>7897</v>
      </c>
      <c r="D443" s="25" t="s">
        <v>7891</v>
      </c>
      <c r="E443" s="25" t="s">
        <v>6427</v>
      </c>
      <c r="F443" s="25" t="s">
        <v>6937</v>
      </c>
      <c r="G443" s="24">
        <v>10746</v>
      </c>
      <c r="H443" s="25" t="s">
        <v>7869</v>
      </c>
      <c r="I443" s="2" t="s">
        <v>6847</v>
      </c>
      <c r="J443" s="2">
        <v>0.9671019306134081</v>
      </c>
      <c r="L443" s="25"/>
      <c r="M443" s="25" t="s">
        <v>7898</v>
      </c>
      <c r="N443" s="26" t="s">
        <v>7899</v>
      </c>
      <c r="O443" s="22">
        <v>5</v>
      </c>
      <c r="P443" s="4"/>
      <c r="R443" s="2" t="s">
        <v>5907</v>
      </c>
    </row>
    <row r="444" spans="1:18" ht="13">
      <c r="A444" s="22">
        <v>10746</v>
      </c>
      <c r="B444" s="22">
        <v>10746</v>
      </c>
      <c r="C444" s="9" t="s">
        <v>7897</v>
      </c>
      <c r="D444" s="9" t="s">
        <v>7891</v>
      </c>
      <c r="E444" s="9" t="s">
        <v>6425</v>
      </c>
      <c r="F444" s="9" t="s">
        <v>6937</v>
      </c>
      <c r="G444" s="22">
        <v>10746</v>
      </c>
      <c r="H444" s="9" t="s">
        <v>7869</v>
      </c>
      <c r="I444" s="2" t="s">
        <v>6847</v>
      </c>
      <c r="J444" s="2">
        <v>0.96723643210409194</v>
      </c>
      <c r="L444" s="9"/>
      <c r="M444" s="9" t="s">
        <v>7900</v>
      </c>
      <c r="N444" s="23" t="s">
        <v>7901</v>
      </c>
      <c r="O444" s="22">
        <v>5</v>
      </c>
      <c r="P444" s="4"/>
      <c r="R444" s="2" t="s">
        <v>5907</v>
      </c>
    </row>
    <row r="445" spans="1:18" ht="13">
      <c r="A445" s="24">
        <v>100494</v>
      </c>
      <c r="B445" s="24">
        <v>11068</v>
      </c>
      <c r="C445" s="25" t="s">
        <v>7897</v>
      </c>
      <c r="D445" s="25" t="s">
        <v>7891</v>
      </c>
      <c r="E445" s="25" t="s">
        <v>6427</v>
      </c>
      <c r="F445" s="25" t="s">
        <v>6840</v>
      </c>
      <c r="G445" s="24">
        <v>10746</v>
      </c>
      <c r="H445" s="25" t="s">
        <v>7869</v>
      </c>
      <c r="I445" s="2" t="s">
        <v>6847</v>
      </c>
      <c r="J445" s="2">
        <v>0.95368799600353249</v>
      </c>
      <c r="L445" s="25"/>
      <c r="M445" s="25" t="s">
        <v>7902</v>
      </c>
      <c r="N445" s="26" t="s">
        <v>7903</v>
      </c>
      <c r="O445" s="22">
        <v>5</v>
      </c>
      <c r="P445" s="4"/>
      <c r="R445" s="2" t="s">
        <v>4600</v>
      </c>
    </row>
    <row r="446" spans="1:18" ht="13">
      <c r="A446" s="22">
        <v>11068</v>
      </c>
      <c r="B446" s="22">
        <v>11068</v>
      </c>
      <c r="C446" s="9" t="s">
        <v>7897</v>
      </c>
      <c r="D446" s="9" t="s">
        <v>7891</v>
      </c>
      <c r="E446" s="9" t="s">
        <v>6425</v>
      </c>
      <c r="F446" s="9" t="s">
        <v>6840</v>
      </c>
      <c r="G446" s="22">
        <v>10746</v>
      </c>
      <c r="H446" s="9" t="s">
        <v>7869</v>
      </c>
      <c r="I446" s="2" t="s">
        <v>6847</v>
      </c>
      <c r="J446" s="2">
        <v>0.94739345835156119</v>
      </c>
      <c r="L446" s="9"/>
      <c r="M446" s="9" t="s">
        <v>7904</v>
      </c>
      <c r="N446" s="23" t="s">
        <v>7905</v>
      </c>
      <c r="O446" s="22">
        <v>5</v>
      </c>
      <c r="P446" s="4"/>
      <c r="R446" s="2" t="s">
        <v>4600</v>
      </c>
    </row>
    <row r="447" spans="1:18" ht="13">
      <c r="A447" s="24">
        <v>13099</v>
      </c>
      <c r="B447" s="24">
        <v>12765</v>
      </c>
      <c r="C447" s="25" t="s">
        <v>7906</v>
      </c>
      <c r="D447" s="25" t="s">
        <v>7907</v>
      </c>
      <c r="E447" s="25" t="s">
        <v>6427</v>
      </c>
      <c r="F447" s="25" t="s">
        <v>6840</v>
      </c>
      <c r="G447" s="25"/>
      <c r="H447" s="25" t="s">
        <v>7869</v>
      </c>
      <c r="I447" s="2" t="s">
        <v>6868</v>
      </c>
      <c r="J447" s="2">
        <v>0.97950788438836256</v>
      </c>
      <c r="L447" s="25"/>
      <c r="M447" s="25" t="s">
        <v>7908</v>
      </c>
      <c r="N447" s="26" t="s">
        <v>7909</v>
      </c>
      <c r="O447" s="22">
        <v>5</v>
      </c>
      <c r="P447" s="4"/>
      <c r="R447" s="2" t="s">
        <v>4600</v>
      </c>
    </row>
    <row r="448" spans="1:18" ht="13">
      <c r="A448" s="22">
        <v>10884</v>
      </c>
      <c r="B448" s="22">
        <v>10704</v>
      </c>
      <c r="C448" s="9" t="s">
        <v>7906</v>
      </c>
      <c r="D448" s="9" t="s">
        <v>7907</v>
      </c>
      <c r="E448" s="9" t="s">
        <v>6427</v>
      </c>
      <c r="F448" s="9" t="s">
        <v>6840</v>
      </c>
      <c r="G448" s="9"/>
      <c r="H448" s="9" t="s">
        <v>7869</v>
      </c>
      <c r="I448" s="2" t="s">
        <v>6868</v>
      </c>
      <c r="J448" s="2">
        <v>0.94890560610460128</v>
      </c>
      <c r="L448" s="9"/>
      <c r="M448" s="9" t="s">
        <v>7910</v>
      </c>
      <c r="N448" s="23" t="s">
        <v>7911</v>
      </c>
      <c r="O448" s="22">
        <v>5</v>
      </c>
      <c r="P448" s="4"/>
      <c r="R448" s="2" t="s">
        <v>4600</v>
      </c>
    </row>
    <row r="449" spans="1:18" ht="13">
      <c r="A449" s="24">
        <v>16328</v>
      </c>
      <c r="B449" s="24">
        <v>10704</v>
      </c>
      <c r="C449" s="25" t="s">
        <v>7906</v>
      </c>
      <c r="D449" s="25" t="s">
        <v>7907</v>
      </c>
      <c r="E449" s="25" t="s">
        <v>6427</v>
      </c>
      <c r="F449" s="25" t="s">
        <v>6840</v>
      </c>
      <c r="G449" s="25"/>
      <c r="H449" s="25" t="s">
        <v>7869</v>
      </c>
      <c r="I449" s="2" t="s">
        <v>6868</v>
      </c>
      <c r="J449" s="2">
        <v>0.92926820921673214</v>
      </c>
      <c r="L449" s="25"/>
      <c r="M449" s="25"/>
      <c r="N449" s="29"/>
      <c r="O449" s="24">
        <v>0</v>
      </c>
      <c r="P449" s="27" t="s">
        <v>6876</v>
      </c>
      <c r="R449" s="2" t="s">
        <v>4600</v>
      </c>
    </row>
    <row r="450" spans="1:18" ht="13">
      <c r="A450" s="22">
        <v>10704</v>
      </c>
      <c r="B450" s="22">
        <v>10704</v>
      </c>
      <c r="C450" s="9" t="s">
        <v>7906</v>
      </c>
      <c r="D450" s="9" t="s">
        <v>7907</v>
      </c>
      <c r="E450" s="9" t="s">
        <v>6425</v>
      </c>
      <c r="F450" s="9" t="s">
        <v>6840</v>
      </c>
      <c r="G450" s="9"/>
      <c r="H450" s="9" t="s">
        <v>7869</v>
      </c>
      <c r="I450" s="2" t="s">
        <v>6868</v>
      </c>
      <c r="J450" s="2">
        <v>0.94228315638410787</v>
      </c>
      <c r="L450" s="9"/>
      <c r="M450" s="9" t="s">
        <v>7912</v>
      </c>
      <c r="N450" s="23" t="s">
        <v>7913</v>
      </c>
      <c r="O450" s="22">
        <v>5</v>
      </c>
      <c r="P450" s="4"/>
      <c r="R450" s="2" t="s">
        <v>4600</v>
      </c>
    </row>
    <row r="451" spans="1:18" ht="13">
      <c r="A451" s="24">
        <v>12765</v>
      </c>
      <c r="B451" s="24">
        <v>12765</v>
      </c>
      <c r="C451" s="25" t="s">
        <v>7906</v>
      </c>
      <c r="D451" s="25" t="s">
        <v>7907</v>
      </c>
      <c r="E451" s="25" t="s">
        <v>6425</v>
      </c>
      <c r="F451" s="25" t="s">
        <v>6840</v>
      </c>
      <c r="G451" s="25"/>
      <c r="H451" s="25" t="s">
        <v>7869</v>
      </c>
      <c r="I451" s="2" t="s">
        <v>6868</v>
      </c>
      <c r="J451" s="2">
        <v>0.97289520948144947</v>
      </c>
      <c r="L451" s="25"/>
      <c r="M451" s="25" t="s">
        <v>7914</v>
      </c>
      <c r="N451" s="26" t="s">
        <v>7915</v>
      </c>
      <c r="O451" s="22">
        <v>5</v>
      </c>
      <c r="P451" s="4"/>
      <c r="R451" s="2" t="s">
        <v>4600</v>
      </c>
    </row>
    <row r="452" spans="1:18" ht="13">
      <c r="A452" s="22">
        <v>11865</v>
      </c>
      <c r="B452" s="22">
        <v>11560</v>
      </c>
      <c r="C452" s="9" t="s">
        <v>7916</v>
      </c>
      <c r="D452" s="9" t="s">
        <v>7917</v>
      </c>
      <c r="E452" s="9" t="s">
        <v>6427</v>
      </c>
      <c r="F452" s="9" t="s">
        <v>6840</v>
      </c>
      <c r="G452" s="9"/>
      <c r="H452" s="9" t="s">
        <v>7869</v>
      </c>
      <c r="I452" s="2" t="s">
        <v>6847</v>
      </c>
      <c r="J452" s="2">
        <v>0.95634413907703542</v>
      </c>
      <c r="L452" s="9"/>
      <c r="M452" s="9" t="s">
        <v>7918</v>
      </c>
      <c r="N452" s="23" t="s">
        <v>7919</v>
      </c>
      <c r="O452" s="22">
        <v>5</v>
      </c>
      <c r="P452" s="4"/>
      <c r="R452" s="2" t="s">
        <v>4600</v>
      </c>
    </row>
    <row r="453" spans="1:18" ht="13">
      <c r="A453" s="24">
        <v>11560</v>
      </c>
      <c r="B453" s="24">
        <v>11560</v>
      </c>
      <c r="C453" s="25" t="s">
        <v>7916</v>
      </c>
      <c r="D453" s="25" t="s">
        <v>7917</v>
      </c>
      <c r="E453" s="25" t="s">
        <v>6425</v>
      </c>
      <c r="F453" s="25" t="s">
        <v>6840</v>
      </c>
      <c r="G453" s="25"/>
      <c r="H453" s="25" t="s">
        <v>7869</v>
      </c>
      <c r="I453" s="2" t="s">
        <v>6847</v>
      </c>
      <c r="J453" s="2">
        <v>0.93529066884116874</v>
      </c>
      <c r="L453" s="25"/>
      <c r="M453" s="25" t="s">
        <v>7920</v>
      </c>
      <c r="N453" s="26" t="s">
        <v>7921</v>
      </c>
      <c r="O453" s="22">
        <v>5</v>
      </c>
      <c r="P453" s="4"/>
      <c r="R453" s="2" t="s">
        <v>4600</v>
      </c>
    </row>
    <row r="454" spans="1:18" ht="13">
      <c r="A454" s="22">
        <v>11650</v>
      </c>
      <c r="B454" s="22">
        <v>11650</v>
      </c>
      <c r="C454" s="9" t="s">
        <v>7922</v>
      </c>
      <c r="D454" s="9" t="s">
        <v>7923</v>
      </c>
      <c r="E454" s="9" t="s">
        <v>6427</v>
      </c>
      <c r="F454" s="9" t="s">
        <v>6840</v>
      </c>
      <c r="G454" s="9"/>
      <c r="H454" s="9" t="s">
        <v>7869</v>
      </c>
      <c r="I454" s="2" t="s">
        <v>6868</v>
      </c>
      <c r="J454" s="2">
        <v>0.91798814347571434</v>
      </c>
      <c r="L454" s="9"/>
      <c r="M454" s="9" t="s">
        <v>7924</v>
      </c>
      <c r="N454" s="23" t="s">
        <v>7925</v>
      </c>
      <c r="O454" s="22">
        <v>5</v>
      </c>
      <c r="P454" s="4"/>
      <c r="R454" s="2" t="s">
        <v>3279</v>
      </c>
    </row>
    <row r="455" spans="1:18" ht="13">
      <c r="A455" s="24">
        <v>12101</v>
      </c>
      <c r="B455" s="24">
        <v>11650</v>
      </c>
      <c r="C455" s="25" t="s">
        <v>7922</v>
      </c>
      <c r="D455" s="25" t="s">
        <v>7923</v>
      </c>
      <c r="E455" s="25" t="s">
        <v>6425</v>
      </c>
      <c r="F455" s="25" t="s">
        <v>6840</v>
      </c>
      <c r="G455" s="25"/>
      <c r="H455" s="25" t="s">
        <v>7869</v>
      </c>
      <c r="I455" s="2" t="s">
        <v>6868</v>
      </c>
      <c r="J455" s="2">
        <v>0.93140344827680299</v>
      </c>
      <c r="L455" s="25"/>
      <c r="M455" s="25" t="s">
        <v>7926</v>
      </c>
      <c r="N455" s="26" t="s">
        <v>7927</v>
      </c>
      <c r="O455" s="22">
        <v>5</v>
      </c>
      <c r="P455" s="4"/>
      <c r="R455" s="2" t="s">
        <v>3279</v>
      </c>
    </row>
    <row r="456" spans="1:18" ht="13">
      <c r="A456" s="22">
        <v>12541</v>
      </c>
      <c r="B456" s="22">
        <v>12541</v>
      </c>
      <c r="C456" s="9" t="s">
        <v>7928</v>
      </c>
      <c r="D456" s="9" t="s">
        <v>7922</v>
      </c>
      <c r="E456" s="9" t="s">
        <v>6427</v>
      </c>
      <c r="F456" s="9" t="s">
        <v>6937</v>
      </c>
      <c r="G456" s="9"/>
      <c r="H456" s="9" t="s">
        <v>7869</v>
      </c>
      <c r="I456" s="2" t="s">
        <v>6868</v>
      </c>
      <c r="J456" s="2">
        <v>0.94000032053209326</v>
      </c>
      <c r="L456" s="9"/>
      <c r="M456" s="9" t="s">
        <v>7929</v>
      </c>
      <c r="N456" s="23" t="s">
        <v>7930</v>
      </c>
      <c r="O456" s="22">
        <v>5</v>
      </c>
      <c r="P456" s="4"/>
      <c r="R456" s="2" t="s">
        <v>3279</v>
      </c>
    </row>
    <row r="457" spans="1:18" ht="13">
      <c r="A457" s="24">
        <v>12657</v>
      </c>
      <c r="B457" s="24">
        <v>12541</v>
      </c>
      <c r="C457" s="25" t="s">
        <v>7928</v>
      </c>
      <c r="D457" s="25" t="s">
        <v>7922</v>
      </c>
      <c r="E457" s="25" t="s">
        <v>6425</v>
      </c>
      <c r="F457" s="25" t="s">
        <v>6937</v>
      </c>
      <c r="G457" s="25"/>
      <c r="H457" s="25" t="s">
        <v>7869</v>
      </c>
      <c r="I457" s="2" t="s">
        <v>6868</v>
      </c>
      <c r="J457" s="2">
        <v>0.93344310610879755</v>
      </c>
      <c r="L457" s="25"/>
      <c r="M457" s="25" t="s">
        <v>7931</v>
      </c>
      <c r="N457" s="26" t="s">
        <v>7932</v>
      </c>
      <c r="O457" s="22">
        <v>5</v>
      </c>
      <c r="P457" s="4"/>
      <c r="R457" s="2" t="s">
        <v>3279</v>
      </c>
    </row>
    <row r="458" spans="1:18" ht="13">
      <c r="A458" s="22">
        <v>13539</v>
      </c>
      <c r="B458" s="22">
        <v>12821</v>
      </c>
      <c r="C458" s="9" t="s">
        <v>7933</v>
      </c>
      <c r="D458" s="9" t="s">
        <v>7934</v>
      </c>
      <c r="E458" s="9" t="s">
        <v>6425</v>
      </c>
      <c r="F458" s="9" t="s">
        <v>6937</v>
      </c>
      <c r="G458" s="22">
        <v>10681</v>
      </c>
      <c r="H458" s="9" t="s">
        <v>7869</v>
      </c>
      <c r="I458" s="2" t="s">
        <v>6868</v>
      </c>
      <c r="J458" s="2">
        <v>0.74390382020790724</v>
      </c>
      <c r="L458" s="9"/>
      <c r="M458" s="9" t="s">
        <v>7935</v>
      </c>
      <c r="N458" s="23" t="s">
        <v>7936</v>
      </c>
      <c r="O458" s="22">
        <v>5</v>
      </c>
      <c r="P458" s="4"/>
      <c r="R458" s="2" t="s">
        <v>3279</v>
      </c>
    </row>
    <row r="459" spans="1:18" ht="13">
      <c r="A459" s="24">
        <v>12821</v>
      </c>
      <c r="B459" s="24">
        <v>12821</v>
      </c>
      <c r="C459" s="25" t="s">
        <v>7933</v>
      </c>
      <c r="D459" s="25" t="s">
        <v>7934</v>
      </c>
      <c r="E459" s="25" t="s">
        <v>6427</v>
      </c>
      <c r="F459" s="25" t="s">
        <v>6937</v>
      </c>
      <c r="G459" s="24">
        <v>10681</v>
      </c>
      <c r="H459" s="25" t="s">
        <v>7869</v>
      </c>
      <c r="I459" s="2" t="s">
        <v>6868</v>
      </c>
      <c r="J459" s="2">
        <v>0.75102593692963537</v>
      </c>
      <c r="L459" s="25"/>
      <c r="M459" s="25" t="s">
        <v>7937</v>
      </c>
      <c r="N459" s="26" t="s">
        <v>7938</v>
      </c>
      <c r="O459" s="22">
        <v>5</v>
      </c>
      <c r="P459" s="4"/>
      <c r="R459" s="2" t="s">
        <v>3279</v>
      </c>
    </row>
    <row r="460" spans="1:18" ht="13">
      <c r="A460" s="22">
        <v>12979</v>
      </c>
      <c r="B460" s="22">
        <v>11869</v>
      </c>
      <c r="C460" s="9" t="s">
        <v>7939</v>
      </c>
      <c r="D460" s="9" t="s">
        <v>7928</v>
      </c>
      <c r="E460" s="9" t="s">
        <v>6427</v>
      </c>
      <c r="F460" s="9" t="s">
        <v>6937</v>
      </c>
      <c r="G460" s="9"/>
      <c r="H460" s="9" t="s">
        <v>7869</v>
      </c>
      <c r="I460" s="2" t="s">
        <v>6868</v>
      </c>
      <c r="J460" s="2">
        <v>0.83253683349189045</v>
      </c>
      <c r="L460" s="9"/>
      <c r="M460" s="9" t="s">
        <v>7940</v>
      </c>
      <c r="N460" s="23" t="s">
        <v>7941</v>
      </c>
      <c r="O460" s="22">
        <v>5</v>
      </c>
      <c r="P460" s="4"/>
      <c r="R460" s="2" t="s">
        <v>3279</v>
      </c>
    </row>
    <row r="461" spans="1:18" ht="13">
      <c r="A461" s="24">
        <v>11869</v>
      </c>
      <c r="B461" s="24">
        <v>11869</v>
      </c>
      <c r="C461" s="25" t="s">
        <v>7939</v>
      </c>
      <c r="D461" s="25" t="s">
        <v>7928</v>
      </c>
      <c r="E461" s="25" t="s">
        <v>6425</v>
      </c>
      <c r="F461" s="25" t="s">
        <v>6937</v>
      </c>
      <c r="G461" s="25"/>
      <c r="H461" s="25" t="s">
        <v>7869</v>
      </c>
      <c r="I461" s="2" t="s">
        <v>6868</v>
      </c>
      <c r="J461" s="2">
        <v>0.86146903221592341</v>
      </c>
      <c r="L461" s="25"/>
      <c r="M461" s="25" t="s">
        <v>7942</v>
      </c>
      <c r="N461" s="26" t="s">
        <v>7943</v>
      </c>
      <c r="O461" s="22">
        <v>5</v>
      </c>
      <c r="P461" s="4"/>
      <c r="R461" s="2" t="s">
        <v>3279</v>
      </c>
    </row>
    <row r="462" spans="1:18" ht="13">
      <c r="A462" s="22">
        <v>12578</v>
      </c>
      <c r="B462" s="22">
        <v>12578</v>
      </c>
      <c r="C462" s="9" t="s">
        <v>7944</v>
      </c>
      <c r="D462" s="9" t="s">
        <v>7945</v>
      </c>
      <c r="E462" s="9" t="s">
        <v>6425</v>
      </c>
      <c r="F462" s="9" t="s">
        <v>6856</v>
      </c>
      <c r="G462" s="9"/>
      <c r="H462" s="9" t="s">
        <v>7869</v>
      </c>
      <c r="I462" s="2" t="s">
        <v>6868</v>
      </c>
      <c r="J462" s="2">
        <v>0.8887570041145656</v>
      </c>
      <c r="L462" s="9"/>
      <c r="M462" s="9" t="s">
        <v>7946</v>
      </c>
      <c r="N462" s="23" t="s">
        <v>7947</v>
      </c>
      <c r="O462" s="22">
        <v>5</v>
      </c>
      <c r="P462" s="4"/>
      <c r="R462" s="2" t="s">
        <v>3279</v>
      </c>
    </row>
    <row r="463" spans="1:18" ht="13">
      <c r="A463" s="24">
        <v>13691</v>
      </c>
      <c r="B463" s="24">
        <v>12578</v>
      </c>
      <c r="C463" s="25" t="s">
        <v>7944</v>
      </c>
      <c r="D463" s="25" t="s">
        <v>7945</v>
      </c>
      <c r="E463" s="25" t="s">
        <v>6427</v>
      </c>
      <c r="F463" s="25" t="s">
        <v>6856</v>
      </c>
      <c r="G463" s="25"/>
      <c r="H463" s="25" t="s">
        <v>7869</v>
      </c>
      <c r="I463" s="2" t="s">
        <v>6868</v>
      </c>
      <c r="J463" s="2">
        <v>0.89379561665732032</v>
      </c>
      <c r="L463" s="25"/>
      <c r="M463" s="25" t="s">
        <v>7948</v>
      </c>
      <c r="N463" s="26" t="s">
        <v>7949</v>
      </c>
      <c r="O463" s="22">
        <v>5</v>
      </c>
      <c r="P463" s="4"/>
      <c r="R463" s="2" t="s">
        <v>3279</v>
      </c>
    </row>
    <row r="464" spans="1:18" ht="13">
      <c r="A464" s="22">
        <v>14443</v>
      </c>
      <c r="B464" s="22">
        <v>14443</v>
      </c>
      <c r="C464" s="9" t="s">
        <v>7945</v>
      </c>
      <c r="D464" s="9" t="s">
        <v>7950</v>
      </c>
      <c r="E464" s="9" t="s">
        <v>6427</v>
      </c>
      <c r="F464" s="9" t="s">
        <v>6856</v>
      </c>
      <c r="G464" s="22">
        <v>14214</v>
      </c>
      <c r="H464" s="9" t="s">
        <v>7869</v>
      </c>
      <c r="I464" s="2" t="s">
        <v>6868</v>
      </c>
      <c r="J464" s="2">
        <v>0.93901909463069277</v>
      </c>
      <c r="L464" s="9"/>
      <c r="M464" s="9" t="s">
        <v>7951</v>
      </c>
      <c r="N464" s="23" t="s">
        <v>7952</v>
      </c>
      <c r="O464" s="22">
        <v>5</v>
      </c>
      <c r="P464" s="4"/>
      <c r="R464" s="2" t="s">
        <v>6204</v>
      </c>
    </row>
    <row r="465" spans="1:18" ht="13">
      <c r="A465" s="24">
        <v>15066</v>
      </c>
      <c r="B465" s="24">
        <v>14443</v>
      </c>
      <c r="C465" s="25" t="s">
        <v>7945</v>
      </c>
      <c r="D465" s="25" t="s">
        <v>7950</v>
      </c>
      <c r="E465" s="25" t="s">
        <v>6425</v>
      </c>
      <c r="F465" s="25" t="s">
        <v>6856</v>
      </c>
      <c r="G465" s="24">
        <v>14214</v>
      </c>
      <c r="H465" s="25" t="s">
        <v>7869</v>
      </c>
      <c r="I465" s="2" t="s">
        <v>6868</v>
      </c>
      <c r="J465" s="2">
        <v>0.94426576360004644</v>
      </c>
      <c r="L465" s="25"/>
      <c r="M465" s="25" t="s">
        <v>7953</v>
      </c>
      <c r="N465" s="26" t="s">
        <v>7954</v>
      </c>
      <c r="O465" s="22">
        <v>5</v>
      </c>
      <c r="P465" s="4"/>
      <c r="R465" s="2" t="s">
        <v>6204</v>
      </c>
    </row>
    <row r="466" spans="1:18" ht="13">
      <c r="A466" s="22">
        <v>14214</v>
      </c>
      <c r="B466" s="22">
        <v>14355</v>
      </c>
      <c r="C466" s="9" t="s">
        <v>7945</v>
      </c>
      <c r="D466" s="9" t="s">
        <v>7950</v>
      </c>
      <c r="E466" s="9" t="s">
        <v>6427</v>
      </c>
      <c r="F466" s="9" t="s">
        <v>6840</v>
      </c>
      <c r="G466" s="22">
        <v>14214</v>
      </c>
      <c r="H466" s="9" t="s">
        <v>7869</v>
      </c>
      <c r="I466" s="2" t="s">
        <v>6868</v>
      </c>
      <c r="J466" s="2">
        <v>0.9392262880236768</v>
      </c>
      <c r="L466" s="9"/>
      <c r="M466" s="9" t="s">
        <v>7955</v>
      </c>
      <c r="N466" s="23" t="s">
        <v>7956</v>
      </c>
      <c r="O466" s="22">
        <v>5</v>
      </c>
      <c r="P466" s="4"/>
      <c r="R466" s="2" t="s">
        <v>4600</v>
      </c>
    </row>
    <row r="467" spans="1:18" ht="13">
      <c r="A467" s="24">
        <v>166778</v>
      </c>
      <c r="B467" s="24">
        <v>14355</v>
      </c>
      <c r="C467" s="25" t="s">
        <v>7945</v>
      </c>
      <c r="D467" s="25" t="s">
        <v>7950</v>
      </c>
      <c r="E467" s="25" t="s">
        <v>6427</v>
      </c>
      <c r="F467" s="25" t="s">
        <v>6840</v>
      </c>
      <c r="G467" s="24">
        <v>14214</v>
      </c>
      <c r="H467" s="25" t="s">
        <v>7869</v>
      </c>
      <c r="I467" s="2" t="s">
        <v>6868</v>
      </c>
      <c r="J467" s="2">
        <v>0.91863066981355823</v>
      </c>
      <c r="L467" s="25"/>
      <c r="M467" s="25"/>
      <c r="N467" s="29"/>
      <c r="O467" s="24">
        <v>0</v>
      </c>
      <c r="P467" s="27" t="s">
        <v>6876</v>
      </c>
      <c r="R467" s="2" t="s">
        <v>4600</v>
      </c>
    </row>
    <row r="468" spans="1:18" ht="13">
      <c r="A468" s="22">
        <v>14355</v>
      </c>
      <c r="B468" s="22">
        <v>14355</v>
      </c>
      <c r="C468" s="9" t="s">
        <v>7945</v>
      </c>
      <c r="D468" s="9" t="s">
        <v>7950</v>
      </c>
      <c r="E468" s="9" t="s">
        <v>6425</v>
      </c>
      <c r="F468" s="9" t="s">
        <v>6840</v>
      </c>
      <c r="G468" s="22">
        <v>14214</v>
      </c>
      <c r="H468" s="9" t="s">
        <v>7869</v>
      </c>
      <c r="I468" s="2" t="s">
        <v>6868</v>
      </c>
      <c r="J468" s="2">
        <v>0.91609271249915913</v>
      </c>
      <c r="L468" s="9"/>
      <c r="M468" s="9" t="s">
        <v>7957</v>
      </c>
      <c r="N468" s="23" t="s">
        <v>7958</v>
      </c>
      <c r="O468" s="22">
        <v>5</v>
      </c>
      <c r="P468" s="4"/>
      <c r="R468" s="2" t="s">
        <v>4600</v>
      </c>
    </row>
    <row r="469" spans="1:18" ht="13">
      <c r="A469" s="24">
        <v>15349</v>
      </c>
      <c r="B469" s="24">
        <v>15204</v>
      </c>
      <c r="C469" s="25" t="s">
        <v>7959</v>
      </c>
      <c r="D469" s="25" t="s">
        <v>7960</v>
      </c>
      <c r="E469" s="25" t="s">
        <v>6425</v>
      </c>
      <c r="F469" s="25" t="s">
        <v>6856</v>
      </c>
      <c r="G469" s="25"/>
      <c r="H469" s="25" t="s">
        <v>7869</v>
      </c>
      <c r="I469" s="2" t="s">
        <v>6868</v>
      </c>
      <c r="J469" s="2">
        <v>0.89745591351705967</v>
      </c>
      <c r="L469" s="25"/>
      <c r="M469" s="25" t="s">
        <v>7961</v>
      </c>
      <c r="N469" s="26" t="s">
        <v>7962</v>
      </c>
      <c r="O469" s="22">
        <v>5</v>
      </c>
      <c r="P469" s="4"/>
      <c r="R469" s="2" t="s">
        <v>4035</v>
      </c>
    </row>
    <row r="470" spans="1:18" ht="13">
      <c r="A470" s="22">
        <v>15204</v>
      </c>
      <c r="B470" s="22">
        <v>15204</v>
      </c>
      <c r="C470" s="9" t="s">
        <v>7959</v>
      </c>
      <c r="D470" s="9" t="s">
        <v>7960</v>
      </c>
      <c r="E470" s="9" t="s">
        <v>6427</v>
      </c>
      <c r="F470" s="9" t="s">
        <v>6856</v>
      </c>
      <c r="G470" s="9"/>
      <c r="H470" s="9" t="s">
        <v>7869</v>
      </c>
      <c r="I470" s="2" t="s">
        <v>6868</v>
      </c>
      <c r="J470" s="2">
        <v>0.91855278168405807</v>
      </c>
      <c r="L470" s="9"/>
      <c r="M470" s="9" t="s">
        <v>7963</v>
      </c>
      <c r="N470" s="23" t="s">
        <v>7964</v>
      </c>
      <c r="O470" s="22">
        <v>5</v>
      </c>
      <c r="P470" s="4"/>
      <c r="R470" s="2" t="s">
        <v>4035</v>
      </c>
    </row>
    <row r="471" spans="1:18" ht="13">
      <c r="A471" s="24">
        <v>15062</v>
      </c>
      <c r="B471" s="24">
        <v>13513</v>
      </c>
      <c r="C471" s="25" t="s">
        <v>7965</v>
      </c>
      <c r="D471" s="25" t="s">
        <v>7966</v>
      </c>
      <c r="E471" s="25" t="s">
        <v>6425</v>
      </c>
      <c r="F471" s="25" t="s">
        <v>6840</v>
      </c>
      <c r="G471" s="25"/>
      <c r="H471" s="25" t="s">
        <v>7869</v>
      </c>
      <c r="I471" s="2" t="s">
        <v>6868</v>
      </c>
      <c r="J471" s="2">
        <v>0.95517210086388338</v>
      </c>
      <c r="L471" s="25"/>
      <c r="M471" s="25" t="s">
        <v>7967</v>
      </c>
      <c r="N471" s="26" t="s">
        <v>7968</v>
      </c>
      <c r="O471" s="22">
        <v>5</v>
      </c>
      <c r="P471" s="4"/>
      <c r="R471" s="2" t="s">
        <v>3279</v>
      </c>
    </row>
    <row r="472" spans="1:18" ht="13">
      <c r="A472" s="22">
        <v>17483</v>
      </c>
      <c r="B472" s="22">
        <v>17483</v>
      </c>
      <c r="C472" s="9" t="s">
        <v>7965</v>
      </c>
      <c r="D472" s="9" t="s">
        <v>7966</v>
      </c>
      <c r="E472" s="9" t="s">
        <v>6425</v>
      </c>
      <c r="F472" s="9" t="s">
        <v>6840</v>
      </c>
      <c r="G472" s="9"/>
      <c r="H472" s="9" t="s">
        <v>7869</v>
      </c>
      <c r="I472" s="2" t="s">
        <v>6868</v>
      </c>
      <c r="J472" s="2">
        <v>0.89675852098330366</v>
      </c>
      <c r="L472" s="9"/>
      <c r="M472" s="9" t="s">
        <v>7969</v>
      </c>
      <c r="N472" s="23" t="s">
        <v>7970</v>
      </c>
      <c r="O472" s="22">
        <v>5</v>
      </c>
      <c r="P472" s="4"/>
      <c r="R472" s="2" t="s">
        <v>3279</v>
      </c>
    </row>
    <row r="473" spans="1:18" ht="13">
      <c r="A473" s="24">
        <v>18111</v>
      </c>
      <c r="B473" s="24">
        <v>17627</v>
      </c>
      <c r="C473" s="25" t="s">
        <v>7965</v>
      </c>
      <c r="D473" s="25" t="s">
        <v>7966</v>
      </c>
      <c r="E473" s="25" t="s">
        <v>6425</v>
      </c>
      <c r="F473" s="25" t="s">
        <v>6840</v>
      </c>
      <c r="G473" s="25"/>
      <c r="H473" s="25" t="s">
        <v>7869</v>
      </c>
      <c r="I473" s="2" t="s">
        <v>6868</v>
      </c>
      <c r="J473" s="2">
        <v>0.88278217064064057</v>
      </c>
      <c r="L473" s="25"/>
      <c r="M473" s="25" t="s">
        <v>7971</v>
      </c>
      <c r="N473" s="26" t="s">
        <v>7972</v>
      </c>
      <c r="O473" s="22">
        <v>5</v>
      </c>
      <c r="P473" s="4"/>
      <c r="R473" s="2" t="s">
        <v>3279</v>
      </c>
    </row>
    <row r="474" spans="1:18" ht="13">
      <c r="A474" s="22">
        <v>13513</v>
      </c>
      <c r="B474" s="22">
        <v>13513</v>
      </c>
      <c r="C474" s="9" t="s">
        <v>7965</v>
      </c>
      <c r="D474" s="9" t="s">
        <v>7966</v>
      </c>
      <c r="E474" s="9" t="s">
        <v>6427</v>
      </c>
      <c r="F474" s="9" t="s">
        <v>6840</v>
      </c>
      <c r="G474" s="9"/>
      <c r="H474" s="9" t="s">
        <v>7869</v>
      </c>
      <c r="I474" s="2" t="s">
        <v>6868</v>
      </c>
      <c r="J474" s="2">
        <v>0.94243709979955237</v>
      </c>
      <c r="L474" s="9"/>
      <c r="M474" s="9" t="s">
        <v>7973</v>
      </c>
      <c r="N474" s="23" t="s">
        <v>7974</v>
      </c>
      <c r="O474" s="22">
        <v>5</v>
      </c>
      <c r="P474" s="4"/>
      <c r="R474" s="2" t="s">
        <v>3279</v>
      </c>
    </row>
    <row r="475" spans="1:18" ht="13">
      <c r="A475" s="24">
        <v>17627</v>
      </c>
      <c r="B475" s="24">
        <v>17627</v>
      </c>
      <c r="C475" s="25" t="s">
        <v>7965</v>
      </c>
      <c r="D475" s="25" t="s">
        <v>7966</v>
      </c>
      <c r="E475" s="25" t="s">
        <v>6427</v>
      </c>
      <c r="F475" s="25" t="s">
        <v>6840</v>
      </c>
      <c r="G475" s="25"/>
      <c r="H475" s="25" t="s">
        <v>7869</v>
      </c>
      <c r="I475" s="2" t="s">
        <v>6868</v>
      </c>
      <c r="J475" s="2">
        <v>0.933846395319471</v>
      </c>
      <c r="L475" s="25"/>
      <c r="M475" s="25" t="s">
        <v>7975</v>
      </c>
      <c r="N475" s="26" t="s">
        <v>7976</v>
      </c>
      <c r="O475" s="22">
        <v>5</v>
      </c>
      <c r="P475" s="4"/>
      <c r="R475" s="2" t="s">
        <v>3279</v>
      </c>
    </row>
    <row r="476" spans="1:18" ht="13">
      <c r="A476" s="22">
        <v>20463</v>
      </c>
      <c r="B476" s="22">
        <v>17483</v>
      </c>
      <c r="C476" s="9" t="s">
        <v>7965</v>
      </c>
      <c r="D476" s="9" t="s">
        <v>7966</v>
      </c>
      <c r="E476" s="9" t="s">
        <v>6427</v>
      </c>
      <c r="F476" s="9" t="s">
        <v>6840</v>
      </c>
      <c r="G476" s="9"/>
      <c r="H476" s="9" t="s">
        <v>7869</v>
      </c>
      <c r="I476" s="2" t="s">
        <v>6868</v>
      </c>
      <c r="J476" s="2">
        <v>0.84512012523446178</v>
      </c>
      <c r="L476" s="9"/>
      <c r="M476" s="9" t="s">
        <v>7977</v>
      </c>
      <c r="N476" s="23" t="s">
        <v>7978</v>
      </c>
      <c r="O476" s="22">
        <v>5</v>
      </c>
      <c r="P476" s="4"/>
      <c r="R476" s="2" t="s">
        <v>3279</v>
      </c>
    </row>
    <row r="477" spans="1:18" ht="13">
      <c r="A477" s="24">
        <v>16311</v>
      </c>
      <c r="B477" s="24">
        <v>15691</v>
      </c>
      <c r="C477" s="25" t="s">
        <v>7979</v>
      </c>
      <c r="D477" s="25" t="s">
        <v>7965</v>
      </c>
      <c r="E477" s="25" t="s">
        <v>6427</v>
      </c>
      <c r="F477" s="25" t="s">
        <v>6840</v>
      </c>
      <c r="G477" s="25"/>
      <c r="H477" s="25" t="s">
        <v>7869</v>
      </c>
      <c r="I477" s="2" t="s">
        <v>6868</v>
      </c>
      <c r="J477" s="2">
        <v>0.95487070146845565</v>
      </c>
      <c r="L477" s="25"/>
      <c r="M477" s="25" t="s">
        <v>7980</v>
      </c>
      <c r="N477" s="26" t="s">
        <v>7981</v>
      </c>
      <c r="O477" s="22">
        <v>5</v>
      </c>
      <c r="P477" s="4"/>
      <c r="R477" s="2" t="s">
        <v>4600</v>
      </c>
    </row>
    <row r="478" spans="1:18" ht="13">
      <c r="A478" s="22">
        <v>15691</v>
      </c>
      <c r="B478" s="22">
        <v>15691</v>
      </c>
      <c r="C478" s="9" t="s">
        <v>7979</v>
      </c>
      <c r="D478" s="9" t="s">
        <v>7965</v>
      </c>
      <c r="E478" s="9" t="s">
        <v>6425</v>
      </c>
      <c r="F478" s="9" t="s">
        <v>6840</v>
      </c>
      <c r="G478" s="9"/>
      <c r="H478" s="9" t="s">
        <v>7869</v>
      </c>
      <c r="I478" s="2" t="s">
        <v>6868</v>
      </c>
      <c r="J478" s="2">
        <v>0.97297044356115336</v>
      </c>
      <c r="L478" s="9"/>
      <c r="M478" s="9" t="s">
        <v>7982</v>
      </c>
      <c r="N478" s="23" t="s">
        <v>7983</v>
      </c>
      <c r="O478" s="22">
        <v>5</v>
      </c>
      <c r="P478" s="4"/>
      <c r="R478" s="2" t="s">
        <v>4600</v>
      </c>
    </row>
    <row r="479" spans="1:18" ht="13">
      <c r="A479" s="24">
        <v>16325</v>
      </c>
      <c r="B479" s="24">
        <v>16325</v>
      </c>
      <c r="C479" s="25" t="s">
        <v>7984</v>
      </c>
      <c r="D479" s="25" t="s">
        <v>7985</v>
      </c>
      <c r="E479" s="25" t="s">
        <v>6425</v>
      </c>
      <c r="F479" s="25" t="s">
        <v>6937</v>
      </c>
      <c r="G479" s="25"/>
      <c r="H479" s="25" t="s">
        <v>7869</v>
      </c>
      <c r="I479" s="2" t="s">
        <v>6868</v>
      </c>
      <c r="J479" s="2">
        <v>0.89228133459951964</v>
      </c>
      <c r="L479" s="25"/>
      <c r="M479" s="25" t="s">
        <v>7986</v>
      </c>
      <c r="N479" s="26" t="s">
        <v>7987</v>
      </c>
      <c r="O479" s="22">
        <v>5</v>
      </c>
      <c r="P479" s="4"/>
      <c r="R479" s="2" t="s">
        <v>3279</v>
      </c>
    </row>
    <row r="480" spans="1:18" ht="13">
      <c r="A480" s="22">
        <v>16394</v>
      </c>
      <c r="B480" s="22">
        <v>13603</v>
      </c>
      <c r="C480" s="9" t="s">
        <v>7984</v>
      </c>
      <c r="D480" s="9" t="s">
        <v>7985</v>
      </c>
      <c r="E480" s="9" t="s">
        <v>6425</v>
      </c>
      <c r="F480" s="9" t="s">
        <v>6937</v>
      </c>
      <c r="G480" s="9"/>
      <c r="H480" s="9" t="s">
        <v>7869</v>
      </c>
      <c r="I480" s="2" t="s">
        <v>6868</v>
      </c>
      <c r="J480" s="2">
        <v>0.89327862504481648</v>
      </c>
      <c r="L480" s="9"/>
      <c r="M480" s="9" t="s">
        <v>7988</v>
      </c>
      <c r="N480" s="23" t="s">
        <v>7989</v>
      </c>
      <c r="O480" s="22">
        <v>5</v>
      </c>
      <c r="P480" s="4"/>
      <c r="R480" s="2" t="s">
        <v>3249</v>
      </c>
    </row>
    <row r="481" spans="1:18" ht="13">
      <c r="A481" s="24">
        <v>13603</v>
      </c>
      <c r="B481" s="24">
        <v>13603</v>
      </c>
      <c r="C481" s="25" t="s">
        <v>7984</v>
      </c>
      <c r="D481" s="25" t="s">
        <v>7985</v>
      </c>
      <c r="E481" s="25" t="s">
        <v>6427</v>
      </c>
      <c r="F481" s="25" t="s">
        <v>6937</v>
      </c>
      <c r="G481" s="25"/>
      <c r="H481" s="25" t="s">
        <v>7869</v>
      </c>
      <c r="I481" s="2" t="s">
        <v>6868</v>
      </c>
      <c r="J481" s="2">
        <v>0.87291893764659412</v>
      </c>
      <c r="L481" s="25"/>
      <c r="M481" s="25" t="s">
        <v>7990</v>
      </c>
      <c r="N481" s="26" t="s">
        <v>7991</v>
      </c>
      <c r="O481" s="22">
        <v>5</v>
      </c>
      <c r="P481" s="4"/>
      <c r="R481" s="2" t="s">
        <v>3249</v>
      </c>
    </row>
    <row r="482" spans="1:18" ht="13">
      <c r="A482" s="22">
        <v>16551</v>
      </c>
      <c r="B482" s="22">
        <v>16325</v>
      </c>
      <c r="C482" s="9" t="s">
        <v>7984</v>
      </c>
      <c r="D482" s="9" t="s">
        <v>7985</v>
      </c>
      <c r="E482" s="9" t="s">
        <v>6427</v>
      </c>
      <c r="F482" s="9" t="s">
        <v>6937</v>
      </c>
      <c r="G482" s="9"/>
      <c r="H482" s="9" t="s">
        <v>7869</v>
      </c>
      <c r="I482" s="2" t="s">
        <v>6868</v>
      </c>
      <c r="J482" s="2">
        <v>0.87350455133987526</v>
      </c>
      <c r="L482" s="9"/>
      <c r="M482" s="9" t="s">
        <v>7992</v>
      </c>
      <c r="N482" s="23" t="s">
        <v>7993</v>
      </c>
      <c r="O482" s="22">
        <v>5</v>
      </c>
      <c r="P482" s="4"/>
      <c r="R482" s="2" t="s">
        <v>3279</v>
      </c>
    </row>
    <row r="483" spans="1:18" ht="13">
      <c r="A483" s="24">
        <v>17163</v>
      </c>
      <c r="B483" s="24">
        <v>17163</v>
      </c>
      <c r="C483" s="25" t="s">
        <v>7994</v>
      </c>
      <c r="D483" s="25" t="s">
        <v>7995</v>
      </c>
      <c r="E483" s="25" t="s">
        <v>6425</v>
      </c>
      <c r="F483" s="25" t="s">
        <v>6840</v>
      </c>
      <c r="G483" s="25"/>
      <c r="H483" s="25" t="s">
        <v>7869</v>
      </c>
      <c r="I483" s="2" t="s">
        <v>6868</v>
      </c>
      <c r="J483" s="2">
        <v>0.73402485995391353</v>
      </c>
      <c r="L483" s="25"/>
      <c r="M483" s="25" t="s">
        <v>7996</v>
      </c>
      <c r="N483" s="26" t="s">
        <v>7997</v>
      </c>
      <c r="O483" s="24">
        <v>4</v>
      </c>
      <c r="P483" s="4"/>
      <c r="R483" s="2" t="s">
        <v>3279</v>
      </c>
    </row>
    <row r="484" spans="1:18" ht="13">
      <c r="A484" s="22">
        <v>17287</v>
      </c>
      <c r="B484" s="22">
        <v>17163</v>
      </c>
      <c r="C484" s="9" t="s">
        <v>7994</v>
      </c>
      <c r="D484" s="9" t="s">
        <v>7995</v>
      </c>
      <c r="E484" s="9" t="s">
        <v>6427</v>
      </c>
      <c r="F484" s="9" t="s">
        <v>6840</v>
      </c>
      <c r="G484" s="9"/>
      <c r="H484" s="9" t="s">
        <v>7869</v>
      </c>
      <c r="I484" s="2" t="s">
        <v>6868</v>
      </c>
      <c r="J484" s="2">
        <v>0.74610285272430987</v>
      </c>
      <c r="L484" s="9"/>
      <c r="M484" s="9" t="s">
        <v>7998</v>
      </c>
      <c r="N484" s="23" t="s">
        <v>7999</v>
      </c>
      <c r="O484" s="22">
        <v>5</v>
      </c>
      <c r="P484" s="4"/>
      <c r="R484" s="2" t="s">
        <v>3279</v>
      </c>
    </row>
    <row r="485" spans="1:18" ht="13">
      <c r="A485" s="24">
        <v>19421</v>
      </c>
      <c r="B485" s="24">
        <v>17163</v>
      </c>
      <c r="C485" s="25" t="s">
        <v>7994</v>
      </c>
      <c r="D485" s="25" t="s">
        <v>7995</v>
      </c>
      <c r="E485" s="25" t="s">
        <v>6427</v>
      </c>
      <c r="F485" s="25" t="s">
        <v>6840</v>
      </c>
      <c r="G485" s="25"/>
      <c r="H485" s="25" t="s">
        <v>7869</v>
      </c>
      <c r="I485" s="2" t="s">
        <v>6868</v>
      </c>
      <c r="J485" s="2">
        <v>0.73335507682916301</v>
      </c>
      <c r="L485" s="25"/>
      <c r="M485" s="25" t="s">
        <v>8000</v>
      </c>
      <c r="N485" s="26" t="s">
        <v>8001</v>
      </c>
      <c r="O485" s="22">
        <v>5</v>
      </c>
      <c r="P485" s="4"/>
      <c r="R485" s="2" t="s">
        <v>3279</v>
      </c>
    </row>
    <row r="486" spans="1:18" ht="13">
      <c r="A486" s="22">
        <v>102592</v>
      </c>
      <c r="B486" s="22">
        <v>16870</v>
      </c>
      <c r="C486" s="9" t="s">
        <v>8002</v>
      </c>
      <c r="D486" s="9" t="s">
        <v>8003</v>
      </c>
      <c r="E486" s="9" t="s">
        <v>6425</v>
      </c>
      <c r="F486" s="9" t="s">
        <v>6856</v>
      </c>
      <c r="G486" s="9"/>
      <c r="H486" s="9" t="s">
        <v>7869</v>
      </c>
      <c r="I486" s="2" t="s">
        <v>6868</v>
      </c>
      <c r="J486" s="2">
        <v>0.92504149149793902</v>
      </c>
      <c r="L486" s="9"/>
      <c r="M486" s="9" t="s">
        <v>8004</v>
      </c>
      <c r="N486" s="23" t="s">
        <v>8005</v>
      </c>
      <c r="O486" s="22">
        <v>5</v>
      </c>
      <c r="P486" s="4"/>
      <c r="R486" s="2" t="s">
        <v>3279</v>
      </c>
    </row>
    <row r="487" spans="1:18" ht="13">
      <c r="A487" s="24">
        <v>16870</v>
      </c>
      <c r="B487" s="24">
        <v>16870</v>
      </c>
      <c r="C487" s="25" t="s">
        <v>8002</v>
      </c>
      <c r="D487" s="25" t="s">
        <v>8003</v>
      </c>
      <c r="E487" s="25" t="s">
        <v>6427</v>
      </c>
      <c r="F487" s="25" t="s">
        <v>6856</v>
      </c>
      <c r="G487" s="25"/>
      <c r="H487" s="25" t="s">
        <v>7869</v>
      </c>
      <c r="I487" s="2" t="s">
        <v>6868</v>
      </c>
      <c r="J487" s="2">
        <v>0.93842271172032232</v>
      </c>
      <c r="L487" s="25"/>
      <c r="M487" s="25" t="s">
        <v>8006</v>
      </c>
      <c r="N487" s="26" t="s">
        <v>8007</v>
      </c>
      <c r="O487" s="22">
        <v>5</v>
      </c>
      <c r="P487" s="4"/>
      <c r="R487" s="2" t="s">
        <v>3279</v>
      </c>
    </row>
    <row r="488" spans="1:18" ht="13">
      <c r="A488" s="22">
        <v>16824</v>
      </c>
      <c r="B488" s="22">
        <v>14004</v>
      </c>
      <c r="C488" s="9" t="s">
        <v>8008</v>
      </c>
      <c r="D488" s="9" t="s">
        <v>7868</v>
      </c>
      <c r="E488" s="9" t="s">
        <v>6427</v>
      </c>
      <c r="F488" s="9" t="s">
        <v>6937</v>
      </c>
      <c r="G488" s="9"/>
      <c r="H488" s="9" t="s">
        <v>7869</v>
      </c>
      <c r="I488" s="2" t="s">
        <v>6868</v>
      </c>
      <c r="J488" s="2">
        <v>0.89743620258750001</v>
      </c>
      <c r="L488" s="9"/>
      <c r="M488" s="9" t="s">
        <v>8009</v>
      </c>
      <c r="N488" s="23" t="s">
        <v>8010</v>
      </c>
      <c r="O488" s="22">
        <v>5</v>
      </c>
      <c r="P488" s="4"/>
      <c r="R488" s="2" t="s">
        <v>3279</v>
      </c>
    </row>
    <row r="489" spans="1:18" ht="13">
      <c r="A489" s="24">
        <v>19270</v>
      </c>
      <c r="B489" s="24">
        <v>14926</v>
      </c>
      <c r="C489" s="25" t="s">
        <v>8008</v>
      </c>
      <c r="D489" s="25" t="s">
        <v>7868</v>
      </c>
      <c r="E489" s="25" t="s">
        <v>6427</v>
      </c>
      <c r="F489" s="25" t="s">
        <v>6937</v>
      </c>
      <c r="G489" s="25"/>
      <c r="H489" s="25" t="s">
        <v>7869</v>
      </c>
      <c r="I489" s="2" t="s">
        <v>6868</v>
      </c>
      <c r="J489" s="2">
        <v>0.91586540270728445</v>
      </c>
      <c r="L489" s="25"/>
      <c r="M489" s="25" t="s">
        <v>8011</v>
      </c>
      <c r="N489" s="26" t="s">
        <v>8012</v>
      </c>
      <c r="O489" s="22">
        <v>5</v>
      </c>
      <c r="P489" s="4"/>
      <c r="R489" s="2" t="s">
        <v>3279</v>
      </c>
    </row>
    <row r="490" spans="1:18" ht="13">
      <c r="A490" s="22">
        <v>14004</v>
      </c>
      <c r="B490" s="22">
        <v>14004</v>
      </c>
      <c r="C490" s="9" t="s">
        <v>8008</v>
      </c>
      <c r="D490" s="9" t="s">
        <v>7868</v>
      </c>
      <c r="E490" s="9" t="s">
        <v>6425</v>
      </c>
      <c r="F490" s="9" t="s">
        <v>6937</v>
      </c>
      <c r="G490" s="9"/>
      <c r="H490" s="9" t="s">
        <v>7869</v>
      </c>
      <c r="I490" s="2" t="s">
        <v>6868</v>
      </c>
      <c r="J490" s="2">
        <v>0.90845486321905633</v>
      </c>
      <c r="L490" s="9"/>
      <c r="M490" s="9" t="s">
        <v>8013</v>
      </c>
      <c r="N490" s="23" t="s">
        <v>8014</v>
      </c>
      <c r="O490" s="22">
        <v>5</v>
      </c>
      <c r="P490" s="4"/>
      <c r="R490" s="2" t="s">
        <v>3279</v>
      </c>
    </row>
    <row r="491" spans="1:18" ht="13">
      <c r="A491" s="24">
        <v>14926</v>
      </c>
      <c r="B491" s="24">
        <v>14926</v>
      </c>
      <c r="C491" s="25" t="s">
        <v>8008</v>
      </c>
      <c r="D491" s="25" t="s">
        <v>7868</v>
      </c>
      <c r="E491" s="25" t="s">
        <v>6425</v>
      </c>
      <c r="F491" s="25" t="s">
        <v>6937</v>
      </c>
      <c r="G491" s="25"/>
      <c r="H491" s="25" t="s">
        <v>7869</v>
      </c>
      <c r="I491" s="2" t="s">
        <v>6868</v>
      </c>
      <c r="J491" s="2">
        <v>0.87725749186828805</v>
      </c>
      <c r="L491" s="25"/>
      <c r="M491" s="25" t="s">
        <v>8015</v>
      </c>
      <c r="N491" s="26" t="s">
        <v>8016</v>
      </c>
      <c r="O491" s="22">
        <v>5</v>
      </c>
      <c r="P491" s="4"/>
      <c r="R491" s="2" t="s">
        <v>3279</v>
      </c>
    </row>
    <row r="492" spans="1:18" ht="13">
      <c r="A492" s="22">
        <v>20018</v>
      </c>
      <c r="B492" s="22">
        <v>19678</v>
      </c>
      <c r="C492" s="9" t="s">
        <v>8017</v>
      </c>
      <c r="D492" s="9" t="s">
        <v>7979</v>
      </c>
      <c r="E492" s="9" t="s">
        <v>6427</v>
      </c>
      <c r="F492" s="9" t="s">
        <v>6937</v>
      </c>
      <c r="G492" s="9"/>
      <c r="H492" s="9" t="s">
        <v>7869</v>
      </c>
      <c r="I492" s="2" t="s">
        <v>6868</v>
      </c>
      <c r="J492" s="2">
        <v>0.92076996127284261</v>
      </c>
      <c r="L492" s="9"/>
      <c r="M492" s="9" t="s">
        <v>8018</v>
      </c>
      <c r="N492" s="28" t="s">
        <v>8019</v>
      </c>
      <c r="O492" s="22">
        <v>5</v>
      </c>
      <c r="P492" s="4"/>
      <c r="R492" s="2" t="s">
        <v>3483</v>
      </c>
    </row>
    <row r="493" spans="1:18" ht="13">
      <c r="A493" s="24">
        <v>100167</v>
      </c>
      <c r="B493" s="24">
        <v>18720</v>
      </c>
      <c r="C493" s="25" t="s">
        <v>8017</v>
      </c>
      <c r="D493" s="25" t="s">
        <v>7979</v>
      </c>
      <c r="E493" s="25" t="s">
        <v>6427</v>
      </c>
      <c r="F493" s="25" t="s">
        <v>6937</v>
      </c>
      <c r="G493" s="25"/>
      <c r="H493" s="25" t="s">
        <v>7869</v>
      </c>
      <c r="I493" s="2" t="s">
        <v>6868</v>
      </c>
      <c r="J493" s="2">
        <v>0.90200065640896343</v>
      </c>
      <c r="L493" s="25"/>
      <c r="M493" s="25" t="s">
        <v>8020</v>
      </c>
      <c r="N493" s="26" t="s">
        <v>8021</v>
      </c>
      <c r="O493" s="22">
        <v>5</v>
      </c>
      <c r="P493" s="4"/>
      <c r="R493" s="2" t="s">
        <v>3483</v>
      </c>
    </row>
    <row r="494" spans="1:18" ht="13">
      <c r="A494" s="22">
        <v>21368</v>
      </c>
      <c r="B494" s="22">
        <v>21368</v>
      </c>
      <c r="C494" s="9" t="s">
        <v>8017</v>
      </c>
      <c r="D494" s="9" t="s">
        <v>7979</v>
      </c>
      <c r="E494" s="9" t="s">
        <v>6427</v>
      </c>
      <c r="F494" s="9" t="s">
        <v>6937</v>
      </c>
      <c r="G494" s="9"/>
      <c r="H494" s="9" t="s">
        <v>7869</v>
      </c>
      <c r="I494" s="2" t="s">
        <v>6868</v>
      </c>
      <c r="J494" s="2">
        <v>0.87215999794387888</v>
      </c>
      <c r="L494" s="9"/>
      <c r="M494" s="9" t="s">
        <v>8022</v>
      </c>
      <c r="N494" s="23" t="s">
        <v>8023</v>
      </c>
      <c r="O494" s="22">
        <v>5</v>
      </c>
      <c r="P494" s="4"/>
      <c r="R494" s="2" t="s">
        <v>3279</v>
      </c>
    </row>
    <row r="495" spans="1:18" ht="13">
      <c r="A495" s="24">
        <v>12876</v>
      </c>
      <c r="B495" s="24">
        <v>12876</v>
      </c>
      <c r="C495" s="25" t="s">
        <v>8017</v>
      </c>
      <c r="D495" s="25" t="s">
        <v>7979</v>
      </c>
      <c r="E495" s="25" t="s">
        <v>6427</v>
      </c>
      <c r="F495" s="25" t="s">
        <v>6937</v>
      </c>
      <c r="G495" s="25"/>
      <c r="H495" s="25" t="s">
        <v>7869</v>
      </c>
      <c r="I495" s="2" t="s">
        <v>6868</v>
      </c>
      <c r="J495" s="2">
        <v>0.92977521718792311</v>
      </c>
      <c r="L495" s="25"/>
      <c r="M495" s="25" t="s">
        <v>8024</v>
      </c>
      <c r="N495" s="26" t="s">
        <v>8025</v>
      </c>
      <c r="O495" s="22">
        <v>5</v>
      </c>
      <c r="P495" s="4"/>
      <c r="R495" s="2" t="s">
        <v>3279</v>
      </c>
    </row>
    <row r="496" spans="1:18" ht="13">
      <c r="A496" s="22">
        <v>18720</v>
      </c>
      <c r="B496" s="22">
        <v>18720</v>
      </c>
      <c r="C496" s="9" t="s">
        <v>8017</v>
      </c>
      <c r="D496" s="9" t="s">
        <v>7979</v>
      </c>
      <c r="E496" s="9" t="s">
        <v>6425</v>
      </c>
      <c r="F496" s="9" t="s">
        <v>6937</v>
      </c>
      <c r="G496" s="9"/>
      <c r="H496" s="9" t="s">
        <v>7869</v>
      </c>
      <c r="I496" s="2" t="s">
        <v>6868</v>
      </c>
      <c r="J496" s="2">
        <v>0.92845816736354114</v>
      </c>
      <c r="L496" s="9"/>
      <c r="M496" s="9" t="s">
        <v>8026</v>
      </c>
      <c r="N496" s="23" t="s">
        <v>8027</v>
      </c>
      <c r="O496" s="22">
        <v>5</v>
      </c>
      <c r="P496" s="4"/>
      <c r="R496" s="2" t="s">
        <v>3483</v>
      </c>
    </row>
    <row r="497" spans="1:18" ht="13">
      <c r="A497" s="24">
        <v>19678</v>
      </c>
      <c r="B497" s="24">
        <v>19678</v>
      </c>
      <c r="C497" s="25" t="s">
        <v>8017</v>
      </c>
      <c r="D497" s="25" t="s">
        <v>7979</v>
      </c>
      <c r="E497" s="25" t="s">
        <v>6425</v>
      </c>
      <c r="F497" s="25" t="s">
        <v>6937</v>
      </c>
      <c r="G497" s="25"/>
      <c r="H497" s="25" t="s">
        <v>7869</v>
      </c>
      <c r="I497" s="2" t="s">
        <v>6868</v>
      </c>
      <c r="J497" s="2">
        <v>0.91611393656016626</v>
      </c>
      <c r="L497" s="25"/>
      <c r="M497" s="25" t="s">
        <v>8028</v>
      </c>
      <c r="N497" s="26" t="s">
        <v>8029</v>
      </c>
      <c r="O497" s="22">
        <v>5</v>
      </c>
      <c r="P497" s="4"/>
      <c r="R497" s="2" t="s">
        <v>3483</v>
      </c>
    </row>
    <row r="498" spans="1:18" ht="13">
      <c r="A498" s="22">
        <v>101218</v>
      </c>
      <c r="B498" s="22">
        <v>12876</v>
      </c>
      <c r="C498" s="9" t="s">
        <v>8017</v>
      </c>
      <c r="D498" s="9" t="s">
        <v>7979</v>
      </c>
      <c r="E498" s="9" t="s">
        <v>6425</v>
      </c>
      <c r="F498" s="9" t="s">
        <v>6937</v>
      </c>
      <c r="G498" s="9"/>
      <c r="H498" s="9" t="s">
        <v>7869</v>
      </c>
      <c r="I498" s="2" t="s">
        <v>6868</v>
      </c>
      <c r="J498" s="2">
        <v>0.84062231528832643</v>
      </c>
      <c r="L498" s="9"/>
      <c r="M498" s="9" t="s">
        <v>8030</v>
      </c>
      <c r="N498" s="23" t="s">
        <v>8031</v>
      </c>
      <c r="O498" s="22">
        <v>2</v>
      </c>
      <c r="P498" s="27" t="s">
        <v>6993</v>
      </c>
      <c r="R498" s="2" t="s">
        <v>3279</v>
      </c>
    </row>
    <row r="499" spans="1:18" ht="13">
      <c r="A499" s="24">
        <v>21628</v>
      </c>
      <c r="B499" s="24">
        <v>21368</v>
      </c>
      <c r="C499" s="25" t="s">
        <v>8017</v>
      </c>
      <c r="D499" s="25" t="s">
        <v>7979</v>
      </c>
      <c r="E499" s="25" t="s">
        <v>6425</v>
      </c>
      <c r="F499" s="25" t="s">
        <v>6937</v>
      </c>
      <c r="G499" s="25"/>
      <c r="H499" s="25" t="s">
        <v>7869</v>
      </c>
      <c r="I499" s="2" t="s">
        <v>6868</v>
      </c>
      <c r="J499" s="2">
        <v>0.87498904956883983</v>
      </c>
      <c r="L499" s="25"/>
      <c r="M499" s="25" t="s">
        <v>8032</v>
      </c>
      <c r="N499" s="26" t="s">
        <v>8033</v>
      </c>
      <c r="O499" s="22">
        <v>5</v>
      </c>
      <c r="P499" s="4"/>
      <c r="R499" s="2" t="s">
        <v>3279</v>
      </c>
    </row>
    <row r="500" spans="1:18" ht="13">
      <c r="A500" s="22">
        <v>17785</v>
      </c>
      <c r="B500" s="22">
        <v>20312</v>
      </c>
      <c r="C500" s="9" t="s">
        <v>8034</v>
      </c>
      <c r="D500" s="9" t="s">
        <v>8002</v>
      </c>
      <c r="E500" s="9" t="s">
        <v>6425</v>
      </c>
      <c r="F500" s="9" t="s">
        <v>6840</v>
      </c>
      <c r="G500" s="9"/>
      <c r="H500" s="9" t="s">
        <v>7869</v>
      </c>
      <c r="I500" s="2" t="s">
        <v>6868</v>
      </c>
      <c r="J500" s="2">
        <v>0.63034638475302407</v>
      </c>
      <c r="L500" s="9"/>
      <c r="M500" s="9" t="s">
        <v>8035</v>
      </c>
      <c r="N500" s="23" t="s">
        <v>8036</v>
      </c>
      <c r="O500" s="22">
        <v>5</v>
      </c>
      <c r="P500" s="4"/>
      <c r="R500" s="2" t="s">
        <v>3249</v>
      </c>
    </row>
    <row r="501" spans="1:18" ht="13">
      <c r="A501" s="24">
        <v>20312</v>
      </c>
      <c r="B501" s="24">
        <v>20312</v>
      </c>
      <c r="C501" s="25" t="s">
        <v>8034</v>
      </c>
      <c r="D501" s="25" t="s">
        <v>8002</v>
      </c>
      <c r="E501" s="25" t="s">
        <v>6425</v>
      </c>
      <c r="F501" s="25" t="s">
        <v>6840</v>
      </c>
      <c r="G501" s="25"/>
      <c r="H501" s="25" t="s">
        <v>7869</v>
      </c>
      <c r="I501" s="2" t="s">
        <v>6868</v>
      </c>
      <c r="J501" s="2">
        <v>0.66737016989691555</v>
      </c>
      <c r="L501" s="25"/>
      <c r="M501" s="25"/>
      <c r="N501" s="29"/>
      <c r="O501" s="24">
        <v>0</v>
      </c>
      <c r="P501" s="27" t="s">
        <v>6876</v>
      </c>
      <c r="R501" s="2" t="s">
        <v>3249</v>
      </c>
    </row>
    <row r="502" spans="1:18" ht="13">
      <c r="A502" s="22">
        <v>19590</v>
      </c>
      <c r="B502" s="22">
        <v>19590</v>
      </c>
      <c r="C502" s="9" t="s">
        <v>8034</v>
      </c>
      <c r="D502" s="9" t="s">
        <v>8002</v>
      </c>
      <c r="E502" s="9" t="s">
        <v>6425</v>
      </c>
      <c r="F502" s="9" t="s">
        <v>6840</v>
      </c>
      <c r="G502" s="9"/>
      <c r="H502" s="9" t="s">
        <v>7869</v>
      </c>
      <c r="I502" s="2" t="s">
        <v>6868</v>
      </c>
      <c r="J502" s="2">
        <v>0.63671188068356876</v>
      </c>
      <c r="L502" s="9"/>
      <c r="M502" s="9" t="s">
        <v>8037</v>
      </c>
      <c r="N502" s="23" t="s">
        <v>8038</v>
      </c>
      <c r="O502" s="24">
        <v>4</v>
      </c>
      <c r="P502" s="4"/>
      <c r="R502" s="2" t="s">
        <v>4146</v>
      </c>
    </row>
    <row r="503" spans="1:18" ht="13">
      <c r="A503" s="24">
        <v>17631</v>
      </c>
      <c r="B503" s="24">
        <v>19590</v>
      </c>
      <c r="C503" s="25" t="s">
        <v>8034</v>
      </c>
      <c r="D503" s="25" t="s">
        <v>8002</v>
      </c>
      <c r="E503" s="25" t="s">
        <v>6425</v>
      </c>
      <c r="F503" s="25" t="s">
        <v>6840</v>
      </c>
      <c r="G503" s="25"/>
      <c r="H503" s="25" t="s">
        <v>7869</v>
      </c>
      <c r="I503" s="2" t="s">
        <v>6868</v>
      </c>
      <c r="J503" s="2">
        <v>0.65160728664925749</v>
      </c>
      <c r="L503" s="25"/>
      <c r="M503" s="25" t="s">
        <v>8039</v>
      </c>
      <c r="N503" s="26" t="s">
        <v>8040</v>
      </c>
      <c r="O503" s="22">
        <v>5</v>
      </c>
      <c r="P503" s="4"/>
      <c r="R503" s="2" t="s">
        <v>4146</v>
      </c>
    </row>
    <row r="504" spans="1:18" ht="13">
      <c r="A504" s="22">
        <v>19581</v>
      </c>
      <c r="B504" s="22">
        <v>19590</v>
      </c>
      <c r="C504" s="9" t="s">
        <v>8034</v>
      </c>
      <c r="D504" s="9" t="s">
        <v>8002</v>
      </c>
      <c r="E504" s="9" t="s">
        <v>6425</v>
      </c>
      <c r="F504" s="9" t="s">
        <v>6840</v>
      </c>
      <c r="G504" s="9"/>
      <c r="H504" s="9" t="s">
        <v>7869</v>
      </c>
      <c r="I504" s="2" t="s">
        <v>6868</v>
      </c>
      <c r="J504" s="2">
        <v>0.71019070879035762</v>
      </c>
      <c r="L504" s="9"/>
      <c r="M504" s="9" t="s">
        <v>8041</v>
      </c>
      <c r="N504" s="23" t="s">
        <v>8042</v>
      </c>
      <c r="O504" s="22">
        <v>5</v>
      </c>
      <c r="P504" s="4"/>
      <c r="R504" s="2" t="s">
        <v>4146</v>
      </c>
    </row>
    <row r="505" spans="1:18" ht="13">
      <c r="A505" s="24">
        <v>20632</v>
      </c>
      <c r="B505" s="24">
        <v>20312</v>
      </c>
      <c r="C505" s="25" t="s">
        <v>8034</v>
      </c>
      <c r="D505" s="25" t="s">
        <v>8002</v>
      </c>
      <c r="E505" s="25" t="s">
        <v>6427</v>
      </c>
      <c r="F505" s="25" t="s">
        <v>6840</v>
      </c>
      <c r="G505" s="25"/>
      <c r="H505" s="25" t="s">
        <v>7869</v>
      </c>
      <c r="I505" s="2" t="s">
        <v>6868</v>
      </c>
      <c r="J505" s="2">
        <v>0.59024677892197608</v>
      </c>
      <c r="L505" s="25"/>
      <c r="M505" s="25" t="s">
        <v>8043</v>
      </c>
      <c r="N505" s="26" t="s">
        <v>8044</v>
      </c>
      <c r="O505" s="22">
        <v>5</v>
      </c>
      <c r="P505" s="4"/>
      <c r="R505" s="2" t="s">
        <v>3249</v>
      </c>
    </row>
    <row r="506" spans="1:18" ht="13">
      <c r="A506" s="22">
        <v>20442</v>
      </c>
      <c r="B506" s="22">
        <v>20312</v>
      </c>
      <c r="C506" s="9" t="s">
        <v>8034</v>
      </c>
      <c r="D506" s="9" t="s">
        <v>8002</v>
      </c>
      <c r="E506" s="9" t="s">
        <v>6427</v>
      </c>
      <c r="F506" s="9" t="s">
        <v>6840</v>
      </c>
      <c r="G506" s="9"/>
      <c r="H506" s="9" t="s">
        <v>7869</v>
      </c>
      <c r="I506" s="2" t="s">
        <v>6868</v>
      </c>
      <c r="J506" s="2">
        <v>0.48600402929214032</v>
      </c>
      <c r="L506" s="9"/>
      <c r="M506" s="9" t="s">
        <v>8045</v>
      </c>
      <c r="N506" s="23" t="s">
        <v>8046</v>
      </c>
      <c r="O506" s="22">
        <v>5</v>
      </c>
      <c r="P506" s="4"/>
      <c r="R506" s="2" t="s">
        <v>3249</v>
      </c>
    </row>
    <row r="507" spans="1:18" ht="13">
      <c r="A507" s="24">
        <v>21324</v>
      </c>
      <c r="B507" s="24">
        <v>19590</v>
      </c>
      <c r="C507" s="25" t="s">
        <v>8034</v>
      </c>
      <c r="D507" s="25" t="s">
        <v>8002</v>
      </c>
      <c r="E507" s="25" t="s">
        <v>6427</v>
      </c>
      <c r="F507" s="25" t="s">
        <v>6840</v>
      </c>
      <c r="G507" s="25"/>
      <c r="H507" s="25" t="s">
        <v>7869</v>
      </c>
      <c r="I507" s="2" t="s">
        <v>6868</v>
      </c>
      <c r="J507" s="2">
        <v>0.76002846307739724</v>
      </c>
      <c r="L507" s="25"/>
      <c r="M507" s="25" t="s">
        <v>8047</v>
      </c>
      <c r="N507" s="26" t="s">
        <v>8048</v>
      </c>
      <c r="O507" s="24">
        <v>4</v>
      </c>
      <c r="P507" s="4"/>
      <c r="R507" s="2" t="s">
        <v>4146</v>
      </c>
    </row>
    <row r="508" spans="1:18" ht="13">
      <c r="A508" s="22">
        <v>20478</v>
      </c>
      <c r="B508" s="22">
        <v>19590</v>
      </c>
      <c r="C508" s="9" t="s">
        <v>8034</v>
      </c>
      <c r="D508" s="9" t="s">
        <v>8002</v>
      </c>
      <c r="E508" s="9" t="s">
        <v>6427</v>
      </c>
      <c r="F508" s="9" t="s">
        <v>6840</v>
      </c>
      <c r="G508" s="9"/>
      <c r="H508" s="9" t="s">
        <v>7869</v>
      </c>
      <c r="I508" s="2" t="s">
        <v>6868</v>
      </c>
      <c r="J508" s="2">
        <v>0.68923423085681745</v>
      </c>
      <c r="L508" s="9"/>
      <c r="M508" s="9"/>
      <c r="N508" s="28"/>
      <c r="O508" s="22">
        <v>0</v>
      </c>
      <c r="P508" s="27" t="s">
        <v>6876</v>
      </c>
      <c r="R508" s="2" t="s">
        <v>4146</v>
      </c>
    </row>
    <row r="509" spans="1:18" ht="13">
      <c r="A509" s="24">
        <v>22740</v>
      </c>
      <c r="B509" s="24">
        <v>19590</v>
      </c>
      <c r="C509" s="25" t="s">
        <v>8034</v>
      </c>
      <c r="D509" s="25" t="s">
        <v>8002</v>
      </c>
      <c r="E509" s="25" t="s">
        <v>6427</v>
      </c>
      <c r="F509" s="25" t="s">
        <v>6840</v>
      </c>
      <c r="G509" s="25"/>
      <c r="H509" s="25" t="s">
        <v>7869</v>
      </c>
      <c r="I509" s="2" t="s">
        <v>6868</v>
      </c>
      <c r="J509" s="2">
        <v>0.73239982320552943</v>
      </c>
      <c r="L509" s="25"/>
      <c r="M509" s="25" t="s">
        <v>8049</v>
      </c>
      <c r="N509" s="26" t="s">
        <v>8050</v>
      </c>
      <c r="O509" s="22">
        <v>5</v>
      </c>
      <c r="P509" s="4"/>
      <c r="R509" s="2" t="s">
        <v>4146</v>
      </c>
    </row>
    <row r="510" spans="1:18" ht="13">
      <c r="A510" s="22">
        <v>15351</v>
      </c>
      <c r="B510" s="22">
        <v>15351</v>
      </c>
      <c r="C510" s="9" t="s">
        <v>8051</v>
      </c>
      <c r="D510" s="9" t="s">
        <v>8052</v>
      </c>
      <c r="E510" s="9" t="s">
        <v>6425</v>
      </c>
      <c r="F510" s="9" t="s">
        <v>6856</v>
      </c>
      <c r="G510" s="9"/>
      <c r="H510" s="9" t="s">
        <v>7869</v>
      </c>
      <c r="I510" s="2" t="s">
        <v>6868</v>
      </c>
      <c r="J510" s="2">
        <v>0.93391489141928119</v>
      </c>
      <c r="L510" s="9"/>
      <c r="M510" s="9" t="s">
        <v>8053</v>
      </c>
      <c r="N510" s="23" t="s">
        <v>8054</v>
      </c>
      <c r="O510" s="22">
        <v>5</v>
      </c>
      <c r="P510" s="4"/>
      <c r="R510" s="2" t="s">
        <v>4035</v>
      </c>
    </row>
    <row r="511" spans="1:18" ht="13">
      <c r="A511" s="24">
        <v>18161</v>
      </c>
      <c r="B511" s="24">
        <v>18161</v>
      </c>
      <c r="C511" s="25" t="s">
        <v>8051</v>
      </c>
      <c r="D511" s="25" t="s">
        <v>8052</v>
      </c>
      <c r="E511" s="25" t="s">
        <v>6425</v>
      </c>
      <c r="F511" s="25" t="s">
        <v>6856</v>
      </c>
      <c r="G511" s="25"/>
      <c r="H511" s="25" t="s">
        <v>7869</v>
      </c>
      <c r="I511" s="2" t="s">
        <v>6868</v>
      </c>
      <c r="J511" s="2">
        <v>0.96872158122600105</v>
      </c>
      <c r="L511" s="25"/>
      <c r="M511" s="25" t="s">
        <v>8055</v>
      </c>
      <c r="N511" s="26" t="s">
        <v>8056</v>
      </c>
      <c r="O511" s="22">
        <v>5</v>
      </c>
      <c r="P511" s="4"/>
      <c r="R511" s="2" t="s">
        <v>4035</v>
      </c>
    </row>
    <row r="512" spans="1:18" ht="13">
      <c r="A512" s="22">
        <v>20635</v>
      </c>
      <c r="B512" s="22">
        <v>15351</v>
      </c>
      <c r="C512" s="9" t="s">
        <v>8051</v>
      </c>
      <c r="D512" s="9" t="s">
        <v>8052</v>
      </c>
      <c r="E512" s="9" t="s">
        <v>6427</v>
      </c>
      <c r="F512" s="9" t="s">
        <v>6856</v>
      </c>
      <c r="G512" s="9"/>
      <c r="H512" s="9" t="s">
        <v>7869</v>
      </c>
      <c r="I512" s="2" t="s">
        <v>6868</v>
      </c>
      <c r="J512" s="2">
        <v>0.96003411362349722</v>
      </c>
      <c r="L512" s="9"/>
      <c r="M512" s="9" t="s">
        <v>8057</v>
      </c>
      <c r="N512" s="23" t="s">
        <v>8058</v>
      </c>
      <c r="O512" s="22">
        <v>5</v>
      </c>
      <c r="P512" s="4"/>
      <c r="R512" s="2" t="s">
        <v>4035</v>
      </c>
    </row>
    <row r="513" spans="1:18" ht="13">
      <c r="A513" s="24">
        <v>21113</v>
      </c>
      <c r="B513" s="24">
        <v>18161</v>
      </c>
      <c r="C513" s="25" t="s">
        <v>8051</v>
      </c>
      <c r="D513" s="25" t="s">
        <v>8052</v>
      </c>
      <c r="E513" s="25" t="s">
        <v>6427</v>
      </c>
      <c r="F513" s="25" t="s">
        <v>6856</v>
      </c>
      <c r="G513" s="25"/>
      <c r="H513" s="25" t="s">
        <v>7869</v>
      </c>
      <c r="I513" s="2" t="s">
        <v>6868</v>
      </c>
      <c r="J513" s="2">
        <v>0.94435981337361385</v>
      </c>
      <c r="L513" s="25"/>
      <c r="M513" s="25" t="s">
        <v>8059</v>
      </c>
      <c r="N513" s="26" t="s">
        <v>8060</v>
      </c>
      <c r="O513" s="22">
        <v>5</v>
      </c>
      <c r="P513" s="4"/>
      <c r="R513" s="2" t="s">
        <v>4035</v>
      </c>
    </row>
    <row r="514" spans="1:18" ht="13">
      <c r="A514" s="22">
        <v>19677</v>
      </c>
      <c r="B514" s="22">
        <v>19677</v>
      </c>
      <c r="C514" s="9" t="s">
        <v>8061</v>
      </c>
      <c r="D514" s="9" t="s">
        <v>8017</v>
      </c>
      <c r="E514" s="9" t="s">
        <v>6425</v>
      </c>
      <c r="F514" s="9" t="s">
        <v>6840</v>
      </c>
      <c r="G514" s="22">
        <v>17287</v>
      </c>
      <c r="H514" s="9" t="s">
        <v>7869</v>
      </c>
      <c r="I514" s="2" t="s">
        <v>6868</v>
      </c>
      <c r="J514" s="2">
        <v>0.7639857745141424</v>
      </c>
      <c r="L514" s="9"/>
      <c r="M514" s="9" t="s">
        <v>8062</v>
      </c>
      <c r="N514" s="23" t="s">
        <v>8063</v>
      </c>
      <c r="O514" s="22">
        <v>5</v>
      </c>
      <c r="P514" s="4"/>
      <c r="R514" s="2" t="s">
        <v>3279</v>
      </c>
    </row>
    <row r="515" spans="1:18" ht="13">
      <c r="A515" s="24">
        <v>19370</v>
      </c>
      <c r="B515" s="24">
        <v>19370</v>
      </c>
      <c r="C515" s="25" t="s">
        <v>8064</v>
      </c>
      <c r="D515" s="25" t="s">
        <v>8065</v>
      </c>
      <c r="E515" s="25" t="s">
        <v>6425</v>
      </c>
      <c r="F515" s="25" t="s">
        <v>6840</v>
      </c>
      <c r="G515" s="25"/>
      <c r="H515" s="25" t="s">
        <v>7869</v>
      </c>
      <c r="I515" s="2" t="s">
        <v>6868</v>
      </c>
      <c r="J515" s="2">
        <v>0.66022971578245171</v>
      </c>
      <c r="L515" s="25"/>
      <c r="M515" s="25" t="s">
        <v>8066</v>
      </c>
      <c r="N515" s="26" t="s">
        <v>8067</v>
      </c>
      <c r="O515" s="22">
        <v>5</v>
      </c>
      <c r="P515" s="4"/>
      <c r="R515" s="2" t="s">
        <v>3279</v>
      </c>
    </row>
    <row r="516" spans="1:18" ht="13">
      <c r="A516" s="22">
        <v>17858</v>
      </c>
      <c r="B516" s="22">
        <v>17514</v>
      </c>
      <c r="C516" s="9" t="s">
        <v>8064</v>
      </c>
      <c r="D516" s="9" t="s">
        <v>8065</v>
      </c>
      <c r="E516" s="9" t="s">
        <v>6425</v>
      </c>
      <c r="F516" s="9" t="s">
        <v>6840</v>
      </c>
      <c r="G516" s="9"/>
      <c r="H516" s="9" t="s">
        <v>7869</v>
      </c>
      <c r="I516" s="2" t="s">
        <v>6868</v>
      </c>
      <c r="J516" s="2">
        <v>0.72180066376987029</v>
      </c>
      <c r="L516" s="9"/>
      <c r="M516" s="9" t="s">
        <v>8068</v>
      </c>
      <c r="N516" s="23" t="s">
        <v>8069</v>
      </c>
      <c r="O516" s="22">
        <v>5</v>
      </c>
      <c r="P516" s="4"/>
      <c r="R516" s="2" t="s">
        <v>3279</v>
      </c>
    </row>
    <row r="517" spans="1:18" ht="13">
      <c r="A517" s="24">
        <v>19782</v>
      </c>
      <c r="B517" s="24">
        <v>15173</v>
      </c>
      <c r="C517" s="25" t="s">
        <v>8064</v>
      </c>
      <c r="D517" s="25" t="s">
        <v>8065</v>
      </c>
      <c r="E517" s="25" t="s">
        <v>6425</v>
      </c>
      <c r="F517" s="25" t="s">
        <v>6840</v>
      </c>
      <c r="G517" s="25"/>
      <c r="H517" s="25" t="s">
        <v>7869</v>
      </c>
      <c r="I517" s="2" t="s">
        <v>6868</v>
      </c>
      <c r="J517" s="2">
        <v>0.62477037526857915</v>
      </c>
      <c r="L517" s="25"/>
      <c r="M517" s="25" t="s">
        <v>8070</v>
      </c>
      <c r="N517" s="26" t="s">
        <v>8071</v>
      </c>
      <c r="O517" s="22">
        <v>5</v>
      </c>
      <c r="P517" s="4"/>
      <c r="R517" s="2" t="s">
        <v>3279</v>
      </c>
    </row>
    <row r="518" spans="1:18" ht="13">
      <c r="A518" s="22">
        <v>17514</v>
      </c>
      <c r="B518" s="22">
        <v>17514</v>
      </c>
      <c r="C518" s="9" t="s">
        <v>8064</v>
      </c>
      <c r="D518" s="9" t="s">
        <v>8065</v>
      </c>
      <c r="E518" s="9" t="s">
        <v>6427</v>
      </c>
      <c r="F518" s="9" t="s">
        <v>6840</v>
      </c>
      <c r="G518" s="9"/>
      <c r="H518" s="9" t="s">
        <v>7869</v>
      </c>
      <c r="I518" s="2" t="s">
        <v>6868</v>
      </c>
      <c r="J518" s="2">
        <v>0.68082525642592262</v>
      </c>
      <c r="L518" s="9"/>
      <c r="M518" s="9" t="s">
        <v>8072</v>
      </c>
      <c r="N518" s="23" t="s">
        <v>8073</v>
      </c>
      <c r="O518" s="22">
        <v>5</v>
      </c>
      <c r="P518" s="4"/>
      <c r="R518" s="2" t="s">
        <v>3279</v>
      </c>
    </row>
    <row r="519" spans="1:18" ht="13">
      <c r="A519" s="24">
        <v>15173</v>
      </c>
      <c r="B519" s="24">
        <v>15173</v>
      </c>
      <c r="C519" s="25" t="s">
        <v>8064</v>
      </c>
      <c r="D519" s="25" t="s">
        <v>8065</v>
      </c>
      <c r="E519" s="25" t="s">
        <v>6427</v>
      </c>
      <c r="F519" s="25" t="s">
        <v>6840</v>
      </c>
      <c r="G519" s="25"/>
      <c r="H519" s="25" t="s">
        <v>7869</v>
      </c>
      <c r="I519" s="2" t="s">
        <v>6868</v>
      </c>
      <c r="J519" s="2">
        <v>0.66022004906252052</v>
      </c>
      <c r="L519" s="25"/>
      <c r="M519" s="25" t="s">
        <v>8074</v>
      </c>
      <c r="N519" s="26" t="s">
        <v>8075</v>
      </c>
      <c r="O519" s="22">
        <v>5</v>
      </c>
      <c r="P519" s="4"/>
      <c r="R519" s="2" t="s">
        <v>3279</v>
      </c>
    </row>
    <row r="520" spans="1:18" ht="13">
      <c r="A520" s="22">
        <v>23543</v>
      </c>
      <c r="B520" s="22">
        <v>19370</v>
      </c>
      <c r="C520" s="9" t="s">
        <v>8064</v>
      </c>
      <c r="D520" s="9" t="s">
        <v>8065</v>
      </c>
      <c r="E520" s="9" t="s">
        <v>6427</v>
      </c>
      <c r="F520" s="9" t="s">
        <v>6840</v>
      </c>
      <c r="G520" s="9"/>
      <c r="H520" s="9" t="s">
        <v>7869</v>
      </c>
      <c r="I520" s="2" t="s">
        <v>6868</v>
      </c>
      <c r="J520" s="2">
        <v>0.64604496909915698</v>
      </c>
      <c r="L520" s="9"/>
      <c r="M520" s="9" t="s">
        <v>8076</v>
      </c>
      <c r="N520" s="23" t="s">
        <v>8077</v>
      </c>
      <c r="O520" s="22">
        <v>5</v>
      </c>
      <c r="P520" s="4"/>
      <c r="R520" s="2" t="s">
        <v>3279</v>
      </c>
    </row>
    <row r="521" spans="1:18" ht="13">
      <c r="A521" s="24">
        <v>13683</v>
      </c>
      <c r="B521" s="24">
        <v>13683</v>
      </c>
      <c r="C521" s="25" t="s">
        <v>8078</v>
      </c>
      <c r="D521" s="25" t="s">
        <v>8079</v>
      </c>
      <c r="E521" s="25" t="s">
        <v>6425</v>
      </c>
      <c r="F521" s="25" t="s">
        <v>6856</v>
      </c>
      <c r="G521" s="25"/>
      <c r="H521" s="25" t="s">
        <v>7869</v>
      </c>
      <c r="I521" s="2" t="s">
        <v>6868</v>
      </c>
      <c r="J521" s="2">
        <v>0.89950333122943971</v>
      </c>
      <c r="L521" s="25"/>
      <c r="M521" s="25" t="s">
        <v>8080</v>
      </c>
      <c r="N521" s="26" t="s">
        <v>8081</v>
      </c>
      <c r="O521" s="22">
        <v>5</v>
      </c>
      <c r="P521" s="4"/>
      <c r="R521" s="2" t="s">
        <v>4035</v>
      </c>
    </row>
    <row r="522" spans="1:18" ht="13">
      <c r="A522" s="22">
        <v>18072</v>
      </c>
      <c r="B522" s="22">
        <v>18072</v>
      </c>
      <c r="C522" s="9" t="s">
        <v>8078</v>
      </c>
      <c r="D522" s="9" t="s">
        <v>8079</v>
      </c>
      <c r="E522" s="9" t="s">
        <v>6425</v>
      </c>
      <c r="F522" s="9" t="s">
        <v>6856</v>
      </c>
      <c r="G522" s="9"/>
      <c r="H522" s="9" t="s">
        <v>7869</v>
      </c>
      <c r="I522" s="2" t="s">
        <v>6868</v>
      </c>
      <c r="J522" s="2">
        <v>0.89370567900889542</v>
      </c>
      <c r="L522" s="9"/>
      <c r="M522" s="9" t="s">
        <v>8082</v>
      </c>
      <c r="N522" s="23" t="s">
        <v>8083</v>
      </c>
      <c r="O522" s="22">
        <v>5</v>
      </c>
      <c r="P522" s="4"/>
      <c r="R522" s="2" t="s">
        <v>3249</v>
      </c>
    </row>
    <row r="523" spans="1:18" ht="13">
      <c r="A523" s="24">
        <v>19365</v>
      </c>
      <c r="B523" s="24">
        <v>19365</v>
      </c>
      <c r="C523" s="25" t="s">
        <v>8078</v>
      </c>
      <c r="D523" s="25" t="s">
        <v>8079</v>
      </c>
      <c r="E523" s="25" t="s">
        <v>6425</v>
      </c>
      <c r="F523" s="25" t="s">
        <v>6856</v>
      </c>
      <c r="G523" s="25"/>
      <c r="H523" s="25" t="s">
        <v>7869</v>
      </c>
      <c r="I523" s="2" t="s">
        <v>6868</v>
      </c>
      <c r="J523" s="2">
        <v>0.90283467333115963</v>
      </c>
      <c r="L523" s="25"/>
      <c r="M523" s="25" t="s">
        <v>8084</v>
      </c>
      <c r="N523" s="26" t="s">
        <v>8085</v>
      </c>
      <c r="O523" s="22">
        <v>5</v>
      </c>
      <c r="P523" s="4"/>
      <c r="R523" s="2" t="s">
        <v>4035</v>
      </c>
    </row>
    <row r="524" spans="1:18" ht="13">
      <c r="A524" s="22">
        <v>19871</v>
      </c>
      <c r="B524" s="22">
        <v>13683</v>
      </c>
      <c r="C524" s="9" t="s">
        <v>8078</v>
      </c>
      <c r="D524" s="9" t="s">
        <v>8079</v>
      </c>
      <c r="E524" s="9" t="s">
        <v>6427</v>
      </c>
      <c r="F524" s="9" t="s">
        <v>6856</v>
      </c>
      <c r="G524" s="9"/>
      <c r="H524" s="9" t="s">
        <v>7869</v>
      </c>
      <c r="I524" s="2" t="s">
        <v>6868</v>
      </c>
      <c r="J524" s="2">
        <v>0.88901917341613657</v>
      </c>
      <c r="L524" s="9"/>
      <c r="M524" s="9" t="s">
        <v>8086</v>
      </c>
      <c r="N524" s="23" t="s">
        <v>8087</v>
      </c>
      <c r="O524" s="22">
        <v>5</v>
      </c>
      <c r="P524" s="4"/>
      <c r="R524" s="2" t="s">
        <v>4035</v>
      </c>
    </row>
    <row r="525" spans="1:18" ht="13">
      <c r="A525" s="24">
        <v>22434</v>
      </c>
      <c r="B525" s="24">
        <v>18072</v>
      </c>
      <c r="C525" s="25" t="s">
        <v>8078</v>
      </c>
      <c r="D525" s="25" t="s">
        <v>8079</v>
      </c>
      <c r="E525" s="25" t="s">
        <v>6427</v>
      </c>
      <c r="F525" s="25" t="s">
        <v>6856</v>
      </c>
      <c r="G525" s="25"/>
      <c r="H525" s="25" t="s">
        <v>7869</v>
      </c>
      <c r="I525" s="2" t="s">
        <v>6868</v>
      </c>
      <c r="J525" s="2">
        <v>0.91005251903648243</v>
      </c>
      <c r="L525" s="25"/>
      <c r="M525" s="25" t="s">
        <v>8088</v>
      </c>
      <c r="N525" s="26" t="s">
        <v>8089</v>
      </c>
      <c r="O525" s="22">
        <v>5</v>
      </c>
      <c r="P525" s="4"/>
      <c r="R525" s="2" t="s">
        <v>3249</v>
      </c>
    </row>
    <row r="526" spans="1:18" ht="13">
      <c r="A526" s="22">
        <v>19841</v>
      </c>
      <c r="B526" s="22">
        <v>19365</v>
      </c>
      <c r="C526" s="9" t="s">
        <v>8078</v>
      </c>
      <c r="D526" s="9" t="s">
        <v>8079</v>
      </c>
      <c r="E526" s="9" t="s">
        <v>6427</v>
      </c>
      <c r="F526" s="9" t="s">
        <v>6856</v>
      </c>
      <c r="G526" s="9"/>
      <c r="H526" s="9" t="s">
        <v>7869</v>
      </c>
      <c r="I526" s="2" t="s">
        <v>6868</v>
      </c>
      <c r="J526" s="2">
        <v>0.85871996021870356</v>
      </c>
      <c r="L526" s="9"/>
      <c r="M526" s="9" t="s">
        <v>8090</v>
      </c>
      <c r="N526" s="23" t="s">
        <v>8091</v>
      </c>
      <c r="O526" s="22">
        <v>5</v>
      </c>
      <c r="P526" s="4"/>
      <c r="R526" s="2" t="s">
        <v>4035</v>
      </c>
    </row>
    <row r="527" spans="1:18" ht="13">
      <c r="A527" s="24">
        <v>20578</v>
      </c>
      <c r="B527" s="24">
        <v>19364</v>
      </c>
      <c r="C527" s="25" t="s">
        <v>8092</v>
      </c>
      <c r="D527" s="25" t="s">
        <v>8034</v>
      </c>
      <c r="E527" s="25" t="s">
        <v>6425</v>
      </c>
      <c r="F527" s="25" t="s">
        <v>6937</v>
      </c>
      <c r="G527" s="25"/>
      <c r="H527" s="25" t="s">
        <v>7869</v>
      </c>
      <c r="I527" s="2" t="s">
        <v>6868</v>
      </c>
      <c r="J527" s="2">
        <v>0.93390412205779871</v>
      </c>
      <c r="L527" s="25"/>
      <c r="M527" s="25" t="s">
        <v>8093</v>
      </c>
      <c r="N527" s="26" t="s">
        <v>8094</v>
      </c>
      <c r="O527" s="22">
        <v>5</v>
      </c>
      <c r="P527" s="4"/>
      <c r="R527" s="2" t="s">
        <v>3279</v>
      </c>
    </row>
    <row r="528" spans="1:18" ht="13">
      <c r="A528" s="22">
        <v>19364</v>
      </c>
      <c r="B528" s="22">
        <v>19364</v>
      </c>
      <c r="C528" s="9" t="s">
        <v>8092</v>
      </c>
      <c r="D528" s="9" t="s">
        <v>8034</v>
      </c>
      <c r="E528" s="9" t="s">
        <v>6427</v>
      </c>
      <c r="F528" s="9" t="s">
        <v>6937</v>
      </c>
      <c r="G528" s="9"/>
      <c r="H528" s="9" t="s">
        <v>7869</v>
      </c>
      <c r="I528" s="2" t="s">
        <v>6868</v>
      </c>
      <c r="J528" s="2">
        <v>0.89160967542155611</v>
      </c>
      <c r="L528" s="9"/>
      <c r="M528" s="9" t="s">
        <v>8095</v>
      </c>
      <c r="N528" s="23" t="s">
        <v>8096</v>
      </c>
      <c r="O528" s="22">
        <v>5</v>
      </c>
      <c r="P528" s="4"/>
      <c r="R528" s="2" t="s">
        <v>3279</v>
      </c>
    </row>
    <row r="529" spans="1:18" ht="13">
      <c r="A529" s="24">
        <v>16833</v>
      </c>
      <c r="B529" s="24">
        <v>16833</v>
      </c>
      <c r="C529" s="25" t="s">
        <v>8097</v>
      </c>
      <c r="D529" s="25" t="s">
        <v>8064</v>
      </c>
      <c r="E529" s="25" t="s">
        <v>6427</v>
      </c>
      <c r="F529" s="25" t="s">
        <v>6937</v>
      </c>
      <c r="G529" s="25"/>
      <c r="H529" s="25" t="s">
        <v>7869</v>
      </c>
      <c r="I529" s="2" t="s">
        <v>6868</v>
      </c>
      <c r="J529" s="2">
        <v>0.77328374218025531</v>
      </c>
      <c r="L529" s="25"/>
      <c r="M529" s="25" t="s">
        <v>8098</v>
      </c>
      <c r="N529" s="26" t="s">
        <v>8099</v>
      </c>
      <c r="O529" s="22">
        <v>5</v>
      </c>
      <c r="P529" s="4"/>
      <c r="R529" s="2" t="s">
        <v>3279</v>
      </c>
    </row>
    <row r="530" spans="1:18" ht="13">
      <c r="A530" s="22">
        <v>16440</v>
      </c>
      <c r="B530" s="22">
        <v>16440</v>
      </c>
      <c r="C530" s="9" t="s">
        <v>8097</v>
      </c>
      <c r="D530" s="9" t="s">
        <v>8064</v>
      </c>
      <c r="E530" s="9" t="s">
        <v>6427</v>
      </c>
      <c r="F530" s="9" t="s">
        <v>6937</v>
      </c>
      <c r="G530" s="9"/>
      <c r="H530" s="9" t="s">
        <v>7869</v>
      </c>
      <c r="I530" s="2" t="s">
        <v>6868</v>
      </c>
      <c r="J530" s="2">
        <v>0.81029165358262445</v>
      </c>
      <c r="L530" s="9"/>
      <c r="M530" s="9" t="s">
        <v>8100</v>
      </c>
      <c r="N530" s="23" t="s">
        <v>8101</v>
      </c>
      <c r="O530" s="22">
        <v>5</v>
      </c>
      <c r="P530" s="4"/>
      <c r="R530" s="2" t="s">
        <v>3279</v>
      </c>
    </row>
    <row r="531" spans="1:18" ht="13">
      <c r="A531" s="24">
        <v>16595</v>
      </c>
      <c r="B531" s="24">
        <v>16595</v>
      </c>
      <c r="C531" s="25" t="s">
        <v>8097</v>
      </c>
      <c r="D531" s="25" t="s">
        <v>8064</v>
      </c>
      <c r="E531" s="25" t="s">
        <v>6427</v>
      </c>
      <c r="F531" s="25" t="s">
        <v>6937</v>
      </c>
      <c r="G531" s="25"/>
      <c r="H531" s="25" t="s">
        <v>7869</v>
      </c>
      <c r="I531" s="2" t="s">
        <v>6868</v>
      </c>
      <c r="J531" s="2">
        <v>0.84257071997584565</v>
      </c>
      <c r="L531" s="25"/>
      <c r="M531" s="25" t="s">
        <v>8102</v>
      </c>
      <c r="N531" s="26" t="s">
        <v>8103</v>
      </c>
      <c r="O531" s="22">
        <v>5</v>
      </c>
      <c r="P531" s="4"/>
      <c r="R531" s="2" t="s">
        <v>3279</v>
      </c>
    </row>
    <row r="532" spans="1:18" ht="13">
      <c r="A532" s="22">
        <v>21790</v>
      </c>
      <c r="B532" s="22">
        <v>16833</v>
      </c>
      <c r="C532" s="9" t="s">
        <v>8097</v>
      </c>
      <c r="D532" s="9" t="s">
        <v>8064</v>
      </c>
      <c r="E532" s="9" t="s">
        <v>6425</v>
      </c>
      <c r="F532" s="9" t="s">
        <v>6937</v>
      </c>
      <c r="G532" s="9"/>
      <c r="H532" s="9" t="s">
        <v>7869</v>
      </c>
      <c r="I532" s="2" t="s">
        <v>6868</v>
      </c>
      <c r="J532" s="2">
        <v>0.78687596262316251</v>
      </c>
      <c r="L532" s="9"/>
      <c r="M532" s="9" t="s">
        <v>8104</v>
      </c>
      <c r="N532" s="23" t="s">
        <v>8105</v>
      </c>
      <c r="O532" s="22">
        <v>5</v>
      </c>
      <c r="P532" s="4"/>
      <c r="R532" s="2" t="s">
        <v>3279</v>
      </c>
    </row>
    <row r="533" spans="1:18" ht="13">
      <c r="A533" s="24">
        <v>21462</v>
      </c>
      <c r="B533" s="24">
        <v>16595</v>
      </c>
      <c r="C533" s="25" t="s">
        <v>8097</v>
      </c>
      <c r="D533" s="25" t="s">
        <v>8064</v>
      </c>
      <c r="E533" s="25" t="s">
        <v>6425</v>
      </c>
      <c r="F533" s="25" t="s">
        <v>6937</v>
      </c>
      <c r="G533" s="25"/>
      <c r="H533" s="25" t="s">
        <v>7869</v>
      </c>
      <c r="I533" s="2" t="s">
        <v>6868</v>
      </c>
      <c r="J533" s="2">
        <v>0.80334475905436442</v>
      </c>
      <c r="L533" s="25"/>
      <c r="M533" s="25" t="s">
        <v>8106</v>
      </c>
      <c r="N533" s="26" t="s">
        <v>8107</v>
      </c>
      <c r="O533" s="22">
        <v>5</v>
      </c>
      <c r="P533" s="4"/>
      <c r="R533" s="2" t="s">
        <v>3279</v>
      </c>
    </row>
    <row r="534" spans="1:18" ht="13">
      <c r="A534" s="22">
        <v>21560</v>
      </c>
      <c r="B534" s="22">
        <v>16440</v>
      </c>
      <c r="C534" s="9" t="s">
        <v>8097</v>
      </c>
      <c r="D534" s="9" t="s">
        <v>8064</v>
      </c>
      <c r="E534" s="9" t="s">
        <v>6425</v>
      </c>
      <c r="F534" s="9" t="s">
        <v>6937</v>
      </c>
      <c r="G534" s="9"/>
      <c r="H534" s="9" t="s">
        <v>7869</v>
      </c>
      <c r="I534" s="2" t="s">
        <v>6868</v>
      </c>
      <c r="J534" s="2">
        <v>0.83319405626642629</v>
      </c>
      <c r="L534" s="9"/>
      <c r="M534" s="9" t="s">
        <v>8108</v>
      </c>
      <c r="N534" s="23" t="s">
        <v>8109</v>
      </c>
      <c r="O534" s="22">
        <v>5</v>
      </c>
      <c r="P534" s="4"/>
      <c r="R534" s="2" t="s">
        <v>3279</v>
      </c>
    </row>
    <row r="535" spans="1:18" ht="13">
      <c r="A535" s="24">
        <v>19159</v>
      </c>
      <c r="B535" s="24">
        <v>19159</v>
      </c>
      <c r="C535" s="25" t="s">
        <v>7934</v>
      </c>
      <c r="D535" s="25" t="s">
        <v>8110</v>
      </c>
      <c r="E535" s="25" t="s">
        <v>6427</v>
      </c>
      <c r="F535" s="25" t="s">
        <v>6840</v>
      </c>
      <c r="G535" s="25"/>
      <c r="H535" s="25" t="s">
        <v>7869</v>
      </c>
      <c r="I535" s="2" t="s">
        <v>6868</v>
      </c>
      <c r="J535" s="2">
        <v>0.8692167045222996</v>
      </c>
      <c r="L535" s="25"/>
      <c r="M535" s="25" t="s">
        <v>8111</v>
      </c>
      <c r="N535" s="26" t="s">
        <v>8112</v>
      </c>
      <c r="O535" s="22">
        <v>5</v>
      </c>
      <c r="P535" s="4"/>
      <c r="R535" s="2" t="s">
        <v>3279</v>
      </c>
    </row>
    <row r="536" spans="1:18" ht="13">
      <c r="A536" s="22">
        <v>18612</v>
      </c>
      <c r="B536" s="22">
        <v>17944</v>
      </c>
      <c r="C536" s="9" t="s">
        <v>7934</v>
      </c>
      <c r="D536" s="9" t="s">
        <v>8110</v>
      </c>
      <c r="E536" s="9" t="s">
        <v>6427</v>
      </c>
      <c r="F536" s="9" t="s">
        <v>6840</v>
      </c>
      <c r="G536" s="9"/>
      <c r="H536" s="9" t="s">
        <v>7869</v>
      </c>
      <c r="I536" s="2" t="s">
        <v>6868</v>
      </c>
      <c r="J536" s="2">
        <v>0.88380035143445201</v>
      </c>
      <c r="L536" s="9"/>
      <c r="M536" s="9" t="s">
        <v>8113</v>
      </c>
      <c r="N536" s="23" t="s">
        <v>8114</v>
      </c>
      <c r="O536" s="22">
        <v>5</v>
      </c>
      <c r="P536" s="4"/>
      <c r="R536" s="2" t="s">
        <v>3279</v>
      </c>
    </row>
    <row r="537" spans="1:18" ht="13">
      <c r="A537" s="24">
        <v>21103</v>
      </c>
      <c r="B537" s="24">
        <v>21103</v>
      </c>
      <c r="C537" s="25" t="s">
        <v>7934</v>
      </c>
      <c r="D537" s="25" t="s">
        <v>8110</v>
      </c>
      <c r="E537" s="25" t="s">
        <v>6427</v>
      </c>
      <c r="F537" s="25" t="s">
        <v>6840</v>
      </c>
      <c r="G537" s="25"/>
      <c r="H537" s="25" t="s">
        <v>7869</v>
      </c>
      <c r="I537" s="2" t="s">
        <v>6868</v>
      </c>
      <c r="J537" s="2">
        <v>0.79476762820109481</v>
      </c>
      <c r="L537" s="25"/>
      <c r="M537" s="25" t="s">
        <v>8115</v>
      </c>
      <c r="N537" s="26" t="s">
        <v>8116</v>
      </c>
      <c r="O537" s="22">
        <v>5</v>
      </c>
      <c r="P537" s="4"/>
      <c r="R537" s="2" t="s">
        <v>3279</v>
      </c>
    </row>
    <row r="538" spans="1:18" ht="13">
      <c r="A538" s="22">
        <v>21646</v>
      </c>
      <c r="B538" s="22">
        <v>20359</v>
      </c>
      <c r="C538" s="9" t="s">
        <v>7934</v>
      </c>
      <c r="D538" s="9" t="s">
        <v>8110</v>
      </c>
      <c r="E538" s="9" t="s">
        <v>6427</v>
      </c>
      <c r="F538" s="9" t="s">
        <v>6840</v>
      </c>
      <c r="G538" s="9"/>
      <c r="H538" s="9" t="s">
        <v>7869</v>
      </c>
      <c r="I538" s="2" t="s">
        <v>6868</v>
      </c>
      <c r="J538" s="2">
        <v>0.85683889537151747</v>
      </c>
      <c r="L538" s="9"/>
      <c r="M538" s="9" t="s">
        <v>8117</v>
      </c>
      <c r="N538" s="23" t="s">
        <v>8118</v>
      </c>
      <c r="O538" s="22">
        <v>5</v>
      </c>
      <c r="P538" s="4"/>
      <c r="R538" s="2" t="s">
        <v>3279</v>
      </c>
    </row>
    <row r="539" spans="1:18" ht="13">
      <c r="A539" s="24">
        <v>20359</v>
      </c>
      <c r="B539" s="24">
        <v>20359</v>
      </c>
      <c r="C539" s="25" t="s">
        <v>7934</v>
      </c>
      <c r="D539" s="25" t="s">
        <v>8110</v>
      </c>
      <c r="E539" s="25" t="s">
        <v>6425</v>
      </c>
      <c r="F539" s="25" t="s">
        <v>6840</v>
      </c>
      <c r="G539" s="25"/>
      <c r="H539" s="25" t="s">
        <v>7869</v>
      </c>
      <c r="I539" s="2" t="s">
        <v>6868</v>
      </c>
      <c r="J539" s="2">
        <v>0.84285621060547022</v>
      </c>
      <c r="L539" s="25"/>
      <c r="M539" s="25" t="s">
        <v>8119</v>
      </c>
      <c r="N539" s="26" t="s">
        <v>8120</v>
      </c>
      <c r="O539" s="22">
        <v>5</v>
      </c>
      <c r="P539" s="4"/>
      <c r="R539" s="2" t="s">
        <v>3279</v>
      </c>
    </row>
    <row r="540" spans="1:18" ht="13">
      <c r="A540" s="22">
        <v>17944</v>
      </c>
      <c r="B540" s="22">
        <v>17944</v>
      </c>
      <c r="C540" s="9" t="s">
        <v>7934</v>
      </c>
      <c r="D540" s="9" t="s">
        <v>8110</v>
      </c>
      <c r="E540" s="9" t="s">
        <v>6425</v>
      </c>
      <c r="F540" s="9" t="s">
        <v>6840</v>
      </c>
      <c r="G540" s="9"/>
      <c r="H540" s="9" t="s">
        <v>7869</v>
      </c>
      <c r="I540" s="2" t="s">
        <v>6868</v>
      </c>
      <c r="J540" s="2">
        <v>0.88003095481019866</v>
      </c>
      <c r="L540" s="9"/>
      <c r="M540" s="9" t="s">
        <v>8121</v>
      </c>
      <c r="N540" s="23" t="s">
        <v>8122</v>
      </c>
      <c r="O540" s="22">
        <v>5</v>
      </c>
      <c r="P540" s="4"/>
      <c r="R540" s="2" t="s">
        <v>3279</v>
      </c>
    </row>
    <row r="541" spans="1:18" ht="13">
      <c r="A541" s="24">
        <v>20544</v>
      </c>
      <c r="B541" s="24">
        <v>19159</v>
      </c>
      <c r="C541" s="25" t="s">
        <v>7934</v>
      </c>
      <c r="D541" s="25" t="s">
        <v>8110</v>
      </c>
      <c r="E541" s="25" t="s">
        <v>6425</v>
      </c>
      <c r="F541" s="25" t="s">
        <v>6840</v>
      </c>
      <c r="G541" s="25"/>
      <c r="H541" s="25" t="s">
        <v>7869</v>
      </c>
      <c r="I541" s="2" t="s">
        <v>6868</v>
      </c>
      <c r="J541" s="2">
        <v>0.84056674447081625</v>
      </c>
      <c r="L541" s="25"/>
      <c r="M541" s="25" t="s">
        <v>8123</v>
      </c>
      <c r="N541" s="26" t="s">
        <v>8124</v>
      </c>
      <c r="O541" s="22">
        <v>5</v>
      </c>
      <c r="P541" s="4"/>
      <c r="R541" s="2" t="s">
        <v>3279</v>
      </c>
    </row>
    <row r="542" spans="1:18" ht="13">
      <c r="A542" s="22">
        <v>21608</v>
      </c>
      <c r="B542" s="22">
        <v>21103</v>
      </c>
      <c r="C542" s="9" t="s">
        <v>7934</v>
      </c>
      <c r="D542" s="9" t="s">
        <v>8110</v>
      </c>
      <c r="E542" s="9" t="s">
        <v>6425</v>
      </c>
      <c r="F542" s="9" t="s">
        <v>6840</v>
      </c>
      <c r="G542" s="9"/>
      <c r="H542" s="9" t="s">
        <v>7869</v>
      </c>
      <c r="I542" s="2" t="s">
        <v>6868</v>
      </c>
      <c r="J542" s="2">
        <v>0.89493434918959713</v>
      </c>
      <c r="L542" s="9"/>
      <c r="M542" s="9" t="s">
        <v>8125</v>
      </c>
      <c r="N542" s="23" t="s">
        <v>8126</v>
      </c>
      <c r="O542" s="22">
        <v>5</v>
      </c>
      <c r="P542" s="4"/>
      <c r="R542" s="2" t="s">
        <v>3279</v>
      </c>
    </row>
    <row r="543" spans="1:18" ht="13">
      <c r="A543" s="24">
        <v>22038</v>
      </c>
      <c r="B543" s="24">
        <v>20597</v>
      </c>
      <c r="C543" s="25" t="s">
        <v>8079</v>
      </c>
      <c r="D543" s="25" t="s">
        <v>8127</v>
      </c>
      <c r="E543" s="25" t="s">
        <v>6427</v>
      </c>
      <c r="F543" s="25" t="s">
        <v>6937</v>
      </c>
      <c r="G543" s="25"/>
      <c r="H543" s="25" t="s">
        <v>7869</v>
      </c>
      <c r="I543" s="2" t="s">
        <v>6868</v>
      </c>
      <c r="J543" s="2">
        <v>0.82257620954495059</v>
      </c>
      <c r="L543" s="25"/>
      <c r="M543" s="25" t="s">
        <v>8128</v>
      </c>
      <c r="N543" s="26" t="s">
        <v>8129</v>
      </c>
      <c r="O543" s="22">
        <v>5</v>
      </c>
      <c r="P543" s="4"/>
      <c r="R543" s="2" t="s">
        <v>3249</v>
      </c>
    </row>
    <row r="544" spans="1:18" ht="13">
      <c r="A544" s="22">
        <v>20597</v>
      </c>
      <c r="B544" s="22">
        <v>20597</v>
      </c>
      <c r="C544" s="9" t="s">
        <v>8079</v>
      </c>
      <c r="D544" s="9" t="s">
        <v>8127</v>
      </c>
      <c r="E544" s="9" t="s">
        <v>6425</v>
      </c>
      <c r="F544" s="9" t="s">
        <v>6937</v>
      </c>
      <c r="G544" s="9"/>
      <c r="H544" s="9" t="s">
        <v>7869</v>
      </c>
      <c r="I544" s="2" t="s">
        <v>6868</v>
      </c>
      <c r="J544" s="2">
        <v>0.88902987136479916</v>
      </c>
      <c r="L544" s="9"/>
      <c r="M544" s="9" t="s">
        <v>8130</v>
      </c>
      <c r="N544" s="23" t="s">
        <v>8131</v>
      </c>
      <c r="O544" s="24">
        <v>4</v>
      </c>
      <c r="P544" s="4"/>
      <c r="R544" s="2" t="s">
        <v>3249</v>
      </c>
    </row>
    <row r="545" spans="1:18" ht="13">
      <c r="A545" s="24">
        <v>19429</v>
      </c>
      <c r="B545" s="24">
        <v>19429</v>
      </c>
      <c r="C545" s="25" t="s">
        <v>8132</v>
      </c>
      <c r="D545" s="25" t="s">
        <v>8133</v>
      </c>
      <c r="E545" s="25" t="s">
        <v>6425</v>
      </c>
      <c r="F545" s="25" t="s">
        <v>6840</v>
      </c>
      <c r="G545" s="25"/>
      <c r="H545" s="25" t="s">
        <v>7869</v>
      </c>
      <c r="I545" s="2" t="s">
        <v>6868</v>
      </c>
      <c r="J545" s="2">
        <v>0.88133220027714054</v>
      </c>
      <c r="L545" s="25"/>
      <c r="M545" s="25" t="s">
        <v>8134</v>
      </c>
      <c r="N545" s="26" t="s">
        <v>8135</v>
      </c>
      <c r="O545" s="22">
        <v>5</v>
      </c>
      <c r="P545" s="4"/>
      <c r="R545" s="2" t="s">
        <v>4146</v>
      </c>
    </row>
    <row r="546" spans="1:18" ht="13">
      <c r="A546" s="22">
        <v>14464</v>
      </c>
      <c r="B546" s="22">
        <v>14464</v>
      </c>
      <c r="C546" s="9" t="s">
        <v>8132</v>
      </c>
      <c r="D546" s="9" t="s">
        <v>8133</v>
      </c>
      <c r="E546" s="9" t="s">
        <v>6425</v>
      </c>
      <c r="F546" s="9" t="s">
        <v>6840</v>
      </c>
      <c r="G546" s="9"/>
      <c r="H546" s="9" t="s">
        <v>7869</v>
      </c>
      <c r="I546" s="2" t="s">
        <v>6868</v>
      </c>
      <c r="J546" s="2">
        <v>0.71239147669611835</v>
      </c>
      <c r="L546" s="9"/>
      <c r="M546" s="9" t="s">
        <v>8136</v>
      </c>
      <c r="N546" s="23" t="s">
        <v>8137</v>
      </c>
      <c r="O546" s="22">
        <v>5</v>
      </c>
      <c r="P546" s="4"/>
      <c r="R546" s="2" t="s">
        <v>3279</v>
      </c>
    </row>
    <row r="547" spans="1:18" ht="13">
      <c r="A547" s="24">
        <v>21746</v>
      </c>
      <c r="B547" s="24">
        <v>21746</v>
      </c>
      <c r="C547" s="25" t="s">
        <v>8132</v>
      </c>
      <c r="D547" s="25" t="s">
        <v>8133</v>
      </c>
      <c r="E547" s="25" t="s">
        <v>6425</v>
      </c>
      <c r="F547" s="25" t="s">
        <v>6840</v>
      </c>
      <c r="G547" s="25"/>
      <c r="H547" s="25" t="s">
        <v>7869</v>
      </c>
      <c r="I547" s="2" t="s">
        <v>6868</v>
      </c>
      <c r="J547" s="2">
        <v>0.84966979439704771</v>
      </c>
      <c r="L547" s="25"/>
      <c r="M547" s="25" t="s">
        <v>8138</v>
      </c>
      <c r="N547" s="26" t="s">
        <v>8139</v>
      </c>
      <c r="O547" s="22">
        <v>5</v>
      </c>
      <c r="P547" s="4"/>
      <c r="R547" s="2" t="s">
        <v>4146</v>
      </c>
    </row>
    <row r="548" spans="1:18" ht="13">
      <c r="A548" s="22">
        <v>22968</v>
      </c>
      <c r="B548" s="22">
        <v>20229</v>
      </c>
      <c r="C548" s="9" t="s">
        <v>8132</v>
      </c>
      <c r="D548" s="9" t="s">
        <v>8133</v>
      </c>
      <c r="E548" s="9" t="s">
        <v>6425</v>
      </c>
      <c r="F548" s="9" t="s">
        <v>6840</v>
      </c>
      <c r="G548" s="9"/>
      <c r="H548" s="9" t="s">
        <v>7869</v>
      </c>
      <c r="I548" s="2" t="s">
        <v>6868</v>
      </c>
      <c r="J548" s="2">
        <v>0.63594980503635845</v>
      </c>
      <c r="L548" s="9"/>
      <c r="M548" s="9" t="s">
        <v>8140</v>
      </c>
      <c r="N548" s="23" t="s">
        <v>8141</v>
      </c>
      <c r="O548" s="22">
        <v>5</v>
      </c>
      <c r="P548" s="4"/>
      <c r="R548" s="2" t="s">
        <v>4146</v>
      </c>
    </row>
    <row r="549" spans="1:18" ht="13">
      <c r="A549" s="24">
        <v>23206</v>
      </c>
      <c r="B549" s="24">
        <v>22187</v>
      </c>
      <c r="C549" s="25" t="s">
        <v>8132</v>
      </c>
      <c r="D549" s="25" t="s">
        <v>8133</v>
      </c>
      <c r="E549" s="25" t="s">
        <v>6425</v>
      </c>
      <c r="F549" s="25" t="s">
        <v>6840</v>
      </c>
      <c r="G549" s="25"/>
      <c r="H549" s="25" t="s">
        <v>7869</v>
      </c>
      <c r="I549" s="2" t="s">
        <v>6868</v>
      </c>
      <c r="J549" s="2">
        <v>0.71570710230984591</v>
      </c>
      <c r="L549" s="25"/>
      <c r="M549" s="25" t="s">
        <v>8142</v>
      </c>
      <c r="N549" s="26" t="s">
        <v>8143</v>
      </c>
      <c r="O549" s="22">
        <v>5</v>
      </c>
      <c r="P549" s="4"/>
      <c r="R549" s="2" t="s">
        <v>4146</v>
      </c>
    </row>
    <row r="550" spans="1:18" ht="13">
      <c r="A550" s="22">
        <v>22560</v>
      </c>
      <c r="B550" s="22">
        <v>22187</v>
      </c>
      <c r="C550" s="9" t="s">
        <v>8132</v>
      </c>
      <c r="D550" s="9" t="s">
        <v>8133</v>
      </c>
      <c r="E550" s="9" t="s">
        <v>6425</v>
      </c>
      <c r="F550" s="9" t="s">
        <v>6840</v>
      </c>
      <c r="G550" s="9"/>
      <c r="H550" s="9" t="s">
        <v>7869</v>
      </c>
      <c r="I550" s="2" t="s">
        <v>6868</v>
      </c>
      <c r="J550" s="2">
        <v>0.7374931989588599</v>
      </c>
      <c r="L550" s="9"/>
      <c r="M550" s="9" t="s">
        <v>8144</v>
      </c>
      <c r="N550" s="23" t="s">
        <v>8145</v>
      </c>
      <c r="O550" s="22">
        <v>5</v>
      </c>
      <c r="P550" s="4"/>
      <c r="R550" s="2" t="s">
        <v>4146</v>
      </c>
    </row>
    <row r="551" spans="1:18" ht="13">
      <c r="A551" s="24">
        <v>20229</v>
      </c>
      <c r="B551" s="24">
        <v>20229</v>
      </c>
      <c r="C551" s="25" t="s">
        <v>8132</v>
      </c>
      <c r="D551" s="25" t="s">
        <v>8133</v>
      </c>
      <c r="E551" s="25" t="s">
        <v>6427</v>
      </c>
      <c r="F551" s="25" t="s">
        <v>6840</v>
      </c>
      <c r="G551" s="25"/>
      <c r="H551" s="25" t="s">
        <v>7869</v>
      </c>
      <c r="I551" s="2" t="s">
        <v>6868</v>
      </c>
      <c r="J551" s="2">
        <v>0.63830602310016893</v>
      </c>
      <c r="L551" s="25"/>
      <c r="M551" s="25" t="s">
        <v>8146</v>
      </c>
      <c r="N551" s="26" t="s">
        <v>8147</v>
      </c>
      <c r="O551" s="22">
        <v>5</v>
      </c>
      <c r="P551" s="4"/>
      <c r="R551" s="2" t="s">
        <v>4146</v>
      </c>
    </row>
    <row r="552" spans="1:18" ht="13">
      <c r="A552" s="22">
        <v>22636</v>
      </c>
      <c r="B552" s="22">
        <v>21746</v>
      </c>
      <c r="C552" s="9" t="s">
        <v>8132</v>
      </c>
      <c r="D552" s="9" t="s">
        <v>8133</v>
      </c>
      <c r="E552" s="9" t="s">
        <v>6427</v>
      </c>
      <c r="F552" s="9" t="s">
        <v>6840</v>
      </c>
      <c r="G552" s="9"/>
      <c r="H552" s="9" t="s">
        <v>7869</v>
      </c>
      <c r="I552" s="2" t="s">
        <v>6868</v>
      </c>
      <c r="J552" s="2">
        <v>0.72671543812379236</v>
      </c>
      <c r="L552" s="9"/>
      <c r="M552" s="9" t="s">
        <v>8148</v>
      </c>
      <c r="N552" s="23" t="s">
        <v>8149</v>
      </c>
      <c r="O552" s="22">
        <v>5</v>
      </c>
      <c r="P552" s="4"/>
      <c r="R552" s="2" t="s">
        <v>4146</v>
      </c>
    </row>
    <row r="553" spans="1:18" ht="13">
      <c r="A553" s="24">
        <v>20532</v>
      </c>
      <c r="B553" s="24">
        <v>19429</v>
      </c>
      <c r="C553" s="25" t="s">
        <v>8132</v>
      </c>
      <c r="D553" s="25" t="s">
        <v>8133</v>
      </c>
      <c r="E553" s="25" t="s">
        <v>6427</v>
      </c>
      <c r="F553" s="25" t="s">
        <v>6840</v>
      </c>
      <c r="G553" s="25"/>
      <c r="H553" s="25" t="s">
        <v>7869</v>
      </c>
      <c r="I553" s="2" t="s">
        <v>6868</v>
      </c>
      <c r="J553" s="2">
        <v>0.81981645824660543</v>
      </c>
      <c r="L553" s="25"/>
      <c r="M553" s="25" t="s">
        <v>8150</v>
      </c>
      <c r="N553" s="26" t="s">
        <v>8151</v>
      </c>
      <c r="O553" s="22">
        <v>5</v>
      </c>
      <c r="P553" s="4"/>
      <c r="R553" s="2" t="s">
        <v>4146</v>
      </c>
    </row>
    <row r="554" spans="1:18" ht="13">
      <c r="A554" s="22">
        <v>23996</v>
      </c>
      <c r="B554" s="22">
        <v>14464</v>
      </c>
      <c r="C554" s="9" t="s">
        <v>8132</v>
      </c>
      <c r="D554" s="9" t="s">
        <v>8133</v>
      </c>
      <c r="E554" s="9" t="s">
        <v>6427</v>
      </c>
      <c r="F554" s="9" t="s">
        <v>6840</v>
      </c>
      <c r="G554" s="9"/>
      <c r="H554" s="9" t="s">
        <v>7869</v>
      </c>
      <c r="I554" s="2" t="s">
        <v>6868</v>
      </c>
      <c r="J554" s="2">
        <v>0.55278248146760234</v>
      </c>
      <c r="L554" s="9"/>
      <c r="M554" s="9"/>
      <c r="N554" s="28"/>
      <c r="O554" s="22">
        <v>0</v>
      </c>
      <c r="P554" s="27" t="s">
        <v>6876</v>
      </c>
      <c r="R554" s="2" t="s">
        <v>3279</v>
      </c>
    </row>
    <row r="555" spans="1:18" ht="13">
      <c r="A555" s="24">
        <v>22187</v>
      </c>
      <c r="B555" s="24">
        <v>22187</v>
      </c>
      <c r="C555" s="25" t="s">
        <v>8132</v>
      </c>
      <c r="D555" s="25" t="s">
        <v>8133</v>
      </c>
      <c r="E555" s="25" t="s">
        <v>6427</v>
      </c>
      <c r="F555" s="25" t="s">
        <v>6840</v>
      </c>
      <c r="G555" s="25"/>
      <c r="H555" s="25" t="s">
        <v>7869</v>
      </c>
      <c r="I555" s="2" t="s">
        <v>6868</v>
      </c>
      <c r="J555" s="2">
        <v>0.75166108113963426</v>
      </c>
      <c r="L555" s="25"/>
      <c r="M555" s="25" t="s">
        <v>8152</v>
      </c>
      <c r="N555" s="26" t="s">
        <v>8153</v>
      </c>
      <c r="O555" s="22">
        <v>5</v>
      </c>
      <c r="P555" s="4"/>
      <c r="R555" s="2" t="s">
        <v>4146</v>
      </c>
    </row>
    <row r="556" spans="1:18" ht="13">
      <c r="A556" s="22">
        <v>22533</v>
      </c>
      <c r="B556" s="22">
        <v>22187</v>
      </c>
      <c r="C556" s="9" t="s">
        <v>8132</v>
      </c>
      <c r="D556" s="9" t="s">
        <v>8133</v>
      </c>
      <c r="E556" s="9" t="s">
        <v>6427</v>
      </c>
      <c r="F556" s="9" t="s">
        <v>6840</v>
      </c>
      <c r="G556" s="9"/>
      <c r="H556" s="9" t="s">
        <v>7869</v>
      </c>
      <c r="I556" s="2" t="s">
        <v>6868</v>
      </c>
      <c r="J556" s="2">
        <v>0.80096616822161848</v>
      </c>
      <c r="L556" s="9"/>
      <c r="M556" s="9" t="s">
        <v>8154</v>
      </c>
      <c r="N556" s="23" t="s">
        <v>8155</v>
      </c>
      <c r="O556" s="22">
        <v>5</v>
      </c>
      <c r="P556" s="4"/>
      <c r="R556" s="2" t="s">
        <v>4146</v>
      </c>
    </row>
    <row r="557" spans="1:18" ht="13">
      <c r="A557" s="24">
        <v>20543</v>
      </c>
      <c r="B557" s="24">
        <v>20025</v>
      </c>
      <c r="C557" s="25" t="s">
        <v>8156</v>
      </c>
      <c r="D557" s="25" t="s">
        <v>8061</v>
      </c>
      <c r="E557" s="25" t="s">
        <v>6427</v>
      </c>
      <c r="F557" s="25" t="s">
        <v>6840</v>
      </c>
      <c r="G557" s="25"/>
      <c r="H557" s="25" t="s">
        <v>7869</v>
      </c>
      <c r="I557" s="2" t="s">
        <v>6868</v>
      </c>
      <c r="J557" s="2">
        <v>0.74127211865335585</v>
      </c>
      <c r="L557" s="25"/>
      <c r="M557" s="25" t="s">
        <v>8157</v>
      </c>
      <c r="N557" s="26" t="s">
        <v>8158</v>
      </c>
      <c r="O557" s="22">
        <v>5</v>
      </c>
      <c r="P557" s="4"/>
      <c r="R557" s="2" t="s">
        <v>3279</v>
      </c>
    </row>
    <row r="558" spans="1:18" ht="13">
      <c r="A558" s="22">
        <v>20954</v>
      </c>
      <c r="B558" s="22">
        <v>20954</v>
      </c>
      <c r="C558" s="9" t="s">
        <v>8156</v>
      </c>
      <c r="D558" s="9" t="s">
        <v>8061</v>
      </c>
      <c r="E558" s="9" t="s">
        <v>6427</v>
      </c>
      <c r="F558" s="9" t="s">
        <v>6840</v>
      </c>
      <c r="G558" s="9"/>
      <c r="H558" s="9" t="s">
        <v>7869</v>
      </c>
      <c r="I558" s="2" t="s">
        <v>6868</v>
      </c>
      <c r="J558" s="2">
        <v>0.6889889444636017</v>
      </c>
      <c r="L558" s="9"/>
      <c r="M558" s="9" t="s">
        <v>8159</v>
      </c>
      <c r="N558" s="23" t="s">
        <v>8160</v>
      </c>
      <c r="O558" s="22">
        <v>5</v>
      </c>
      <c r="P558" s="4"/>
      <c r="R558" s="2" t="s">
        <v>3279</v>
      </c>
    </row>
    <row r="559" spans="1:18" ht="13">
      <c r="A559" s="24">
        <v>20959</v>
      </c>
      <c r="B559" s="24">
        <v>20748</v>
      </c>
      <c r="C559" s="25" t="s">
        <v>8156</v>
      </c>
      <c r="D559" s="25" t="s">
        <v>8061</v>
      </c>
      <c r="E559" s="25" t="s">
        <v>6427</v>
      </c>
      <c r="F559" s="25" t="s">
        <v>6840</v>
      </c>
      <c r="G559" s="25"/>
      <c r="H559" s="25" t="s">
        <v>7869</v>
      </c>
      <c r="I559" s="2" t="s">
        <v>6868</v>
      </c>
      <c r="J559" s="2">
        <v>0.72445075753741106</v>
      </c>
      <c r="L559" s="25"/>
      <c r="M559" s="25" t="s">
        <v>8161</v>
      </c>
      <c r="N559" s="26" t="s">
        <v>8162</v>
      </c>
      <c r="O559" s="22">
        <v>5</v>
      </c>
      <c r="P559" s="4"/>
      <c r="R559" s="2" t="s">
        <v>3279</v>
      </c>
    </row>
    <row r="560" spans="1:18" ht="13">
      <c r="A560" s="22">
        <v>20025</v>
      </c>
      <c r="B560" s="22">
        <v>20025</v>
      </c>
      <c r="C560" s="9" t="s">
        <v>8156</v>
      </c>
      <c r="D560" s="9" t="s">
        <v>8061</v>
      </c>
      <c r="E560" s="9" t="s">
        <v>6425</v>
      </c>
      <c r="F560" s="9" t="s">
        <v>6840</v>
      </c>
      <c r="G560" s="9"/>
      <c r="H560" s="9" t="s">
        <v>7869</v>
      </c>
      <c r="I560" s="2" t="s">
        <v>6868</v>
      </c>
      <c r="J560" s="2">
        <v>0.70960774875036692</v>
      </c>
      <c r="L560" s="9"/>
      <c r="M560" s="9" t="s">
        <v>8163</v>
      </c>
      <c r="N560" s="23" t="s">
        <v>8164</v>
      </c>
      <c r="O560" s="22">
        <v>5</v>
      </c>
      <c r="P560" s="4"/>
      <c r="R560" s="2" t="s">
        <v>3279</v>
      </c>
    </row>
    <row r="561" spans="1:18" ht="13">
      <c r="A561" s="24">
        <v>22160</v>
      </c>
      <c r="B561" s="24">
        <v>20954</v>
      </c>
      <c r="C561" s="25" t="s">
        <v>8156</v>
      </c>
      <c r="D561" s="25" t="s">
        <v>8061</v>
      </c>
      <c r="E561" s="25" t="s">
        <v>6425</v>
      </c>
      <c r="F561" s="25" t="s">
        <v>6840</v>
      </c>
      <c r="G561" s="25"/>
      <c r="H561" s="25" t="s">
        <v>7869</v>
      </c>
      <c r="I561" s="2" t="s">
        <v>6868</v>
      </c>
      <c r="J561" s="2">
        <v>0.6542579384172702</v>
      </c>
      <c r="L561" s="25"/>
      <c r="M561" s="25" t="s">
        <v>8165</v>
      </c>
      <c r="N561" s="26" t="s">
        <v>8166</v>
      </c>
      <c r="O561" s="22">
        <v>5</v>
      </c>
      <c r="P561" s="4"/>
      <c r="R561" s="2" t="s">
        <v>3279</v>
      </c>
    </row>
    <row r="562" spans="1:18" ht="13">
      <c r="A562" s="22">
        <v>20748</v>
      </c>
      <c r="B562" s="22">
        <v>20748</v>
      </c>
      <c r="C562" s="9" t="s">
        <v>8156</v>
      </c>
      <c r="D562" s="9" t="s">
        <v>8061</v>
      </c>
      <c r="E562" s="9" t="s">
        <v>6425</v>
      </c>
      <c r="F562" s="9" t="s">
        <v>6840</v>
      </c>
      <c r="G562" s="9"/>
      <c r="H562" s="9" t="s">
        <v>7869</v>
      </c>
      <c r="I562" s="2" t="s">
        <v>6868</v>
      </c>
      <c r="J562" s="2">
        <v>0.742160653726055</v>
      </c>
      <c r="L562" s="9"/>
      <c r="M562" s="9" t="s">
        <v>8167</v>
      </c>
      <c r="N562" s="23" t="s">
        <v>8168</v>
      </c>
      <c r="O562" s="22">
        <v>5</v>
      </c>
      <c r="P562" s="4"/>
      <c r="R562" s="2" t="s">
        <v>3279</v>
      </c>
    </row>
    <row r="563" spans="1:18" ht="13">
      <c r="A563" s="24">
        <v>22324</v>
      </c>
      <c r="B563" s="24">
        <v>20025</v>
      </c>
      <c r="C563" s="25" t="s">
        <v>8156</v>
      </c>
      <c r="D563" s="25" t="s">
        <v>8061</v>
      </c>
      <c r="E563" s="25" t="s">
        <v>6425</v>
      </c>
      <c r="F563" s="25" t="s">
        <v>6840</v>
      </c>
      <c r="G563" s="25"/>
      <c r="H563" s="25" t="s">
        <v>7869</v>
      </c>
      <c r="I563" s="2" t="s">
        <v>6868</v>
      </c>
      <c r="J563" s="2">
        <v>0.76796239865446136</v>
      </c>
      <c r="L563" s="25"/>
      <c r="M563" s="25" t="s">
        <v>8169</v>
      </c>
      <c r="N563" s="26" t="s">
        <v>8170</v>
      </c>
      <c r="O563" s="22">
        <v>5</v>
      </c>
      <c r="P563" s="4"/>
      <c r="R563" s="2" t="s">
        <v>3279</v>
      </c>
    </row>
    <row r="564" spans="1:18" ht="13">
      <c r="A564" s="22">
        <v>24156</v>
      </c>
      <c r="B564" s="22">
        <v>22577</v>
      </c>
      <c r="C564" s="9" t="s">
        <v>8171</v>
      </c>
      <c r="D564" s="9" t="s">
        <v>8172</v>
      </c>
      <c r="E564" s="9" t="s">
        <v>6425</v>
      </c>
      <c r="F564" s="9" t="s">
        <v>6840</v>
      </c>
      <c r="G564" s="9"/>
      <c r="H564" s="9" t="s">
        <v>7869</v>
      </c>
      <c r="I564" s="2" t="s">
        <v>6868</v>
      </c>
      <c r="J564" s="2">
        <v>0.92880878214524176</v>
      </c>
      <c r="L564" s="9"/>
      <c r="M564" s="9" t="s">
        <v>8173</v>
      </c>
      <c r="N564" s="23" t="s">
        <v>8174</v>
      </c>
      <c r="O564" s="22">
        <v>5</v>
      </c>
      <c r="P564" s="4"/>
      <c r="R564" s="2" t="s">
        <v>4146</v>
      </c>
    </row>
    <row r="565" spans="1:18" ht="13">
      <c r="A565" s="24">
        <v>23905</v>
      </c>
      <c r="B565" s="24">
        <v>20418</v>
      </c>
      <c r="C565" s="25" t="s">
        <v>8171</v>
      </c>
      <c r="D565" s="25" t="s">
        <v>8172</v>
      </c>
      <c r="E565" s="25" t="s">
        <v>6425</v>
      </c>
      <c r="F565" s="25" t="s">
        <v>6840</v>
      </c>
      <c r="G565" s="25"/>
      <c r="H565" s="25" t="s">
        <v>7869</v>
      </c>
      <c r="I565" s="2" t="s">
        <v>6868</v>
      </c>
      <c r="J565" s="2">
        <v>0.90320201682867385</v>
      </c>
      <c r="L565" s="25"/>
      <c r="M565" s="25" t="s">
        <v>8175</v>
      </c>
      <c r="N565" s="26" t="s">
        <v>8176</v>
      </c>
      <c r="O565" s="22">
        <v>5</v>
      </c>
      <c r="P565" s="4"/>
      <c r="R565" s="2" t="s">
        <v>4146</v>
      </c>
    </row>
    <row r="566" spans="1:18" ht="13">
      <c r="A566" s="22">
        <v>23828</v>
      </c>
      <c r="B566" s="22">
        <v>22577</v>
      </c>
      <c r="C566" s="9" t="s">
        <v>8171</v>
      </c>
      <c r="D566" s="9" t="s">
        <v>8172</v>
      </c>
      <c r="E566" s="9" t="s">
        <v>6425</v>
      </c>
      <c r="F566" s="9" t="s">
        <v>6840</v>
      </c>
      <c r="G566" s="9"/>
      <c r="H566" s="9" t="s">
        <v>7869</v>
      </c>
      <c r="I566" s="2" t="s">
        <v>6868</v>
      </c>
      <c r="J566" s="2">
        <v>0.93050285260314525</v>
      </c>
      <c r="L566" s="9"/>
      <c r="M566" s="9" t="s">
        <v>8177</v>
      </c>
      <c r="N566" s="23" t="s">
        <v>8178</v>
      </c>
      <c r="O566" s="22">
        <v>5</v>
      </c>
      <c r="P566" s="4"/>
      <c r="R566" s="2" t="s">
        <v>4146</v>
      </c>
    </row>
    <row r="567" spans="1:18" ht="13">
      <c r="A567" s="24">
        <v>26359</v>
      </c>
      <c r="B567" s="24">
        <v>20418</v>
      </c>
      <c r="C567" s="25" t="s">
        <v>8171</v>
      </c>
      <c r="D567" s="25" t="s">
        <v>8172</v>
      </c>
      <c r="E567" s="25" t="s">
        <v>6425</v>
      </c>
      <c r="F567" s="25" t="s">
        <v>6840</v>
      </c>
      <c r="G567" s="25"/>
      <c r="H567" s="25" t="s">
        <v>7869</v>
      </c>
      <c r="I567" s="2" t="s">
        <v>6868</v>
      </c>
      <c r="J567" s="2">
        <v>0.94455612958874557</v>
      </c>
      <c r="L567" s="25"/>
      <c r="M567" s="25" t="s">
        <v>8179</v>
      </c>
      <c r="N567" s="26" t="s">
        <v>8180</v>
      </c>
      <c r="O567" s="22">
        <v>5</v>
      </c>
      <c r="P567" s="4"/>
      <c r="R567" s="2" t="s">
        <v>4146</v>
      </c>
    </row>
    <row r="568" spans="1:18" ht="13">
      <c r="A568" s="22">
        <v>19143</v>
      </c>
      <c r="B568" s="22">
        <v>19143</v>
      </c>
      <c r="C568" s="9" t="s">
        <v>8171</v>
      </c>
      <c r="D568" s="9" t="s">
        <v>8172</v>
      </c>
      <c r="E568" s="9" t="s">
        <v>6425</v>
      </c>
      <c r="F568" s="9" t="s">
        <v>6840</v>
      </c>
      <c r="G568" s="9"/>
      <c r="H568" s="9" t="s">
        <v>7869</v>
      </c>
      <c r="I568" s="2" t="s">
        <v>6868</v>
      </c>
      <c r="J568" s="2">
        <v>0.84412090503162918</v>
      </c>
      <c r="L568" s="9"/>
      <c r="M568" s="9" t="s">
        <v>8181</v>
      </c>
      <c r="N568" s="23" t="s">
        <v>8182</v>
      </c>
      <c r="O568" s="22">
        <v>5</v>
      </c>
      <c r="P568" s="4"/>
      <c r="R568" s="2" t="s">
        <v>4146</v>
      </c>
    </row>
    <row r="569" spans="1:18" ht="13">
      <c r="A569" s="24">
        <v>22976</v>
      </c>
      <c r="B569" s="24">
        <v>20418</v>
      </c>
      <c r="C569" s="25" t="s">
        <v>8171</v>
      </c>
      <c r="D569" s="25" t="s">
        <v>8172</v>
      </c>
      <c r="E569" s="25" t="s">
        <v>6425</v>
      </c>
      <c r="F569" s="25" t="s">
        <v>6840</v>
      </c>
      <c r="G569" s="25"/>
      <c r="H569" s="25" t="s">
        <v>7869</v>
      </c>
      <c r="I569" s="2" t="s">
        <v>6868</v>
      </c>
      <c r="J569" s="2">
        <v>0.92786823604571622</v>
      </c>
      <c r="L569" s="25"/>
      <c r="M569" s="25" t="s">
        <v>8183</v>
      </c>
      <c r="N569" s="26" t="s">
        <v>8184</v>
      </c>
      <c r="O569" s="22">
        <v>5</v>
      </c>
      <c r="P569" s="4"/>
      <c r="R569" s="2" t="s">
        <v>4146</v>
      </c>
    </row>
    <row r="570" spans="1:18" ht="13">
      <c r="A570" s="22">
        <v>20012</v>
      </c>
      <c r="B570" s="22">
        <v>20012</v>
      </c>
      <c r="C570" s="9" t="s">
        <v>8171</v>
      </c>
      <c r="D570" s="9" t="s">
        <v>8172</v>
      </c>
      <c r="E570" s="9" t="s">
        <v>6425</v>
      </c>
      <c r="F570" s="9" t="s">
        <v>6840</v>
      </c>
      <c r="G570" s="9"/>
      <c r="H570" s="9" t="s">
        <v>7869</v>
      </c>
      <c r="I570" s="2" t="s">
        <v>6868</v>
      </c>
      <c r="J570" s="2">
        <v>0.88465687863173936</v>
      </c>
      <c r="L570" s="9"/>
      <c r="M570" s="9" t="s">
        <v>8185</v>
      </c>
      <c r="N570" s="23" t="s">
        <v>8186</v>
      </c>
      <c r="O570" s="22">
        <v>5</v>
      </c>
      <c r="P570" s="4"/>
      <c r="R570" s="2" t="s">
        <v>4146</v>
      </c>
    </row>
    <row r="571" spans="1:18" ht="13">
      <c r="A571" s="24">
        <v>21020</v>
      </c>
      <c r="B571" s="24">
        <v>20418</v>
      </c>
      <c r="C571" s="25" t="s">
        <v>8171</v>
      </c>
      <c r="D571" s="25" t="s">
        <v>8172</v>
      </c>
      <c r="E571" s="25" t="s">
        <v>6425</v>
      </c>
      <c r="F571" s="25" t="s">
        <v>6840</v>
      </c>
      <c r="G571" s="25"/>
      <c r="H571" s="25" t="s">
        <v>7869</v>
      </c>
      <c r="I571" s="2" t="s">
        <v>6868</v>
      </c>
      <c r="J571" s="2">
        <v>0.85130295819088597</v>
      </c>
      <c r="L571" s="25"/>
      <c r="M571" s="25" t="s">
        <v>8187</v>
      </c>
      <c r="N571" s="26" t="s">
        <v>8188</v>
      </c>
      <c r="O571" s="24">
        <v>4</v>
      </c>
      <c r="P571" s="4"/>
      <c r="R571" s="2" t="s">
        <v>4146</v>
      </c>
    </row>
    <row r="572" spans="1:18" ht="13">
      <c r="A572" s="22">
        <v>159203</v>
      </c>
      <c r="B572" s="22">
        <v>20418</v>
      </c>
      <c r="C572" s="9" t="s">
        <v>8171</v>
      </c>
      <c r="D572" s="9" t="s">
        <v>8172</v>
      </c>
      <c r="E572" s="9" t="s">
        <v>6425</v>
      </c>
      <c r="F572" s="9" t="s">
        <v>6840</v>
      </c>
      <c r="G572" s="9"/>
      <c r="H572" s="9" t="s">
        <v>7869</v>
      </c>
      <c r="I572" s="2" t="s">
        <v>6868</v>
      </c>
      <c r="J572" s="2">
        <v>0.75690610417519255</v>
      </c>
      <c r="L572" s="9"/>
      <c r="M572" s="9" t="s">
        <v>8189</v>
      </c>
      <c r="N572" s="23" t="s">
        <v>8190</v>
      </c>
      <c r="O572" s="22">
        <v>5</v>
      </c>
      <c r="P572" s="4"/>
      <c r="R572" s="2" t="s">
        <v>4146</v>
      </c>
    </row>
    <row r="573" spans="1:18" ht="13">
      <c r="A573" s="24">
        <v>20205</v>
      </c>
      <c r="B573" s="24">
        <v>18437</v>
      </c>
      <c r="C573" s="25" t="s">
        <v>8171</v>
      </c>
      <c r="D573" s="25" t="s">
        <v>8172</v>
      </c>
      <c r="E573" s="25" t="s">
        <v>6425</v>
      </c>
      <c r="F573" s="25" t="s">
        <v>6840</v>
      </c>
      <c r="G573" s="25"/>
      <c r="H573" s="25" t="s">
        <v>7869</v>
      </c>
      <c r="I573" s="2" t="s">
        <v>6868</v>
      </c>
      <c r="J573" s="2">
        <v>0.94170163433330178</v>
      </c>
      <c r="L573" s="25"/>
      <c r="M573" s="25" t="s">
        <v>8191</v>
      </c>
      <c r="N573" s="26" t="s">
        <v>8192</v>
      </c>
      <c r="O573" s="22">
        <v>5</v>
      </c>
      <c r="P573" s="4"/>
      <c r="R573" s="2" t="s">
        <v>4146</v>
      </c>
    </row>
    <row r="574" spans="1:18" ht="13">
      <c r="A574" s="22">
        <v>24456</v>
      </c>
      <c r="B574" s="22">
        <v>20418</v>
      </c>
      <c r="C574" s="9" t="s">
        <v>8171</v>
      </c>
      <c r="D574" s="9" t="s">
        <v>8172</v>
      </c>
      <c r="E574" s="9" t="s">
        <v>6427</v>
      </c>
      <c r="F574" s="9" t="s">
        <v>6840</v>
      </c>
      <c r="G574" s="9"/>
      <c r="H574" s="9" t="s">
        <v>7869</v>
      </c>
      <c r="I574" s="2" t="s">
        <v>6868</v>
      </c>
      <c r="J574" s="2">
        <v>0.8769828176025638</v>
      </c>
      <c r="L574" s="9"/>
      <c r="M574" s="9" t="s">
        <v>8193</v>
      </c>
      <c r="N574" s="23" t="s">
        <v>8194</v>
      </c>
      <c r="O574" s="22">
        <v>5</v>
      </c>
      <c r="P574" s="4"/>
      <c r="R574" s="2" t="s">
        <v>4146</v>
      </c>
    </row>
    <row r="575" spans="1:18" ht="13">
      <c r="A575" s="24">
        <v>18437</v>
      </c>
      <c r="B575" s="24">
        <v>18437</v>
      </c>
      <c r="C575" s="25" t="s">
        <v>8171</v>
      </c>
      <c r="D575" s="25" t="s">
        <v>8172</v>
      </c>
      <c r="E575" s="25" t="s">
        <v>6427</v>
      </c>
      <c r="F575" s="25" t="s">
        <v>6840</v>
      </c>
      <c r="G575" s="25"/>
      <c r="H575" s="25" t="s">
        <v>7869</v>
      </c>
      <c r="I575" s="2" t="s">
        <v>6868</v>
      </c>
      <c r="J575" s="2">
        <v>0.93523752798599835</v>
      </c>
      <c r="L575" s="25"/>
      <c r="M575" s="25" t="s">
        <v>8195</v>
      </c>
      <c r="N575" s="26" t="s">
        <v>8196</v>
      </c>
      <c r="O575" s="22">
        <v>5</v>
      </c>
      <c r="P575" s="4"/>
      <c r="R575" s="2" t="s">
        <v>4146</v>
      </c>
    </row>
    <row r="576" spans="1:18" ht="13">
      <c r="A576" s="22">
        <v>22577</v>
      </c>
      <c r="B576" s="22">
        <v>22577</v>
      </c>
      <c r="C576" s="9" t="s">
        <v>8171</v>
      </c>
      <c r="D576" s="9" t="s">
        <v>8172</v>
      </c>
      <c r="E576" s="9" t="s">
        <v>6427</v>
      </c>
      <c r="F576" s="9" t="s">
        <v>6840</v>
      </c>
      <c r="G576" s="9"/>
      <c r="H576" s="9" t="s">
        <v>7869</v>
      </c>
      <c r="I576" s="2" t="s">
        <v>6868</v>
      </c>
      <c r="J576" s="2">
        <v>0.93253825750601083</v>
      </c>
      <c r="L576" s="9"/>
      <c r="M576" s="9" t="s">
        <v>8197</v>
      </c>
      <c r="N576" s="23" t="s">
        <v>8198</v>
      </c>
      <c r="O576" s="22">
        <v>5</v>
      </c>
      <c r="P576" s="4"/>
      <c r="R576" s="2" t="s">
        <v>4146</v>
      </c>
    </row>
    <row r="577" spans="1:18" ht="13">
      <c r="A577" s="24">
        <v>27579</v>
      </c>
      <c r="B577" s="24">
        <v>20418</v>
      </c>
      <c r="C577" s="25" t="s">
        <v>8171</v>
      </c>
      <c r="D577" s="25" t="s">
        <v>8172</v>
      </c>
      <c r="E577" s="25" t="s">
        <v>6427</v>
      </c>
      <c r="F577" s="25" t="s">
        <v>6840</v>
      </c>
      <c r="G577" s="25"/>
      <c r="H577" s="25" t="s">
        <v>7869</v>
      </c>
      <c r="I577" s="2" t="s">
        <v>6868</v>
      </c>
      <c r="J577" s="2">
        <v>0.95047775506973264</v>
      </c>
      <c r="L577" s="25"/>
      <c r="M577" s="25" t="s">
        <v>8199</v>
      </c>
      <c r="N577" s="26" t="s">
        <v>8200</v>
      </c>
      <c r="O577" s="22">
        <v>5</v>
      </c>
      <c r="P577" s="4"/>
      <c r="R577" s="2" t="s">
        <v>4146</v>
      </c>
    </row>
    <row r="578" spans="1:18" ht="13">
      <c r="A578" s="22">
        <v>19248</v>
      </c>
      <c r="B578" s="22">
        <v>19143</v>
      </c>
      <c r="C578" s="9" t="s">
        <v>8171</v>
      </c>
      <c r="D578" s="9" t="s">
        <v>8172</v>
      </c>
      <c r="E578" s="9" t="s">
        <v>6427</v>
      </c>
      <c r="F578" s="9" t="s">
        <v>6840</v>
      </c>
      <c r="G578" s="9"/>
      <c r="H578" s="9" t="s">
        <v>7869</v>
      </c>
      <c r="I578" s="2" t="s">
        <v>6868</v>
      </c>
      <c r="J578" s="2">
        <v>0.83513193742978342</v>
      </c>
      <c r="L578" s="9"/>
      <c r="M578" s="9" t="s">
        <v>8201</v>
      </c>
      <c r="N578" s="23" t="s">
        <v>8202</v>
      </c>
      <c r="O578" s="22">
        <v>5</v>
      </c>
      <c r="P578" s="4"/>
      <c r="R578" s="2" t="s">
        <v>4146</v>
      </c>
    </row>
    <row r="579" spans="1:18" ht="13">
      <c r="A579" s="24">
        <v>23166</v>
      </c>
      <c r="B579" s="24">
        <v>20012</v>
      </c>
      <c r="C579" s="25" t="s">
        <v>8171</v>
      </c>
      <c r="D579" s="25" t="s">
        <v>8172</v>
      </c>
      <c r="E579" s="25" t="s">
        <v>6427</v>
      </c>
      <c r="F579" s="25" t="s">
        <v>6840</v>
      </c>
      <c r="G579" s="25"/>
      <c r="H579" s="25" t="s">
        <v>7869</v>
      </c>
      <c r="I579" s="2" t="s">
        <v>6868</v>
      </c>
      <c r="J579" s="2">
        <v>0.8786814026710279</v>
      </c>
      <c r="L579" s="25"/>
      <c r="M579" s="25" t="s">
        <v>8203</v>
      </c>
      <c r="N579" s="26" t="s">
        <v>8204</v>
      </c>
      <c r="O579" s="22">
        <v>5</v>
      </c>
      <c r="P579" s="4"/>
      <c r="R579" s="2" t="s">
        <v>4146</v>
      </c>
    </row>
    <row r="580" spans="1:18" ht="13">
      <c r="A580" s="22">
        <v>20418</v>
      </c>
      <c r="B580" s="22">
        <v>20418</v>
      </c>
      <c r="C580" s="9" t="s">
        <v>8171</v>
      </c>
      <c r="D580" s="9" t="s">
        <v>8172</v>
      </c>
      <c r="E580" s="9" t="s">
        <v>6427</v>
      </c>
      <c r="F580" s="9" t="s">
        <v>6840</v>
      </c>
      <c r="G580" s="9"/>
      <c r="H580" s="9" t="s">
        <v>7869</v>
      </c>
      <c r="I580" s="2" t="s">
        <v>6868</v>
      </c>
      <c r="J580" s="2">
        <v>0.93653128558959242</v>
      </c>
      <c r="L580" s="9"/>
      <c r="M580" s="9" t="s">
        <v>8205</v>
      </c>
      <c r="N580" s="23" t="s">
        <v>8206</v>
      </c>
      <c r="O580" s="22">
        <v>5</v>
      </c>
      <c r="P580" s="4"/>
      <c r="R580" s="2" t="s">
        <v>4146</v>
      </c>
    </row>
    <row r="581" spans="1:18" ht="13">
      <c r="A581" s="24">
        <v>20820</v>
      </c>
      <c r="B581" s="24">
        <v>20418</v>
      </c>
      <c r="C581" s="25" t="s">
        <v>8171</v>
      </c>
      <c r="D581" s="25" t="s">
        <v>8172</v>
      </c>
      <c r="E581" s="25" t="s">
        <v>6427</v>
      </c>
      <c r="F581" s="25" t="s">
        <v>6840</v>
      </c>
      <c r="G581" s="25"/>
      <c r="H581" s="25" t="s">
        <v>7869</v>
      </c>
      <c r="I581" s="2" t="s">
        <v>6868</v>
      </c>
      <c r="J581" s="2">
        <v>0.87033087196590986</v>
      </c>
      <c r="L581" s="25"/>
      <c r="M581" s="25" t="s">
        <v>8207</v>
      </c>
      <c r="N581" s="26" t="s">
        <v>8208</v>
      </c>
      <c r="O581" s="22">
        <v>5</v>
      </c>
      <c r="P581" s="4"/>
      <c r="R581" s="2" t="s">
        <v>4146</v>
      </c>
    </row>
    <row r="582" spans="1:18" ht="13">
      <c r="A582" s="22">
        <v>25089</v>
      </c>
      <c r="B582" s="22">
        <v>22955</v>
      </c>
      <c r="C582" s="9" t="s">
        <v>8209</v>
      </c>
      <c r="D582" s="9" t="s">
        <v>8210</v>
      </c>
      <c r="E582" s="9" t="s">
        <v>6425</v>
      </c>
      <c r="F582" s="9" t="s">
        <v>6856</v>
      </c>
      <c r="G582" s="9"/>
      <c r="H582" s="9" t="s">
        <v>7869</v>
      </c>
      <c r="I582" s="2" t="s">
        <v>6868</v>
      </c>
      <c r="J582" s="2">
        <v>0.85225576186483654</v>
      </c>
      <c r="L582" s="9"/>
      <c r="M582" s="9" t="s">
        <v>8211</v>
      </c>
      <c r="N582" s="23" t="s">
        <v>8212</v>
      </c>
      <c r="O582" s="22">
        <v>5</v>
      </c>
      <c r="P582" s="4"/>
      <c r="R582" s="2" t="s">
        <v>3249</v>
      </c>
    </row>
    <row r="583" spans="1:18" ht="13">
      <c r="A583" s="24">
        <v>29701</v>
      </c>
      <c r="B583" s="24">
        <v>24811</v>
      </c>
      <c r="C583" s="25" t="s">
        <v>8209</v>
      </c>
      <c r="D583" s="25" t="s">
        <v>8210</v>
      </c>
      <c r="E583" s="25" t="s">
        <v>6425</v>
      </c>
      <c r="F583" s="25" t="s">
        <v>6856</v>
      </c>
      <c r="G583" s="25"/>
      <c r="H583" s="25" t="s">
        <v>7869</v>
      </c>
      <c r="I583" s="2" t="s">
        <v>6868</v>
      </c>
      <c r="J583" s="2">
        <v>0.88638853130396456</v>
      </c>
      <c r="L583" s="25"/>
      <c r="M583" s="25" t="s">
        <v>8213</v>
      </c>
      <c r="N583" s="26" t="s">
        <v>8214</v>
      </c>
      <c r="O583" s="22">
        <v>5</v>
      </c>
      <c r="P583" s="4"/>
      <c r="R583" s="2" t="s">
        <v>4035</v>
      </c>
    </row>
    <row r="584" spans="1:18" ht="13">
      <c r="A584" s="22">
        <v>25233</v>
      </c>
      <c r="B584" s="22">
        <v>22597</v>
      </c>
      <c r="C584" s="9" t="s">
        <v>8209</v>
      </c>
      <c r="D584" s="9" t="s">
        <v>8210</v>
      </c>
      <c r="E584" s="9" t="s">
        <v>6425</v>
      </c>
      <c r="F584" s="9" t="s">
        <v>6856</v>
      </c>
      <c r="G584" s="9"/>
      <c r="H584" s="9" t="s">
        <v>7869</v>
      </c>
      <c r="I584" s="2" t="s">
        <v>6868</v>
      </c>
      <c r="J584" s="2">
        <v>0.86424441053006884</v>
      </c>
      <c r="L584" s="9"/>
      <c r="M584" s="9" t="s">
        <v>8215</v>
      </c>
      <c r="N584" s="23" t="s">
        <v>8216</v>
      </c>
      <c r="O584" s="22">
        <v>5</v>
      </c>
      <c r="P584" s="4"/>
      <c r="R584" s="2" t="s">
        <v>3249</v>
      </c>
    </row>
    <row r="585" spans="1:18" ht="13">
      <c r="A585" s="24">
        <v>25370</v>
      </c>
      <c r="B585" s="24">
        <v>25370</v>
      </c>
      <c r="C585" s="25" t="s">
        <v>8209</v>
      </c>
      <c r="D585" s="25" t="s">
        <v>8210</v>
      </c>
      <c r="E585" s="25" t="s">
        <v>6425</v>
      </c>
      <c r="F585" s="25" t="s">
        <v>6856</v>
      </c>
      <c r="G585" s="25"/>
      <c r="H585" s="25" t="s">
        <v>7869</v>
      </c>
      <c r="I585" s="2" t="s">
        <v>6868</v>
      </c>
      <c r="J585" s="2">
        <v>0.91036286629656304</v>
      </c>
      <c r="L585" s="25"/>
      <c r="M585" s="25" t="s">
        <v>8217</v>
      </c>
      <c r="N585" s="26" t="s">
        <v>8218</v>
      </c>
      <c r="O585" s="22">
        <v>5</v>
      </c>
      <c r="P585" s="4"/>
      <c r="R585" s="2" t="s">
        <v>4035</v>
      </c>
    </row>
    <row r="586" spans="1:18" ht="13">
      <c r="A586" s="22">
        <v>22069</v>
      </c>
      <c r="B586" s="22">
        <v>22069</v>
      </c>
      <c r="C586" s="9" t="s">
        <v>8209</v>
      </c>
      <c r="D586" s="9" t="s">
        <v>8210</v>
      </c>
      <c r="E586" s="9" t="s">
        <v>6425</v>
      </c>
      <c r="F586" s="9" t="s">
        <v>6856</v>
      </c>
      <c r="G586" s="9"/>
      <c r="H586" s="9" t="s">
        <v>7869</v>
      </c>
      <c r="I586" s="2" t="s">
        <v>6868</v>
      </c>
      <c r="J586" s="2">
        <v>0.90145254840107658</v>
      </c>
      <c r="L586" s="9"/>
      <c r="M586" s="9" t="s">
        <v>8219</v>
      </c>
      <c r="N586" s="23" t="s">
        <v>8220</v>
      </c>
      <c r="O586" s="22">
        <v>5</v>
      </c>
      <c r="P586" s="4"/>
      <c r="R586" s="2" t="s">
        <v>4035</v>
      </c>
    </row>
    <row r="587" spans="1:18" ht="13">
      <c r="A587" s="24">
        <v>23260</v>
      </c>
      <c r="B587" s="24">
        <v>21409</v>
      </c>
      <c r="C587" s="25" t="s">
        <v>8209</v>
      </c>
      <c r="D587" s="25" t="s">
        <v>8210</v>
      </c>
      <c r="E587" s="25" t="s">
        <v>6425</v>
      </c>
      <c r="F587" s="25" t="s">
        <v>6856</v>
      </c>
      <c r="G587" s="25"/>
      <c r="H587" s="25" t="s">
        <v>7869</v>
      </c>
      <c r="I587" s="2" t="s">
        <v>6868</v>
      </c>
      <c r="J587" s="2">
        <v>0.81693137265032245</v>
      </c>
      <c r="L587" s="25"/>
      <c r="M587" s="25" t="s">
        <v>8221</v>
      </c>
      <c r="N587" s="26" t="s">
        <v>8222</v>
      </c>
      <c r="O587" s="22">
        <v>5</v>
      </c>
      <c r="P587" s="4"/>
      <c r="R587" s="2" t="s">
        <v>3249</v>
      </c>
    </row>
    <row r="588" spans="1:18" ht="13">
      <c r="A588" s="22">
        <v>22098</v>
      </c>
      <c r="B588" s="22">
        <v>20522</v>
      </c>
      <c r="C588" s="9" t="s">
        <v>8209</v>
      </c>
      <c r="D588" s="9" t="s">
        <v>8210</v>
      </c>
      <c r="E588" s="9" t="s">
        <v>6425</v>
      </c>
      <c r="F588" s="9" t="s">
        <v>6856</v>
      </c>
      <c r="G588" s="9"/>
      <c r="H588" s="9" t="s">
        <v>7869</v>
      </c>
      <c r="I588" s="2" t="s">
        <v>6868</v>
      </c>
      <c r="J588" s="2">
        <v>0.89220185109990691</v>
      </c>
      <c r="L588" s="9"/>
      <c r="M588" s="9" t="s">
        <v>8223</v>
      </c>
      <c r="N588" s="23" t="s">
        <v>8224</v>
      </c>
      <c r="O588" s="22">
        <v>5</v>
      </c>
      <c r="P588" s="4"/>
      <c r="R588" s="2" t="s">
        <v>3249</v>
      </c>
    </row>
    <row r="589" spans="1:18" ht="13">
      <c r="A589" s="24">
        <v>24555</v>
      </c>
      <c r="B589" s="24">
        <v>24555</v>
      </c>
      <c r="C589" s="25" t="s">
        <v>8209</v>
      </c>
      <c r="D589" s="25" t="s">
        <v>8210</v>
      </c>
      <c r="E589" s="25" t="s">
        <v>6425</v>
      </c>
      <c r="F589" s="25" t="s">
        <v>6856</v>
      </c>
      <c r="G589" s="25"/>
      <c r="H589" s="25" t="s">
        <v>7869</v>
      </c>
      <c r="I589" s="2" t="s">
        <v>6868</v>
      </c>
      <c r="J589" s="2">
        <v>0.86992062111360524</v>
      </c>
      <c r="L589" s="25"/>
      <c r="M589" s="25" t="s">
        <v>8225</v>
      </c>
      <c r="N589" s="26" t="s">
        <v>8226</v>
      </c>
      <c r="O589" s="22">
        <v>5</v>
      </c>
      <c r="P589" s="4"/>
      <c r="R589" s="2" t="s">
        <v>3249</v>
      </c>
    </row>
    <row r="590" spans="1:18" ht="13">
      <c r="A590" s="22">
        <v>154372</v>
      </c>
      <c r="B590" s="22">
        <v>20657</v>
      </c>
      <c r="C590" s="9" t="s">
        <v>8209</v>
      </c>
      <c r="D590" s="9" t="s">
        <v>8210</v>
      </c>
      <c r="E590" s="9" t="s">
        <v>6425</v>
      </c>
      <c r="F590" s="9" t="s">
        <v>6856</v>
      </c>
      <c r="G590" s="9"/>
      <c r="H590" s="9" t="s">
        <v>7869</v>
      </c>
      <c r="I590" s="2" t="s">
        <v>6868</v>
      </c>
      <c r="J590" s="2">
        <v>0.8618350726619517</v>
      </c>
      <c r="L590" s="9"/>
      <c r="M590" s="9" t="s">
        <v>8227</v>
      </c>
      <c r="N590" s="23" t="s">
        <v>8228</v>
      </c>
      <c r="O590" s="22">
        <v>5</v>
      </c>
      <c r="P590" s="4"/>
      <c r="R590" s="2" t="s">
        <v>4035</v>
      </c>
    </row>
    <row r="591" spans="1:18" ht="13">
      <c r="A591" s="24">
        <v>154109</v>
      </c>
      <c r="B591" s="24">
        <v>24555</v>
      </c>
      <c r="C591" s="25" t="s">
        <v>8209</v>
      </c>
      <c r="D591" s="25" t="s">
        <v>8210</v>
      </c>
      <c r="E591" s="25" t="s">
        <v>6427</v>
      </c>
      <c r="F591" s="25" t="s">
        <v>6856</v>
      </c>
      <c r="G591" s="25"/>
      <c r="H591" s="25" t="s">
        <v>7869</v>
      </c>
      <c r="I591" s="2" t="s">
        <v>6868</v>
      </c>
      <c r="J591" s="2">
        <v>0.7671576710257294</v>
      </c>
      <c r="L591" s="25"/>
      <c r="M591" s="25"/>
      <c r="N591" s="29"/>
      <c r="O591" s="24">
        <v>0</v>
      </c>
      <c r="P591" s="4" t="s">
        <v>6876</v>
      </c>
      <c r="R591" s="2" t="s">
        <v>3249</v>
      </c>
    </row>
    <row r="592" spans="1:18" ht="13">
      <c r="A592" s="22">
        <v>21409</v>
      </c>
      <c r="B592" s="22">
        <v>21409</v>
      </c>
      <c r="C592" s="9" t="s">
        <v>8209</v>
      </c>
      <c r="D592" s="9" t="s">
        <v>8210</v>
      </c>
      <c r="E592" s="9" t="s">
        <v>6427</v>
      </c>
      <c r="F592" s="9" t="s">
        <v>6856</v>
      </c>
      <c r="G592" s="9"/>
      <c r="H592" s="9" t="s">
        <v>7869</v>
      </c>
      <c r="I592" s="2" t="s">
        <v>6868</v>
      </c>
      <c r="J592" s="2">
        <v>0.88276972959341082</v>
      </c>
      <c r="L592" s="9"/>
      <c r="M592" s="9" t="s">
        <v>8229</v>
      </c>
      <c r="N592" s="23" t="s">
        <v>8230</v>
      </c>
      <c r="O592" s="22">
        <v>5</v>
      </c>
      <c r="P592" s="4"/>
      <c r="R592" s="2" t="s">
        <v>3249</v>
      </c>
    </row>
    <row r="593" spans="1:18" ht="13">
      <c r="A593" s="24">
        <v>24811</v>
      </c>
      <c r="B593" s="24">
        <v>24811</v>
      </c>
      <c r="C593" s="25" t="s">
        <v>8209</v>
      </c>
      <c r="D593" s="25" t="s">
        <v>8210</v>
      </c>
      <c r="E593" s="25" t="s">
        <v>6427</v>
      </c>
      <c r="F593" s="25" t="s">
        <v>6856</v>
      </c>
      <c r="G593" s="25"/>
      <c r="H593" s="25" t="s">
        <v>7869</v>
      </c>
      <c r="I593" s="2" t="s">
        <v>6868</v>
      </c>
      <c r="J593" s="2">
        <v>0.7911134189423904</v>
      </c>
      <c r="L593" s="25"/>
      <c r="M593" s="25" t="s">
        <v>8231</v>
      </c>
      <c r="N593" s="26" t="s">
        <v>8232</v>
      </c>
      <c r="O593" s="22">
        <v>5</v>
      </c>
      <c r="P593" s="4"/>
      <c r="R593" s="2" t="s">
        <v>4035</v>
      </c>
    </row>
    <row r="594" spans="1:18" ht="13">
      <c r="A594" s="22">
        <v>24053</v>
      </c>
      <c r="B594" s="22">
        <v>22069</v>
      </c>
      <c r="C594" s="9" t="s">
        <v>8209</v>
      </c>
      <c r="D594" s="9" t="s">
        <v>8210</v>
      </c>
      <c r="E594" s="9" t="s">
        <v>6427</v>
      </c>
      <c r="F594" s="9" t="s">
        <v>6856</v>
      </c>
      <c r="G594" s="9"/>
      <c r="H594" s="9" t="s">
        <v>7869</v>
      </c>
      <c r="I594" s="2" t="s">
        <v>6868</v>
      </c>
      <c r="J594" s="2">
        <v>0.83234712415999113</v>
      </c>
      <c r="L594" s="9"/>
      <c r="M594" s="9" t="s">
        <v>8233</v>
      </c>
      <c r="N594" s="23" t="s">
        <v>8234</v>
      </c>
      <c r="O594" s="22">
        <v>5</v>
      </c>
      <c r="P594" s="4"/>
      <c r="R594" s="2" t="s">
        <v>4035</v>
      </c>
    </row>
    <row r="595" spans="1:18" ht="13">
      <c r="A595" s="24">
        <v>29369</v>
      </c>
      <c r="B595" s="24">
        <v>22069</v>
      </c>
      <c r="C595" s="25" t="s">
        <v>8209</v>
      </c>
      <c r="D595" s="25" t="s">
        <v>8210</v>
      </c>
      <c r="E595" s="25" t="s">
        <v>6427</v>
      </c>
      <c r="F595" s="25" t="s">
        <v>6856</v>
      </c>
      <c r="G595" s="25"/>
      <c r="H595" s="25" t="s">
        <v>7869</v>
      </c>
      <c r="I595" s="2" t="s">
        <v>6868</v>
      </c>
      <c r="J595" s="2">
        <v>0.87026883834286739</v>
      </c>
      <c r="L595" s="25"/>
      <c r="M595" s="25" t="s">
        <v>8235</v>
      </c>
      <c r="N595" s="26" t="s">
        <v>8236</v>
      </c>
      <c r="O595" s="22">
        <v>5</v>
      </c>
      <c r="P595" s="4"/>
      <c r="R595" s="2" t="s">
        <v>4035</v>
      </c>
    </row>
    <row r="596" spans="1:18" ht="13">
      <c r="A596" s="22">
        <v>20522</v>
      </c>
      <c r="B596" s="22">
        <v>20522</v>
      </c>
      <c r="C596" s="9" t="s">
        <v>8209</v>
      </c>
      <c r="D596" s="9" t="s">
        <v>8210</v>
      </c>
      <c r="E596" s="9" t="s">
        <v>6427</v>
      </c>
      <c r="F596" s="9" t="s">
        <v>6856</v>
      </c>
      <c r="G596" s="9"/>
      <c r="H596" s="9" t="s">
        <v>7869</v>
      </c>
      <c r="I596" s="2" t="s">
        <v>6868</v>
      </c>
      <c r="J596" s="2">
        <v>0.87182995866363244</v>
      </c>
      <c r="L596" s="9"/>
      <c r="M596" s="9" t="s">
        <v>8237</v>
      </c>
      <c r="N596" s="23" t="s">
        <v>8238</v>
      </c>
      <c r="O596" s="22">
        <v>5</v>
      </c>
      <c r="P596" s="4"/>
      <c r="R596" s="2" t="s">
        <v>3249</v>
      </c>
    </row>
    <row r="597" spans="1:18" ht="13">
      <c r="A597" s="24">
        <v>22597</v>
      </c>
      <c r="B597" s="24">
        <v>22597</v>
      </c>
      <c r="C597" s="25" t="s">
        <v>8209</v>
      </c>
      <c r="D597" s="25" t="s">
        <v>8210</v>
      </c>
      <c r="E597" s="25" t="s">
        <v>6427</v>
      </c>
      <c r="F597" s="25" t="s">
        <v>6856</v>
      </c>
      <c r="G597" s="25"/>
      <c r="H597" s="25" t="s">
        <v>7869</v>
      </c>
      <c r="I597" s="2" t="s">
        <v>6868</v>
      </c>
      <c r="J597" s="2">
        <v>0.87366630504096765</v>
      </c>
      <c r="L597" s="25"/>
      <c r="M597" s="25" t="s">
        <v>8239</v>
      </c>
      <c r="N597" s="26" t="s">
        <v>8240</v>
      </c>
      <c r="O597" s="22">
        <v>5</v>
      </c>
      <c r="P597" s="4"/>
      <c r="R597" s="2" t="s">
        <v>3249</v>
      </c>
    </row>
    <row r="598" spans="1:18" ht="13">
      <c r="A598" s="22">
        <v>22955</v>
      </c>
      <c r="B598" s="22">
        <v>22955</v>
      </c>
      <c r="C598" s="9" t="s">
        <v>8209</v>
      </c>
      <c r="D598" s="9" t="s">
        <v>8210</v>
      </c>
      <c r="E598" s="9" t="s">
        <v>6427</v>
      </c>
      <c r="F598" s="9" t="s">
        <v>6856</v>
      </c>
      <c r="G598" s="9"/>
      <c r="H598" s="9" t="s">
        <v>7869</v>
      </c>
      <c r="I598" s="2" t="s">
        <v>6868</v>
      </c>
      <c r="J598" s="2">
        <v>0.91192630554735665</v>
      </c>
      <c r="L598" s="9"/>
      <c r="M598" s="9" t="s">
        <v>8241</v>
      </c>
      <c r="N598" s="23" t="s">
        <v>8242</v>
      </c>
      <c r="O598" s="22">
        <v>5</v>
      </c>
      <c r="P598" s="4"/>
      <c r="R598" s="2" t="s">
        <v>3249</v>
      </c>
    </row>
    <row r="599" spans="1:18" ht="13">
      <c r="A599" s="24">
        <v>20657</v>
      </c>
      <c r="B599" s="24">
        <v>20657</v>
      </c>
      <c r="C599" s="25" t="s">
        <v>8209</v>
      </c>
      <c r="D599" s="25" t="s">
        <v>8210</v>
      </c>
      <c r="E599" s="25" t="s">
        <v>6427</v>
      </c>
      <c r="F599" s="25" t="s">
        <v>6856</v>
      </c>
      <c r="G599" s="25"/>
      <c r="H599" s="25" t="s">
        <v>7869</v>
      </c>
      <c r="I599" s="2" t="s">
        <v>6868</v>
      </c>
      <c r="J599" s="2">
        <v>0.89129130776390575</v>
      </c>
      <c r="L599" s="25"/>
      <c r="M599" s="25" t="s">
        <v>8243</v>
      </c>
      <c r="N599" s="26" t="s">
        <v>8244</v>
      </c>
      <c r="O599" s="22">
        <v>5</v>
      </c>
      <c r="P599" s="4"/>
      <c r="R599" s="2" t="s">
        <v>4035</v>
      </c>
    </row>
    <row r="600" spans="1:18" ht="13">
      <c r="A600" s="22">
        <v>32948</v>
      </c>
      <c r="B600" s="22">
        <v>25370</v>
      </c>
      <c r="C600" s="9" t="s">
        <v>8209</v>
      </c>
      <c r="D600" s="9" t="s">
        <v>8210</v>
      </c>
      <c r="E600" s="9" t="s">
        <v>6427</v>
      </c>
      <c r="F600" s="9" t="s">
        <v>6856</v>
      </c>
      <c r="G600" s="9"/>
      <c r="H600" s="9" t="s">
        <v>7869</v>
      </c>
      <c r="I600" s="2" t="s">
        <v>6868</v>
      </c>
      <c r="J600" s="2">
        <v>0.91520072665770313</v>
      </c>
      <c r="L600" s="9"/>
      <c r="M600" s="9" t="s">
        <v>8245</v>
      </c>
      <c r="N600" s="23" t="s">
        <v>8246</v>
      </c>
      <c r="O600" s="22">
        <v>5</v>
      </c>
      <c r="P600" s="4"/>
      <c r="R600" s="2" t="s">
        <v>4035</v>
      </c>
    </row>
    <row r="601" spans="1:18" ht="13">
      <c r="A601" s="24">
        <v>21637</v>
      </c>
      <c r="B601" s="24">
        <v>21637</v>
      </c>
      <c r="C601" s="25" t="s">
        <v>8209</v>
      </c>
      <c r="D601" s="25" t="s">
        <v>8210</v>
      </c>
      <c r="E601" s="25" t="s">
        <v>6425</v>
      </c>
      <c r="F601" s="25" t="s">
        <v>6840</v>
      </c>
      <c r="G601" s="25"/>
      <c r="H601" s="25" t="s">
        <v>7869</v>
      </c>
      <c r="I601" s="2" t="s">
        <v>6868</v>
      </c>
      <c r="J601" s="2">
        <v>0.88064673604494936</v>
      </c>
      <c r="L601" s="25"/>
      <c r="M601" s="25" t="s">
        <v>8247</v>
      </c>
      <c r="N601" s="26" t="s">
        <v>8248</v>
      </c>
      <c r="O601" s="22">
        <v>5</v>
      </c>
      <c r="P601" s="4"/>
      <c r="R601" s="2" t="s">
        <v>3249</v>
      </c>
    </row>
    <row r="602" spans="1:18" ht="13">
      <c r="A602" s="22">
        <v>22075</v>
      </c>
      <c r="B602" s="22">
        <v>21637</v>
      </c>
      <c r="C602" s="9" t="s">
        <v>8209</v>
      </c>
      <c r="D602" s="9" t="s">
        <v>8210</v>
      </c>
      <c r="E602" s="9" t="s">
        <v>6425</v>
      </c>
      <c r="F602" s="9" t="s">
        <v>6840</v>
      </c>
      <c r="G602" s="9"/>
      <c r="H602" s="9" t="s">
        <v>7869</v>
      </c>
      <c r="I602" s="2" t="s">
        <v>6868</v>
      </c>
      <c r="J602" s="2">
        <v>0.82944225914339076</v>
      </c>
      <c r="L602" s="9"/>
      <c r="M602" s="9" t="s">
        <v>8249</v>
      </c>
      <c r="N602" s="23" t="s">
        <v>8250</v>
      </c>
      <c r="O602" s="22">
        <v>5</v>
      </c>
      <c r="P602" s="4"/>
      <c r="R602" s="2" t="s">
        <v>3249</v>
      </c>
    </row>
    <row r="603" spans="1:18" ht="13">
      <c r="A603" s="24">
        <v>27411</v>
      </c>
      <c r="B603" s="24">
        <v>21637</v>
      </c>
      <c r="C603" s="25" t="s">
        <v>8209</v>
      </c>
      <c r="D603" s="25" t="s">
        <v>8210</v>
      </c>
      <c r="E603" s="25" t="s">
        <v>6427</v>
      </c>
      <c r="F603" s="25" t="s">
        <v>6840</v>
      </c>
      <c r="G603" s="25"/>
      <c r="H603" s="25" t="s">
        <v>7869</v>
      </c>
      <c r="I603" s="2" t="s">
        <v>6868</v>
      </c>
      <c r="J603" s="2">
        <v>0.86401512199326569</v>
      </c>
      <c r="L603" s="25"/>
      <c r="M603" s="25" t="s">
        <v>8251</v>
      </c>
      <c r="N603" s="26" t="s">
        <v>8252</v>
      </c>
      <c r="O603" s="22">
        <v>5</v>
      </c>
      <c r="P603" s="4"/>
      <c r="R603" s="2" t="s">
        <v>3249</v>
      </c>
    </row>
    <row r="604" spans="1:18" ht="13">
      <c r="A604" s="22">
        <v>29035</v>
      </c>
      <c r="B604" s="22">
        <v>21637</v>
      </c>
      <c r="C604" s="9" t="s">
        <v>8209</v>
      </c>
      <c r="D604" s="9" t="s">
        <v>8210</v>
      </c>
      <c r="E604" s="9" t="s">
        <v>6427</v>
      </c>
      <c r="F604" s="9" t="s">
        <v>6840</v>
      </c>
      <c r="G604" s="9"/>
      <c r="H604" s="9" t="s">
        <v>7869</v>
      </c>
      <c r="I604" s="2" t="s">
        <v>6868</v>
      </c>
      <c r="J604" s="2">
        <v>0.81026113418009238</v>
      </c>
      <c r="L604" s="9"/>
      <c r="M604" s="9" t="s">
        <v>8253</v>
      </c>
      <c r="N604" s="23" t="s">
        <v>8254</v>
      </c>
      <c r="O604" s="22">
        <v>5</v>
      </c>
      <c r="P604" s="4"/>
      <c r="R604" s="2" t="s">
        <v>3249</v>
      </c>
    </row>
    <row r="605" spans="1:18" ht="13">
      <c r="A605" s="24">
        <v>25422</v>
      </c>
      <c r="B605" s="24">
        <v>21647</v>
      </c>
      <c r="C605" s="25" t="s">
        <v>8255</v>
      </c>
      <c r="D605" s="25" t="s">
        <v>8079</v>
      </c>
      <c r="E605" s="25" t="s">
        <v>6425</v>
      </c>
      <c r="F605" s="25" t="s">
        <v>6856</v>
      </c>
      <c r="G605" s="25"/>
      <c r="H605" s="25" t="s">
        <v>7869</v>
      </c>
      <c r="I605" s="2" t="s">
        <v>6868</v>
      </c>
      <c r="J605" s="2">
        <v>0.91250835796473206</v>
      </c>
      <c r="L605" s="25"/>
      <c r="M605" s="25" t="s">
        <v>8256</v>
      </c>
      <c r="N605" s="26" t="s">
        <v>8257</v>
      </c>
      <c r="O605" s="22">
        <v>5</v>
      </c>
      <c r="P605" s="4"/>
      <c r="R605" s="2" t="s">
        <v>3249</v>
      </c>
    </row>
    <row r="606" spans="1:18" ht="13">
      <c r="A606" s="22">
        <v>20751</v>
      </c>
      <c r="B606" s="22">
        <v>20751</v>
      </c>
      <c r="C606" s="9" t="s">
        <v>8255</v>
      </c>
      <c r="D606" s="9" t="s">
        <v>8079</v>
      </c>
      <c r="E606" s="9" t="s">
        <v>6425</v>
      </c>
      <c r="F606" s="9" t="s">
        <v>6856</v>
      </c>
      <c r="G606" s="9"/>
      <c r="H606" s="9" t="s">
        <v>7869</v>
      </c>
      <c r="I606" s="2" t="s">
        <v>6868</v>
      </c>
      <c r="J606" s="2">
        <v>0.91604590225472771</v>
      </c>
      <c r="L606" s="9"/>
      <c r="M606" s="9" t="s">
        <v>8258</v>
      </c>
      <c r="N606" s="23" t="s">
        <v>8259</v>
      </c>
      <c r="O606" s="22">
        <v>5</v>
      </c>
      <c r="P606" s="4"/>
      <c r="R606" s="2" t="s">
        <v>3249</v>
      </c>
    </row>
    <row r="607" spans="1:18" ht="13">
      <c r="A607" s="24">
        <v>35988</v>
      </c>
      <c r="B607" s="24">
        <v>20751</v>
      </c>
      <c r="C607" s="25" t="s">
        <v>8255</v>
      </c>
      <c r="D607" s="25" t="s">
        <v>8079</v>
      </c>
      <c r="E607" s="25" t="s">
        <v>6427</v>
      </c>
      <c r="F607" s="25" t="s">
        <v>6856</v>
      </c>
      <c r="G607" s="25"/>
      <c r="H607" s="25" t="s">
        <v>7869</v>
      </c>
      <c r="I607" s="2" t="s">
        <v>6868</v>
      </c>
      <c r="J607" s="2">
        <v>0.89676124739825636</v>
      </c>
      <c r="L607" s="25"/>
      <c r="M607" s="25" t="s">
        <v>8260</v>
      </c>
      <c r="N607" s="26" t="s">
        <v>8261</v>
      </c>
      <c r="O607" s="22">
        <v>5</v>
      </c>
      <c r="P607" s="4"/>
      <c r="R607" s="2" t="s">
        <v>3249</v>
      </c>
    </row>
    <row r="608" spans="1:18" ht="13">
      <c r="A608" s="22">
        <v>21647</v>
      </c>
      <c r="B608" s="22">
        <v>21647</v>
      </c>
      <c r="C608" s="9" t="s">
        <v>8255</v>
      </c>
      <c r="D608" s="9" t="s">
        <v>8079</v>
      </c>
      <c r="E608" s="9" t="s">
        <v>6427</v>
      </c>
      <c r="F608" s="9" t="s">
        <v>6856</v>
      </c>
      <c r="G608" s="9"/>
      <c r="H608" s="9" t="s">
        <v>7869</v>
      </c>
      <c r="I608" s="2" t="s">
        <v>6868</v>
      </c>
      <c r="J608" s="2">
        <v>0.90748000262283313</v>
      </c>
      <c r="L608" s="9"/>
      <c r="M608" s="9" t="s">
        <v>8262</v>
      </c>
      <c r="N608" s="31"/>
      <c r="O608" s="22">
        <v>2</v>
      </c>
      <c r="P608" s="27" t="s">
        <v>7200</v>
      </c>
      <c r="R608" s="2" t="s">
        <v>3249</v>
      </c>
    </row>
    <row r="609" spans="1:18" ht="13">
      <c r="A609" s="24">
        <v>22580</v>
      </c>
      <c r="B609" s="24">
        <v>20874</v>
      </c>
      <c r="C609" s="25" t="s">
        <v>8263</v>
      </c>
      <c r="D609" s="25" t="s">
        <v>8156</v>
      </c>
      <c r="E609" s="25" t="s">
        <v>6425</v>
      </c>
      <c r="F609" s="25" t="s">
        <v>6840</v>
      </c>
      <c r="G609" s="25"/>
      <c r="H609" s="25" t="s">
        <v>7869</v>
      </c>
      <c r="I609" s="2" t="s">
        <v>6868</v>
      </c>
      <c r="J609" s="2">
        <v>0.84891544942344943</v>
      </c>
      <c r="L609" s="25"/>
      <c r="M609" s="25" t="s">
        <v>8264</v>
      </c>
      <c r="N609" s="26" t="s">
        <v>8265</v>
      </c>
      <c r="O609" s="24">
        <v>1</v>
      </c>
      <c r="P609" s="4"/>
      <c r="R609" s="2" t="s">
        <v>4146</v>
      </c>
    </row>
    <row r="610" spans="1:18" ht="13">
      <c r="A610" s="22">
        <v>25444</v>
      </c>
      <c r="B610" s="22">
        <v>23313</v>
      </c>
      <c r="C610" s="9" t="s">
        <v>8263</v>
      </c>
      <c r="D610" s="9" t="s">
        <v>8156</v>
      </c>
      <c r="E610" s="9" t="s">
        <v>6425</v>
      </c>
      <c r="F610" s="9" t="s">
        <v>6840</v>
      </c>
      <c r="G610" s="9"/>
      <c r="H610" s="9" t="s">
        <v>7869</v>
      </c>
      <c r="I610" s="2" t="s">
        <v>6868</v>
      </c>
      <c r="J610" s="2">
        <v>0.84415332029263179</v>
      </c>
      <c r="L610" s="9"/>
      <c r="M610" s="9" t="s">
        <v>8266</v>
      </c>
      <c r="N610" s="23" t="s">
        <v>8267</v>
      </c>
      <c r="O610" s="24">
        <v>4</v>
      </c>
      <c r="P610" s="4"/>
      <c r="R610" s="2" t="s">
        <v>3279</v>
      </c>
    </row>
    <row r="611" spans="1:18" ht="13">
      <c r="A611" s="24">
        <v>20874</v>
      </c>
      <c r="B611" s="24">
        <v>20874</v>
      </c>
      <c r="C611" s="25" t="s">
        <v>8263</v>
      </c>
      <c r="D611" s="25" t="s">
        <v>8156</v>
      </c>
      <c r="E611" s="25" t="s">
        <v>6427</v>
      </c>
      <c r="F611" s="25" t="s">
        <v>6840</v>
      </c>
      <c r="G611" s="25"/>
      <c r="H611" s="25" t="s">
        <v>7869</v>
      </c>
      <c r="I611" s="2" t="s">
        <v>6868</v>
      </c>
      <c r="J611" s="2">
        <v>0.88312545396387576</v>
      </c>
      <c r="L611" s="25"/>
      <c r="M611" s="25" t="s">
        <v>8268</v>
      </c>
      <c r="N611" s="26" t="s">
        <v>8269</v>
      </c>
      <c r="O611" s="24">
        <v>4</v>
      </c>
      <c r="P611" s="4"/>
      <c r="R611" s="2" t="s">
        <v>4146</v>
      </c>
    </row>
    <row r="612" spans="1:18" ht="13">
      <c r="A612" s="22">
        <v>23313</v>
      </c>
      <c r="B612" s="22">
        <v>23313</v>
      </c>
      <c r="C612" s="9" t="s">
        <v>8263</v>
      </c>
      <c r="D612" s="9" t="s">
        <v>8156</v>
      </c>
      <c r="E612" s="9" t="s">
        <v>6427</v>
      </c>
      <c r="F612" s="9" t="s">
        <v>6840</v>
      </c>
      <c r="G612" s="9"/>
      <c r="H612" s="9" t="s">
        <v>7869</v>
      </c>
      <c r="I612" s="2" t="s">
        <v>6868</v>
      </c>
      <c r="J612" s="2">
        <v>0.86048746423682931</v>
      </c>
      <c r="L612" s="9"/>
      <c r="M612" s="9" t="s">
        <v>8270</v>
      </c>
      <c r="N612" s="23" t="s">
        <v>8271</v>
      </c>
      <c r="O612" s="22">
        <v>1</v>
      </c>
      <c r="P612" s="4"/>
      <c r="R612" s="2" t="s">
        <v>3279</v>
      </c>
    </row>
    <row r="613" spans="1:18" ht="13">
      <c r="A613" s="24">
        <v>27034</v>
      </c>
      <c r="B613" s="24">
        <v>27034</v>
      </c>
      <c r="C613" s="25" t="s">
        <v>8272</v>
      </c>
      <c r="D613" s="25" t="s">
        <v>8172</v>
      </c>
      <c r="E613" s="25" t="s">
        <v>6425</v>
      </c>
      <c r="F613" s="25" t="s">
        <v>6840</v>
      </c>
      <c r="G613" s="25"/>
      <c r="H613" s="25" t="s">
        <v>7869</v>
      </c>
      <c r="I613" s="2" t="s">
        <v>6868</v>
      </c>
      <c r="J613" s="2">
        <v>0.92281127605639712</v>
      </c>
      <c r="L613" s="25"/>
      <c r="M613" s="25" t="s">
        <v>8273</v>
      </c>
      <c r="N613" s="26" t="s">
        <v>8274</v>
      </c>
      <c r="O613" s="22">
        <v>5</v>
      </c>
      <c r="P613" s="4"/>
      <c r="R613" s="2" t="s">
        <v>4146</v>
      </c>
    </row>
    <row r="614" spans="1:18" ht="13">
      <c r="A614" s="22">
        <v>27654</v>
      </c>
      <c r="B614" s="22">
        <v>27034</v>
      </c>
      <c r="C614" s="9" t="s">
        <v>8272</v>
      </c>
      <c r="D614" s="9" t="s">
        <v>8172</v>
      </c>
      <c r="E614" s="9" t="s">
        <v>6425</v>
      </c>
      <c r="F614" s="9" t="s">
        <v>6840</v>
      </c>
      <c r="G614" s="9"/>
      <c r="H614" s="9" t="s">
        <v>7869</v>
      </c>
      <c r="I614" s="2" t="s">
        <v>6868</v>
      </c>
      <c r="J614" s="2">
        <v>0.89646944525638517</v>
      </c>
      <c r="L614" s="9"/>
      <c r="M614" s="9" t="s">
        <v>8275</v>
      </c>
      <c r="N614" s="23" t="s">
        <v>8276</v>
      </c>
      <c r="O614" s="22">
        <v>5</v>
      </c>
      <c r="P614" s="4"/>
      <c r="R614" s="2" t="s">
        <v>4146</v>
      </c>
    </row>
    <row r="615" spans="1:18" ht="13">
      <c r="A615" s="24">
        <v>21708</v>
      </c>
      <c r="B615" s="24">
        <v>20858</v>
      </c>
      <c r="C615" s="25" t="s">
        <v>8272</v>
      </c>
      <c r="D615" s="25" t="s">
        <v>8172</v>
      </c>
      <c r="E615" s="25" t="s">
        <v>6425</v>
      </c>
      <c r="F615" s="25" t="s">
        <v>6840</v>
      </c>
      <c r="G615" s="25"/>
      <c r="H615" s="25" t="s">
        <v>7869</v>
      </c>
      <c r="I615" s="2" t="s">
        <v>6868</v>
      </c>
      <c r="J615" s="2">
        <v>0.81299788178371291</v>
      </c>
      <c r="L615" s="25"/>
      <c r="M615" s="25" t="s">
        <v>8277</v>
      </c>
      <c r="N615" s="26" t="s">
        <v>8278</v>
      </c>
      <c r="O615" s="22">
        <v>5</v>
      </c>
      <c r="P615" s="4"/>
      <c r="R615" s="2" t="s">
        <v>4146</v>
      </c>
    </row>
    <row r="616" spans="1:18" ht="13">
      <c r="A616" s="22">
        <v>22330</v>
      </c>
      <c r="B616" s="22">
        <v>20858</v>
      </c>
      <c r="C616" s="9" t="s">
        <v>8272</v>
      </c>
      <c r="D616" s="9" t="s">
        <v>8172</v>
      </c>
      <c r="E616" s="9" t="s">
        <v>6425</v>
      </c>
      <c r="F616" s="9" t="s">
        <v>6840</v>
      </c>
      <c r="G616" s="9"/>
      <c r="H616" s="9" t="s">
        <v>7869</v>
      </c>
      <c r="I616" s="2" t="s">
        <v>6868</v>
      </c>
      <c r="J616" s="2">
        <v>0.87558873496178924</v>
      </c>
      <c r="L616" s="9"/>
      <c r="M616" s="9" t="s">
        <v>8279</v>
      </c>
      <c r="N616" s="23" t="s">
        <v>8280</v>
      </c>
      <c r="O616" s="22">
        <v>5</v>
      </c>
      <c r="P616" s="4"/>
      <c r="R616" s="2" t="s">
        <v>4146</v>
      </c>
    </row>
    <row r="617" spans="1:18" ht="13">
      <c r="A617" s="24">
        <v>23100</v>
      </c>
      <c r="B617" s="24">
        <v>20858</v>
      </c>
      <c r="C617" s="25" t="s">
        <v>8272</v>
      </c>
      <c r="D617" s="25" t="s">
        <v>8172</v>
      </c>
      <c r="E617" s="25" t="s">
        <v>6425</v>
      </c>
      <c r="F617" s="25" t="s">
        <v>6840</v>
      </c>
      <c r="G617" s="25"/>
      <c r="H617" s="25" t="s">
        <v>7869</v>
      </c>
      <c r="I617" s="2" t="s">
        <v>6868</v>
      </c>
      <c r="J617" s="2">
        <v>0.89499326546808888</v>
      </c>
      <c r="L617" s="25"/>
      <c r="M617" s="25" t="s">
        <v>8281</v>
      </c>
      <c r="N617" s="26" t="s">
        <v>8282</v>
      </c>
      <c r="O617" s="22">
        <v>5</v>
      </c>
      <c r="P617" s="4"/>
      <c r="R617" s="2" t="s">
        <v>4146</v>
      </c>
    </row>
    <row r="618" spans="1:18" ht="13">
      <c r="A618" s="22">
        <v>20015</v>
      </c>
      <c r="B618" s="22">
        <v>20858</v>
      </c>
      <c r="C618" s="9" t="s">
        <v>8272</v>
      </c>
      <c r="D618" s="9" t="s">
        <v>8172</v>
      </c>
      <c r="E618" s="9" t="s">
        <v>6427</v>
      </c>
      <c r="F618" s="9" t="s">
        <v>6840</v>
      </c>
      <c r="G618" s="9"/>
      <c r="H618" s="9" t="s">
        <v>7869</v>
      </c>
      <c r="I618" s="2" t="s">
        <v>6868</v>
      </c>
      <c r="J618" s="2">
        <v>0.88984693459075825</v>
      </c>
      <c r="L618" s="9"/>
      <c r="M618" s="9" t="s">
        <v>8283</v>
      </c>
      <c r="N618" s="23" t="s">
        <v>8284</v>
      </c>
      <c r="O618" s="22">
        <v>5</v>
      </c>
      <c r="P618" s="4"/>
      <c r="R618" s="2" t="s">
        <v>4146</v>
      </c>
    </row>
    <row r="619" spans="1:18" ht="13">
      <c r="A619" s="24">
        <v>22047</v>
      </c>
      <c r="B619" s="24">
        <v>20858</v>
      </c>
      <c r="C619" s="25" t="s">
        <v>8272</v>
      </c>
      <c r="D619" s="25" t="s">
        <v>8172</v>
      </c>
      <c r="E619" s="25" t="s">
        <v>6427</v>
      </c>
      <c r="F619" s="25" t="s">
        <v>6840</v>
      </c>
      <c r="G619" s="25"/>
      <c r="H619" s="25" t="s">
        <v>7869</v>
      </c>
      <c r="I619" s="2" t="s">
        <v>6868</v>
      </c>
      <c r="J619" s="2">
        <v>0.85542396085077421</v>
      </c>
      <c r="L619" s="25"/>
      <c r="M619" s="25" t="s">
        <v>8285</v>
      </c>
      <c r="N619" s="26" t="s">
        <v>8286</v>
      </c>
      <c r="O619" s="22">
        <v>5</v>
      </c>
      <c r="P619" s="4"/>
      <c r="R619" s="2" t="s">
        <v>4146</v>
      </c>
    </row>
    <row r="620" spans="1:18" ht="13">
      <c r="A620" s="22">
        <v>20858</v>
      </c>
      <c r="B620" s="22">
        <v>20858</v>
      </c>
      <c r="C620" s="9" t="s">
        <v>8272</v>
      </c>
      <c r="D620" s="9" t="s">
        <v>8172</v>
      </c>
      <c r="E620" s="9" t="s">
        <v>6427</v>
      </c>
      <c r="F620" s="9" t="s">
        <v>6840</v>
      </c>
      <c r="G620" s="9"/>
      <c r="H620" s="9" t="s">
        <v>7869</v>
      </c>
      <c r="I620" s="2" t="s">
        <v>6868</v>
      </c>
      <c r="J620" s="2">
        <v>0.858455225178403</v>
      </c>
      <c r="L620" s="9"/>
      <c r="M620" s="9" t="s">
        <v>8287</v>
      </c>
      <c r="N620" s="23" t="s">
        <v>8288</v>
      </c>
      <c r="O620" s="22">
        <v>5</v>
      </c>
      <c r="P620" s="4"/>
      <c r="R620" s="2" t="s">
        <v>4146</v>
      </c>
    </row>
    <row r="621" spans="1:18" ht="13">
      <c r="A621" s="24">
        <v>21605</v>
      </c>
      <c r="B621" s="24">
        <v>20858</v>
      </c>
      <c r="C621" s="25" t="s">
        <v>8272</v>
      </c>
      <c r="D621" s="25" t="s">
        <v>8172</v>
      </c>
      <c r="E621" s="25" t="s">
        <v>6427</v>
      </c>
      <c r="F621" s="25" t="s">
        <v>6840</v>
      </c>
      <c r="G621" s="25"/>
      <c r="H621" s="25" t="s">
        <v>7869</v>
      </c>
      <c r="I621" s="2" t="s">
        <v>6868</v>
      </c>
      <c r="J621" s="2">
        <v>0.87590240316219736</v>
      </c>
      <c r="L621" s="25"/>
      <c r="M621" s="25" t="s">
        <v>8289</v>
      </c>
      <c r="N621" s="26" t="s">
        <v>8290</v>
      </c>
      <c r="O621" s="22">
        <v>5</v>
      </c>
      <c r="P621" s="4"/>
      <c r="R621" s="2" t="s">
        <v>4146</v>
      </c>
    </row>
    <row r="622" spans="1:18" ht="13">
      <c r="A622" s="22">
        <v>27907</v>
      </c>
      <c r="B622" s="22">
        <v>27034</v>
      </c>
      <c r="C622" s="9" t="s">
        <v>8272</v>
      </c>
      <c r="D622" s="9" t="s">
        <v>8172</v>
      </c>
      <c r="E622" s="9" t="s">
        <v>6427</v>
      </c>
      <c r="F622" s="9" t="s">
        <v>6840</v>
      </c>
      <c r="G622" s="9"/>
      <c r="H622" s="9" t="s">
        <v>7869</v>
      </c>
      <c r="I622" s="2" t="s">
        <v>6868</v>
      </c>
      <c r="J622" s="2">
        <v>0.85325703529381081</v>
      </c>
      <c r="L622" s="9"/>
      <c r="M622" s="9" t="s">
        <v>8291</v>
      </c>
      <c r="N622" s="23" t="s">
        <v>8292</v>
      </c>
      <c r="O622" s="24">
        <v>4</v>
      </c>
      <c r="P622" s="4"/>
      <c r="R622" s="2" t="s">
        <v>4146</v>
      </c>
    </row>
    <row r="623" spans="1:18" ht="13">
      <c r="A623" s="24">
        <v>26921</v>
      </c>
      <c r="B623" s="24">
        <v>27034</v>
      </c>
      <c r="C623" s="25" t="s">
        <v>8272</v>
      </c>
      <c r="D623" s="25" t="s">
        <v>8172</v>
      </c>
      <c r="E623" s="25" t="s">
        <v>6427</v>
      </c>
      <c r="F623" s="25" t="s">
        <v>6840</v>
      </c>
      <c r="G623" s="25"/>
      <c r="H623" s="25" t="s">
        <v>7869</v>
      </c>
      <c r="I623" s="2" t="s">
        <v>6868</v>
      </c>
      <c r="J623" s="2">
        <v>0.93222421497465613</v>
      </c>
      <c r="L623" s="25"/>
      <c r="M623" s="25" t="s">
        <v>8293</v>
      </c>
      <c r="N623" s="26" t="s">
        <v>8294</v>
      </c>
      <c r="O623" s="22">
        <v>5</v>
      </c>
      <c r="P623" s="4"/>
      <c r="R623" s="2" t="s">
        <v>4146</v>
      </c>
    </row>
    <row r="624" spans="1:18" ht="13">
      <c r="A624" s="22">
        <v>27952</v>
      </c>
      <c r="B624" s="22">
        <v>27034</v>
      </c>
      <c r="C624" s="9" t="s">
        <v>8272</v>
      </c>
      <c r="D624" s="9" t="s">
        <v>8172</v>
      </c>
      <c r="E624" s="9" t="s">
        <v>6427</v>
      </c>
      <c r="F624" s="9" t="s">
        <v>6840</v>
      </c>
      <c r="G624" s="9"/>
      <c r="H624" s="9" t="s">
        <v>7869</v>
      </c>
      <c r="I624" s="2" t="s">
        <v>6868</v>
      </c>
      <c r="J624" s="2">
        <v>0.85745888546136062</v>
      </c>
      <c r="L624" s="9"/>
      <c r="M624" s="9" t="s">
        <v>8295</v>
      </c>
      <c r="N624" s="23" t="s">
        <v>8296</v>
      </c>
      <c r="O624" s="22">
        <v>5</v>
      </c>
      <c r="P624" s="4"/>
      <c r="R624" s="2" t="s">
        <v>4146</v>
      </c>
    </row>
    <row r="625" spans="1:18" ht="13">
      <c r="A625" s="24">
        <v>165870</v>
      </c>
      <c r="B625" s="24">
        <v>25235</v>
      </c>
      <c r="C625" s="25" t="s">
        <v>8297</v>
      </c>
      <c r="D625" s="25" t="s">
        <v>8133</v>
      </c>
      <c r="E625" s="25" t="s">
        <v>6425</v>
      </c>
      <c r="F625" s="25" t="s">
        <v>6856</v>
      </c>
      <c r="G625" s="25"/>
      <c r="H625" s="25" t="s">
        <v>7869</v>
      </c>
      <c r="I625" s="2" t="s">
        <v>6868</v>
      </c>
      <c r="J625" s="2">
        <v>0.88382963465855402</v>
      </c>
      <c r="L625" s="25"/>
      <c r="M625" s="25" t="s">
        <v>8298</v>
      </c>
      <c r="N625" s="26" t="s">
        <v>8299</v>
      </c>
      <c r="O625" s="22">
        <v>5</v>
      </c>
      <c r="P625" s="4"/>
      <c r="R625" s="2" t="s">
        <v>3249</v>
      </c>
    </row>
    <row r="626" spans="1:18" ht="13">
      <c r="A626" s="22">
        <v>27023</v>
      </c>
      <c r="B626" s="22">
        <v>26819</v>
      </c>
      <c r="C626" s="9" t="s">
        <v>8297</v>
      </c>
      <c r="D626" s="9" t="s">
        <v>8133</v>
      </c>
      <c r="E626" s="9" t="s">
        <v>6425</v>
      </c>
      <c r="F626" s="9" t="s">
        <v>6856</v>
      </c>
      <c r="G626" s="9"/>
      <c r="H626" s="9" t="s">
        <v>7869</v>
      </c>
      <c r="I626" s="2" t="s">
        <v>6868</v>
      </c>
      <c r="J626" s="2">
        <v>0.81998779906720765</v>
      </c>
      <c r="L626" s="9"/>
      <c r="M626" s="9" t="s">
        <v>8300</v>
      </c>
      <c r="N626" s="23" t="s">
        <v>8301</v>
      </c>
      <c r="O626" s="22">
        <v>5</v>
      </c>
      <c r="P626" s="4"/>
      <c r="R626" s="2" t="s">
        <v>3249</v>
      </c>
    </row>
    <row r="627" spans="1:18" ht="13">
      <c r="A627" s="24">
        <v>100644</v>
      </c>
      <c r="B627" s="24">
        <v>21311</v>
      </c>
      <c r="C627" s="25" t="s">
        <v>8297</v>
      </c>
      <c r="D627" s="25" t="s">
        <v>8133</v>
      </c>
      <c r="E627" s="25" t="s">
        <v>6425</v>
      </c>
      <c r="F627" s="25" t="s">
        <v>6856</v>
      </c>
      <c r="G627" s="25"/>
      <c r="H627" s="25" t="s">
        <v>7869</v>
      </c>
      <c r="I627" s="2" t="s">
        <v>6868</v>
      </c>
      <c r="J627" s="2">
        <v>0.86032703762625806</v>
      </c>
      <c r="L627" s="25"/>
      <c r="M627" s="25" t="s">
        <v>8302</v>
      </c>
      <c r="N627" s="26" t="s">
        <v>8303</v>
      </c>
      <c r="O627" s="22">
        <v>5</v>
      </c>
      <c r="P627" s="4"/>
      <c r="R627" s="2" t="s">
        <v>3249</v>
      </c>
    </row>
    <row r="628" spans="1:18" ht="13">
      <c r="A628" s="22">
        <v>25235</v>
      </c>
      <c r="B628" s="22">
        <v>25235</v>
      </c>
      <c r="C628" s="9" t="s">
        <v>8297</v>
      </c>
      <c r="D628" s="9" t="s">
        <v>8133</v>
      </c>
      <c r="E628" s="9" t="s">
        <v>6427</v>
      </c>
      <c r="F628" s="9" t="s">
        <v>6856</v>
      </c>
      <c r="G628" s="9"/>
      <c r="H628" s="9" t="s">
        <v>7869</v>
      </c>
      <c r="I628" s="2" t="s">
        <v>6868</v>
      </c>
      <c r="J628" s="2">
        <v>0.84534655928474445</v>
      </c>
      <c r="L628" s="9"/>
      <c r="M628" s="9" t="s">
        <v>8304</v>
      </c>
      <c r="N628" s="23" t="s">
        <v>8305</v>
      </c>
      <c r="O628" s="22">
        <v>5</v>
      </c>
      <c r="P628" s="4"/>
      <c r="R628" s="2" t="s">
        <v>3249</v>
      </c>
    </row>
    <row r="629" spans="1:18" ht="13">
      <c r="A629" s="24">
        <v>21311</v>
      </c>
      <c r="B629" s="24">
        <v>21311</v>
      </c>
      <c r="C629" s="25" t="s">
        <v>8297</v>
      </c>
      <c r="D629" s="25" t="s">
        <v>8133</v>
      </c>
      <c r="E629" s="25" t="s">
        <v>6427</v>
      </c>
      <c r="F629" s="25" t="s">
        <v>6856</v>
      </c>
      <c r="G629" s="25"/>
      <c r="H629" s="25" t="s">
        <v>7869</v>
      </c>
      <c r="I629" s="2" t="s">
        <v>6868</v>
      </c>
      <c r="J629" s="2">
        <v>0.88067236924316827</v>
      </c>
      <c r="L629" s="25"/>
      <c r="M629" s="25" t="s">
        <v>8306</v>
      </c>
      <c r="N629" s="26" t="s">
        <v>8307</v>
      </c>
      <c r="O629" s="22">
        <v>5</v>
      </c>
      <c r="P629" s="4"/>
      <c r="R629" s="2" t="s">
        <v>3249</v>
      </c>
    </row>
    <row r="630" spans="1:18" ht="13">
      <c r="A630" s="22">
        <v>26819</v>
      </c>
      <c r="B630" s="22">
        <v>26819</v>
      </c>
      <c r="C630" s="9" t="s">
        <v>8297</v>
      </c>
      <c r="D630" s="9" t="s">
        <v>8133</v>
      </c>
      <c r="E630" s="9" t="s">
        <v>6427</v>
      </c>
      <c r="F630" s="9" t="s">
        <v>6856</v>
      </c>
      <c r="G630" s="9"/>
      <c r="H630" s="9" t="s">
        <v>7869</v>
      </c>
      <c r="I630" s="2" t="s">
        <v>6868</v>
      </c>
      <c r="J630" s="2">
        <v>0.86006680298188087</v>
      </c>
      <c r="L630" s="9"/>
      <c r="M630" s="9" t="s">
        <v>8308</v>
      </c>
      <c r="N630" s="23" t="s">
        <v>8309</v>
      </c>
      <c r="O630" s="22">
        <v>5</v>
      </c>
      <c r="P630" s="4"/>
      <c r="R630" s="2" t="s">
        <v>3249</v>
      </c>
    </row>
    <row r="631" spans="1:18" ht="13">
      <c r="A631" s="24">
        <v>27825</v>
      </c>
      <c r="B631" s="24">
        <v>27825</v>
      </c>
      <c r="C631" s="25" t="s">
        <v>8310</v>
      </c>
      <c r="D631" s="25" t="s">
        <v>8255</v>
      </c>
      <c r="E631" s="25" t="s">
        <v>6427</v>
      </c>
      <c r="F631" s="25" t="s">
        <v>6840</v>
      </c>
      <c r="G631" s="25"/>
      <c r="H631" s="25" t="s">
        <v>7869</v>
      </c>
      <c r="I631" s="2" t="s">
        <v>6868</v>
      </c>
      <c r="J631" s="2">
        <v>0.95283545234373634</v>
      </c>
      <c r="L631" s="25"/>
      <c r="M631" s="25"/>
      <c r="N631" s="29"/>
      <c r="O631" s="24">
        <v>0</v>
      </c>
      <c r="P631" s="27" t="s">
        <v>8311</v>
      </c>
      <c r="R631" s="2" t="s">
        <v>4600</v>
      </c>
    </row>
    <row r="632" spans="1:18" ht="13">
      <c r="A632" s="22">
        <v>158242</v>
      </c>
      <c r="B632" s="22">
        <v>24154</v>
      </c>
      <c r="C632" s="9" t="s">
        <v>8312</v>
      </c>
      <c r="D632" s="9" t="s">
        <v>8313</v>
      </c>
      <c r="E632" s="9" t="s">
        <v>6425</v>
      </c>
      <c r="F632" s="9" t="s">
        <v>6853</v>
      </c>
      <c r="G632" s="9"/>
      <c r="H632" s="9" t="s">
        <v>7869</v>
      </c>
      <c r="I632" s="2" t="s">
        <v>6868</v>
      </c>
      <c r="J632" s="2">
        <v>0.94483811696248554</v>
      </c>
      <c r="L632" s="9"/>
      <c r="M632" s="9" t="s">
        <v>8314</v>
      </c>
      <c r="N632" s="23" t="s">
        <v>8315</v>
      </c>
      <c r="O632" s="24">
        <v>4</v>
      </c>
      <c r="P632" s="4"/>
      <c r="R632" s="2" t="s">
        <v>3279</v>
      </c>
    </row>
    <row r="633" spans="1:18" ht="13">
      <c r="A633" s="24">
        <v>158754</v>
      </c>
      <c r="B633" s="24">
        <v>26387</v>
      </c>
      <c r="C633" s="25" t="s">
        <v>8312</v>
      </c>
      <c r="D633" s="25" t="s">
        <v>8313</v>
      </c>
      <c r="E633" s="25" t="s">
        <v>6425</v>
      </c>
      <c r="F633" s="25" t="s">
        <v>6853</v>
      </c>
      <c r="G633" s="25"/>
      <c r="H633" s="25" t="s">
        <v>7869</v>
      </c>
      <c r="I633" s="2" t="s">
        <v>6868</v>
      </c>
      <c r="J633" s="2">
        <v>0.91528077156657406</v>
      </c>
      <c r="L633" s="25"/>
      <c r="M633" s="25"/>
      <c r="N633" s="29"/>
      <c r="O633" s="24">
        <v>0</v>
      </c>
      <c r="P633" s="4" t="s">
        <v>6876</v>
      </c>
      <c r="R633" s="2" t="s">
        <v>4035</v>
      </c>
    </row>
    <row r="634" spans="1:18" ht="13">
      <c r="A634" s="22">
        <v>30064</v>
      </c>
      <c r="B634" s="22">
        <v>24154</v>
      </c>
      <c r="C634" s="9" t="s">
        <v>8312</v>
      </c>
      <c r="D634" s="9" t="s">
        <v>8313</v>
      </c>
      <c r="E634" s="9" t="s">
        <v>6425</v>
      </c>
      <c r="F634" s="9" t="s">
        <v>6853</v>
      </c>
      <c r="G634" s="9"/>
      <c r="H634" s="9" t="s">
        <v>7869</v>
      </c>
      <c r="I634" s="2" t="s">
        <v>6868</v>
      </c>
      <c r="J634" s="2">
        <v>0.87883621345035134</v>
      </c>
      <c r="L634" s="9"/>
      <c r="M634" s="9" t="s">
        <v>8316</v>
      </c>
      <c r="N634" s="23" t="s">
        <v>8317</v>
      </c>
      <c r="O634" s="24">
        <v>4</v>
      </c>
      <c r="P634" s="4"/>
      <c r="R634" s="2" t="s">
        <v>3279</v>
      </c>
    </row>
    <row r="635" spans="1:18" ht="13">
      <c r="A635" s="24">
        <v>24154</v>
      </c>
      <c r="B635" s="24">
        <v>24154</v>
      </c>
      <c r="C635" s="25" t="s">
        <v>8312</v>
      </c>
      <c r="D635" s="25" t="s">
        <v>8313</v>
      </c>
      <c r="E635" s="25" t="s">
        <v>6425</v>
      </c>
      <c r="F635" s="25" t="s">
        <v>6853</v>
      </c>
      <c r="G635" s="25"/>
      <c r="H635" s="25" t="s">
        <v>7869</v>
      </c>
      <c r="I635" s="2" t="s">
        <v>6868</v>
      </c>
      <c r="J635" s="2">
        <v>0.96003368584036131</v>
      </c>
      <c r="L635" s="25"/>
      <c r="M635" s="25"/>
      <c r="N635" s="29"/>
      <c r="O635" s="24">
        <v>0</v>
      </c>
      <c r="P635" s="4" t="s">
        <v>6876</v>
      </c>
      <c r="R635" s="2" t="s">
        <v>3279</v>
      </c>
    </row>
    <row r="636" spans="1:18" ht="13">
      <c r="A636" s="22">
        <v>16503</v>
      </c>
      <c r="B636" s="22">
        <v>24154</v>
      </c>
      <c r="C636" s="9" t="s">
        <v>8312</v>
      </c>
      <c r="D636" s="9" t="s">
        <v>8313</v>
      </c>
      <c r="E636" s="9" t="s">
        <v>6425</v>
      </c>
      <c r="F636" s="9" t="s">
        <v>6853</v>
      </c>
      <c r="G636" s="9"/>
      <c r="H636" s="9" t="s">
        <v>7869</v>
      </c>
      <c r="I636" s="2" t="s">
        <v>6868</v>
      </c>
      <c r="J636" s="2">
        <v>0.92848386142535932</v>
      </c>
      <c r="L636" s="9"/>
      <c r="M636" s="9" t="s">
        <v>8318</v>
      </c>
      <c r="N636" s="23" t="s">
        <v>8319</v>
      </c>
      <c r="O636" s="24">
        <v>4</v>
      </c>
      <c r="P636" s="4"/>
      <c r="R636" s="2" t="s">
        <v>3279</v>
      </c>
    </row>
    <row r="637" spans="1:18" ht="13">
      <c r="A637" s="24">
        <v>26907</v>
      </c>
      <c r="B637" s="24">
        <v>24154</v>
      </c>
      <c r="C637" s="25" t="s">
        <v>8312</v>
      </c>
      <c r="D637" s="25" t="s">
        <v>8313</v>
      </c>
      <c r="E637" s="25" t="s">
        <v>6425</v>
      </c>
      <c r="F637" s="25" t="s">
        <v>6853</v>
      </c>
      <c r="G637" s="25"/>
      <c r="H637" s="25" t="s">
        <v>7869</v>
      </c>
      <c r="I637" s="2" t="s">
        <v>6868</v>
      </c>
      <c r="J637" s="2">
        <v>0.9397393724869324</v>
      </c>
      <c r="L637" s="25"/>
      <c r="M637" s="25"/>
      <c r="N637" s="29"/>
      <c r="O637" s="24">
        <v>0</v>
      </c>
      <c r="P637" s="4" t="s">
        <v>6876</v>
      </c>
      <c r="R637" s="2" t="s">
        <v>3279</v>
      </c>
    </row>
    <row r="638" spans="1:18" ht="13">
      <c r="A638" s="22">
        <v>26387</v>
      </c>
      <c r="B638" s="22">
        <v>26387</v>
      </c>
      <c r="C638" s="9" t="s">
        <v>8312</v>
      </c>
      <c r="D638" s="9" t="s">
        <v>8313</v>
      </c>
      <c r="E638" s="9" t="s">
        <v>6427</v>
      </c>
      <c r="F638" s="9" t="s">
        <v>6853</v>
      </c>
      <c r="G638" s="9"/>
      <c r="H638" s="9" t="s">
        <v>7869</v>
      </c>
      <c r="I638" s="2" t="s">
        <v>6868</v>
      </c>
      <c r="J638" s="2">
        <v>0.86910700098242011</v>
      </c>
      <c r="L638" s="9"/>
      <c r="M638" s="9" t="s">
        <v>8320</v>
      </c>
      <c r="N638" s="23" t="s">
        <v>8321</v>
      </c>
      <c r="O638" s="24">
        <v>4</v>
      </c>
      <c r="P638" s="4"/>
      <c r="R638" s="2" t="s">
        <v>4035</v>
      </c>
    </row>
    <row r="639" spans="1:18" ht="13">
      <c r="A639" s="24">
        <v>25159</v>
      </c>
      <c r="B639" s="24">
        <v>24154</v>
      </c>
      <c r="C639" s="25" t="s">
        <v>8312</v>
      </c>
      <c r="D639" s="25" t="s">
        <v>8313</v>
      </c>
      <c r="E639" s="25" t="s">
        <v>6427</v>
      </c>
      <c r="F639" s="25" t="s">
        <v>6853</v>
      </c>
      <c r="G639" s="25"/>
      <c r="H639" s="25" t="s">
        <v>7869</v>
      </c>
      <c r="I639" s="2" t="s">
        <v>6868</v>
      </c>
      <c r="J639" s="2">
        <v>0.95307611744364451</v>
      </c>
      <c r="L639" s="25"/>
      <c r="M639" s="25"/>
      <c r="N639" s="29"/>
      <c r="O639" s="24">
        <v>0</v>
      </c>
      <c r="P639" s="4" t="s">
        <v>6876</v>
      </c>
      <c r="R639" s="2" t="s">
        <v>3279</v>
      </c>
    </row>
    <row r="640" spans="1:18" ht="13">
      <c r="A640" s="22">
        <v>25366</v>
      </c>
      <c r="B640" s="22">
        <v>24154</v>
      </c>
      <c r="C640" s="9" t="s">
        <v>8312</v>
      </c>
      <c r="D640" s="9" t="s">
        <v>8313</v>
      </c>
      <c r="E640" s="9" t="s">
        <v>6427</v>
      </c>
      <c r="F640" s="9" t="s">
        <v>6853</v>
      </c>
      <c r="G640" s="9"/>
      <c r="H640" s="9" t="s">
        <v>7869</v>
      </c>
      <c r="I640" s="2" t="s">
        <v>6868</v>
      </c>
      <c r="J640" s="2">
        <v>0.93113676402717827</v>
      </c>
      <c r="L640" s="9"/>
      <c r="M640" s="9" t="s">
        <v>8322</v>
      </c>
      <c r="N640" s="23" t="s">
        <v>8323</v>
      </c>
      <c r="O640" s="24">
        <v>4</v>
      </c>
      <c r="P640" s="4"/>
      <c r="R640" s="2" t="s">
        <v>3279</v>
      </c>
    </row>
    <row r="641" spans="1:18" ht="13">
      <c r="A641" s="24">
        <v>26801</v>
      </c>
      <c r="B641" s="24">
        <v>24154</v>
      </c>
      <c r="C641" s="25" t="s">
        <v>8312</v>
      </c>
      <c r="D641" s="25" t="s">
        <v>8313</v>
      </c>
      <c r="E641" s="25" t="s">
        <v>6427</v>
      </c>
      <c r="F641" s="25" t="s">
        <v>6853</v>
      </c>
      <c r="G641" s="25"/>
      <c r="H641" s="25" t="s">
        <v>7869</v>
      </c>
      <c r="I641" s="2" t="s">
        <v>6868</v>
      </c>
      <c r="J641" s="2">
        <v>0.94365422281564448</v>
      </c>
      <c r="L641" s="25"/>
      <c r="M641" s="25"/>
      <c r="N641" s="29"/>
      <c r="O641" s="24">
        <v>0</v>
      </c>
      <c r="P641" s="4" t="s">
        <v>6876</v>
      </c>
      <c r="R641" s="2" t="s">
        <v>3279</v>
      </c>
    </row>
    <row r="642" spans="1:18" ht="13">
      <c r="A642" s="22">
        <v>24525</v>
      </c>
      <c r="B642" s="22">
        <v>24154</v>
      </c>
      <c r="C642" s="9" t="s">
        <v>8312</v>
      </c>
      <c r="D642" s="9" t="s">
        <v>8313</v>
      </c>
      <c r="E642" s="9" t="s">
        <v>6427</v>
      </c>
      <c r="F642" s="9" t="s">
        <v>6853</v>
      </c>
      <c r="G642" s="9"/>
      <c r="H642" s="9" t="s">
        <v>7869</v>
      </c>
      <c r="I642" s="2" t="s">
        <v>6868</v>
      </c>
      <c r="J642" s="2">
        <v>0.92781293018219557</v>
      </c>
      <c r="L642" s="9"/>
      <c r="M642" s="9"/>
      <c r="N642" s="28"/>
      <c r="O642" s="22">
        <v>0</v>
      </c>
      <c r="P642" s="4" t="s">
        <v>6876</v>
      </c>
      <c r="R642" s="2" t="s">
        <v>3279</v>
      </c>
    </row>
    <row r="643" spans="1:18" ht="13">
      <c r="A643" s="24">
        <v>27133</v>
      </c>
      <c r="B643" s="24">
        <v>24154</v>
      </c>
      <c r="C643" s="25" t="s">
        <v>8312</v>
      </c>
      <c r="D643" s="25" t="s">
        <v>8313</v>
      </c>
      <c r="E643" s="25" t="s">
        <v>6427</v>
      </c>
      <c r="F643" s="25" t="s">
        <v>6853</v>
      </c>
      <c r="G643" s="25"/>
      <c r="H643" s="25" t="s">
        <v>7869</v>
      </c>
      <c r="I643" s="2" t="s">
        <v>6868</v>
      </c>
      <c r="J643" s="2">
        <v>0.9488277402214752</v>
      </c>
      <c r="L643" s="25"/>
      <c r="M643" s="25" t="s">
        <v>8324</v>
      </c>
      <c r="N643" s="26" t="s">
        <v>8325</v>
      </c>
      <c r="O643" s="24">
        <v>4</v>
      </c>
      <c r="P643" s="4"/>
      <c r="R643" s="2" t="s">
        <v>3279</v>
      </c>
    </row>
    <row r="644" spans="1:18" ht="13">
      <c r="A644" s="22">
        <v>26841</v>
      </c>
      <c r="B644" s="22">
        <v>26841</v>
      </c>
      <c r="C644" s="9" t="s">
        <v>8326</v>
      </c>
      <c r="D644" s="9" t="s">
        <v>8327</v>
      </c>
      <c r="E644" s="9" t="s">
        <v>6425</v>
      </c>
      <c r="F644" s="9" t="s">
        <v>6840</v>
      </c>
      <c r="G644" s="9"/>
      <c r="H644" s="9" t="s">
        <v>7869</v>
      </c>
      <c r="I644" s="2" t="s">
        <v>6868</v>
      </c>
      <c r="J644" s="2">
        <v>0.95118227286067436</v>
      </c>
      <c r="L644" s="9"/>
      <c r="M644" s="9" t="s">
        <v>8328</v>
      </c>
      <c r="N644" s="23" t="s">
        <v>8329</v>
      </c>
      <c r="O644" s="22">
        <v>5</v>
      </c>
      <c r="P644" s="4"/>
      <c r="R644" s="2" t="s">
        <v>3279</v>
      </c>
    </row>
    <row r="645" spans="1:18" ht="13">
      <c r="A645" s="24">
        <v>159575</v>
      </c>
      <c r="B645" s="24">
        <v>24997</v>
      </c>
      <c r="C645" s="25" t="s">
        <v>8326</v>
      </c>
      <c r="D645" s="25" t="s">
        <v>8327</v>
      </c>
      <c r="E645" s="25" t="s">
        <v>6425</v>
      </c>
      <c r="F645" s="25" t="s">
        <v>6840</v>
      </c>
      <c r="G645" s="25"/>
      <c r="H645" s="25" t="s">
        <v>7869</v>
      </c>
      <c r="I645" s="2" t="s">
        <v>6868</v>
      </c>
      <c r="J645" s="2">
        <v>0.88016513106657068</v>
      </c>
      <c r="L645" s="25"/>
      <c r="M645" s="25" t="s">
        <v>8330</v>
      </c>
      <c r="N645" s="26" t="s">
        <v>8331</v>
      </c>
      <c r="O645" s="22">
        <v>5</v>
      </c>
      <c r="P645" s="4"/>
      <c r="R645" s="2" t="s">
        <v>3279</v>
      </c>
    </row>
    <row r="646" spans="1:18" ht="13">
      <c r="A646" s="22">
        <v>24997</v>
      </c>
      <c r="B646" s="22">
        <v>24997</v>
      </c>
      <c r="C646" s="9" t="s">
        <v>8326</v>
      </c>
      <c r="D646" s="9" t="s">
        <v>8327</v>
      </c>
      <c r="E646" s="9" t="s">
        <v>6425</v>
      </c>
      <c r="F646" s="9" t="s">
        <v>6840</v>
      </c>
      <c r="G646" s="9"/>
      <c r="H646" s="9" t="s">
        <v>7869</v>
      </c>
      <c r="I646" s="2" t="s">
        <v>6868</v>
      </c>
      <c r="J646" s="2">
        <v>0.94464824270585424</v>
      </c>
      <c r="L646" s="9"/>
      <c r="M646" s="9" t="s">
        <v>8332</v>
      </c>
      <c r="N646" s="23" t="s">
        <v>8333</v>
      </c>
      <c r="O646" s="22">
        <v>5</v>
      </c>
      <c r="P646" s="4"/>
      <c r="R646" s="2" t="s">
        <v>3279</v>
      </c>
    </row>
    <row r="647" spans="1:18" ht="13">
      <c r="A647" s="24">
        <v>30249</v>
      </c>
      <c r="B647" s="24">
        <v>26841</v>
      </c>
      <c r="C647" s="25" t="s">
        <v>8326</v>
      </c>
      <c r="D647" s="25" t="s">
        <v>8327</v>
      </c>
      <c r="E647" s="25" t="s">
        <v>6427</v>
      </c>
      <c r="F647" s="25" t="s">
        <v>6840</v>
      </c>
      <c r="G647" s="25"/>
      <c r="H647" s="25" t="s">
        <v>7869</v>
      </c>
      <c r="I647" s="2" t="s">
        <v>6868</v>
      </c>
      <c r="J647" s="2">
        <v>0.9272830297229111</v>
      </c>
      <c r="L647" s="25"/>
      <c r="M647" s="25" t="s">
        <v>8334</v>
      </c>
      <c r="N647" s="26" t="s">
        <v>8335</v>
      </c>
      <c r="O647" s="24">
        <v>4</v>
      </c>
      <c r="P647" s="4"/>
      <c r="R647" s="2" t="s">
        <v>3279</v>
      </c>
    </row>
    <row r="648" spans="1:18" ht="13">
      <c r="A648" s="22">
        <v>25134</v>
      </c>
      <c r="B648" s="22">
        <v>24997</v>
      </c>
      <c r="C648" s="9" t="s">
        <v>8326</v>
      </c>
      <c r="D648" s="9" t="s">
        <v>8327</v>
      </c>
      <c r="E648" s="9" t="s">
        <v>6427</v>
      </c>
      <c r="F648" s="9" t="s">
        <v>6840</v>
      </c>
      <c r="G648" s="9"/>
      <c r="H648" s="9" t="s">
        <v>7869</v>
      </c>
      <c r="I648" s="2" t="s">
        <v>6868</v>
      </c>
      <c r="J648" s="2">
        <v>0.9343410215434238</v>
      </c>
      <c r="L648" s="9"/>
      <c r="M648" s="9" t="s">
        <v>8336</v>
      </c>
      <c r="N648" s="23" t="s">
        <v>8337</v>
      </c>
      <c r="O648" s="24">
        <v>4</v>
      </c>
      <c r="P648" s="4"/>
      <c r="R648" s="2" t="s">
        <v>3279</v>
      </c>
    </row>
    <row r="649" spans="1:18" ht="13">
      <c r="A649" s="24">
        <v>28802</v>
      </c>
      <c r="B649" s="24">
        <v>24997</v>
      </c>
      <c r="C649" s="25" t="s">
        <v>8326</v>
      </c>
      <c r="D649" s="25" t="s">
        <v>8327</v>
      </c>
      <c r="E649" s="25" t="s">
        <v>6427</v>
      </c>
      <c r="F649" s="25" t="s">
        <v>6840</v>
      </c>
      <c r="G649" s="25"/>
      <c r="H649" s="25" t="s">
        <v>7869</v>
      </c>
      <c r="I649" s="2" t="s">
        <v>6868</v>
      </c>
      <c r="J649" s="2">
        <v>0.94561233253742771</v>
      </c>
      <c r="L649" s="25"/>
      <c r="M649" s="25"/>
      <c r="N649" s="29"/>
      <c r="O649" s="24">
        <v>0</v>
      </c>
      <c r="P649" s="27" t="s">
        <v>6876</v>
      </c>
      <c r="R649" s="2" t="s">
        <v>3279</v>
      </c>
    </row>
    <row r="650" spans="1:18" ht="13">
      <c r="A650" s="22">
        <v>26257</v>
      </c>
      <c r="B650" s="22">
        <v>26257</v>
      </c>
      <c r="C650" s="9" t="s">
        <v>6828</v>
      </c>
      <c r="D650" s="9" t="s">
        <v>8338</v>
      </c>
      <c r="E650" s="9" t="s">
        <v>6425</v>
      </c>
      <c r="F650" s="9" t="s">
        <v>6840</v>
      </c>
      <c r="G650" s="9"/>
      <c r="H650" s="9" t="s">
        <v>7869</v>
      </c>
      <c r="I650" s="2" t="s">
        <v>6905</v>
      </c>
      <c r="J650" s="2">
        <v>0.93608337640762329</v>
      </c>
      <c r="L650" s="9"/>
      <c r="M650" s="9" t="s">
        <v>8339</v>
      </c>
      <c r="N650" s="23" t="s">
        <v>8340</v>
      </c>
      <c r="O650" s="22">
        <v>5</v>
      </c>
      <c r="P650" s="4"/>
      <c r="R650" s="2" t="s">
        <v>4146</v>
      </c>
    </row>
    <row r="651" spans="1:18" ht="13">
      <c r="A651" s="24">
        <v>26731</v>
      </c>
      <c r="B651" s="24">
        <v>26257</v>
      </c>
      <c r="C651" s="25" t="s">
        <v>6828</v>
      </c>
      <c r="D651" s="25" t="s">
        <v>8338</v>
      </c>
      <c r="E651" s="25" t="s">
        <v>6427</v>
      </c>
      <c r="F651" s="25" t="s">
        <v>6840</v>
      </c>
      <c r="G651" s="25"/>
      <c r="H651" s="25" t="s">
        <v>7869</v>
      </c>
      <c r="I651" s="2" t="s">
        <v>6847</v>
      </c>
      <c r="J651" s="2">
        <v>0.57165932655334473</v>
      </c>
      <c r="L651" s="25"/>
      <c r="M651" s="25" t="s">
        <v>8341</v>
      </c>
      <c r="N651" s="26" t="s">
        <v>8342</v>
      </c>
      <c r="O651" s="22">
        <v>5</v>
      </c>
      <c r="P651" s="4"/>
      <c r="R651" s="2" t="s">
        <v>4146</v>
      </c>
    </row>
    <row r="652" spans="1:18" ht="13">
      <c r="A652" s="22">
        <v>28579</v>
      </c>
      <c r="B652" s="22">
        <v>25737</v>
      </c>
      <c r="C652" s="9" t="s">
        <v>8343</v>
      </c>
      <c r="D652" s="9" t="s">
        <v>8327</v>
      </c>
      <c r="E652" s="9" t="s">
        <v>6425</v>
      </c>
      <c r="F652" s="9" t="s">
        <v>6840</v>
      </c>
      <c r="G652" s="9"/>
      <c r="H652" s="9" t="s">
        <v>7869</v>
      </c>
      <c r="I652" s="2" t="s">
        <v>6868</v>
      </c>
      <c r="J652" s="2">
        <v>0.9197052029462961</v>
      </c>
      <c r="L652" s="9"/>
      <c r="M652" s="9" t="s">
        <v>8344</v>
      </c>
      <c r="N652" s="23" t="s">
        <v>8345</v>
      </c>
      <c r="O652" s="22">
        <v>5</v>
      </c>
      <c r="P652" s="4"/>
      <c r="R652" s="2" t="s">
        <v>3279</v>
      </c>
    </row>
    <row r="653" spans="1:18" ht="13">
      <c r="A653" s="24">
        <v>25737</v>
      </c>
      <c r="B653" s="24">
        <v>25737</v>
      </c>
      <c r="C653" s="25" t="s">
        <v>8343</v>
      </c>
      <c r="D653" s="25" t="s">
        <v>8327</v>
      </c>
      <c r="E653" s="25" t="s">
        <v>6427</v>
      </c>
      <c r="F653" s="25" t="s">
        <v>6840</v>
      </c>
      <c r="G653" s="25"/>
      <c r="H653" s="25" t="s">
        <v>7869</v>
      </c>
      <c r="I653" s="2" t="s">
        <v>6868</v>
      </c>
      <c r="J653" s="2">
        <v>0.92642671038519664</v>
      </c>
      <c r="L653" s="25"/>
      <c r="M653" s="25" t="s">
        <v>8346</v>
      </c>
      <c r="N653" s="26" t="s">
        <v>8347</v>
      </c>
      <c r="O653" s="24">
        <v>1</v>
      </c>
      <c r="P653" s="4"/>
      <c r="R653" s="2" t="s">
        <v>3279</v>
      </c>
    </row>
    <row r="654" spans="1:18" ht="13">
      <c r="A654" s="22">
        <v>28764</v>
      </c>
      <c r="B654" s="22">
        <v>28764</v>
      </c>
      <c r="C654" s="9" t="s">
        <v>8348</v>
      </c>
      <c r="D654" s="9" t="s">
        <v>7934</v>
      </c>
      <c r="E654" s="9" t="s">
        <v>6425</v>
      </c>
      <c r="F654" s="9" t="s">
        <v>6853</v>
      </c>
      <c r="G654" s="9"/>
      <c r="H654" s="9" t="s">
        <v>7869</v>
      </c>
      <c r="I654" s="2" t="s">
        <v>6868</v>
      </c>
      <c r="J654" s="2">
        <v>0.92804628610610962</v>
      </c>
      <c r="L654" s="9"/>
      <c r="M654" s="9" t="s">
        <v>8349</v>
      </c>
      <c r="N654" s="23" t="s">
        <v>8350</v>
      </c>
      <c r="O654" s="24">
        <v>4</v>
      </c>
      <c r="P654" s="4"/>
      <c r="R654" s="2" t="s">
        <v>3249</v>
      </c>
    </row>
    <row r="655" spans="1:18" ht="13">
      <c r="A655" s="24">
        <v>34625</v>
      </c>
      <c r="B655" s="24">
        <v>28764</v>
      </c>
      <c r="C655" s="25" t="s">
        <v>8348</v>
      </c>
      <c r="D655" s="25" t="s">
        <v>7934</v>
      </c>
      <c r="E655" s="25" t="s">
        <v>6427</v>
      </c>
      <c r="F655" s="25" t="s">
        <v>6853</v>
      </c>
      <c r="G655" s="25"/>
      <c r="H655" s="25" t="s">
        <v>7869</v>
      </c>
      <c r="I655" s="2" t="s">
        <v>6868</v>
      </c>
      <c r="J655" s="2">
        <v>0.89138603955507278</v>
      </c>
      <c r="L655" s="25"/>
      <c r="M655" s="25" t="s">
        <v>8351</v>
      </c>
      <c r="N655" s="26" t="s">
        <v>8352</v>
      </c>
      <c r="O655" s="24">
        <v>4</v>
      </c>
      <c r="P655" s="4"/>
      <c r="R655" s="2" t="s">
        <v>3249</v>
      </c>
    </row>
    <row r="656" spans="1:18" ht="13">
      <c r="A656" s="22">
        <v>28289</v>
      </c>
      <c r="B656" s="22">
        <v>27753</v>
      </c>
      <c r="C656" s="9" t="s">
        <v>8353</v>
      </c>
      <c r="D656" s="9" t="s">
        <v>8354</v>
      </c>
      <c r="E656" s="9" t="s">
        <v>6425</v>
      </c>
      <c r="F656" s="9" t="s">
        <v>6840</v>
      </c>
      <c r="G656" s="9"/>
      <c r="H656" s="9" t="s">
        <v>7869</v>
      </c>
      <c r="I656" s="2" t="s">
        <v>6868</v>
      </c>
      <c r="J656" s="2">
        <v>0.90182691812515259</v>
      </c>
      <c r="L656" s="9"/>
      <c r="M656" s="9" t="s">
        <v>8355</v>
      </c>
      <c r="N656" s="23" t="s">
        <v>8356</v>
      </c>
      <c r="O656" s="22">
        <v>5</v>
      </c>
      <c r="P656" s="4"/>
      <c r="R656" s="2" t="s">
        <v>4146</v>
      </c>
    </row>
    <row r="657" spans="1:18" ht="13">
      <c r="A657" s="24">
        <v>27949</v>
      </c>
      <c r="B657" s="24">
        <v>27753</v>
      </c>
      <c r="C657" s="25" t="s">
        <v>8353</v>
      </c>
      <c r="D657" s="25" t="s">
        <v>8354</v>
      </c>
      <c r="E657" s="25" t="s">
        <v>6425</v>
      </c>
      <c r="F657" s="25" t="s">
        <v>6840</v>
      </c>
      <c r="G657" s="25"/>
      <c r="H657" s="25" t="s">
        <v>7869</v>
      </c>
      <c r="I657" s="2" t="s">
        <v>6847</v>
      </c>
      <c r="J657" s="2">
        <v>0.44250714778900146</v>
      </c>
      <c r="L657" s="25"/>
      <c r="M657" s="25" t="s">
        <v>8357</v>
      </c>
      <c r="N657" s="26" t="s">
        <v>8358</v>
      </c>
      <c r="O657" s="22">
        <v>5</v>
      </c>
      <c r="P657" s="4"/>
      <c r="R657" s="2" t="s">
        <v>4146</v>
      </c>
    </row>
    <row r="658" spans="1:18" ht="13">
      <c r="A658" s="22">
        <v>25639</v>
      </c>
      <c r="B658" s="22">
        <v>27753</v>
      </c>
      <c r="C658" s="9" t="s">
        <v>8353</v>
      </c>
      <c r="D658" s="9" t="s">
        <v>8354</v>
      </c>
      <c r="E658" s="9" t="s">
        <v>6427</v>
      </c>
      <c r="F658" s="9" t="s">
        <v>6840</v>
      </c>
      <c r="G658" s="9"/>
      <c r="H658" s="9" t="s">
        <v>7869</v>
      </c>
      <c r="I658" s="2" t="s">
        <v>6868</v>
      </c>
      <c r="J658" s="2">
        <v>0.71461936831474304</v>
      </c>
      <c r="L658" s="9"/>
      <c r="M658" s="9" t="s">
        <v>8359</v>
      </c>
      <c r="N658" s="23" t="s">
        <v>8360</v>
      </c>
      <c r="O658" s="22">
        <v>5</v>
      </c>
      <c r="P658" s="4"/>
      <c r="R658" s="2" t="s">
        <v>4146</v>
      </c>
    </row>
    <row r="659" spans="1:18" ht="13">
      <c r="A659" s="24">
        <v>27753</v>
      </c>
      <c r="B659" s="24">
        <v>27753</v>
      </c>
      <c r="C659" s="25" t="s">
        <v>8353</v>
      </c>
      <c r="D659" s="25" t="s">
        <v>8354</v>
      </c>
      <c r="E659" s="25" t="s">
        <v>6427</v>
      </c>
      <c r="F659" s="25" t="s">
        <v>6840</v>
      </c>
      <c r="G659" s="25"/>
      <c r="H659" s="25" t="s">
        <v>7869</v>
      </c>
      <c r="I659" s="2" t="s">
        <v>6868</v>
      </c>
      <c r="J659" s="2">
        <v>0.81138534564524889</v>
      </c>
      <c r="L659" s="25"/>
      <c r="M659" s="25" t="s">
        <v>8361</v>
      </c>
      <c r="N659" s="26" t="s">
        <v>8362</v>
      </c>
      <c r="O659" s="22">
        <v>5</v>
      </c>
      <c r="P659" s="4"/>
      <c r="R659" s="2" t="s">
        <v>4146</v>
      </c>
    </row>
    <row r="660" spans="1:18" ht="13">
      <c r="A660" s="22">
        <v>10785</v>
      </c>
      <c r="B660" s="22">
        <v>10785</v>
      </c>
      <c r="C660" s="9" t="s">
        <v>8363</v>
      </c>
      <c r="D660" s="9" t="s">
        <v>8363</v>
      </c>
      <c r="E660" s="9" t="s">
        <v>6427</v>
      </c>
      <c r="F660" s="9" t="s">
        <v>6856</v>
      </c>
      <c r="G660" s="9"/>
      <c r="H660" s="9" t="s">
        <v>8364</v>
      </c>
      <c r="I660" s="2" t="s">
        <v>6868</v>
      </c>
      <c r="J660" s="2">
        <v>0.9521430666013877</v>
      </c>
      <c r="L660" s="9"/>
      <c r="M660" s="9" t="s">
        <v>8365</v>
      </c>
      <c r="N660" s="31"/>
      <c r="O660" s="22">
        <v>2</v>
      </c>
      <c r="P660" s="27" t="s">
        <v>7200</v>
      </c>
      <c r="R660" s="2" t="s">
        <v>3279</v>
      </c>
    </row>
    <row r="661" spans="1:18" ht="13">
      <c r="A661" s="24">
        <v>11251</v>
      </c>
      <c r="B661" s="24">
        <v>10785</v>
      </c>
      <c r="C661" s="25" t="s">
        <v>8363</v>
      </c>
      <c r="D661" s="25" t="s">
        <v>8363</v>
      </c>
      <c r="E661" s="25" t="s">
        <v>6425</v>
      </c>
      <c r="F661" s="25" t="s">
        <v>6856</v>
      </c>
      <c r="G661" s="25"/>
      <c r="H661" s="25" t="s">
        <v>8364</v>
      </c>
      <c r="I661" s="2" t="s">
        <v>6868</v>
      </c>
      <c r="J661" s="2">
        <v>0.95741453897773576</v>
      </c>
      <c r="L661" s="25"/>
      <c r="M661" s="25" t="s">
        <v>8366</v>
      </c>
      <c r="N661" s="31"/>
      <c r="O661" s="24">
        <v>2</v>
      </c>
      <c r="P661" s="27" t="s">
        <v>7200</v>
      </c>
      <c r="R661" s="2" t="s">
        <v>3279</v>
      </c>
    </row>
    <row r="662" spans="1:18" ht="13">
      <c r="A662" s="22">
        <v>10954</v>
      </c>
      <c r="B662" s="22">
        <v>10954</v>
      </c>
      <c r="C662" s="9" t="s">
        <v>8367</v>
      </c>
      <c r="D662" s="9" t="s">
        <v>8367</v>
      </c>
      <c r="E662" s="9" t="s">
        <v>6425</v>
      </c>
      <c r="F662" s="9" t="s">
        <v>6856</v>
      </c>
      <c r="G662" s="9"/>
      <c r="H662" s="9" t="s">
        <v>8364</v>
      </c>
      <c r="I662" s="2" t="s">
        <v>6847</v>
      </c>
      <c r="J662" s="2">
        <v>0.49564021183204643</v>
      </c>
      <c r="L662" s="9"/>
      <c r="M662" s="9" t="s">
        <v>8368</v>
      </c>
      <c r="N662" s="23" t="s">
        <v>8369</v>
      </c>
      <c r="O662" s="22">
        <v>5</v>
      </c>
      <c r="P662" s="4"/>
      <c r="R662" s="2" t="s">
        <v>8370</v>
      </c>
    </row>
    <row r="663" spans="1:18" ht="13">
      <c r="A663" s="24">
        <v>11227</v>
      </c>
      <c r="B663" s="24">
        <v>10954</v>
      </c>
      <c r="C663" s="25" t="s">
        <v>8367</v>
      </c>
      <c r="D663" s="25" t="s">
        <v>8367</v>
      </c>
      <c r="E663" s="25" t="s">
        <v>6427</v>
      </c>
      <c r="F663" s="25" t="s">
        <v>6856</v>
      </c>
      <c r="G663" s="25"/>
      <c r="H663" s="25" t="s">
        <v>8364</v>
      </c>
      <c r="I663" s="2" t="s">
        <v>6847</v>
      </c>
      <c r="J663" s="2">
        <v>0.59999901824340796</v>
      </c>
      <c r="L663" s="25"/>
      <c r="M663" s="25" t="s">
        <v>8371</v>
      </c>
      <c r="N663" s="26" t="s">
        <v>8372</v>
      </c>
      <c r="O663" s="22">
        <v>5</v>
      </c>
      <c r="P663" s="4"/>
      <c r="R663" s="2" t="s">
        <v>8370</v>
      </c>
    </row>
    <row r="664" spans="1:18" ht="13">
      <c r="A664" s="22">
        <v>11246</v>
      </c>
      <c r="B664" s="22">
        <v>11161</v>
      </c>
      <c r="C664" s="9" t="s">
        <v>8373</v>
      </c>
      <c r="D664" s="9" t="s">
        <v>8374</v>
      </c>
      <c r="E664" s="9" t="s">
        <v>6427</v>
      </c>
      <c r="F664" s="9" t="s">
        <v>6856</v>
      </c>
      <c r="G664" s="22">
        <v>10641</v>
      </c>
      <c r="H664" s="9" t="s">
        <v>8364</v>
      </c>
      <c r="I664" s="2" t="s">
        <v>6868</v>
      </c>
      <c r="J664" s="2">
        <v>0.95743715406022534</v>
      </c>
      <c r="L664" s="9"/>
      <c r="M664" s="9" t="s">
        <v>8375</v>
      </c>
      <c r="N664" s="23" t="s">
        <v>8376</v>
      </c>
      <c r="O664" s="22">
        <v>5</v>
      </c>
      <c r="P664" s="4"/>
      <c r="R664" s="2" t="s">
        <v>3279</v>
      </c>
    </row>
    <row r="665" spans="1:18" ht="13">
      <c r="A665" s="24">
        <v>11424</v>
      </c>
      <c r="B665" s="24">
        <v>11161</v>
      </c>
      <c r="C665" s="25" t="s">
        <v>8373</v>
      </c>
      <c r="D665" s="25" t="s">
        <v>8374</v>
      </c>
      <c r="E665" s="25" t="s">
        <v>6427</v>
      </c>
      <c r="F665" s="25" t="s">
        <v>6856</v>
      </c>
      <c r="G665" s="24">
        <v>10641</v>
      </c>
      <c r="H665" s="25" t="s">
        <v>8364</v>
      </c>
      <c r="I665" s="2" t="s">
        <v>6868</v>
      </c>
      <c r="J665" s="2">
        <v>0.94328843584279443</v>
      </c>
      <c r="L665" s="25"/>
      <c r="M665" s="25"/>
      <c r="N665" s="29"/>
      <c r="O665" s="24">
        <v>0</v>
      </c>
      <c r="P665" s="27" t="s">
        <v>6876</v>
      </c>
      <c r="R665" s="2" t="s">
        <v>3279</v>
      </c>
    </row>
    <row r="666" spans="1:18" ht="13">
      <c r="A666" s="22">
        <v>10641</v>
      </c>
      <c r="B666" s="22">
        <v>10641</v>
      </c>
      <c r="C666" s="9" t="s">
        <v>8373</v>
      </c>
      <c r="D666" s="9" t="s">
        <v>8374</v>
      </c>
      <c r="E666" s="9" t="s">
        <v>6425</v>
      </c>
      <c r="F666" s="9" t="s">
        <v>6840</v>
      </c>
      <c r="G666" s="22">
        <v>10641</v>
      </c>
      <c r="H666" s="9" t="s">
        <v>8364</v>
      </c>
      <c r="I666" s="2" t="s">
        <v>6868</v>
      </c>
      <c r="J666" s="2">
        <v>0.93565094765117651</v>
      </c>
      <c r="L666" s="9"/>
      <c r="M666" s="9" t="s">
        <v>8377</v>
      </c>
      <c r="N666" s="23" t="s">
        <v>8378</v>
      </c>
      <c r="O666" s="22">
        <v>5</v>
      </c>
      <c r="P666" s="4"/>
      <c r="R666" s="2" t="s">
        <v>3279</v>
      </c>
    </row>
    <row r="667" spans="1:18" ht="13">
      <c r="A667" s="24">
        <v>11084</v>
      </c>
      <c r="B667" s="24">
        <v>10641</v>
      </c>
      <c r="C667" s="25" t="s">
        <v>8373</v>
      </c>
      <c r="D667" s="25" t="s">
        <v>8374</v>
      </c>
      <c r="E667" s="25" t="s">
        <v>6427</v>
      </c>
      <c r="F667" s="25" t="s">
        <v>6840</v>
      </c>
      <c r="G667" s="24">
        <v>10641</v>
      </c>
      <c r="H667" s="25" t="s">
        <v>8364</v>
      </c>
      <c r="I667" s="2" t="s">
        <v>6868</v>
      </c>
      <c r="J667" s="2">
        <v>0.94087652838510083</v>
      </c>
      <c r="L667" s="25"/>
      <c r="M667" s="25" t="s">
        <v>8379</v>
      </c>
      <c r="N667" s="26" t="s">
        <v>8380</v>
      </c>
      <c r="O667" s="22">
        <v>5</v>
      </c>
      <c r="P667" s="4"/>
      <c r="R667" s="2" t="s">
        <v>3279</v>
      </c>
    </row>
    <row r="668" spans="1:18" ht="13">
      <c r="A668" s="22">
        <v>11161</v>
      </c>
      <c r="B668" s="22">
        <v>11161</v>
      </c>
      <c r="C668" s="9" t="s">
        <v>8373</v>
      </c>
      <c r="D668" s="9" t="s">
        <v>8374</v>
      </c>
      <c r="E668" s="9" t="s">
        <v>6425</v>
      </c>
      <c r="F668" s="9" t="s">
        <v>6856</v>
      </c>
      <c r="G668" s="22">
        <v>10641</v>
      </c>
      <c r="H668" s="9" t="s">
        <v>8364</v>
      </c>
      <c r="I668" s="2" t="s">
        <v>6868</v>
      </c>
      <c r="J668" s="2">
        <v>0.95371230091764514</v>
      </c>
      <c r="L668" s="9"/>
      <c r="M668" s="9" t="s">
        <v>8381</v>
      </c>
      <c r="N668" s="23" t="s">
        <v>8382</v>
      </c>
      <c r="O668" s="22">
        <v>5</v>
      </c>
      <c r="P668" s="4"/>
      <c r="R668" s="2" t="s">
        <v>3279</v>
      </c>
    </row>
    <row r="669" spans="1:18" ht="13">
      <c r="A669" s="24">
        <v>11269</v>
      </c>
      <c r="B669" s="24">
        <v>11269</v>
      </c>
      <c r="C669" s="25" t="s">
        <v>8383</v>
      </c>
      <c r="D669" s="25" t="s">
        <v>8373</v>
      </c>
      <c r="E669" s="25" t="s">
        <v>6427</v>
      </c>
      <c r="F669" s="25" t="s">
        <v>6856</v>
      </c>
      <c r="G669" s="24">
        <v>11269</v>
      </c>
      <c r="H669" s="25" t="s">
        <v>8364</v>
      </c>
      <c r="I669" s="2" t="s">
        <v>6868</v>
      </c>
      <c r="J669" s="2">
        <v>0.87628547305697557</v>
      </c>
      <c r="L669" s="25"/>
      <c r="M669" s="25" t="s">
        <v>8384</v>
      </c>
      <c r="N669" s="26" t="s">
        <v>8385</v>
      </c>
      <c r="O669" s="22">
        <v>5</v>
      </c>
      <c r="P669" s="4"/>
      <c r="R669" s="2" t="s">
        <v>3279</v>
      </c>
    </row>
    <row r="670" spans="1:18" ht="13">
      <c r="A670" s="22">
        <v>11563</v>
      </c>
      <c r="B670" s="22">
        <v>11563</v>
      </c>
      <c r="C670" s="9" t="s">
        <v>8383</v>
      </c>
      <c r="D670" s="9" t="s">
        <v>8373</v>
      </c>
      <c r="E670" s="9" t="s">
        <v>6427</v>
      </c>
      <c r="F670" s="9" t="s">
        <v>6937</v>
      </c>
      <c r="G670" s="22">
        <v>11269</v>
      </c>
      <c r="H670" s="9" t="s">
        <v>8364</v>
      </c>
      <c r="I670" s="2" t="s">
        <v>6868</v>
      </c>
      <c r="J670" s="2">
        <v>0.65881781459200406</v>
      </c>
      <c r="L670" s="9"/>
      <c r="M670" s="9" t="s">
        <v>8386</v>
      </c>
      <c r="N670" s="23" t="s">
        <v>8387</v>
      </c>
      <c r="O670" s="22">
        <v>5</v>
      </c>
      <c r="P670" s="4"/>
      <c r="R670" s="2" t="s">
        <v>3279</v>
      </c>
    </row>
    <row r="671" spans="1:18" ht="13">
      <c r="A671" s="24">
        <v>11702</v>
      </c>
      <c r="B671" s="24">
        <v>11563</v>
      </c>
      <c r="C671" s="25" t="s">
        <v>8383</v>
      </c>
      <c r="D671" s="25" t="s">
        <v>8373</v>
      </c>
      <c r="E671" s="25" t="s">
        <v>6425</v>
      </c>
      <c r="F671" s="25" t="s">
        <v>6937</v>
      </c>
      <c r="G671" s="24">
        <v>11269</v>
      </c>
      <c r="H671" s="25" t="s">
        <v>8364</v>
      </c>
      <c r="I671" s="2" t="s">
        <v>6868</v>
      </c>
      <c r="J671" s="2">
        <v>0.71528404347509977</v>
      </c>
      <c r="L671" s="25"/>
      <c r="M671" s="25" t="s">
        <v>8388</v>
      </c>
      <c r="N671" s="26" t="s">
        <v>8389</v>
      </c>
      <c r="O671" s="22">
        <v>5</v>
      </c>
      <c r="P671" s="4"/>
      <c r="R671" s="2" t="s">
        <v>3279</v>
      </c>
    </row>
    <row r="672" spans="1:18" ht="13">
      <c r="A672" s="22">
        <v>11694</v>
      </c>
      <c r="B672" s="22">
        <v>11269</v>
      </c>
      <c r="C672" s="9" t="s">
        <v>8383</v>
      </c>
      <c r="D672" s="9" t="s">
        <v>8373</v>
      </c>
      <c r="E672" s="9" t="s">
        <v>6425</v>
      </c>
      <c r="F672" s="9" t="s">
        <v>6856</v>
      </c>
      <c r="G672" s="22">
        <v>11269</v>
      </c>
      <c r="H672" s="9" t="s">
        <v>8364</v>
      </c>
      <c r="I672" s="2" t="s">
        <v>6868</v>
      </c>
      <c r="J672" s="2">
        <v>0.86899235942308128</v>
      </c>
      <c r="L672" s="9"/>
      <c r="M672" s="9" t="s">
        <v>8390</v>
      </c>
      <c r="N672" s="23" t="s">
        <v>8391</v>
      </c>
      <c r="O672" s="22">
        <v>5</v>
      </c>
      <c r="P672" s="4"/>
      <c r="R672" s="2" t="s">
        <v>3279</v>
      </c>
    </row>
    <row r="673" spans="1:18" ht="13">
      <c r="A673" s="24">
        <v>10879</v>
      </c>
      <c r="B673" s="24">
        <v>10879</v>
      </c>
      <c r="C673" s="25" t="s">
        <v>8392</v>
      </c>
      <c r="D673" s="25" t="s">
        <v>8393</v>
      </c>
      <c r="E673" s="25" t="s">
        <v>6427</v>
      </c>
      <c r="F673" s="25" t="s">
        <v>6856</v>
      </c>
      <c r="G673" s="24">
        <v>10879</v>
      </c>
      <c r="H673" s="25" t="s">
        <v>8364</v>
      </c>
      <c r="I673" s="2" t="s">
        <v>6868</v>
      </c>
      <c r="J673" s="2">
        <v>0.68966379549933254</v>
      </c>
      <c r="L673" s="25"/>
      <c r="M673" s="25" t="s">
        <v>8394</v>
      </c>
      <c r="N673" s="26" t="s">
        <v>8395</v>
      </c>
      <c r="O673" s="22">
        <v>5</v>
      </c>
      <c r="P673" s="4"/>
      <c r="R673" s="2" t="s">
        <v>3279</v>
      </c>
    </row>
    <row r="674" spans="1:18" ht="13">
      <c r="A674" s="22">
        <v>11204</v>
      </c>
      <c r="B674" s="22">
        <v>10879</v>
      </c>
      <c r="C674" s="9" t="s">
        <v>8392</v>
      </c>
      <c r="D674" s="9" t="s">
        <v>8393</v>
      </c>
      <c r="E674" s="9" t="s">
        <v>6425</v>
      </c>
      <c r="F674" s="9" t="s">
        <v>6856</v>
      </c>
      <c r="G674" s="22">
        <v>10879</v>
      </c>
      <c r="H674" s="9" t="s">
        <v>8364</v>
      </c>
      <c r="I674" s="2" t="s">
        <v>6868</v>
      </c>
      <c r="J674" s="2">
        <v>0.70221483302572929</v>
      </c>
      <c r="L674" s="9"/>
      <c r="M674" s="9" t="s">
        <v>8396</v>
      </c>
      <c r="N674" s="23" t="s">
        <v>8397</v>
      </c>
      <c r="O674" s="22">
        <v>5</v>
      </c>
      <c r="P674" s="4"/>
      <c r="R674" s="2" t="s">
        <v>3279</v>
      </c>
    </row>
    <row r="675" spans="1:18" ht="13">
      <c r="A675" s="24">
        <v>13606</v>
      </c>
      <c r="B675" s="24">
        <v>13606</v>
      </c>
      <c r="C675" s="25" t="s">
        <v>8392</v>
      </c>
      <c r="D675" s="25" t="s">
        <v>8393</v>
      </c>
      <c r="E675" s="25" t="s">
        <v>6427</v>
      </c>
      <c r="F675" s="25" t="s">
        <v>6937</v>
      </c>
      <c r="G675" s="24">
        <v>10879</v>
      </c>
      <c r="H675" s="25" t="s">
        <v>8364</v>
      </c>
      <c r="I675" s="2" t="s">
        <v>6868</v>
      </c>
      <c r="J675" s="2">
        <v>0.96806326041464585</v>
      </c>
      <c r="L675" s="25"/>
      <c r="M675" s="25" t="s">
        <v>8398</v>
      </c>
      <c r="N675" s="26" t="s">
        <v>8399</v>
      </c>
      <c r="O675" s="22">
        <v>5</v>
      </c>
      <c r="P675" s="4"/>
      <c r="R675" s="2" t="s">
        <v>3279</v>
      </c>
    </row>
    <row r="676" spans="1:18" ht="13">
      <c r="A676" s="22">
        <v>13987</v>
      </c>
      <c r="B676" s="22">
        <v>13606</v>
      </c>
      <c r="C676" s="9" t="s">
        <v>8392</v>
      </c>
      <c r="D676" s="9" t="s">
        <v>8393</v>
      </c>
      <c r="E676" s="9" t="s">
        <v>6425</v>
      </c>
      <c r="F676" s="9" t="s">
        <v>6937</v>
      </c>
      <c r="G676" s="22">
        <v>10879</v>
      </c>
      <c r="H676" s="9" t="s">
        <v>8364</v>
      </c>
      <c r="I676" s="2" t="s">
        <v>6868</v>
      </c>
      <c r="J676" s="2">
        <v>0.9413247564102053</v>
      </c>
      <c r="L676" s="9"/>
      <c r="M676" s="9" t="s">
        <v>8400</v>
      </c>
      <c r="N676" s="23" t="s">
        <v>8401</v>
      </c>
      <c r="O676" s="22">
        <v>5</v>
      </c>
      <c r="P676" s="4"/>
      <c r="R676" s="2" t="s">
        <v>3279</v>
      </c>
    </row>
    <row r="677" spans="1:18" ht="13">
      <c r="A677" s="24">
        <v>11641</v>
      </c>
      <c r="B677" s="24">
        <v>11641</v>
      </c>
      <c r="C677" s="25" t="s">
        <v>8402</v>
      </c>
      <c r="D677" s="25" t="s">
        <v>8392</v>
      </c>
      <c r="E677" s="25" t="s">
        <v>6427</v>
      </c>
      <c r="F677" s="25" t="s">
        <v>6937</v>
      </c>
      <c r="G677" s="25"/>
      <c r="H677" s="25" t="s">
        <v>8364</v>
      </c>
      <c r="I677" s="2" t="s">
        <v>6868</v>
      </c>
      <c r="J677" s="2">
        <v>0.97479961450878405</v>
      </c>
      <c r="L677" s="25"/>
      <c r="M677" s="25" t="s">
        <v>8403</v>
      </c>
      <c r="N677" s="26" t="s">
        <v>8404</v>
      </c>
      <c r="O677" s="22">
        <v>5</v>
      </c>
      <c r="P677" s="4"/>
      <c r="R677" s="2" t="s">
        <v>3279</v>
      </c>
    </row>
    <row r="678" spans="1:18" ht="13">
      <c r="A678" s="22">
        <v>12013</v>
      </c>
      <c r="B678" s="22">
        <v>11641</v>
      </c>
      <c r="C678" s="9" t="s">
        <v>8402</v>
      </c>
      <c r="D678" s="9" t="s">
        <v>8392</v>
      </c>
      <c r="E678" s="9" t="s">
        <v>6425</v>
      </c>
      <c r="F678" s="9" t="s">
        <v>6937</v>
      </c>
      <c r="G678" s="9"/>
      <c r="H678" s="9" t="s">
        <v>8364</v>
      </c>
      <c r="I678" s="2" t="s">
        <v>6868</v>
      </c>
      <c r="J678" s="2">
        <v>0.97565638716823455</v>
      </c>
      <c r="L678" s="9"/>
      <c r="M678" s="9" t="s">
        <v>8405</v>
      </c>
      <c r="N678" s="23" t="s">
        <v>8406</v>
      </c>
      <c r="O678" s="22">
        <v>5</v>
      </c>
      <c r="P678" s="4"/>
      <c r="R678" s="2" t="s">
        <v>3279</v>
      </c>
    </row>
    <row r="679" spans="1:18" ht="13">
      <c r="A679" s="24">
        <v>11748</v>
      </c>
      <c r="B679" s="24">
        <v>11748</v>
      </c>
      <c r="C679" s="25" t="s">
        <v>8407</v>
      </c>
      <c r="D679" s="25" t="s">
        <v>8402</v>
      </c>
      <c r="E679" s="25" t="s">
        <v>6427</v>
      </c>
      <c r="F679" s="25" t="s">
        <v>6840</v>
      </c>
      <c r="G679" s="25"/>
      <c r="H679" s="25" t="s">
        <v>8364</v>
      </c>
      <c r="I679" s="2" t="s">
        <v>6868</v>
      </c>
      <c r="J679" s="2">
        <v>0.91833778602476401</v>
      </c>
      <c r="L679" s="25"/>
      <c r="M679" s="25" t="s">
        <v>8408</v>
      </c>
      <c r="N679" s="26" t="s">
        <v>8409</v>
      </c>
      <c r="O679" s="22">
        <v>5</v>
      </c>
      <c r="P679" s="4"/>
      <c r="R679" s="2" t="s">
        <v>3668</v>
      </c>
    </row>
    <row r="680" spans="1:18" ht="13">
      <c r="A680" s="22">
        <v>11838</v>
      </c>
      <c r="B680" s="22">
        <v>11748</v>
      </c>
      <c r="C680" s="9" t="s">
        <v>8407</v>
      </c>
      <c r="D680" s="9" t="s">
        <v>8402</v>
      </c>
      <c r="E680" s="9" t="s">
        <v>6425</v>
      </c>
      <c r="F680" s="9" t="s">
        <v>6840</v>
      </c>
      <c r="G680" s="9"/>
      <c r="H680" s="9" t="s">
        <v>8364</v>
      </c>
      <c r="I680" s="2" t="s">
        <v>6868</v>
      </c>
      <c r="J680" s="2">
        <v>0.92299858215782382</v>
      </c>
      <c r="L680" s="9"/>
      <c r="M680" s="9" t="s">
        <v>8410</v>
      </c>
      <c r="N680" s="23" t="s">
        <v>8411</v>
      </c>
      <c r="O680" s="22">
        <v>5</v>
      </c>
      <c r="P680" s="4"/>
      <c r="R680" s="2" t="s">
        <v>3668</v>
      </c>
    </row>
    <row r="681" spans="1:18" ht="13">
      <c r="A681" s="24">
        <v>11701</v>
      </c>
      <c r="B681" s="24">
        <v>11701</v>
      </c>
      <c r="C681" s="25" t="s">
        <v>8412</v>
      </c>
      <c r="D681" s="25" t="s">
        <v>8407</v>
      </c>
      <c r="E681" s="25" t="s">
        <v>6427</v>
      </c>
      <c r="F681" s="25" t="s">
        <v>6856</v>
      </c>
      <c r="G681" s="25"/>
      <c r="H681" s="25" t="s">
        <v>8364</v>
      </c>
      <c r="I681" s="2" t="s">
        <v>6868</v>
      </c>
      <c r="J681" s="2">
        <v>0.93566185671911417</v>
      </c>
      <c r="L681" s="25"/>
      <c r="M681" s="25" t="s">
        <v>8413</v>
      </c>
      <c r="N681" s="26" t="s">
        <v>8414</v>
      </c>
      <c r="O681" s="22">
        <v>5</v>
      </c>
      <c r="P681" s="4"/>
      <c r="R681" s="2" t="s">
        <v>6204</v>
      </c>
    </row>
    <row r="682" spans="1:18" ht="13">
      <c r="A682" s="22">
        <v>11999</v>
      </c>
      <c r="B682" s="22">
        <v>11701</v>
      </c>
      <c r="C682" s="9" t="s">
        <v>8412</v>
      </c>
      <c r="D682" s="9" t="s">
        <v>8407</v>
      </c>
      <c r="E682" s="9" t="s">
        <v>6425</v>
      </c>
      <c r="F682" s="9" t="s">
        <v>6856</v>
      </c>
      <c r="G682" s="9"/>
      <c r="H682" s="9" t="s">
        <v>8364</v>
      </c>
      <c r="I682" s="2" t="s">
        <v>6868</v>
      </c>
      <c r="J682" s="2">
        <v>0.95450779976157019</v>
      </c>
      <c r="L682" s="9"/>
      <c r="M682" s="9" t="s">
        <v>8415</v>
      </c>
      <c r="N682" s="23" t="s">
        <v>8416</v>
      </c>
      <c r="O682" s="22">
        <v>5</v>
      </c>
      <c r="P682" s="4"/>
      <c r="R682" s="2" t="s">
        <v>6204</v>
      </c>
    </row>
    <row r="683" spans="1:18" ht="13">
      <c r="A683" s="24">
        <v>12681</v>
      </c>
      <c r="B683" s="24">
        <v>11784</v>
      </c>
      <c r="C683" s="25" t="s">
        <v>8417</v>
      </c>
      <c r="D683" s="25"/>
      <c r="E683" s="25" t="s">
        <v>6425</v>
      </c>
      <c r="F683" s="25" t="s">
        <v>6856</v>
      </c>
      <c r="G683" s="25"/>
      <c r="H683" s="25" t="s">
        <v>8364</v>
      </c>
      <c r="I683" s="2" t="s">
        <v>6842</v>
      </c>
      <c r="J683" s="2">
        <v>0.63463399660913855</v>
      </c>
      <c r="L683" s="25"/>
      <c r="M683" s="25" t="s">
        <v>8418</v>
      </c>
      <c r="N683" s="26" t="s">
        <v>8419</v>
      </c>
      <c r="O683" s="22">
        <v>5</v>
      </c>
      <c r="P683" s="4"/>
      <c r="R683" s="2" t="s">
        <v>6204</v>
      </c>
    </row>
    <row r="684" spans="1:18" ht="13">
      <c r="A684" s="22">
        <v>11784</v>
      </c>
      <c r="B684" s="22">
        <v>11784</v>
      </c>
      <c r="C684" s="9" t="s">
        <v>8417</v>
      </c>
      <c r="D684" s="9"/>
      <c r="E684" s="9" t="s">
        <v>6427</v>
      </c>
      <c r="F684" s="9" t="s">
        <v>6856</v>
      </c>
      <c r="G684" s="9"/>
      <c r="H684" s="9" t="s">
        <v>8364</v>
      </c>
      <c r="I684" s="2" t="s">
        <v>6842</v>
      </c>
      <c r="J684" s="2">
        <v>0.64573696978136308</v>
      </c>
      <c r="L684" s="9"/>
      <c r="M684" s="9" t="s">
        <v>8420</v>
      </c>
      <c r="N684" s="23" t="s">
        <v>8421</v>
      </c>
      <c r="O684" s="22">
        <v>5</v>
      </c>
      <c r="P684" s="4"/>
      <c r="R684" s="2" t="s">
        <v>6204</v>
      </c>
    </row>
    <row r="685" spans="1:18" ht="13">
      <c r="A685" s="24">
        <v>26271</v>
      </c>
      <c r="B685" s="24">
        <v>11169</v>
      </c>
      <c r="C685" s="25" t="s">
        <v>8422</v>
      </c>
      <c r="D685" s="25" t="s">
        <v>8383</v>
      </c>
      <c r="E685" s="25" t="s">
        <v>6425</v>
      </c>
      <c r="F685" s="25" t="s">
        <v>6859</v>
      </c>
      <c r="G685" s="24">
        <v>10997</v>
      </c>
      <c r="H685" s="25" t="s">
        <v>8364</v>
      </c>
      <c r="I685" s="2" t="s">
        <v>6868</v>
      </c>
      <c r="J685" s="2">
        <v>0.70677217195848818</v>
      </c>
      <c r="L685" s="25"/>
      <c r="M685" s="25" t="s">
        <v>8423</v>
      </c>
      <c r="N685" s="26" t="s">
        <v>8424</v>
      </c>
      <c r="O685" s="22">
        <v>5</v>
      </c>
      <c r="P685" s="4"/>
      <c r="R685" s="2" t="s">
        <v>3668</v>
      </c>
    </row>
    <row r="686" spans="1:18" ht="13">
      <c r="A686" s="22">
        <v>10997</v>
      </c>
      <c r="B686" s="22">
        <v>10997</v>
      </c>
      <c r="C686" s="9" t="s">
        <v>8422</v>
      </c>
      <c r="D686" s="9" t="s">
        <v>8383</v>
      </c>
      <c r="E686" s="9" t="s">
        <v>6425</v>
      </c>
      <c r="F686" s="9" t="s">
        <v>6856</v>
      </c>
      <c r="G686" s="22">
        <v>10997</v>
      </c>
      <c r="H686" s="9" t="s">
        <v>8364</v>
      </c>
      <c r="I686" s="2" t="s">
        <v>6847</v>
      </c>
      <c r="J686" s="2">
        <v>0.37316937303403391</v>
      </c>
      <c r="L686" s="9"/>
      <c r="M686" s="9" t="s">
        <v>8425</v>
      </c>
      <c r="N686" s="23" t="s">
        <v>8426</v>
      </c>
      <c r="O686" s="22">
        <v>5</v>
      </c>
      <c r="P686" s="4"/>
      <c r="R686" s="2" t="s">
        <v>8427</v>
      </c>
    </row>
    <row r="687" spans="1:18" ht="13">
      <c r="A687" s="24">
        <v>11364</v>
      </c>
      <c r="B687" s="24">
        <v>11364</v>
      </c>
      <c r="C687" s="25" t="s">
        <v>8422</v>
      </c>
      <c r="D687" s="25" t="s">
        <v>8383</v>
      </c>
      <c r="E687" s="25" t="s">
        <v>6425</v>
      </c>
      <c r="F687" s="25" t="s">
        <v>6840</v>
      </c>
      <c r="G687" s="24">
        <v>10997</v>
      </c>
      <c r="H687" s="25" t="s">
        <v>8364</v>
      </c>
      <c r="I687" s="2" t="s">
        <v>6868</v>
      </c>
      <c r="J687" s="2">
        <v>0.72743331183366877</v>
      </c>
      <c r="L687" s="25"/>
      <c r="M687" s="25" t="s">
        <v>8428</v>
      </c>
      <c r="N687" s="26" t="s">
        <v>8429</v>
      </c>
      <c r="O687" s="22">
        <v>5</v>
      </c>
      <c r="P687" s="4"/>
      <c r="R687" s="2" t="s">
        <v>3668</v>
      </c>
    </row>
    <row r="688" spans="1:18" ht="13">
      <c r="A688" s="22">
        <v>12379</v>
      </c>
      <c r="B688" s="22">
        <v>12379</v>
      </c>
      <c r="C688" s="9" t="s">
        <v>8422</v>
      </c>
      <c r="D688" s="9" t="s">
        <v>8383</v>
      </c>
      <c r="E688" s="9" t="s">
        <v>6425</v>
      </c>
      <c r="F688" s="9" t="s">
        <v>6853</v>
      </c>
      <c r="G688" s="22">
        <v>12379</v>
      </c>
      <c r="H688" s="9" t="s">
        <v>8364</v>
      </c>
      <c r="I688" s="2" t="s">
        <v>6868</v>
      </c>
      <c r="J688" s="2">
        <v>0.82833071713685058</v>
      </c>
      <c r="L688" s="9"/>
      <c r="M688" s="9" t="s">
        <v>8430</v>
      </c>
      <c r="N688" s="23" t="s">
        <v>8431</v>
      </c>
      <c r="O688" s="22">
        <v>5</v>
      </c>
      <c r="P688" s="4"/>
      <c r="R688" s="2" t="s">
        <v>3668</v>
      </c>
    </row>
    <row r="689" spans="1:18" ht="13">
      <c r="A689" s="24">
        <v>20157</v>
      </c>
      <c r="B689" s="24">
        <v>12379</v>
      </c>
      <c r="C689" s="25" t="s">
        <v>8422</v>
      </c>
      <c r="D689" s="25" t="s">
        <v>8383</v>
      </c>
      <c r="E689" s="25" t="s">
        <v>6427</v>
      </c>
      <c r="F689" s="25" t="s">
        <v>6853</v>
      </c>
      <c r="G689" s="24">
        <v>12379</v>
      </c>
      <c r="H689" s="25" t="s">
        <v>8364</v>
      </c>
      <c r="I689" s="2" t="s">
        <v>6868</v>
      </c>
      <c r="J689" s="2">
        <v>0.83786768880464246</v>
      </c>
      <c r="L689" s="25"/>
      <c r="M689" s="25" t="s">
        <v>8432</v>
      </c>
      <c r="N689" s="26" t="s">
        <v>8433</v>
      </c>
      <c r="O689" s="22">
        <v>5</v>
      </c>
      <c r="P689" s="4"/>
      <c r="R689" s="2" t="s">
        <v>3668</v>
      </c>
    </row>
    <row r="690" spans="1:18" ht="13">
      <c r="A690" s="22">
        <v>11612</v>
      </c>
      <c r="B690" s="22">
        <v>10997</v>
      </c>
      <c r="C690" s="9" t="s">
        <v>8422</v>
      </c>
      <c r="D690" s="9" t="s">
        <v>8383</v>
      </c>
      <c r="E690" s="9" t="s">
        <v>6427</v>
      </c>
      <c r="F690" s="9" t="s">
        <v>6856</v>
      </c>
      <c r="G690" s="22">
        <v>10997</v>
      </c>
      <c r="H690" s="9" t="s">
        <v>8364</v>
      </c>
      <c r="I690" s="2" t="s">
        <v>6847</v>
      </c>
      <c r="J690" s="2">
        <v>0.45706844566302607</v>
      </c>
      <c r="L690" s="9"/>
      <c r="M690" s="9" t="s">
        <v>8434</v>
      </c>
      <c r="N690" s="23" t="s">
        <v>8435</v>
      </c>
      <c r="O690" s="22">
        <v>5</v>
      </c>
      <c r="P690" s="4"/>
      <c r="R690" s="2" t="s">
        <v>8427</v>
      </c>
    </row>
    <row r="691" spans="1:18" ht="13">
      <c r="A691" s="24">
        <v>11692</v>
      </c>
      <c r="B691" s="24">
        <v>11364</v>
      </c>
      <c r="C691" s="25" t="s">
        <v>8422</v>
      </c>
      <c r="D691" s="25" t="s">
        <v>8383</v>
      </c>
      <c r="E691" s="25" t="s">
        <v>6427</v>
      </c>
      <c r="F691" s="25" t="s">
        <v>6840</v>
      </c>
      <c r="G691" s="24">
        <v>10997</v>
      </c>
      <c r="H691" s="25" t="s">
        <v>8364</v>
      </c>
      <c r="I691" s="2" t="s">
        <v>6868</v>
      </c>
      <c r="J691" s="2">
        <v>0.79282907468425956</v>
      </c>
      <c r="L691" s="25"/>
      <c r="M691" s="25" t="s">
        <v>8436</v>
      </c>
      <c r="N691" s="26" t="s">
        <v>8437</v>
      </c>
      <c r="O691" s="22">
        <v>5</v>
      </c>
      <c r="P691" s="4"/>
      <c r="R691" s="2" t="s">
        <v>3668</v>
      </c>
    </row>
    <row r="692" spans="1:18" ht="13">
      <c r="A692" s="22">
        <v>11169</v>
      </c>
      <c r="B692" s="22">
        <v>11169</v>
      </c>
      <c r="C692" s="9" t="s">
        <v>8422</v>
      </c>
      <c r="D692" s="9" t="s">
        <v>8383</v>
      </c>
      <c r="E692" s="9" t="s">
        <v>6427</v>
      </c>
      <c r="F692" s="9" t="s">
        <v>6859</v>
      </c>
      <c r="G692" s="22">
        <v>10997</v>
      </c>
      <c r="H692" s="9" t="s">
        <v>8364</v>
      </c>
      <c r="I692" s="2" t="s">
        <v>6868</v>
      </c>
      <c r="J692" s="2">
        <v>0.76370562317206347</v>
      </c>
      <c r="L692" s="9"/>
      <c r="M692" s="9" t="s">
        <v>8438</v>
      </c>
      <c r="N692" s="23" t="s">
        <v>8439</v>
      </c>
      <c r="O692" s="22">
        <v>5</v>
      </c>
      <c r="P692" s="4"/>
      <c r="R692" s="2" t="s">
        <v>3668</v>
      </c>
    </row>
    <row r="693" spans="1:18" ht="13">
      <c r="A693" s="24">
        <v>11804</v>
      </c>
      <c r="B693" s="24">
        <v>11804</v>
      </c>
      <c r="C693" s="25" t="s">
        <v>8422</v>
      </c>
      <c r="D693" s="25" t="s">
        <v>8440</v>
      </c>
      <c r="E693" s="25" t="s">
        <v>6425</v>
      </c>
      <c r="F693" s="25" t="s">
        <v>6856</v>
      </c>
      <c r="G693" s="24">
        <v>12379</v>
      </c>
      <c r="H693" s="25" t="s">
        <v>8364</v>
      </c>
      <c r="I693" s="2" t="s">
        <v>6868</v>
      </c>
      <c r="J693" s="2">
        <v>0.77969492281762154</v>
      </c>
      <c r="L693" s="25"/>
      <c r="M693" s="25" t="s">
        <v>8441</v>
      </c>
      <c r="N693" s="26" t="s">
        <v>8442</v>
      </c>
      <c r="O693" s="22">
        <v>5</v>
      </c>
      <c r="P693" s="4"/>
      <c r="R693" s="2" t="s">
        <v>3668</v>
      </c>
    </row>
    <row r="694" spans="1:18" ht="13">
      <c r="A694" s="22">
        <v>12505</v>
      </c>
      <c r="B694" s="22">
        <v>11804</v>
      </c>
      <c r="C694" s="9" t="s">
        <v>8422</v>
      </c>
      <c r="D694" s="9" t="s">
        <v>8440</v>
      </c>
      <c r="E694" s="9" t="s">
        <v>6427</v>
      </c>
      <c r="F694" s="9" t="s">
        <v>6856</v>
      </c>
      <c r="G694" s="22">
        <v>10997</v>
      </c>
      <c r="H694" s="9" t="s">
        <v>8364</v>
      </c>
      <c r="I694" s="2" t="s">
        <v>6868</v>
      </c>
      <c r="J694" s="2">
        <v>0.79666279534217421</v>
      </c>
      <c r="L694" s="9"/>
      <c r="M694" s="9" t="s">
        <v>8443</v>
      </c>
      <c r="N694" s="23" t="s">
        <v>8444</v>
      </c>
      <c r="O694" s="22">
        <v>5</v>
      </c>
      <c r="P694" s="4"/>
      <c r="R694" s="2" t="s">
        <v>3668</v>
      </c>
    </row>
    <row r="695" spans="1:18" ht="13">
      <c r="A695" s="24">
        <v>13016</v>
      </c>
      <c r="B695" s="24">
        <v>12755</v>
      </c>
      <c r="C695" s="25" t="s">
        <v>8422</v>
      </c>
      <c r="D695" s="25" t="s">
        <v>8440</v>
      </c>
      <c r="E695" s="25" t="s">
        <v>6427</v>
      </c>
      <c r="F695" s="25" t="s">
        <v>6840</v>
      </c>
      <c r="G695" s="24">
        <v>12379</v>
      </c>
      <c r="H695" s="25" t="s">
        <v>8364</v>
      </c>
      <c r="I695" s="2" t="s">
        <v>6868</v>
      </c>
      <c r="J695" s="2">
        <v>0.89367494331205966</v>
      </c>
      <c r="L695" s="25"/>
      <c r="M695" s="25" t="s">
        <v>8445</v>
      </c>
      <c r="N695" s="31" t="s">
        <v>8446</v>
      </c>
      <c r="O695" s="22">
        <v>5</v>
      </c>
      <c r="P695" s="4"/>
      <c r="R695" s="2" t="s">
        <v>3668</v>
      </c>
    </row>
    <row r="696" spans="1:18" ht="13">
      <c r="A696" s="22">
        <v>13313</v>
      </c>
      <c r="B696" s="22">
        <v>13313</v>
      </c>
      <c r="C696" s="9" t="s">
        <v>8422</v>
      </c>
      <c r="D696" s="9" t="s">
        <v>8440</v>
      </c>
      <c r="E696" s="9" t="s">
        <v>6427</v>
      </c>
      <c r="F696" s="9" t="s">
        <v>6937</v>
      </c>
      <c r="G696" s="22">
        <v>12379</v>
      </c>
      <c r="H696" s="9" t="s">
        <v>8364</v>
      </c>
      <c r="I696" s="2" t="s">
        <v>6868</v>
      </c>
      <c r="J696" s="2">
        <v>0.5954980759421945</v>
      </c>
      <c r="L696" s="9"/>
      <c r="M696" s="9" t="s">
        <v>8447</v>
      </c>
      <c r="N696" s="23" t="s">
        <v>8448</v>
      </c>
      <c r="O696" s="22">
        <v>5</v>
      </c>
      <c r="P696" s="4"/>
      <c r="R696" s="2" t="s">
        <v>3668</v>
      </c>
    </row>
    <row r="697" spans="1:18" ht="13">
      <c r="A697" s="24">
        <v>12755</v>
      </c>
      <c r="B697" s="24">
        <v>12755</v>
      </c>
      <c r="C697" s="25" t="s">
        <v>8422</v>
      </c>
      <c r="D697" s="25" t="s">
        <v>8440</v>
      </c>
      <c r="E697" s="25" t="s">
        <v>6425</v>
      </c>
      <c r="F697" s="25" t="s">
        <v>6840</v>
      </c>
      <c r="G697" s="24">
        <v>12379</v>
      </c>
      <c r="H697" s="25" t="s">
        <v>8364</v>
      </c>
      <c r="I697" s="2" t="s">
        <v>6868</v>
      </c>
      <c r="J697" s="2">
        <v>0.87937916103942848</v>
      </c>
      <c r="L697" s="25"/>
      <c r="M697" s="25" t="s">
        <v>8449</v>
      </c>
      <c r="N697" s="26" t="s">
        <v>8450</v>
      </c>
      <c r="O697" s="22">
        <v>5</v>
      </c>
      <c r="P697" s="4"/>
      <c r="R697" s="2" t="s">
        <v>3668</v>
      </c>
    </row>
    <row r="698" spans="1:18" ht="13">
      <c r="A698" s="22">
        <v>28942</v>
      </c>
      <c r="B698" s="22">
        <v>13313</v>
      </c>
      <c r="C698" s="9" t="s">
        <v>8422</v>
      </c>
      <c r="D698" s="9" t="s">
        <v>8440</v>
      </c>
      <c r="E698" s="9" t="s">
        <v>6425</v>
      </c>
      <c r="F698" s="9" t="s">
        <v>6937</v>
      </c>
      <c r="G698" s="22">
        <v>12379</v>
      </c>
      <c r="H698" s="9" t="s">
        <v>8364</v>
      </c>
      <c r="I698" s="2" t="s">
        <v>6868</v>
      </c>
      <c r="J698" s="2">
        <v>0.7917960373137527</v>
      </c>
      <c r="L698" s="9"/>
      <c r="M698" s="9" t="s">
        <v>8451</v>
      </c>
      <c r="N698" s="23" t="s">
        <v>8452</v>
      </c>
      <c r="O698" s="22">
        <v>5</v>
      </c>
      <c r="P698" s="4"/>
      <c r="R698" s="2" t="s">
        <v>3668</v>
      </c>
    </row>
    <row r="699" spans="1:18" ht="13">
      <c r="A699" s="24">
        <v>12179</v>
      </c>
      <c r="B699" s="24">
        <v>12179</v>
      </c>
      <c r="C699" s="25" t="s">
        <v>8453</v>
      </c>
      <c r="D699" s="25" t="s">
        <v>8422</v>
      </c>
      <c r="E699" s="25" t="s">
        <v>6425</v>
      </c>
      <c r="F699" s="25" t="s">
        <v>6840</v>
      </c>
      <c r="G699" s="25"/>
      <c r="H699" s="25" t="s">
        <v>8364</v>
      </c>
      <c r="I699" s="2" t="s">
        <v>6868</v>
      </c>
      <c r="J699" s="2">
        <v>0.93092154853878395</v>
      </c>
      <c r="L699" s="25"/>
      <c r="M699" s="25"/>
      <c r="N699" s="29"/>
      <c r="O699" s="24">
        <v>0</v>
      </c>
      <c r="P699" s="27" t="s">
        <v>6512</v>
      </c>
      <c r="R699" s="2" t="s">
        <v>3279</v>
      </c>
    </row>
    <row r="700" spans="1:18" ht="13">
      <c r="A700" s="22">
        <v>12322</v>
      </c>
      <c r="B700" s="22">
        <v>12179</v>
      </c>
      <c r="C700" s="9" t="s">
        <v>8453</v>
      </c>
      <c r="D700" s="9" t="s">
        <v>8422</v>
      </c>
      <c r="E700" s="9" t="s">
        <v>6427</v>
      </c>
      <c r="F700" s="9" t="s">
        <v>6840</v>
      </c>
      <c r="G700" s="9"/>
      <c r="H700" s="9" t="s">
        <v>8364</v>
      </c>
      <c r="I700" s="2" t="s">
        <v>6868</v>
      </c>
      <c r="J700" s="2">
        <v>0.92770927227129141</v>
      </c>
      <c r="L700" s="9"/>
      <c r="M700" s="9"/>
      <c r="N700" s="28"/>
      <c r="O700" s="22">
        <v>0</v>
      </c>
      <c r="P700" s="27" t="s">
        <v>6512</v>
      </c>
      <c r="R700" s="2" t="s">
        <v>3279</v>
      </c>
    </row>
    <row r="701" spans="1:18" ht="13">
      <c r="A701" s="24">
        <v>12177</v>
      </c>
      <c r="B701" s="24">
        <v>12177</v>
      </c>
      <c r="C701" s="25" t="s">
        <v>8454</v>
      </c>
      <c r="D701" s="25" t="s">
        <v>8453</v>
      </c>
      <c r="E701" s="25" t="s">
        <v>6427</v>
      </c>
      <c r="F701" s="25" t="s">
        <v>6937</v>
      </c>
      <c r="G701" s="24">
        <v>12177</v>
      </c>
      <c r="H701" s="25" t="s">
        <v>8364</v>
      </c>
      <c r="I701" s="2" t="s">
        <v>6868</v>
      </c>
      <c r="J701" s="2">
        <v>0.98098813447138589</v>
      </c>
      <c r="L701" s="25"/>
      <c r="M701" s="25" t="s">
        <v>8455</v>
      </c>
      <c r="N701" s="26" t="s">
        <v>8456</v>
      </c>
      <c r="O701" s="22">
        <v>5</v>
      </c>
      <c r="P701" s="4"/>
      <c r="R701" s="2" t="s">
        <v>5907</v>
      </c>
    </row>
    <row r="702" spans="1:18" ht="13">
      <c r="A702" s="22">
        <v>12663</v>
      </c>
      <c r="B702" s="22">
        <v>12177</v>
      </c>
      <c r="C702" s="9" t="s">
        <v>8454</v>
      </c>
      <c r="D702" s="9" t="s">
        <v>8453</v>
      </c>
      <c r="E702" s="9" t="s">
        <v>6425</v>
      </c>
      <c r="F702" s="9" t="s">
        <v>6937</v>
      </c>
      <c r="G702" s="22">
        <v>12177</v>
      </c>
      <c r="H702" s="9" t="s">
        <v>8364</v>
      </c>
      <c r="I702" s="2" t="s">
        <v>6868</v>
      </c>
      <c r="J702" s="2">
        <v>0.98277316696348616</v>
      </c>
      <c r="L702" s="9"/>
      <c r="M702" s="9" t="s">
        <v>8457</v>
      </c>
      <c r="N702" s="23" t="s">
        <v>8458</v>
      </c>
      <c r="O702" s="22">
        <v>5</v>
      </c>
      <c r="P702" s="4"/>
      <c r="R702" s="2" t="s">
        <v>5907</v>
      </c>
    </row>
    <row r="703" spans="1:18" ht="13">
      <c r="A703" s="24">
        <v>12441</v>
      </c>
      <c r="B703" s="24">
        <v>12416</v>
      </c>
      <c r="C703" s="25" t="s">
        <v>8454</v>
      </c>
      <c r="D703" s="25" t="s">
        <v>8453</v>
      </c>
      <c r="E703" s="25" t="s">
        <v>6427</v>
      </c>
      <c r="F703" s="25" t="s">
        <v>6856</v>
      </c>
      <c r="G703" s="24">
        <v>12177</v>
      </c>
      <c r="H703" s="25" t="s">
        <v>8364</v>
      </c>
      <c r="I703" s="2" t="s">
        <v>6868</v>
      </c>
      <c r="J703" s="2">
        <v>0.96620076020082979</v>
      </c>
      <c r="L703" s="25"/>
      <c r="M703" s="25" t="s">
        <v>8459</v>
      </c>
      <c r="N703" s="26" t="s">
        <v>8460</v>
      </c>
      <c r="O703" s="22">
        <v>5</v>
      </c>
      <c r="P703" s="4"/>
      <c r="R703" s="2" t="s">
        <v>6204</v>
      </c>
    </row>
    <row r="704" spans="1:18" ht="13">
      <c r="A704" s="22">
        <v>12416</v>
      </c>
      <c r="B704" s="22">
        <v>12416</v>
      </c>
      <c r="C704" s="9" t="s">
        <v>8454</v>
      </c>
      <c r="D704" s="9" t="s">
        <v>8453</v>
      </c>
      <c r="E704" s="9" t="s">
        <v>6425</v>
      </c>
      <c r="F704" s="9" t="s">
        <v>6856</v>
      </c>
      <c r="G704" s="22">
        <v>12177</v>
      </c>
      <c r="H704" s="9" t="s">
        <v>8364</v>
      </c>
      <c r="I704" s="2" t="s">
        <v>6868</v>
      </c>
      <c r="J704" s="2">
        <v>0.96378235620202257</v>
      </c>
      <c r="L704" s="9"/>
      <c r="M704" s="9" t="s">
        <v>8461</v>
      </c>
      <c r="N704" s="23" t="s">
        <v>8462</v>
      </c>
      <c r="O704" s="22">
        <v>5</v>
      </c>
      <c r="P704" s="4"/>
      <c r="R704" s="2" t="s">
        <v>6204</v>
      </c>
    </row>
    <row r="705" spans="1:18" ht="13">
      <c r="A705" s="24">
        <v>16086</v>
      </c>
      <c r="B705" s="24">
        <v>14676</v>
      </c>
      <c r="C705" s="25" t="s">
        <v>8454</v>
      </c>
      <c r="D705" s="25" t="s">
        <v>8453</v>
      </c>
      <c r="E705" s="25" t="s">
        <v>6427</v>
      </c>
      <c r="F705" s="25" t="s">
        <v>6840</v>
      </c>
      <c r="G705" s="24">
        <v>12177</v>
      </c>
      <c r="H705" s="25" t="s">
        <v>8364</v>
      </c>
      <c r="I705" s="2" t="s">
        <v>6868</v>
      </c>
      <c r="J705" s="2">
        <v>0.96319799816932616</v>
      </c>
      <c r="L705" s="25"/>
      <c r="M705" s="25" t="s">
        <v>8463</v>
      </c>
      <c r="N705" s="26" t="s">
        <v>8464</v>
      </c>
      <c r="O705" s="22">
        <v>5</v>
      </c>
      <c r="P705" s="4"/>
      <c r="R705" s="2" t="s">
        <v>4600</v>
      </c>
    </row>
    <row r="706" spans="1:18" ht="13">
      <c r="A706" s="22">
        <v>14676</v>
      </c>
      <c r="B706" s="22">
        <v>14676</v>
      </c>
      <c r="C706" s="9" t="s">
        <v>8454</v>
      </c>
      <c r="D706" s="9" t="s">
        <v>8453</v>
      </c>
      <c r="E706" s="9" t="s">
        <v>6425</v>
      </c>
      <c r="F706" s="9" t="s">
        <v>6840</v>
      </c>
      <c r="G706" s="22">
        <v>12177</v>
      </c>
      <c r="H706" s="9" t="s">
        <v>8364</v>
      </c>
      <c r="I706" s="2" t="s">
        <v>6868</v>
      </c>
      <c r="J706" s="2">
        <v>0.96304753883117711</v>
      </c>
      <c r="L706" s="9"/>
      <c r="M706" s="9" t="s">
        <v>8465</v>
      </c>
      <c r="N706" s="23" t="s">
        <v>8466</v>
      </c>
      <c r="O706" s="22">
        <v>5</v>
      </c>
      <c r="P706" s="4"/>
      <c r="R706" s="2" t="s">
        <v>4600</v>
      </c>
    </row>
    <row r="707" spans="1:18" ht="13">
      <c r="A707" s="24">
        <v>13296</v>
      </c>
      <c r="B707" s="24">
        <v>12336</v>
      </c>
      <c r="C707" s="25" t="s">
        <v>8467</v>
      </c>
      <c r="D707" s="25" t="s">
        <v>8468</v>
      </c>
      <c r="E707" s="25" t="s">
        <v>6427</v>
      </c>
      <c r="F707" s="25" t="s">
        <v>6937</v>
      </c>
      <c r="G707" s="24">
        <v>12336</v>
      </c>
      <c r="H707" s="25" t="s">
        <v>8364</v>
      </c>
      <c r="I707" s="2" t="s">
        <v>6868</v>
      </c>
      <c r="J707" s="2">
        <v>0.95834666268237256</v>
      </c>
      <c r="L707" s="25"/>
      <c r="M707" s="25" t="s">
        <v>8469</v>
      </c>
      <c r="N707" s="26" t="s">
        <v>8470</v>
      </c>
      <c r="O707" s="22">
        <v>5</v>
      </c>
      <c r="P707" s="4"/>
      <c r="R707" s="2" t="s">
        <v>3668</v>
      </c>
    </row>
    <row r="708" spans="1:18" ht="13">
      <c r="A708" s="22">
        <v>12336</v>
      </c>
      <c r="B708" s="22">
        <v>12336</v>
      </c>
      <c r="C708" s="9" t="s">
        <v>8467</v>
      </c>
      <c r="D708" s="9" t="s">
        <v>8468</v>
      </c>
      <c r="E708" s="9" t="s">
        <v>6425</v>
      </c>
      <c r="F708" s="9" t="s">
        <v>6937</v>
      </c>
      <c r="G708" s="22">
        <v>12336</v>
      </c>
      <c r="H708" s="9" t="s">
        <v>8364</v>
      </c>
      <c r="I708" s="2" t="s">
        <v>6868</v>
      </c>
      <c r="J708" s="2">
        <v>0.95037422488563572</v>
      </c>
      <c r="L708" s="9"/>
      <c r="M708" s="9" t="s">
        <v>8471</v>
      </c>
      <c r="N708" s="23" t="s">
        <v>8472</v>
      </c>
      <c r="O708" s="22">
        <v>5</v>
      </c>
      <c r="P708" s="4"/>
      <c r="R708" s="2" t="s">
        <v>3668</v>
      </c>
    </row>
    <row r="709" spans="1:18" ht="13">
      <c r="A709" s="24">
        <v>12370</v>
      </c>
      <c r="B709" s="24">
        <v>12370</v>
      </c>
      <c r="C709" s="25" t="s">
        <v>8467</v>
      </c>
      <c r="D709" s="25" t="s">
        <v>8468</v>
      </c>
      <c r="E709" s="25" t="s">
        <v>6427</v>
      </c>
      <c r="F709" s="25" t="s">
        <v>6856</v>
      </c>
      <c r="G709" s="24">
        <v>12336</v>
      </c>
      <c r="H709" s="25" t="s">
        <v>8364</v>
      </c>
      <c r="I709" s="2" t="s">
        <v>6868</v>
      </c>
      <c r="J709" s="2">
        <v>0.93069820943308568</v>
      </c>
      <c r="L709" s="25"/>
      <c r="M709" s="25" t="s">
        <v>8473</v>
      </c>
      <c r="N709" s="26" t="s">
        <v>8474</v>
      </c>
      <c r="O709" s="22">
        <v>5</v>
      </c>
      <c r="P709" s="4"/>
      <c r="R709" s="2" t="s">
        <v>6204</v>
      </c>
    </row>
    <row r="710" spans="1:18" ht="13">
      <c r="A710" s="22">
        <v>13063</v>
      </c>
      <c r="B710" s="22">
        <v>12370</v>
      </c>
      <c r="C710" s="9" t="s">
        <v>8467</v>
      </c>
      <c r="D710" s="9" t="s">
        <v>8468</v>
      </c>
      <c r="E710" s="9" t="s">
        <v>6425</v>
      </c>
      <c r="F710" s="9" t="s">
        <v>6856</v>
      </c>
      <c r="G710" s="22">
        <v>12336</v>
      </c>
      <c r="H710" s="9" t="s">
        <v>8364</v>
      </c>
      <c r="I710" s="2" t="s">
        <v>6868</v>
      </c>
      <c r="J710" s="2">
        <v>0.89260425565519441</v>
      </c>
      <c r="L710" s="9"/>
      <c r="M710" s="9" t="s">
        <v>8475</v>
      </c>
      <c r="N710" s="23" t="s">
        <v>8476</v>
      </c>
      <c r="O710" s="22">
        <v>5</v>
      </c>
      <c r="P710" s="4"/>
      <c r="R710" s="2" t="s">
        <v>6204</v>
      </c>
    </row>
    <row r="711" spans="1:18" ht="13">
      <c r="A711" s="24">
        <v>12994</v>
      </c>
      <c r="B711" s="24">
        <v>12994</v>
      </c>
      <c r="C711" s="25" t="s">
        <v>8467</v>
      </c>
      <c r="D711" s="25" t="s">
        <v>8468</v>
      </c>
      <c r="E711" s="25" t="s">
        <v>6427</v>
      </c>
      <c r="F711" s="25" t="s">
        <v>6840</v>
      </c>
      <c r="G711" s="24">
        <v>12336</v>
      </c>
      <c r="H711" s="25" t="s">
        <v>8364</v>
      </c>
      <c r="I711" s="2" t="s">
        <v>6868</v>
      </c>
      <c r="J711" s="2">
        <v>0.94789515129096313</v>
      </c>
      <c r="L711" s="25"/>
      <c r="M711" s="25" t="s">
        <v>8477</v>
      </c>
      <c r="N711" s="26" t="s">
        <v>8478</v>
      </c>
      <c r="O711" s="22">
        <v>5</v>
      </c>
      <c r="P711" s="4"/>
      <c r="R711" s="2" t="s">
        <v>4600</v>
      </c>
    </row>
    <row r="712" spans="1:18" ht="13">
      <c r="A712" s="22">
        <v>13422</v>
      </c>
      <c r="B712" s="22">
        <v>12994</v>
      </c>
      <c r="C712" s="9" t="s">
        <v>8467</v>
      </c>
      <c r="D712" s="9" t="s">
        <v>8468</v>
      </c>
      <c r="E712" s="9" t="s">
        <v>6425</v>
      </c>
      <c r="F712" s="9" t="s">
        <v>6840</v>
      </c>
      <c r="G712" s="22">
        <v>12336</v>
      </c>
      <c r="H712" s="9" t="s">
        <v>8364</v>
      </c>
      <c r="I712" s="2" t="s">
        <v>6868</v>
      </c>
      <c r="J712" s="2">
        <v>0.96598139043762976</v>
      </c>
      <c r="L712" s="9"/>
      <c r="M712" s="9" t="s">
        <v>8479</v>
      </c>
      <c r="N712" s="23" t="s">
        <v>8480</v>
      </c>
      <c r="O712" s="22">
        <v>5</v>
      </c>
      <c r="P712" s="4"/>
      <c r="R712" s="2" t="s">
        <v>4600</v>
      </c>
    </row>
    <row r="713" spans="1:18" ht="13">
      <c r="A713" s="24">
        <v>12710</v>
      </c>
      <c r="B713" s="24">
        <v>12710</v>
      </c>
      <c r="C713" s="25" t="s">
        <v>8481</v>
      </c>
      <c r="D713" s="25" t="s">
        <v>8467</v>
      </c>
      <c r="E713" s="25" t="s">
        <v>6425</v>
      </c>
      <c r="F713" s="25" t="s">
        <v>6856</v>
      </c>
      <c r="G713" s="24">
        <v>12710</v>
      </c>
      <c r="H713" s="25" t="s">
        <v>8364</v>
      </c>
      <c r="I713" s="2" t="s">
        <v>6868</v>
      </c>
      <c r="J713" s="2">
        <v>0.85952319425603985</v>
      </c>
      <c r="L713" s="25"/>
      <c r="M713" s="25" t="s">
        <v>8482</v>
      </c>
      <c r="N713" s="26" t="s">
        <v>8483</v>
      </c>
      <c r="O713" s="22">
        <v>5</v>
      </c>
      <c r="P713" s="4"/>
      <c r="R713" s="2" t="s">
        <v>3668</v>
      </c>
    </row>
    <row r="714" spans="1:18" ht="13">
      <c r="A714" s="22">
        <v>13429</v>
      </c>
      <c r="B714" s="22">
        <v>13429</v>
      </c>
      <c r="C714" s="9" t="s">
        <v>8481</v>
      </c>
      <c r="D714" s="9" t="s">
        <v>8467</v>
      </c>
      <c r="E714" s="9" t="s">
        <v>6425</v>
      </c>
      <c r="F714" s="9" t="s">
        <v>6840</v>
      </c>
      <c r="G714" s="22">
        <v>12710</v>
      </c>
      <c r="H714" s="9" t="s">
        <v>8364</v>
      </c>
      <c r="I714" s="2" t="s">
        <v>6868</v>
      </c>
      <c r="J714" s="2">
        <v>0.78908379692359865</v>
      </c>
      <c r="L714" s="9"/>
      <c r="M714" s="9" t="s">
        <v>8484</v>
      </c>
      <c r="N714" s="23" t="s">
        <v>8485</v>
      </c>
      <c r="O714" s="22">
        <v>5</v>
      </c>
      <c r="P714" s="4"/>
      <c r="R714" s="2" t="s">
        <v>3668</v>
      </c>
    </row>
    <row r="715" spans="1:18" ht="13">
      <c r="A715" s="24">
        <v>14045</v>
      </c>
      <c r="B715" s="24">
        <v>13429</v>
      </c>
      <c r="C715" s="25" t="s">
        <v>8481</v>
      </c>
      <c r="D715" s="25" t="s">
        <v>8467</v>
      </c>
      <c r="E715" s="25" t="s">
        <v>6427</v>
      </c>
      <c r="F715" s="25" t="s">
        <v>6840</v>
      </c>
      <c r="G715" s="24">
        <v>12710</v>
      </c>
      <c r="H715" s="25" t="s">
        <v>8364</v>
      </c>
      <c r="I715" s="2" t="s">
        <v>6868</v>
      </c>
      <c r="J715" s="2">
        <v>0.69820796330578816</v>
      </c>
      <c r="L715" s="25"/>
      <c r="M715" s="25" t="s">
        <v>8486</v>
      </c>
      <c r="N715" s="26" t="s">
        <v>8487</v>
      </c>
      <c r="O715" s="22">
        <v>5</v>
      </c>
      <c r="P715" s="4"/>
      <c r="R715" s="2" t="s">
        <v>3668</v>
      </c>
    </row>
    <row r="716" spans="1:18" ht="13">
      <c r="A716" s="22">
        <v>163783</v>
      </c>
      <c r="B716" s="22">
        <v>12710</v>
      </c>
      <c r="C716" s="9" t="s">
        <v>8481</v>
      </c>
      <c r="D716" s="9" t="s">
        <v>8467</v>
      </c>
      <c r="E716" s="9" t="s">
        <v>6427</v>
      </c>
      <c r="F716" s="9" t="s">
        <v>6856</v>
      </c>
      <c r="G716" s="22">
        <v>12710</v>
      </c>
      <c r="H716" s="9" t="s">
        <v>8364</v>
      </c>
      <c r="I716" s="2" t="s">
        <v>6868</v>
      </c>
      <c r="J716" s="2">
        <v>0.89297994345654053</v>
      </c>
      <c r="L716" s="9"/>
      <c r="M716" s="9" t="s">
        <v>8488</v>
      </c>
      <c r="N716" s="23" t="s">
        <v>8489</v>
      </c>
      <c r="O716" s="22">
        <v>5</v>
      </c>
      <c r="P716" s="4"/>
      <c r="R716" s="2" t="s">
        <v>3668</v>
      </c>
    </row>
    <row r="717" spans="1:18" ht="13">
      <c r="A717" s="24">
        <v>12331</v>
      </c>
      <c r="B717" s="24">
        <v>12331</v>
      </c>
      <c r="C717" s="25" t="s">
        <v>8481</v>
      </c>
      <c r="D717" s="25" t="s">
        <v>8490</v>
      </c>
      <c r="E717" s="25" t="s">
        <v>6425</v>
      </c>
      <c r="F717" s="25" t="s">
        <v>6937</v>
      </c>
      <c r="G717" s="24">
        <v>12710</v>
      </c>
      <c r="H717" s="25" t="s">
        <v>8364</v>
      </c>
      <c r="I717" s="2" t="s">
        <v>6868</v>
      </c>
      <c r="J717" s="2">
        <v>0.81387009478363748</v>
      </c>
      <c r="L717" s="25"/>
      <c r="M717" s="25" t="s">
        <v>8491</v>
      </c>
      <c r="N717" s="26" t="s">
        <v>8492</v>
      </c>
      <c r="O717" s="22">
        <v>5</v>
      </c>
      <c r="P717" s="4"/>
      <c r="R717" s="2" t="s">
        <v>8427</v>
      </c>
    </row>
    <row r="718" spans="1:18" ht="13">
      <c r="A718" s="22">
        <v>13267</v>
      </c>
      <c r="B718" s="22">
        <v>12331</v>
      </c>
      <c r="C718" s="9" t="s">
        <v>8481</v>
      </c>
      <c r="D718" s="9" t="s">
        <v>8490</v>
      </c>
      <c r="E718" s="9" t="s">
        <v>6427</v>
      </c>
      <c r="F718" s="9" t="s">
        <v>6937</v>
      </c>
      <c r="G718" s="22">
        <v>12710</v>
      </c>
      <c r="H718" s="9" t="s">
        <v>8364</v>
      </c>
      <c r="I718" s="2" t="s">
        <v>6868</v>
      </c>
      <c r="J718" s="2">
        <v>0.8072100205748689</v>
      </c>
      <c r="L718" s="9"/>
      <c r="M718" s="9" t="s">
        <v>8493</v>
      </c>
      <c r="N718" s="23" t="s">
        <v>8494</v>
      </c>
      <c r="O718" s="22">
        <v>5</v>
      </c>
      <c r="P718" s="4"/>
      <c r="R718" s="2" t="s">
        <v>8427</v>
      </c>
    </row>
    <row r="719" spans="1:18" ht="13">
      <c r="A719" s="24">
        <v>12659</v>
      </c>
      <c r="B719" s="24">
        <v>12659</v>
      </c>
      <c r="C719" s="25" t="s">
        <v>8495</v>
      </c>
      <c r="D719" s="25" t="s">
        <v>8454</v>
      </c>
      <c r="E719" s="25" t="s">
        <v>6425</v>
      </c>
      <c r="F719" s="25" t="s">
        <v>6853</v>
      </c>
      <c r="G719" s="25"/>
      <c r="H719" s="25" t="s">
        <v>8364</v>
      </c>
      <c r="I719" s="2" t="s">
        <v>6868</v>
      </c>
      <c r="J719" s="2">
        <v>0.81210454487159067</v>
      </c>
      <c r="L719" s="25"/>
      <c r="M719" s="25" t="s">
        <v>8496</v>
      </c>
      <c r="N719" s="26" t="s">
        <v>8497</v>
      </c>
      <c r="O719" s="22">
        <v>5</v>
      </c>
      <c r="P719" s="4"/>
      <c r="R719" s="2" t="s">
        <v>3668</v>
      </c>
    </row>
    <row r="720" spans="1:18" ht="13">
      <c r="A720" s="22">
        <v>13774</v>
      </c>
      <c r="B720" s="22">
        <v>12659</v>
      </c>
      <c r="C720" s="9" t="s">
        <v>8495</v>
      </c>
      <c r="D720" s="9" t="s">
        <v>8454</v>
      </c>
      <c r="E720" s="9" t="s">
        <v>6427</v>
      </c>
      <c r="F720" s="9" t="s">
        <v>6853</v>
      </c>
      <c r="G720" s="9"/>
      <c r="H720" s="9" t="s">
        <v>8364</v>
      </c>
      <c r="I720" s="2" t="s">
        <v>6868</v>
      </c>
      <c r="J720" s="2">
        <v>0.87234579091559028</v>
      </c>
      <c r="L720" s="9"/>
      <c r="M720" s="9" t="s">
        <v>8498</v>
      </c>
      <c r="N720" s="23" t="s">
        <v>8499</v>
      </c>
      <c r="O720" s="22">
        <v>5</v>
      </c>
      <c r="P720" s="4"/>
      <c r="R720" s="2" t="s">
        <v>3668</v>
      </c>
    </row>
    <row r="721" spans="1:18" ht="13">
      <c r="A721" s="24">
        <v>13021</v>
      </c>
      <c r="B721" s="24">
        <v>13021</v>
      </c>
      <c r="C721" s="25" t="s">
        <v>8490</v>
      </c>
      <c r="D721" s="25" t="s">
        <v>8481</v>
      </c>
      <c r="E721" s="25" t="s">
        <v>6427</v>
      </c>
      <c r="F721" s="25" t="s">
        <v>6937</v>
      </c>
      <c r="G721" s="24">
        <v>12429</v>
      </c>
      <c r="H721" s="25" t="s">
        <v>8364</v>
      </c>
      <c r="I721" s="2" t="s">
        <v>6868</v>
      </c>
      <c r="J721" s="2">
        <v>0.95801152146304958</v>
      </c>
      <c r="L721" s="25"/>
      <c r="M721" s="25" t="s">
        <v>8500</v>
      </c>
      <c r="N721" s="26" t="s">
        <v>8501</v>
      </c>
      <c r="O721" s="22">
        <v>5</v>
      </c>
      <c r="P721" s="4"/>
      <c r="R721" s="2" t="s">
        <v>5907</v>
      </c>
    </row>
    <row r="722" spans="1:18" ht="13">
      <c r="A722" s="22">
        <v>13030</v>
      </c>
      <c r="B722" s="22">
        <v>13021</v>
      </c>
      <c r="C722" s="9" t="s">
        <v>8490</v>
      </c>
      <c r="D722" s="9" t="s">
        <v>8481</v>
      </c>
      <c r="E722" s="9" t="s">
        <v>6425</v>
      </c>
      <c r="F722" s="9" t="s">
        <v>6937</v>
      </c>
      <c r="G722" s="22">
        <v>12429</v>
      </c>
      <c r="H722" s="9" t="s">
        <v>8364</v>
      </c>
      <c r="I722" s="2" t="s">
        <v>6868</v>
      </c>
      <c r="J722" s="2">
        <v>0.98808075458395717</v>
      </c>
      <c r="L722" s="9"/>
      <c r="M722" s="9" t="s">
        <v>8502</v>
      </c>
      <c r="N722" s="23" t="s">
        <v>8503</v>
      </c>
      <c r="O722" s="22">
        <v>5</v>
      </c>
      <c r="P722" s="4"/>
      <c r="R722" s="2" t="s">
        <v>5907</v>
      </c>
    </row>
    <row r="723" spans="1:18" ht="13">
      <c r="A723" s="24">
        <v>13002</v>
      </c>
      <c r="B723" s="24">
        <v>12429</v>
      </c>
      <c r="C723" s="25" t="s">
        <v>8490</v>
      </c>
      <c r="D723" s="25" t="s">
        <v>8481</v>
      </c>
      <c r="E723" s="25" t="s">
        <v>6427</v>
      </c>
      <c r="F723" s="25" t="s">
        <v>6856</v>
      </c>
      <c r="G723" s="24">
        <v>12429</v>
      </c>
      <c r="H723" s="25" t="s">
        <v>8364</v>
      </c>
      <c r="I723" s="2" t="s">
        <v>6868</v>
      </c>
      <c r="J723" s="2">
        <v>0.94711789326619922</v>
      </c>
      <c r="L723" s="25"/>
      <c r="M723" s="25" t="s">
        <v>8504</v>
      </c>
      <c r="N723" s="26" t="s">
        <v>8505</v>
      </c>
      <c r="O723" s="22">
        <v>5</v>
      </c>
      <c r="P723" s="4"/>
      <c r="R723" s="2" t="s">
        <v>6204</v>
      </c>
    </row>
    <row r="724" spans="1:18" ht="13">
      <c r="A724" s="22">
        <v>12429</v>
      </c>
      <c r="B724" s="22">
        <v>12429</v>
      </c>
      <c r="C724" s="9" t="s">
        <v>8490</v>
      </c>
      <c r="D724" s="9" t="s">
        <v>8481</v>
      </c>
      <c r="E724" s="9" t="s">
        <v>6425</v>
      </c>
      <c r="F724" s="9" t="s">
        <v>6856</v>
      </c>
      <c r="G724" s="22">
        <v>12429</v>
      </c>
      <c r="H724" s="9" t="s">
        <v>8364</v>
      </c>
      <c r="I724" s="2" t="s">
        <v>6868</v>
      </c>
      <c r="J724" s="2">
        <v>0.98063072438391163</v>
      </c>
      <c r="L724" s="9"/>
      <c r="M724" s="9" t="s">
        <v>8506</v>
      </c>
      <c r="N724" s="23" t="s">
        <v>8507</v>
      </c>
      <c r="O724" s="22">
        <v>5</v>
      </c>
      <c r="P724" s="4"/>
      <c r="R724" s="2" t="s">
        <v>6204</v>
      </c>
    </row>
    <row r="725" spans="1:18" ht="13">
      <c r="A725" s="24">
        <v>13363</v>
      </c>
      <c r="B725" s="24">
        <v>13363</v>
      </c>
      <c r="C725" s="25" t="s">
        <v>8490</v>
      </c>
      <c r="D725" s="25" t="s">
        <v>8481</v>
      </c>
      <c r="E725" s="25" t="s">
        <v>6427</v>
      </c>
      <c r="F725" s="25" t="s">
        <v>6840</v>
      </c>
      <c r="G725" s="24">
        <v>12429</v>
      </c>
      <c r="H725" s="25" t="s">
        <v>8364</v>
      </c>
      <c r="I725" s="2" t="s">
        <v>6868</v>
      </c>
      <c r="J725" s="2">
        <v>0.93352503706625645</v>
      </c>
      <c r="L725" s="25"/>
      <c r="M725" s="25" t="s">
        <v>8508</v>
      </c>
      <c r="N725" s="26" t="s">
        <v>8509</v>
      </c>
      <c r="O725" s="24">
        <v>4</v>
      </c>
      <c r="P725" s="4"/>
      <c r="R725" s="2" t="s">
        <v>4600</v>
      </c>
    </row>
    <row r="726" spans="1:18" ht="13">
      <c r="A726" s="22">
        <v>14191</v>
      </c>
      <c r="B726" s="22">
        <v>13363</v>
      </c>
      <c r="C726" s="9" t="s">
        <v>8490</v>
      </c>
      <c r="D726" s="9" t="s">
        <v>8481</v>
      </c>
      <c r="E726" s="9" t="s">
        <v>6425</v>
      </c>
      <c r="F726" s="9" t="s">
        <v>6840</v>
      </c>
      <c r="G726" s="22">
        <v>12429</v>
      </c>
      <c r="H726" s="9" t="s">
        <v>8364</v>
      </c>
      <c r="I726" s="2" t="s">
        <v>6868</v>
      </c>
      <c r="J726" s="2">
        <v>0.91823969194680699</v>
      </c>
      <c r="L726" s="9"/>
      <c r="M726" s="9" t="s">
        <v>8510</v>
      </c>
      <c r="N726" s="23" t="s">
        <v>8511</v>
      </c>
      <c r="O726" s="22">
        <v>5</v>
      </c>
      <c r="P726" s="4"/>
      <c r="R726" s="2" t="s">
        <v>4600</v>
      </c>
    </row>
    <row r="727" spans="1:18" ht="13">
      <c r="A727" s="24">
        <v>12888</v>
      </c>
      <c r="B727" s="24">
        <v>12856</v>
      </c>
      <c r="C727" s="25" t="s">
        <v>8512</v>
      </c>
      <c r="D727" s="25" t="s">
        <v>8495</v>
      </c>
      <c r="E727" s="25" t="s">
        <v>6427</v>
      </c>
      <c r="F727" s="25" t="s">
        <v>6840</v>
      </c>
      <c r="G727" s="25"/>
      <c r="H727" s="25" t="s">
        <v>8364</v>
      </c>
      <c r="I727" s="2" t="s">
        <v>6868</v>
      </c>
      <c r="J727" s="2">
        <v>0.97692663089266263</v>
      </c>
      <c r="L727" s="25"/>
      <c r="M727" s="25" t="s">
        <v>8513</v>
      </c>
      <c r="N727" s="26" t="s">
        <v>8514</v>
      </c>
      <c r="O727" s="22">
        <v>5</v>
      </c>
      <c r="P727" s="4"/>
      <c r="R727" s="2" t="s">
        <v>3668</v>
      </c>
    </row>
    <row r="728" spans="1:18" ht="13">
      <c r="A728" s="22">
        <v>12856</v>
      </c>
      <c r="B728" s="22">
        <v>12856</v>
      </c>
      <c r="C728" s="9" t="s">
        <v>8512</v>
      </c>
      <c r="D728" s="9" t="s">
        <v>8495</v>
      </c>
      <c r="E728" s="9" t="s">
        <v>6425</v>
      </c>
      <c r="F728" s="9" t="s">
        <v>6840</v>
      </c>
      <c r="G728" s="9"/>
      <c r="H728" s="9" t="s">
        <v>8364</v>
      </c>
      <c r="I728" s="2" t="s">
        <v>6868</v>
      </c>
      <c r="J728" s="2">
        <v>0.94702384566326725</v>
      </c>
      <c r="L728" s="9"/>
      <c r="M728" s="9" t="s">
        <v>8515</v>
      </c>
      <c r="N728" s="28" t="s">
        <v>8516</v>
      </c>
      <c r="O728" s="22">
        <v>5</v>
      </c>
      <c r="P728" s="4"/>
      <c r="R728" s="2" t="s">
        <v>3668</v>
      </c>
    </row>
    <row r="729" spans="1:18" ht="13">
      <c r="A729" s="24">
        <v>11462</v>
      </c>
      <c r="B729" s="24">
        <v>11462</v>
      </c>
      <c r="C729" s="25" t="s">
        <v>8517</v>
      </c>
      <c r="D729" s="25" t="s">
        <v>8467</v>
      </c>
      <c r="E729" s="25" t="s">
        <v>6425</v>
      </c>
      <c r="F729" s="25" t="s">
        <v>6856</v>
      </c>
      <c r="G729" s="24">
        <v>11462</v>
      </c>
      <c r="H729" s="25" t="s">
        <v>8364</v>
      </c>
      <c r="I729" s="2" t="s">
        <v>6868</v>
      </c>
      <c r="J729" s="2">
        <v>0.89453835914398128</v>
      </c>
      <c r="L729" s="25"/>
      <c r="M729" s="25" t="s">
        <v>8518</v>
      </c>
      <c r="N729" s="26" t="s">
        <v>8519</v>
      </c>
      <c r="O729" s="22">
        <v>5</v>
      </c>
      <c r="P729" s="4"/>
      <c r="R729" s="2" t="s">
        <v>3668</v>
      </c>
    </row>
    <row r="730" spans="1:18" ht="13">
      <c r="A730" s="22">
        <v>13521</v>
      </c>
      <c r="B730" s="22">
        <v>11462</v>
      </c>
      <c r="C730" s="9" t="s">
        <v>8517</v>
      </c>
      <c r="D730" s="9" t="s">
        <v>8467</v>
      </c>
      <c r="E730" s="9" t="s">
        <v>6427</v>
      </c>
      <c r="F730" s="9" t="s">
        <v>6856</v>
      </c>
      <c r="G730" s="22">
        <v>11462</v>
      </c>
      <c r="H730" s="9" t="s">
        <v>8364</v>
      </c>
      <c r="I730" s="2" t="s">
        <v>6868</v>
      </c>
      <c r="J730" s="2">
        <v>0.94434524903433859</v>
      </c>
      <c r="L730" s="9"/>
      <c r="M730" s="9" t="s">
        <v>8520</v>
      </c>
      <c r="N730" s="23" t="s">
        <v>8521</v>
      </c>
      <c r="O730" s="22">
        <v>5</v>
      </c>
      <c r="P730" s="4"/>
      <c r="R730" s="2" t="s">
        <v>3668</v>
      </c>
    </row>
    <row r="731" spans="1:18" ht="13">
      <c r="A731" s="24">
        <v>16712</v>
      </c>
      <c r="B731" s="24">
        <v>13881</v>
      </c>
      <c r="C731" s="25" t="s">
        <v>8517</v>
      </c>
      <c r="D731" s="25" t="s">
        <v>8467</v>
      </c>
      <c r="E731" s="25" t="s">
        <v>6425</v>
      </c>
      <c r="F731" s="25" t="s">
        <v>6937</v>
      </c>
      <c r="G731" s="24">
        <v>11462</v>
      </c>
      <c r="H731" s="25" t="s">
        <v>8364</v>
      </c>
      <c r="I731" s="2" t="s">
        <v>6868</v>
      </c>
      <c r="J731" s="2">
        <v>0.55811915348243457</v>
      </c>
      <c r="L731" s="25"/>
      <c r="M731" s="25" t="s">
        <v>8522</v>
      </c>
      <c r="N731" s="26" t="s">
        <v>8523</v>
      </c>
      <c r="O731" s="22">
        <v>5</v>
      </c>
      <c r="P731" s="4"/>
      <c r="R731" s="2" t="s">
        <v>3668</v>
      </c>
    </row>
    <row r="732" spans="1:18" ht="13">
      <c r="A732" s="22">
        <v>13881</v>
      </c>
      <c r="B732" s="22">
        <v>13881</v>
      </c>
      <c r="C732" s="9" t="s">
        <v>8517</v>
      </c>
      <c r="D732" s="9" t="s">
        <v>8467</v>
      </c>
      <c r="E732" s="9" t="s">
        <v>6427</v>
      </c>
      <c r="F732" s="9" t="s">
        <v>6937</v>
      </c>
      <c r="G732" s="22">
        <v>11462</v>
      </c>
      <c r="H732" s="9" t="s">
        <v>8364</v>
      </c>
      <c r="I732" s="2" t="s">
        <v>6868</v>
      </c>
      <c r="J732" s="2">
        <v>0.78279352188110352</v>
      </c>
      <c r="L732" s="9"/>
      <c r="M732" s="9" t="s">
        <v>8524</v>
      </c>
      <c r="N732" s="23" t="s">
        <v>8525</v>
      </c>
      <c r="O732" s="22">
        <v>5</v>
      </c>
      <c r="P732" s="4"/>
      <c r="R732" s="2" t="s">
        <v>3668</v>
      </c>
    </row>
    <row r="733" spans="1:18" ht="13">
      <c r="A733" s="24">
        <v>166934</v>
      </c>
      <c r="B733" s="24">
        <v>13009</v>
      </c>
      <c r="C733" s="25" t="s">
        <v>8526</v>
      </c>
      <c r="D733" s="25" t="s">
        <v>8526</v>
      </c>
      <c r="E733" s="25" t="s">
        <v>6427</v>
      </c>
      <c r="F733" s="25" t="s">
        <v>6840</v>
      </c>
      <c r="G733" s="25"/>
      <c r="H733" s="25" t="s">
        <v>8364</v>
      </c>
      <c r="I733" s="2" t="s">
        <v>6868</v>
      </c>
      <c r="J733" s="2">
        <v>0.92983025310117362</v>
      </c>
      <c r="K733" s="2" t="s">
        <v>8527</v>
      </c>
      <c r="L733" s="25"/>
      <c r="M733" s="25" t="s">
        <v>8528</v>
      </c>
      <c r="N733" s="26" t="s">
        <v>8529</v>
      </c>
      <c r="O733" s="24">
        <v>2</v>
      </c>
      <c r="P733" s="27" t="s">
        <v>6514</v>
      </c>
      <c r="R733" s="2" t="s">
        <v>4600</v>
      </c>
    </row>
    <row r="734" spans="1:18" ht="13">
      <c r="A734" s="22">
        <v>13213</v>
      </c>
      <c r="B734" s="22">
        <v>13009</v>
      </c>
      <c r="C734" s="9" t="s">
        <v>8526</v>
      </c>
      <c r="D734" s="9" t="s">
        <v>8526</v>
      </c>
      <c r="E734" s="9" t="s">
        <v>6427</v>
      </c>
      <c r="F734" s="9" t="s">
        <v>6840</v>
      </c>
      <c r="G734" s="9"/>
      <c r="H734" s="9" t="s">
        <v>8364</v>
      </c>
      <c r="I734" s="2" t="s">
        <v>6868</v>
      </c>
      <c r="J734" s="2">
        <v>0.92105905360562568</v>
      </c>
      <c r="K734" s="2" t="s">
        <v>8527</v>
      </c>
      <c r="L734" s="9"/>
      <c r="M734" s="9" t="s">
        <v>8530</v>
      </c>
      <c r="N734" s="23" t="s">
        <v>8531</v>
      </c>
      <c r="O734" s="22">
        <v>2</v>
      </c>
      <c r="P734" s="27" t="s">
        <v>6514</v>
      </c>
      <c r="R734" s="2" t="s">
        <v>4600</v>
      </c>
    </row>
    <row r="735" spans="1:18" ht="13">
      <c r="A735" s="24">
        <v>14197</v>
      </c>
      <c r="B735" s="24">
        <v>13009</v>
      </c>
      <c r="C735" s="25" t="s">
        <v>8526</v>
      </c>
      <c r="D735" s="25" t="s">
        <v>8526</v>
      </c>
      <c r="E735" s="25" t="s">
        <v>6427</v>
      </c>
      <c r="F735" s="25" t="s">
        <v>6840</v>
      </c>
      <c r="G735" s="25"/>
      <c r="H735" s="25" t="s">
        <v>8364</v>
      </c>
      <c r="I735" s="2" t="s">
        <v>6868</v>
      </c>
      <c r="J735" s="2">
        <v>0.92622844209273403</v>
      </c>
      <c r="K735" s="2" t="s">
        <v>8527</v>
      </c>
      <c r="L735" s="25"/>
      <c r="M735" s="25" t="s">
        <v>8532</v>
      </c>
      <c r="N735" s="26" t="s">
        <v>8533</v>
      </c>
      <c r="O735" s="24">
        <v>2</v>
      </c>
      <c r="P735" s="27" t="s">
        <v>6514</v>
      </c>
      <c r="R735" s="2" t="s">
        <v>4600</v>
      </c>
    </row>
    <row r="736" spans="1:18" ht="13">
      <c r="A736" s="22">
        <v>14544</v>
      </c>
      <c r="B736" s="22">
        <v>13009</v>
      </c>
      <c r="C736" s="9" t="s">
        <v>8526</v>
      </c>
      <c r="D736" s="9" t="s">
        <v>8526</v>
      </c>
      <c r="E736" s="9" t="s">
        <v>6425</v>
      </c>
      <c r="F736" s="9" t="s">
        <v>6840</v>
      </c>
      <c r="G736" s="9"/>
      <c r="H736" s="9" t="s">
        <v>8364</v>
      </c>
      <c r="I736" s="2" t="s">
        <v>6868</v>
      </c>
      <c r="J736" s="2">
        <v>0.93885851475669257</v>
      </c>
      <c r="K736" s="2" t="s">
        <v>8527</v>
      </c>
      <c r="L736" s="9"/>
      <c r="M736" s="9" t="s">
        <v>8534</v>
      </c>
      <c r="N736" s="23" t="s">
        <v>8535</v>
      </c>
      <c r="O736" s="22">
        <v>2</v>
      </c>
      <c r="P736" s="27" t="s">
        <v>6514</v>
      </c>
      <c r="R736" s="2" t="s">
        <v>4600</v>
      </c>
    </row>
    <row r="737" spans="1:18" ht="13">
      <c r="A737" s="24">
        <v>13009</v>
      </c>
      <c r="B737" s="24">
        <v>13009</v>
      </c>
      <c r="C737" s="25" t="s">
        <v>8526</v>
      </c>
      <c r="D737" s="25" t="s">
        <v>8526</v>
      </c>
      <c r="E737" s="25" t="s">
        <v>6425</v>
      </c>
      <c r="F737" s="25" t="s">
        <v>6840</v>
      </c>
      <c r="G737" s="25"/>
      <c r="H737" s="25" t="s">
        <v>8364</v>
      </c>
      <c r="I737" s="2" t="s">
        <v>6868</v>
      </c>
      <c r="J737" s="2">
        <v>0.91562894882923263</v>
      </c>
      <c r="K737" s="2" t="s">
        <v>8527</v>
      </c>
      <c r="L737" s="25"/>
      <c r="M737" s="25" t="s">
        <v>8536</v>
      </c>
      <c r="N737" s="26" t="s">
        <v>8537</v>
      </c>
      <c r="O737" s="24">
        <v>2</v>
      </c>
      <c r="P737" s="27" t="s">
        <v>6514</v>
      </c>
      <c r="R737" s="2" t="s">
        <v>4600</v>
      </c>
    </row>
    <row r="738" spans="1:18" ht="13">
      <c r="A738" s="22">
        <v>13917</v>
      </c>
      <c r="B738" s="22">
        <v>13009</v>
      </c>
      <c r="C738" s="9" t="s">
        <v>8526</v>
      </c>
      <c r="D738" s="9" t="s">
        <v>8526</v>
      </c>
      <c r="E738" s="9" t="s">
        <v>6425</v>
      </c>
      <c r="F738" s="9" t="s">
        <v>6840</v>
      </c>
      <c r="G738" s="9"/>
      <c r="H738" s="9" t="s">
        <v>8364</v>
      </c>
      <c r="I738" s="2" t="s">
        <v>6868</v>
      </c>
      <c r="J738" s="2">
        <v>0.91820709210839224</v>
      </c>
      <c r="K738" s="2" t="s">
        <v>8527</v>
      </c>
      <c r="L738" s="9"/>
      <c r="M738" s="9" t="s">
        <v>8538</v>
      </c>
      <c r="N738" s="23" t="s">
        <v>8539</v>
      </c>
      <c r="O738" s="22">
        <v>2</v>
      </c>
      <c r="P738" s="27" t="s">
        <v>6514</v>
      </c>
      <c r="R738" s="2" t="s">
        <v>4600</v>
      </c>
    </row>
    <row r="739" spans="1:18" ht="13">
      <c r="A739" s="24">
        <v>13432</v>
      </c>
      <c r="B739" s="24">
        <v>13432</v>
      </c>
      <c r="C739" s="25" t="s">
        <v>8540</v>
      </c>
      <c r="D739" s="25" t="s">
        <v>8540</v>
      </c>
      <c r="E739" s="25" t="s">
        <v>6425</v>
      </c>
      <c r="F739" s="25" t="s">
        <v>6840</v>
      </c>
      <c r="G739" s="25"/>
      <c r="H739" s="25" t="s">
        <v>8364</v>
      </c>
      <c r="I739" s="2" t="s">
        <v>6868</v>
      </c>
      <c r="J739" s="2">
        <v>0.98457689465272547</v>
      </c>
      <c r="L739" s="25"/>
      <c r="M739" s="25" t="s">
        <v>8541</v>
      </c>
      <c r="N739" s="26" t="s">
        <v>8542</v>
      </c>
      <c r="O739" s="22">
        <v>5</v>
      </c>
      <c r="P739" s="4"/>
      <c r="R739" s="2" t="s">
        <v>3279</v>
      </c>
    </row>
    <row r="740" spans="1:18" ht="13">
      <c r="A740" s="22">
        <v>13941</v>
      </c>
      <c r="B740" s="22">
        <v>13432</v>
      </c>
      <c r="C740" s="9" t="s">
        <v>8540</v>
      </c>
      <c r="D740" s="9" t="s">
        <v>8540</v>
      </c>
      <c r="E740" s="9" t="s">
        <v>6427</v>
      </c>
      <c r="F740" s="9" t="s">
        <v>6840</v>
      </c>
      <c r="G740" s="9"/>
      <c r="H740" s="9" t="s">
        <v>8364</v>
      </c>
      <c r="I740" s="2" t="s">
        <v>6868</v>
      </c>
      <c r="J740" s="2">
        <v>0.96350162943171991</v>
      </c>
      <c r="L740" s="9"/>
      <c r="M740" s="9" t="s">
        <v>8543</v>
      </c>
      <c r="N740" s="23" t="s">
        <v>8544</v>
      </c>
      <c r="O740" s="22">
        <v>5</v>
      </c>
      <c r="P740" s="4"/>
      <c r="R740" s="2" t="s">
        <v>3279</v>
      </c>
    </row>
    <row r="741" spans="1:18" ht="13">
      <c r="A741" s="24">
        <v>12123</v>
      </c>
      <c r="B741" s="24">
        <v>12123</v>
      </c>
      <c r="C741" s="25" t="s">
        <v>8545</v>
      </c>
      <c r="D741" s="25" t="s">
        <v>8546</v>
      </c>
      <c r="E741" s="25" t="s">
        <v>6427</v>
      </c>
      <c r="F741" s="25" t="s">
        <v>6840</v>
      </c>
      <c r="G741" s="24">
        <v>13640</v>
      </c>
      <c r="H741" s="25" t="s">
        <v>8364</v>
      </c>
      <c r="I741" s="2" t="s">
        <v>6868</v>
      </c>
      <c r="J741" s="2">
        <v>0.88609780380698988</v>
      </c>
      <c r="L741" s="25"/>
      <c r="M741" s="25" t="s">
        <v>8547</v>
      </c>
      <c r="N741" s="26" t="s">
        <v>8548</v>
      </c>
      <c r="O741" s="22">
        <v>5</v>
      </c>
      <c r="P741" s="4"/>
      <c r="R741" s="2" t="s">
        <v>3279</v>
      </c>
    </row>
    <row r="742" spans="1:18" ht="13">
      <c r="A742" s="22">
        <v>13386</v>
      </c>
      <c r="B742" s="22">
        <v>12123</v>
      </c>
      <c r="C742" s="9" t="s">
        <v>8545</v>
      </c>
      <c r="D742" s="9" t="s">
        <v>8546</v>
      </c>
      <c r="E742" s="9" t="s">
        <v>6425</v>
      </c>
      <c r="F742" s="9" t="s">
        <v>6840</v>
      </c>
      <c r="G742" s="22">
        <v>13640</v>
      </c>
      <c r="H742" s="9" t="s">
        <v>8364</v>
      </c>
      <c r="I742" s="2" t="s">
        <v>6868</v>
      </c>
      <c r="J742" s="2">
        <v>0.93738884353962049</v>
      </c>
      <c r="L742" s="9"/>
      <c r="M742" s="9" t="s">
        <v>8549</v>
      </c>
      <c r="N742" s="23" t="s">
        <v>8550</v>
      </c>
      <c r="O742" s="22">
        <v>5</v>
      </c>
      <c r="P742" s="4"/>
      <c r="R742" s="2" t="s">
        <v>3279</v>
      </c>
    </row>
    <row r="743" spans="1:18" ht="13">
      <c r="A743" s="24">
        <v>15384</v>
      </c>
      <c r="B743" s="24">
        <v>14049</v>
      </c>
      <c r="C743" s="25" t="s">
        <v>8545</v>
      </c>
      <c r="D743" s="25" t="s">
        <v>8551</v>
      </c>
      <c r="E743" s="25" t="s">
        <v>6427</v>
      </c>
      <c r="F743" s="25" t="s">
        <v>6856</v>
      </c>
      <c r="G743" s="24">
        <v>13640</v>
      </c>
      <c r="H743" s="25" t="s">
        <v>8364</v>
      </c>
      <c r="I743" s="2" t="s">
        <v>6868</v>
      </c>
      <c r="J743" s="2">
        <v>0.88218470409599237</v>
      </c>
      <c r="L743" s="25"/>
      <c r="M743" s="25" t="s">
        <v>8552</v>
      </c>
      <c r="N743" s="26" t="s">
        <v>8553</v>
      </c>
      <c r="O743" s="22">
        <v>5</v>
      </c>
      <c r="P743" s="4"/>
      <c r="R743" s="2" t="s">
        <v>3279</v>
      </c>
    </row>
    <row r="744" spans="1:18" ht="13">
      <c r="A744" s="22">
        <v>14049</v>
      </c>
      <c r="B744" s="22">
        <v>14049</v>
      </c>
      <c r="C744" s="9" t="s">
        <v>8545</v>
      </c>
      <c r="D744" s="9" t="s">
        <v>8551</v>
      </c>
      <c r="E744" s="9" t="s">
        <v>6425</v>
      </c>
      <c r="F744" s="9" t="s">
        <v>6856</v>
      </c>
      <c r="G744" s="22">
        <v>13640</v>
      </c>
      <c r="H744" s="9" t="s">
        <v>8364</v>
      </c>
      <c r="I744" s="2" t="s">
        <v>6868</v>
      </c>
      <c r="J744" s="2">
        <v>0.91981095015588732</v>
      </c>
      <c r="L744" s="9"/>
      <c r="M744" s="9" t="s">
        <v>8554</v>
      </c>
      <c r="N744" s="23" t="s">
        <v>8555</v>
      </c>
      <c r="O744" s="22">
        <v>5</v>
      </c>
      <c r="P744" s="4"/>
      <c r="R744" s="2" t="s">
        <v>3279</v>
      </c>
    </row>
    <row r="745" spans="1:18" ht="13">
      <c r="A745" s="24">
        <v>13640</v>
      </c>
      <c r="B745" s="24">
        <v>13640</v>
      </c>
      <c r="C745" s="25" t="s">
        <v>8545</v>
      </c>
      <c r="D745" s="25"/>
      <c r="E745" s="25" t="s">
        <v>6425</v>
      </c>
      <c r="F745" s="25" t="s">
        <v>6853</v>
      </c>
      <c r="G745" s="24">
        <v>13640</v>
      </c>
      <c r="H745" s="25" t="s">
        <v>8364</v>
      </c>
      <c r="I745" s="2" t="s">
        <v>6868</v>
      </c>
      <c r="J745" s="2">
        <v>0.91865422757231985</v>
      </c>
      <c r="L745" s="25"/>
      <c r="M745" s="25" t="s">
        <v>8556</v>
      </c>
      <c r="N745" s="26" t="s">
        <v>8557</v>
      </c>
      <c r="O745" s="22">
        <v>5</v>
      </c>
      <c r="P745" s="4"/>
      <c r="R745" s="2" t="s">
        <v>3279</v>
      </c>
    </row>
    <row r="746" spans="1:18" ht="13">
      <c r="A746" s="22">
        <v>13739</v>
      </c>
      <c r="B746" s="22">
        <v>13640</v>
      </c>
      <c r="C746" s="9" t="s">
        <v>8545</v>
      </c>
      <c r="D746" s="9"/>
      <c r="E746" s="9" t="s">
        <v>6427</v>
      </c>
      <c r="F746" s="9" t="s">
        <v>6853</v>
      </c>
      <c r="G746" s="22">
        <v>13640</v>
      </c>
      <c r="H746" s="9" t="s">
        <v>8364</v>
      </c>
      <c r="I746" s="2" t="s">
        <v>6868</v>
      </c>
      <c r="J746" s="2">
        <v>0.94179839069430671</v>
      </c>
      <c r="L746" s="9"/>
      <c r="M746" s="9" t="s">
        <v>8558</v>
      </c>
      <c r="N746" s="23" t="s">
        <v>8559</v>
      </c>
      <c r="O746" s="22">
        <v>5</v>
      </c>
      <c r="P746" s="4"/>
      <c r="R746" s="2" t="s">
        <v>3279</v>
      </c>
    </row>
    <row r="747" spans="1:18" ht="13">
      <c r="A747" s="24">
        <v>13787</v>
      </c>
      <c r="B747" s="24">
        <v>13787</v>
      </c>
      <c r="C747" s="25" t="s">
        <v>8560</v>
      </c>
      <c r="D747" s="25" t="s">
        <v>8560</v>
      </c>
      <c r="E747" s="25" t="s">
        <v>6427</v>
      </c>
      <c r="F747" s="25" t="s">
        <v>6840</v>
      </c>
      <c r="G747" s="24">
        <v>13505</v>
      </c>
      <c r="H747" s="25" t="s">
        <v>8364</v>
      </c>
      <c r="I747" s="2" t="s">
        <v>6868</v>
      </c>
      <c r="J747" s="2">
        <v>0.81668156401618663</v>
      </c>
      <c r="K747" s="2" t="s">
        <v>8561</v>
      </c>
      <c r="L747" s="25"/>
      <c r="M747" s="25"/>
      <c r="N747" s="29"/>
      <c r="O747" s="24">
        <v>0</v>
      </c>
      <c r="P747" s="27" t="s">
        <v>6512</v>
      </c>
      <c r="R747" s="2" t="s">
        <v>3279</v>
      </c>
    </row>
    <row r="748" spans="1:18" ht="13">
      <c r="A748" s="22">
        <v>14289</v>
      </c>
      <c r="B748" s="22">
        <v>13787</v>
      </c>
      <c r="C748" s="9" t="s">
        <v>8560</v>
      </c>
      <c r="D748" s="9" t="s">
        <v>8560</v>
      </c>
      <c r="E748" s="9" t="s">
        <v>6425</v>
      </c>
      <c r="F748" s="9" t="s">
        <v>6840</v>
      </c>
      <c r="G748" s="22">
        <v>13505</v>
      </c>
      <c r="H748" s="9" t="s">
        <v>8364</v>
      </c>
      <c r="I748" s="2" t="s">
        <v>6868</v>
      </c>
      <c r="J748" s="2">
        <v>0.77851477931855484</v>
      </c>
      <c r="K748" s="2" t="s">
        <v>8561</v>
      </c>
      <c r="L748" s="9"/>
      <c r="M748" s="9"/>
      <c r="N748" s="28"/>
      <c r="O748" s="22">
        <v>0</v>
      </c>
      <c r="P748" s="27" t="s">
        <v>6512</v>
      </c>
      <c r="R748" s="2" t="s">
        <v>3279</v>
      </c>
    </row>
    <row r="749" spans="1:18" ht="13">
      <c r="A749" s="24">
        <v>13693</v>
      </c>
      <c r="B749" s="24">
        <v>13693</v>
      </c>
      <c r="C749" s="25" t="s">
        <v>8562</v>
      </c>
      <c r="D749" s="25" t="s">
        <v>8563</v>
      </c>
      <c r="E749" s="25" t="s">
        <v>6427</v>
      </c>
      <c r="F749" s="25" t="s">
        <v>6840</v>
      </c>
      <c r="G749" s="25"/>
      <c r="H749" s="25" t="s">
        <v>8364</v>
      </c>
      <c r="I749" s="2" t="s">
        <v>6868</v>
      </c>
      <c r="J749" s="2">
        <v>0.93975830422635298</v>
      </c>
      <c r="L749" s="25"/>
      <c r="M749" s="25" t="s">
        <v>8564</v>
      </c>
      <c r="N749" s="26" t="s">
        <v>8565</v>
      </c>
      <c r="O749" s="22">
        <v>5</v>
      </c>
      <c r="P749" s="4"/>
      <c r="R749" s="2" t="s">
        <v>3279</v>
      </c>
    </row>
    <row r="750" spans="1:18" ht="13">
      <c r="A750" s="22">
        <v>15580</v>
      </c>
      <c r="B750" s="22">
        <v>13693</v>
      </c>
      <c r="C750" s="9" t="s">
        <v>8562</v>
      </c>
      <c r="D750" s="9" t="s">
        <v>8563</v>
      </c>
      <c r="E750" s="9" t="s">
        <v>6425</v>
      </c>
      <c r="F750" s="9" t="s">
        <v>6840</v>
      </c>
      <c r="G750" s="9"/>
      <c r="H750" s="9" t="s">
        <v>8364</v>
      </c>
      <c r="I750" s="2" t="s">
        <v>6868</v>
      </c>
      <c r="J750" s="2">
        <v>0.95948690800527681</v>
      </c>
      <c r="L750" s="9"/>
      <c r="M750" s="9" t="s">
        <v>8566</v>
      </c>
      <c r="N750" s="23" t="s">
        <v>8567</v>
      </c>
      <c r="O750" s="22">
        <v>5</v>
      </c>
      <c r="P750" s="4"/>
      <c r="R750" s="2" t="s">
        <v>3279</v>
      </c>
    </row>
    <row r="751" spans="1:18" ht="13">
      <c r="A751" s="24">
        <v>15896</v>
      </c>
      <c r="B751" s="24">
        <v>14646</v>
      </c>
      <c r="C751" s="25" t="s">
        <v>8563</v>
      </c>
      <c r="D751" s="25" t="s">
        <v>8568</v>
      </c>
      <c r="E751" s="25" t="s">
        <v>6427</v>
      </c>
      <c r="F751" s="25" t="s">
        <v>6840</v>
      </c>
      <c r="G751" s="25"/>
      <c r="H751" s="25" t="s">
        <v>8364</v>
      </c>
      <c r="I751" s="2" t="s">
        <v>6868</v>
      </c>
      <c r="J751" s="2">
        <v>0.95085029555830258</v>
      </c>
      <c r="K751" s="2" t="s">
        <v>8569</v>
      </c>
      <c r="L751" s="25"/>
      <c r="M751" s="25" t="s">
        <v>8570</v>
      </c>
      <c r="N751" s="26" t="s">
        <v>8571</v>
      </c>
      <c r="O751" s="24">
        <v>2</v>
      </c>
      <c r="P751" s="4" t="s">
        <v>6514</v>
      </c>
      <c r="R751" s="2" t="s">
        <v>3279</v>
      </c>
    </row>
    <row r="752" spans="1:18" ht="13">
      <c r="A752" s="22">
        <v>14646</v>
      </c>
      <c r="B752" s="22">
        <v>14646</v>
      </c>
      <c r="C752" s="9" t="s">
        <v>8563</v>
      </c>
      <c r="D752" s="9" t="s">
        <v>8568</v>
      </c>
      <c r="E752" s="9" t="s">
        <v>6425</v>
      </c>
      <c r="F752" s="9" t="s">
        <v>6840</v>
      </c>
      <c r="G752" s="9"/>
      <c r="H752" s="9" t="s">
        <v>8364</v>
      </c>
      <c r="I752" s="2" t="s">
        <v>6868</v>
      </c>
      <c r="J752" s="2">
        <v>0.94638219031309223</v>
      </c>
      <c r="K752" s="2" t="s">
        <v>8569</v>
      </c>
      <c r="L752" s="9"/>
      <c r="M752" s="9" t="s">
        <v>8572</v>
      </c>
      <c r="N752" s="23" t="s">
        <v>8573</v>
      </c>
      <c r="O752" s="22">
        <v>1</v>
      </c>
      <c r="P752" s="4" t="s">
        <v>6514</v>
      </c>
      <c r="R752" s="2" t="s">
        <v>3279</v>
      </c>
    </row>
    <row r="753" spans="1:18" ht="13">
      <c r="A753" s="24">
        <v>15833</v>
      </c>
      <c r="B753" s="24">
        <v>15833</v>
      </c>
      <c r="C753" s="25" t="s">
        <v>8574</v>
      </c>
      <c r="D753" s="25" t="s">
        <v>8575</v>
      </c>
      <c r="E753" s="25" t="s">
        <v>6427</v>
      </c>
      <c r="F753" s="25" t="s">
        <v>6840</v>
      </c>
      <c r="G753" s="25"/>
      <c r="H753" s="25" t="s">
        <v>8364</v>
      </c>
      <c r="I753" s="2" t="s">
        <v>6868</v>
      </c>
      <c r="J753" s="2">
        <v>0.61774807893632611</v>
      </c>
      <c r="K753" s="2" t="s">
        <v>8561</v>
      </c>
      <c r="L753" s="25"/>
      <c r="M753" s="25"/>
      <c r="N753" s="29"/>
      <c r="O753" s="24">
        <v>0</v>
      </c>
      <c r="P753" s="27" t="s">
        <v>6512</v>
      </c>
      <c r="R753" s="2" t="s">
        <v>3279</v>
      </c>
    </row>
    <row r="754" spans="1:18" ht="13">
      <c r="A754" s="22">
        <v>18014</v>
      </c>
      <c r="B754" s="22">
        <v>17555</v>
      </c>
      <c r="C754" s="9" t="s">
        <v>8574</v>
      </c>
      <c r="D754" s="9" t="s">
        <v>8575</v>
      </c>
      <c r="E754" s="9" t="s">
        <v>6427</v>
      </c>
      <c r="F754" s="9" t="s">
        <v>6840</v>
      </c>
      <c r="G754" s="9"/>
      <c r="H754" s="9" t="s">
        <v>8364</v>
      </c>
      <c r="I754" s="2" t="s">
        <v>6868</v>
      </c>
      <c r="J754" s="2">
        <v>0.71895785438269022</v>
      </c>
      <c r="K754" s="2" t="s">
        <v>8561</v>
      </c>
      <c r="L754" s="9"/>
      <c r="M754" s="9"/>
      <c r="N754" s="28"/>
      <c r="O754" s="22">
        <v>0</v>
      </c>
      <c r="P754" s="27" t="s">
        <v>6512</v>
      </c>
      <c r="R754" s="2" t="s">
        <v>3279</v>
      </c>
    </row>
    <row r="755" spans="1:18" ht="13">
      <c r="A755" s="24">
        <v>18133</v>
      </c>
      <c r="B755" s="24">
        <v>13413</v>
      </c>
      <c r="C755" s="25" t="s">
        <v>8574</v>
      </c>
      <c r="D755" s="25" t="s">
        <v>8575</v>
      </c>
      <c r="E755" s="25" t="s">
        <v>6427</v>
      </c>
      <c r="F755" s="25" t="s">
        <v>6840</v>
      </c>
      <c r="G755" s="25"/>
      <c r="H755" s="25" t="s">
        <v>8364</v>
      </c>
      <c r="I755" s="2" t="s">
        <v>6868</v>
      </c>
      <c r="J755" s="2">
        <v>0.70753362628211891</v>
      </c>
      <c r="K755" s="2" t="s">
        <v>8561</v>
      </c>
      <c r="L755" s="25"/>
      <c r="M755" s="25"/>
      <c r="N755" s="29"/>
      <c r="O755" s="24">
        <v>0</v>
      </c>
      <c r="P755" s="27" t="s">
        <v>6512</v>
      </c>
      <c r="R755" s="2" t="s">
        <v>3279</v>
      </c>
    </row>
    <row r="756" spans="1:18" ht="13">
      <c r="A756" s="22">
        <v>17555</v>
      </c>
      <c r="B756" s="22">
        <v>17555</v>
      </c>
      <c r="C756" s="9" t="s">
        <v>8574</v>
      </c>
      <c r="D756" s="9" t="s">
        <v>8575</v>
      </c>
      <c r="E756" s="9" t="s">
        <v>6425</v>
      </c>
      <c r="F756" s="9" t="s">
        <v>6840</v>
      </c>
      <c r="G756" s="9"/>
      <c r="H756" s="9" t="s">
        <v>8364</v>
      </c>
      <c r="I756" s="2" t="s">
        <v>6868</v>
      </c>
      <c r="J756" s="2">
        <v>0.71554649922211666</v>
      </c>
      <c r="K756" s="2" t="s">
        <v>8561</v>
      </c>
      <c r="L756" s="9"/>
      <c r="M756" s="9"/>
      <c r="N756" s="28"/>
      <c r="O756" s="22">
        <v>0</v>
      </c>
      <c r="P756" s="27" t="s">
        <v>6512</v>
      </c>
      <c r="R756" s="2" t="s">
        <v>3279</v>
      </c>
    </row>
    <row r="757" spans="1:18" ht="13">
      <c r="A757" s="24">
        <v>13413</v>
      </c>
      <c r="B757" s="24">
        <v>13413</v>
      </c>
      <c r="C757" s="25" t="s">
        <v>8574</v>
      </c>
      <c r="D757" s="25" t="s">
        <v>8575</v>
      </c>
      <c r="E757" s="25" t="s">
        <v>6425</v>
      </c>
      <c r="F757" s="25" t="s">
        <v>6840</v>
      </c>
      <c r="G757" s="25"/>
      <c r="H757" s="25" t="s">
        <v>8364</v>
      </c>
      <c r="I757" s="2" t="s">
        <v>6868</v>
      </c>
      <c r="J757" s="2">
        <v>0.61064808144475868</v>
      </c>
      <c r="K757" s="2" t="s">
        <v>8561</v>
      </c>
      <c r="L757" s="25"/>
      <c r="M757" s="25"/>
      <c r="N757" s="29"/>
      <c r="O757" s="24">
        <v>0</v>
      </c>
      <c r="P757" s="27" t="s">
        <v>6512</v>
      </c>
      <c r="R757" s="2" t="s">
        <v>3279</v>
      </c>
    </row>
    <row r="758" spans="1:18" ht="13">
      <c r="A758" s="22">
        <v>17536</v>
      </c>
      <c r="B758" s="22">
        <v>15833</v>
      </c>
      <c r="C758" s="9" t="s">
        <v>8574</v>
      </c>
      <c r="D758" s="9" t="s">
        <v>8575</v>
      </c>
      <c r="E758" s="9" t="s">
        <v>6425</v>
      </c>
      <c r="F758" s="9" t="s">
        <v>6840</v>
      </c>
      <c r="G758" s="9"/>
      <c r="H758" s="9" t="s">
        <v>8364</v>
      </c>
      <c r="I758" s="2" t="s">
        <v>6868</v>
      </c>
      <c r="J758" s="2">
        <v>0.54497568373027927</v>
      </c>
      <c r="K758" s="2" t="s">
        <v>8561</v>
      </c>
      <c r="L758" s="9"/>
      <c r="M758" s="9"/>
      <c r="N758" s="28"/>
      <c r="O758" s="22">
        <v>0</v>
      </c>
      <c r="P758" s="27" t="s">
        <v>6512</v>
      </c>
      <c r="R758" s="2" t="s">
        <v>3279</v>
      </c>
    </row>
    <row r="759" spans="1:18" ht="13">
      <c r="A759" s="24">
        <v>15032</v>
      </c>
      <c r="B759" s="24">
        <v>15032</v>
      </c>
      <c r="C759" s="25" t="s">
        <v>8576</v>
      </c>
      <c r="D759" s="25" t="s">
        <v>8577</v>
      </c>
      <c r="E759" s="25" t="s">
        <v>6427</v>
      </c>
      <c r="F759" s="25" t="s">
        <v>6840</v>
      </c>
      <c r="G759" s="25"/>
      <c r="H759" s="25" t="s">
        <v>8364</v>
      </c>
      <c r="I759" s="2" t="s">
        <v>6868</v>
      </c>
      <c r="J759" s="2">
        <v>0.97309738555735592</v>
      </c>
      <c r="L759" s="25"/>
      <c r="M759" s="25" t="s">
        <v>8578</v>
      </c>
      <c r="N759" s="26" t="s">
        <v>8579</v>
      </c>
      <c r="O759" s="22">
        <v>5</v>
      </c>
      <c r="P759" s="4"/>
      <c r="R759" s="2" t="s">
        <v>3279</v>
      </c>
    </row>
    <row r="760" spans="1:18" ht="13">
      <c r="A760" s="22">
        <v>15366</v>
      </c>
      <c r="B760" s="22">
        <v>15032</v>
      </c>
      <c r="C760" s="9" t="s">
        <v>8576</v>
      </c>
      <c r="D760" s="9" t="s">
        <v>8577</v>
      </c>
      <c r="E760" s="9" t="s">
        <v>6425</v>
      </c>
      <c r="F760" s="9" t="s">
        <v>6840</v>
      </c>
      <c r="G760" s="9"/>
      <c r="H760" s="9" t="s">
        <v>8364</v>
      </c>
      <c r="I760" s="2" t="s">
        <v>6868</v>
      </c>
      <c r="J760" s="2">
        <v>0.96916153641502889</v>
      </c>
      <c r="L760" s="9"/>
      <c r="M760" s="9" t="s">
        <v>8580</v>
      </c>
      <c r="N760" s="23" t="s">
        <v>8581</v>
      </c>
      <c r="O760" s="22">
        <v>5</v>
      </c>
      <c r="P760" s="4"/>
      <c r="R760" s="2" t="s">
        <v>3279</v>
      </c>
    </row>
    <row r="761" spans="1:18" ht="13">
      <c r="A761" s="24">
        <v>14444</v>
      </c>
      <c r="B761" s="24">
        <v>13601</v>
      </c>
      <c r="C761" s="25" t="s">
        <v>8582</v>
      </c>
      <c r="D761" s="25" t="s">
        <v>8576</v>
      </c>
      <c r="E761" s="25" t="s">
        <v>6425</v>
      </c>
      <c r="F761" s="25" t="s">
        <v>6840</v>
      </c>
      <c r="G761" s="25"/>
      <c r="H761" s="25" t="s">
        <v>8364</v>
      </c>
      <c r="I761" s="2" t="s">
        <v>6868</v>
      </c>
      <c r="J761" s="2">
        <v>0.93206830332740898</v>
      </c>
      <c r="L761" s="25"/>
      <c r="M761" s="25" t="s">
        <v>8583</v>
      </c>
      <c r="N761" s="26" t="s">
        <v>8584</v>
      </c>
      <c r="O761" s="22">
        <v>5</v>
      </c>
      <c r="P761" s="4"/>
      <c r="R761" s="2" t="s">
        <v>3279</v>
      </c>
    </row>
    <row r="762" spans="1:18" ht="13">
      <c r="A762" s="22">
        <v>13601</v>
      </c>
      <c r="B762" s="22">
        <v>13601</v>
      </c>
      <c r="C762" s="9" t="s">
        <v>8582</v>
      </c>
      <c r="D762" s="9" t="s">
        <v>8576</v>
      </c>
      <c r="E762" s="9" t="s">
        <v>6427</v>
      </c>
      <c r="F762" s="9" t="s">
        <v>6840</v>
      </c>
      <c r="G762" s="9"/>
      <c r="H762" s="9" t="s">
        <v>8364</v>
      </c>
      <c r="I762" s="2" t="s">
        <v>6868</v>
      </c>
      <c r="J762" s="2">
        <v>0.94494551949132721</v>
      </c>
      <c r="L762" s="9"/>
      <c r="M762" s="9" t="s">
        <v>8585</v>
      </c>
      <c r="N762" s="23" t="s">
        <v>8586</v>
      </c>
      <c r="O762" s="22">
        <v>5</v>
      </c>
      <c r="P762" s="4"/>
      <c r="R762" s="2" t="s">
        <v>3279</v>
      </c>
    </row>
    <row r="763" spans="1:18" ht="13">
      <c r="A763" s="24">
        <v>16114</v>
      </c>
      <c r="B763" s="24">
        <v>16114</v>
      </c>
      <c r="C763" s="25" t="s">
        <v>8582</v>
      </c>
      <c r="D763" s="25" t="s">
        <v>8587</v>
      </c>
      <c r="E763" s="25" t="s">
        <v>6425</v>
      </c>
      <c r="F763" s="25" t="s">
        <v>6840</v>
      </c>
      <c r="G763" s="25"/>
      <c r="H763" s="25" t="s">
        <v>8364</v>
      </c>
      <c r="I763" s="2" t="s">
        <v>6868</v>
      </c>
      <c r="J763" s="2">
        <v>0.76587180454250714</v>
      </c>
      <c r="L763" s="25"/>
      <c r="M763" s="25" t="s">
        <v>8588</v>
      </c>
      <c r="N763" s="26" t="s">
        <v>8589</v>
      </c>
      <c r="O763" s="22">
        <v>5</v>
      </c>
      <c r="P763" s="4"/>
      <c r="R763" s="2" t="s">
        <v>3279</v>
      </c>
    </row>
    <row r="764" spans="1:18" ht="13">
      <c r="A764" s="22">
        <v>19909</v>
      </c>
      <c r="B764" s="22">
        <v>16114</v>
      </c>
      <c r="C764" s="9" t="s">
        <v>8582</v>
      </c>
      <c r="D764" s="9" t="s">
        <v>8587</v>
      </c>
      <c r="E764" s="9" t="s">
        <v>6427</v>
      </c>
      <c r="F764" s="9" t="s">
        <v>6840</v>
      </c>
      <c r="G764" s="9"/>
      <c r="H764" s="9" t="s">
        <v>8364</v>
      </c>
      <c r="I764" s="2" t="s">
        <v>6868</v>
      </c>
      <c r="J764" s="2">
        <v>0.70222630505286265</v>
      </c>
      <c r="L764" s="9"/>
      <c r="M764" s="9" t="s">
        <v>8590</v>
      </c>
      <c r="N764" s="23" t="s">
        <v>8591</v>
      </c>
      <c r="O764" s="22">
        <v>5</v>
      </c>
      <c r="P764" s="4"/>
      <c r="R764" s="2" t="s">
        <v>3279</v>
      </c>
    </row>
    <row r="765" spans="1:18" ht="13">
      <c r="A765" s="24">
        <v>15108</v>
      </c>
      <c r="B765" s="24">
        <v>15108</v>
      </c>
      <c r="C765" s="25" t="s">
        <v>8592</v>
      </c>
      <c r="D765" s="25" t="s">
        <v>8593</v>
      </c>
      <c r="E765" s="25" t="s">
        <v>6425</v>
      </c>
      <c r="F765" s="25" t="s">
        <v>6840</v>
      </c>
      <c r="G765" s="25"/>
      <c r="H765" s="25" t="s">
        <v>8364</v>
      </c>
      <c r="I765" s="2" t="s">
        <v>6868</v>
      </c>
      <c r="J765" s="2">
        <v>0.96045673054155956</v>
      </c>
      <c r="L765" s="25"/>
      <c r="M765" s="25" t="s">
        <v>8594</v>
      </c>
      <c r="N765" s="26" t="s">
        <v>8595</v>
      </c>
      <c r="O765" s="24">
        <v>1</v>
      </c>
      <c r="P765" s="4"/>
      <c r="R765" s="2" t="s">
        <v>3279</v>
      </c>
    </row>
    <row r="766" spans="1:18" ht="13">
      <c r="A766" s="22">
        <v>15592</v>
      </c>
      <c r="B766" s="22">
        <v>15108</v>
      </c>
      <c r="C766" s="9" t="s">
        <v>8592</v>
      </c>
      <c r="D766" s="9" t="s">
        <v>8593</v>
      </c>
      <c r="E766" s="9" t="s">
        <v>6427</v>
      </c>
      <c r="F766" s="9" t="s">
        <v>6840</v>
      </c>
      <c r="G766" s="9"/>
      <c r="H766" s="9" t="s">
        <v>8364</v>
      </c>
      <c r="I766" s="2" t="s">
        <v>6868</v>
      </c>
      <c r="J766" s="2">
        <v>0.97152249115837241</v>
      </c>
      <c r="L766" s="9"/>
      <c r="M766" s="9" t="s">
        <v>8596</v>
      </c>
      <c r="N766" s="23" t="s">
        <v>8597</v>
      </c>
      <c r="O766" s="22">
        <v>1</v>
      </c>
      <c r="P766" s="4"/>
      <c r="R766" s="2" t="s">
        <v>3279</v>
      </c>
    </row>
    <row r="767" spans="1:18" ht="13">
      <c r="A767" s="24">
        <v>15298</v>
      </c>
      <c r="B767" s="24">
        <v>15298</v>
      </c>
      <c r="C767" s="25" t="s">
        <v>8577</v>
      </c>
      <c r="D767" s="25" t="s">
        <v>8598</v>
      </c>
      <c r="E767" s="25" t="s">
        <v>6425</v>
      </c>
      <c r="F767" s="25" t="s">
        <v>6840</v>
      </c>
      <c r="G767" s="25"/>
      <c r="H767" s="25" t="s">
        <v>8364</v>
      </c>
      <c r="I767" s="2" t="s">
        <v>6868</v>
      </c>
      <c r="J767" s="2">
        <v>0.96438966116173375</v>
      </c>
      <c r="L767" s="25"/>
      <c r="M767" s="25" t="s">
        <v>8599</v>
      </c>
      <c r="N767" s="26" t="s">
        <v>8600</v>
      </c>
      <c r="O767" s="22">
        <v>5</v>
      </c>
      <c r="P767" s="4"/>
      <c r="R767" s="2" t="s">
        <v>3279</v>
      </c>
    </row>
    <row r="768" spans="1:18" ht="13">
      <c r="A768" s="22">
        <v>16164</v>
      </c>
      <c r="B768" s="22">
        <v>15298</v>
      </c>
      <c r="C768" s="9" t="s">
        <v>8577</v>
      </c>
      <c r="D768" s="9" t="s">
        <v>8598</v>
      </c>
      <c r="E768" s="9" t="s">
        <v>6427</v>
      </c>
      <c r="F768" s="9" t="s">
        <v>6840</v>
      </c>
      <c r="G768" s="9"/>
      <c r="H768" s="9" t="s">
        <v>8364</v>
      </c>
      <c r="I768" s="2" t="s">
        <v>6868</v>
      </c>
      <c r="J768" s="2">
        <v>0.97625443938819845</v>
      </c>
      <c r="L768" s="9"/>
      <c r="M768" s="9" t="s">
        <v>8601</v>
      </c>
      <c r="N768" s="23" t="s">
        <v>8602</v>
      </c>
      <c r="O768" s="22">
        <v>5</v>
      </c>
      <c r="P768" s="4"/>
      <c r="R768" s="2" t="s">
        <v>3279</v>
      </c>
    </row>
    <row r="769" spans="1:18" ht="13">
      <c r="A769" s="24">
        <v>16678</v>
      </c>
      <c r="B769" s="24">
        <v>14455</v>
      </c>
      <c r="C769" s="25" t="s">
        <v>8603</v>
      </c>
      <c r="D769" s="25" t="s">
        <v>8604</v>
      </c>
      <c r="E769" s="25" t="s">
        <v>6427</v>
      </c>
      <c r="F769" s="25" t="s">
        <v>6840</v>
      </c>
      <c r="G769" s="25"/>
      <c r="H769" s="25" t="s">
        <v>8364</v>
      </c>
      <c r="I769" s="2" t="s">
        <v>6868</v>
      </c>
      <c r="J769" s="2">
        <v>0.95661600553369208</v>
      </c>
      <c r="L769" s="25"/>
      <c r="M769" s="25" t="s">
        <v>8605</v>
      </c>
      <c r="N769" s="26" t="s">
        <v>8606</v>
      </c>
      <c r="O769" s="22">
        <v>5</v>
      </c>
      <c r="P769" s="4"/>
      <c r="R769" s="2" t="s">
        <v>4600</v>
      </c>
    </row>
    <row r="770" spans="1:18" ht="13">
      <c r="A770" s="22">
        <v>14455</v>
      </c>
      <c r="B770" s="22">
        <v>14455</v>
      </c>
      <c r="C770" s="9" t="s">
        <v>8603</v>
      </c>
      <c r="D770" s="9" t="s">
        <v>8604</v>
      </c>
      <c r="E770" s="9" t="s">
        <v>6425</v>
      </c>
      <c r="F770" s="9" t="s">
        <v>6840</v>
      </c>
      <c r="G770" s="9"/>
      <c r="H770" s="9" t="s">
        <v>8364</v>
      </c>
      <c r="I770" s="2" t="s">
        <v>6868</v>
      </c>
      <c r="J770" s="2">
        <v>0.94811441874821956</v>
      </c>
      <c r="L770" s="9"/>
      <c r="M770" s="9" t="s">
        <v>8607</v>
      </c>
      <c r="N770" s="23" t="s">
        <v>8608</v>
      </c>
      <c r="O770" s="22">
        <v>5</v>
      </c>
      <c r="P770" s="4"/>
      <c r="R770" s="2" t="s">
        <v>4600</v>
      </c>
    </row>
    <row r="771" spans="1:18" ht="13">
      <c r="A771" s="24">
        <v>14606</v>
      </c>
      <c r="B771" s="24">
        <v>14606</v>
      </c>
      <c r="C771" s="25" t="s">
        <v>8609</v>
      </c>
      <c r="D771" s="25" t="s">
        <v>8610</v>
      </c>
      <c r="E771" s="25" t="s">
        <v>6427</v>
      </c>
      <c r="F771" s="25" t="s">
        <v>6840</v>
      </c>
      <c r="G771" s="25"/>
      <c r="H771" s="25" t="s">
        <v>8364</v>
      </c>
      <c r="I771" s="2" t="s">
        <v>6868</v>
      </c>
      <c r="J771" s="2">
        <v>0.95343471602045782</v>
      </c>
      <c r="K771" s="2" t="s">
        <v>8569</v>
      </c>
      <c r="L771" s="25"/>
      <c r="M771" s="25"/>
      <c r="N771" s="29"/>
      <c r="O771" s="24">
        <v>0</v>
      </c>
      <c r="P771" s="27" t="s">
        <v>6512</v>
      </c>
      <c r="R771" s="2" t="s">
        <v>3279</v>
      </c>
    </row>
    <row r="772" spans="1:18" ht="13">
      <c r="A772" s="22">
        <v>16925</v>
      </c>
      <c r="B772" s="22">
        <v>16020</v>
      </c>
      <c r="C772" s="9" t="s">
        <v>8609</v>
      </c>
      <c r="D772" s="9" t="s">
        <v>8610</v>
      </c>
      <c r="E772" s="9" t="s">
        <v>6427</v>
      </c>
      <c r="F772" s="9" t="s">
        <v>6840</v>
      </c>
      <c r="G772" s="9"/>
      <c r="H772" s="9" t="s">
        <v>8364</v>
      </c>
      <c r="I772" s="2" t="s">
        <v>6868</v>
      </c>
      <c r="J772" s="2">
        <v>0.93936424112968353</v>
      </c>
      <c r="K772" s="2" t="s">
        <v>8569</v>
      </c>
      <c r="L772" s="9"/>
      <c r="M772" s="9"/>
      <c r="N772" s="28"/>
      <c r="O772" s="22">
        <v>0</v>
      </c>
      <c r="P772" s="27" t="s">
        <v>6512</v>
      </c>
      <c r="R772" s="2" t="s">
        <v>3279</v>
      </c>
    </row>
    <row r="773" spans="1:18" ht="13">
      <c r="A773" s="24">
        <v>15088</v>
      </c>
      <c r="B773" s="24">
        <v>14606</v>
      </c>
      <c r="C773" s="25" t="s">
        <v>8609</v>
      </c>
      <c r="D773" s="25" t="s">
        <v>8610</v>
      </c>
      <c r="E773" s="25" t="s">
        <v>6425</v>
      </c>
      <c r="F773" s="25" t="s">
        <v>6840</v>
      </c>
      <c r="G773" s="25"/>
      <c r="H773" s="25" t="s">
        <v>8364</v>
      </c>
      <c r="I773" s="2" t="s">
        <v>6868</v>
      </c>
      <c r="J773" s="2">
        <v>0.94364479130685885</v>
      </c>
      <c r="K773" s="2" t="s">
        <v>8569</v>
      </c>
      <c r="L773" s="25"/>
      <c r="M773" s="25"/>
      <c r="N773" s="29"/>
      <c r="O773" s="24">
        <v>0</v>
      </c>
      <c r="P773" s="27" t="s">
        <v>6512</v>
      </c>
      <c r="R773" s="2" t="s">
        <v>3279</v>
      </c>
    </row>
    <row r="774" spans="1:18" ht="13">
      <c r="A774" s="22">
        <v>16020</v>
      </c>
      <c r="B774" s="22">
        <v>16020</v>
      </c>
      <c r="C774" s="9" t="s">
        <v>8609</v>
      </c>
      <c r="D774" s="9" t="s">
        <v>8610</v>
      </c>
      <c r="E774" s="9" t="s">
        <v>6425</v>
      </c>
      <c r="F774" s="9" t="s">
        <v>6840</v>
      </c>
      <c r="G774" s="9"/>
      <c r="H774" s="9" t="s">
        <v>8364</v>
      </c>
      <c r="I774" s="2" t="s">
        <v>6868</v>
      </c>
      <c r="J774" s="2">
        <v>0.93768555315632729</v>
      </c>
      <c r="K774" s="2" t="s">
        <v>8569</v>
      </c>
      <c r="L774" s="9"/>
      <c r="M774" s="9"/>
      <c r="N774" s="28"/>
      <c r="O774" s="22">
        <v>0</v>
      </c>
      <c r="P774" s="27" t="s">
        <v>6512</v>
      </c>
      <c r="R774" s="2" t="s">
        <v>3279</v>
      </c>
    </row>
    <row r="775" spans="1:18" ht="13">
      <c r="A775" s="24">
        <v>19743</v>
      </c>
      <c r="B775" s="24">
        <v>16020</v>
      </c>
      <c r="C775" s="25" t="s">
        <v>8609</v>
      </c>
      <c r="D775" s="25" t="s">
        <v>8610</v>
      </c>
      <c r="E775" s="25" t="s">
        <v>6425</v>
      </c>
      <c r="F775" s="25" t="s">
        <v>6840</v>
      </c>
      <c r="G775" s="25"/>
      <c r="H775" s="25" t="s">
        <v>8364</v>
      </c>
      <c r="I775" s="2" t="s">
        <v>6868</v>
      </c>
      <c r="J775" s="2">
        <v>0.88216023961941692</v>
      </c>
      <c r="K775" s="2" t="s">
        <v>8569</v>
      </c>
      <c r="L775" s="25"/>
      <c r="M775" s="25"/>
      <c r="N775" s="29"/>
      <c r="O775" s="24">
        <v>0</v>
      </c>
      <c r="P775" s="27" t="s">
        <v>6512</v>
      </c>
      <c r="R775" s="2" t="s">
        <v>3279</v>
      </c>
    </row>
    <row r="776" spans="1:18" ht="13">
      <c r="A776" s="22">
        <v>18001</v>
      </c>
      <c r="B776" s="22">
        <v>17812</v>
      </c>
      <c r="C776" s="9" t="s">
        <v>8587</v>
      </c>
      <c r="D776" s="9" t="s">
        <v>8611</v>
      </c>
      <c r="E776" s="9" t="s">
        <v>6427</v>
      </c>
      <c r="F776" s="9" t="s">
        <v>6840</v>
      </c>
      <c r="G776" s="9"/>
      <c r="H776" s="9" t="s">
        <v>8364</v>
      </c>
      <c r="I776" s="2" t="s">
        <v>6868</v>
      </c>
      <c r="J776" s="2">
        <v>0.88141312592230958</v>
      </c>
      <c r="K776" s="2" t="s">
        <v>8561</v>
      </c>
      <c r="L776" s="9"/>
      <c r="M776" s="9"/>
      <c r="N776" s="28"/>
      <c r="O776" s="22">
        <v>0</v>
      </c>
      <c r="P776" s="27" t="s">
        <v>6512</v>
      </c>
      <c r="R776" s="2" t="s">
        <v>3279</v>
      </c>
    </row>
    <row r="777" spans="1:18" ht="13">
      <c r="A777" s="24">
        <v>17812</v>
      </c>
      <c r="B777" s="24">
        <v>17812</v>
      </c>
      <c r="C777" s="25" t="s">
        <v>8587</v>
      </c>
      <c r="D777" s="25" t="s">
        <v>8611</v>
      </c>
      <c r="E777" s="25" t="s">
        <v>6425</v>
      </c>
      <c r="F777" s="25" t="s">
        <v>6840</v>
      </c>
      <c r="G777" s="25"/>
      <c r="H777" s="25" t="s">
        <v>8364</v>
      </c>
      <c r="I777" s="2" t="s">
        <v>6868</v>
      </c>
      <c r="J777" s="2">
        <v>0.84042669793134572</v>
      </c>
      <c r="K777" s="2" t="s">
        <v>8561</v>
      </c>
      <c r="L777" s="25"/>
      <c r="M777" s="25"/>
      <c r="N777" s="29"/>
      <c r="O777" s="24">
        <v>0</v>
      </c>
      <c r="P777" s="27" t="s">
        <v>6512</v>
      </c>
      <c r="R777" s="2" t="s">
        <v>3279</v>
      </c>
    </row>
    <row r="778" spans="1:18" ht="13">
      <c r="A778" s="22">
        <v>17324</v>
      </c>
      <c r="B778" s="22">
        <v>16365</v>
      </c>
      <c r="C778" s="9" t="s">
        <v>8587</v>
      </c>
      <c r="D778" s="9" t="s">
        <v>8612</v>
      </c>
      <c r="E778" s="9" t="s">
        <v>6427</v>
      </c>
      <c r="F778" s="9" t="s">
        <v>6840</v>
      </c>
      <c r="G778" s="9"/>
      <c r="H778" s="9" t="s">
        <v>8364</v>
      </c>
      <c r="I778" s="2" t="s">
        <v>6868</v>
      </c>
      <c r="J778" s="2">
        <v>0.9025891094648909</v>
      </c>
      <c r="K778" s="2" t="s">
        <v>8561</v>
      </c>
      <c r="L778" s="9"/>
      <c r="M778" s="9"/>
      <c r="N778" s="28"/>
      <c r="O778" s="22">
        <v>0</v>
      </c>
      <c r="P778" s="27" t="s">
        <v>6512</v>
      </c>
      <c r="R778" s="2" t="s">
        <v>3279</v>
      </c>
    </row>
    <row r="779" spans="1:18" ht="13">
      <c r="A779" s="24">
        <v>18527</v>
      </c>
      <c r="B779" s="24">
        <v>16751</v>
      </c>
      <c r="C779" s="25" t="s">
        <v>8587</v>
      </c>
      <c r="D779" s="25" t="s">
        <v>8612</v>
      </c>
      <c r="E779" s="25" t="s">
        <v>6427</v>
      </c>
      <c r="F779" s="25" t="s">
        <v>6840</v>
      </c>
      <c r="G779" s="25"/>
      <c r="H779" s="25" t="s">
        <v>8364</v>
      </c>
      <c r="I779" s="2" t="s">
        <v>6868</v>
      </c>
      <c r="J779" s="2">
        <v>0.93202140321337734</v>
      </c>
      <c r="K779" s="2" t="s">
        <v>8561</v>
      </c>
      <c r="L779" s="25"/>
      <c r="M779" s="25"/>
      <c r="N779" s="29"/>
      <c r="O779" s="24">
        <v>0</v>
      </c>
      <c r="P779" s="27" t="s">
        <v>6512</v>
      </c>
      <c r="R779" s="2" t="s">
        <v>3279</v>
      </c>
    </row>
    <row r="780" spans="1:18" ht="13">
      <c r="A780" s="22">
        <v>16365</v>
      </c>
      <c r="B780" s="22">
        <v>16365</v>
      </c>
      <c r="C780" s="9" t="s">
        <v>8587</v>
      </c>
      <c r="D780" s="9" t="s">
        <v>8612</v>
      </c>
      <c r="E780" s="9" t="s">
        <v>6425</v>
      </c>
      <c r="F780" s="9" t="s">
        <v>6840</v>
      </c>
      <c r="G780" s="9"/>
      <c r="H780" s="9" t="s">
        <v>8364</v>
      </c>
      <c r="I780" s="2" t="s">
        <v>6868</v>
      </c>
      <c r="J780" s="2">
        <v>0.89913476265278669</v>
      </c>
      <c r="K780" s="2" t="s">
        <v>8561</v>
      </c>
      <c r="L780" s="9"/>
      <c r="M780" s="9"/>
      <c r="N780" s="28"/>
      <c r="O780" s="22">
        <v>0</v>
      </c>
      <c r="P780" s="27" t="s">
        <v>6512</v>
      </c>
      <c r="R780" s="2" t="s">
        <v>3279</v>
      </c>
    </row>
    <row r="781" spans="1:18" ht="13">
      <c r="A781" s="24">
        <v>16751</v>
      </c>
      <c r="B781" s="24">
        <v>16751</v>
      </c>
      <c r="C781" s="25" t="s">
        <v>8587</v>
      </c>
      <c r="D781" s="25" t="s">
        <v>8612</v>
      </c>
      <c r="E781" s="25" t="s">
        <v>6425</v>
      </c>
      <c r="F781" s="25" t="s">
        <v>6840</v>
      </c>
      <c r="G781" s="25"/>
      <c r="H781" s="25" t="s">
        <v>8364</v>
      </c>
      <c r="I781" s="2" t="s">
        <v>6868</v>
      </c>
      <c r="J781" s="2">
        <v>0.9233649959567729</v>
      </c>
      <c r="K781" s="2" t="s">
        <v>8561</v>
      </c>
      <c r="L781" s="25"/>
      <c r="M781" s="25"/>
      <c r="N781" s="29"/>
      <c r="O781" s="24">
        <v>0</v>
      </c>
      <c r="P781" s="27" t="s">
        <v>6512</v>
      </c>
      <c r="R781" s="2" t="s">
        <v>3279</v>
      </c>
    </row>
    <row r="782" spans="1:18" ht="13">
      <c r="A782" s="22">
        <v>16784</v>
      </c>
      <c r="B782" s="22">
        <v>15295</v>
      </c>
      <c r="C782" s="9" t="s">
        <v>8613</v>
      </c>
      <c r="D782" s="9" t="s">
        <v>8614</v>
      </c>
      <c r="E782" s="9" t="s">
        <v>6427</v>
      </c>
      <c r="F782" s="9" t="s">
        <v>6840</v>
      </c>
      <c r="G782" s="9"/>
      <c r="H782" s="9" t="s">
        <v>8364</v>
      </c>
      <c r="I782" s="2" t="s">
        <v>6868</v>
      </c>
      <c r="J782" s="2">
        <v>0.91173038822554209</v>
      </c>
      <c r="L782" s="9"/>
      <c r="M782" s="9" t="s">
        <v>8615</v>
      </c>
      <c r="N782" s="23" t="s">
        <v>8616</v>
      </c>
      <c r="O782" s="22">
        <v>5</v>
      </c>
      <c r="P782" s="4"/>
      <c r="R782" s="2" t="s">
        <v>3279</v>
      </c>
    </row>
    <row r="783" spans="1:18" ht="13">
      <c r="A783" s="24">
        <v>15295</v>
      </c>
      <c r="B783" s="24">
        <v>15295</v>
      </c>
      <c r="C783" s="25" t="s">
        <v>8613</v>
      </c>
      <c r="D783" s="25" t="s">
        <v>8614</v>
      </c>
      <c r="E783" s="25" t="s">
        <v>6425</v>
      </c>
      <c r="F783" s="25" t="s">
        <v>6840</v>
      </c>
      <c r="G783" s="25"/>
      <c r="H783" s="25" t="s">
        <v>8364</v>
      </c>
      <c r="I783" s="2" t="s">
        <v>6868</v>
      </c>
      <c r="J783" s="2">
        <v>0.95294609842974631</v>
      </c>
      <c r="L783" s="25"/>
      <c r="M783" s="25" t="s">
        <v>8617</v>
      </c>
      <c r="N783" s="26" t="s">
        <v>8618</v>
      </c>
      <c r="O783" s="22">
        <v>5</v>
      </c>
      <c r="P783" s="4"/>
      <c r="R783" s="2" t="s">
        <v>3279</v>
      </c>
    </row>
    <row r="784" spans="1:18" ht="13">
      <c r="A784" s="22">
        <v>17412</v>
      </c>
      <c r="B784" s="22">
        <v>15719</v>
      </c>
      <c r="C784" s="9" t="s">
        <v>8619</v>
      </c>
      <c r="D784" s="9" t="s">
        <v>8620</v>
      </c>
      <c r="E784" s="9" t="s">
        <v>6427</v>
      </c>
      <c r="F784" s="9" t="s">
        <v>6840</v>
      </c>
      <c r="G784" s="9"/>
      <c r="H784" s="9" t="s">
        <v>8364</v>
      </c>
      <c r="I784" s="2" t="s">
        <v>6868</v>
      </c>
      <c r="J784" s="2">
        <v>0.5711133611880036</v>
      </c>
      <c r="K784" s="2" t="s">
        <v>8569</v>
      </c>
      <c r="L784" s="9"/>
      <c r="M784" s="9" t="s">
        <v>8621</v>
      </c>
      <c r="N784" s="23" t="s">
        <v>8622</v>
      </c>
      <c r="O784" s="22">
        <v>3</v>
      </c>
      <c r="P784" s="4" t="s">
        <v>6514</v>
      </c>
      <c r="R784" s="2" t="s">
        <v>3279</v>
      </c>
    </row>
    <row r="785" spans="1:18" ht="13">
      <c r="A785" s="24">
        <v>15719</v>
      </c>
      <c r="B785" s="24">
        <v>15719</v>
      </c>
      <c r="C785" s="25" t="s">
        <v>8619</v>
      </c>
      <c r="D785" s="25" t="s">
        <v>8620</v>
      </c>
      <c r="E785" s="25" t="s">
        <v>6425</v>
      </c>
      <c r="F785" s="25" t="s">
        <v>6840</v>
      </c>
      <c r="G785" s="25"/>
      <c r="H785" s="25" t="s">
        <v>8364</v>
      </c>
      <c r="I785" s="2" t="s">
        <v>6868</v>
      </c>
      <c r="J785" s="2">
        <v>0.91761558112357888</v>
      </c>
      <c r="K785" s="2" t="s">
        <v>8569</v>
      </c>
      <c r="L785" s="25"/>
      <c r="M785" s="25" t="s">
        <v>8623</v>
      </c>
      <c r="N785" s="26" t="s">
        <v>8624</v>
      </c>
      <c r="O785" s="24">
        <v>3</v>
      </c>
      <c r="P785" s="4" t="s">
        <v>6514</v>
      </c>
      <c r="R785" s="2" t="s">
        <v>3279</v>
      </c>
    </row>
    <row r="786" spans="1:18" ht="13">
      <c r="A786" s="22">
        <v>20024</v>
      </c>
      <c r="B786" s="22">
        <v>17086</v>
      </c>
      <c r="C786" s="9" t="s">
        <v>8619</v>
      </c>
      <c r="D786" s="9" t="s">
        <v>8625</v>
      </c>
      <c r="E786" s="9" t="s">
        <v>6427</v>
      </c>
      <c r="F786" s="9" t="s">
        <v>6840</v>
      </c>
      <c r="G786" s="9"/>
      <c r="H786" s="9" t="s">
        <v>8364</v>
      </c>
      <c r="I786" s="2" t="s">
        <v>6868</v>
      </c>
      <c r="J786" s="2">
        <v>0.49765234706657274</v>
      </c>
      <c r="L786" s="9"/>
      <c r="M786" s="9" t="s">
        <v>8626</v>
      </c>
      <c r="N786" s="23" t="s">
        <v>8627</v>
      </c>
      <c r="O786" s="22">
        <v>3</v>
      </c>
      <c r="P786" s="4" t="s">
        <v>6514</v>
      </c>
      <c r="R786" s="2" t="s">
        <v>3279</v>
      </c>
    </row>
    <row r="787" spans="1:18" ht="13">
      <c r="A787" s="24">
        <v>17086</v>
      </c>
      <c r="B787" s="24">
        <v>17086</v>
      </c>
      <c r="C787" s="25" t="s">
        <v>8619</v>
      </c>
      <c r="D787" s="25" t="s">
        <v>8625</v>
      </c>
      <c r="E787" s="25" t="s">
        <v>6425</v>
      </c>
      <c r="F787" s="25" t="s">
        <v>6840</v>
      </c>
      <c r="G787" s="25"/>
      <c r="H787" s="25" t="s">
        <v>8364</v>
      </c>
      <c r="I787" s="2" t="s">
        <v>6868</v>
      </c>
      <c r="J787" s="2">
        <v>0.9579639233822046</v>
      </c>
      <c r="L787" s="25"/>
      <c r="M787" s="25" t="s">
        <v>8628</v>
      </c>
      <c r="N787" s="26" t="s">
        <v>8629</v>
      </c>
      <c r="O787" s="24">
        <v>3</v>
      </c>
      <c r="P787" s="4" t="s">
        <v>6514</v>
      </c>
      <c r="R787" s="2" t="s">
        <v>3279</v>
      </c>
    </row>
    <row r="788" spans="1:18" ht="13">
      <c r="A788" s="22">
        <v>20645</v>
      </c>
      <c r="B788" s="22">
        <v>17093</v>
      </c>
      <c r="C788" s="9" t="s">
        <v>8630</v>
      </c>
      <c r="D788" s="9" t="s">
        <v>8631</v>
      </c>
      <c r="E788" s="9" t="s">
        <v>6425</v>
      </c>
      <c r="F788" s="9" t="s">
        <v>6856</v>
      </c>
      <c r="G788" s="9"/>
      <c r="H788" s="9" t="s">
        <v>8364</v>
      </c>
      <c r="I788" s="2" t="s">
        <v>6868</v>
      </c>
      <c r="J788" s="2">
        <v>0.84269750467067894</v>
      </c>
      <c r="L788" s="9"/>
      <c r="M788" s="9"/>
      <c r="N788" s="28"/>
      <c r="O788" s="22">
        <v>0</v>
      </c>
      <c r="P788" s="27" t="s">
        <v>6876</v>
      </c>
      <c r="R788" s="2" t="s">
        <v>3279</v>
      </c>
    </row>
    <row r="789" spans="1:18" ht="13">
      <c r="A789" s="24">
        <v>17093</v>
      </c>
      <c r="B789" s="24">
        <v>17093</v>
      </c>
      <c r="C789" s="25" t="s">
        <v>8630</v>
      </c>
      <c r="D789" s="25" t="s">
        <v>8631</v>
      </c>
      <c r="E789" s="25" t="s">
        <v>6427</v>
      </c>
      <c r="F789" s="25" t="s">
        <v>6856</v>
      </c>
      <c r="G789" s="25"/>
      <c r="H789" s="25" t="s">
        <v>8364</v>
      </c>
      <c r="I789" s="2" t="s">
        <v>6868</v>
      </c>
      <c r="J789" s="2">
        <v>0.85848920573416643</v>
      </c>
      <c r="L789" s="25"/>
      <c r="M789" s="25" t="s">
        <v>8632</v>
      </c>
      <c r="N789" s="26" t="s">
        <v>8633</v>
      </c>
      <c r="O789" s="24">
        <v>4</v>
      </c>
      <c r="P789" s="4"/>
      <c r="R789" s="2" t="s">
        <v>3279</v>
      </c>
    </row>
    <row r="790" spans="1:18" ht="13">
      <c r="A790" s="22">
        <v>17476</v>
      </c>
      <c r="B790" s="22">
        <v>15779</v>
      </c>
      <c r="C790" s="9" t="s">
        <v>8630</v>
      </c>
      <c r="D790" s="9" t="s">
        <v>8634</v>
      </c>
      <c r="E790" s="9" t="s">
        <v>6425</v>
      </c>
      <c r="F790" s="9" t="s">
        <v>6856</v>
      </c>
      <c r="G790" s="9"/>
      <c r="H790" s="9" t="s">
        <v>8364</v>
      </c>
      <c r="I790" s="2" t="s">
        <v>6868</v>
      </c>
      <c r="J790" s="2">
        <v>0.84184777974589486</v>
      </c>
      <c r="L790" s="9"/>
      <c r="M790" s="9" t="s">
        <v>8635</v>
      </c>
      <c r="N790" s="23" t="s">
        <v>8636</v>
      </c>
      <c r="O790" s="22">
        <v>1</v>
      </c>
      <c r="P790" s="4"/>
      <c r="R790" s="2" t="s">
        <v>3279</v>
      </c>
    </row>
    <row r="791" spans="1:18" ht="13">
      <c r="A791" s="24">
        <v>17150</v>
      </c>
      <c r="B791" s="24">
        <v>17150</v>
      </c>
      <c r="C791" s="25" t="s">
        <v>8630</v>
      </c>
      <c r="D791" s="25" t="s">
        <v>8634</v>
      </c>
      <c r="E791" s="25" t="s">
        <v>6425</v>
      </c>
      <c r="F791" s="25" t="s">
        <v>6856</v>
      </c>
      <c r="G791" s="25"/>
      <c r="H791" s="25" t="s">
        <v>8364</v>
      </c>
      <c r="I791" s="2" t="s">
        <v>6868</v>
      </c>
      <c r="J791" s="2">
        <v>0.87033574793156221</v>
      </c>
      <c r="L791" s="25"/>
      <c r="M791" s="25" t="s">
        <v>8637</v>
      </c>
      <c r="N791" s="26" t="s">
        <v>8638</v>
      </c>
      <c r="O791" s="24">
        <v>4</v>
      </c>
      <c r="P791" s="4"/>
      <c r="R791" s="2" t="s">
        <v>3279</v>
      </c>
    </row>
    <row r="792" spans="1:18" ht="13">
      <c r="A792" s="22">
        <v>15779</v>
      </c>
      <c r="B792" s="22">
        <v>15779</v>
      </c>
      <c r="C792" s="9" t="s">
        <v>8630</v>
      </c>
      <c r="D792" s="9" t="s">
        <v>8634</v>
      </c>
      <c r="E792" s="9" t="s">
        <v>6427</v>
      </c>
      <c r="F792" s="9" t="s">
        <v>6856</v>
      </c>
      <c r="G792" s="9"/>
      <c r="H792" s="9" t="s">
        <v>8364</v>
      </c>
      <c r="I792" s="2" t="s">
        <v>6868</v>
      </c>
      <c r="J792" s="2">
        <v>0.83896769417931816</v>
      </c>
      <c r="L792" s="9"/>
      <c r="M792" s="9" t="s">
        <v>8639</v>
      </c>
      <c r="N792" s="23" t="s">
        <v>8640</v>
      </c>
      <c r="O792" s="24">
        <v>4</v>
      </c>
      <c r="P792" s="4"/>
      <c r="R792" s="2" t="s">
        <v>3279</v>
      </c>
    </row>
    <row r="793" spans="1:18" ht="13">
      <c r="A793" s="24">
        <v>18691</v>
      </c>
      <c r="B793" s="24">
        <v>17150</v>
      </c>
      <c r="C793" s="25" t="s">
        <v>8630</v>
      </c>
      <c r="D793" s="25" t="s">
        <v>8634</v>
      </c>
      <c r="E793" s="25" t="s">
        <v>6427</v>
      </c>
      <c r="F793" s="25" t="s">
        <v>6856</v>
      </c>
      <c r="G793" s="25"/>
      <c r="H793" s="25" t="s">
        <v>8364</v>
      </c>
      <c r="I793" s="2" t="s">
        <v>6868</v>
      </c>
      <c r="J793" s="2">
        <v>0.79624117470137734</v>
      </c>
      <c r="L793" s="25"/>
      <c r="M793" s="25"/>
      <c r="N793" s="29"/>
      <c r="O793" s="24">
        <v>0</v>
      </c>
      <c r="P793" s="4" t="s">
        <v>6876</v>
      </c>
      <c r="R793" s="2" t="s">
        <v>3279</v>
      </c>
    </row>
    <row r="794" spans="1:18" ht="13">
      <c r="A794" s="22">
        <v>18546</v>
      </c>
      <c r="B794" s="22">
        <v>17548</v>
      </c>
      <c r="C794" s="9" t="s">
        <v>8631</v>
      </c>
      <c r="D794" s="9" t="s">
        <v>8641</v>
      </c>
      <c r="E794" s="9" t="s">
        <v>6427</v>
      </c>
      <c r="F794" s="9" t="s">
        <v>6840</v>
      </c>
      <c r="G794" s="9"/>
      <c r="H794" s="9" t="s">
        <v>8364</v>
      </c>
      <c r="I794" s="2" t="s">
        <v>6868</v>
      </c>
      <c r="J794" s="2">
        <v>0.94078925323773577</v>
      </c>
      <c r="K794" s="2" t="s">
        <v>8561</v>
      </c>
      <c r="L794" s="9"/>
      <c r="M794" s="9"/>
      <c r="N794" s="28"/>
      <c r="O794" s="22">
        <v>0</v>
      </c>
      <c r="P794" s="27" t="s">
        <v>6512</v>
      </c>
      <c r="R794" s="2" t="s">
        <v>3279</v>
      </c>
    </row>
    <row r="795" spans="1:18" ht="13">
      <c r="A795" s="24">
        <v>17548</v>
      </c>
      <c r="B795" s="24">
        <v>17548</v>
      </c>
      <c r="C795" s="25" t="s">
        <v>8631</v>
      </c>
      <c r="D795" s="25" t="s">
        <v>8641</v>
      </c>
      <c r="E795" s="25" t="s">
        <v>6427</v>
      </c>
      <c r="F795" s="25" t="s">
        <v>6840</v>
      </c>
      <c r="G795" s="25"/>
      <c r="H795" s="25" t="s">
        <v>8364</v>
      </c>
      <c r="I795" s="2" t="s">
        <v>6868</v>
      </c>
      <c r="J795" s="2">
        <v>0.95627111709420232</v>
      </c>
      <c r="K795" s="2" t="s">
        <v>8561</v>
      </c>
      <c r="L795" s="25"/>
      <c r="M795" s="25"/>
      <c r="N795" s="29"/>
      <c r="O795" s="24">
        <v>0</v>
      </c>
      <c r="P795" s="27" t="s">
        <v>6512</v>
      </c>
      <c r="R795" s="2" t="s">
        <v>3279</v>
      </c>
    </row>
    <row r="796" spans="1:18" ht="13">
      <c r="A796" s="22">
        <v>17756</v>
      </c>
      <c r="B796" s="22">
        <v>17469</v>
      </c>
      <c r="C796" s="9" t="s">
        <v>8631</v>
      </c>
      <c r="D796" s="9" t="s">
        <v>8641</v>
      </c>
      <c r="E796" s="9" t="s">
        <v>6427</v>
      </c>
      <c r="F796" s="9" t="s">
        <v>6840</v>
      </c>
      <c r="G796" s="9"/>
      <c r="H796" s="9" t="s">
        <v>8364</v>
      </c>
      <c r="I796" s="2" t="s">
        <v>6868</v>
      </c>
      <c r="J796" s="2">
        <v>0.92670033525192097</v>
      </c>
      <c r="K796" s="2" t="s">
        <v>8561</v>
      </c>
      <c r="L796" s="9"/>
      <c r="M796" s="9"/>
      <c r="N796" s="28"/>
      <c r="O796" s="22">
        <v>0</v>
      </c>
      <c r="P796" s="27" t="s">
        <v>6512</v>
      </c>
      <c r="R796" s="2" t="s">
        <v>3279</v>
      </c>
    </row>
    <row r="797" spans="1:18" ht="13">
      <c r="A797" s="24">
        <v>17469</v>
      </c>
      <c r="B797" s="24">
        <v>17469</v>
      </c>
      <c r="C797" s="25" t="s">
        <v>8631</v>
      </c>
      <c r="D797" s="25" t="s">
        <v>8641</v>
      </c>
      <c r="E797" s="25" t="s">
        <v>6425</v>
      </c>
      <c r="F797" s="25" t="s">
        <v>6840</v>
      </c>
      <c r="G797" s="25"/>
      <c r="H797" s="25" t="s">
        <v>8364</v>
      </c>
      <c r="I797" s="2" t="s">
        <v>6868</v>
      </c>
      <c r="J797" s="2">
        <v>0.91215904129462111</v>
      </c>
      <c r="K797" s="2" t="s">
        <v>8561</v>
      </c>
      <c r="L797" s="25"/>
      <c r="M797" s="25"/>
      <c r="N797" s="29"/>
      <c r="O797" s="24">
        <v>0</v>
      </c>
      <c r="P797" s="27" t="s">
        <v>6512</v>
      </c>
      <c r="R797" s="2" t="s">
        <v>3279</v>
      </c>
    </row>
    <row r="798" spans="1:18" ht="13">
      <c r="A798" s="22">
        <v>18209</v>
      </c>
      <c r="B798" s="22">
        <v>17548</v>
      </c>
      <c r="C798" s="9" t="s">
        <v>8631</v>
      </c>
      <c r="D798" s="9" t="s">
        <v>8641</v>
      </c>
      <c r="E798" s="9" t="s">
        <v>6425</v>
      </c>
      <c r="F798" s="9" t="s">
        <v>6840</v>
      </c>
      <c r="G798" s="9"/>
      <c r="H798" s="9" t="s">
        <v>8364</v>
      </c>
      <c r="I798" s="2" t="s">
        <v>6868</v>
      </c>
      <c r="J798" s="2">
        <v>0.93878646272036137</v>
      </c>
      <c r="K798" s="2" t="s">
        <v>8561</v>
      </c>
      <c r="L798" s="9"/>
      <c r="M798" s="9"/>
      <c r="N798" s="28"/>
      <c r="O798" s="22">
        <v>0</v>
      </c>
      <c r="P798" s="27" t="s">
        <v>6512</v>
      </c>
      <c r="R798" s="2" t="s">
        <v>3279</v>
      </c>
    </row>
    <row r="799" spans="1:18" ht="13">
      <c r="A799" s="24">
        <v>18578</v>
      </c>
      <c r="B799" s="24">
        <v>17548</v>
      </c>
      <c r="C799" s="25" t="s">
        <v>8631</v>
      </c>
      <c r="D799" s="25" t="s">
        <v>8641</v>
      </c>
      <c r="E799" s="25" t="s">
        <v>6425</v>
      </c>
      <c r="F799" s="25" t="s">
        <v>6840</v>
      </c>
      <c r="G799" s="25"/>
      <c r="H799" s="25" t="s">
        <v>8364</v>
      </c>
      <c r="I799" s="2" t="s">
        <v>6868</v>
      </c>
      <c r="J799" s="2">
        <v>0.942798787355695</v>
      </c>
      <c r="K799" s="2" t="s">
        <v>8561</v>
      </c>
      <c r="L799" s="25"/>
      <c r="M799" s="25"/>
      <c r="N799" s="29"/>
      <c r="O799" s="24">
        <v>0</v>
      </c>
      <c r="P799" s="27" t="s">
        <v>6512</v>
      </c>
      <c r="R799" s="2" t="s">
        <v>3279</v>
      </c>
    </row>
    <row r="800" spans="1:18" ht="13">
      <c r="A800" s="22">
        <v>15660</v>
      </c>
      <c r="B800" s="22">
        <v>13312</v>
      </c>
      <c r="C800" s="9" t="s">
        <v>8642</v>
      </c>
      <c r="D800" s="9" t="s">
        <v>8643</v>
      </c>
      <c r="E800" s="9" t="s">
        <v>6425</v>
      </c>
      <c r="F800" s="9" t="s">
        <v>6856</v>
      </c>
      <c r="G800" s="9"/>
      <c r="H800" s="9" t="s">
        <v>8364</v>
      </c>
      <c r="I800" s="2" t="s">
        <v>6868</v>
      </c>
      <c r="J800" s="2">
        <v>0.86946611976952581</v>
      </c>
      <c r="L800" s="9"/>
      <c r="M800" s="9" t="s">
        <v>8644</v>
      </c>
      <c r="N800" s="23" t="s">
        <v>8645</v>
      </c>
      <c r="O800" s="24">
        <v>4</v>
      </c>
      <c r="P800" s="4"/>
      <c r="R800" s="2" t="s">
        <v>3279</v>
      </c>
    </row>
    <row r="801" spans="1:18" ht="13">
      <c r="A801" s="24">
        <v>14532</v>
      </c>
      <c r="B801" s="24">
        <v>13312</v>
      </c>
      <c r="C801" s="25" t="s">
        <v>8642</v>
      </c>
      <c r="D801" s="25" t="s">
        <v>8643</v>
      </c>
      <c r="E801" s="25" t="s">
        <v>6425</v>
      </c>
      <c r="F801" s="25" t="s">
        <v>6856</v>
      </c>
      <c r="G801" s="25"/>
      <c r="H801" s="25" t="s">
        <v>8364</v>
      </c>
      <c r="I801" s="2" t="s">
        <v>6868</v>
      </c>
      <c r="J801" s="2">
        <v>0.78022392357008863</v>
      </c>
      <c r="L801" s="25"/>
      <c r="M801" s="25" t="s">
        <v>8646</v>
      </c>
      <c r="N801" s="26" t="s">
        <v>8647</v>
      </c>
      <c r="O801" s="24">
        <v>4</v>
      </c>
      <c r="P801" s="4"/>
      <c r="R801" s="2" t="s">
        <v>3279</v>
      </c>
    </row>
    <row r="802" spans="1:18" ht="13">
      <c r="A802" s="22">
        <v>19240</v>
      </c>
      <c r="B802" s="22">
        <v>13312</v>
      </c>
      <c r="C802" s="9" t="s">
        <v>8642</v>
      </c>
      <c r="D802" s="9" t="s">
        <v>8643</v>
      </c>
      <c r="E802" s="9" t="s">
        <v>6425</v>
      </c>
      <c r="F802" s="9" t="s">
        <v>6856</v>
      </c>
      <c r="G802" s="9"/>
      <c r="H802" s="9" t="s">
        <v>8364</v>
      </c>
      <c r="I802" s="2" t="s">
        <v>6868</v>
      </c>
      <c r="J802" s="2">
        <v>0.84727958141981297</v>
      </c>
      <c r="L802" s="9"/>
      <c r="M802" s="9" t="s">
        <v>8648</v>
      </c>
      <c r="N802" s="23" t="s">
        <v>8649</v>
      </c>
      <c r="O802" s="24">
        <v>4</v>
      </c>
      <c r="P802" s="4"/>
      <c r="R802" s="2" t="s">
        <v>3279</v>
      </c>
    </row>
    <row r="803" spans="1:18" ht="13">
      <c r="A803" s="24">
        <v>18700</v>
      </c>
      <c r="B803" s="24">
        <v>13312</v>
      </c>
      <c r="C803" s="25" t="s">
        <v>8642</v>
      </c>
      <c r="D803" s="25" t="s">
        <v>8643</v>
      </c>
      <c r="E803" s="25" t="s">
        <v>6425</v>
      </c>
      <c r="F803" s="25" t="s">
        <v>6856</v>
      </c>
      <c r="G803" s="25"/>
      <c r="H803" s="25" t="s">
        <v>8364</v>
      </c>
      <c r="I803" s="2" t="s">
        <v>6868</v>
      </c>
      <c r="J803" s="2">
        <v>0.85535245743604038</v>
      </c>
      <c r="L803" s="25"/>
      <c r="M803" s="25" t="s">
        <v>8650</v>
      </c>
      <c r="N803" s="26" t="s">
        <v>8651</v>
      </c>
      <c r="O803" s="24">
        <v>1</v>
      </c>
      <c r="P803" s="4"/>
      <c r="R803" s="2" t="s">
        <v>3279</v>
      </c>
    </row>
    <row r="804" spans="1:18" ht="13">
      <c r="A804" s="22">
        <v>13312</v>
      </c>
      <c r="B804" s="22">
        <v>13312</v>
      </c>
      <c r="C804" s="9" t="s">
        <v>8642</v>
      </c>
      <c r="D804" s="9" t="s">
        <v>8643</v>
      </c>
      <c r="E804" s="9" t="s">
        <v>6427</v>
      </c>
      <c r="F804" s="9" t="s">
        <v>6856</v>
      </c>
      <c r="G804" s="9"/>
      <c r="H804" s="9" t="s">
        <v>8364</v>
      </c>
      <c r="I804" s="2" t="s">
        <v>6868</v>
      </c>
      <c r="J804" s="2">
        <v>0.84109105611007962</v>
      </c>
      <c r="L804" s="9"/>
      <c r="M804" s="9" t="s">
        <v>8652</v>
      </c>
      <c r="N804" s="23" t="s">
        <v>8653</v>
      </c>
      <c r="O804" s="22">
        <v>5</v>
      </c>
      <c r="P804" s="4"/>
      <c r="R804" s="2" t="s">
        <v>3279</v>
      </c>
    </row>
    <row r="805" spans="1:18" ht="13">
      <c r="A805" s="24">
        <v>18013</v>
      </c>
      <c r="B805" s="24">
        <v>13312</v>
      </c>
      <c r="C805" s="25" t="s">
        <v>8642</v>
      </c>
      <c r="D805" s="25" t="s">
        <v>8643</v>
      </c>
      <c r="E805" s="25" t="s">
        <v>6427</v>
      </c>
      <c r="F805" s="25" t="s">
        <v>6856</v>
      </c>
      <c r="G805" s="25"/>
      <c r="H805" s="25" t="s">
        <v>8364</v>
      </c>
      <c r="I805" s="2" t="s">
        <v>6868</v>
      </c>
      <c r="J805" s="2">
        <v>0.842045196122575</v>
      </c>
      <c r="L805" s="25"/>
      <c r="M805" s="25" t="s">
        <v>8654</v>
      </c>
      <c r="N805" s="26" t="s">
        <v>8655</v>
      </c>
      <c r="O805" s="22">
        <v>5</v>
      </c>
      <c r="P805" s="4"/>
      <c r="R805" s="2" t="s">
        <v>3279</v>
      </c>
    </row>
    <row r="806" spans="1:18" ht="13">
      <c r="A806" s="22">
        <v>19449</v>
      </c>
      <c r="B806" s="22">
        <v>13312</v>
      </c>
      <c r="C806" s="9" t="s">
        <v>8642</v>
      </c>
      <c r="D806" s="9" t="s">
        <v>8643</v>
      </c>
      <c r="E806" s="9" t="s">
        <v>6427</v>
      </c>
      <c r="F806" s="9" t="s">
        <v>6856</v>
      </c>
      <c r="G806" s="9"/>
      <c r="H806" s="9" t="s">
        <v>8364</v>
      </c>
      <c r="I806" s="2" t="s">
        <v>6868</v>
      </c>
      <c r="J806" s="2">
        <v>0.8156115812654835</v>
      </c>
      <c r="L806" s="9"/>
      <c r="M806" s="9" t="s">
        <v>8656</v>
      </c>
      <c r="N806" s="23" t="s">
        <v>8657</v>
      </c>
      <c r="O806" s="22">
        <v>5</v>
      </c>
      <c r="P806" s="4"/>
      <c r="R806" s="2" t="s">
        <v>3279</v>
      </c>
    </row>
    <row r="807" spans="1:18" ht="13">
      <c r="A807" s="24">
        <v>21900</v>
      </c>
      <c r="B807" s="24">
        <v>13312</v>
      </c>
      <c r="C807" s="25" t="s">
        <v>8642</v>
      </c>
      <c r="D807" s="25" t="s">
        <v>8643</v>
      </c>
      <c r="E807" s="25" t="s">
        <v>6427</v>
      </c>
      <c r="F807" s="25" t="s">
        <v>6856</v>
      </c>
      <c r="G807" s="25"/>
      <c r="H807" s="25" t="s">
        <v>8364</v>
      </c>
      <c r="I807" s="2" t="s">
        <v>6868</v>
      </c>
      <c r="J807" s="2">
        <v>0.76702057623723008</v>
      </c>
      <c r="L807" s="25"/>
      <c r="M807" s="25"/>
      <c r="N807" s="29"/>
      <c r="O807" s="24">
        <v>0</v>
      </c>
      <c r="P807" s="4" t="s">
        <v>6876</v>
      </c>
      <c r="R807" s="2" t="s">
        <v>3279</v>
      </c>
    </row>
    <row r="808" spans="1:18" ht="13">
      <c r="A808" s="22">
        <v>19004</v>
      </c>
      <c r="B808" s="22">
        <v>19004</v>
      </c>
      <c r="C808" s="9" t="s">
        <v>8642</v>
      </c>
      <c r="D808" s="9" t="s">
        <v>8658</v>
      </c>
      <c r="E808" s="9" t="s">
        <v>6425</v>
      </c>
      <c r="F808" s="9" t="s">
        <v>6856</v>
      </c>
      <c r="G808" s="9"/>
      <c r="H808" s="9" t="s">
        <v>8364</v>
      </c>
      <c r="I808" s="2" t="s">
        <v>6868</v>
      </c>
      <c r="J808" s="2">
        <v>0.8432252453143787</v>
      </c>
      <c r="L808" s="9"/>
      <c r="M808" s="9" t="s">
        <v>8659</v>
      </c>
      <c r="N808" s="23" t="s">
        <v>8660</v>
      </c>
      <c r="O808" s="24">
        <v>4</v>
      </c>
      <c r="P808" s="4"/>
      <c r="R808" s="2" t="s">
        <v>3279</v>
      </c>
    </row>
    <row r="809" spans="1:18" ht="13">
      <c r="A809" s="24">
        <v>20185</v>
      </c>
      <c r="B809" s="24">
        <v>19004</v>
      </c>
      <c r="C809" s="25" t="s">
        <v>8642</v>
      </c>
      <c r="D809" s="25" t="s">
        <v>8658</v>
      </c>
      <c r="E809" s="25" t="s">
        <v>6427</v>
      </c>
      <c r="F809" s="25" t="s">
        <v>6856</v>
      </c>
      <c r="G809" s="25"/>
      <c r="H809" s="25" t="s">
        <v>8364</v>
      </c>
      <c r="I809" s="2" t="s">
        <v>6868</v>
      </c>
      <c r="J809" s="2">
        <v>0.85805114054047149</v>
      </c>
      <c r="L809" s="25"/>
      <c r="M809" s="25" t="s">
        <v>8661</v>
      </c>
      <c r="N809" s="26" t="s">
        <v>8662</v>
      </c>
      <c r="O809" s="24">
        <v>4</v>
      </c>
      <c r="P809" s="4"/>
      <c r="R809" s="2" t="s">
        <v>3279</v>
      </c>
    </row>
    <row r="810" spans="1:18" ht="13">
      <c r="A810" s="22">
        <v>18846</v>
      </c>
      <c r="B810" s="22">
        <v>18320</v>
      </c>
      <c r="C810" s="9" t="s">
        <v>8663</v>
      </c>
      <c r="D810" s="9" t="s">
        <v>8664</v>
      </c>
      <c r="E810" s="9" t="s">
        <v>6425</v>
      </c>
      <c r="F810" s="9" t="s">
        <v>6840</v>
      </c>
      <c r="G810" s="9"/>
      <c r="H810" s="9" t="s">
        <v>8364</v>
      </c>
      <c r="I810" s="2" t="s">
        <v>6868</v>
      </c>
      <c r="J810" s="2">
        <v>0.93651995407515964</v>
      </c>
      <c r="L810" s="9"/>
      <c r="M810" s="9" t="s">
        <v>8665</v>
      </c>
      <c r="N810" s="23" t="s">
        <v>8666</v>
      </c>
      <c r="O810" s="24">
        <v>4</v>
      </c>
      <c r="P810" s="4"/>
      <c r="R810" s="2" t="s">
        <v>3279</v>
      </c>
    </row>
    <row r="811" spans="1:18" ht="13">
      <c r="A811" s="24">
        <v>20303</v>
      </c>
      <c r="B811" s="24">
        <v>18320</v>
      </c>
      <c r="C811" s="25" t="s">
        <v>8663</v>
      </c>
      <c r="D811" s="25" t="s">
        <v>8664</v>
      </c>
      <c r="E811" s="25" t="s">
        <v>6425</v>
      </c>
      <c r="F811" s="25" t="s">
        <v>6840</v>
      </c>
      <c r="G811" s="25"/>
      <c r="H811" s="25" t="s">
        <v>8364</v>
      </c>
      <c r="I811" s="2" t="s">
        <v>6868</v>
      </c>
      <c r="J811" s="2">
        <v>0.92142111363760926</v>
      </c>
      <c r="L811" s="25"/>
      <c r="M811" s="25" t="s">
        <v>8667</v>
      </c>
      <c r="N811" s="26" t="s">
        <v>8668</v>
      </c>
      <c r="O811" s="22">
        <v>5</v>
      </c>
      <c r="P811" s="4"/>
      <c r="R811" s="2" t="s">
        <v>3279</v>
      </c>
    </row>
    <row r="812" spans="1:18" ht="13">
      <c r="A812" s="22">
        <v>18320</v>
      </c>
      <c r="B812" s="22">
        <v>18320</v>
      </c>
      <c r="C812" s="9" t="s">
        <v>8663</v>
      </c>
      <c r="D812" s="9" t="s">
        <v>8664</v>
      </c>
      <c r="E812" s="9" t="s">
        <v>6427</v>
      </c>
      <c r="F812" s="9" t="s">
        <v>6840</v>
      </c>
      <c r="G812" s="9"/>
      <c r="H812" s="9" t="s">
        <v>8364</v>
      </c>
      <c r="I812" s="2" t="s">
        <v>6868</v>
      </c>
      <c r="J812" s="2">
        <v>0.93989059734626634</v>
      </c>
      <c r="L812" s="9"/>
      <c r="M812" s="9" t="s">
        <v>8669</v>
      </c>
      <c r="N812" s="23" t="s">
        <v>8670</v>
      </c>
      <c r="O812" s="24">
        <v>4</v>
      </c>
      <c r="P812" s="4"/>
      <c r="R812" s="2" t="s">
        <v>3279</v>
      </c>
    </row>
    <row r="813" spans="1:18" ht="13">
      <c r="A813" s="24">
        <v>18389</v>
      </c>
      <c r="B813" s="24">
        <v>18320</v>
      </c>
      <c r="C813" s="25" t="s">
        <v>8663</v>
      </c>
      <c r="D813" s="25" t="s">
        <v>8664</v>
      </c>
      <c r="E813" s="25" t="s">
        <v>6427</v>
      </c>
      <c r="F813" s="25" t="s">
        <v>6840</v>
      </c>
      <c r="G813" s="25"/>
      <c r="H813" s="25" t="s">
        <v>8364</v>
      </c>
      <c r="I813" s="2" t="s">
        <v>6868</v>
      </c>
      <c r="J813" s="2">
        <v>0.9315272143511667</v>
      </c>
      <c r="L813" s="25"/>
      <c r="M813" s="25"/>
      <c r="N813" s="29"/>
      <c r="O813" s="24">
        <v>0</v>
      </c>
      <c r="P813" s="27" t="s">
        <v>6876</v>
      </c>
      <c r="R813" s="2" t="s">
        <v>3279</v>
      </c>
    </row>
    <row r="814" spans="1:18" ht="13">
      <c r="A814" s="22">
        <v>19604</v>
      </c>
      <c r="B814" s="22">
        <v>19604</v>
      </c>
      <c r="C814" s="9" t="s">
        <v>8641</v>
      </c>
      <c r="D814" s="9" t="s">
        <v>8671</v>
      </c>
      <c r="E814" s="9" t="s">
        <v>6427</v>
      </c>
      <c r="F814" s="9" t="s">
        <v>6840</v>
      </c>
      <c r="G814" s="9"/>
      <c r="H814" s="9" t="s">
        <v>8364</v>
      </c>
      <c r="I814" s="2" t="s">
        <v>6868</v>
      </c>
      <c r="J814" s="2">
        <v>0.8685420063403626</v>
      </c>
      <c r="K814" s="2" t="s">
        <v>8561</v>
      </c>
      <c r="L814" s="9"/>
      <c r="M814" s="9"/>
      <c r="N814" s="28"/>
      <c r="O814" s="22">
        <v>0</v>
      </c>
      <c r="P814" s="27" t="s">
        <v>6512</v>
      </c>
      <c r="R814" s="2" t="s">
        <v>3279</v>
      </c>
    </row>
    <row r="815" spans="1:18" ht="13">
      <c r="A815" s="24">
        <v>24399</v>
      </c>
      <c r="B815" s="24">
        <v>19826</v>
      </c>
      <c r="C815" s="25" t="s">
        <v>8641</v>
      </c>
      <c r="D815" s="25" t="s">
        <v>8671</v>
      </c>
      <c r="E815" s="25" t="s">
        <v>6427</v>
      </c>
      <c r="F815" s="25" t="s">
        <v>6840</v>
      </c>
      <c r="G815" s="25"/>
      <c r="H815" s="25" t="s">
        <v>8364</v>
      </c>
      <c r="I815" s="2" t="s">
        <v>6868</v>
      </c>
      <c r="J815" s="2">
        <v>0.86686694672719233</v>
      </c>
      <c r="K815" s="2" t="s">
        <v>8561</v>
      </c>
      <c r="L815" s="25"/>
      <c r="M815" s="25"/>
      <c r="N815" s="29"/>
      <c r="O815" s="24">
        <v>0</v>
      </c>
      <c r="P815" s="27" t="s">
        <v>6512</v>
      </c>
      <c r="R815" s="2" t="s">
        <v>3279</v>
      </c>
    </row>
    <row r="816" spans="1:18" ht="13">
      <c r="A816" s="22">
        <v>100186</v>
      </c>
      <c r="B816" s="22">
        <v>19604</v>
      </c>
      <c r="C816" s="9" t="s">
        <v>8641</v>
      </c>
      <c r="D816" s="9" t="s">
        <v>8671</v>
      </c>
      <c r="E816" s="9" t="s">
        <v>6425</v>
      </c>
      <c r="F816" s="9" t="s">
        <v>6840</v>
      </c>
      <c r="G816" s="9"/>
      <c r="H816" s="9" t="s">
        <v>8364</v>
      </c>
      <c r="I816" s="2" t="s">
        <v>6868</v>
      </c>
      <c r="J816" s="2">
        <v>0.9105760247553657</v>
      </c>
      <c r="K816" s="2" t="s">
        <v>8561</v>
      </c>
      <c r="L816" s="9"/>
      <c r="M816" s="9"/>
      <c r="N816" s="28"/>
      <c r="O816" s="22">
        <v>0</v>
      </c>
      <c r="P816" s="27" t="s">
        <v>6512</v>
      </c>
      <c r="R816" s="2" t="s">
        <v>3279</v>
      </c>
    </row>
    <row r="817" spans="1:18" ht="13">
      <c r="A817" s="24">
        <v>19826</v>
      </c>
      <c r="B817" s="24">
        <v>19826</v>
      </c>
      <c r="C817" s="25" t="s">
        <v>8641</v>
      </c>
      <c r="D817" s="25" t="s">
        <v>8671</v>
      </c>
      <c r="E817" s="25" t="s">
        <v>6425</v>
      </c>
      <c r="F817" s="25" t="s">
        <v>6840</v>
      </c>
      <c r="G817" s="25"/>
      <c r="H817" s="25" t="s">
        <v>8364</v>
      </c>
      <c r="I817" s="2" t="s">
        <v>6868</v>
      </c>
      <c r="J817" s="2">
        <v>0.87652114794150859</v>
      </c>
      <c r="K817" s="2" t="s">
        <v>8561</v>
      </c>
      <c r="L817" s="25"/>
      <c r="M817" s="25"/>
      <c r="N817" s="29"/>
      <c r="O817" s="24">
        <v>0</v>
      </c>
      <c r="P817" s="27" t="s">
        <v>6512</v>
      </c>
      <c r="R817" s="2" t="s">
        <v>3279</v>
      </c>
    </row>
    <row r="818" spans="1:18" ht="13">
      <c r="A818" s="22">
        <v>19861</v>
      </c>
      <c r="B818" s="22">
        <v>19514</v>
      </c>
      <c r="C818" s="9" t="s">
        <v>8672</v>
      </c>
      <c r="D818" s="9" t="s">
        <v>8673</v>
      </c>
      <c r="E818" s="9" t="s">
        <v>6427</v>
      </c>
      <c r="F818" s="9" t="s">
        <v>6840</v>
      </c>
      <c r="G818" s="9"/>
      <c r="H818" s="9" t="s">
        <v>8364</v>
      </c>
      <c r="I818" s="2" t="s">
        <v>6868</v>
      </c>
      <c r="J818" s="2">
        <v>0.72343668660657268</v>
      </c>
      <c r="L818" s="9"/>
      <c r="M818" s="9"/>
      <c r="N818" s="28"/>
      <c r="O818" s="22">
        <v>0</v>
      </c>
      <c r="P818" s="27" t="s">
        <v>6876</v>
      </c>
      <c r="R818" s="2" t="s">
        <v>3279</v>
      </c>
    </row>
    <row r="819" spans="1:18" ht="13">
      <c r="A819" s="24">
        <v>19514</v>
      </c>
      <c r="B819" s="24">
        <v>19514</v>
      </c>
      <c r="C819" s="25" t="s">
        <v>8672</v>
      </c>
      <c r="D819" s="25" t="s">
        <v>8673</v>
      </c>
      <c r="E819" s="25" t="s">
        <v>6425</v>
      </c>
      <c r="F819" s="25" t="s">
        <v>6840</v>
      </c>
      <c r="G819" s="25"/>
      <c r="H819" s="25" t="s">
        <v>8364</v>
      </c>
      <c r="I819" s="2" t="s">
        <v>6868</v>
      </c>
      <c r="J819" s="2">
        <v>0.85173887540312376</v>
      </c>
      <c r="L819" s="25"/>
      <c r="M819" s="25" t="s">
        <v>8674</v>
      </c>
      <c r="N819" s="26" t="s">
        <v>8675</v>
      </c>
      <c r="O819" s="22">
        <v>5</v>
      </c>
      <c r="P819" s="4"/>
      <c r="R819" s="2" t="s">
        <v>3279</v>
      </c>
    </row>
    <row r="820" spans="1:18" ht="13">
      <c r="A820" s="22">
        <v>20509</v>
      </c>
      <c r="B820" s="22">
        <v>20509</v>
      </c>
      <c r="C820" s="9" t="s">
        <v>8676</v>
      </c>
      <c r="D820" s="9" t="s">
        <v>8677</v>
      </c>
      <c r="E820" s="9" t="s">
        <v>6425</v>
      </c>
      <c r="F820" s="9" t="s">
        <v>6840</v>
      </c>
      <c r="G820" s="9"/>
      <c r="H820" s="9" t="s">
        <v>8364</v>
      </c>
      <c r="I820" s="2" t="s">
        <v>6868</v>
      </c>
      <c r="J820" s="2">
        <v>0.96262694747893363</v>
      </c>
      <c r="L820" s="9"/>
      <c r="M820" s="9" t="s">
        <v>8678</v>
      </c>
      <c r="N820" s="23" t="s">
        <v>8679</v>
      </c>
      <c r="O820" s="22">
        <v>5</v>
      </c>
      <c r="P820" s="4"/>
      <c r="R820" s="2" t="s">
        <v>3279</v>
      </c>
    </row>
    <row r="821" spans="1:18" ht="13">
      <c r="A821" s="24">
        <v>162788</v>
      </c>
      <c r="B821" s="24">
        <v>20509</v>
      </c>
      <c r="C821" s="25" t="s">
        <v>8676</v>
      </c>
      <c r="D821" s="25" t="s">
        <v>8677</v>
      </c>
      <c r="E821" s="25" t="s">
        <v>6427</v>
      </c>
      <c r="F821" s="25" t="s">
        <v>6840</v>
      </c>
      <c r="G821" s="25"/>
      <c r="H821" s="25" t="s">
        <v>8364</v>
      </c>
      <c r="I821" s="2" t="s">
        <v>6868</v>
      </c>
      <c r="J821" s="2">
        <v>0.94494327161785052</v>
      </c>
      <c r="L821" s="25"/>
      <c r="M821" s="25" t="s">
        <v>8680</v>
      </c>
      <c r="N821" s="26" t="s">
        <v>8681</v>
      </c>
      <c r="O821" s="22">
        <v>5</v>
      </c>
      <c r="P821" s="4"/>
      <c r="R821" s="2" t="s">
        <v>3279</v>
      </c>
    </row>
    <row r="822" spans="1:18" ht="13">
      <c r="A822" s="22">
        <v>20674</v>
      </c>
      <c r="B822" s="22">
        <v>20674</v>
      </c>
      <c r="C822" s="9" t="s">
        <v>8682</v>
      </c>
      <c r="D822" s="9" t="s">
        <v>8683</v>
      </c>
      <c r="E822" s="9" t="s">
        <v>6427</v>
      </c>
      <c r="F822" s="9" t="s">
        <v>6840</v>
      </c>
      <c r="G822" s="9"/>
      <c r="H822" s="9" t="s">
        <v>8364</v>
      </c>
      <c r="I822" s="2" t="s">
        <v>6868</v>
      </c>
      <c r="J822" s="2">
        <v>0.94912593099263198</v>
      </c>
      <c r="L822" s="9"/>
      <c r="M822" s="9" t="s">
        <v>8684</v>
      </c>
      <c r="N822" s="23" t="s">
        <v>8685</v>
      </c>
      <c r="O822" s="22">
        <v>5</v>
      </c>
      <c r="P822" s="4"/>
      <c r="R822" s="2" t="s">
        <v>3279</v>
      </c>
    </row>
    <row r="823" spans="1:18" ht="13">
      <c r="A823" s="24">
        <v>20834</v>
      </c>
      <c r="B823" s="24">
        <v>20674</v>
      </c>
      <c r="C823" s="25" t="s">
        <v>8682</v>
      </c>
      <c r="D823" s="25" t="s">
        <v>8683</v>
      </c>
      <c r="E823" s="25" t="s">
        <v>6425</v>
      </c>
      <c r="F823" s="25" t="s">
        <v>6840</v>
      </c>
      <c r="G823" s="25"/>
      <c r="H823" s="25" t="s">
        <v>8364</v>
      </c>
      <c r="I823" s="2" t="s">
        <v>6868</v>
      </c>
      <c r="J823" s="2">
        <v>0.95276152333003428</v>
      </c>
      <c r="L823" s="25"/>
      <c r="M823" s="25" t="s">
        <v>8686</v>
      </c>
      <c r="N823" s="26" t="s">
        <v>8687</v>
      </c>
      <c r="O823" s="22">
        <v>5</v>
      </c>
      <c r="P823" s="4"/>
      <c r="R823" s="2" t="s">
        <v>3279</v>
      </c>
    </row>
    <row r="824" spans="1:18" ht="13">
      <c r="A824" s="22">
        <v>14118</v>
      </c>
      <c r="B824" s="22">
        <v>14118</v>
      </c>
      <c r="C824" s="9" t="s">
        <v>8664</v>
      </c>
      <c r="D824" s="9" t="s">
        <v>8688</v>
      </c>
      <c r="E824" s="9" t="s">
        <v>6425</v>
      </c>
      <c r="F824" s="9" t="s">
        <v>6840</v>
      </c>
      <c r="G824" s="9"/>
      <c r="H824" s="9" t="s">
        <v>8364</v>
      </c>
      <c r="I824" s="2" t="s">
        <v>6868</v>
      </c>
      <c r="J824" s="2">
        <v>0.95603423364570039</v>
      </c>
      <c r="L824" s="9"/>
      <c r="M824" s="9" t="s">
        <v>8689</v>
      </c>
      <c r="N824" s="23" t="s">
        <v>8690</v>
      </c>
      <c r="O824" s="22">
        <v>5</v>
      </c>
      <c r="P824" s="4"/>
      <c r="R824" s="2" t="s">
        <v>3279</v>
      </c>
    </row>
    <row r="825" spans="1:18" ht="13">
      <c r="A825" s="24">
        <v>15112</v>
      </c>
      <c r="B825" s="24">
        <v>14118</v>
      </c>
      <c r="C825" s="25" t="s">
        <v>8664</v>
      </c>
      <c r="D825" s="25" t="s">
        <v>8688</v>
      </c>
      <c r="E825" s="25" t="s">
        <v>6427</v>
      </c>
      <c r="F825" s="25" t="s">
        <v>6840</v>
      </c>
      <c r="G825" s="25"/>
      <c r="H825" s="25" t="s">
        <v>8364</v>
      </c>
      <c r="I825" s="2" t="s">
        <v>6868</v>
      </c>
      <c r="J825" s="2">
        <v>0.93952612329668561</v>
      </c>
      <c r="L825" s="25"/>
      <c r="M825" s="25" t="s">
        <v>8691</v>
      </c>
      <c r="N825" s="26" t="s">
        <v>8692</v>
      </c>
      <c r="O825" s="22">
        <v>5</v>
      </c>
      <c r="P825" s="4"/>
      <c r="R825" s="2" t="s">
        <v>3279</v>
      </c>
    </row>
    <row r="826" spans="1:18" ht="13">
      <c r="A826" s="22">
        <v>20778</v>
      </c>
      <c r="B826" s="22">
        <v>20778</v>
      </c>
      <c r="C826" s="9" t="s">
        <v>8693</v>
      </c>
      <c r="D826" s="9" t="s">
        <v>8694</v>
      </c>
      <c r="E826" s="9" t="s">
        <v>6427</v>
      </c>
      <c r="F826" s="9" t="s">
        <v>6840</v>
      </c>
      <c r="G826" s="9"/>
      <c r="H826" s="9" t="s">
        <v>8364</v>
      </c>
      <c r="I826" s="2" t="s">
        <v>6868</v>
      </c>
      <c r="J826" s="2">
        <v>0.93757141674006428</v>
      </c>
      <c r="L826" s="9"/>
      <c r="M826" s="9" t="s">
        <v>8695</v>
      </c>
      <c r="N826" s="23" t="s">
        <v>8696</v>
      </c>
      <c r="O826" s="22">
        <v>5</v>
      </c>
      <c r="P826" s="4"/>
      <c r="R826" s="2" t="s">
        <v>3279</v>
      </c>
    </row>
    <row r="827" spans="1:18" ht="13">
      <c r="A827" s="24">
        <v>21535</v>
      </c>
      <c r="B827" s="24">
        <v>20778</v>
      </c>
      <c r="C827" s="25" t="s">
        <v>8693</v>
      </c>
      <c r="D827" s="25" t="s">
        <v>8694</v>
      </c>
      <c r="E827" s="25" t="s">
        <v>6425</v>
      </c>
      <c r="F827" s="25" t="s">
        <v>6840</v>
      </c>
      <c r="G827" s="25"/>
      <c r="H827" s="25" t="s">
        <v>8364</v>
      </c>
      <c r="I827" s="2" t="s">
        <v>6868</v>
      </c>
      <c r="J827" s="2">
        <v>0.93305492973744086</v>
      </c>
      <c r="L827" s="25"/>
      <c r="M827" s="25" t="s">
        <v>8697</v>
      </c>
      <c r="N827" s="26" t="s">
        <v>8698</v>
      </c>
      <c r="O827" s="22">
        <v>5</v>
      </c>
      <c r="P827" s="4"/>
      <c r="R827" s="2" t="s">
        <v>3279</v>
      </c>
    </row>
    <row r="828" spans="1:18" ht="13">
      <c r="A828" s="22">
        <v>21149</v>
      </c>
      <c r="B828" s="22">
        <v>19676</v>
      </c>
      <c r="C828" s="9" t="s">
        <v>8671</v>
      </c>
      <c r="D828" s="9" t="s">
        <v>8699</v>
      </c>
      <c r="E828" s="9" t="s">
        <v>6425</v>
      </c>
      <c r="F828" s="9" t="s">
        <v>6840</v>
      </c>
      <c r="G828" s="9"/>
      <c r="H828" s="9" t="s">
        <v>8364</v>
      </c>
      <c r="I828" s="2" t="s">
        <v>6868</v>
      </c>
      <c r="J828" s="2">
        <v>0.86508282824652272</v>
      </c>
      <c r="K828" s="2" t="s">
        <v>8561</v>
      </c>
      <c r="L828" s="9"/>
      <c r="M828" s="9" t="s">
        <v>8700</v>
      </c>
      <c r="N828" s="23" t="s">
        <v>8701</v>
      </c>
      <c r="O828" s="22">
        <v>5</v>
      </c>
      <c r="P828" s="4"/>
      <c r="R828" s="2" t="s">
        <v>3279</v>
      </c>
    </row>
    <row r="829" spans="1:18" ht="13">
      <c r="A829" s="24">
        <v>26673</v>
      </c>
      <c r="B829" s="24">
        <v>19676</v>
      </c>
      <c r="C829" s="25" t="s">
        <v>8671</v>
      </c>
      <c r="D829" s="25" t="s">
        <v>8699</v>
      </c>
      <c r="E829" s="25" t="s">
        <v>6425</v>
      </c>
      <c r="F829" s="25" t="s">
        <v>6840</v>
      </c>
      <c r="G829" s="25"/>
      <c r="H829" s="25" t="s">
        <v>8364</v>
      </c>
      <c r="I829" s="2" t="s">
        <v>6868</v>
      </c>
      <c r="J829" s="2">
        <v>0.82734298932305339</v>
      </c>
      <c r="K829" s="2" t="s">
        <v>8561</v>
      </c>
      <c r="L829" s="25"/>
      <c r="M829" s="25" t="s">
        <v>8702</v>
      </c>
      <c r="N829" s="26" t="s">
        <v>8703</v>
      </c>
      <c r="O829" s="22">
        <v>5</v>
      </c>
      <c r="P829" s="4"/>
      <c r="R829" s="2" t="s">
        <v>3279</v>
      </c>
    </row>
    <row r="830" spans="1:18" ht="13">
      <c r="A830" s="22">
        <v>21814</v>
      </c>
      <c r="B830" s="22">
        <v>19676</v>
      </c>
      <c r="C830" s="9" t="s">
        <v>8671</v>
      </c>
      <c r="D830" s="9" t="s">
        <v>8699</v>
      </c>
      <c r="E830" s="9" t="s">
        <v>6425</v>
      </c>
      <c r="F830" s="9" t="s">
        <v>6840</v>
      </c>
      <c r="G830" s="9"/>
      <c r="H830" s="9" t="s">
        <v>8364</v>
      </c>
      <c r="I830" s="2" t="s">
        <v>6868</v>
      </c>
      <c r="J830" s="2">
        <v>0.92934001130472577</v>
      </c>
      <c r="K830" s="2" t="s">
        <v>8561</v>
      </c>
      <c r="L830" s="9"/>
      <c r="M830" s="9" t="s">
        <v>8704</v>
      </c>
      <c r="N830" s="23" t="s">
        <v>8705</v>
      </c>
      <c r="O830" s="22">
        <v>5</v>
      </c>
      <c r="P830" s="4"/>
      <c r="R830" s="2" t="s">
        <v>3279</v>
      </c>
    </row>
    <row r="831" spans="1:18" ht="13">
      <c r="A831" s="24">
        <v>21597</v>
      </c>
      <c r="B831" s="24">
        <v>19676</v>
      </c>
      <c r="C831" s="25" t="s">
        <v>8671</v>
      </c>
      <c r="D831" s="25" t="s">
        <v>8699</v>
      </c>
      <c r="E831" s="25" t="s">
        <v>6427</v>
      </c>
      <c r="F831" s="25" t="s">
        <v>6840</v>
      </c>
      <c r="G831" s="25"/>
      <c r="H831" s="25" t="s">
        <v>8364</v>
      </c>
      <c r="I831" s="2" t="s">
        <v>6868</v>
      </c>
      <c r="J831" s="2">
        <v>0.94656213562862546</v>
      </c>
      <c r="K831" s="2" t="s">
        <v>8561</v>
      </c>
      <c r="L831" s="25"/>
      <c r="M831" s="25" t="s">
        <v>8706</v>
      </c>
      <c r="N831" s="26" t="s">
        <v>8707</v>
      </c>
      <c r="O831" s="22">
        <v>5</v>
      </c>
      <c r="P831" s="4"/>
      <c r="R831" s="2" t="s">
        <v>3279</v>
      </c>
    </row>
    <row r="832" spans="1:18" ht="13">
      <c r="A832" s="22">
        <v>19676</v>
      </c>
      <c r="B832" s="22">
        <v>19676</v>
      </c>
      <c r="C832" s="9" t="s">
        <v>8671</v>
      </c>
      <c r="D832" s="9" t="s">
        <v>8699</v>
      </c>
      <c r="E832" s="9" t="s">
        <v>6427</v>
      </c>
      <c r="F832" s="9" t="s">
        <v>6840</v>
      </c>
      <c r="G832" s="9"/>
      <c r="H832" s="9" t="s">
        <v>8364</v>
      </c>
      <c r="I832" s="2" t="s">
        <v>6868</v>
      </c>
      <c r="J832" s="2">
        <v>0.89850498568550285</v>
      </c>
      <c r="K832" s="2" t="s">
        <v>8561</v>
      </c>
      <c r="L832" s="9"/>
      <c r="M832" s="9" t="s">
        <v>8708</v>
      </c>
      <c r="N832" s="23" t="s">
        <v>8709</v>
      </c>
      <c r="O832" s="22">
        <v>5</v>
      </c>
      <c r="P832" s="4"/>
      <c r="R832" s="2" t="s">
        <v>3279</v>
      </c>
    </row>
    <row r="833" spans="1:18" ht="13">
      <c r="A833" s="24">
        <v>21041</v>
      </c>
      <c r="B833" s="24">
        <v>16900</v>
      </c>
      <c r="C833" s="25" t="s">
        <v>8710</v>
      </c>
      <c r="D833" s="25" t="s">
        <v>8711</v>
      </c>
      <c r="E833" s="25" t="s">
        <v>6425</v>
      </c>
      <c r="F833" s="25" t="s">
        <v>6840</v>
      </c>
      <c r="G833" s="25"/>
      <c r="H833" s="25" t="s">
        <v>8364</v>
      </c>
      <c r="I833" s="2" t="s">
        <v>6868</v>
      </c>
      <c r="J833" s="2">
        <v>0.48602664951467889</v>
      </c>
      <c r="L833" s="25"/>
      <c r="M833" s="25" t="s">
        <v>8712</v>
      </c>
      <c r="N833" s="26" t="s">
        <v>8713</v>
      </c>
      <c r="O833" s="24">
        <v>4</v>
      </c>
      <c r="P833" s="4"/>
      <c r="R833" s="2" t="s">
        <v>3359</v>
      </c>
    </row>
    <row r="834" spans="1:18" ht="13">
      <c r="A834" s="22">
        <v>23949</v>
      </c>
      <c r="B834" s="22">
        <v>16900</v>
      </c>
      <c r="C834" s="9" t="s">
        <v>8710</v>
      </c>
      <c r="D834" s="9" t="s">
        <v>8711</v>
      </c>
      <c r="E834" s="9" t="s">
        <v>6425</v>
      </c>
      <c r="F834" s="9" t="s">
        <v>6840</v>
      </c>
      <c r="G834" s="9"/>
      <c r="H834" s="9" t="s">
        <v>8364</v>
      </c>
      <c r="I834" s="2" t="s">
        <v>6868</v>
      </c>
      <c r="J834" s="2">
        <v>0.53903602518707139</v>
      </c>
      <c r="L834" s="9"/>
      <c r="M834" s="9" t="s">
        <v>8714</v>
      </c>
      <c r="N834" s="23" t="s">
        <v>8715</v>
      </c>
      <c r="O834" s="24">
        <v>4</v>
      </c>
      <c r="P834" s="4"/>
      <c r="R834" s="2" t="s">
        <v>3359</v>
      </c>
    </row>
    <row r="835" spans="1:18" ht="13">
      <c r="A835" s="24">
        <v>152261</v>
      </c>
      <c r="B835" s="24">
        <v>16900</v>
      </c>
      <c r="C835" s="25" t="s">
        <v>8710</v>
      </c>
      <c r="D835" s="25" t="s">
        <v>8711</v>
      </c>
      <c r="E835" s="25" t="s">
        <v>6425</v>
      </c>
      <c r="F835" s="25" t="s">
        <v>6840</v>
      </c>
      <c r="G835" s="25"/>
      <c r="H835" s="25" t="s">
        <v>8364</v>
      </c>
      <c r="I835" s="2" t="s">
        <v>6868</v>
      </c>
      <c r="J835" s="2">
        <v>0.58115138576510528</v>
      </c>
      <c r="L835" s="25"/>
      <c r="M835" s="25"/>
      <c r="N835" s="29"/>
      <c r="O835" s="24">
        <v>0</v>
      </c>
      <c r="P835" s="27" t="s">
        <v>6876</v>
      </c>
      <c r="R835" s="2" t="s">
        <v>3359</v>
      </c>
    </row>
    <row r="836" spans="1:18" ht="13">
      <c r="A836" s="22">
        <v>21589</v>
      </c>
      <c r="B836" s="22">
        <v>16900</v>
      </c>
      <c r="C836" s="9" t="s">
        <v>8710</v>
      </c>
      <c r="D836" s="9" t="s">
        <v>8711</v>
      </c>
      <c r="E836" s="9" t="s">
        <v>6425</v>
      </c>
      <c r="F836" s="9" t="s">
        <v>6840</v>
      </c>
      <c r="G836" s="9"/>
      <c r="H836" s="9" t="s">
        <v>8364</v>
      </c>
      <c r="I836" s="2" t="s">
        <v>6868</v>
      </c>
      <c r="J836" s="2">
        <v>0.62099175405503859</v>
      </c>
      <c r="L836" s="9"/>
      <c r="M836" s="9" t="s">
        <v>8716</v>
      </c>
      <c r="N836" s="23" t="s">
        <v>8717</v>
      </c>
      <c r="O836" s="24">
        <v>4</v>
      </c>
      <c r="P836" s="4"/>
      <c r="R836" s="2" t="s">
        <v>3359</v>
      </c>
    </row>
    <row r="837" spans="1:18" ht="13">
      <c r="A837" s="24">
        <v>16900</v>
      </c>
      <c r="B837" s="24">
        <v>16900</v>
      </c>
      <c r="C837" s="25" t="s">
        <v>8710</v>
      </c>
      <c r="D837" s="25" t="s">
        <v>8711</v>
      </c>
      <c r="E837" s="25" t="s">
        <v>6427</v>
      </c>
      <c r="F837" s="25" t="s">
        <v>6840</v>
      </c>
      <c r="G837" s="25"/>
      <c r="H837" s="25" t="s">
        <v>8364</v>
      </c>
      <c r="I837" s="2" t="s">
        <v>6868</v>
      </c>
      <c r="J837" s="2">
        <v>0.56160728437249607</v>
      </c>
      <c r="L837" s="25"/>
      <c r="M837" s="25" t="s">
        <v>8718</v>
      </c>
      <c r="N837" s="26" t="s">
        <v>8719</v>
      </c>
      <c r="O837" s="24">
        <v>4</v>
      </c>
      <c r="P837" s="4"/>
      <c r="R837" s="2" t="s">
        <v>3359</v>
      </c>
    </row>
    <row r="838" spans="1:18" ht="13">
      <c r="A838" s="22">
        <v>22275</v>
      </c>
      <c r="B838" s="22">
        <v>16900</v>
      </c>
      <c r="C838" s="9" t="s">
        <v>8710</v>
      </c>
      <c r="D838" s="9" t="s">
        <v>8711</v>
      </c>
      <c r="E838" s="9" t="s">
        <v>6427</v>
      </c>
      <c r="F838" s="9" t="s">
        <v>6840</v>
      </c>
      <c r="G838" s="9"/>
      <c r="H838" s="9" t="s">
        <v>8364</v>
      </c>
      <c r="I838" s="2" t="s">
        <v>6868</v>
      </c>
      <c r="J838" s="2">
        <v>0.53478455461893526</v>
      </c>
      <c r="L838" s="9"/>
      <c r="M838" s="9" t="s">
        <v>8720</v>
      </c>
      <c r="N838" s="23" t="s">
        <v>8721</v>
      </c>
      <c r="O838" s="24">
        <v>4</v>
      </c>
      <c r="P838" s="4"/>
      <c r="R838" s="2" t="s">
        <v>3359</v>
      </c>
    </row>
    <row r="839" spans="1:18" ht="13">
      <c r="A839" s="24">
        <v>20444</v>
      </c>
      <c r="B839" s="24">
        <v>16900</v>
      </c>
      <c r="C839" s="25" t="s">
        <v>8710</v>
      </c>
      <c r="D839" s="25" t="s">
        <v>8711</v>
      </c>
      <c r="E839" s="25" t="s">
        <v>6427</v>
      </c>
      <c r="F839" s="25" t="s">
        <v>6840</v>
      </c>
      <c r="G839" s="25"/>
      <c r="H839" s="25" t="s">
        <v>8364</v>
      </c>
      <c r="I839" s="2" t="s">
        <v>6868</v>
      </c>
      <c r="J839" s="2">
        <v>0.66023412622290401</v>
      </c>
      <c r="L839" s="25"/>
      <c r="M839" s="25" t="s">
        <v>8722</v>
      </c>
      <c r="N839" s="26" t="s">
        <v>8723</v>
      </c>
      <c r="O839" s="24">
        <v>1</v>
      </c>
      <c r="P839" s="4"/>
      <c r="R839" s="2" t="s">
        <v>3359</v>
      </c>
    </row>
    <row r="840" spans="1:18" ht="13">
      <c r="A840" s="22">
        <v>24038</v>
      </c>
      <c r="B840" s="22">
        <v>16900</v>
      </c>
      <c r="C840" s="9" t="s">
        <v>8710</v>
      </c>
      <c r="D840" s="9" t="s">
        <v>8711</v>
      </c>
      <c r="E840" s="9" t="s">
        <v>6427</v>
      </c>
      <c r="F840" s="9" t="s">
        <v>6840</v>
      </c>
      <c r="G840" s="9"/>
      <c r="H840" s="9" t="s">
        <v>8364</v>
      </c>
      <c r="I840" s="2" t="s">
        <v>6868</v>
      </c>
      <c r="J840" s="2">
        <v>0.5269670114685141</v>
      </c>
      <c r="L840" s="9"/>
      <c r="M840" s="9" t="s">
        <v>8724</v>
      </c>
      <c r="N840" s="23" t="s">
        <v>8725</v>
      </c>
      <c r="O840" s="22">
        <v>1</v>
      </c>
      <c r="P840" s="4"/>
      <c r="R840" s="2" t="s">
        <v>3359</v>
      </c>
    </row>
    <row r="841" spans="1:18" ht="13">
      <c r="A841" s="24">
        <v>168447</v>
      </c>
      <c r="B841" s="24">
        <v>168447</v>
      </c>
      <c r="C841" s="25" t="s">
        <v>8673</v>
      </c>
      <c r="D841" s="25" t="s">
        <v>8642</v>
      </c>
      <c r="E841" s="25" t="s">
        <v>6427</v>
      </c>
      <c r="F841" s="25" t="s">
        <v>6840</v>
      </c>
      <c r="G841" s="25"/>
      <c r="H841" s="25" t="s">
        <v>8364</v>
      </c>
      <c r="I841" s="2" t="s">
        <v>6868</v>
      </c>
      <c r="J841" s="2">
        <v>0.85993679996887007</v>
      </c>
      <c r="L841" s="25"/>
      <c r="M841" s="25"/>
      <c r="N841" s="29"/>
      <c r="O841" s="24">
        <v>0</v>
      </c>
      <c r="P841" s="27" t="s">
        <v>6876</v>
      </c>
      <c r="R841" s="2" t="s">
        <v>3279</v>
      </c>
    </row>
    <row r="842" spans="1:18" ht="13">
      <c r="A842" s="22">
        <v>15346</v>
      </c>
      <c r="B842" s="22">
        <v>15346</v>
      </c>
      <c r="C842" s="9" t="s">
        <v>8673</v>
      </c>
      <c r="D842" s="9" t="s">
        <v>8642</v>
      </c>
      <c r="E842" s="9" t="s">
        <v>6425</v>
      </c>
      <c r="F842" s="9" t="s">
        <v>6840</v>
      </c>
      <c r="G842" s="9"/>
      <c r="H842" s="9" t="s">
        <v>8364</v>
      </c>
      <c r="I842" s="2" t="s">
        <v>6868</v>
      </c>
      <c r="J842" s="2">
        <v>0.92089213864921138</v>
      </c>
      <c r="L842" s="9"/>
      <c r="M842" s="9" t="s">
        <v>8726</v>
      </c>
      <c r="N842" s="23" t="s">
        <v>8727</v>
      </c>
      <c r="O842" s="22">
        <v>5</v>
      </c>
      <c r="P842" s="4"/>
      <c r="R842" s="2" t="s">
        <v>3279</v>
      </c>
    </row>
    <row r="843" spans="1:18" ht="13">
      <c r="A843" s="24">
        <v>16832</v>
      </c>
      <c r="B843" s="24">
        <v>15346</v>
      </c>
      <c r="C843" s="25" t="s">
        <v>8673</v>
      </c>
      <c r="D843" s="25" t="s">
        <v>8642</v>
      </c>
      <c r="E843" s="25" t="s">
        <v>6427</v>
      </c>
      <c r="F843" s="25" t="s">
        <v>6840</v>
      </c>
      <c r="G843" s="25"/>
      <c r="H843" s="25" t="s">
        <v>8364</v>
      </c>
      <c r="I843" s="2" t="s">
        <v>6868</v>
      </c>
      <c r="J843" s="2">
        <v>0.87025666419373604</v>
      </c>
      <c r="L843" s="25"/>
      <c r="M843" s="25" t="s">
        <v>8728</v>
      </c>
      <c r="N843" s="26" t="s">
        <v>8729</v>
      </c>
      <c r="O843" s="22">
        <v>5</v>
      </c>
      <c r="P843" s="4"/>
      <c r="R843" s="2" t="s">
        <v>3279</v>
      </c>
    </row>
    <row r="844" spans="1:18" ht="13">
      <c r="A844" s="22">
        <v>24771</v>
      </c>
      <c r="B844" s="22">
        <v>24771</v>
      </c>
      <c r="C844" s="9" t="s">
        <v>8673</v>
      </c>
      <c r="D844" s="9" t="s">
        <v>8730</v>
      </c>
      <c r="E844" s="9" t="s">
        <v>6425</v>
      </c>
      <c r="F844" s="9" t="s">
        <v>6840</v>
      </c>
      <c r="G844" s="9"/>
      <c r="H844" s="9" t="s">
        <v>8364</v>
      </c>
      <c r="I844" s="2" t="s">
        <v>6868</v>
      </c>
      <c r="J844" s="2">
        <v>0.8649386647157371</v>
      </c>
      <c r="L844" s="9"/>
      <c r="M844" s="9" t="s">
        <v>8731</v>
      </c>
      <c r="N844" s="23" t="s">
        <v>8732</v>
      </c>
      <c r="O844" s="22">
        <v>5</v>
      </c>
      <c r="P844" s="4"/>
      <c r="R844" s="2" t="s">
        <v>3279</v>
      </c>
    </row>
    <row r="845" spans="1:18" ht="13">
      <c r="A845" s="24">
        <v>20271</v>
      </c>
      <c r="B845" s="24">
        <v>20271</v>
      </c>
      <c r="C845" s="25" t="s">
        <v>8673</v>
      </c>
      <c r="D845" s="25" t="s">
        <v>8730</v>
      </c>
      <c r="E845" s="25" t="s">
        <v>6425</v>
      </c>
      <c r="F845" s="25" t="s">
        <v>6840</v>
      </c>
      <c r="G845" s="25"/>
      <c r="H845" s="25" t="s">
        <v>8364</v>
      </c>
      <c r="I845" s="2" t="s">
        <v>6868</v>
      </c>
      <c r="J845" s="2">
        <v>0.89503978228285197</v>
      </c>
      <c r="L845" s="25"/>
      <c r="M845" s="25" t="s">
        <v>8733</v>
      </c>
      <c r="N845" s="26" t="s">
        <v>8734</v>
      </c>
      <c r="O845" s="22">
        <v>5</v>
      </c>
      <c r="P845" s="4"/>
      <c r="R845" s="2" t="s">
        <v>3279</v>
      </c>
    </row>
    <row r="846" spans="1:18" ht="13">
      <c r="A846" s="22">
        <v>23256</v>
      </c>
      <c r="B846" s="22">
        <v>23256</v>
      </c>
      <c r="C846" s="9" t="s">
        <v>8673</v>
      </c>
      <c r="D846" s="9" t="s">
        <v>8730</v>
      </c>
      <c r="E846" s="9" t="s">
        <v>6425</v>
      </c>
      <c r="F846" s="9" t="s">
        <v>6840</v>
      </c>
      <c r="G846" s="9"/>
      <c r="H846" s="9" t="s">
        <v>8364</v>
      </c>
      <c r="I846" s="2" t="s">
        <v>6868</v>
      </c>
      <c r="J846" s="2">
        <v>0.93117764485733845</v>
      </c>
      <c r="L846" s="9"/>
      <c r="M846" s="9" t="s">
        <v>8735</v>
      </c>
      <c r="N846" s="23" t="s">
        <v>8736</v>
      </c>
      <c r="O846" s="22">
        <v>5</v>
      </c>
      <c r="P846" s="4"/>
      <c r="R846" s="2" t="s">
        <v>3279</v>
      </c>
    </row>
    <row r="847" spans="1:18" ht="13">
      <c r="A847" s="24">
        <v>24284</v>
      </c>
      <c r="B847" s="24">
        <v>21780</v>
      </c>
      <c r="C847" s="25" t="s">
        <v>8673</v>
      </c>
      <c r="D847" s="25" t="s">
        <v>8730</v>
      </c>
      <c r="E847" s="25" t="s">
        <v>6425</v>
      </c>
      <c r="F847" s="25" t="s">
        <v>6840</v>
      </c>
      <c r="G847" s="25"/>
      <c r="H847" s="25" t="s">
        <v>8364</v>
      </c>
      <c r="I847" s="2" t="s">
        <v>6868</v>
      </c>
      <c r="J847" s="2">
        <v>0.95139512568712237</v>
      </c>
      <c r="L847" s="25"/>
      <c r="M847" s="25" t="s">
        <v>8737</v>
      </c>
      <c r="N847" s="26" t="s">
        <v>8738</v>
      </c>
      <c r="O847" s="22">
        <v>5</v>
      </c>
      <c r="P847" s="4"/>
      <c r="R847" s="2" t="s">
        <v>3279</v>
      </c>
    </row>
    <row r="848" spans="1:18" ht="13">
      <c r="A848" s="22">
        <v>23929</v>
      </c>
      <c r="B848" s="22">
        <v>23918</v>
      </c>
      <c r="C848" s="9" t="s">
        <v>8673</v>
      </c>
      <c r="D848" s="9" t="s">
        <v>8730</v>
      </c>
      <c r="E848" s="9" t="s">
        <v>6425</v>
      </c>
      <c r="F848" s="9" t="s">
        <v>6840</v>
      </c>
      <c r="G848" s="9"/>
      <c r="H848" s="9" t="s">
        <v>8364</v>
      </c>
      <c r="I848" s="2" t="s">
        <v>6868</v>
      </c>
      <c r="J848" s="2">
        <v>0.94115654070202892</v>
      </c>
      <c r="L848" s="9"/>
      <c r="M848" s="9" t="s">
        <v>8739</v>
      </c>
      <c r="N848" s="23" t="s">
        <v>8740</v>
      </c>
      <c r="O848" s="22">
        <v>5</v>
      </c>
      <c r="P848" s="4"/>
      <c r="R848" s="2" t="s">
        <v>3279</v>
      </c>
    </row>
    <row r="849" spans="1:18" ht="13">
      <c r="A849" s="24">
        <v>158478</v>
      </c>
      <c r="B849" s="24">
        <v>21780</v>
      </c>
      <c r="C849" s="25" t="s">
        <v>8673</v>
      </c>
      <c r="D849" s="25" t="s">
        <v>8730</v>
      </c>
      <c r="E849" s="25" t="s">
        <v>6425</v>
      </c>
      <c r="F849" s="25" t="s">
        <v>6840</v>
      </c>
      <c r="G849" s="25"/>
      <c r="H849" s="25" t="s">
        <v>8364</v>
      </c>
      <c r="I849" s="2" t="s">
        <v>6868</v>
      </c>
      <c r="J849" s="2">
        <v>0.959341095708241</v>
      </c>
      <c r="L849" s="25"/>
      <c r="M849" s="25" t="s">
        <v>8741</v>
      </c>
      <c r="N849" s="26" t="s">
        <v>8742</v>
      </c>
      <c r="O849" s="22">
        <v>5</v>
      </c>
      <c r="P849" s="4"/>
      <c r="R849" s="2" t="s">
        <v>3279</v>
      </c>
    </row>
    <row r="850" spans="1:18" ht="13">
      <c r="A850" s="22">
        <v>23918</v>
      </c>
      <c r="B850" s="22">
        <v>23918</v>
      </c>
      <c r="C850" s="9" t="s">
        <v>8673</v>
      </c>
      <c r="D850" s="9" t="s">
        <v>8730</v>
      </c>
      <c r="E850" s="9" t="s">
        <v>6427</v>
      </c>
      <c r="F850" s="9" t="s">
        <v>6840</v>
      </c>
      <c r="G850" s="9"/>
      <c r="H850" s="9" t="s">
        <v>8364</v>
      </c>
      <c r="I850" s="2" t="s">
        <v>6868</v>
      </c>
      <c r="J850" s="2">
        <v>0.94819314965978263</v>
      </c>
      <c r="L850" s="9"/>
      <c r="M850" s="9" t="s">
        <v>8743</v>
      </c>
      <c r="N850" s="23" t="s">
        <v>8744</v>
      </c>
      <c r="O850" s="24">
        <v>4</v>
      </c>
      <c r="P850" s="4"/>
      <c r="R850" s="2" t="s">
        <v>3279</v>
      </c>
    </row>
    <row r="851" spans="1:18" ht="13">
      <c r="A851" s="24">
        <v>21780</v>
      </c>
      <c r="B851" s="24">
        <v>21780</v>
      </c>
      <c r="C851" s="25" t="s">
        <v>8673</v>
      </c>
      <c r="D851" s="25" t="s">
        <v>8730</v>
      </c>
      <c r="E851" s="25" t="s">
        <v>6427</v>
      </c>
      <c r="F851" s="25" t="s">
        <v>6840</v>
      </c>
      <c r="G851" s="25"/>
      <c r="H851" s="25" t="s">
        <v>8364</v>
      </c>
      <c r="I851" s="2" t="s">
        <v>6868</v>
      </c>
      <c r="J851" s="2">
        <v>0.95671307192585331</v>
      </c>
      <c r="L851" s="25"/>
      <c r="M851" s="25" t="s">
        <v>8745</v>
      </c>
      <c r="N851" s="26" t="s">
        <v>8746</v>
      </c>
      <c r="O851" s="24">
        <v>4</v>
      </c>
      <c r="P851" s="4"/>
      <c r="R851" s="2" t="s">
        <v>3279</v>
      </c>
    </row>
    <row r="852" spans="1:18" ht="13">
      <c r="A852" s="22">
        <v>24627</v>
      </c>
      <c r="B852" s="22">
        <v>23256</v>
      </c>
      <c r="C852" s="9" t="s">
        <v>8673</v>
      </c>
      <c r="D852" s="9" t="s">
        <v>8730</v>
      </c>
      <c r="E852" s="9" t="s">
        <v>6427</v>
      </c>
      <c r="F852" s="9" t="s">
        <v>6840</v>
      </c>
      <c r="G852" s="9"/>
      <c r="H852" s="9" t="s">
        <v>8364</v>
      </c>
      <c r="I852" s="2" t="s">
        <v>6868</v>
      </c>
      <c r="J852" s="2">
        <v>0.84260089279607286</v>
      </c>
      <c r="L852" s="9"/>
      <c r="M852" s="9" t="s">
        <v>8747</v>
      </c>
      <c r="N852" s="23" t="s">
        <v>8748</v>
      </c>
      <c r="O852" s="24">
        <v>4</v>
      </c>
      <c r="P852" s="4"/>
      <c r="R852" s="2" t="s">
        <v>3279</v>
      </c>
    </row>
    <row r="853" spans="1:18" ht="13">
      <c r="A853" s="24">
        <v>21748</v>
      </c>
      <c r="B853" s="24">
        <v>20271</v>
      </c>
      <c r="C853" s="25" t="s">
        <v>8673</v>
      </c>
      <c r="D853" s="25" t="s">
        <v>8730</v>
      </c>
      <c r="E853" s="25" t="s">
        <v>6427</v>
      </c>
      <c r="F853" s="25" t="s">
        <v>6840</v>
      </c>
      <c r="G853" s="25"/>
      <c r="H853" s="25" t="s">
        <v>8364</v>
      </c>
      <c r="I853" s="2" t="s">
        <v>6868</v>
      </c>
      <c r="J853" s="2">
        <v>0.87445965305585227</v>
      </c>
      <c r="L853" s="25"/>
      <c r="M853" s="25" t="s">
        <v>8749</v>
      </c>
      <c r="N853" s="26" t="s">
        <v>8750</v>
      </c>
      <c r="O853" s="22">
        <v>5</v>
      </c>
      <c r="P853" s="4"/>
      <c r="R853" s="2" t="s">
        <v>3279</v>
      </c>
    </row>
    <row r="854" spans="1:18" ht="13">
      <c r="A854" s="22">
        <v>24838</v>
      </c>
      <c r="B854" s="22">
        <v>24771</v>
      </c>
      <c r="C854" s="9" t="s">
        <v>8673</v>
      </c>
      <c r="D854" s="9" t="s">
        <v>8730</v>
      </c>
      <c r="E854" s="9" t="s">
        <v>6427</v>
      </c>
      <c r="F854" s="9" t="s">
        <v>6840</v>
      </c>
      <c r="G854" s="9"/>
      <c r="H854" s="9" t="s">
        <v>8364</v>
      </c>
      <c r="I854" s="2" t="s">
        <v>6868</v>
      </c>
      <c r="J854" s="2">
        <v>0.89943256646394731</v>
      </c>
      <c r="L854" s="9"/>
      <c r="M854" s="9" t="s">
        <v>8751</v>
      </c>
      <c r="N854" s="23" t="s">
        <v>8752</v>
      </c>
      <c r="O854" s="22">
        <v>5</v>
      </c>
      <c r="P854" s="4"/>
      <c r="R854" s="2" t="s">
        <v>3279</v>
      </c>
    </row>
    <row r="855" spans="1:18" ht="13">
      <c r="A855" s="24">
        <v>25503</v>
      </c>
      <c r="B855" s="24">
        <v>24246</v>
      </c>
      <c r="C855" s="25" t="s">
        <v>8673</v>
      </c>
      <c r="D855" s="25" t="s">
        <v>8730</v>
      </c>
      <c r="E855" s="25" t="s">
        <v>6425</v>
      </c>
      <c r="F855" s="25" t="s">
        <v>6840</v>
      </c>
      <c r="G855" s="25"/>
      <c r="H855" s="25" t="s">
        <v>8364</v>
      </c>
      <c r="I855" s="2" t="s">
        <v>6868</v>
      </c>
      <c r="J855" s="2">
        <v>0.78900015514186572</v>
      </c>
      <c r="L855" s="25"/>
      <c r="M855" s="25" t="s">
        <v>8753</v>
      </c>
      <c r="N855" s="26" t="s">
        <v>8754</v>
      </c>
      <c r="O855" s="24">
        <v>4</v>
      </c>
      <c r="P855" s="4"/>
      <c r="R855" s="2" t="s">
        <v>3279</v>
      </c>
    </row>
    <row r="856" spans="1:18" ht="13">
      <c r="A856" s="22">
        <v>24246</v>
      </c>
      <c r="B856" s="22">
        <v>24246</v>
      </c>
      <c r="C856" s="9" t="s">
        <v>8673</v>
      </c>
      <c r="D856" s="9" t="s">
        <v>8730</v>
      </c>
      <c r="E856" s="9" t="s">
        <v>6427</v>
      </c>
      <c r="F856" s="9" t="s">
        <v>6840</v>
      </c>
      <c r="G856" s="9"/>
      <c r="H856" s="9" t="s">
        <v>8364</v>
      </c>
      <c r="I856" s="2" t="s">
        <v>6868</v>
      </c>
      <c r="J856" s="2">
        <v>0.76448768666682099</v>
      </c>
      <c r="L856" s="9"/>
      <c r="M856" s="9" t="s">
        <v>8755</v>
      </c>
      <c r="N856" s="23" t="s">
        <v>8756</v>
      </c>
      <c r="O856" s="24">
        <v>4</v>
      </c>
      <c r="P856" s="4"/>
      <c r="R856" s="2" t="s">
        <v>3279</v>
      </c>
    </row>
    <row r="857" spans="1:18" ht="13">
      <c r="A857" s="24">
        <v>23067</v>
      </c>
      <c r="B857" s="24">
        <v>17082</v>
      </c>
      <c r="C857" s="25" t="s">
        <v>8673</v>
      </c>
      <c r="D857" s="25" t="s">
        <v>8757</v>
      </c>
      <c r="E857" s="25" t="s">
        <v>6425</v>
      </c>
      <c r="F857" s="25" t="s">
        <v>6840</v>
      </c>
      <c r="G857" s="25"/>
      <c r="H857" s="25" t="s">
        <v>8364</v>
      </c>
      <c r="I857" s="2" t="s">
        <v>6868</v>
      </c>
      <c r="J857" s="2">
        <v>0.92543354287611701</v>
      </c>
      <c r="L857" s="25"/>
      <c r="M857" s="25" t="s">
        <v>8758</v>
      </c>
      <c r="N857" s="26" t="s">
        <v>8759</v>
      </c>
      <c r="O857" s="22">
        <v>5</v>
      </c>
      <c r="P857" s="4"/>
      <c r="R857" s="2" t="s">
        <v>3279</v>
      </c>
    </row>
    <row r="858" spans="1:18" ht="13">
      <c r="A858" s="22">
        <v>17082</v>
      </c>
      <c r="B858" s="22">
        <v>17082</v>
      </c>
      <c r="C858" s="9" t="s">
        <v>8673</v>
      </c>
      <c r="D858" s="9" t="s">
        <v>8757</v>
      </c>
      <c r="E858" s="9" t="s">
        <v>6427</v>
      </c>
      <c r="F858" s="9" t="s">
        <v>6840</v>
      </c>
      <c r="G858" s="9"/>
      <c r="H858" s="9" t="s">
        <v>8364</v>
      </c>
      <c r="I858" s="2" t="s">
        <v>6868</v>
      </c>
      <c r="J858" s="2">
        <v>0.97019352647689505</v>
      </c>
      <c r="L858" s="9"/>
      <c r="M858" s="9" t="s">
        <v>8760</v>
      </c>
      <c r="N858" s="23" t="s">
        <v>8761</v>
      </c>
      <c r="O858" s="22">
        <v>1</v>
      </c>
      <c r="P858" s="4"/>
      <c r="R858" s="2" t="s">
        <v>3279</v>
      </c>
    </row>
    <row r="859" spans="1:18" ht="13">
      <c r="A859" s="24">
        <v>17986</v>
      </c>
      <c r="B859" s="24">
        <v>17986</v>
      </c>
      <c r="C859" s="25" t="s">
        <v>8673</v>
      </c>
      <c r="D859" s="25" t="s">
        <v>8762</v>
      </c>
      <c r="E859" s="25" t="s">
        <v>6425</v>
      </c>
      <c r="F859" s="25" t="s">
        <v>6840</v>
      </c>
      <c r="G859" s="25"/>
      <c r="H859" s="25" t="s">
        <v>8364</v>
      </c>
      <c r="I859" s="2" t="s">
        <v>6868</v>
      </c>
      <c r="J859" s="2">
        <v>0.91638017261729521</v>
      </c>
      <c r="L859" s="25"/>
      <c r="M859" s="25" t="s">
        <v>8763</v>
      </c>
      <c r="N859" s="26" t="s">
        <v>8764</v>
      </c>
      <c r="O859" s="24">
        <v>4</v>
      </c>
      <c r="P859" s="4"/>
      <c r="R859" s="2" t="s">
        <v>3279</v>
      </c>
    </row>
    <row r="860" spans="1:18" ht="13">
      <c r="A860" s="22">
        <v>23415</v>
      </c>
      <c r="B860" s="22">
        <v>17986</v>
      </c>
      <c r="C860" s="9" t="s">
        <v>8673</v>
      </c>
      <c r="D860" s="9" t="s">
        <v>8762</v>
      </c>
      <c r="E860" s="9" t="s">
        <v>6427</v>
      </c>
      <c r="F860" s="9" t="s">
        <v>6840</v>
      </c>
      <c r="G860" s="9"/>
      <c r="H860" s="9" t="s">
        <v>8364</v>
      </c>
      <c r="I860" s="2" t="s">
        <v>6868</v>
      </c>
      <c r="J860" s="2">
        <v>0.90684752759276599</v>
      </c>
      <c r="L860" s="9"/>
      <c r="M860" s="9" t="s">
        <v>8765</v>
      </c>
      <c r="N860" s="23" t="s">
        <v>8766</v>
      </c>
      <c r="O860" s="22">
        <v>5</v>
      </c>
      <c r="P860" s="4"/>
      <c r="R860" s="2" t="s">
        <v>3279</v>
      </c>
    </row>
    <row r="861" spans="1:18" ht="13">
      <c r="A861" s="24">
        <v>23463</v>
      </c>
      <c r="B861" s="24">
        <v>18449</v>
      </c>
      <c r="C861" s="25" t="s">
        <v>8673</v>
      </c>
      <c r="D861" s="25" t="s">
        <v>8762</v>
      </c>
      <c r="E861" s="25" t="s">
        <v>6427</v>
      </c>
      <c r="F861" s="25" t="s">
        <v>6840</v>
      </c>
      <c r="G861" s="25"/>
      <c r="H861" s="25" t="s">
        <v>8364</v>
      </c>
      <c r="I861" s="2" t="s">
        <v>6868</v>
      </c>
      <c r="J861" s="2">
        <v>0.94576484185677989</v>
      </c>
      <c r="L861" s="25"/>
      <c r="M861" s="25" t="s">
        <v>8767</v>
      </c>
      <c r="N861" s="26" t="s">
        <v>8768</v>
      </c>
      <c r="O861" s="22">
        <v>5</v>
      </c>
      <c r="P861" s="4"/>
      <c r="R861" s="2" t="s">
        <v>3279</v>
      </c>
    </row>
    <row r="862" spans="1:18" ht="13">
      <c r="A862" s="22">
        <v>18449</v>
      </c>
      <c r="B862" s="22">
        <v>18449</v>
      </c>
      <c r="C862" s="9" t="s">
        <v>8673</v>
      </c>
      <c r="D862" s="9" t="s">
        <v>8762</v>
      </c>
      <c r="E862" s="9" t="s">
        <v>6425</v>
      </c>
      <c r="F862" s="9" t="s">
        <v>6840</v>
      </c>
      <c r="G862" s="9"/>
      <c r="H862" s="9" t="s">
        <v>8364</v>
      </c>
      <c r="I862" s="2" t="s">
        <v>6868</v>
      </c>
      <c r="J862" s="2">
        <v>0.80251641767220705</v>
      </c>
      <c r="L862" s="9"/>
      <c r="M862" s="9" t="s">
        <v>8769</v>
      </c>
      <c r="N862" s="23" t="s">
        <v>8770</v>
      </c>
      <c r="O862" s="22">
        <v>5</v>
      </c>
      <c r="P862" s="4"/>
      <c r="R862" s="2" t="s">
        <v>3279</v>
      </c>
    </row>
    <row r="863" spans="1:18" ht="13">
      <c r="A863" s="24">
        <v>21297</v>
      </c>
      <c r="B863" s="24">
        <v>16536</v>
      </c>
      <c r="C863" s="25" t="s">
        <v>8771</v>
      </c>
      <c r="D863" s="25" t="s">
        <v>8772</v>
      </c>
      <c r="E863" s="25" t="s">
        <v>6427</v>
      </c>
      <c r="F863" s="25" t="s">
        <v>6856</v>
      </c>
      <c r="G863" s="24">
        <v>16536</v>
      </c>
      <c r="H863" s="25" t="s">
        <v>8364</v>
      </c>
      <c r="I863" s="2" t="s">
        <v>6868</v>
      </c>
      <c r="J863" s="2">
        <v>0.95918739118041041</v>
      </c>
      <c r="L863" s="25"/>
      <c r="M863" s="25" t="s">
        <v>8773</v>
      </c>
      <c r="N863" s="26" t="s">
        <v>8774</v>
      </c>
      <c r="O863" s="24">
        <v>4</v>
      </c>
      <c r="P863" s="4"/>
      <c r="R863" s="2" t="s">
        <v>6204</v>
      </c>
    </row>
    <row r="864" spans="1:18" ht="13">
      <c r="A864" s="22">
        <v>21335</v>
      </c>
      <c r="B864" s="22">
        <v>16536</v>
      </c>
      <c r="C864" s="9" t="s">
        <v>8771</v>
      </c>
      <c r="D864" s="9" t="s">
        <v>8772</v>
      </c>
      <c r="E864" s="9" t="s">
        <v>6427</v>
      </c>
      <c r="F864" s="9" t="s">
        <v>6856</v>
      </c>
      <c r="G864" s="22">
        <v>16536</v>
      </c>
      <c r="H864" s="9" t="s">
        <v>8364</v>
      </c>
      <c r="I864" s="2" t="s">
        <v>6868</v>
      </c>
      <c r="J864" s="2">
        <v>0.96253883170391741</v>
      </c>
      <c r="L864" s="9"/>
      <c r="M864" s="9" t="s">
        <v>8775</v>
      </c>
      <c r="N864" s="23" t="s">
        <v>8776</v>
      </c>
      <c r="O864" s="22">
        <v>1</v>
      </c>
      <c r="P864" s="4"/>
      <c r="R864" s="2" t="s">
        <v>6204</v>
      </c>
    </row>
    <row r="865" spans="1:18" ht="13">
      <c r="A865" s="24">
        <v>16536</v>
      </c>
      <c r="B865" s="24">
        <v>16536</v>
      </c>
      <c r="C865" s="25" t="s">
        <v>8771</v>
      </c>
      <c r="D865" s="25" t="s">
        <v>8772</v>
      </c>
      <c r="E865" s="25" t="s">
        <v>6425</v>
      </c>
      <c r="F865" s="25" t="s">
        <v>6856</v>
      </c>
      <c r="G865" s="24">
        <v>16536</v>
      </c>
      <c r="H865" s="25" t="s">
        <v>8364</v>
      </c>
      <c r="I865" s="2" t="s">
        <v>6868</v>
      </c>
      <c r="J865" s="2">
        <v>0.9768787576602056</v>
      </c>
      <c r="L865" s="25"/>
      <c r="M865" s="25" t="s">
        <v>8777</v>
      </c>
      <c r="N865" s="26" t="s">
        <v>8778</v>
      </c>
      <c r="O865" s="24">
        <v>4</v>
      </c>
      <c r="P865" s="4"/>
      <c r="R865" s="2" t="s">
        <v>6204</v>
      </c>
    </row>
    <row r="866" spans="1:18" ht="13">
      <c r="A866" s="22">
        <v>24006</v>
      </c>
      <c r="B866" s="22">
        <v>24006</v>
      </c>
      <c r="C866" s="9" t="s">
        <v>8771</v>
      </c>
      <c r="D866" s="9" t="s">
        <v>8779</v>
      </c>
      <c r="E866" s="9" t="s">
        <v>6427</v>
      </c>
      <c r="F866" s="9" t="s">
        <v>6937</v>
      </c>
      <c r="G866" s="22">
        <v>16536</v>
      </c>
      <c r="H866" s="9" t="s">
        <v>8364</v>
      </c>
      <c r="I866" s="2" t="s">
        <v>6868</v>
      </c>
      <c r="J866" s="2">
        <v>0.96557831334380007</v>
      </c>
      <c r="L866" s="9"/>
      <c r="M866" s="9" t="s">
        <v>8780</v>
      </c>
      <c r="N866" s="23" t="s">
        <v>8781</v>
      </c>
      <c r="O866" s="22">
        <v>5</v>
      </c>
      <c r="P866" s="4"/>
      <c r="R866" s="2" t="s">
        <v>3668</v>
      </c>
    </row>
    <row r="867" spans="1:18" ht="13">
      <c r="A867" s="24">
        <v>25686</v>
      </c>
      <c r="B867" s="24">
        <v>25042</v>
      </c>
      <c r="C867" s="25" t="s">
        <v>8771</v>
      </c>
      <c r="D867" s="25" t="s">
        <v>8779</v>
      </c>
      <c r="E867" s="25" t="s">
        <v>6427</v>
      </c>
      <c r="F867" s="25" t="s">
        <v>6937</v>
      </c>
      <c r="G867" s="25"/>
      <c r="H867" s="25" t="s">
        <v>8364</v>
      </c>
      <c r="I867" s="2" t="s">
        <v>6868</v>
      </c>
      <c r="J867" s="2">
        <v>0.95521339070465827</v>
      </c>
      <c r="L867" s="25"/>
      <c r="M867" s="25" t="s">
        <v>8782</v>
      </c>
      <c r="N867" s="26" t="s">
        <v>8783</v>
      </c>
      <c r="O867" s="24">
        <v>4</v>
      </c>
      <c r="P867" s="4"/>
      <c r="R867" s="2" t="s">
        <v>3279</v>
      </c>
    </row>
    <row r="868" spans="1:18" ht="13">
      <c r="A868" s="22">
        <v>24648</v>
      </c>
      <c r="B868" s="22">
        <v>24006</v>
      </c>
      <c r="C868" s="9" t="s">
        <v>8771</v>
      </c>
      <c r="D868" s="9" t="s">
        <v>8779</v>
      </c>
      <c r="E868" s="9" t="s">
        <v>6425</v>
      </c>
      <c r="F868" s="9" t="s">
        <v>6937</v>
      </c>
      <c r="G868" s="22">
        <v>16536</v>
      </c>
      <c r="H868" s="9" t="s">
        <v>8364</v>
      </c>
      <c r="I868" s="2" t="s">
        <v>6868</v>
      </c>
      <c r="J868" s="2">
        <v>0.94773952504099923</v>
      </c>
      <c r="L868" s="9"/>
      <c r="M868" s="9" t="s">
        <v>8784</v>
      </c>
      <c r="N868" s="23" t="s">
        <v>8785</v>
      </c>
      <c r="O868" s="24">
        <v>4</v>
      </c>
      <c r="P868" s="4"/>
      <c r="R868" s="2" t="s">
        <v>3668</v>
      </c>
    </row>
    <row r="869" spans="1:18" ht="13">
      <c r="A869" s="24">
        <v>25042</v>
      </c>
      <c r="B869" s="24">
        <v>25042</v>
      </c>
      <c r="C869" s="25" t="s">
        <v>8771</v>
      </c>
      <c r="D869" s="25" t="s">
        <v>8779</v>
      </c>
      <c r="E869" s="25" t="s">
        <v>6425</v>
      </c>
      <c r="F869" s="25" t="s">
        <v>6937</v>
      </c>
      <c r="G869" s="25"/>
      <c r="H869" s="25" t="s">
        <v>8364</v>
      </c>
      <c r="I869" s="2" t="s">
        <v>6868</v>
      </c>
      <c r="J869" s="2">
        <v>0.94411399793713835</v>
      </c>
      <c r="L869" s="25"/>
      <c r="M869" s="25" t="s">
        <v>8786</v>
      </c>
      <c r="N869" s="26" t="s">
        <v>8787</v>
      </c>
      <c r="O869" s="24">
        <v>4</v>
      </c>
      <c r="P869" s="4"/>
      <c r="R869" s="2" t="s">
        <v>3279</v>
      </c>
    </row>
    <row r="870" spans="1:18" ht="13">
      <c r="A870" s="22">
        <v>23786</v>
      </c>
      <c r="B870" s="22">
        <v>23786</v>
      </c>
      <c r="C870" s="9" t="s">
        <v>8788</v>
      </c>
      <c r="D870" s="9" t="s">
        <v>8789</v>
      </c>
      <c r="E870" s="9" t="s">
        <v>6425</v>
      </c>
      <c r="F870" s="9" t="s">
        <v>6840</v>
      </c>
      <c r="G870" s="9"/>
      <c r="H870" s="9" t="s">
        <v>8364</v>
      </c>
      <c r="I870" s="2" t="s">
        <v>6868</v>
      </c>
      <c r="J870" s="2">
        <v>0.87692877363174337</v>
      </c>
      <c r="L870" s="9"/>
      <c r="M870" s="9"/>
      <c r="N870" s="28"/>
      <c r="O870" s="22">
        <v>0</v>
      </c>
      <c r="P870" s="27" t="s">
        <v>6876</v>
      </c>
      <c r="R870" s="2" t="s">
        <v>3279</v>
      </c>
    </row>
    <row r="871" spans="1:18" ht="13">
      <c r="A871" s="24">
        <v>22974</v>
      </c>
      <c r="B871" s="24">
        <v>22974</v>
      </c>
      <c r="C871" s="25" t="s">
        <v>8788</v>
      </c>
      <c r="D871" s="25" t="s">
        <v>8789</v>
      </c>
      <c r="E871" s="25" t="s">
        <v>6425</v>
      </c>
      <c r="F871" s="25" t="s">
        <v>6840</v>
      </c>
      <c r="G871" s="25"/>
      <c r="H871" s="25" t="s">
        <v>8364</v>
      </c>
      <c r="I871" s="2" t="s">
        <v>6868</v>
      </c>
      <c r="J871" s="2">
        <v>0.90653454504907127</v>
      </c>
      <c r="L871" s="25"/>
      <c r="M871" s="25" t="s">
        <v>8790</v>
      </c>
      <c r="N871" s="26" t="s">
        <v>8791</v>
      </c>
      <c r="O871" s="24">
        <v>4</v>
      </c>
      <c r="P871" s="4"/>
      <c r="R871" s="2" t="s">
        <v>3279</v>
      </c>
    </row>
    <row r="872" spans="1:18" ht="13">
      <c r="A872" s="22">
        <v>27811</v>
      </c>
      <c r="B872" s="22">
        <v>22974</v>
      </c>
      <c r="C872" s="9" t="s">
        <v>8788</v>
      </c>
      <c r="D872" s="9" t="s">
        <v>8789</v>
      </c>
      <c r="E872" s="9" t="s">
        <v>6427</v>
      </c>
      <c r="F872" s="9" t="s">
        <v>6840</v>
      </c>
      <c r="G872" s="9"/>
      <c r="H872" s="9" t="s">
        <v>8364</v>
      </c>
      <c r="I872" s="2" t="s">
        <v>6868</v>
      </c>
      <c r="J872" s="2">
        <v>0.88274260185832198</v>
      </c>
      <c r="L872" s="9"/>
      <c r="M872" s="9" t="s">
        <v>8792</v>
      </c>
      <c r="N872" s="23" t="s">
        <v>8793</v>
      </c>
      <c r="O872" s="22">
        <v>5</v>
      </c>
      <c r="P872" s="4"/>
      <c r="R872" s="2" t="s">
        <v>3279</v>
      </c>
    </row>
    <row r="873" spans="1:18" ht="13">
      <c r="A873" s="24">
        <v>24567</v>
      </c>
      <c r="B873" s="24">
        <v>23786</v>
      </c>
      <c r="C873" s="25" t="s">
        <v>8788</v>
      </c>
      <c r="D873" s="25" t="s">
        <v>8789</v>
      </c>
      <c r="E873" s="25" t="s">
        <v>6427</v>
      </c>
      <c r="F873" s="25" t="s">
        <v>6840</v>
      </c>
      <c r="G873" s="25"/>
      <c r="H873" s="25" t="s">
        <v>8364</v>
      </c>
      <c r="I873" s="2" t="s">
        <v>6868</v>
      </c>
      <c r="J873" s="2">
        <v>0.91136580639897358</v>
      </c>
      <c r="L873" s="25"/>
      <c r="M873" s="25" t="s">
        <v>8794</v>
      </c>
      <c r="N873" s="26" t="s">
        <v>8795</v>
      </c>
      <c r="O873" s="24">
        <v>1</v>
      </c>
      <c r="P873" s="4"/>
      <c r="R873" s="2" t="s">
        <v>3279</v>
      </c>
    </row>
    <row r="874" spans="1:18" ht="13">
      <c r="A874" s="22">
        <v>26402</v>
      </c>
      <c r="B874" s="22">
        <v>23930</v>
      </c>
      <c r="C874" s="9" t="s">
        <v>8788</v>
      </c>
      <c r="D874" s="9" t="s">
        <v>8796</v>
      </c>
      <c r="E874" s="9" t="s">
        <v>6425</v>
      </c>
      <c r="F874" s="9" t="s">
        <v>6840</v>
      </c>
      <c r="G874" s="9"/>
      <c r="H874" s="9" t="s">
        <v>8364</v>
      </c>
      <c r="I874" s="2" t="s">
        <v>6868</v>
      </c>
      <c r="J874" s="2">
        <v>0.93150327878969685</v>
      </c>
      <c r="L874" s="9"/>
      <c r="M874" s="9" t="s">
        <v>8797</v>
      </c>
      <c r="N874" s="23" t="s">
        <v>8798</v>
      </c>
      <c r="O874" s="24">
        <v>4</v>
      </c>
      <c r="P874" s="4"/>
      <c r="R874" s="2" t="s">
        <v>3279</v>
      </c>
    </row>
    <row r="875" spans="1:18" ht="13">
      <c r="A875" s="24">
        <v>23930</v>
      </c>
      <c r="B875" s="24">
        <v>23930</v>
      </c>
      <c r="C875" s="25" t="s">
        <v>8788</v>
      </c>
      <c r="D875" s="25" t="s">
        <v>8796</v>
      </c>
      <c r="E875" s="25" t="s">
        <v>6427</v>
      </c>
      <c r="F875" s="25" t="s">
        <v>6840</v>
      </c>
      <c r="G875" s="25"/>
      <c r="H875" s="25" t="s">
        <v>8364</v>
      </c>
      <c r="I875" s="2" t="s">
        <v>6868</v>
      </c>
      <c r="J875" s="2">
        <v>0.87709587967644131</v>
      </c>
      <c r="L875" s="25"/>
      <c r="M875" s="25" t="s">
        <v>8799</v>
      </c>
      <c r="N875" s="26" t="s">
        <v>8800</v>
      </c>
      <c r="O875" s="22">
        <v>5</v>
      </c>
      <c r="P875" s="4"/>
      <c r="R875" s="2" t="s">
        <v>3279</v>
      </c>
    </row>
    <row r="876" spans="1:18" ht="13">
      <c r="A876" s="22">
        <v>22775</v>
      </c>
      <c r="B876" s="22">
        <v>22265</v>
      </c>
      <c r="C876" s="9" t="s">
        <v>8801</v>
      </c>
      <c r="D876" s="9" t="s">
        <v>8802</v>
      </c>
      <c r="E876" s="9" t="s">
        <v>6425</v>
      </c>
      <c r="F876" s="9" t="s">
        <v>6840</v>
      </c>
      <c r="G876" s="9"/>
      <c r="H876" s="9" t="s">
        <v>8364</v>
      </c>
      <c r="I876" s="2" t="s">
        <v>6868</v>
      </c>
      <c r="J876" s="2">
        <v>0.96376624955831325</v>
      </c>
      <c r="L876" s="9"/>
      <c r="M876" s="9" t="s">
        <v>8803</v>
      </c>
      <c r="N876" s="23" t="s">
        <v>8804</v>
      </c>
      <c r="O876" s="24">
        <v>4</v>
      </c>
      <c r="P876" s="4"/>
      <c r="R876" s="2" t="s">
        <v>3279</v>
      </c>
    </row>
    <row r="877" spans="1:18" ht="13">
      <c r="A877" s="24">
        <v>22265</v>
      </c>
      <c r="B877" s="24">
        <v>22265</v>
      </c>
      <c r="C877" s="25" t="s">
        <v>8801</v>
      </c>
      <c r="D877" s="25" t="s">
        <v>8802</v>
      </c>
      <c r="E877" s="25" t="s">
        <v>6427</v>
      </c>
      <c r="F877" s="25" t="s">
        <v>6840</v>
      </c>
      <c r="G877" s="25"/>
      <c r="H877" s="25" t="s">
        <v>8364</v>
      </c>
      <c r="I877" s="2" t="s">
        <v>6868</v>
      </c>
      <c r="J877" s="2">
        <v>0.75274530862138345</v>
      </c>
      <c r="L877" s="25"/>
      <c r="M877" s="25" t="s">
        <v>8805</v>
      </c>
      <c r="N877" s="26" t="s">
        <v>8806</v>
      </c>
      <c r="O877" s="24">
        <v>4</v>
      </c>
      <c r="P877" s="4"/>
      <c r="R877" s="2" t="s">
        <v>3279</v>
      </c>
    </row>
    <row r="878" spans="1:18" ht="13">
      <c r="A878" s="22">
        <v>23418</v>
      </c>
      <c r="B878" s="22">
        <v>22601</v>
      </c>
      <c r="C878" s="9" t="s">
        <v>8677</v>
      </c>
      <c r="D878" s="9" t="s">
        <v>8807</v>
      </c>
      <c r="E878" s="9" t="s">
        <v>6425</v>
      </c>
      <c r="F878" s="9" t="s">
        <v>6840</v>
      </c>
      <c r="G878" s="9"/>
      <c r="H878" s="9" t="s">
        <v>8364</v>
      </c>
      <c r="I878" s="2" t="s">
        <v>6868</v>
      </c>
      <c r="J878" s="2">
        <v>0.94217719783773646</v>
      </c>
      <c r="L878" s="9"/>
      <c r="M878" s="9" t="s">
        <v>8808</v>
      </c>
      <c r="N878" s="23" t="s">
        <v>8809</v>
      </c>
      <c r="O878" s="24">
        <v>4</v>
      </c>
      <c r="P878" s="4"/>
      <c r="R878" s="2" t="s">
        <v>3279</v>
      </c>
    </row>
    <row r="879" spans="1:18" ht="13">
      <c r="A879" s="24">
        <v>22601</v>
      </c>
      <c r="B879" s="24">
        <v>22601</v>
      </c>
      <c r="C879" s="25" t="s">
        <v>8677</v>
      </c>
      <c r="D879" s="25" t="s">
        <v>8807</v>
      </c>
      <c r="E879" s="25" t="s">
        <v>6427</v>
      </c>
      <c r="F879" s="25" t="s">
        <v>6840</v>
      </c>
      <c r="G879" s="25"/>
      <c r="H879" s="25" t="s">
        <v>8364</v>
      </c>
      <c r="I879" s="2" t="s">
        <v>6868</v>
      </c>
      <c r="J879" s="2">
        <v>0.93882790650870351</v>
      </c>
      <c r="L879" s="25"/>
      <c r="M879" s="25" t="s">
        <v>8810</v>
      </c>
      <c r="N879" s="26" t="s">
        <v>8811</v>
      </c>
      <c r="O879" s="22">
        <v>5</v>
      </c>
      <c r="P879" s="4"/>
      <c r="R879" s="2" t="s">
        <v>3279</v>
      </c>
    </row>
    <row r="880" spans="1:18" ht="13">
      <c r="A880" s="22">
        <v>21154</v>
      </c>
      <c r="B880" s="22">
        <v>21154</v>
      </c>
      <c r="C880" s="9" t="s">
        <v>8812</v>
      </c>
      <c r="D880" s="9" t="s">
        <v>8813</v>
      </c>
      <c r="E880" s="9" t="s">
        <v>6427</v>
      </c>
      <c r="F880" s="9" t="s">
        <v>6840</v>
      </c>
      <c r="G880" s="9"/>
      <c r="H880" s="9" t="s">
        <v>8364</v>
      </c>
      <c r="I880" s="2" t="s">
        <v>6868</v>
      </c>
      <c r="J880" s="2">
        <v>0.95588147193558659</v>
      </c>
      <c r="L880" s="9"/>
      <c r="M880" s="9" t="s">
        <v>8814</v>
      </c>
      <c r="N880" s="23" t="s">
        <v>8815</v>
      </c>
      <c r="O880" s="22">
        <v>1</v>
      </c>
      <c r="P880" s="4"/>
      <c r="R880" s="2" t="s">
        <v>3279</v>
      </c>
    </row>
    <row r="881" spans="1:18" ht="13">
      <c r="A881" s="24">
        <v>22986</v>
      </c>
      <c r="B881" s="24">
        <v>21154</v>
      </c>
      <c r="C881" s="25" t="s">
        <v>8812</v>
      </c>
      <c r="D881" s="25" t="s">
        <v>8813</v>
      </c>
      <c r="E881" s="25" t="s">
        <v>6425</v>
      </c>
      <c r="F881" s="25" t="s">
        <v>6840</v>
      </c>
      <c r="G881" s="25"/>
      <c r="H881" s="25" t="s">
        <v>8364</v>
      </c>
      <c r="I881" s="2" t="s">
        <v>6868</v>
      </c>
      <c r="J881" s="2">
        <v>0.95328370087633008</v>
      </c>
      <c r="L881" s="25"/>
      <c r="M881" s="25" t="s">
        <v>8816</v>
      </c>
      <c r="N881" s="26" t="s">
        <v>8817</v>
      </c>
      <c r="O881" s="24">
        <v>4</v>
      </c>
      <c r="P881" s="4"/>
      <c r="R881" s="2" t="s">
        <v>3279</v>
      </c>
    </row>
    <row r="882" spans="1:18" ht="13">
      <c r="A882" s="22">
        <v>25262</v>
      </c>
      <c r="B882" s="22">
        <v>25262</v>
      </c>
      <c r="C882" s="9" t="s">
        <v>8812</v>
      </c>
      <c r="D882" s="9" t="s">
        <v>8818</v>
      </c>
      <c r="E882" s="9" t="s">
        <v>6427</v>
      </c>
      <c r="F882" s="9" t="s">
        <v>6840</v>
      </c>
      <c r="G882" s="9"/>
      <c r="H882" s="9" t="s">
        <v>8364</v>
      </c>
      <c r="I882" s="2" t="s">
        <v>6868</v>
      </c>
      <c r="J882" s="2">
        <v>0.89733191489533759</v>
      </c>
      <c r="L882" s="9"/>
      <c r="M882" s="9" t="s">
        <v>8819</v>
      </c>
      <c r="N882" s="23" t="s">
        <v>8820</v>
      </c>
      <c r="O882" s="22">
        <v>5</v>
      </c>
      <c r="P882" s="4"/>
      <c r="R882" s="2" t="s">
        <v>3279</v>
      </c>
    </row>
    <row r="883" spans="1:18" ht="13">
      <c r="A883" s="24">
        <v>27228</v>
      </c>
      <c r="B883" s="24">
        <v>25262</v>
      </c>
      <c r="C883" s="25" t="s">
        <v>8812</v>
      </c>
      <c r="D883" s="25" t="s">
        <v>8818</v>
      </c>
      <c r="E883" s="25" t="s">
        <v>6425</v>
      </c>
      <c r="F883" s="25" t="s">
        <v>6840</v>
      </c>
      <c r="G883" s="25"/>
      <c r="H883" s="25" t="s">
        <v>8364</v>
      </c>
      <c r="I883" s="2" t="s">
        <v>6868</v>
      </c>
      <c r="J883" s="2">
        <v>0.95369429374808701</v>
      </c>
      <c r="L883" s="25"/>
      <c r="M883" s="25" t="s">
        <v>8821</v>
      </c>
      <c r="N883" s="26" t="s">
        <v>8822</v>
      </c>
      <c r="O883" s="24">
        <v>4</v>
      </c>
      <c r="P883" s="4"/>
      <c r="R883" s="2" t="s">
        <v>3279</v>
      </c>
    </row>
    <row r="884" spans="1:18" ht="13">
      <c r="A884" s="22">
        <v>27220</v>
      </c>
      <c r="B884" s="22">
        <v>24992</v>
      </c>
      <c r="C884" s="9" t="s">
        <v>8823</v>
      </c>
      <c r="D884" s="9" t="s">
        <v>8824</v>
      </c>
      <c r="E884" s="9" t="s">
        <v>6425</v>
      </c>
      <c r="F884" s="9" t="s">
        <v>6840</v>
      </c>
      <c r="G884" s="9"/>
      <c r="H884" s="9" t="s">
        <v>8364</v>
      </c>
      <c r="I884" s="2" t="s">
        <v>6868</v>
      </c>
      <c r="J884" s="2">
        <v>0.96226660317027723</v>
      </c>
      <c r="L884" s="9"/>
      <c r="M884" s="9" t="s">
        <v>8825</v>
      </c>
      <c r="N884" s="23" t="s">
        <v>8826</v>
      </c>
      <c r="O884" s="22">
        <v>5</v>
      </c>
      <c r="P884" s="4"/>
      <c r="R884" s="2" t="s">
        <v>3279</v>
      </c>
    </row>
    <row r="885" spans="1:18" ht="13">
      <c r="A885" s="24">
        <v>24992</v>
      </c>
      <c r="B885" s="24">
        <v>24992</v>
      </c>
      <c r="C885" s="25" t="s">
        <v>8823</v>
      </c>
      <c r="D885" s="25" t="s">
        <v>8824</v>
      </c>
      <c r="E885" s="25" t="s">
        <v>6427</v>
      </c>
      <c r="F885" s="25" t="s">
        <v>6840</v>
      </c>
      <c r="G885" s="25"/>
      <c r="H885" s="25" t="s">
        <v>8364</v>
      </c>
      <c r="I885" s="2" t="s">
        <v>6868</v>
      </c>
      <c r="J885" s="2">
        <v>0.97399530307514459</v>
      </c>
      <c r="L885" s="25"/>
      <c r="M885" s="25" t="s">
        <v>8827</v>
      </c>
      <c r="N885" s="26" t="s">
        <v>8828</v>
      </c>
      <c r="O885" s="22">
        <v>5</v>
      </c>
      <c r="P885" s="4"/>
      <c r="R885" s="2" t="s">
        <v>3279</v>
      </c>
    </row>
    <row r="886" spans="1:18" ht="13">
      <c r="A886" s="22">
        <v>24300</v>
      </c>
      <c r="B886" s="22">
        <v>24300</v>
      </c>
      <c r="C886" s="9" t="s">
        <v>8683</v>
      </c>
      <c r="D886" s="9" t="s">
        <v>8829</v>
      </c>
      <c r="E886" s="9" t="s">
        <v>6425</v>
      </c>
      <c r="F886" s="9" t="s">
        <v>6840</v>
      </c>
      <c r="G886" s="9"/>
      <c r="H886" s="9" t="s">
        <v>8364</v>
      </c>
      <c r="I886" s="2" t="s">
        <v>6868</v>
      </c>
      <c r="J886" s="2">
        <v>0.98380283978733707</v>
      </c>
      <c r="L886" s="9"/>
      <c r="M886" s="9" t="s">
        <v>8830</v>
      </c>
      <c r="N886" s="23" t="s">
        <v>8831</v>
      </c>
      <c r="O886" s="24">
        <v>4</v>
      </c>
      <c r="P886" s="4"/>
      <c r="R886" s="2" t="s">
        <v>3279</v>
      </c>
    </row>
    <row r="887" spans="1:18" ht="13">
      <c r="A887" s="24">
        <v>25028</v>
      </c>
      <c r="B887" s="24">
        <v>24300</v>
      </c>
      <c r="C887" s="25" t="s">
        <v>8683</v>
      </c>
      <c r="D887" s="25" t="s">
        <v>8829</v>
      </c>
      <c r="E887" s="25" t="s">
        <v>6427</v>
      </c>
      <c r="F887" s="25" t="s">
        <v>6840</v>
      </c>
      <c r="G887" s="25"/>
      <c r="H887" s="25" t="s">
        <v>8364</v>
      </c>
      <c r="I887" s="2" t="s">
        <v>6868</v>
      </c>
      <c r="J887" s="2">
        <v>0.96245955975637554</v>
      </c>
      <c r="L887" s="25"/>
      <c r="M887" s="25" t="s">
        <v>8832</v>
      </c>
      <c r="N887" s="26" t="s">
        <v>8833</v>
      </c>
      <c r="O887" s="24">
        <v>4</v>
      </c>
      <c r="P887" s="4"/>
      <c r="R887" s="2" t="s">
        <v>3279</v>
      </c>
    </row>
    <row r="888" spans="1:18" ht="13">
      <c r="A888" s="22">
        <v>28422</v>
      </c>
      <c r="B888" s="22">
        <v>28422</v>
      </c>
      <c r="C888" s="9" t="s">
        <v>8688</v>
      </c>
      <c r="D888" s="9" t="s">
        <v>8834</v>
      </c>
      <c r="E888" s="9" t="s">
        <v>6425</v>
      </c>
      <c r="F888" s="9" t="s">
        <v>6840</v>
      </c>
      <c r="G888" s="9"/>
      <c r="H888" s="9" t="s">
        <v>8364</v>
      </c>
      <c r="I888" s="2" t="s">
        <v>6868</v>
      </c>
      <c r="J888" s="2">
        <v>0.9694493830583657</v>
      </c>
      <c r="L888" s="9"/>
      <c r="M888" s="9" t="s">
        <v>8835</v>
      </c>
      <c r="N888" s="23" t="s">
        <v>8836</v>
      </c>
      <c r="O888" s="24">
        <v>4</v>
      </c>
      <c r="P888" s="4"/>
      <c r="R888" s="2" t="s">
        <v>3279</v>
      </c>
    </row>
    <row r="889" spans="1:18" ht="13">
      <c r="A889" s="24">
        <v>102603</v>
      </c>
      <c r="B889" s="24">
        <v>28422</v>
      </c>
      <c r="C889" s="25" t="s">
        <v>8688</v>
      </c>
      <c r="D889" s="25" t="s">
        <v>8834</v>
      </c>
      <c r="E889" s="25" t="s">
        <v>6427</v>
      </c>
      <c r="F889" s="25" t="s">
        <v>6840</v>
      </c>
      <c r="G889" s="25"/>
      <c r="H889" s="25" t="s">
        <v>8364</v>
      </c>
      <c r="I889" s="2" t="s">
        <v>6868</v>
      </c>
      <c r="J889" s="2">
        <v>0.94857877298819882</v>
      </c>
      <c r="L889" s="25"/>
      <c r="M889" s="25" t="s">
        <v>8837</v>
      </c>
      <c r="N889" s="26" t="s">
        <v>8838</v>
      </c>
      <c r="O889" s="22">
        <v>5</v>
      </c>
      <c r="P889" s="4"/>
      <c r="R889" s="2" t="s">
        <v>3279</v>
      </c>
    </row>
    <row r="890" spans="1:18" ht="13">
      <c r="A890" s="22">
        <v>27444</v>
      </c>
      <c r="B890" s="22">
        <v>27444</v>
      </c>
      <c r="C890" s="9" t="s">
        <v>8839</v>
      </c>
      <c r="D890" s="9" t="s">
        <v>8840</v>
      </c>
      <c r="E890" s="9" t="s">
        <v>6427</v>
      </c>
      <c r="F890" s="9" t="s">
        <v>6840</v>
      </c>
      <c r="G890" s="9"/>
      <c r="H890" s="9" t="s">
        <v>8364</v>
      </c>
      <c r="I890" s="2" t="s">
        <v>6868</v>
      </c>
      <c r="J890" s="2">
        <v>0.93271006643772125</v>
      </c>
      <c r="L890" s="9"/>
      <c r="M890" s="9" t="s">
        <v>8841</v>
      </c>
      <c r="N890" s="23" t="s">
        <v>8842</v>
      </c>
      <c r="O890" s="22">
        <v>5</v>
      </c>
      <c r="P890" s="4"/>
      <c r="R890" s="2" t="s">
        <v>4600</v>
      </c>
    </row>
    <row r="891" spans="1:18" ht="13">
      <c r="A891" s="24">
        <v>28075</v>
      </c>
      <c r="B891" s="24">
        <v>27444</v>
      </c>
      <c r="C891" s="25" t="s">
        <v>8839</v>
      </c>
      <c r="D891" s="25" t="s">
        <v>8840</v>
      </c>
      <c r="E891" s="25" t="s">
        <v>6425</v>
      </c>
      <c r="F891" s="25" t="s">
        <v>6840</v>
      </c>
      <c r="G891" s="25"/>
      <c r="H891" s="25" t="s">
        <v>8364</v>
      </c>
      <c r="I891" s="2" t="s">
        <v>6868</v>
      </c>
      <c r="J891" s="2">
        <v>0.88570972606539722</v>
      </c>
      <c r="L891" s="25"/>
      <c r="M891" s="25" t="s">
        <v>8843</v>
      </c>
      <c r="N891" s="26" t="s">
        <v>8844</v>
      </c>
      <c r="O891" s="22">
        <v>5</v>
      </c>
      <c r="P891" s="4"/>
      <c r="R891" s="2" t="s">
        <v>4600</v>
      </c>
    </row>
    <row r="892" spans="1:18" ht="13">
      <c r="A892" s="22">
        <v>26946</v>
      </c>
      <c r="B892" s="22">
        <v>27468</v>
      </c>
      <c r="C892" s="9" t="s">
        <v>8772</v>
      </c>
      <c r="D892" s="9" t="s">
        <v>8845</v>
      </c>
      <c r="E892" s="9" t="s">
        <v>6427</v>
      </c>
      <c r="F892" s="9" t="s">
        <v>6840</v>
      </c>
      <c r="G892" s="9"/>
      <c r="H892" s="9" t="s">
        <v>8364</v>
      </c>
      <c r="I892" s="2" t="s">
        <v>6868</v>
      </c>
      <c r="J892" s="2">
        <v>0.96292731801017384</v>
      </c>
      <c r="L892" s="9"/>
      <c r="M892" s="9" t="s">
        <v>8846</v>
      </c>
      <c r="N892" s="23" t="s">
        <v>8847</v>
      </c>
      <c r="O892" s="24">
        <v>4</v>
      </c>
      <c r="P892" s="4"/>
      <c r="R892" s="2" t="s">
        <v>4600</v>
      </c>
    </row>
    <row r="893" spans="1:18" ht="13">
      <c r="A893" s="24">
        <v>27468</v>
      </c>
      <c r="B893" s="24">
        <v>27468</v>
      </c>
      <c r="C893" s="25" t="s">
        <v>8772</v>
      </c>
      <c r="D893" s="25" t="s">
        <v>8845</v>
      </c>
      <c r="E893" s="25" t="s">
        <v>6427</v>
      </c>
      <c r="F893" s="25" t="s">
        <v>6840</v>
      </c>
      <c r="G893" s="25"/>
      <c r="H893" s="25" t="s">
        <v>8364</v>
      </c>
      <c r="I893" s="2" t="s">
        <v>6868</v>
      </c>
      <c r="J893" s="2">
        <v>0.76410353670899689</v>
      </c>
      <c r="L893" s="25"/>
      <c r="M893" s="25" t="s">
        <v>8848</v>
      </c>
      <c r="N893" s="26" t="s">
        <v>8849</v>
      </c>
      <c r="O893" s="22">
        <v>5</v>
      </c>
      <c r="P893" s="4"/>
      <c r="R893" s="2" t="s">
        <v>4600</v>
      </c>
    </row>
    <row r="894" spans="1:18" ht="13">
      <c r="A894" s="22">
        <v>29018</v>
      </c>
      <c r="B894" s="22">
        <v>27468</v>
      </c>
      <c r="C894" s="9" t="s">
        <v>8772</v>
      </c>
      <c r="D894" s="9" t="s">
        <v>8845</v>
      </c>
      <c r="E894" s="9" t="s">
        <v>6425</v>
      </c>
      <c r="F894" s="9" t="s">
        <v>6840</v>
      </c>
      <c r="G894" s="9"/>
      <c r="H894" s="9" t="s">
        <v>8364</v>
      </c>
      <c r="I894" s="2" t="s">
        <v>6868</v>
      </c>
      <c r="J894" s="2">
        <v>0.69570898802744019</v>
      </c>
      <c r="L894" s="9"/>
      <c r="M894" s="9" t="s">
        <v>8850</v>
      </c>
      <c r="N894" s="23" t="s">
        <v>8851</v>
      </c>
      <c r="O894" s="22">
        <v>5</v>
      </c>
      <c r="P894" s="4"/>
      <c r="R894" s="2" t="s">
        <v>4600</v>
      </c>
    </row>
    <row r="895" spans="1:18" ht="13">
      <c r="A895" s="24">
        <v>30004</v>
      </c>
      <c r="B895" s="24">
        <v>27468</v>
      </c>
      <c r="C895" s="25" t="s">
        <v>8772</v>
      </c>
      <c r="D895" s="25" t="s">
        <v>8845</v>
      </c>
      <c r="E895" s="25" t="s">
        <v>6425</v>
      </c>
      <c r="F895" s="25" t="s">
        <v>6840</v>
      </c>
      <c r="G895" s="25"/>
      <c r="H895" s="25" t="s">
        <v>8364</v>
      </c>
      <c r="I895" s="2" t="s">
        <v>6868</v>
      </c>
      <c r="J895" s="2">
        <v>0.93624600395560265</v>
      </c>
      <c r="L895" s="25"/>
      <c r="M895" s="25" t="s">
        <v>8852</v>
      </c>
      <c r="N895" s="26" t="s">
        <v>8853</v>
      </c>
      <c r="O895" s="22">
        <v>5</v>
      </c>
      <c r="P895" s="4"/>
      <c r="R895" s="2" t="s">
        <v>4600</v>
      </c>
    </row>
    <row r="896" spans="1:18" ht="13">
      <c r="A896" s="22">
        <v>47217</v>
      </c>
      <c r="B896" s="22">
        <v>29186</v>
      </c>
      <c r="C896" s="9" t="s">
        <v>8694</v>
      </c>
      <c r="D896" s="9" t="s">
        <v>8854</v>
      </c>
      <c r="E896" s="9" t="s">
        <v>6427</v>
      </c>
      <c r="F896" s="9" t="s">
        <v>6840</v>
      </c>
      <c r="G896" s="9"/>
      <c r="H896" s="9" t="s">
        <v>8364</v>
      </c>
      <c r="I896" s="2" t="s">
        <v>6868</v>
      </c>
      <c r="J896" s="2">
        <v>0.70193020181198207</v>
      </c>
      <c r="L896" s="9"/>
      <c r="M896" s="9" t="s">
        <v>8855</v>
      </c>
      <c r="N896" s="23" t="s">
        <v>8856</v>
      </c>
      <c r="O896" s="22">
        <v>5</v>
      </c>
      <c r="P896" s="4"/>
      <c r="R896" s="2" t="s">
        <v>3483</v>
      </c>
    </row>
    <row r="897" spans="1:18" ht="13">
      <c r="A897" s="24">
        <v>36547</v>
      </c>
      <c r="B897" s="24">
        <v>29186</v>
      </c>
      <c r="C897" s="25" t="s">
        <v>8694</v>
      </c>
      <c r="D897" s="25" t="s">
        <v>8854</v>
      </c>
      <c r="E897" s="25" t="s">
        <v>6427</v>
      </c>
      <c r="F897" s="25" t="s">
        <v>6840</v>
      </c>
      <c r="G897" s="25"/>
      <c r="H897" s="25" t="s">
        <v>8364</v>
      </c>
      <c r="I897" s="2" t="s">
        <v>6868</v>
      </c>
      <c r="J897" s="2">
        <v>0.83777990747700659</v>
      </c>
      <c r="L897" s="25"/>
      <c r="M897" s="25" t="s">
        <v>8857</v>
      </c>
      <c r="N897" s="26" t="s">
        <v>8858</v>
      </c>
      <c r="O897" s="22">
        <v>5</v>
      </c>
      <c r="P897" s="4"/>
      <c r="R897" s="2" t="s">
        <v>3483</v>
      </c>
    </row>
    <row r="898" spans="1:18" ht="13">
      <c r="A898" s="22">
        <v>34031</v>
      </c>
      <c r="B898" s="22">
        <v>29186</v>
      </c>
      <c r="C898" s="9" t="s">
        <v>8694</v>
      </c>
      <c r="D898" s="9" t="s">
        <v>8854</v>
      </c>
      <c r="E898" s="9" t="s">
        <v>6427</v>
      </c>
      <c r="F898" s="9" t="s">
        <v>6840</v>
      </c>
      <c r="G898" s="9"/>
      <c r="H898" s="9" t="s">
        <v>8364</v>
      </c>
      <c r="I898" s="2" t="s">
        <v>6868</v>
      </c>
      <c r="J898" s="2">
        <v>0.88022091267207125</v>
      </c>
      <c r="L898" s="9"/>
      <c r="M898" s="9" t="s">
        <v>8859</v>
      </c>
      <c r="N898" s="23" t="s">
        <v>8860</v>
      </c>
      <c r="O898" s="22">
        <v>5</v>
      </c>
      <c r="P898" s="4"/>
      <c r="R898" s="2" t="s">
        <v>3483</v>
      </c>
    </row>
    <row r="899" spans="1:18" ht="13">
      <c r="A899" s="24">
        <v>36428</v>
      </c>
      <c r="B899" s="24">
        <v>29186</v>
      </c>
      <c r="C899" s="25" t="s">
        <v>8694</v>
      </c>
      <c r="D899" s="25" t="s">
        <v>8854</v>
      </c>
      <c r="E899" s="25" t="s">
        <v>6427</v>
      </c>
      <c r="F899" s="25" t="s">
        <v>6840</v>
      </c>
      <c r="G899" s="25"/>
      <c r="H899" s="25" t="s">
        <v>8364</v>
      </c>
      <c r="I899" s="2" t="s">
        <v>6868</v>
      </c>
      <c r="J899" s="2">
        <v>0.84430553418570675</v>
      </c>
      <c r="L899" s="25"/>
      <c r="M899" s="25" t="s">
        <v>8861</v>
      </c>
      <c r="N899" s="26" t="s">
        <v>8862</v>
      </c>
      <c r="O899" s="22">
        <v>5</v>
      </c>
      <c r="P899" s="4"/>
      <c r="R899" s="2" t="s">
        <v>3483</v>
      </c>
    </row>
    <row r="900" spans="1:18" ht="13">
      <c r="A900" s="22">
        <v>39353</v>
      </c>
      <c r="B900" s="22">
        <v>29186</v>
      </c>
      <c r="C900" s="9" t="s">
        <v>8694</v>
      </c>
      <c r="D900" s="9" t="s">
        <v>8854</v>
      </c>
      <c r="E900" s="9" t="s">
        <v>6427</v>
      </c>
      <c r="F900" s="9" t="s">
        <v>6840</v>
      </c>
      <c r="G900" s="9"/>
      <c r="H900" s="9" t="s">
        <v>8364</v>
      </c>
      <c r="I900" s="2" t="s">
        <v>6868</v>
      </c>
      <c r="J900" s="2">
        <v>0.89604336306264132</v>
      </c>
      <c r="L900" s="9"/>
      <c r="M900" s="9" t="s">
        <v>8863</v>
      </c>
      <c r="N900" s="23" t="s">
        <v>8864</v>
      </c>
      <c r="O900" s="22">
        <v>5</v>
      </c>
      <c r="P900" s="4"/>
      <c r="R900" s="2" t="s">
        <v>3483</v>
      </c>
    </row>
    <row r="901" spans="1:18" ht="13">
      <c r="A901" s="24">
        <v>29870</v>
      </c>
      <c r="B901" s="24">
        <v>29186</v>
      </c>
      <c r="C901" s="25" t="s">
        <v>8694</v>
      </c>
      <c r="D901" s="25" t="s">
        <v>8854</v>
      </c>
      <c r="E901" s="25" t="s">
        <v>6425</v>
      </c>
      <c r="F901" s="25" t="s">
        <v>6840</v>
      </c>
      <c r="G901" s="25"/>
      <c r="H901" s="25" t="s">
        <v>8364</v>
      </c>
      <c r="I901" s="2" t="s">
        <v>6868</v>
      </c>
      <c r="J901" s="2">
        <v>0.85982696654704904</v>
      </c>
      <c r="L901" s="25"/>
      <c r="M901" s="25" t="s">
        <v>8865</v>
      </c>
      <c r="N901" s="26" t="s">
        <v>8866</v>
      </c>
      <c r="O901" s="22">
        <v>5</v>
      </c>
      <c r="P901" s="4"/>
      <c r="R901" s="2" t="s">
        <v>3483</v>
      </c>
    </row>
    <row r="902" spans="1:18" ht="13">
      <c r="A902" s="22">
        <v>52238</v>
      </c>
      <c r="B902" s="22">
        <v>29186</v>
      </c>
      <c r="C902" s="9" t="s">
        <v>8694</v>
      </c>
      <c r="D902" s="9" t="s">
        <v>8854</v>
      </c>
      <c r="E902" s="9" t="s">
        <v>6425</v>
      </c>
      <c r="F902" s="9" t="s">
        <v>6840</v>
      </c>
      <c r="G902" s="9"/>
      <c r="H902" s="9" t="s">
        <v>8364</v>
      </c>
      <c r="I902" s="2" t="s">
        <v>6868</v>
      </c>
      <c r="J902" s="2">
        <v>0.67069093603640795</v>
      </c>
      <c r="L902" s="9"/>
      <c r="M902" s="9" t="s">
        <v>8867</v>
      </c>
      <c r="N902" s="23" t="s">
        <v>8868</v>
      </c>
      <c r="O902" s="22">
        <v>5</v>
      </c>
      <c r="P902" s="4"/>
      <c r="R902" s="2" t="s">
        <v>3483</v>
      </c>
    </row>
    <row r="903" spans="1:18" ht="13">
      <c r="A903" s="24">
        <v>31507</v>
      </c>
      <c r="B903" s="24">
        <v>29186</v>
      </c>
      <c r="C903" s="25" t="s">
        <v>8694</v>
      </c>
      <c r="D903" s="25" t="s">
        <v>8854</v>
      </c>
      <c r="E903" s="25" t="s">
        <v>6425</v>
      </c>
      <c r="F903" s="25" t="s">
        <v>6840</v>
      </c>
      <c r="G903" s="25"/>
      <c r="H903" s="25" t="s">
        <v>8364</v>
      </c>
      <c r="I903" s="2" t="s">
        <v>6868</v>
      </c>
      <c r="J903" s="2">
        <v>0.88732676776011044</v>
      </c>
      <c r="L903" s="25"/>
      <c r="M903" s="25" t="s">
        <v>8869</v>
      </c>
      <c r="N903" s="26" t="s">
        <v>8870</v>
      </c>
      <c r="O903" s="22">
        <v>5</v>
      </c>
      <c r="P903" s="4"/>
      <c r="R903" s="2" t="s">
        <v>3483</v>
      </c>
    </row>
    <row r="904" spans="1:18" ht="13">
      <c r="A904" s="22">
        <v>155008</v>
      </c>
      <c r="B904" s="22">
        <v>29186</v>
      </c>
      <c r="C904" s="9" t="s">
        <v>8694</v>
      </c>
      <c r="D904" s="9" t="s">
        <v>8854</v>
      </c>
      <c r="E904" s="9" t="s">
        <v>6425</v>
      </c>
      <c r="F904" s="9" t="s">
        <v>6840</v>
      </c>
      <c r="G904" s="9"/>
      <c r="H904" s="9" t="s">
        <v>8364</v>
      </c>
      <c r="I904" s="2" t="s">
        <v>6868</v>
      </c>
      <c r="J904" s="2">
        <v>0.89678783701925446</v>
      </c>
      <c r="L904" s="9"/>
      <c r="M904" s="9" t="s">
        <v>8871</v>
      </c>
      <c r="N904" s="23" t="s">
        <v>8872</v>
      </c>
      <c r="O904" s="22">
        <v>5</v>
      </c>
      <c r="P904" s="4"/>
      <c r="R904" s="2" t="s">
        <v>3483</v>
      </c>
    </row>
    <row r="905" spans="1:18" ht="13">
      <c r="A905" s="24">
        <v>29186</v>
      </c>
      <c r="B905" s="24">
        <v>29186</v>
      </c>
      <c r="C905" s="25" t="s">
        <v>8694</v>
      </c>
      <c r="D905" s="25" t="s">
        <v>8854</v>
      </c>
      <c r="E905" s="25" t="s">
        <v>6425</v>
      </c>
      <c r="F905" s="25" t="s">
        <v>6840</v>
      </c>
      <c r="G905" s="25"/>
      <c r="H905" s="25" t="s">
        <v>8364</v>
      </c>
      <c r="I905" s="2" t="s">
        <v>6868</v>
      </c>
      <c r="J905" s="2">
        <v>0.8858500873842805</v>
      </c>
      <c r="L905" s="25"/>
      <c r="M905" s="25" t="s">
        <v>8873</v>
      </c>
      <c r="N905" s="26" t="s">
        <v>8874</v>
      </c>
      <c r="O905" s="22">
        <v>5</v>
      </c>
      <c r="P905" s="4"/>
      <c r="R905" s="2" t="s">
        <v>3483</v>
      </c>
    </row>
    <row r="906" spans="1:18" ht="13">
      <c r="A906" s="22">
        <v>12296</v>
      </c>
      <c r="B906" s="22">
        <v>11876</v>
      </c>
      <c r="C906" s="9" t="s">
        <v>8875</v>
      </c>
      <c r="D906" s="9" t="s">
        <v>8876</v>
      </c>
      <c r="E906" s="9" t="s">
        <v>6427</v>
      </c>
      <c r="F906" s="9" t="s">
        <v>6937</v>
      </c>
      <c r="G906" s="22">
        <v>11634</v>
      </c>
      <c r="H906" s="9" t="s">
        <v>8877</v>
      </c>
      <c r="I906" s="2" t="s">
        <v>6842</v>
      </c>
      <c r="J906" s="2">
        <v>0.34033786973510033</v>
      </c>
      <c r="L906" s="9"/>
      <c r="M906" s="9" t="s">
        <v>8878</v>
      </c>
      <c r="N906" s="23" t="s">
        <v>8879</v>
      </c>
      <c r="O906" s="22">
        <v>5</v>
      </c>
      <c r="P906" s="4"/>
      <c r="R906" s="2" t="s">
        <v>6900</v>
      </c>
    </row>
    <row r="907" spans="1:18" ht="13">
      <c r="A907" s="24">
        <v>11876</v>
      </c>
      <c r="B907" s="24">
        <v>11876</v>
      </c>
      <c r="C907" s="25" t="s">
        <v>8875</v>
      </c>
      <c r="D907" s="25" t="s">
        <v>8876</v>
      </c>
      <c r="E907" s="25" t="s">
        <v>6425</v>
      </c>
      <c r="F907" s="25" t="s">
        <v>6937</v>
      </c>
      <c r="G907" s="24">
        <v>11634</v>
      </c>
      <c r="H907" s="25" t="s">
        <v>8877</v>
      </c>
      <c r="I907" s="2" t="s">
        <v>6842</v>
      </c>
      <c r="J907" s="2">
        <v>0.32915441417652702</v>
      </c>
      <c r="L907" s="25"/>
      <c r="M907" s="25" t="s">
        <v>8880</v>
      </c>
      <c r="N907" s="26" t="s">
        <v>8881</v>
      </c>
      <c r="O907" s="22">
        <v>5</v>
      </c>
      <c r="P907" s="4"/>
      <c r="R907" s="2" t="s">
        <v>6900</v>
      </c>
    </row>
    <row r="908" spans="1:18" ht="13">
      <c r="A908" s="22">
        <v>12986</v>
      </c>
      <c r="B908" s="22">
        <v>11634</v>
      </c>
      <c r="C908" s="9" t="s">
        <v>8875</v>
      </c>
      <c r="D908" s="9" t="s">
        <v>8876</v>
      </c>
      <c r="E908" s="9" t="s">
        <v>6427</v>
      </c>
      <c r="F908" s="9" t="s">
        <v>6840</v>
      </c>
      <c r="G908" s="22">
        <v>11634</v>
      </c>
      <c r="H908" s="9" t="s">
        <v>8877</v>
      </c>
      <c r="I908" s="2" t="s">
        <v>6847</v>
      </c>
      <c r="J908" s="2">
        <v>0.3602260347633135</v>
      </c>
      <c r="L908" s="9"/>
      <c r="M908" s="9" t="s">
        <v>8882</v>
      </c>
      <c r="N908" s="23" t="s">
        <v>8883</v>
      </c>
      <c r="O908" s="24">
        <v>4</v>
      </c>
      <c r="P908" s="4"/>
      <c r="R908" s="2" t="s">
        <v>6900</v>
      </c>
    </row>
    <row r="909" spans="1:18" ht="13">
      <c r="A909" s="24">
        <v>11634</v>
      </c>
      <c r="B909" s="24">
        <v>11634</v>
      </c>
      <c r="C909" s="25" t="s">
        <v>8875</v>
      </c>
      <c r="D909" s="25" t="s">
        <v>8876</v>
      </c>
      <c r="E909" s="25" t="s">
        <v>6425</v>
      </c>
      <c r="F909" s="25" t="s">
        <v>6840</v>
      </c>
      <c r="G909" s="24">
        <v>11634</v>
      </c>
      <c r="H909" s="25" t="s">
        <v>8877</v>
      </c>
      <c r="I909" s="2" t="s">
        <v>6847</v>
      </c>
      <c r="J909" s="2">
        <v>0.39989061360106326</v>
      </c>
      <c r="L909" s="25"/>
      <c r="M909" s="25" t="s">
        <v>8884</v>
      </c>
      <c r="N909" s="26" t="s">
        <v>8885</v>
      </c>
      <c r="O909" s="24">
        <v>4</v>
      </c>
      <c r="P909" s="4"/>
      <c r="R909" s="2" t="s">
        <v>6900</v>
      </c>
    </row>
    <row r="910" spans="1:18" ht="13">
      <c r="A910" s="22">
        <v>11587</v>
      </c>
      <c r="B910" s="22">
        <v>11587</v>
      </c>
      <c r="C910" s="9" t="s">
        <v>8886</v>
      </c>
      <c r="D910" s="9" t="s">
        <v>8887</v>
      </c>
      <c r="E910" s="9" t="s">
        <v>6427</v>
      </c>
      <c r="F910" s="9" t="s">
        <v>6840</v>
      </c>
      <c r="G910" s="22">
        <v>10628</v>
      </c>
      <c r="H910" s="9" t="s">
        <v>8877</v>
      </c>
      <c r="I910" s="2" t="s">
        <v>6842</v>
      </c>
      <c r="J910" s="2">
        <v>0.81536249948137429</v>
      </c>
      <c r="L910" s="9"/>
      <c r="M910" s="9" t="s">
        <v>8888</v>
      </c>
      <c r="N910" s="23" t="s">
        <v>8889</v>
      </c>
      <c r="O910" s="22">
        <v>5</v>
      </c>
      <c r="P910" s="4"/>
      <c r="R910" s="2" t="s">
        <v>3668</v>
      </c>
    </row>
    <row r="911" spans="1:18" ht="13">
      <c r="A911" s="24">
        <v>11537</v>
      </c>
      <c r="B911" s="24">
        <v>11537</v>
      </c>
      <c r="C911" s="25" t="s">
        <v>8886</v>
      </c>
      <c r="D911" s="25" t="s">
        <v>8887</v>
      </c>
      <c r="E911" s="25" t="s">
        <v>6425</v>
      </c>
      <c r="F911" s="25" t="s">
        <v>6937</v>
      </c>
      <c r="G911" s="24">
        <v>10628</v>
      </c>
      <c r="H911" s="25" t="s">
        <v>8877</v>
      </c>
      <c r="I911" s="2" t="s">
        <v>6842</v>
      </c>
      <c r="J911" s="2">
        <v>0.79286579065901741</v>
      </c>
      <c r="L911" s="25"/>
      <c r="M911" s="25" t="s">
        <v>8890</v>
      </c>
      <c r="N911" s="26" t="s">
        <v>8891</v>
      </c>
      <c r="O911" s="22">
        <v>5</v>
      </c>
      <c r="P911" s="4"/>
      <c r="R911" s="2" t="s">
        <v>3279</v>
      </c>
    </row>
    <row r="912" spans="1:18" ht="13">
      <c r="A912" s="22">
        <v>13973</v>
      </c>
      <c r="B912" s="22">
        <v>11587</v>
      </c>
      <c r="C912" s="9" t="s">
        <v>8886</v>
      </c>
      <c r="D912" s="9" t="s">
        <v>8887</v>
      </c>
      <c r="E912" s="9" t="s">
        <v>6425</v>
      </c>
      <c r="F912" s="9" t="s">
        <v>6840</v>
      </c>
      <c r="G912" s="22">
        <v>10628</v>
      </c>
      <c r="H912" s="9" t="s">
        <v>8877</v>
      </c>
      <c r="I912" s="2" t="s">
        <v>6842</v>
      </c>
      <c r="J912" s="2">
        <v>0.76838423138574996</v>
      </c>
      <c r="L912" s="9"/>
      <c r="M912" s="9" t="s">
        <v>8892</v>
      </c>
      <c r="N912" s="23" t="s">
        <v>8893</v>
      </c>
      <c r="O912" s="22">
        <v>5</v>
      </c>
      <c r="P912" s="4"/>
      <c r="R912" s="2" t="s">
        <v>3668</v>
      </c>
    </row>
    <row r="913" spans="1:18" ht="13">
      <c r="A913" s="24">
        <v>13416</v>
      </c>
      <c r="B913" s="24">
        <v>11055</v>
      </c>
      <c r="C913" s="25" t="s">
        <v>8894</v>
      </c>
      <c r="D913" s="25"/>
      <c r="E913" s="25" t="s">
        <v>6425</v>
      </c>
      <c r="F913" s="25" t="s">
        <v>6853</v>
      </c>
      <c r="G913" s="25"/>
      <c r="H913" s="25" t="s">
        <v>8895</v>
      </c>
      <c r="I913" s="2" t="s">
        <v>6868</v>
      </c>
      <c r="J913" s="2">
        <v>0.87677685158925445</v>
      </c>
      <c r="L913" s="25"/>
      <c r="M913" s="25" t="s">
        <v>8896</v>
      </c>
      <c r="N913" s="26" t="s">
        <v>8897</v>
      </c>
      <c r="O913" s="22">
        <v>5</v>
      </c>
      <c r="P913" s="4"/>
      <c r="R913" s="2" t="s">
        <v>3279</v>
      </c>
    </row>
    <row r="914" spans="1:18" ht="13">
      <c r="A914" s="22">
        <v>11055</v>
      </c>
      <c r="B914" s="22">
        <v>11055</v>
      </c>
      <c r="C914" s="9" t="s">
        <v>8894</v>
      </c>
      <c r="D914" s="9"/>
      <c r="E914" s="9" t="s">
        <v>6427</v>
      </c>
      <c r="F914" s="9" t="s">
        <v>6853</v>
      </c>
      <c r="G914" s="9"/>
      <c r="H914" s="9" t="s">
        <v>8895</v>
      </c>
      <c r="I914" s="2" t="s">
        <v>6868</v>
      </c>
      <c r="J914" s="2">
        <v>0.87763292352256539</v>
      </c>
      <c r="L914" s="9"/>
      <c r="M914" s="9" t="s">
        <v>8898</v>
      </c>
      <c r="N914" s="23" t="s">
        <v>8899</v>
      </c>
      <c r="O914" s="22">
        <v>5</v>
      </c>
      <c r="P914" s="4"/>
      <c r="R914" s="2" t="s">
        <v>3279</v>
      </c>
    </row>
    <row r="915" spans="1:18" ht="13">
      <c r="A915" s="24">
        <v>11408</v>
      </c>
      <c r="B915" s="24">
        <v>11408</v>
      </c>
      <c r="C915" s="25" t="s">
        <v>8900</v>
      </c>
      <c r="D915" s="25" t="s">
        <v>8894</v>
      </c>
      <c r="E915" s="25" t="s">
        <v>6427</v>
      </c>
      <c r="F915" s="25" t="s">
        <v>6937</v>
      </c>
      <c r="G915" s="25"/>
      <c r="H915" s="25" t="s">
        <v>8895</v>
      </c>
      <c r="I915" s="2" t="s">
        <v>6847</v>
      </c>
      <c r="J915" s="2">
        <v>0.38229994023484842</v>
      </c>
      <c r="L915" s="25"/>
      <c r="M915" s="25" t="s">
        <v>8901</v>
      </c>
      <c r="N915" s="26" t="s">
        <v>8902</v>
      </c>
      <c r="O915" s="22">
        <v>5</v>
      </c>
      <c r="P915" s="4"/>
      <c r="R915" s="2" t="s">
        <v>4600</v>
      </c>
    </row>
    <row r="916" spans="1:18" ht="13">
      <c r="A916" s="22">
        <v>12037</v>
      </c>
      <c r="B916" s="22">
        <v>11408</v>
      </c>
      <c r="C916" s="9" t="s">
        <v>8900</v>
      </c>
      <c r="D916" s="9" t="s">
        <v>8894</v>
      </c>
      <c r="E916" s="9" t="s">
        <v>6425</v>
      </c>
      <c r="F916" s="9" t="s">
        <v>6937</v>
      </c>
      <c r="G916" s="9"/>
      <c r="H916" s="9" t="s">
        <v>8895</v>
      </c>
      <c r="I916" s="2" t="s">
        <v>6847</v>
      </c>
      <c r="J916" s="2">
        <v>0.39115921532114345</v>
      </c>
      <c r="L916" s="9"/>
      <c r="M916" s="9" t="s">
        <v>8903</v>
      </c>
      <c r="N916" s="23" t="s">
        <v>8904</v>
      </c>
      <c r="O916" s="22">
        <v>5</v>
      </c>
      <c r="P916" s="4"/>
      <c r="R916" s="2" t="s">
        <v>4600</v>
      </c>
    </row>
    <row r="917" spans="1:18" ht="13">
      <c r="A917" s="24">
        <v>11796</v>
      </c>
      <c r="B917" s="24">
        <v>11796</v>
      </c>
      <c r="C917" s="25" t="s">
        <v>8905</v>
      </c>
      <c r="D917" s="25" t="s">
        <v>8906</v>
      </c>
      <c r="E917" s="25" t="s">
        <v>6425</v>
      </c>
      <c r="F917" s="25" t="s">
        <v>6856</v>
      </c>
      <c r="G917" s="24">
        <v>11629</v>
      </c>
      <c r="H917" s="25" t="s">
        <v>8895</v>
      </c>
      <c r="I917" s="2" t="s">
        <v>6868</v>
      </c>
      <c r="J917" s="2">
        <v>0.94420136101304308</v>
      </c>
      <c r="L917" s="25"/>
      <c r="M917" s="25" t="s">
        <v>8907</v>
      </c>
      <c r="N917" s="26" t="s">
        <v>8908</v>
      </c>
      <c r="O917" s="22">
        <v>5</v>
      </c>
      <c r="P917" s="4"/>
      <c r="R917" s="2" t="s">
        <v>3668</v>
      </c>
    </row>
    <row r="918" spans="1:18" ht="13">
      <c r="A918" s="22">
        <v>14965</v>
      </c>
      <c r="B918" s="22">
        <v>11796</v>
      </c>
      <c r="C918" s="9" t="s">
        <v>8905</v>
      </c>
      <c r="D918" s="9" t="s">
        <v>8906</v>
      </c>
      <c r="E918" s="9" t="s">
        <v>6427</v>
      </c>
      <c r="F918" s="9" t="s">
        <v>6856</v>
      </c>
      <c r="G918" s="22">
        <v>11629</v>
      </c>
      <c r="H918" s="9" t="s">
        <v>8895</v>
      </c>
      <c r="I918" s="2" t="s">
        <v>6868</v>
      </c>
      <c r="J918" s="2">
        <v>0.96006972191602125</v>
      </c>
      <c r="L918" s="9"/>
      <c r="M918" s="9" t="s">
        <v>8909</v>
      </c>
      <c r="N918" s="23" t="s">
        <v>8910</v>
      </c>
      <c r="O918" s="24">
        <v>4</v>
      </c>
      <c r="P918" s="4"/>
      <c r="R918" s="2" t="s">
        <v>3668</v>
      </c>
    </row>
    <row r="919" spans="1:18" ht="13">
      <c r="A919" s="24">
        <v>12051</v>
      </c>
      <c r="B919" s="24">
        <v>11629</v>
      </c>
      <c r="C919" s="25" t="s">
        <v>8905</v>
      </c>
      <c r="D919" s="25"/>
      <c r="E919" s="25" t="s">
        <v>6425</v>
      </c>
      <c r="F919" s="25" t="s">
        <v>6853</v>
      </c>
      <c r="G919" s="24">
        <v>11629</v>
      </c>
      <c r="H919" s="25" t="s">
        <v>8895</v>
      </c>
      <c r="I919" s="2" t="s">
        <v>6868</v>
      </c>
      <c r="J919" s="2">
        <v>0.95883575015030831</v>
      </c>
      <c r="L919" s="25"/>
      <c r="M919" s="25" t="s">
        <v>8911</v>
      </c>
      <c r="N919" s="26" t="s">
        <v>8912</v>
      </c>
      <c r="O919" s="22">
        <v>5</v>
      </c>
      <c r="P919" s="4"/>
      <c r="R919" s="2" t="s">
        <v>3668</v>
      </c>
    </row>
    <row r="920" spans="1:18" ht="13">
      <c r="A920" s="22">
        <v>11629</v>
      </c>
      <c r="B920" s="22">
        <v>11629</v>
      </c>
      <c r="C920" s="9" t="s">
        <v>8905</v>
      </c>
      <c r="D920" s="9"/>
      <c r="E920" s="9" t="s">
        <v>6427</v>
      </c>
      <c r="F920" s="9" t="s">
        <v>6853</v>
      </c>
      <c r="G920" s="22">
        <v>11629</v>
      </c>
      <c r="H920" s="9" t="s">
        <v>8895</v>
      </c>
      <c r="I920" s="2" t="s">
        <v>6868</v>
      </c>
      <c r="J920" s="2">
        <v>0.96641584577958617</v>
      </c>
      <c r="L920" s="9"/>
      <c r="M920" s="9" t="s">
        <v>8913</v>
      </c>
      <c r="N920" s="23" t="s">
        <v>8914</v>
      </c>
      <c r="O920" s="22">
        <v>5</v>
      </c>
      <c r="P920" s="4"/>
      <c r="R920" s="2" t="s">
        <v>3668</v>
      </c>
    </row>
    <row r="921" spans="1:18" ht="13">
      <c r="A921" s="24">
        <v>10696</v>
      </c>
      <c r="B921" s="24">
        <v>10696</v>
      </c>
      <c r="C921" s="25" t="s">
        <v>8915</v>
      </c>
      <c r="D921" s="25" t="s">
        <v>8900</v>
      </c>
      <c r="E921" s="25" t="s">
        <v>6425</v>
      </c>
      <c r="F921" s="25" t="s">
        <v>6856</v>
      </c>
      <c r="G921" s="24">
        <v>11759</v>
      </c>
      <c r="H921" s="25" t="s">
        <v>8895</v>
      </c>
      <c r="I921" s="2" t="s">
        <v>6868</v>
      </c>
      <c r="J921" s="2">
        <v>0.9562224117305278</v>
      </c>
      <c r="L921" s="25"/>
      <c r="M921" s="25" t="s">
        <v>8916</v>
      </c>
      <c r="N921" s="26" t="s">
        <v>8917</v>
      </c>
      <c r="O921" s="22">
        <v>5</v>
      </c>
      <c r="P921" s="4"/>
      <c r="R921" s="2" t="s">
        <v>3668</v>
      </c>
    </row>
    <row r="922" spans="1:18" ht="13">
      <c r="A922" s="22">
        <v>22453</v>
      </c>
      <c r="B922" s="22">
        <v>11759</v>
      </c>
      <c r="C922" s="9" t="s">
        <v>8915</v>
      </c>
      <c r="D922" s="9" t="s">
        <v>8900</v>
      </c>
      <c r="E922" s="9" t="s">
        <v>6425</v>
      </c>
      <c r="F922" s="9" t="s">
        <v>6846</v>
      </c>
      <c r="G922" s="22">
        <v>11759</v>
      </c>
      <c r="H922" s="9" t="s">
        <v>8895</v>
      </c>
      <c r="I922" s="2" t="s">
        <v>6868</v>
      </c>
      <c r="J922" s="2">
        <v>0.91836053460586686</v>
      </c>
      <c r="L922" s="9"/>
      <c r="M922" s="9" t="s">
        <v>8918</v>
      </c>
      <c r="N922" s="23" t="s">
        <v>8919</v>
      </c>
      <c r="O922" s="22">
        <v>5</v>
      </c>
      <c r="P922" s="4"/>
      <c r="R922" s="2" t="s">
        <v>3668</v>
      </c>
    </row>
    <row r="923" spans="1:18" ht="13">
      <c r="A923" s="24">
        <v>24037</v>
      </c>
      <c r="B923" s="24">
        <v>23682</v>
      </c>
      <c r="C923" s="25" t="s">
        <v>8915</v>
      </c>
      <c r="D923" s="25" t="s">
        <v>8900</v>
      </c>
      <c r="E923" s="25" t="s">
        <v>6425</v>
      </c>
      <c r="F923" s="25" t="s">
        <v>6859</v>
      </c>
      <c r="G923" s="24">
        <v>11759</v>
      </c>
      <c r="H923" s="25" t="s">
        <v>8895</v>
      </c>
      <c r="I923" s="2" t="s">
        <v>6868</v>
      </c>
      <c r="J923" s="2">
        <v>0.9323518325061747</v>
      </c>
      <c r="L923" s="25"/>
      <c r="M923" s="25" t="s">
        <v>8920</v>
      </c>
      <c r="N923" s="26" t="s">
        <v>8921</v>
      </c>
      <c r="O923" s="22">
        <v>5</v>
      </c>
      <c r="P923" s="4"/>
      <c r="R923" s="2" t="s">
        <v>3668</v>
      </c>
    </row>
    <row r="924" spans="1:18" ht="13">
      <c r="A924" s="22">
        <v>11794</v>
      </c>
      <c r="B924" s="22">
        <v>11794</v>
      </c>
      <c r="C924" s="9" t="s">
        <v>8915</v>
      </c>
      <c r="D924" s="9" t="s">
        <v>8900</v>
      </c>
      <c r="E924" s="9" t="s">
        <v>6425</v>
      </c>
      <c r="F924" s="9" t="s">
        <v>7147</v>
      </c>
      <c r="G924" s="22">
        <v>11759</v>
      </c>
      <c r="H924" s="9" t="s">
        <v>8895</v>
      </c>
      <c r="I924" s="2" t="s">
        <v>6868</v>
      </c>
      <c r="J924" s="2">
        <v>0.9355883034866912</v>
      </c>
      <c r="L924" s="9"/>
      <c r="M924" s="9" t="s">
        <v>8922</v>
      </c>
      <c r="N924" s="23" t="s">
        <v>8923</v>
      </c>
      <c r="O924" s="22">
        <v>5</v>
      </c>
      <c r="P924" s="4"/>
      <c r="R924" s="2" t="s">
        <v>3668</v>
      </c>
    </row>
    <row r="925" spans="1:18" ht="13">
      <c r="A925" s="24">
        <v>16262</v>
      </c>
      <c r="B925" s="24">
        <v>13371</v>
      </c>
      <c r="C925" s="25" t="s">
        <v>8915</v>
      </c>
      <c r="D925" s="25" t="s">
        <v>8900</v>
      </c>
      <c r="E925" s="25" t="s">
        <v>6425</v>
      </c>
      <c r="F925" s="25" t="s">
        <v>7218</v>
      </c>
      <c r="G925" s="24">
        <v>11759</v>
      </c>
      <c r="H925" s="25" t="s">
        <v>8895</v>
      </c>
      <c r="I925" s="2" t="s">
        <v>6868</v>
      </c>
      <c r="J925" s="2">
        <v>0.96828125833254786</v>
      </c>
      <c r="L925" s="25"/>
      <c r="M925" s="25" t="s">
        <v>8924</v>
      </c>
      <c r="N925" s="26" t="s">
        <v>8925</v>
      </c>
      <c r="O925" s="22">
        <v>5</v>
      </c>
      <c r="P925" s="4"/>
      <c r="R925" s="2" t="s">
        <v>3668</v>
      </c>
    </row>
    <row r="926" spans="1:18" ht="13">
      <c r="A926" s="22">
        <v>23682</v>
      </c>
      <c r="B926" s="22">
        <v>23682</v>
      </c>
      <c r="C926" s="9" t="s">
        <v>8915</v>
      </c>
      <c r="D926" s="9" t="s">
        <v>8900</v>
      </c>
      <c r="E926" s="9" t="s">
        <v>6427</v>
      </c>
      <c r="F926" s="9" t="s">
        <v>6859</v>
      </c>
      <c r="G926" s="22">
        <v>11759</v>
      </c>
      <c r="H926" s="9" t="s">
        <v>8895</v>
      </c>
      <c r="I926" s="2" t="s">
        <v>6868</v>
      </c>
      <c r="J926" s="2">
        <v>0.94565515412077472</v>
      </c>
      <c r="L926" s="9"/>
      <c r="M926" s="9"/>
      <c r="N926" s="28"/>
      <c r="O926" s="22">
        <v>0</v>
      </c>
      <c r="P926" s="27" t="s">
        <v>6876</v>
      </c>
      <c r="R926" s="2" t="s">
        <v>3668</v>
      </c>
    </row>
    <row r="927" spans="1:18" ht="13">
      <c r="A927" s="24">
        <v>11759</v>
      </c>
      <c r="B927" s="24">
        <v>11759</v>
      </c>
      <c r="C927" s="25" t="s">
        <v>8915</v>
      </c>
      <c r="D927" s="25" t="s">
        <v>8900</v>
      </c>
      <c r="E927" s="25" t="s">
        <v>6427</v>
      </c>
      <c r="F927" s="25" t="s">
        <v>6846</v>
      </c>
      <c r="G927" s="24">
        <v>11759</v>
      </c>
      <c r="H927" s="25" t="s">
        <v>8895</v>
      </c>
      <c r="I927" s="2" t="s">
        <v>6868</v>
      </c>
      <c r="J927" s="2">
        <v>0.92262374057099805</v>
      </c>
      <c r="L927" s="25"/>
      <c r="M927" s="25" t="s">
        <v>8926</v>
      </c>
      <c r="N927" s="26" t="s">
        <v>8927</v>
      </c>
      <c r="O927" s="22">
        <v>5</v>
      </c>
      <c r="P927" s="4"/>
      <c r="R927" s="2" t="s">
        <v>3668</v>
      </c>
    </row>
    <row r="928" spans="1:18" ht="13">
      <c r="A928" s="22">
        <v>11576</v>
      </c>
      <c r="B928" s="22">
        <v>10696</v>
      </c>
      <c r="C928" s="9" t="s">
        <v>8915</v>
      </c>
      <c r="D928" s="9" t="s">
        <v>8900</v>
      </c>
      <c r="E928" s="9" t="s">
        <v>6427</v>
      </c>
      <c r="F928" s="9" t="s">
        <v>6856</v>
      </c>
      <c r="G928" s="22">
        <v>11759</v>
      </c>
      <c r="H928" s="9" t="s">
        <v>8895</v>
      </c>
      <c r="I928" s="2" t="s">
        <v>6868</v>
      </c>
      <c r="J928" s="2">
        <v>0.96485176887439994</v>
      </c>
      <c r="L928" s="9"/>
      <c r="M928" s="9" t="s">
        <v>8928</v>
      </c>
      <c r="N928" s="23" t="s">
        <v>8929</v>
      </c>
      <c r="O928" s="22">
        <v>5</v>
      </c>
      <c r="P928" s="4"/>
      <c r="R928" s="2" t="s">
        <v>3668</v>
      </c>
    </row>
    <row r="929" spans="1:18" ht="13">
      <c r="A929" s="24">
        <v>13371</v>
      </c>
      <c r="B929" s="24">
        <v>13371</v>
      </c>
      <c r="C929" s="25" t="s">
        <v>8915</v>
      </c>
      <c r="D929" s="25" t="s">
        <v>8900</v>
      </c>
      <c r="E929" s="25" t="s">
        <v>6427</v>
      </c>
      <c r="F929" s="25" t="s">
        <v>7218</v>
      </c>
      <c r="G929" s="24">
        <v>11759</v>
      </c>
      <c r="H929" s="25" t="s">
        <v>8895</v>
      </c>
      <c r="I929" s="2" t="s">
        <v>6868</v>
      </c>
      <c r="J929" s="2">
        <v>0.95687155696200288</v>
      </c>
      <c r="L929" s="25"/>
      <c r="M929" s="25" t="s">
        <v>8930</v>
      </c>
      <c r="N929" s="26" t="s">
        <v>8931</v>
      </c>
      <c r="O929" s="22">
        <v>5</v>
      </c>
      <c r="P929" s="4"/>
      <c r="R929" s="2" t="s">
        <v>3668</v>
      </c>
    </row>
    <row r="930" spans="1:18" ht="13">
      <c r="A930" s="22">
        <v>12359</v>
      </c>
      <c r="B930" s="22">
        <v>11794</v>
      </c>
      <c r="C930" s="9" t="s">
        <v>8915</v>
      </c>
      <c r="D930" s="9" t="s">
        <v>8900</v>
      </c>
      <c r="E930" s="9" t="s">
        <v>6427</v>
      </c>
      <c r="F930" s="9" t="s">
        <v>7147</v>
      </c>
      <c r="G930" s="22">
        <v>11759</v>
      </c>
      <c r="H930" s="9" t="s">
        <v>8895</v>
      </c>
      <c r="I930" s="2" t="s">
        <v>6868</v>
      </c>
      <c r="J930" s="2">
        <v>0.93827632755218382</v>
      </c>
      <c r="L930" s="9"/>
      <c r="M930" s="9" t="s">
        <v>8932</v>
      </c>
      <c r="N930" s="23" t="s">
        <v>8933</v>
      </c>
      <c r="O930" s="22">
        <v>5</v>
      </c>
      <c r="P930" s="4"/>
      <c r="R930" s="2" t="s">
        <v>3668</v>
      </c>
    </row>
    <row r="931" spans="1:18" ht="13">
      <c r="A931" s="24">
        <v>12885</v>
      </c>
      <c r="B931" s="24">
        <v>12143</v>
      </c>
      <c r="C931" s="25" t="s">
        <v>8934</v>
      </c>
      <c r="D931" s="25" t="s">
        <v>8915</v>
      </c>
      <c r="E931" s="25" t="s">
        <v>6427</v>
      </c>
      <c r="F931" s="25" t="s">
        <v>6840</v>
      </c>
      <c r="G931" s="24">
        <v>11491</v>
      </c>
      <c r="H931" s="25" t="s">
        <v>8895</v>
      </c>
      <c r="I931" s="2" t="s">
        <v>6868</v>
      </c>
      <c r="J931" s="2">
        <v>0.95185409895505724</v>
      </c>
      <c r="L931" s="25"/>
      <c r="M931" s="25" t="s">
        <v>8935</v>
      </c>
      <c r="N931" s="26" t="s">
        <v>8936</v>
      </c>
      <c r="O931" s="22">
        <v>5</v>
      </c>
      <c r="P931" s="4"/>
      <c r="R931" s="2" t="s">
        <v>4600</v>
      </c>
    </row>
    <row r="932" spans="1:18" ht="13">
      <c r="A932" s="22">
        <v>12143</v>
      </c>
      <c r="B932" s="22">
        <v>12143</v>
      </c>
      <c r="C932" s="9" t="s">
        <v>8934</v>
      </c>
      <c r="D932" s="9" t="s">
        <v>8915</v>
      </c>
      <c r="E932" s="9" t="s">
        <v>6425</v>
      </c>
      <c r="F932" s="9" t="s">
        <v>6840</v>
      </c>
      <c r="G932" s="22">
        <v>11491</v>
      </c>
      <c r="H932" s="9" t="s">
        <v>8895</v>
      </c>
      <c r="I932" s="2" t="s">
        <v>6868</v>
      </c>
      <c r="J932" s="2">
        <v>0.94626718300350809</v>
      </c>
      <c r="L932" s="9"/>
      <c r="M932" s="9" t="s">
        <v>8937</v>
      </c>
      <c r="N932" s="23" t="s">
        <v>8938</v>
      </c>
      <c r="O932" s="22">
        <v>5</v>
      </c>
      <c r="P932" s="4"/>
      <c r="R932" s="2" t="s">
        <v>4600</v>
      </c>
    </row>
    <row r="933" spans="1:18" ht="13">
      <c r="A933" s="24">
        <v>13984</v>
      </c>
      <c r="B933" s="24">
        <v>10448</v>
      </c>
      <c r="C933" s="25" t="s">
        <v>8906</v>
      </c>
      <c r="D933" s="25" t="s">
        <v>8939</v>
      </c>
      <c r="E933" s="25" t="s">
        <v>6425</v>
      </c>
      <c r="F933" s="25" t="s">
        <v>6856</v>
      </c>
      <c r="G933" s="25"/>
      <c r="H933" s="25" t="s">
        <v>8895</v>
      </c>
      <c r="I933" s="2" t="s">
        <v>6868</v>
      </c>
      <c r="J933" s="2">
        <v>0.56911985307790891</v>
      </c>
      <c r="L933" s="25"/>
      <c r="M933" s="25" t="s">
        <v>8940</v>
      </c>
      <c r="N933" s="26" t="s">
        <v>8941</v>
      </c>
      <c r="O933" s="22">
        <v>5</v>
      </c>
      <c r="P933" s="4"/>
      <c r="R933" s="2" t="s">
        <v>3668</v>
      </c>
    </row>
    <row r="934" spans="1:18" ht="13">
      <c r="A934" s="22">
        <v>10448</v>
      </c>
      <c r="B934" s="22">
        <v>10448</v>
      </c>
      <c r="C934" s="9" t="s">
        <v>8906</v>
      </c>
      <c r="D934" s="9" t="s">
        <v>8939</v>
      </c>
      <c r="E934" s="9" t="s">
        <v>6427</v>
      </c>
      <c r="F934" s="9" t="s">
        <v>6856</v>
      </c>
      <c r="G934" s="9"/>
      <c r="H934" s="9" t="s">
        <v>8895</v>
      </c>
      <c r="I934" s="2" t="s">
        <v>6868</v>
      </c>
      <c r="J934" s="2">
        <v>0.76177061249111411</v>
      </c>
      <c r="L934" s="9"/>
      <c r="M934" s="9" t="s">
        <v>8942</v>
      </c>
      <c r="N934" s="23" t="s">
        <v>8943</v>
      </c>
      <c r="O934" s="22">
        <v>5</v>
      </c>
      <c r="P934" s="4"/>
      <c r="R934" s="2" t="s">
        <v>3668</v>
      </c>
    </row>
    <row r="935" spans="1:18" ht="13">
      <c r="A935" s="24">
        <v>14893</v>
      </c>
      <c r="B935" s="24">
        <v>12987</v>
      </c>
      <c r="C935" s="25" t="s">
        <v>8944</v>
      </c>
      <c r="D935" s="25"/>
      <c r="E935" s="25" t="s">
        <v>6425</v>
      </c>
      <c r="F935" s="25" t="s">
        <v>6859</v>
      </c>
      <c r="G935" s="24">
        <v>12349</v>
      </c>
      <c r="H935" s="25" t="s">
        <v>8895</v>
      </c>
      <c r="I935" s="2" t="s">
        <v>6868</v>
      </c>
      <c r="J935" s="2">
        <v>0.92644335570355085</v>
      </c>
      <c r="L935" s="25"/>
      <c r="M935" s="25" t="s">
        <v>8945</v>
      </c>
      <c r="N935" s="26" t="s">
        <v>8946</v>
      </c>
      <c r="O935" s="22">
        <v>5</v>
      </c>
      <c r="P935" s="4"/>
      <c r="R935" s="2" t="s">
        <v>3279</v>
      </c>
    </row>
    <row r="936" spans="1:18" ht="13">
      <c r="A936" s="22">
        <v>152278</v>
      </c>
      <c r="B936" s="22">
        <v>12349</v>
      </c>
      <c r="C936" s="9" t="s">
        <v>8944</v>
      </c>
      <c r="D936" s="9"/>
      <c r="E936" s="9" t="s">
        <v>6425</v>
      </c>
      <c r="F936" s="9" t="s">
        <v>6846</v>
      </c>
      <c r="G936" s="22">
        <v>12349</v>
      </c>
      <c r="H936" s="9" t="s">
        <v>8895</v>
      </c>
      <c r="I936" s="2" t="s">
        <v>6868</v>
      </c>
      <c r="J936" s="2">
        <v>0.96020113185212785</v>
      </c>
      <c r="L936" s="9"/>
      <c r="M936" s="9" t="s">
        <v>8947</v>
      </c>
      <c r="N936" s="23" t="s">
        <v>8948</v>
      </c>
      <c r="O936" s="22">
        <v>5</v>
      </c>
      <c r="P936" s="4"/>
      <c r="R936" s="2" t="s">
        <v>3668</v>
      </c>
    </row>
    <row r="937" spans="1:18" ht="13">
      <c r="A937" s="24">
        <v>12461</v>
      </c>
      <c r="B937" s="24">
        <v>12461</v>
      </c>
      <c r="C937" s="25" t="s">
        <v>8944</v>
      </c>
      <c r="D937" s="25"/>
      <c r="E937" s="25" t="s">
        <v>6425</v>
      </c>
      <c r="F937" s="25" t="s">
        <v>6850</v>
      </c>
      <c r="G937" s="24">
        <v>12349</v>
      </c>
      <c r="H937" s="25" t="s">
        <v>8895</v>
      </c>
      <c r="I937" s="2" t="s">
        <v>6868</v>
      </c>
      <c r="J937" s="2">
        <v>0.92695812163634594</v>
      </c>
      <c r="L937" s="25"/>
      <c r="M937" s="25" t="s">
        <v>8949</v>
      </c>
      <c r="N937" s="26" t="s">
        <v>8950</v>
      </c>
      <c r="O937" s="22">
        <v>5</v>
      </c>
      <c r="P937" s="4"/>
      <c r="R937" s="2" t="s">
        <v>3279</v>
      </c>
    </row>
    <row r="938" spans="1:18" ht="13">
      <c r="A938" s="22">
        <v>12349</v>
      </c>
      <c r="B938" s="22">
        <v>12349</v>
      </c>
      <c r="C938" s="9" t="s">
        <v>8944</v>
      </c>
      <c r="D938" s="9"/>
      <c r="E938" s="9" t="s">
        <v>6427</v>
      </c>
      <c r="F938" s="9" t="s">
        <v>6846</v>
      </c>
      <c r="G938" s="22">
        <v>12349</v>
      </c>
      <c r="H938" s="9" t="s">
        <v>8895</v>
      </c>
      <c r="I938" s="2" t="s">
        <v>6868</v>
      </c>
      <c r="J938" s="2">
        <v>0.96244484436437416</v>
      </c>
      <c r="L938" s="9"/>
      <c r="M938" s="9" t="s">
        <v>8951</v>
      </c>
      <c r="N938" s="23" t="s">
        <v>8952</v>
      </c>
      <c r="O938" s="22">
        <v>5</v>
      </c>
      <c r="P938" s="4"/>
      <c r="R938" s="2" t="s">
        <v>3668</v>
      </c>
    </row>
    <row r="939" spans="1:18" ht="13">
      <c r="A939" s="24">
        <v>12987</v>
      </c>
      <c r="B939" s="24">
        <v>12987</v>
      </c>
      <c r="C939" s="25" t="s">
        <v>8944</v>
      </c>
      <c r="D939" s="25"/>
      <c r="E939" s="25" t="s">
        <v>6427</v>
      </c>
      <c r="F939" s="25" t="s">
        <v>6859</v>
      </c>
      <c r="G939" s="24">
        <v>12349</v>
      </c>
      <c r="H939" s="25" t="s">
        <v>8895</v>
      </c>
      <c r="I939" s="2" t="s">
        <v>6868</v>
      </c>
      <c r="J939" s="2">
        <v>0.94186938395986519</v>
      </c>
      <c r="L939" s="25"/>
      <c r="M939" s="25" t="s">
        <v>8953</v>
      </c>
      <c r="N939" s="26" t="s">
        <v>8954</v>
      </c>
      <c r="O939" s="22">
        <v>5</v>
      </c>
      <c r="P939" s="4"/>
      <c r="R939" s="2" t="s">
        <v>3279</v>
      </c>
    </row>
    <row r="940" spans="1:18" ht="13">
      <c r="A940" s="22">
        <v>177088</v>
      </c>
      <c r="B940" s="22">
        <v>12461</v>
      </c>
      <c r="C940" s="9" t="s">
        <v>8944</v>
      </c>
      <c r="D940" s="9"/>
      <c r="E940" s="9" t="s">
        <v>6427</v>
      </c>
      <c r="F940" s="9" t="s">
        <v>6850</v>
      </c>
      <c r="G940" s="22">
        <v>12349</v>
      </c>
      <c r="H940" s="9" t="s">
        <v>8895</v>
      </c>
      <c r="I940" s="2" t="s">
        <v>6868</v>
      </c>
      <c r="J940" s="2">
        <v>0.95051626361645469</v>
      </c>
      <c r="L940" s="9"/>
      <c r="M940" s="9" t="s">
        <v>8955</v>
      </c>
      <c r="N940" s="23" t="s">
        <v>8956</v>
      </c>
      <c r="O940" s="22">
        <v>5</v>
      </c>
      <c r="P940" s="4"/>
      <c r="R940" s="2" t="s">
        <v>3279</v>
      </c>
    </row>
    <row r="941" spans="1:18" ht="13">
      <c r="A941" s="24">
        <v>12288</v>
      </c>
      <c r="B941" s="24">
        <v>12288</v>
      </c>
      <c r="C941" s="25" t="s">
        <v>8957</v>
      </c>
      <c r="D941" s="25" t="s">
        <v>8958</v>
      </c>
      <c r="E941" s="25" t="s">
        <v>6425</v>
      </c>
      <c r="F941" s="25" t="s">
        <v>6856</v>
      </c>
      <c r="G941" s="25"/>
      <c r="H941" s="25" t="s">
        <v>8895</v>
      </c>
      <c r="I941" s="2" t="s">
        <v>6868</v>
      </c>
      <c r="J941" s="2">
        <v>0.95663637784393263</v>
      </c>
      <c r="L941" s="25"/>
      <c r="M941" s="25" t="s">
        <v>8959</v>
      </c>
      <c r="N941" s="26" t="s">
        <v>8960</v>
      </c>
      <c r="O941" s="22">
        <v>5</v>
      </c>
      <c r="P941" s="4"/>
      <c r="R941" s="2" t="s">
        <v>3668</v>
      </c>
    </row>
    <row r="942" spans="1:18" ht="13">
      <c r="A942" s="22">
        <v>16373</v>
      </c>
      <c r="B942" s="22">
        <v>12288</v>
      </c>
      <c r="C942" s="9" t="s">
        <v>8957</v>
      </c>
      <c r="D942" s="9" t="s">
        <v>8958</v>
      </c>
      <c r="E942" s="9" t="s">
        <v>6427</v>
      </c>
      <c r="F942" s="9" t="s">
        <v>6856</v>
      </c>
      <c r="G942" s="9"/>
      <c r="H942" s="9" t="s">
        <v>8895</v>
      </c>
      <c r="I942" s="2" t="s">
        <v>6868</v>
      </c>
      <c r="J942" s="2">
        <v>0.97001636591644558</v>
      </c>
      <c r="L942" s="9"/>
      <c r="M942" s="9" t="s">
        <v>8961</v>
      </c>
      <c r="N942" s="23" t="s">
        <v>8962</v>
      </c>
      <c r="O942" s="22">
        <v>5</v>
      </c>
      <c r="P942" s="4"/>
      <c r="R942" s="2" t="s">
        <v>3668</v>
      </c>
    </row>
    <row r="943" spans="1:18" ht="13">
      <c r="A943" s="24">
        <v>12548</v>
      </c>
      <c r="B943" s="24">
        <v>12548</v>
      </c>
      <c r="C943" s="25" t="s">
        <v>8963</v>
      </c>
      <c r="D943" s="25"/>
      <c r="E943" s="25" t="s">
        <v>6425</v>
      </c>
      <c r="F943" s="25" t="s">
        <v>6850</v>
      </c>
      <c r="G943" s="24">
        <v>12326</v>
      </c>
      <c r="H943" s="25" t="s">
        <v>8895</v>
      </c>
      <c r="I943" s="2" t="s">
        <v>6868</v>
      </c>
      <c r="J943" s="2">
        <v>0.7922906204904494</v>
      </c>
      <c r="L943" s="25"/>
      <c r="M943" s="25" t="s">
        <v>8964</v>
      </c>
      <c r="N943" s="26" t="s">
        <v>8965</v>
      </c>
      <c r="O943" s="22">
        <v>5</v>
      </c>
      <c r="P943" s="4"/>
      <c r="R943" s="2" t="s">
        <v>3279</v>
      </c>
    </row>
    <row r="944" spans="1:18" ht="13">
      <c r="A944" s="22">
        <v>13212</v>
      </c>
      <c r="B944" s="22">
        <v>12326</v>
      </c>
      <c r="C944" s="9" t="s">
        <v>8963</v>
      </c>
      <c r="D944" s="9"/>
      <c r="E944" s="9" t="s">
        <v>6425</v>
      </c>
      <c r="F944" s="9" t="s">
        <v>6846</v>
      </c>
      <c r="G944" s="22">
        <v>12326</v>
      </c>
      <c r="H944" s="9" t="s">
        <v>8895</v>
      </c>
      <c r="I944" s="2" t="s">
        <v>6868</v>
      </c>
      <c r="J944" s="2">
        <v>0.87171377101504621</v>
      </c>
      <c r="L944" s="9"/>
      <c r="M944" s="9" t="s">
        <v>8966</v>
      </c>
      <c r="N944" s="23" t="s">
        <v>8967</v>
      </c>
      <c r="O944" s="22">
        <v>2</v>
      </c>
      <c r="P944" s="27" t="s">
        <v>6514</v>
      </c>
      <c r="R944" s="2" t="s">
        <v>3668</v>
      </c>
    </row>
    <row r="945" spans="1:18" ht="13">
      <c r="A945" s="24">
        <v>12326</v>
      </c>
      <c r="B945" s="24">
        <v>12326</v>
      </c>
      <c r="C945" s="25" t="s">
        <v>8963</v>
      </c>
      <c r="D945" s="25"/>
      <c r="E945" s="25" t="s">
        <v>6427</v>
      </c>
      <c r="F945" s="25" t="s">
        <v>6846</v>
      </c>
      <c r="G945" s="24">
        <v>12326</v>
      </c>
      <c r="H945" s="25" t="s">
        <v>8895</v>
      </c>
      <c r="I945" s="2" t="s">
        <v>6868</v>
      </c>
      <c r="J945" s="2">
        <v>0.92576907030945899</v>
      </c>
      <c r="L945" s="25"/>
      <c r="M945" s="25" t="s">
        <v>8968</v>
      </c>
      <c r="N945" s="26" t="s">
        <v>8969</v>
      </c>
      <c r="O945" s="24">
        <v>2</v>
      </c>
      <c r="P945" s="27" t="s">
        <v>6514</v>
      </c>
      <c r="R945" s="2" t="s">
        <v>3668</v>
      </c>
    </row>
    <row r="946" spans="1:18" ht="13">
      <c r="A946" s="22">
        <v>13375</v>
      </c>
      <c r="B946" s="22">
        <v>12548</v>
      </c>
      <c r="C946" s="9" t="s">
        <v>8963</v>
      </c>
      <c r="D946" s="9"/>
      <c r="E946" s="9" t="s">
        <v>6427</v>
      </c>
      <c r="F946" s="9" t="s">
        <v>6850</v>
      </c>
      <c r="G946" s="22">
        <v>12326</v>
      </c>
      <c r="H946" s="9" t="s">
        <v>8895</v>
      </c>
      <c r="I946" s="2" t="s">
        <v>6868</v>
      </c>
      <c r="J946" s="2">
        <v>0.87281688929482582</v>
      </c>
      <c r="L946" s="9"/>
      <c r="M946" s="9" t="s">
        <v>8970</v>
      </c>
      <c r="N946" s="23" t="s">
        <v>8971</v>
      </c>
      <c r="O946" s="22">
        <v>5</v>
      </c>
      <c r="P946" s="4"/>
      <c r="R946" s="2" t="s">
        <v>3279</v>
      </c>
    </row>
    <row r="947" spans="1:18" ht="13">
      <c r="A947" s="24">
        <v>12662</v>
      </c>
      <c r="B947" s="24">
        <v>12566</v>
      </c>
      <c r="C947" s="25" t="s">
        <v>8972</v>
      </c>
      <c r="D947" s="25"/>
      <c r="E947" s="25" t="s">
        <v>6425</v>
      </c>
      <c r="F947" s="25" t="s">
        <v>7229</v>
      </c>
      <c r="G947" s="25"/>
      <c r="H947" s="25" t="s">
        <v>8895</v>
      </c>
      <c r="I947" s="2" t="s">
        <v>6868</v>
      </c>
      <c r="J947" s="2">
        <v>0.94715671523158018</v>
      </c>
      <c r="L947" s="25"/>
      <c r="M947" s="25"/>
      <c r="N947" s="29"/>
      <c r="O947" s="24">
        <v>0</v>
      </c>
      <c r="P947" s="27" t="s">
        <v>6876</v>
      </c>
      <c r="R947" s="2" t="s">
        <v>3279</v>
      </c>
    </row>
    <row r="948" spans="1:18" ht="13">
      <c r="A948" s="22">
        <v>12566</v>
      </c>
      <c r="B948" s="22">
        <v>12566</v>
      </c>
      <c r="C948" s="9" t="s">
        <v>8972</v>
      </c>
      <c r="D948" s="9"/>
      <c r="E948" s="9" t="s">
        <v>6427</v>
      </c>
      <c r="F948" s="9" t="s">
        <v>7229</v>
      </c>
      <c r="G948" s="9"/>
      <c r="H948" s="9" t="s">
        <v>8895</v>
      </c>
      <c r="I948" s="2" t="s">
        <v>6868</v>
      </c>
      <c r="J948" s="2">
        <v>0.96950117162925709</v>
      </c>
      <c r="L948" s="9"/>
      <c r="M948" s="9" t="s">
        <v>8973</v>
      </c>
      <c r="N948" s="23" t="s">
        <v>8974</v>
      </c>
      <c r="O948" s="22">
        <v>5</v>
      </c>
      <c r="P948" s="4"/>
      <c r="R948" s="2" t="s">
        <v>3279</v>
      </c>
    </row>
    <row r="949" spans="1:18" ht="13">
      <c r="A949" s="24">
        <v>12018</v>
      </c>
      <c r="B949" s="24">
        <v>12018</v>
      </c>
      <c r="C949" s="25" t="s">
        <v>8975</v>
      </c>
      <c r="D949" s="25" t="s">
        <v>8944</v>
      </c>
      <c r="E949" s="25" t="s">
        <v>6427</v>
      </c>
      <c r="F949" s="25" t="s">
        <v>6937</v>
      </c>
      <c r="G949" s="24">
        <v>11996</v>
      </c>
      <c r="H949" s="25" t="s">
        <v>8895</v>
      </c>
      <c r="I949" s="2" t="s">
        <v>6868</v>
      </c>
      <c r="J949" s="2">
        <v>0.96102789871813443</v>
      </c>
      <c r="L949" s="25"/>
      <c r="M949" s="25" t="s">
        <v>8976</v>
      </c>
      <c r="N949" s="26" t="s">
        <v>8977</v>
      </c>
      <c r="O949" s="22">
        <v>5</v>
      </c>
      <c r="P949" s="4"/>
      <c r="R949" s="2" t="s">
        <v>3668</v>
      </c>
    </row>
    <row r="950" spans="1:18" ht="13">
      <c r="A950" s="22">
        <v>12427</v>
      </c>
      <c r="B950" s="22">
        <v>12018</v>
      </c>
      <c r="C950" s="9" t="s">
        <v>8975</v>
      </c>
      <c r="D950" s="9" t="s">
        <v>8944</v>
      </c>
      <c r="E950" s="9" t="s">
        <v>6425</v>
      </c>
      <c r="F950" s="9" t="s">
        <v>6937</v>
      </c>
      <c r="G950" s="22">
        <v>11996</v>
      </c>
      <c r="H950" s="9" t="s">
        <v>8895</v>
      </c>
      <c r="I950" s="2" t="s">
        <v>6868</v>
      </c>
      <c r="J950" s="2">
        <v>0.96659925646023048</v>
      </c>
      <c r="L950" s="9"/>
      <c r="M950" s="9" t="s">
        <v>8978</v>
      </c>
      <c r="N950" s="23" t="s">
        <v>8979</v>
      </c>
      <c r="O950" s="22">
        <v>5</v>
      </c>
      <c r="P950" s="4"/>
      <c r="R950" s="2" t="s">
        <v>3668</v>
      </c>
    </row>
    <row r="951" spans="1:18" ht="13">
      <c r="A951" s="24">
        <v>13634</v>
      </c>
      <c r="B951" s="24">
        <v>12463</v>
      </c>
      <c r="C951" s="25" t="s">
        <v>8980</v>
      </c>
      <c r="D951" s="25" t="s">
        <v>8981</v>
      </c>
      <c r="E951" s="25" t="s">
        <v>6427</v>
      </c>
      <c r="F951" s="25" t="s">
        <v>6937</v>
      </c>
      <c r="G951" s="25"/>
      <c r="H951" s="25" t="s">
        <v>8895</v>
      </c>
      <c r="I951" s="2" t="s">
        <v>6868</v>
      </c>
      <c r="J951" s="2">
        <v>0.8320835212050679</v>
      </c>
      <c r="L951" s="25"/>
      <c r="M951" s="25" t="s">
        <v>8982</v>
      </c>
      <c r="N951" s="26" t="s">
        <v>8983</v>
      </c>
      <c r="O951" s="22">
        <v>5</v>
      </c>
      <c r="P951" s="4"/>
      <c r="R951" s="2" t="s">
        <v>3668</v>
      </c>
    </row>
    <row r="952" spans="1:18" ht="13">
      <c r="A952" s="22">
        <v>12463</v>
      </c>
      <c r="B952" s="22">
        <v>12463</v>
      </c>
      <c r="C952" s="9" t="s">
        <v>8980</v>
      </c>
      <c r="D952" s="9" t="s">
        <v>8981</v>
      </c>
      <c r="E952" s="9" t="s">
        <v>6425</v>
      </c>
      <c r="F952" s="9" t="s">
        <v>6937</v>
      </c>
      <c r="G952" s="9"/>
      <c r="H952" s="9" t="s">
        <v>8895</v>
      </c>
      <c r="I952" s="2" t="s">
        <v>6868</v>
      </c>
      <c r="J952" s="2">
        <v>0.87568034852181542</v>
      </c>
      <c r="L952" s="9"/>
      <c r="M952" s="9" t="s">
        <v>8984</v>
      </c>
      <c r="N952" s="23" t="s">
        <v>8985</v>
      </c>
      <c r="O952" s="22">
        <v>5</v>
      </c>
      <c r="P952" s="4"/>
      <c r="R952" s="2" t="s">
        <v>3668</v>
      </c>
    </row>
    <row r="953" spans="1:18" ht="13">
      <c r="A953" s="24">
        <v>12680</v>
      </c>
      <c r="B953" s="24">
        <v>12680</v>
      </c>
      <c r="C953" s="25" t="s">
        <v>8986</v>
      </c>
      <c r="D953" s="25" t="s">
        <v>8957</v>
      </c>
      <c r="E953" s="25" t="s">
        <v>6427</v>
      </c>
      <c r="F953" s="25" t="s">
        <v>6937</v>
      </c>
      <c r="G953" s="25"/>
      <c r="H953" s="25" t="s">
        <v>8895</v>
      </c>
      <c r="I953" s="2" t="s">
        <v>6868</v>
      </c>
      <c r="J953" s="2">
        <v>0.96007211212859012</v>
      </c>
      <c r="L953" s="25"/>
      <c r="M953" s="25" t="s">
        <v>8987</v>
      </c>
      <c r="N953" s="26" t="s">
        <v>8988</v>
      </c>
      <c r="O953" s="22">
        <v>5</v>
      </c>
      <c r="P953" s="4"/>
      <c r="R953" s="2" t="s">
        <v>3279</v>
      </c>
    </row>
    <row r="954" spans="1:18" ht="13">
      <c r="A954" s="22">
        <v>12801</v>
      </c>
      <c r="B954" s="22">
        <v>12680</v>
      </c>
      <c r="C954" s="9" t="s">
        <v>8986</v>
      </c>
      <c r="D954" s="9" t="s">
        <v>8957</v>
      </c>
      <c r="E954" s="9" t="s">
        <v>6425</v>
      </c>
      <c r="F954" s="9" t="s">
        <v>6937</v>
      </c>
      <c r="G954" s="9"/>
      <c r="H954" s="9" t="s">
        <v>8895</v>
      </c>
      <c r="I954" s="2" t="s">
        <v>6868</v>
      </c>
      <c r="J954" s="2">
        <v>0.95819705963357271</v>
      </c>
      <c r="L954" s="9"/>
      <c r="M954" s="9" t="s">
        <v>8989</v>
      </c>
      <c r="N954" s="23" t="s">
        <v>8990</v>
      </c>
      <c r="O954" s="22">
        <v>5</v>
      </c>
      <c r="P954" s="4"/>
      <c r="R954" s="2" t="s">
        <v>3279</v>
      </c>
    </row>
    <row r="955" spans="1:18" ht="13">
      <c r="A955" s="24">
        <v>13022</v>
      </c>
      <c r="B955" s="24">
        <v>13022</v>
      </c>
      <c r="C955" s="25" t="s">
        <v>8991</v>
      </c>
      <c r="D955" s="25" t="s">
        <v>8991</v>
      </c>
      <c r="E955" s="25" t="s">
        <v>6425</v>
      </c>
      <c r="F955" s="25" t="s">
        <v>6846</v>
      </c>
      <c r="G955" s="24">
        <v>12078</v>
      </c>
      <c r="H955" s="25" t="s">
        <v>8895</v>
      </c>
      <c r="I955" s="2" t="s">
        <v>6868</v>
      </c>
      <c r="J955" s="2">
        <v>0.95235976294777491</v>
      </c>
      <c r="L955" s="25"/>
      <c r="M955" s="25"/>
      <c r="N955" s="29"/>
      <c r="O955" s="24">
        <v>0</v>
      </c>
      <c r="P955" s="27" t="s">
        <v>6512</v>
      </c>
      <c r="R955" s="2" t="s">
        <v>4600</v>
      </c>
    </row>
    <row r="956" spans="1:18" ht="13">
      <c r="A956" s="22">
        <v>15629</v>
      </c>
      <c r="B956" s="22">
        <v>13022</v>
      </c>
      <c r="C956" s="9" t="s">
        <v>8991</v>
      </c>
      <c r="D956" s="9" t="s">
        <v>8991</v>
      </c>
      <c r="E956" s="9" t="s">
        <v>6427</v>
      </c>
      <c r="F956" s="9" t="s">
        <v>6846</v>
      </c>
      <c r="G956" s="22">
        <v>12078</v>
      </c>
      <c r="H956" s="9" t="s">
        <v>8895</v>
      </c>
      <c r="I956" s="2" t="s">
        <v>6868</v>
      </c>
      <c r="J956" s="2">
        <v>0.85600535517956622</v>
      </c>
      <c r="L956" s="9"/>
      <c r="M956" s="9"/>
      <c r="N956" s="28"/>
      <c r="O956" s="22">
        <v>0</v>
      </c>
      <c r="P956" s="27" t="s">
        <v>6512</v>
      </c>
      <c r="R956" s="2" t="s">
        <v>4600</v>
      </c>
    </row>
    <row r="957" spans="1:18" ht="13">
      <c r="A957" s="24">
        <v>13562</v>
      </c>
      <c r="B957" s="24">
        <v>13562</v>
      </c>
      <c r="C957" s="25" t="s">
        <v>8991</v>
      </c>
      <c r="D957" s="25" t="s">
        <v>8992</v>
      </c>
      <c r="E957" s="25" t="s">
        <v>6425</v>
      </c>
      <c r="F957" s="25" t="s">
        <v>7207</v>
      </c>
      <c r="G957" s="24">
        <v>12078</v>
      </c>
      <c r="H957" s="25" t="s">
        <v>8895</v>
      </c>
      <c r="I957" s="2" t="s">
        <v>6868</v>
      </c>
      <c r="J957" s="2">
        <v>0.79581293563616262</v>
      </c>
      <c r="L957" s="25"/>
      <c r="M957" s="25"/>
      <c r="N957" s="29"/>
      <c r="O957" s="24">
        <v>0</v>
      </c>
      <c r="P957" s="27" t="s">
        <v>6512</v>
      </c>
      <c r="R957" s="2" t="s">
        <v>4600</v>
      </c>
    </row>
    <row r="958" spans="1:18" ht="13">
      <c r="A958" s="22">
        <v>13687</v>
      </c>
      <c r="B958" s="22">
        <v>13562</v>
      </c>
      <c r="C958" s="9" t="s">
        <v>8991</v>
      </c>
      <c r="D958" s="9" t="s">
        <v>8992</v>
      </c>
      <c r="E958" s="9" t="s">
        <v>6427</v>
      </c>
      <c r="F958" s="9" t="s">
        <v>7207</v>
      </c>
      <c r="G958" s="22">
        <v>12078</v>
      </c>
      <c r="H958" s="9" t="s">
        <v>8895</v>
      </c>
      <c r="I958" s="2" t="s">
        <v>6868</v>
      </c>
      <c r="J958" s="2">
        <v>0.75161963917504426</v>
      </c>
      <c r="L958" s="9"/>
      <c r="M958" s="9"/>
      <c r="N958" s="28"/>
      <c r="O958" s="22">
        <v>0</v>
      </c>
      <c r="P958" s="27" t="s">
        <v>6512</v>
      </c>
      <c r="R958" s="2" t="s">
        <v>4600</v>
      </c>
    </row>
    <row r="959" spans="1:18" ht="13">
      <c r="A959" s="24">
        <v>13458</v>
      </c>
      <c r="B959" s="24">
        <v>13398</v>
      </c>
      <c r="C959" s="25" t="s">
        <v>8991</v>
      </c>
      <c r="D959" s="25"/>
      <c r="E959" s="25" t="s">
        <v>6425</v>
      </c>
      <c r="F959" s="25" t="s">
        <v>8993</v>
      </c>
      <c r="G959" s="24">
        <v>12078</v>
      </c>
      <c r="H959" s="25" t="s">
        <v>8895</v>
      </c>
      <c r="I959" s="2" t="s">
        <v>6868</v>
      </c>
      <c r="J959" s="2">
        <v>0.87386707680911158</v>
      </c>
      <c r="K959" s="2" t="s">
        <v>8994</v>
      </c>
      <c r="L959" s="25"/>
      <c r="M959" s="25"/>
      <c r="N959" s="29"/>
      <c r="O959" s="24">
        <v>0</v>
      </c>
      <c r="P959" s="27" t="s">
        <v>6512</v>
      </c>
      <c r="R959" s="2" t="s">
        <v>4600</v>
      </c>
    </row>
    <row r="960" spans="1:18" ht="13">
      <c r="A960" s="22">
        <v>12425</v>
      </c>
      <c r="B960" s="22">
        <v>12078</v>
      </c>
      <c r="C960" s="9" t="s">
        <v>8991</v>
      </c>
      <c r="D960" s="9"/>
      <c r="E960" s="9" t="s">
        <v>6425</v>
      </c>
      <c r="F960" s="9" t="s">
        <v>7229</v>
      </c>
      <c r="G960" s="22">
        <v>12078</v>
      </c>
      <c r="H960" s="9" t="s">
        <v>8895</v>
      </c>
      <c r="I960" s="2" t="s">
        <v>6868</v>
      </c>
      <c r="J960" s="2">
        <v>0.81604775439646382</v>
      </c>
      <c r="L960" s="9"/>
      <c r="M960" s="9"/>
      <c r="N960" s="28"/>
      <c r="O960" s="22">
        <v>0</v>
      </c>
      <c r="P960" s="27" t="s">
        <v>6512</v>
      </c>
      <c r="R960" s="2" t="s">
        <v>4600</v>
      </c>
    </row>
    <row r="961" spans="1:18" ht="13">
      <c r="A961" s="24">
        <v>12383</v>
      </c>
      <c r="B961" s="24">
        <v>12383</v>
      </c>
      <c r="C961" s="25" t="s">
        <v>8991</v>
      </c>
      <c r="D961" s="25"/>
      <c r="E961" s="25" t="s">
        <v>6425</v>
      </c>
      <c r="F961" s="25" t="s">
        <v>8993</v>
      </c>
      <c r="G961" s="24">
        <v>12078</v>
      </c>
      <c r="H961" s="25" t="s">
        <v>8895</v>
      </c>
      <c r="I961" s="2" t="s">
        <v>6847</v>
      </c>
      <c r="J961" s="2">
        <v>0.48328365796432393</v>
      </c>
      <c r="K961" s="2" t="s">
        <v>8994</v>
      </c>
      <c r="L961" s="25"/>
      <c r="M961" s="25"/>
      <c r="N961" s="29"/>
      <c r="O961" s="24">
        <v>0</v>
      </c>
      <c r="P961" s="27" t="s">
        <v>6512</v>
      </c>
      <c r="R961" s="2" t="s">
        <v>4600</v>
      </c>
    </row>
    <row r="962" spans="1:18" ht="13">
      <c r="A962" s="22">
        <v>12024</v>
      </c>
      <c r="B962" s="22">
        <v>12383</v>
      </c>
      <c r="C962" s="9" t="s">
        <v>8991</v>
      </c>
      <c r="D962" s="9"/>
      <c r="E962" s="9" t="s">
        <v>6427</v>
      </c>
      <c r="F962" s="9" t="s">
        <v>8993</v>
      </c>
      <c r="G962" s="22">
        <v>12078</v>
      </c>
      <c r="H962" s="9" t="s">
        <v>8895</v>
      </c>
      <c r="I962" s="2" t="s">
        <v>6868</v>
      </c>
      <c r="J962" s="2">
        <v>0.9433254654678086</v>
      </c>
      <c r="K962" s="2" t="s">
        <v>8994</v>
      </c>
      <c r="L962" s="9"/>
      <c r="M962" s="9"/>
      <c r="N962" s="28"/>
      <c r="O962" s="22">
        <v>0</v>
      </c>
      <c r="P962" s="27" t="s">
        <v>6512</v>
      </c>
      <c r="R962" s="2" t="s">
        <v>4600</v>
      </c>
    </row>
    <row r="963" spans="1:18" ht="13">
      <c r="A963" s="24">
        <v>13398</v>
      </c>
      <c r="B963" s="24">
        <v>13398</v>
      </c>
      <c r="C963" s="25" t="s">
        <v>8991</v>
      </c>
      <c r="D963" s="25"/>
      <c r="E963" s="25" t="s">
        <v>6427</v>
      </c>
      <c r="F963" s="25" t="s">
        <v>8993</v>
      </c>
      <c r="G963" s="24">
        <v>12078</v>
      </c>
      <c r="H963" s="25" t="s">
        <v>8895</v>
      </c>
      <c r="I963" s="2" t="s">
        <v>6868</v>
      </c>
      <c r="J963" s="2">
        <v>0.85651198298025943</v>
      </c>
      <c r="K963" s="2" t="s">
        <v>8994</v>
      </c>
      <c r="L963" s="25"/>
      <c r="M963" s="25"/>
      <c r="N963" s="29"/>
      <c r="O963" s="24">
        <v>0</v>
      </c>
      <c r="P963" s="27" t="s">
        <v>6512</v>
      </c>
      <c r="R963" s="2" t="s">
        <v>4600</v>
      </c>
    </row>
    <row r="964" spans="1:18" ht="13">
      <c r="A964" s="22">
        <v>12078</v>
      </c>
      <c r="B964" s="22">
        <v>12078</v>
      </c>
      <c r="C964" s="9" t="s">
        <v>8991</v>
      </c>
      <c r="D964" s="9"/>
      <c r="E964" s="9" t="s">
        <v>6427</v>
      </c>
      <c r="F964" s="9" t="s">
        <v>7229</v>
      </c>
      <c r="G964" s="22">
        <v>12078</v>
      </c>
      <c r="H964" s="9" t="s">
        <v>8895</v>
      </c>
      <c r="I964" s="2" t="s">
        <v>6868</v>
      </c>
      <c r="J964" s="2">
        <v>0.80999534282721741</v>
      </c>
      <c r="L964" s="9"/>
      <c r="M964" s="9"/>
      <c r="N964" s="28"/>
      <c r="O964" s="22">
        <v>0</v>
      </c>
      <c r="P964" s="27" t="s">
        <v>6512</v>
      </c>
      <c r="R964" s="2" t="s">
        <v>4600</v>
      </c>
    </row>
    <row r="965" spans="1:18" ht="13">
      <c r="A965" s="24">
        <v>11878</v>
      </c>
      <c r="B965" s="24">
        <v>11758</v>
      </c>
      <c r="C965" s="25" t="s">
        <v>8995</v>
      </c>
      <c r="D965" s="25" t="s">
        <v>8963</v>
      </c>
      <c r="E965" s="25" t="s">
        <v>6425</v>
      </c>
      <c r="F965" s="25" t="s">
        <v>6846</v>
      </c>
      <c r="G965" s="24">
        <v>11758</v>
      </c>
      <c r="H965" s="25" t="s">
        <v>8895</v>
      </c>
      <c r="I965" s="2" t="s">
        <v>6868</v>
      </c>
      <c r="J965" s="2">
        <v>0.86809054793734641</v>
      </c>
      <c r="L965" s="25"/>
      <c r="M965" s="25" t="s">
        <v>8996</v>
      </c>
      <c r="N965" s="26" t="s">
        <v>8997</v>
      </c>
      <c r="O965" s="24">
        <v>4</v>
      </c>
      <c r="P965" s="4"/>
      <c r="R965" s="2" t="s">
        <v>3279</v>
      </c>
    </row>
    <row r="966" spans="1:18" ht="13">
      <c r="A966" s="22">
        <v>14961</v>
      </c>
      <c r="B966" s="22">
        <v>14961</v>
      </c>
      <c r="C966" s="9" t="s">
        <v>8995</v>
      </c>
      <c r="D966" s="9" t="s">
        <v>8963</v>
      </c>
      <c r="E966" s="9" t="s">
        <v>6425</v>
      </c>
      <c r="F966" s="9" t="s">
        <v>7147</v>
      </c>
      <c r="G966" s="22">
        <v>11758</v>
      </c>
      <c r="H966" s="9" t="s">
        <v>8895</v>
      </c>
      <c r="I966" s="2" t="s">
        <v>6868</v>
      </c>
      <c r="J966" s="2">
        <v>0.91522600234949869</v>
      </c>
      <c r="L966" s="9"/>
      <c r="M966" s="9" t="s">
        <v>8998</v>
      </c>
      <c r="N966" s="23" t="s">
        <v>8999</v>
      </c>
      <c r="O966" s="24">
        <v>4</v>
      </c>
      <c r="P966" s="4"/>
      <c r="R966" s="2" t="s">
        <v>3279</v>
      </c>
    </row>
    <row r="967" spans="1:18" ht="13">
      <c r="A967" s="24">
        <v>15363</v>
      </c>
      <c r="B967" s="24">
        <v>15019</v>
      </c>
      <c r="C967" s="25" t="s">
        <v>8995</v>
      </c>
      <c r="D967" s="25" t="s">
        <v>8963</v>
      </c>
      <c r="E967" s="25" t="s">
        <v>6425</v>
      </c>
      <c r="F967" s="25" t="s">
        <v>7229</v>
      </c>
      <c r="G967" s="24">
        <v>11758</v>
      </c>
      <c r="H967" s="25" t="s">
        <v>8895</v>
      </c>
      <c r="I967" s="2" t="s">
        <v>6868</v>
      </c>
      <c r="J967" s="2">
        <v>0.94193745898325731</v>
      </c>
      <c r="L967" s="25"/>
      <c r="M967" s="25" t="s">
        <v>9000</v>
      </c>
      <c r="N967" s="26" t="s">
        <v>9001</v>
      </c>
      <c r="O967" s="24">
        <v>4</v>
      </c>
      <c r="P967" s="4"/>
      <c r="R967" s="2" t="s">
        <v>3279</v>
      </c>
    </row>
    <row r="968" spans="1:18" ht="13">
      <c r="A968" s="22">
        <v>20129</v>
      </c>
      <c r="B968" s="22">
        <v>15920</v>
      </c>
      <c r="C968" s="9" t="s">
        <v>8995</v>
      </c>
      <c r="D968" s="9" t="s">
        <v>8963</v>
      </c>
      <c r="E968" s="9" t="s">
        <v>6425</v>
      </c>
      <c r="F968" s="9" t="s">
        <v>7207</v>
      </c>
      <c r="G968" s="22">
        <v>11758</v>
      </c>
      <c r="H968" s="9" t="s">
        <v>8895</v>
      </c>
      <c r="I968" s="2" t="s">
        <v>6868</v>
      </c>
      <c r="J968" s="2">
        <v>0.879466843066944</v>
      </c>
      <c r="L968" s="9"/>
      <c r="M968" s="9" t="s">
        <v>9002</v>
      </c>
      <c r="N968" s="23" t="s">
        <v>9003</v>
      </c>
      <c r="O968" s="22">
        <v>5</v>
      </c>
      <c r="P968" s="4"/>
      <c r="R968" s="2" t="s">
        <v>3279</v>
      </c>
    </row>
    <row r="969" spans="1:18" ht="13">
      <c r="A969" s="24">
        <v>11758</v>
      </c>
      <c r="B969" s="24">
        <v>11758</v>
      </c>
      <c r="C969" s="25" t="s">
        <v>8995</v>
      </c>
      <c r="D969" s="25" t="s">
        <v>8963</v>
      </c>
      <c r="E969" s="25" t="s">
        <v>6427</v>
      </c>
      <c r="F969" s="25" t="s">
        <v>6846</v>
      </c>
      <c r="G969" s="24">
        <v>11758</v>
      </c>
      <c r="H969" s="25" t="s">
        <v>8895</v>
      </c>
      <c r="I969" s="2" t="s">
        <v>6868</v>
      </c>
      <c r="J969" s="2">
        <v>0.89684347538517506</v>
      </c>
      <c r="L969" s="25"/>
      <c r="M969" s="25" t="s">
        <v>9004</v>
      </c>
      <c r="N969" s="25" t="s">
        <v>9005</v>
      </c>
      <c r="O969" s="22">
        <v>5</v>
      </c>
      <c r="P969" s="4"/>
      <c r="R969" s="2" t="s">
        <v>3279</v>
      </c>
    </row>
    <row r="970" spans="1:18" ht="13">
      <c r="A970" s="22">
        <v>15920</v>
      </c>
      <c r="B970" s="22">
        <v>15920</v>
      </c>
      <c r="C970" s="9" t="s">
        <v>8995</v>
      </c>
      <c r="D970" s="9" t="s">
        <v>8963</v>
      </c>
      <c r="E970" s="9" t="s">
        <v>6427</v>
      </c>
      <c r="F970" s="9" t="s">
        <v>7207</v>
      </c>
      <c r="G970" s="22">
        <v>11758</v>
      </c>
      <c r="H970" s="9" t="s">
        <v>8895</v>
      </c>
      <c r="I970" s="2" t="s">
        <v>6868</v>
      </c>
      <c r="J970" s="2">
        <v>0.86050400424928664</v>
      </c>
      <c r="L970" s="9"/>
      <c r="M970" s="9" t="s">
        <v>9006</v>
      </c>
      <c r="N970" s="23" t="s">
        <v>9007</v>
      </c>
      <c r="O970" s="22">
        <v>5</v>
      </c>
      <c r="P970" s="4"/>
      <c r="R970" s="2" t="s">
        <v>3279</v>
      </c>
    </row>
    <row r="971" spans="1:18" ht="13">
      <c r="A971" s="24">
        <v>15019</v>
      </c>
      <c r="B971" s="24">
        <v>15019</v>
      </c>
      <c r="C971" s="25" t="s">
        <v>8995</v>
      </c>
      <c r="D971" s="25" t="s">
        <v>8963</v>
      </c>
      <c r="E971" s="25" t="s">
        <v>6427</v>
      </c>
      <c r="F971" s="25" t="s">
        <v>7229</v>
      </c>
      <c r="G971" s="24">
        <v>11758</v>
      </c>
      <c r="H971" s="25" t="s">
        <v>8895</v>
      </c>
      <c r="I971" s="2" t="s">
        <v>6868</v>
      </c>
      <c r="J971" s="2">
        <v>0.92199971785509516</v>
      </c>
      <c r="L971" s="25"/>
      <c r="M971" s="25" t="s">
        <v>9008</v>
      </c>
      <c r="N971" s="26" t="s">
        <v>9009</v>
      </c>
      <c r="O971" s="24">
        <v>4</v>
      </c>
      <c r="P971" s="4"/>
      <c r="R971" s="2" t="s">
        <v>3279</v>
      </c>
    </row>
    <row r="972" spans="1:18" ht="13">
      <c r="A972" s="22">
        <v>22594</v>
      </c>
      <c r="B972" s="22">
        <v>14961</v>
      </c>
      <c r="C972" s="9" t="s">
        <v>8995</v>
      </c>
      <c r="D972" s="9" t="s">
        <v>8963</v>
      </c>
      <c r="E972" s="9" t="s">
        <v>6427</v>
      </c>
      <c r="F972" s="9" t="s">
        <v>7147</v>
      </c>
      <c r="G972" s="22">
        <v>11758</v>
      </c>
      <c r="H972" s="9" t="s">
        <v>8895</v>
      </c>
      <c r="I972" s="2" t="s">
        <v>6868</v>
      </c>
      <c r="J972" s="2">
        <v>0.92917068931049518</v>
      </c>
      <c r="L972" s="9"/>
      <c r="M972" s="9" t="s">
        <v>9010</v>
      </c>
      <c r="N972" s="23" t="s">
        <v>9011</v>
      </c>
      <c r="O972" s="24">
        <v>4</v>
      </c>
      <c r="P972" s="4"/>
      <c r="R972" s="2" t="s">
        <v>3279</v>
      </c>
    </row>
    <row r="973" spans="1:18" ht="13">
      <c r="A973" s="24">
        <v>13618</v>
      </c>
      <c r="B973" s="24">
        <v>13618</v>
      </c>
      <c r="C973" s="25" t="s">
        <v>9012</v>
      </c>
      <c r="D973" s="25" t="s">
        <v>8972</v>
      </c>
      <c r="E973" s="25" t="s">
        <v>6425</v>
      </c>
      <c r="F973" s="25" t="s">
        <v>6856</v>
      </c>
      <c r="G973" s="24">
        <v>12444</v>
      </c>
      <c r="H973" s="25" t="s">
        <v>8895</v>
      </c>
      <c r="I973" s="2" t="s">
        <v>6868</v>
      </c>
      <c r="J973" s="2">
        <v>0.97688844960543331</v>
      </c>
      <c r="L973" s="25"/>
      <c r="M973" s="25" t="s">
        <v>9013</v>
      </c>
      <c r="N973" s="26" t="s">
        <v>9014</v>
      </c>
      <c r="O973" s="22">
        <v>5</v>
      </c>
      <c r="P973" s="4"/>
      <c r="R973" s="2" t="s">
        <v>3668</v>
      </c>
    </row>
    <row r="974" spans="1:18" ht="13">
      <c r="A974" s="22">
        <v>14006</v>
      </c>
      <c r="B974" s="22">
        <v>13618</v>
      </c>
      <c r="C974" s="9" t="s">
        <v>9012</v>
      </c>
      <c r="D974" s="9" t="s">
        <v>8972</v>
      </c>
      <c r="E974" s="9" t="s">
        <v>6427</v>
      </c>
      <c r="F974" s="9" t="s">
        <v>6856</v>
      </c>
      <c r="G974" s="22">
        <v>12444</v>
      </c>
      <c r="H974" s="9" t="s">
        <v>8895</v>
      </c>
      <c r="I974" s="2" t="s">
        <v>6868</v>
      </c>
      <c r="J974" s="2">
        <v>0.98301428807633262</v>
      </c>
      <c r="L974" s="9"/>
      <c r="M974" s="9"/>
      <c r="N974" s="28"/>
      <c r="O974" s="22">
        <v>0</v>
      </c>
      <c r="P974" s="27" t="s">
        <v>6876</v>
      </c>
      <c r="R974" s="2" t="s">
        <v>3668</v>
      </c>
    </row>
    <row r="975" spans="1:18" ht="13">
      <c r="A975" s="24">
        <v>15229</v>
      </c>
      <c r="B975" s="24">
        <v>12444</v>
      </c>
      <c r="C975" s="25" t="s">
        <v>9012</v>
      </c>
      <c r="D975" s="25"/>
      <c r="E975" s="25" t="s">
        <v>6425</v>
      </c>
      <c r="F975" s="25" t="s">
        <v>6853</v>
      </c>
      <c r="G975" s="24">
        <v>12444</v>
      </c>
      <c r="H975" s="25" t="s">
        <v>8895</v>
      </c>
      <c r="I975" s="2" t="s">
        <v>6868</v>
      </c>
      <c r="J975" s="2">
        <v>0.95336563680445963</v>
      </c>
      <c r="L975" s="25"/>
      <c r="M975" s="25" t="s">
        <v>9015</v>
      </c>
      <c r="N975" s="26" t="s">
        <v>9016</v>
      </c>
      <c r="O975" s="24">
        <v>4</v>
      </c>
      <c r="P975" s="4"/>
      <c r="R975" s="2" t="s">
        <v>3668</v>
      </c>
    </row>
    <row r="976" spans="1:18" ht="13">
      <c r="A976" s="22">
        <v>12444</v>
      </c>
      <c r="B976" s="22">
        <v>12444</v>
      </c>
      <c r="C976" s="9" t="s">
        <v>9012</v>
      </c>
      <c r="D976" s="9"/>
      <c r="E976" s="9" t="s">
        <v>6427</v>
      </c>
      <c r="F976" s="9" t="s">
        <v>6853</v>
      </c>
      <c r="G976" s="22">
        <v>12444</v>
      </c>
      <c r="H976" s="9" t="s">
        <v>8895</v>
      </c>
      <c r="I976" s="2" t="s">
        <v>6868</v>
      </c>
      <c r="J976" s="2">
        <v>0.97265166711431439</v>
      </c>
      <c r="L976" s="9"/>
      <c r="M976" s="9" t="s">
        <v>9017</v>
      </c>
      <c r="N976" s="23" t="s">
        <v>9018</v>
      </c>
      <c r="O976" s="22">
        <v>5</v>
      </c>
      <c r="P976" s="4"/>
      <c r="R976" s="2" t="s">
        <v>3668</v>
      </c>
    </row>
    <row r="977" spans="1:18" ht="13">
      <c r="A977" s="24">
        <v>17240</v>
      </c>
      <c r="B977" s="24">
        <v>15335</v>
      </c>
      <c r="C977" s="25" t="s">
        <v>8992</v>
      </c>
      <c r="D977" s="25" t="s">
        <v>8975</v>
      </c>
      <c r="E977" s="25" t="s">
        <v>6427</v>
      </c>
      <c r="F977" s="25" t="s">
        <v>6840</v>
      </c>
      <c r="G977" s="24">
        <v>12279</v>
      </c>
      <c r="H977" s="25" t="s">
        <v>8895</v>
      </c>
      <c r="I977" s="2" t="s">
        <v>6868</v>
      </c>
      <c r="J977" s="2">
        <v>0.95451906580565105</v>
      </c>
      <c r="L977" s="25"/>
      <c r="M977" s="25" t="s">
        <v>9019</v>
      </c>
      <c r="N977" s="26" t="s">
        <v>9020</v>
      </c>
      <c r="O977" s="22">
        <v>5</v>
      </c>
      <c r="P977" s="4"/>
      <c r="R977" s="2" t="s">
        <v>3279</v>
      </c>
    </row>
    <row r="978" spans="1:18" ht="13">
      <c r="A978" s="22">
        <v>12784</v>
      </c>
      <c r="B978" s="22">
        <v>12279</v>
      </c>
      <c r="C978" s="9" t="s">
        <v>8992</v>
      </c>
      <c r="D978" s="9" t="s">
        <v>8975</v>
      </c>
      <c r="E978" s="9" t="s">
        <v>6427</v>
      </c>
      <c r="F978" s="9" t="s">
        <v>6937</v>
      </c>
      <c r="G978" s="22">
        <v>12279</v>
      </c>
      <c r="H978" s="9" t="s">
        <v>8895</v>
      </c>
      <c r="I978" s="2" t="s">
        <v>6868</v>
      </c>
      <c r="J978" s="2">
        <v>0.94559387336068168</v>
      </c>
      <c r="L978" s="9"/>
      <c r="M978" s="9" t="s">
        <v>9021</v>
      </c>
      <c r="N978" s="23" t="s">
        <v>9022</v>
      </c>
      <c r="O978" s="22">
        <v>5</v>
      </c>
      <c r="P978" s="4"/>
      <c r="R978" s="2" t="s">
        <v>3279</v>
      </c>
    </row>
    <row r="979" spans="1:18" ht="13">
      <c r="A979" s="24">
        <v>12279</v>
      </c>
      <c r="B979" s="24">
        <v>12279</v>
      </c>
      <c r="C979" s="25" t="s">
        <v>8992</v>
      </c>
      <c r="D979" s="25" t="s">
        <v>8975</v>
      </c>
      <c r="E979" s="25" t="s">
        <v>6425</v>
      </c>
      <c r="F979" s="25" t="s">
        <v>6937</v>
      </c>
      <c r="G979" s="24">
        <v>12279</v>
      </c>
      <c r="H979" s="25" t="s">
        <v>8895</v>
      </c>
      <c r="I979" s="2" t="s">
        <v>6868</v>
      </c>
      <c r="J979" s="2">
        <v>0.94670498771167166</v>
      </c>
      <c r="L979" s="25"/>
      <c r="M979" s="25" t="s">
        <v>9023</v>
      </c>
      <c r="N979" s="26" t="s">
        <v>9024</v>
      </c>
      <c r="O979" s="22">
        <v>5</v>
      </c>
      <c r="P979" s="4"/>
      <c r="R979" s="2" t="s">
        <v>3279</v>
      </c>
    </row>
    <row r="980" spans="1:18" ht="13">
      <c r="A980" s="22">
        <v>15335</v>
      </c>
      <c r="B980" s="22">
        <v>15335</v>
      </c>
      <c r="C980" s="9" t="s">
        <v>8992</v>
      </c>
      <c r="D980" s="9" t="s">
        <v>8975</v>
      </c>
      <c r="E980" s="9" t="s">
        <v>6425</v>
      </c>
      <c r="F980" s="9" t="s">
        <v>6840</v>
      </c>
      <c r="G980" s="22">
        <v>12279</v>
      </c>
      <c r="H980" s="9" t="s">
        <v>8895</v>
      </c>
      <c r="I980" s="2" t="s">
        <v>6868</v>
      </c>
      <c r="J980" s="2">
        <v>0.97139539470820613</v>
      </c>
      <c r="L980" s="9"/>
      <c r="M980" s="9" t="s">
        <v>9025</v>
      </c>
      <c r="N980" s="23" t="s">
        <v>9026</v>
      </c>
      <c r="O980" s="22">
        <v>5</v>
      </c>
      <c r="P980" s="4"/>
      <c r="R980" s="2" t="s">
        <v>3279</v>
      </c>
    </row>
    <row r="981" spans="1:18" ht="13">
      <c r="A981" s="24">
        <v>13393</v>
      </c>
      <c r="B981" s="24">
        <v>13393</v>
      </c>
      <c r="C981" s="25" t="s">
        <v>9027</v>
      </c>
      <c r="D981" s="25" t="s">
        <v>8980</v>
      </c>
      <c r="E981" s="25" t="s">
        <v>6425</v>
      </c>
      <c r="F981" s="25" t="s">
        <v>6937</v>
      </c>
      <c r="G981" s="25"/>
      <c r="H981" s="25" t="s">
        <v>8895</v>
      </c>
      <c r="I981" s="2" t="s">
        <v>6847</v>
      </c>
      <c r="J981" s="2">
        <v>0.92859022066266717</v>
      </c>
      <c r="L981" s="25"/>
      <c r="M981" s="25" t="s">
        <v>9028</v>
      </c>
      <c r="N981" s="26" t="s">
        <v>9029</v>
      </c>
      <c r="O981" s="24">
        <v>4</v>
      </c>
      <c r="P981" s="4"/>
      <c r="R981" s="2" t="s">
        <v>3279</v>
      </c>
    </row>
    <row r="982" spans="1:18" ht="13">
      <c r="A982" s="22">
        <v>13849</v>
      </c>
      <c r="B982" s="22">
        <v>13393</v>
      </c>
      <c r="C982" s="9" t="s">
        <v>9027</v>
      </c>
      <c r="D982" s="9" t="s">
        <v>8980</v>
      </c>
      <c r="E982" s="9" t="s">
        <v>6427</v>
      </c>
      <c r="F982" s="9" t="s">
        <v>6937</v>
      </c>
      <c r="G982" s="9"/>
      <c r="H982" s="9" t="s">
        <v>8895</v>
      </c>
      <c r="I982" s="2" t="s">
        <v>6847</v>
      </c>
      <c r="J982" s="2">
        <v>0.89363098598546653</v>
      </c>
      <c r="L982" s="9"/>
      <c r="M982" s="9" t="s">
        <v>9030</v>
      </c>
      <c r="N982" s="23" t="s">
        <v>9031</v>
      </c>
      <c r="O982" s="22">
        <v>5</v>
      </c>
      <c r="P982" s="4"/>
      <c r="R982" s="2" t="s">
        <v>3279</v>
      </c>
    </row>
    <row r="983" spans="1:18" ht="13">
      <c r="A983" s="24">
        <v>15328</v>
      </c>
      <c r="B983" s="24">
        <v>15328</v>
      </c>
      <c r="C983" s="25" t="s">
        <v>9032</v>
      </c>
      <c r="D983" s="25" t="s">
        <v>9033</v>
      </c>
      <c r="E983" s="25" t="s">
        <v>6425</v>
      </c>
      <c r="F983" s="25" t="s">
        <v>6859</v>
      </c>
      <c r="G983" s="24">
        <v>12748</v>
      </c>
      <c r="H983" s="25" t="s">
        <v>8895</v>
      </c>
      <c r="I983" s="2" t="s">
        <v>6868</v>
      </c>
      <c r="J983" s="2">
        <v>0.92034638326182105</v>
      </c>
      <c r="L983" s="25"/>
      <c r="M983" s="25" t="s">
        <v>9034</v>
      </c>
      <c r="N983" s="26" t="s">
        <v>9035</v>
      </c>
      <c r="O983" s="22">
        <v>5</v>
      </c>
      <c r="P983" s="4"/>
      <c r="R983" s="2" t="s">
        <v>3279</v>
      </c>
    </row>
    <row r="984" spans="1:18" ht="13">
      <c r="A984" s="22">
        <v>16502</v>
      </c>
      <c r="B984" s="22">
        <v>15328</v>
      </c>
      <c r="C984" s="9" t="s">
        <v>9032</v>
      </c>
      <c r="D984" s="9" t="s">
        <v>9033</v>
      </c>
      <c r="E984" s="9" t="s">
        <v>6427</v>
      </c>
      <c r="F984" s="9" t="s">
        <v>6859</v>
      </c>
      <c r="G984" s="22">
        <v>12748</v>
      </c>
      <c r="H984" s="9" t="s">
        <v>8895</v>
      </c>
      <c r="I984" s="2" t="s">
        <v>6868</v>
      </c>
      <c r="J984" s="2">
        <v>0.91861824518405522</v>
      </c>
      <c r="L984" s="9"/>
      <c r="M984" s="9" t="s">
        <v>9036</v>
      </c>
      <c r="N984" s="23" t="s">
        <v>9037</v>
      </c>
      <c r="O984" s="22">
        <v>5</v>
      </c>
      <c r="P984" s="4"/>
      <c r="R984" s="2" t="s">
        <v>3279</v>
      </c>
    </row>
    <row r="985" spans="1:18" ht="13">
      <c r="A985" s="24">
        <v>12873</v>
      </c>
      <c r="B985" s="24">
        <v>12873</v>
      </c>
      <c r="C985" s="25" t="s">
        <v>9032</v>
      </c>
      <c r="D985" s="25"/>
      <c r="E985" s="25" t="s">
        <v>6425</v>
      </c>
      <c r="F985" s="25" t="s">
        <v>6853</v>
      </c>
      <c r="G985" s="24">
        <v>12748</v>
      </c>
      <c r="H985" s="25" t="s">
        <v>8895</v>
      </c>
      <c r="I985" s="2" t="s">
        <v>6868</v>
      </c>
      <c r="J985" s="2">
        <v>0.92392082280649002</v>
      </c>
      <c r="L985" s="25"/>
      <c r="M985" s="25" t="s">
        <v>9038</v>
      </c>
      <c r="N985" s="26" t="s">
        <v>9039</v>
      </c>
      <c r="O985" s="22">
        <v>5</v>
      </c>
      <c r="P985" s="4"/>
      <c r="R985" s="2" t="s">
        <v>3279</v>
      </c>
    </row>
    <row r="986" spans="1:18" ht="13">
      <c r="A986" s="22">
        <v>12922</v>
      </c>
      <c r="B986" s="22">
        <v>12748</v>
      </c>
      <c r="C986" s="9" t="s">
        <v>9032</v>
      </c>
      <c r="D986" s="9"/>
      <c r="E986" s="9" t="s">
        <v>6425</v>
      </c>
      <c r="F986" s="9" t="s">
        <v>7327</v>
      </c>
      <c r="G986" s="22">
        <v>12748</v>
      </c>
      <c r="H986" s="9" t="s">
        <v>8895</v>
      </c>
      <c r="I986" s="2" t="s">
        <v>6868</v>
      </c>
      <c r="J986" s="2">
        <v>0.9507115450604553</v>
      </c>
      <c r="L986" s="9"/>
      <c r="M986" s="9" t="s">
        <v>9040</v>
      </c>
      <c r="N986" s="23" t="s">
        <v>9041</v>
      </c>
      <c r="O986" s="22">
        <v>5</v>
      </c>
      <c r="P986" s="4"/>
      <c r="R986" s="2" t="s">
        <v>3279</v>
      </c>
    </row>
    <row r="987" spans="1:18" ht="13">
      <c r="A987" s="24">
        <v>14044</v>
      </c>
      <c r="B987" s="24">
        <v>13613</v>
      </c>
      <c r="C987" s="25" t="s">
        <v>9032</v>
      </c>
      <c r="D987" s="25"/>
      <c r="E987" s="25" t="s">
        <v>6425</v>
      </c>
      <c r="F987" s="25" t="s">
        <v>7207</v>
      </c>
      <c r="G987" s="24">
        <v>12748</v>
      </c>
      <c r="H987" s="25" t="s">
        <v>8895</v>
      </c>
      <c r="I987" s="2" t="s">
        <v>6868</v>
      </c>
      <c r="J987" s="2">
        <v>0.9474648866429678</v>
      </c>
      <c r="L987" s="25"/>
      <c r="M987" s="25" t="s">
        <v>9042</v>
      </c>
      <c r="N987" s="26" t="s">
        <v>9043</v>
      </c>
      <c r="O987" s="22">
        <v>5</v>
      </c>
      <c r="P987" s="4"/>
      <c r="R987" s="2" t="s">
        <v>3279</v>
      </c>
    </row>
    <row r="988" spans="1:18" ht="13">
      <c r="A988" s="22">
        <v>12748</v>
      </c>
      <c r="B988" s="22">
        <v>12748</v>
      </c>
      <c r="C988" s="9" t="s">
        <v>9032</v>
      </c>
      <c r="D988" s="9"/>
      <c r="E988" s="9" t="s">
        <v>6427</v>
      </c>
      <c r="F988" s="9" t="s">
        <v>7327</v>
      </c>
      <c r="G988" s="22">
        <v>12748</v>
      </c>
      <c r="H988" s="9" t="s">
        <v>8895</v>
      </c>
      <c r="I988" s="2" t="s">
        <v>6868</v>
      </c>
      <c r="J988" s="2">
        <v>0.95710621031157195</v>
      </c>
      <c r="L988" s="9"/>
      <c r="M988" s="9" t="s">
        <v>9044</v>
      </c>
      <c r="N988" s="23" t="s">
        <v>9045</v>
      </c>
      <c r="O988" s="24">
        <v>4</v>
      </c>
      <c r="P988" s="4"/>
      <c r="R988" s="2" t="s">
        <v>3279</v>
      </c>
    </row>
    <row r="989" spans="1:18" ht="13">
      <c r="A989" s="24">
        <v>13613</v>
      </c>
      <c r="B989" s="24">
        <v>13613</v>
      </c>
      <c r="C989" s="25" t="s">
        <v>9032</v>
      </c>
      <c r="D989" s="25"/>
      <c r="E989" s="25" t="s">
        <v>6427</v>
      </c>
      <c r="F989" s="25" t="s">
        <v>7207</v>
      </c>
      <c r="G989" s="24">
        <v>12748</v>
      </c>
      <c r="H989" s="25" t="s">
        <v>8895</v>
      </c>
      <c r="I989" s="2" t="s">
        <v>6868</v>
      </c>
      <c r="J989" s="2">
        <v>0.96238058779400903</v>
      </c>
      <c r="L989" s="25"/>
      <c r="M989" s="25" t="s">
        <v>9046</v>
      </c>
      <c r="N989" s="26" t="s">
        <v>9047</v>
      </c>
      <c r="O989" s="22">
        <v>5</v>
      </c>
      <c r="P989" s="4"/>
      <c r="R989" s="2" t="s">
        <v>3279</v>
      </c>
    </row>
    <row r="990" spans="1:18" ht="13">
      <c r="A990" s="22">
        <v>13523</v>
      </c>
      <c r="B990" s="22">
        <v>12873</v>
      </c>
      <c r="C990" s="9" t="s">
        <v>9032</v>
      </c>
      <c r="D990" s="9"/>
      <c r="E990" s="9" t="s">
        <v>6427</v>
      </c>
      <c r="F990" s="9" t="s">
        <v>6853</v>
      </c>
      <c r="G990" s="22">
        <v>12748</v>
      </c>
      <c r="H990" s="9" t="s">
        <v>8895</v>
      </c>
      <c r="I990" s="2" t="s">
        <v>6868</v>
      </c>
      <c r="J990" s="2">
        <v>0.93965728873932242</v>
      </c>
      <c r="L990" s="9"/>
      <c r="M990" s="9"/>
      <c r="N990" s="28"/>
      <c r="O990" s="22">
        <v>0</v>
      </c>
      <c r="P990" s="27" t="s">
        <v>6876</v>
      </c>
      <c r="R990" s="2" t="s">
        <v>3279</v>
      </c>
    </row>
    <row r="991" spans="1:18" ht="13">
      <c r="A991" s="24">
        <v>13463</v>
      </c>
      <c r="B991" s="24">
        <v>13463</v>
      </c>
      <c r="C991" s="25" t="s">
        <v>9048</v>
      </c>
      <c r="D991" s="25" t="s">
        <v>8995</v>
      </c>
      <c r="E991" s="25" t="s">
        <v>6427</v>
      </c>
      <c r="F991" s="25" t="s">
        <v>6937</v>
      </c>
      <c r="G991" s="25"/>
      <c r="H991" s="25" t="s">
        <v>8895</v>
      </c>
      <c r="I991" s="2" t="s">
        <v>6868</v>
      </c>
      <c r="J991" s="2">
        <v>0.95765182824419681</v>
      </c>
      <c r="L991" s="25"/>
      <c r="M991" s="25" t="s">
        <v>9049</v>
      </c>
      <c r="N991" s="26" t="s">
        <v>9050</v>
      </c>
      <c r="O991" s="22">
        <v>5</v>
      </c>
      <c r="P991" s="4"/>
      <c r="R991" s="2" t="s">
        <v>3279</v>
      </c>
    </row>
    <row r="992" spans="1:18" ht="13">
      <c r="A992" s="22">
        <v>13749</v>
      </c>
      <c r="B992" s="22">
        <v>13463</v>
      </c>
      <c r="C992" s="9" t="s">
        <v>9048</v>
      </c>
      <c r="D992" s="9" t="s">
        <v>8995</v>
      </c>
      <c r="E992" s="9" t="s">
        <v>6425</v>
      </c>
      <c r="F992" s="9" t="s">
        <v>6937</v>
      </c>
      <c r="G992" s="9"/>
      <c r="H992" s="9" t="s">
        <v>8895</v>
      </c>
      <c r="I992" s="2" t="s">
        <v>6868</v>
      </c>
      <c r="J992" s="2">
        <v>0.96192930701666457</v>
      </c>
      <c r="L992" s="9"/>
      <c r="M992" s="9" t="s">
        <v>9051</v>
      </c>
      <c r="N992" s="23" t="s">
        <v>9052</v>
      </c>
      <c r="O992" s="22">
        <v>5</v>
      </c>
      <c r="P992" s="4"/>
      <c r="R992" s="2" t="s">
        <v>3279</v>
      </c>
    </row>
    <row r="993" spans="1:18" ht="13">
      <c r="A993" s="24">
        <v>13346</v>
      </c>
      <c r="B993" s="24">
        <v>13346</v>
      </c>
      <c r="C993" s="25" t="s">
        <v>9053</v>
      </c>
      <c r="D993" s="25" t="s">
        <v>9012</v>
      </c>
      <c r="E993" s="25" t="s">
        <v>6427</v>
      </c>
      <c r="F993" s="25" t="s">
        <v>6937</v>
      </c>
      <c r="G993" s="25"/>
      <c r="H993" s="25" t="s">
        <v>8895</v>
      </c>
      <c r="I993" s="2" t="s">
        <v>6868</v>
      </c>
      <c r="J993" s="2">
        <v>0.90480392254467001</v>
      </c>
      <c r="L993" s="25"/>
      <c r="M993" s="25" t="s">
        <v>9054</v>
      </c>
      <c r="N993" s="26" t="s">
        <v>9055</v>
      </c>
      <c r="O993" s="22">
        <v>5</v>
      </c>
      <c r="P993" s="4"/>
      <c r="R993" s="2" t="s">
        <v>4600</v>
      </c>
    </row>
    <row r="994" spans="1:18" ht="13">
      <c r="A994" s="22">
        <v>13882</v>
      </c>
      <c r="B994" s="22">
        <v>13346</v>
      </c>
      <c r="C994" s="9" t="s">
        <v>9053</v>
      </c>
      <c r="D994" s="9" t="s">
        <v>9012</v>
      </c>
      <c r="E994" s="9" t="s">
        <v>6425</v>
      </c>
      <c r="F994" s="9" t="s">
        <v>6937</v>
      </c>
      <c r="G994" s="9"/>
      <c r="H994" s="9" t="s">
        <v>8895</v>
      </c>
      <c r="I994" s="2" t="s">
        <v>6868</v>
      </c>
      <c r="J994" s="2">
        <v>0.90743759992163997</v>
      </c>
      <c r="L994" s="9"/>
      <c r="M994" s="9" t="s">
        <v>9056</v>
      </c>
      <c r="N994" s="23" t="s">
        <v>9057</v>
      </c>
      <c r="O994" s="22">
        <v>5</v>
      </c>
      <c r="P994" s="4"/>
      <c r="R994" s="2" t="s">
        <v>4600</v>
      </c>
    </row>
    <row r="995" spans="1:18" ht="13">
      <c r="A995" s="24">
        <v>13595</v>
      </c>
      <c r="B995" s="24">
        <v>13595</v>
      </c>
      <c r="C995" s="25" t="s">
        <v>9058</v>
      </c>
      <c r="D995" s="25"/>
      <c r="E995" s="25" t="s">
        <v>6425</v>
      </c>
      <c r="F995" s="25" t="s">
        <v>6853</v>
      </c>
      <c r="G995" s="25"/>
      <c r="H995" s="25" t="s">
        <v>8895</v>
      </c>
      <c r="I995" s="2" t="s">
        <v>6868</v>
      </c>
      <c r="J995" s="2">
        <v>0.94653581336238668</v>
      </c>
      <c r="L995" s="25"/>
      <c r="M995" s="25" t="s">
        <v>9059</v>
      </c>
      <c r="N995" s="26" t="s">
        <v>9060</v>
      </c>
      <c r="O995" s="22">
        <v>5</v>
      </c>
      <c r="P995" s="4"/>
      <c r="R995" s="2" t="s">
        <v>3279</v>
      </c>
    </row>
    <row r="996" spans="1:18" ht="13">
      <c r="A996" s="22">
        <v>13692</v>
      </c>
      <c r="B996" s="22">
        <v>13595</v>
      </c>
      <c r="C996" s="9" t="s">
        <v>9058</v>
      </c>
      <c r="D996" s="9"/>
      <c r="E996" s="9" t="s">
        <v>6427</v>
      </c>
      <c r="F996" s="9" t="s">
        <v>6853</v>
      </c>
      <c r="G996" s="9"/>
      <c r="H996" s="9" t="s">
        <v>8895</v>
      </c>
      <c r="I996" s="2" t="s">
        <v>6868</v>
      </c>
      <c r="J996" s="2">
        <v>0.93923200665062889</v>
      </c>
      <c r="L996" s="9"/>
      <c r="M996" s="9" t="s">
        <v>9061</v>
      </c>
      <c r="N996" s="23" t="s">
        <v>9062</v>
      </c>
      <c r="O996" s="22">
        <v>5</v>
      </c>
      <c r="P996" s="4"/>
      <c r="R996" s="2" t="s">
        <v>3279</v>
      </c>
    </row>
    <row r="997" spans="1:18" ht="13">
      <c r="A997" s="24">
        <v>13147</v>
      </c>
      <c r="B997" s="24">
        <v>13147</v>
      </c>
      <c r="C997" s="25" t="s">
        <v>9063</v>
      </c>
      <c r="D997" s="25" t="s">
        <v>9027</v>
      </c>
      <c r="E997" s="25" t="s">
        <v>6427</v>
      </c>
      <c r="F997" s="25" t="s">
        <v>6937</v>
      </c>
      <c r="G997" s="24">
        <v>13147</v>
      </c>
      <c r="H997" s="25" t="s">
        <v>8895</v>
      </c>
      <c r="I997" s="2" t="s">
        <v>6847</v>
      </c>
      <c r="J997" s="2">
        <v>0.83901803581859946</v>
      </c>
      <c r="L997" s="25"/>
      <c r="M997" s="25" t="s">
        <v>9064</v>
      </c>
      <c r="N997" s="26" t="s">
        <v>9065</v>
      </c>
      <c r="O997" s="24">
        <v>2</v>
      </c>
      <c r="P997" s="27" t="s">
        <v>6514</v>
      </c>
      <c r="R997" s="2" t="s">
        <v>4600</v>
      </c>
    </row>
    <row r="998" spans="1:18" ht="13">
      <c r="A998" s="22">
        <v>13376</v>
      </c>
      <c r="B998" s="22">
        <v>13147</v>
      </c>
      <c r="C998" s="9" t="s">
        <v>9063</v>
      </c>
      <c r="D998" s="9" t="s">
        <v>9027</v>
      </c>
      <c r="E998" s="9" t="s">
        <v>6425</v>
      </c>
      <c r="F998" s="9" t="s">
        <v>6937</v>
      </c>
      <c r="G998" s="22">
        <v>13147</v>
      </c>
      <c r="H998" s="9" t="s">
        <v>8895</v>
      </c>
      <c r="I998" s="2" t="s">
        <v>6847</v>
      </c>
      <c r="J998" s="2">
        <v>0.85090618291191666</v>
      </c>
      <c r="L998" s="9"/>
      <c r="M998" s="9" t="s">
        <v>9066</v>
      </c>
      <c r="N998" s="23" t="s">
        <v>9067</v>
      </c>
      <c r="O998" s="22">
        <v>2</v>
      </c>
      <c r="P998" s="27" t="s">
        <v>6514</v>
      </c>
      <c r="R998" s="2" t="s">
        <v>4600</v>
      </c>
    </row>
    <row r="999" spans="1:18" ht="13">
      <c r="A999" s="24">
        <v>15554</v>
      </c>
      <c r="B999" s="24">
        <v>15221</v>
      </c>
      <c r="C999" s="25" t="s">
        <v>9063</v>
      </c>
      <c r="D999" s="25" t="s">
        <v>9027</v>
      </c>
      <c r="E999" s="25" t="s">
        <v>6427</v>
      </c>
      <c r="F999" s="25" t="s">
        <v>6840</v>
      </c>
      <c r="G999" s="24">
        <v>13147</v>
      </c>
      <c r="H999" s="25" t="s">
        <v>8895</v>
      </c>
      <c r="I999" s="2" t="s">
        <v>6847</v>
      </c>
      <c r="J999" s="2">
        <v>0.9174685566782248</v>
      </c>
      <c r="L999" s="25"/>
      <c r="M999" s="25" t="s">
        <v>9068</v>
      </c>
      <c r="N999" s="26" t="s">
        <v>9069</v>
      </c>
      <c r="O999" s="22">
        <v>5</v>
      </c>
      <c r="P999" s="4"/>
      <c r="R999" s="2" t="s">
        <v>3668</v>
      </c>
    </row>
    <row r="1000" spans="1:18" ht="13">
      <c r="A1000" s="22">
        <v>15221</v>
      </c>
      <c r="B1000" s="22">
        <v>15221</v>
      </c>
      <c r="C1000" s="9" t="s">
        <v>9063</v>
      </c>
      <c r="D1000" s="9" t="s">
        <v>9027</v>
      </c>
      <c r="E1000" s="9" t="s">
        <v>6425</v>
      </c>
      <c r="F1000" s="9" t="s">
        <v>6840</v>
      </c>
      <c r="G1000" s="22">
        <v>13147</v>
      </c>
      <c r="H1000" s="9" t="s">
        <v>8895</v>
      </c>
      <c r="I1000" s="2" t="s">
        <v>6847</v>
      </c>
      <c r="J1000" s="2">
        <v>0.90421358591088885</v>
      </c>
      <c r="L1000" s="9"/>
      <c r="M1000" s="9" t="s">
        <v>9070</v>
      </c>
      <c r="N1000" s="23" t="s">
        <v>9071</v>
      </c>
      <c r="O1000" s="22">
        <v>5</v>
      </c>
      <c r="P1000" s="4"/>
      <c r="R1000" s="2" t="s">
        <v>3668</v>
      </c>
    </row>
    <row r="1001" spans="1:18" ht="13">
      <c r="A1001" s="24">
        <v>16063</v>
      </c>
      <c r="B1001" s="24">
        <v>16063</v>
      </c>
      <c r="C1001" s="25" t="s">
        <v>9072</v>
      </c>
      <c r="D1001" s="25"/>
      <c r="E1001" s="25" t="s">
        <v>6425</v>
      </c>
      <c r="F1001" s="25" t="s">
        <v>6850</v>
      </c>
      <c r="G1001" s="24">
        <v>12517</v>
      </c>
      <c r="H1001" s="25" t="s">
        <v>8895</v>
      </c>
      <c r="I1001" s="2" t="s">
        <v>6868</v>
      </c>
      <c r="J1001" s="2">
        <v>0.92648885914193846</v>
      </c>
      <c r="L1001" s="25"/>
      <c r="M1001" s="25" t="s">
        <v>9073</v>
      </c>
      <c r="N1001" s="26" t="s">
        <v>9074</v>
      </c>
      <c r="O1001" s="22">
        <v>5</v>
      </c>
      <c r="P1001" s="4"/>
      <c r="R1001" s="2" t="s">
        <v>3279</v>
      </c>
    </row>
    <row r="1002" spans="1:18" ht="13">
      <c r="A1002" s="22">
        <v>20705</v>
      </c>
      <c r="B1002" s="22">
        <v>12517</v>
      </c>
      <c r="C1002" s="9" t="s">
        <v>9072</v>
      </c>
      <c r="D1002" s="9"/>
      <c r="E1002" s="9" t="s">
        <v>6425</v>
      </c>
      <c r="F1002" s="9" t="s">
        <v>6850</v>
      </c>
      <c r="G1002" s="22">
        <v>12517</v>
      </c>
      <c r="H1002" s="9" t="s">
        <v>8895</v>
      </c>
      <c r="I1002" s="2" t="s">
        <v>6868</v>
      </c>
      <c r="J1002" s="2">
        <v>0.93986547861681258</v>
      </c>
      <c r="L1002" s="9"/>
      <c r="M1002" s="9" t="s">
        <v>9075</v>
      </c>
      <c r="N1002" s="23" t="s">
        <v>9076</v>
      </c>
      <c r="O1002" s="22">
        <v>5</v>
      </c>
      <c r="P1002" s="4"/>
      <c r="R1002" s="2" t="s">
        <v>3279</v>
      </c>
    </row>
    <row r="1003" spans="1:18" ht="13">
      <c r="A1003" s="24">
        <v>12517</v>
      </c>
      <c r="B1003" s="24">
        <v>12517</v>
      </c>
      <c r="C1003" s="25" t="s">
        <v>9072</v>
      </c>
      <c r="D1003" s="25"/>
      <c r="E1003" s="25" t="s">
        <v>6427</v>
      </c>
      <c r="F1003" s="25" t="s">
        <v>6850</v>
      </c>
      <c r="G1003" s="24">
        <v>12517</v>
      </c>
      <c r="H1003" s="25" t="s">
        <v>8895</v>
      </c>
      <c r="I1003" s="2" t="s">
        <v>6868</v>
      </c>
      <c r="J1003" s="2">
        <v>0.94633832710738086</v>
      </c>
      <c r="L1003" s="25"/>
      <c r="M1003" s="25" t="s">
        <v>9077</v>
      </c>
      <c r="N1003" s="26" t="s">
        <v>9078</v>
      </c>
      <c r="O1003" s="22">
        <v>5</v>
      </c>
      <c r="P1003" s="4"/>
      <c r="R1003" s="2" t="s">
        <v>3279</v>
      </c>
    </row>
    <row r="1004" spans="1:18" ht="13">
      <c r="A1004" s="22">
        <v>16535</v>
      </c>
      <c r="B1004" s="22">
        <v>16063</v>
      </c>
      <c r="C1004" s="9" t="s">
        <v>9072</v>
      </c>
      <c r="D1004" s="9"/>
      <c r="E1004" s="9" t="s">
        <v>6427</v>
      </c>
      <c r="F1004" s="9" t="s">
        <v>6850</v>
      </c>
      <c r="G1004" s="22">
        <v>12517</v>
      </c>
      <c r="H1004" s="9" t="s">
        <v>8895</v>
      </c>
      <c r="I1004" s="2" t="s">
        <v>6868</v>
      </c>
      <c r="J1004" s="2">
        <v>0.94285405520057375</v>
      </c>
      <c r="L1004" s="9"/>
      <c r="M1004" s="9" t="s">
        <v>9079</v>
      </c>
      <c r="N1004" s="23" t="s">
        <v>9080</v>
      </c>
      <c r="O1004" s="22">
        <v>5</v>
      </c>
      <c r="P1004" s="4"/>
      <c r="R1004" s="2" t="s">
        <v>3279</v>
      </c>
    </row>
    <row r="1005" spans="1:18" ht="13">
      <c r="A1005" s="24">
        <v>13981</v>
      </c>
      <c r="B1005" s="24">
        <v>13981</v>
      </c>
      <c r="C1005" s="25" t="s">
        <v>9081</v>
      </c>
      <c r="D1005" s="25" t="s">
        <v>9032</v>
      </c>
      <c r="E1005" s="25" t="s">
        <v>6425</v>
      </c>
      <c r="F1005" s="25" t="s">
        <v>6937</v>
      </c>
      <c r="G1005" s="24">
        <v>13981</v>
      </c>
      <c r="H1005" s="25" t="s">
        <v>8895</v>
      </c>
      <c r="I1005" s="2" t="s">
        <v>6847</v>
      </c>
      <c r="J1005" s="2">
        <v>0.93599698576266355</v>
      </c>
      <c r="L1005" s="25"/>
      <c r="M1005" s="25" t="s">
        <v>9082</v>
      </c>
      <c r="N1005" s="26" t="s">
        <v>9083</v>
      </c>
      <c r="O1005" s="22">
        <v>5</v>
      </c>
      <c r="P1005" s="4"/>
      <c r="R1005" s="2" t="s">
        <v>3279</v>
      </c>
    </row>
    <row r="1006" spans="1:18" ht="13">
      <c r="A1006" s="22">
        <v>14173</v>
      </c>
      <c r="B1006" s="22">
        <v>13981</v>
      </c>
      <c r="C1006" s="9" t="s">
        <v>9081</v>
      </c>
      <c r="D1006" s="9" t="s">
        <v>9032</v>
      </c>
      <c r="E1006" s="9" t="s">
        <v>6427</v>
      </c>
      <c r="F1006" s="9" t="s">
        <v>6937</v>
      </c>
      <c r="G1006" s="22">
        <v>13981</v>
      </c>
      <c r="H1006" s="9" t="s">
        <v>8895</v>
      </c>
      <c r="I1006" s="2" t="s">
        <v>6847</v>
      </c>
      <c r="J1006" s="2">
        <v>0.93838757543644757</v>
      </c>
      <c r="L1006" s="9"/>
      <c r="M1006" s="9" t="s">
        <v>9084</v>
      </c>
      <c r="N1006" s="23" t="s">
        <v>9085</v>
      </c>
      <c r="O1006" s="22">
        <v>5</v>
      </c>
      <c r="P1006" s="4"/>
      <c r="R1006" s="2" t="s">
        <v>3279</v>
      </c>
    </row>
    <row r="1007" spans="1:18" ht="13">
      <c r="A1007" s="24">
        <v>14636</v>
      </c>
      <c r="B1007" s="24">
        <v>14636</v>
      </c>
      <c r="C1007" s="25" t="s">
        <v>9081</v>
      </c>
      <c r="D1007" s="25" t="s">
        <v>9032</v>
      </c>
      <c r="E1007" s="25" t="s">
        <v>6425</v>
      </c>
      <c r="F1007" s="25" t="s">
        <v>6840</v>
      </c>
      <c r="G1007" s="24">
        <v>13981</v>
      </c>
      <c r="H1007" s="25" t="s">
        <v>8895</v>
      </c>
      <c r="I1007" s="2" t="s">
        <v>6847</v>
      </c>
      <c r="J1007" s="2">
        <v>0.92659469399528827</v>
      </c>
      <c r="L1007" s="25"/>
      <c r="M1007" s="25" t="s">
        <v>9086</v>
      </c>
      <c r="N1007" s="26" t="s">
        <v>9087</v>
      </c>
      <c r="O1007" s="22">
        <v>5</v>
      </c>
      <c r="P1007" s="4"/>
      <c r="R1007" s="2" t="s">
        <v>3279</v>
      </c>
    </row>
    <row r="1008" spans="1:18" ht="13">
      <c r="A1008" s="22">
        <v>14877</v>
      </c>
      <c r="B1008" s="22">
        <v>14636</v>
      </c>
      <c r="C1008" s="9" t="s">
        <v>9081</v>
      </c>
      <c r="D1008" s="9" t="s">
        <v>9032</v>
      </c>
      <c r="E1008" s="9" t="s">
        <v>6427</v>
      </c>
      <c r="F1008" s="9" t="s">
        <v>6840</v>
      </c>
      <c r="G1008" s="22">
        <v>13981</v>
      </c>
      <c r="H1008" s="9" t="s">
        <v>8895</v>
      </c>
      <c r="I1008" s="2" t="s">
        <v>6847</v>
      </c>
      <c r="J1008" s="2">
        <v>0.92332831322832887</v>
      </c>
      <c r="L1008" s="9"/>
      <c r="M1008" s="9" t="s">
        <v>9088</v>
      </c>
      <c r="N1008" s="23" t="s">
        <v>9089</v>
      </c>
      <c r="O1008" s="22">
        <v>5</v>
      </c>
      <c r="P1008" s="4"/>
      <c r="R1008" s="2" t="s">
        <v>3279</v>
      </c>
    </row>
    <row r="1009" spans="1:18" ht="13">
      <c r="A1009" s="24">
        <v>13988</v>
      </c>
      <c r="B1009" s="24">
        <v>13988</v>
      </c>
      <c r="C1009" s="25" t="s">
        <v>9090</v>
      </c>
      <c r="D1009" s="25" t="s">
        <v>9048</v>
      </c>
      <c r="E1009" s="25" t="s">
        <v>6427</v>
      </c>
      <c r="F1009" s="25" t="s">
        <v>6937</v>
      </c>
      <c r="G1009" s="25"/>
      <c r="H1009" s="25" t="s">
        <v>8895</v>
      </c>
      <c r="I1009" s="2" t="s">
        <v>6868</v>
      </c>
      <c r="J1009" s="2">
        <v>0.94688377647131949</v>
      </c>
      <c r="L1009" s="25"/>
      <c r="M1009" s="25" t="s">
        <v>9091</v>
      </c>
      <c r="N1009" s="26" t="s">
        <v>9092</v>
      </c>
      <c r="O1009" s="22">
        <v>5</v>
      </c>
      <c r="P1009" s="4"/>
      <c r="R1009" s="2" t="s">
        <v>3668</v>
      </c>
    </row>
    <row r="1010" spans="1:18" ht="13">
      <c r="A1010" s="22">
        <v>14264</v>
      </c>
      <c r="B1010" s="22">
        <v>13988</v>
      </c>
      <c r="C1010" s="9" t="s">
        <v>9090</v>
      </c>
      <c r="D1010" s="9" t="s">
        <v>9048</v>
      </c>
      <c r="E1010" s="9" t="s">
        <v>6425</v>
      </c>
      <c r="F1010" s="9" t="s">
        <v>6937</v>
      </c>
      <c r="G1010" s="9"/>
      <c r="H1010" s="9" t="s">
        <v>8895</v>
      </c>
      <c r="I1010" s="2" t="s">
        <v>6868</v>
      </c>
      <c r="J1010" s="2">
        <v>0.9698234780648346</v>
      </c>
      <c r="L1010" s="9"/>
      <c r="M1010" s="9" t="s">
        <v>9093</v>
      </c>
      <c r="N1010" s="23" t="s">
        <v>9094</v>
      </c>
      <c r="O1010" s="22">
        <v>5</v>
      </c>
      <c r="P1010" s="4"/>
      <c r="R1010" s="2" t="s">
        <v>3668</v>
      </c>
    </row>
    <row r="1011" spans="1:18" ht="13">
      <c r="A1011" s="24">
        <v>13216</v>
      </c>
      <c r="B1011" s="24">
        <v>13216</v>
      </c>
      <c r="C1011" s="25" t="s">
        <v>9095</v>
      </c>
      <c r="D1011" s="25" t="s">
        <v>9096</v>
      </c>
      <c r="E1011" s="25" t="s">
        <v>6425</v>
      </c>
      <c r="F1011" s="25" t="s">
        <v>6856</v>
      </c>
      <c r="G1011" s="24">
        <v>13216</v>
      </c>
      <c r="H1011" s="25" t="s">
        <v>8895</v>
      </c>
      <c r="I1011" s="2" t="s">
        <v>6847</v>
      </c>
      <c r="J1011" s="2">
        <v>0.84734971870162656</v>
      </c>
      <c r="L1011" s="25"/>
      <c r="M1011" s="25" t="s">
        <v>9097</v>
      </c>
      <c r="N1011" s="26" t="s">
        <v>9098</v>
      </c>
      <c r="O1011" s="22">
        <v>5</v>
      </c>
      <c r="P1011" s="4"/>
      <c r="R1011" s="2" t="s">
        <v>3668</v>
      </c>
    </row>
    <row r="1012" spans="1:18" ht="13">
      <c r="A1012" s="22">
        <v>15218</v>
      </c>
      <c r="B1012" s="22">
        <v>13216</v>
      </c>
      <c r="C1012" s="9" t="s">
        <v>9095</v>
      </c>
      <c r="D1012" s="9" t="s">
        <v>9096</v>
      </c>
      <c r="E1012" s="9" t="s">
        <v>6427</v>
      </c>
      <c r="F1012" s="9" t="s">
        <v>6856</v>
      </c>
      <c r="G1012" s="22">
        <v>13216</v>
      </c>
      <c r="H1012" s="9" t="s">
        <v>8895</v>
      </c>
      <c r="I1012" s="2" t="s">
        <v>6847</v>
      </c>
      <c r="J1012" s="2">
        <v>0.84505442722248136</v>
      </c>
      <c r="L1012" s="9"/>
      <c r="M1012" s="9" t="s">
        <v>9099</v>
      </c>
      <c r="N1012" s="23" t="s">
        <v>9100</v>
      </c>
      <c r="O1012" s="22">
        <v>5</v>
      </c>
      <c r="P1012" s="4"/>
      <c r="R1012" s="2" t="s">
        <v>3668</v>
      </c>
    </row>
    <row r="1013" spans="1:18" ht="13">
      <c r="A1013" s="24">
        <v>16194</v>
      </c>
      <c r="B1013" s="24">
        <v>16194</v>
      </c>
      <c r="C1013" s="25" t="s">
        <v>9095</v>
      </c>
      <c r="D1013" s="25" t="s">
        <v>9096</v>
      </c>
      <c r="E1013" s="25" t="s">
        <v>6427</v>
      </c>
      <c r="F1013" s="25" t="s">
        <v>6840</v>
      </c>
      <c r="G1013" s="24">
        <v>13216</v>
      </c>
      <c r="H1013" s="25" t="s">
        <v>8895</v>
      </c>
      <c r="I1013" s="2" t="s">
        <v>6847</v>
      </c>
      <c r="J1013" s="2">
        <v>0.87865715343848494</v>
      </c>
      <c r="L1013" s="25"/>
      <c r="M1013" s="25" t="s">
        <v>9101</v>
      </c>
      <c r="N1013" s="26" t="s">
        <v>9102</v>
      </c>
      <c r="O1013" s="22">
        <v>5</v>
      </c>
      <c r="P1013" s="4"/>
      <c r="R1013" s="2" t="s">
        <v>4600</v>
      </c>
    </row>
    <row r="1014" spans="1:18" ht="13">
      <c r="A1014" s="22">
        <v>16614</v>
      </c>
      <c r="B1014" s="22">
        <v>16194</v>
      </c>
      <c r="C1014" s="9" t="s">
        <v>9095</v>
      </c>
      <c r="D1014" s="9" t="s">
        <v>9096</v>
      </c>
      <c r="E1014" s="9" t="s">
        <v>6425</v>
      </c>
      <c r="F1014" s="9" t="s">
        <v>6840</v>
      </c>
      <c r="G1014" s="22">
        <v>13216</v>
      </c>
      <c r="H1014" s="9" t="s">
        <v>8895</v>
      </c>
      <c r="I1014" s="2" t="s">
        <v>6847</v>
      </c>
      <c r="J1014" s="2">
        <v>0.87824008505367024</v>
      </c>
      <c r="L1014" s="9"/>
      <c r="M1014" s="9" t="s">
        <v>9103</v>
      </c>
      <c r="N1014" s="23" t="s">
        <v>9104</v>
      </c>
      <c r="O1014" s="22">
        <v>5</v>
      </c>
      <c r="P1014" s="4"/>
      <c r="R1014" s="2" t="s">
        <v>4600</v>
      </c>
    </row>
    <row r="1015" spans="1:18" ht="13">
      <c r="A1015" s="24">
        <v>16965</v>
      </c>
      <c r="B1015" s="24">
        <v>16965</v>
      </c>
      <c r="C1015" s="25" t="s">
        <v>9105</v>
      </c>
      <c r="D1015" s="25" t="s">
        <v>9095</v>
      </c>
      <c r="E1015" s="25" t="s">
        <v>6425</v>
      </c>
      <c r="F1015" s="25" t="s">
        <v>7147</v>
      </c>
      <c r="G1015" s="24">
        <v>14957</v>
      </c>
      <c r="H1015" s="25" t="s">
        <v>8895</v>
      </c>
      <c r="I1015" s="2" t="s">
        <v>6868</v>
      </c>
      <c r="J1015" s="2">
        <v>0.80731482670775478</v>
      </c>
      <c r="L1015" s="25"/>
      <c r="M1015" s="25" t="s">
        <v>9106</v>
      </c>
      <c r="N1015" s="26" t="s">
        <v>9107</v>
      </c>
      <c r="O1015" s="22">
        <v>5</v>
      </c>
      <c r="P1015" s="4"/>
      <c r="R1015" s="2" t="s">
        <v>4600</v>
      </c>
    </row>
    <row r="1016" spans="1:18" ht="13">
      <c r="A1016" s="22">
        <v>14957</v>
      </c>
      <c r="B1016" s="22">
        <v>14957</v>
      </c>
      <c r="C1016" s="9" t="s">
        <v>9105</v>
      </c>
      <c r="D1016" s="9" t="s">
        <v>9095</v>
      </c>
      <c r="E1016" s="9" t="s">
        <v>6425</v>
      </c>
      <c r="F1016" s="9" t="s">
        <v>7327</v>
      </c>
      <c r="G1016" s="22">
        <v>14957</v>
      </c>
      <c r="H1016" s="9" t="s">
        <v>8895</v>
      </c>
      <c r="I1016" s="2" t="s">
        <v>6868</v>
      </c>
      <c r="J1016" s="2">
        <v>0.80709612163470823</v>
      </c>
      <c r="L1016" s="9"/>
      <c r="M1016" s="9" t="s">
        <v>9108</v>
      </c>
      <c r="N1016" s="23" t="s">
        <v>9109</v>
      </c>
      <c r="O1016" s="22">
        <v>5</v>
      </c>
      <c r="P1016" s="4"/>
      <c r="R1016" s="2" t="s">
        <v>3668</v>
      </c>
    </row>
    <row r="1017" spans="1:18" ht="13">
      <c r="A1017" s="24">
        <v>23540</v>
      </c>
      <c r="B1017" s="24">
        <v>23163</v>
      </c>
      <c r="C1017" s="25" t="s">
        <v>9105</v>
      </c>
      <c r="D1017" s="25" t="s">
        <v>9095</v>
      </c>
      <c r="E1017" s="25" t="s">
        <v>6425</v>
      </c>
      <c r="F1017" s="25" t="s">
        <v>6850</v>
      </c>
      <c r="G1017" s="24">
        <v>14957</v>
      </c>
      <c r="H1017" s="25" t="s">
        <v>8895</v>
      </c>
      <c r="I1017" s="2" t="s">
        <v>6868</v>
      </c>
      <c r="J1017" s="2">
        <v>0.89586505289883056</v>
      </c>
      <c r="L1017" s="25"/>
      <c r="M1017" s="25" t="s">
        <v>9110</v>
      </c>
      <c r="N1017" s="26" t="s">
        <v>9111</v>
      </c>
      <c r="O1017" s="22">
        <v>5</v>
      </c>
      <c r="P1017" s="4"/>
      <c r="R1017" s="2" t="s">
        <v>3668</v>
      </c>
    </row>
    <row r="1018" spans="1:18" ht="13">
      <c r="A1018" s="22">
        <v>17438</v>
      </c>
      <c r="B1018" s="22">
        <v>16965</v>
      </c>
      <c r="C1018" s="9" t="s">
        <v>9105</v>
      </c>
      <c r="D1018" s="9" t="s">
        <v>9095</v>
      </c>
      <c r="E1018" s="9" t="s">
        <v>6427</v>
      </c>
      <c r="F1018" s="9" t="s">
        <v>7147</v>
      </c>
      <c r="G1018" s="22">
        <v>14957</v>
      </c>
      <c r="H1018" s="9" t="s">
        <v>8895</v>
      </c>
      <c r="I1018" s="2" t="s">
        <v>6868</v>
      </c>
      <c r="J1018" s="2">
        <v>0.86484331229457445</v>
      </c>
      <c r="L1018" s="9"/>
      <c r="M1018" s="9" t="s">
        <v>9112</v>
      </c>
      <c r="N1018" s="23" t="s">
        <v>9113</v>
      </c>
      <c r="O1018" s="22">
        <v>5</v>
      </c>
      <c r="P1018" s="4"/>
      <c r="R1018" s="2" t="s">
        <v>4600</v>
      </c>
    </row>
    <row r="1019" spans="1:18" ht="13">
      <c r="A1019" s="24">
        <v>22345</v>
      </c>
      <c r="B1019" s="24">
        <v>14957</v>
      </c>
      <c r="C1019" s="25" t="s">
        <v>9105</v>
      </c>
      <c r="D1019" s="25" t="s">
        <v>9095</v>
      </c>
      <c r="E1019" s="25" t="s">
        <v>6427</v>
      </c>
      <c r="F1019" s="25" t="s">
        <v>7327</v>
      </c>
      <c r="G1019" s="24">
        <v>14957</v>
      </c>
      <c r="H1019" s="25" t="s">
        <v>8895</v>
      </c>
      <c r="I1019" s="2" t="s">
        <v>6868</v>
      </c>
      <c r="J1019" s="2">
        <v>0.87227058503776789</v>
      </c>
      <c r="L1019" s="25"/>
      <c r="M1019" s="25" t="s">
        <v>9114</v>
      </c>
      <c r="N1019" s="26" t="s">
        <v>9115</v>
      </c>
      <c r="O1019" s="24">
        <v>4</v>
      </c>
      <c r="P1019" s="4"/>
      <c r="R1019" s="2" t="s">
        <v>3668</v>
      </c>
    </row>
    <row r="1020" spans="1:18" ht="13">
      <c r="A1020" s="22">
        <v>23163</v>
      </c>
      <c r="B1020" s="22">
        <v>23163</v>
      </c>
      <c r="C1020" s="9" t="s">
        <v>9105</v>
      </c>
      <c r="D1020" s="9" t="s">
        <v>9095</v>
      </c>
      <c r="E1020" s="9" t="s">
        <v>6427</v>
      </c>
      <c r="F1020" s="9" t="s">
        <v>6850</v>
      </c>
      <c r="G1020" s="22">
        <v>14957</v>
      </c>
      <c r="H1020" s="9" t="s">
        <v>8895</v>
      </c>
      <c r="I1020" s="2" t="s">
        <v>6868</v>
      </c>
      <c r="J1020" s="2">
        <v>0.86136257080683465</v>
      </c>
      <c r="L1020" s="9"/>
      <c r="M1020" s="9" t="s">
        <v>9116</v>
      </c>
      <c r="N1020" s="23" t="s">
        <v>9117</v>
      </c>
      <c r="O1020" s="22">
        <v>1</v>
      </c>
      <c r="P1020" s="4"/>
      <c r="R1020" s="2" t="s">
        <v>3668</v>
      </c>
    </row>
    <row r="1021" spans="1:18" ht="13">
      <c r="A1021" s="24">
        <v>15121</v>
      </c>
      <c r="B1021" s="24">
        <v>13959</v>
      </c>
      <c r="C1021" s="25" t="s">
        <v>9118</v>
      </c>
      <c r="D1021" s="25" t="s">
        <v>9053</v>
      </c>
      <c r="E1021" s="25" t="s">
        <v>6425</v>
      </c>
      <c r="F1021" s="25" t="s">
        <v>6859</v>
      </c>
      <c r="G1021" s="25"/>
      <c r="H1021" s="25" t="s">
        <v>8895</v>
      </c>
      <c r="I1021" s="2" t="s">
        <v>6868</v>
      </c>
      <c r="J1021" s="2">
        <v>0.92750801752683598</v>
      </c>
      <c r="L1021" s="25"/>
      <c r="M1021" s="25" t="s">
        <v>9119</v>
      </c>
      <c r="N1021" s="26" t="s">
        <v>9120</v>
      </c>
      <c r="O1021" s="24">
        <v>4</v>
      </c>
      <c r="P1021" s="4"/>
      <c r="R1021" s="2" t="s">
        <v>3668</v>
      </c>
    </row>
    <row r="1022" spans="1:18" ht="13">
      <c r="A1022" s="22">
        <v>13959</v>
      </c>
      <c r="B1022" s="22">
        <v>13959</v>
      </c>
      <c r="C1022" s="9" t="s">
        <v>9118</v>
      </c>
      <c r="D1022" s="9" t="s">
        <v>9053</v>
      </c>
      <c r="E1022" s="9" t="s">
        <v>6427</v>
      </c>
      <c r="F1022" s="9" t="s">
        <v>6859</v>
      </c>
      <c r="G1022" s="9"/>
      <c r="H1022" s="9" t="s">
        <v>8895</v>
      </c>
      <c r="I1022" s="2" t="s">
        <v>6868</v>
      </c>
      <c r="J1022" s="2">
        <v>0.92268007728828383</v>
      </c>
      <c r="L1022" s="9"/>
      <c r="M1022" s="9"/>
      <c r="N1022" s="28"/>
      <c r="O1022" s="22">
        <v>0</v>
      </c>
      <c r="P1022" s="27" t="s">
        <v>6876</v>
      </c>
      <c r="R1022" s="2" t="s">
        <v>3668</v>
      </c>
    </row>
    <row r="1023" spans="1:18" ht="13">
      <c r="A1023" s="24">
        <v>17416</v>
      </c>
      <c r="B1023" s="24">
        <v>15453</v>
      </c>
      <c r="C1023" s="25" t="s">
        <v>9121</v>
      </c>
      <c r="D1023" s="25" t="s">
        <v>9058</v>
      </c>
      <c r="E1023" s="25" t="s">
        <v>6425</v>
      </c>
      <c r="F1023" s="25" t="s">
        <v>6937</v>
      </c>
      <c r="G1023" s="24">
        <v>14150</v>
      </c>
      <c r="H1023" s="25" t="s">
        <v>8895</v>
      </c>
      <c r="I1023" s="2" t="s">
        <v>6847</v>
      </c>
      <c r="J1023" s="2">
        <v>0.96095556704336915</v>
      </c>
      <c r="L1023" s="25"/>
      <c r="M1023" s="25" t="s">
        <v>9122</v>
      </c>
      <c r="N1023" s="26" t="s">
        <v>9123</v>
      </c>
      <c r="O1023" s="22">
        <v>5</v>
      </c>
      <c r="P1023" s="4"/>
      <c r="R1023" s="2" t="s">
        <v>3279</v>
      </c>
    </row>
    <row r="1024" spans="1:18" ht="13">
      <c r="A1024" s="22">
        <v>15453</v>
      </c>
      <c r="B1024" s="22">
        <v>15453</v>
      </c>
      <c r="C1024" s="9" t="s">
        <v>9121</v>
      </c>
      <c r="D1024" s="9" t="s">
        <v>9058</v>
      </c>
      <c r="E1024" s="9" t="s">
        <v>6427</v>
      </c>
      <c r="F1024" s="9" t="s">
        <v>6937</v>
      </c>
      <c r="G1024" s="22">
        <v>14150</v>
      </c>
      <c r="H1024" s="9" t="s">
        <v>8895</v>
      </c>
      <c r="I1024" s="2" t="s">
        <v>6847</v>
      </c>
      <c r="J1024" s="2">
        <v>0.90880122765058835</v>
      </c>
      <c r="L1024" s="9"/>
      <c r="M1024" s="9" t="s">
        <v>9124</v>
      </c>
      <c r="N1024" s="23" t="s">
        <v>9125</v>
      </c>
      <c r="O1024" s="22">
        <v>5</v>
      </c>
      <c r="P1024" s="4"/>
      <c r="R1024" s="2" t="s">
        <v>3279</v>
      </c>
    </row>
    <row r="1025" spans="1:18" ht="13">
      <c r="A1025" s="24">
        <v>16195</v>
      </c>
      <c r="B1025" s="24">
        <v>16195</v>
      </c>
      <c r="C1025" s="25" t="s">
        <v>9121</v>
      </c>
      <c r="D1025" s="25" t="s">
        <v>9058</v>
      </c>
      <c r="E1025" s="25" t="s">
        <v>6425</v>
      </c>
      <c r="F1025" s="25" t="s">
        <v>6840</v>
      </c>
      <c r="G1025" s="24">
        <v>14150</v>
      </c>
      <c r="H1025" s="25" t="s">
        <v>8895</v>
      </c>
      <c r="I1025" s="2" t="s">
        <v>6847</v>
      </c>
      <c r="J1025" s="2">
        <v>0.9601602441880146</v>
      </c>
      <c r="L1025" s="25"/>
      <c r="M1025" s="25" t="s">
        <v>9126</v>
      </c>
      <c r="N1025" s="26" t="s">
        <v>9127</v>
      </c>
      <c r="O1025" s="22">
        <v>5</v>
      </c>
      <c r="P1025" s="4"/>
      <c r="R1025" s="2" t="s">
        <v>3279</v>
      </c>
    </row>
    <row r="1026" spans="1:18" ht="13">
      <c r="A1026" s="22">
        <v>19190</v>
      </c>
      <c r="B1026" s="22">
        <v>16195</v>
      </c>
      <c r="C1026" s="9" t="s">
        <v>9121</v>
      </c>
      <c r="D1026" s="9" t="s">
        <v>9058</v>
      </c>
      <c r="E1026" s="9" t="s">
        <v>6427</v>
      </c>
      <c r="F1026" s="9" t="s">
        <v>6840</v>
      </c>
      <c r="G1026" s="22">
        <v>14150</v>
      </c>
      <c r="H1026" s="9" t="s">
        <v>8895</v>
      </c>
      <c r="I1026" s="2" t="s">
        <v>6847</v>
      </c>
      <c r="J1026" s="2">
        <v>0.95868769414549648</v>
      </c>
      <c r="L1026" s="9"/>
      <c r="M1026" s="9" t="s">
        <v>9128</v>
      </c>
      <c r="N1026" s="23" t="s">
        <v>9129</v>
      </c>
      <c r="O1026" s="22">
        <v>5</v>
      </c>
      <c r="P1026" s="4"/>
      <c r="R1026" s="2" t="s">
        <v>3279</v>
      </c>
    </row>
    <row r="1027" spans="1:18" ht="13">
      <c r="A1027" s="24">
        <v>14150</v>
      </c>
      <c r="B1027" s="24">
        <v>14150</v>
      </c>
      <c r="C1027" s="25" t="s">
        <v>9121</v>
      </c>
      <c r="D1027" s="25" t="s">
        <v>9058</v>
      </c>
      <c r="E1027" s="25" t="s">
        <v>6425</v>
      </c>
      <c r="F1027" s="25" t="s">
        <v>6856</v>
      </c>
      <c r="G1027" s="24">
        <v>14150</v>
      </c>
      <c r="H1027" s="25" t="s">
        <v>8895</v>
      </c>
      <c r="I1027" s="2" t="s">
        <v>6847</v>
      </c>
      <c r="J1027" s="2">
        <v>0.95364249225069841</v>
      </c>
      <c r="L1027" s="25"/>
      <c r="M1027" s="25" t="s">
        <v>9130</v>
      </c>
      <c r="N1027" s="26" t="s">
        <v>9131</v>
      </c>
      <c r="O1027" s="22">
        <v>5</v>
      </c>
      <c r="P1027" s="4"/>
      <c r="R1027" s="2" t="s">
        <v>3668</v>
      </c>
    </row>
    <row r="1028" spans="1:18" ht="13">
      <c r="A1028" s="22">
        <v>14395</v>
      </c>
      <c r="B1028" s="22">
        <v>14150</v>
      </c>
      <c r="C1028" s="9" t="s">
        <v>9121</v>
      </c>
      <c r="D1028" s="9" t="s">
        <v>9058</v>
      </c>
      <c r="E1028" s="9" t="s">
        <v>6427</v>
      </c>
      <c r="F1028" s="9" t="s">
        <v>6856</v>
      </c>
      <c r="G1028" s="22">
        <v>14150</v>
      </c>
      <c r="H1028" s="9" t="s">
        <v>8895</v>
      </c>
      <c r="I1028" s="2" t="s">
        <v>6847</v>
      </c>
      <c r="J1028" s="2">
        <v>0.96626182306896558</v>
      </c>
      <c r="L1028" s="9"/>
      <c r="M1028" s="9" t="s">
        <v>9132</v>
      </c>
      <c r="N1028" s="23" t="s">
        <v>9133</v>
      </c>
      <c r="O1028" s="22">
        <v>5</v>
      </c>
      <c r="P1028" s="4"/>
      <c r="R1028" s="2" t="s">
        <v>3668</v>
      </c>
    </row>
    <row r="1029" spans="1:18" ht="13">
      <c r="A1029" s="24">
        <v>12292</v>
      </c>
      <c r="B1029" s="24">
        <v>12292</v>
      </c>
      <c r="C1029" s="25" t="s">
        <v>9134</v>
      </c>
      <c r="D1029" s="25" t="s">
        <v>9063</v>
      </c>
      <c r="E1029" s="25" t="s">
        <v>6425</v>
      </c>
      <c r="F1029" s="25" t="s">
        <v>6859</v>
      </c>
      <c r="G1029" s="25"/>
      <c r="H1029" s="25" t="s">
        <v>8895</v>
      </c>
      <c r="I1029" s="2" t="s">
        <v>6868</v>
      </c>
      <c r="J1029" s="2">
        <v>0.95590374187180793</v>
      </c>
      <c r="L1029" s="25"/>
      <c r="M1029" s="25" t="s">
        <v>9135</v>
      </c>
      <c r="N1029" s="26" t="s">
        <v>9136</v>
      </c>
      <c r="O1029" s="22">
        <v>5</v>
      </c>
      <c r="P1029" s="4"/>
      <c r="R1029" s="2" t="s">
        <v>8370</v>
      </c>
    </row>
    <row r="1030" spans="1:18" ht="13">
      <c r="A1030" s="22">
        <v>16984</v>
      </c>
      <c r="B1030" s="22">
        <v>12292</v>
      </c>
      <c r="C1030" s="9" t="s">
        <v>9134</v>
      </c>
      <c r="D1030" s="9" t="s">
        <v>9063</v>
      </c>
      <c r="E1030" s="9" t="s">
        <v>6427</v>
      </c>
      <c r="F1030" s="9" t="s">
        <v>6859</v>
      </c>
      <c r="G1030" s="9"/>
      <c r="H1030" s="9" t="s">
        <v>8895</v>
      </c>
      <c r="I1030" s="2" t="s">
        <v>6868</v>
      </c>
      <c r="J1030" s="2">
        <v>0.95735262190463666</v>
      </c>
      <c r="L1030" s="9"/>
      <c r="M1030" s="9"/>
      <c r="N1030" s="28"/>
      <c r="O1030" s="22">
        <v>0</v>
      </c>
      <c r="P1030" s="27" t="s">
        <v>6876</v>
      </c>
      <c r="R1030" s="2" t="s">
        <v>8370</v>
      </c>
    </row>
    <row r="1031" spans="1:18" ht="13">
      <c r="A1031" s="24">
        <v>16976</v>
      </c>
      <c r="B1031" s="24">
        <v>15450</v>
      </c>
      <c r="C1031" s="25" t="s">
        <v>9137</v>
      </c>
      <c r="D1031" s="25" t="s">
        <v>9072</v>
      </c>
      <c r="E1031" s="25" t="s">
        <v>6427</v>
      </c>
      <c r="F1031" s="25" t="s">
        <v>6850</v>
      </c>
      <c r="G1031" s="24">
        <v>15450</v>
      </c>
      <c r="H1031" s="25" t="s">
        <v>8895</v>
      </c>
      <c r="I1031" s="2" t="s">
        <v>6868</v>
      </c>
      <c r="J1031" s="2">
        <v>0.7936347958214659</v>
      </c>
      <c r="L1031" s="25"/>
      <c r="M1031" s="25" t="s">
        <v>9138</v>
      </c>
      <c r="N1031" s="26" t="s">
        <v>9139</v>
      </c>
      <c r="O1031" s="24">
        <v>4</v>
      </c>
      <c r="P1031" s="4"/>
      <c r="R1031" s="2" t="s">
        <v>3556</v>
      </c>
    </row>
    <row r="1032" spans="1:18" ht="13">
      <c r="A1032" s="22">
        <v>30464</v>
      </c>
      <c r="B1032" s="22">
        <v>21669</v>
      </c>
      <c r="C1032" s="9" t="s">
        <v>9137</v>
      </c>
      <c r="D1032" s="9" t="s">
        <v>9072</v>
      </c>
      <c r="E1032" s="9" t="s">
        <v>6427</v>
      </c>
      <c r="F1032" s="9" t="s">
        <v>7327</v>
      </c>
      <c r="G1032" s="22">
        <v>15450</v>
      </c>
      <c r="H1032" s="9" t="s">
        <v>8895</v>
      </c>
      <c r="I1032" s="2" t="s">
        <v>6868</v>
      </c>
      <c r="J1032" s="2">
        <v>0.83963702780783933</v>
      </c>
      <c r="L1032" s="9"/>
      <c r="M1032" s="9"/>
      <c r="N1032" s="28"/>
      <c r="O1032" s="22">
        <v>0</v>
      </c>
      <c r="P1032" s="27" t="s">
        <v>6876</v>
      </c>
      <c r="R1032" s="2" t="s">
        <v>3556</v>
      </c>
    </row>
    <row r="1033" spans="1:18" ht="13">
      <c r="A1033" s="24">
        <v>15450</v>
      </c>
      <c r="B1033" s="24">
        <v>15450</v>
      </c>
      <c r="C1033" s="25" t="s">
        <v>9137</v>
      </c>
      <c r="D1033" s="25" t="s">
        <v>9072</v>
      </c>
      <c r="E1033" s="25" t="s">
        <v>6425</v>
      </c>
      <c r="F1033" s="25" t="s">
        <v>6850</v>
      </c>
      <c r="G1033" s="24">
        <v>15450</v>
      </c>
      <c r="H1033" s="25" t="s">
        <v>8895</v>
      </c>
      <c r="I1033" s="2" t="s">
        <v>6868</v>
      </c>
      <c r="J1033" s="2">
        <v>0.73662016413269948</v>
      </c>
      <c r="L1033" s="25"/>
      <c r="M1033" s="25" t="s">
        <v>9140</v>
      </c>
      <c r="N1033" s="26" t="s">
        <v>9141</v>
      </c>
      <c r="O1033" s="24">
        <v>4</v>
      </c>
      <c r="P1033" s="4"/>
      <c r="R1033" s="2" t="s">
        <v>3556</v>
      </c>
    </row>
    <row r="1034" spans="1:18" ht="13">
      <c r="A1034" s="22">
        <v>21669</v>
      </c>
      <c r="B1034" s="22">
        <v>21669</v>
      </c>
      <c r="C1034" s="9" t="s">
        <v>9137</v>
      </c>
      <c r="D1034" s="9" t="s">
        <v>9072</v>
      </c>
      <c r="E1034" s="9" t="s">
        <v>6425</v>
      </c>
      <c r="F1034" s="9" t="s">
        <v>7327</v>
      </c>
      <c r="G1034" s="22">
        <v>15450</v>
      </c>
      <c r="H1034" s="9" t="s">
        <v>8895</v>
      </c>
      <c r="I1034" s="2" t="s">
        <v>6868</v>
      </c>
      <c r="J1034" s="2">
        <v>0.88502229527394116</v>
      </c>
      <c r="L1034" s="9"/>
      <c r="M1034" s="9" t="s">
        <v>9142</v>
      </c>
      <c r="N1034" s="23" t="s">
        <v>9143</v>
      </c>
      <c r="O1034" s="24">
        <v>4</v>
      </c>
      <c r="P1034" s="4"/>
      <c r="R1034" s="2" t="s">
        <v>3556</v>
      </c>
    </row>
    <row r="1035" spans="1:18" ht="13">
      <c r="A1035" s="24">
        <v>20634</v>
      </c>
      <c r="B1035" s="24">
        <v>20196</v>
      </c>
      <c r="C1035" s="25" t="s">
        <v>9144</v>
      </c>
      <c r="D1035" s="25" t="s">
        <v>9118</v>
      </c>
      <c r="E1035" s="25" t="s">
        <v>6425</v>
      </c>
      <c r="F1035" s="25" t="s">
        <v>6937</v>
      </c>
      <c r="G1035" s="24">
        <v>19547</v>
      </c>
      <c r="H1035" s="25" t="s">
        <v>8895</v>
      </c>
      <c r="I1035" s="2" t="s">
        <v>6847</v>
      </c>
      <c r="J1035" s="2">
        <v>0.95515918286982926</v>
      </c>
      <c r="L1035" s="25"/>
      <c r="M1035" s="25" t="s">
        <v>9145</v>
      </c>
      <c r="N1035" s="26" t="s">
        <v>9146</v>
      </c>
      <c r="O1035" s="22">
        <v>5</v>
      </c>
      <c r="P1035" s="4"/>
      <c r="R1035" s="2" t="s">
        <v>3279</v>
      </c>
    </row>
    <row r="1036" spans="1:18" ht="13">
      <c r="A1036" s="22">
        <v>20196</v>
      </c>
      <c r="B1036" s="22">
        <v>20196</v>
      </c>
      <c r="C1036" s="9" t="s">
        <v>9144</v>
      </c>
      <c r="D1036" s="9" t="s">
        <v>9118</v>
      </c>
      <c r="E1036" s="9" t="s">
        <v>6427</v>
      </c>
      <c r="F1036" s="9" t="s">
        <v>6937</v>
      </c>
      <c r="G1036" s="22">
        <v>19547</v>
      </c>
      <c r="H1036" s="9" t="s">
        <v>8895</v>
      </c>
      <c r="I1036" s="2" t="s">
        <v>6847</v>
      </c>
      <c r="J1036" s="2">
        <v>0.95577004248335395</v>
      </c>
      <c r="L1036" s="9"/>
      <c r="M1036" s="9" t="s">
        <v>9147</v>
      </c>
      <c r="N1036" s="23" t="s">
        <v>9148</v>
      </c>
      <c r="O1036" s="22">
        <v>5</v>
      </c>
      <c r="P1036" s="4"/>
      <c r="R1036" s="2" t="s">
        <v>3279</v>
      </c>
    </row>
    <row r="1037" spans="1:18" ht="13">
      <c r="A1037" s="24">
        <v>22236</v>
      </c>
      <c r="B1037" s="24">
        <v>20709</v>
      </c>
      <c r="C1037" s="25" t="s">
        <v>9144</v>
      </c>
      <c r="D1037" s="25" t="s">
        <v>9118</v>
      </c>
      <c r="E1037" s="25" t="s">
        <v>6425</v>
      </c>
      <c r="F1037" s="25" t="s">
        <v>6840</v>
      </c>
      <c r="G1037" s="24">
        <v>19547</v>
      </c>
      <c r="H1037" s="25" t="s">
        <v>8895</v>
      </c>
      <c r="I1037" s="2" t="s">
        <v>6847</v>
      </c>
      <c r="J1037" s="2">
        <v>0.93707889472697947</v>
      </c>
      <c r="L1037" s="25"/>
      <c r="M1037" s="25" t="s">
        <v>9149</v>
      </c>
      <c r="N1037" s="26" t="s">
        <v>9150</v>
      </c>
      <c r="O1037" s="22">
        <v>5</v>
      </c>
      <c r="P1037" s="4"/>
      <c r="R1037" s="2" t="s">
        <v>3279</v>
      </c>
    </row>
    <row r="1038" spans="1:18" ht="13">
      <c r="A1038" s="22">
        <v>20709</v>
      </c>
      <c r="B1038" s="22">
        <v>20709</v>
      </c>
      <c r="C1038" s="9" t="s">
        <v>9144</v>
      </c>
      <c r="D1038" s="9" t="s">
        <v>9118</v>
      </c>
      <c r="E1038" s="9" t="s">
        <v>6427</v>
      </c>
      <c r="F1038" s="9" t="s">
        <v>6840</v>
      </c>
      <c r="G1038" s="22">
        <v>19547</v>
      </c>
      <c r="H1038" s="9" t="s">
        <v>8895</v>
      </c>
      <c r="I1038" s="2" t="s">
        <v>6847</v>
      </c>
      <c r="J1038" s="2">
        <v>0.92972512320230083</v>
      </c>
      <c r="L1038" s="9"/>
      <c r="M1038" s="9" t="s">
        <v>9151</v>
      </c>
      <c r="N1038" s="23" t="s">
        <v>9152</v>
      </c>
      <c r="O1038" s="22">
        <v>5</v>
      </c>
      <c r="P1038" s="4"/>
      <c r="R1038" s="2" t="s">
        <v>3279</v>
      </c>
    </row>
    <row r="1039" spans="1:18" ht="13">
      <c r="A1039" s="24">
        <v>22837</v>
      </c>
      <c r="B1039" s="24">
        <v>19547</v>
      </c>
      <c r="C1039" s="25" t="s">
        <v>9144</v>
      </c>
      <c r="D1039" s="25" t="s">
        <v>9118</v>
      </c>
      <c r="E1039" s="25" t="s">
        <v>6425</v>
      </c>
      <c r="F1039" s="25" t="s">
        <v>6856</v>
      </c>
      <c r="G1039" s="24">
        <v>19547</v>
      </c>
      <c r="H1039" s="25" t="s">
        <v>8895</v>
      </c>
      <c r="I1039" s="2" t="s">
        <v>6847</v>
      </c>
      <c r="J1039" s="2">
        <v>0.95032923119276547</v>
      </c>
      <c r="L1039" s="25"/>
      <c r="M1039" s="25" t="s">
        <v>9153</v>
      </c>
      <c r="N1039" s="26" t="s">
        <v>9154</v>
      </c>
      <c r="O1039" s="24">
        <v>4</v>
      </c>
      <c r="P1039" s="4"/>
      <c r="R1039" s="2" t="s">
        <v>6204</v>
      </c>
    </row>
    <row r="1040" spans="1:18" ht="13">
      <c r="A1040" s="22">
        <v>19547</v>
      </c>
      <c r="B1040" s="22">
        <v>19547</v>
      </c>
      <c r="C1040" s="9" t="s">
        <v>9144</v>
      </c>
      <c r="D1040" s="9" t="s">
        <v>9118</v>
      </c>
      <c r="E1040" s="9" t="s">
        <v>6427</v>
      </c>
      <c r="F1040" s="9" t="s">
        <v>6856</v>
      </c>
      <c r="G1040" s="22">
        <v>19547</v>
      </c>
      <c r="H1040" s="9" t="s">
        <v>8895</v>
      </c>
      <c r="I1040" s="2" t="s">
        <v>6847</v>
      </c>
      <c r="J1040" s="2">
        <v>0.93162648491608691</v>
      </c>
      <c r="L1040" s="9"/>
      <c r="M1040" s="9" t="s">
        <v>9155</v>
      </c>
      <c r="N1040" s="23" t="s">
        <v>9156</v>
      </c>
      <c r="O1040" s="24">
        <v>4</v>
      </c>
      <c r="P1040" s="4"/>
      <c r="R1040" s="2" t="s">
        <v>6204</v>
      </c>
    </row>
    <row r="1041" spans="1:18" ht="13">
      <c r="A1041" s="24">
        <v>19385</v>
      </c>
      <c r="B1041" s="24">
        <v>19385</v>
      </c>
      <c r="C1041" s="25" t="s">
        <v>9157</v>
      </c>
      <c r="D1041" s="25"/>
      <c r="E1041" s="25" t="s">
        <v>6427</v>
      </c>
      <c r="F1041" s="25" t="s">
        <v>7147</v>
      </c>
      <c r="G1041" s="25"/>
      <c r="H1041" s="25" t="s">
        <v>8895</v>
      </c>
      <c r="I1041" s="2" t="s">
        <v>6868</v>
      </c>
      <c r="J1041" s="2">
        <v>0.85333557121053927</v>
      </c>
      <c r="L1041" s="25"/>
      <c r="M1041" s="25" t="s">
        <v>9158</v>
      </c>
      <c r="N1041" s="26" t="s">
        <v>9159</v>
      </c>
      <c r="O1041" s="24">
        <v>1</v>
      </c>
      <c r="P1041" s="27" t="s">
        <v>9160</v>
      </c>
      <c r="R1041" s="2" t="s">
        <v>3556</v>
      </c>
    </row>
    <row r="1042" spans="1:18" ht="13">
      <c r="A1042" s="22">
        <v>20013</v>
      </c>
      <c r="B1042" s="22">
        <v>19385</v>
      </c>
      <c r="C1042" s="9" t="s">
        <v>9157</v>
      </c>
      <c r="D1042" s="9"/>
      <c r="E1042" s="9" t="s">
        <v>6425</v>
      </c>
      <c r="F1042" s="9" t="s">
        <v>7147</v>
      </c>
      <c r="G1042" s="9"/>
      <c r="H1042" s="9" t="s">
        <v>8895</v>
      </c>
      <c r="I1042" s="2" t="s">
        <v>6868</v>
      </c>
      <c r="J1042" s="2">
        <v>0.83781080786138773</v>
      </c>
      <c r="L1042" s="9"/>
      <c r="M1042" s="9" t="s">
        <v>9161</v>
      </c>
      <c r="N1042" s="23" t="s">
        <v>9162</v>
      </c>
      <c r="O1042" s="22">
        <v>1</v>
      </c>
      <c r="P1042" s="27" t="s">
        <v>9160</v>
      </c>
      <c r="R1042" s="2" t="s">
        <v>3556</v>
      </c>
    </row>
    <row r="1043" spans="1:18" ht="13">
      <c r="A1043" s="24">
        <v>19730</v>
      </c>
      <c r="B1043" s="24">
        <v>19730</v>
      </c>
      <c r="C1043" s="25" t="s">
        <v>9163</v>
      </c>
      <c r="D1043" s="25" t="s">
        <v>9137</v>
      </c>
      <c r="E1043" s="25" t="s">
        <v>6425</v>
      </c>
      <c r="F1043" s="25" t="s">
        <v>6856</v>
      </c>
      <c r="G1043" s="24">
        <v>19730</v>
      </c>
      <c r="H1043" s="25" t="s">
        <v>8895</v>
      </c>
      <c r="I1043" s="2" t="s">
        <v>6847</v>
      </c>
      <c r="J1043" s="2">
        <v>0.95220258128508539</v>
      </c>
      <c r="L1043" s="25"/>
      <c r="M1043" s="25" t="s">
        <v>9164</v>
      </c>
      <c r="N1043" s="26" t="s">
        <v>9165</v>
      </c>
      <c r="O1043" s="22">
        <v>5</v>
      </c>
      <c r="P1043" s="4"/>
      <c r="R1043" s="2" t="s">
        <v>6204</v>
      </c>
    </row>
    <row r="1044" spans="1:18" ht="13">
      <c r="A1044" s="22">
        <v>26698</v>
      </c>
      <c r="B1044" s="22">
        <v>19730</v>
      </c>
      <c r="C1044" s="9" t="s">
        <v>9163</v>
      </c>
      <c r="D1044" s="9" t="s">
        <v>9137</v>
      </c>
      <c r="E1044" s="9" t="s">
        <v>6427</v>
      </c>
      <c r="F1044" s="9" t="s">
        <v>6856</v>
      </c>
      <c r="G1044" s="22">
        <v>19730</v>
      </c>
      <c r="H1044" s="9" t="s">
        <v>8895</v>
      </c>
      <c r="I1044" s="2" t="s">
        <v>6847</v>
      </c>
      <c r="J1044" s="2">
        <v>0.92791311545381094</v>
      </c>
      <c r="L1044" s="9"/>
      <c r="M1044" s="9" t="s">
        <v>9166</v>
      </c>
      <c r="N1044" s="31"/>
      <c r="O1044" s="22">
        <v>2</v>
      </c>
      <c r="P1044" s="27" t="s">
        <v>7200</v>
      </c>
      <c r="R1044" s="2" t="s">
        <v>6204</v>
      </c>
    </row>
    <row r="1045" spans="1:18" ht="13">
      <c r="A1045" s="24">
        <v>11168</v>
      </c>
      <c r="B1045" s="24">
        <v>11168</v>
      </c>
      <c r="C1045" s="25" t="s">
        <v>9167</v>
      </c>
      <c r="D1045" s="25" t="s">
        <v>9168</v>
      </c>
      <c r="E1045" s="25" t="s">
        <v>6427</v>
      </c>
      <c r="F1045" s="25" t="s">
        <v>6840</v>
      </c>
      <c r="G1045" s="25"/>
      <c r="H1045" s="25" t="s">
        <v>9169</v>
      </c>
      <c r="I1045" s="2" t="s">
        <v>6868</v>
      </c>
      <c r="J1045" s="2">
        <v>0.85393106743217506</v>
      </c>
      <c r="L1045" s="25"/>
      <c r="M1045" s="25" t="s">
        <v>9170</v>
      </c>
      <c r="N1045" s="26" t="s">
        <v>9171</v>
      </c>
      <c r="O1045" s="22">
        <v>5</v>
      </c>
      <c r="P1045" s="4"/>
      <c r="R1045" s="2" t="s">
        <v>3279</v>
      </c>
    </row>
    <row r="1046" spans="1:18" ht="13">
      <c r="A1046" s="22">
        <v>11483</v>
      </c>
      <c r="B1046" s="22">
        <v>11168</v>
      </c>
      <c r="C1046" s="9" t="s">
        <v>9167</v>
      </c>
      <c r="D1046" s="9" t="s">
        <v>9168</v>
      </c>
      <c r="E1046" s="9" t="s">
        <v>6425</v>
      </c>
      <c r="F1046" s="9" t="s">
        <v>6840</v>
      </c>
      <c r="G1046" s="9"/>
      <c r="H1046" s="9" t="s">
        <v>9169</v>
      </c>
      <c r="I1046" s="2" t="s">
        <v>6868</v>
      </c>
      <c r="J1046" s="2">
        <v>0.8607705737288468</v>
      </c>
      <c r="L1046" s="9"/>
      <c r="M1046" s="9" t="s">
        <v>9172</v>
      </c>
      <c r="N1046" s="23" t="s">
        <v>9173</v>
      </c>
      <c r="O1046" s="22">
        <v>5</v>
      </c>
      <c r="P1046" s="4"/>
      <c r="R1046" s="2" t="s">
        <v>3279</v>
      </c>
    </row>
    <row r="1047" spans="1:18" ht="13">
      <c r="A1047" s="24">
        <v>10622</v>
      </c>
      <c r="B1047" s="24">
        <v>10622</v>
      </c>
      <c r="C1047" s="25" t="s">
        <v>9174</v>
      </c>
      <c r="D1047" s="25" t="s">
        <v>9168</v>
      </c>
      <c r="E1047" s="25" t="s">
        <v>6425</v>
      </c>
      <c r="F1047" s="25" t="s">
        <v>6856</v>
      </c>
      <c r="G1047" s="25"/>
      <c r="H1047" s="25" t="s">
        <v>9169</v>
      </c>
      <c r="I1047" s="2" t="s">
        <v>6868</v>
      </c>
      <c r="J1047" s="2">
        <v>0.92722400526456994</v>
      </c>
      <c r="L1047" s="25"/>
      <c r="M1047" s="25" t="s">
        <v>9175</v>
      </c>
      <c r="N1047" s="26" t="s">
        <v>9176</v>
      </c>
      <c r="O1047" s="22">
        <v>5</v>
      </c>
      <c r="P1047" s="4"/>
      <c r="R1047" s="2" t="s">
        <v>3279</v>
      </c>
    </row>
    <row r="1048" spans="1:18" ht="13">
      <c r="A1048" s="22">
        <v>11426</v>
      </c>
      <c r="B1048" s="22">
        <v>10622</v>
      </c>
      <c r="C1048" s="9" t="s">
        <v>9174</v>
      </c>
      <c r="D1048" s="9" t="s">
        <v>9168</v>
      </c>
      <c r="E1048" s="9" t="s">
        <v>6427</v>
      </c>
      <c r="F1048" s="9" t="s">
        <v>6856</v>
      </c>
      <c r="G1048" s="9"/>
      <c r="H1048" s="9" t="s">
        <v>9169</v>
      </c>
      <c r="I1048" s="2" t="s">
        <v>6868</v>
      </c>
      <c r="J1048" s="2">
        <v>0.92209306854977624</v>
      </c>
      <c r="L1048" s="9"/>
      <c r="M1048" s="9" t="s">
        <v>9177</v>
      </c>
      <c r="N1048" s="23" t="s">
        <v>9178</v>
      </c>
      <c r="O1048" s="22">
        <v>5</v>
      </c>
      <c r="P1048" s="4"/>
      <c r="R1048" s="2" t="s">
        <v>3279</v>
      </c>
    </row>
    <row r="1049" spans="1:18" ht="13">
      <c r="A1049" s="24">
        <v>23431</v>
      </c>
      <c r="B1049" s="24">
        <v>11872</v>
      </c>
      <c r="C1049" s="25" t="s">
        <v>9179</v>
      </c>
      <c r="D1049" s="25" t="s">
        <v>9168</v>
      </c>
      <c r="E1049" s="25" t="s">
        <v>6425</v>
      </c>
      <c r="F1049" s="25" t="s">
        <v>6937</v>
      </c>
      <c r="G1049" s="25"/>
      <c r="H1049" s="25" t="s">
        <v>9169</v>
      </c>
      <c r="I1049" s="2" t="s">
        <v>6868</v>
      </c>
      <c r="J1049" s="2">
        <v>0.95542536404576639</v>
      </c>
      <c r="L1049" s="25"/>
      <c r="M1049" s="25"/>
      <c r="N1049" s="29"/>
      <c r="O1049" s="24">
        <v>0</v>
      </c>
      <c r="P1049" s="27" t="s">
        <v>6512</v>
      </c>
      <c r="R1049" s="2" t="s">
        <v>4600</v>
      </c>
    </row>
    <row r="1050" spans="1:18" ht="13">
      <c r="A1050" s="22">
        <v>11872</v>
      </c>
      <c r="B1050" s="22">
        <v>11872</v>
      </c>
      <c r="C1050" s="9" t="s">
        <v>9179</v>
      </c>
      <c r="D1050" s="9" t="s">
        <v>9168</v>
      </c>
      <c r="E1050" s="9" t="s">
        <v>6427</v>
      </c>
      <c r="F1050" s="9" t="s">
        <v>6937</v>
      </c>
      <c r="G1050" s="9"/>
      <c r="H1050" s="9" t="s">
        <v>9169</v>
      </c>
      <c r="I1050" s="2" t="s">
        <v>6868</v>
      </c>
      <c r="J1050" s="2">
        <v>0.95857142782346771</v>
      </c>
      <c r="L1050" s="9"/>
      <c r="M1050" s="9"/>
      <c r="N1050" s="28"/>
      <c r="O1050" s="22">
        <v>0</v>
      </c>
      <c r="P1050" s="27" t="s">
        <v>6512</v>
      </c>
      <c r="R1050" s="2" t="s">
        <v>4600</v>
      </c>
    </row>
    <row r="1051" spans="1:18" ht="13">
      <c r="A1051" s="24">
        <v>12278</v>
      </c>
      <c r="B1051" s="24">
        <v>12278</v>
      </c>
      <c r="C1051" s="25" t="s">
        <v>9180</v>
      </c>
      <c r="D1051" s="25" t="s">
        <v>9181</v>
      </c>
      <c r="E1051" s="25" t="s">
        <v>6425</v>
      </c>
      <c r="F1051" s="25" t="s">
        <v>6937</v>
      </c>
      <c r="G1051" s="24">
        <v>11016</v>
      </c>
      <c r="H1051" s="25" t="s">
        <v>9169</v>
      </c>
      <c r="I1051" s="2" t="s">
        <v>6868</v>
      </c>
      <c r="J1051" s="2">
        <v>0.78685260235013532</v>
      </c>
      <c r="L1051" s="25"/>
      <c r="M1051" s="25" t="s">
        <v>9182</v>
      </c>
      <c r="N1051" s="26" t="s">
        <v>9183</v>
      </c>
      <c r="O1051" s="22">
        <v>5</v>
      </c>
      <c r="P1051" s="4"/>
      <c r="R1051" s="2" t="s">
        <v>3279</v>
      </c>
    </row>
    <row r="1052" spans="1:18" ht="13">
      <c r="A1052" s="22">
        <v>12329</v>
      </c>
      <c r="B1052" s="22">
        <v>12278</v>
      </c>
      <c r="C1052" s="9" t="s">
        <v>9180</v>
      </c>
      <c r="D1052" s="9" t="s">
        <v>9181</v>
      </c>
      <c r="E1052" s="9" t="s">
        <v>6427</v>
      </c>
      <c r="F1052" s="9" t="s">
        <v>6937</v>
      </c>
      <c r="G1052" s="22">
        <v>11016</v>
      </c>
      <c r="H1052" s="9" t="s">
        <v>9169</v>
      </c>
      <c r="I1052" s="2" t="s">
        <v>6868</v>
      </c>
      <c r="J1052" s="2">
        <v>0.8525735698228023</v>
      </c>
      <c r="L1052" s="9"/>
      <c r="M1052" s="9" t="s">
        <v>9184</v>
      </c>
      <c r="N1052" s="23" t="s">
        <v>9185</v>
      </c>
      <c r="O1052" s="22">
        <v>5</v>
      </c>
      <c r="P1052" s="4"/>
      <c r="R1052" s="2" t="s">
        <v>3279</v>
      </c>
    </row>
    <row r="1053" spans="1:18" ht="13">
      <c r="A1053" s="24">
        <v>11016</v>
      </c>
      <c r="B1053" s="24">
        <v>11016</v>
      </c>
      <c r="C1053" s="25" t="s">
        <v>9180</v>
      </c>
      <c r="D1053" s="25" t="s">
        <v>9181</v>
      </c>
      <c r="E1053" s="25" t="s">
        <v>6425</v>
      </c>
      <c r="F1053" s="25" t="s">
        <v>6856</v>
      </c>
      <c r="G1053" s="24">
        <v>11016</v>
      </c>
      <c r="H1053" s="25" t="s">
        <v>9169</v>
      </c>
      <c r="I1053" s="2" t="s">
        <v>6868</v>
      </c>
      <c r="J1053" s="2">
        <v>0.95655951987150023</v>
      </c>
      <c r="L1053" s="25"/>
      <c r="M1053" s="25" t="s">
        <v>9186</v>
      </c>
      <c r="N1053" s="26" t="s">
        <v>9187</v>
      </c>
      <c r="O1053" s="22">
        <v>5</v>
      </c>
      <c r="P1053" s="4"/>
      <c r="R1053" s="2" t="s">
        <v>3279</v>
      </c>
    </row>
    <row r="1054" spans="1:18" ht="13">
      <c r="A1054" s="22">
        <v>11178</v>
      </c>
      <c r="B1054" s="22">
        <v>11016</v>
      </c>
      <c r="C1054" s="9" t="s">
        <v>9180</v>
      </c>
      <c r="D1054" s="9" t="s">
        <v>9181</v>
      </c>
      <c r="E1054" s="9" t="s">
        <v>6427</v>
      </c>
      <c r="F1054" s="9" t="s">
        <v>6856</v>
      </c>
      <c r="G1054" s="22">
        <v>11016</v>
      </c>
      <c r="H1054" s="9" t="s">
        <v>9169</v>
      </c>
      <c r="I1054" s="2" t="s">
        <v>6868</v>
      </c>
      <c r="J1054" s="2">
        <v>0.96404194201248283</v>
      </c>
      <c r="L1054" s="9"/>
      <c r="M1054" s="9" t="s">
        <v>9188</v>
      </c>
      <c r="N1054" s="31"/>
      <c r="O1054" s="22">
        <v>2</v>
      </c>
      <c r="P1054" s="27" t="s">
        <v>7200</v>
      </c>
      <c r="R1054" s="2" t="s">
        <v>3279</v>
      </c>
    </row>
    <row r="1055" spans="1:18" ht="13">
      <c r="A1055" s="24">
        <v>13369</v>
      </c>
      <c r="B1055" s="24">
        <v>13369</v>
      </c>
      <c r="C1055" s="25" t="s">
        <v>9180</v>
      </c>
      <c r="D1055" s="25" t="s">
        <v>9181</v>
      </c>
      <c r="E1055" s="25" t="s">
        <v>6427</v>
      </c>
      <c r="F1055" s="25" t="s">
        <v>6840</v>
      </c>
      <c r="G1055" s="24">
        <v>11016</v>
      </c>
      <c r="H1055" s="25" t="s">
        <v>9169</v>
      </c>
      <c r="I1055" s="2" t="s">
        <v>6868</v>
      </c>
      <c r="J1055" s="2">
        <v>0.95912199821014821</v>
      </c>
      <c r="L1055" s="25"/>
      <c r="M1055" s="25" t="s">
        <v>9189</v>
      </c>
      <c r="N1055" s="26" t="s">
        <v>9190</v>
      </c>
      <c r="O1055" s="22">
        <v>5</v>
      </c>
      <c r="P1055" s="4"/>
      <c r="R1055" s="2" t="s">
        <v>3279</v>
      </c>
    </row>
    <row r="1056" spans="1:18" ht="13">
      <c r="A1056" s="22">
        <v>14546</v>
      </c>
      <c r="B1056" s="22">
        <v>13369</v>
      </c>
      <c r="C1056" s="9" t="s">
        <v>9180</v>
      </c>
      <c r="D1056" s="9" t="s">
        <v>9181</v>
      </c>
      <c r="E1056" s="9" t="s">
        <v>6425</v>
      </c>
      <c r="F1056" s="9" t="s">
        <v>6840</v>
      </c>
      <c r="G1056" s="22">
        <v>11016</v>
      </c>
      <c r="H1056" s="9" t="s">
        <v>9169</v>
      </c>
      <c r="I1056" s="2" t="s">
        <v>6868</v>
      </c>
      <c r="J1056" s="2">
        <v>0.97915738818349629</v>
      </c>
      <c r="L1056" s="9"/>
      <c r="M1056" s="9" t="s">
        <v>9191</v>
      </c>
      <c r="N1056" s="23" t="s">
        <v>9192</v>
      </c>
      <c r="O1056" s="22">
        <v>5</v>
      </c>
      <c r="P1056" s="4"/>
      <c r="R1056" s="2" t="s">
        <v>3279</v>
      </c>
    </row>
    <row r="1057" spans="1:18" ht="13">
      <c r="A1057" s="24">
        <v>12035</v>
      </c>
      <c r="B1057" s="24">
        <v>12035</v>
      </c>
      <c r="C1057" s="25" t="s">
        <v>9193</v>
      </c>
      <c r="D1057" s="25" t="s">
        <v>9168</v>
      </c>
      <c r="E1057" s="25" t="s">
        <v>6425</v>
      </c>
      <c r="F1057" s="25" t="s">
        <v>6937</v>
      </c>
      <c r="G1057" s="25"/>
      <c r="H1057" s="25" t="s">
        <v>9169</v>
      </c>
      <c r="I1057" s="2" t="s">
        <v>6868</v>
      </c>
      <c r="J1057" s="2">
        <v>0.93980559057101065</v>
      </c>
      <c r="L1057" s="25"/>
      <c r="M1057" s="25" t="s">
        <v>9194</v>
      </c>
      <c r="N1057" s="26" t="s">
        <v>9195</v>
      </c>
      <c r="O1057" s="22">
        <v>5</v>
      </c>
      <c r="P1057" s="4"/>
      <c r="R1057" s="2" t="s">
        <v>3279</v>
      </c>
    </row>
    <row r="1058" spans="1:18" ht="13">
      <c r="A1058" s="22">
        <v>13233</v>
      </c>
      <c r="B1058" s="22">
        <v>12035</v>
      </c>
      <c r="C1058" s="9" t="s">
        <v>9193</v>
      </c>
      <c r="D1058" s="9" t="s">
        <v>9168</v>
      </c>
      <c r="E1058" s="9" t="s">
        <v>6427</v>
      </c>
      <c r="F1058" s="9" t="s">
        <v>6937</v>
      </c>
      <c r="G1058" s="9"/>
      <c r="H1058" s="9" t="s">
        <v>9169</v>
      </c>
      <c r="I1058" s="2" t="s">
        <v>6868</v>
      </c>
      <c r="J1058" s="2">
        <v>0.90272573812136603</v>
      </c>
      <c r="L1058" s="9"/>
      <c r="M1058" s="9" t="s">
        <v>9196</v>
      </c>
      <c r="N1058" s="23" t="s">
        <v>9197</v>
      </c>
      <c r="O1058" s="22">
        <v>5</v>
      </c>
      <c r="P1058" s="4"/>
      <c r="R1058" s="2" t="s">
        <v>3279</v>
      </c>
    </row>
    <row r="1059" spans="1:18" ht="13">
      <c r="A1059" s="24">
        <v>13014</v>
      </c>
      <c r="B1059" s="24">
        <v>13014</v>
      </c>
      <c r="C1059" s="25" t="s">
        <v>9198</v>
      </c>
      <c r="D1059" s="25" t="s">
        <v>9168</v>
      </c>
      <c r="E1059" s="25" t="s">
        <v>6427</v>
      </c>
      <c r="F1059" s="25" t="s">
        <v>6856</v>
      </c>
      <c r="G1059" s="25"/>
      <c r="H1059" s="25" t="s">
        <v>9169</v>
      </c>
      <c r="I1059" s="2" t="s">
        <v>6868</v>
      </c>
      <c r="J1059" s="2">
        <v>0.89061685844255312</v>
      </c>
      <c r="L1059" s="25"/>
      <c r="M1059" s="25" t="s">
        <v>9199</v>
      </c>
      <c r="N1059" s="26" t="s">
        <v>9200</v>
      </c>
      <c r="O1059" s="22">
        <v>5</v>
      </c>
      <c r="P1059" s="4"/>
      <c r="R1059" s="2" t="s">
        <v>6204</v>
      </c>
    </row>
    <row r="1060" spans="1:18" ht="13">
      <c r="A1060" s="22">
        <v>22595</v>
      </c>
      <c r="B1060" s="22">
        <v>13014</v>
      </c>
      <c r="C1060" s="9" t="s">
        <v>9198</v>
      </c>
      <c r="D1060" s="9" t="s">
        <v>9168</v>
      </c>
      <c r="E1060" s="9" t="s">
        <v>6425</v>
      </c>
      <c r="F1060" s="9" t="s">
        <v>6856</v>
      </c>
      <c r="G1060" s="9"/>
      <c r="H1060" s="9" t="s">
        <v>9169</v>
      </c>
      <c r="I1060" s="2" t="s">
        <v>6868</v>
      </c>
      <c r="J1060" s="2">
        <v>0.86623110189126229</v>
      </c>
      <c r="L1060" s="9"/>
      <c r="M1060" s="9" t="s">
        <v>9201</v>
      </c>
      <c r="N1060" s="23" t="s">
        <v>9202</v>
      </c>
      <c r="O1060" s="22">
        <v>5</v>
      </c>
      <c r="P1060" s="4"/>
      <c r="R1060" s="2" t="s">
        <v>6204</v>
      </c>
    </row>
    <row r="1061" spans="1:18" ht="13">
      <c r="A1061" s="24">
        <v>12518</v>
      </c>
      <c r="B1061" s="24">
        <v>11811</v>
      </c>
      <c r="C1061" s="25" t="s">
        <v>9203</v>
      </c>
      <c r="D1061" s="25" t="s">
        <v>9204</v>
      </c>
      <c r="E1061" s="25" t="s">
        <v>6425</v>
      </c>
      <c r="F1061" s="25" t="s">
        <v>6856</v>
      </c>
      <c r="G1061" s="24">
        <v>11811</v>
      </c>
      <c r="H1061" s="25" t="s">
        <v>9169</v>
      </c>
      <c r="I1061" s="2" t="s">
        <v>6868</v>
      </c>
      <c r="J1061" s="2">
        <v>0.76311449895507577</v>
      </c>
      <c r="L1061" s="25"/>
      <c r="M1061" s="25" t="s">
        <v>9205</v>
      </c>
      <c r="N1061" s="26" t="s">
        <v>9206</v>
      </c>
      <c r="O1061" s="22">
        <v>5</v>
      </c>
      <c r="P1061" s="4"/>
      <c r="R1061" s="2" t="s">
        <v>3668</v>
      </c>
    </row>
    <row r="1062" spans="1:18" ht="13">
      <c r="A1062" s="22">
        <v>12993</v>
      </c>
      <c r="B1062" s="22">
        <v>12993</v>
      </c>
      <c r="C1062" s="9" t="s">
        <v>9203</v>
      </c>
      <c r="D1062" s="9" t="s">
        <v>9204</v>
      </c>
      <c r="E1062" s="9" t="s">
        <v>6427</v>
      </c>
      <c r="F1062" s="9" t="s">
        <v>6840</v>
      </c>
      <c r="G1062" s="22">
        <v>11811</v>
      </c>
      <c r="H1062" s="9" t="s">
        <v>9169</v>
      </c>
      <c r="I1062" s="2" t="s">
        <v>6868</v>
      </c>
      <c r="J1062" s="2">
        <v>0.71826044185030646</v>
      </c>
      <c r="L1062" s="9"/>
      <c r="M1062" s="9" t="s">
        <v>9207</v>
      </c>
      <c r="N1062" s="23" t="s">
        <v>9208</v>
      </c>
      <c r="O1062" s="22">
        <v>5</v>
      </c>
      <c r="P1062" s="4"/>
      <c r="R1062" s="2" t="s">
        <v>8427</v>
      </c>
    </row>
    <row r="1063" spans="1:18" ht="13">
      <c r="A1063" s="24">
        <v>13368</v>
      </c>
      <c r="B1063" s="24">
        <v>12993</v>
      </c>
      <c r="C1063" s="25" t="s">
        <v>9203</v>
      </c>
      <c r="D1063" s="25" t="s">
        <v>9204</v>
      </c>
      <c r="E1063" s="25" t="s">
        <v>6425</v>
      </c>
      <c r="F1063" s="25" t="s">
        <v>6840</v>
      </c>
      <c r="G1063" s="24">
        <v>11811</v>
      </c>
      <c r="H1063" s="25" t="s">
        <v>9169</v>
      </c>
      <c r="I1063" s="2" t="s">
        <v>6868</v>
      </c>
      <c r="J1063" s="2">
        <v>0.69222953152903</v>
      </c>
      <c r="L1063" s="25"/>
      <c r="M1063" s="25" t="s">
        <v>9209</v>
      </c>
      <c r="N1063" s="26" t="s">
        <v>9210</v>
      </c>
      <c r="O1063" s="24">
        <v>2</v>
      </c>
      <c r="P1063" s="27" t="s">
        <v>9160</v>
      </c>
      <c r="R1063" s="2" t="s">
        <v>8427</v>
      </c>
    </row>
    <row r="1064" spans="1:18" ht="13">
      <c r="A1064" s="22">
        <v>21664</v>
      </c>
      <c r="B1064" s="22">
        <v>15627</v>
      </c>
      <c r="C1064" s="9" t="s">
        <v>9203</v>
      </c>
      <c r="D1064" s="9" t="s">
        <v>9204</v>
      </c>
      <c r="E1064" s="9" t="s">
        <v>6425</v>
      </c>
      <c r="F1064" s="9" t="s">
        <v>6937</v>
      </c>
      <c r="G1064" s="22">
        <v>11811</v>
      </c>
      <c r="H1064" s="9" t="s">
        <v>9169</v>
      </c>
      <c r="I1064" s="2" t="s">
        <v>6868</v>
      </c>
      <c r="J1064" s="2">
        <v>0.71433279590181464</v>
      </c>
      <c r="L1064" s="9"/>
      <c r="M1064" s="9" t="s">
        <v>9211</v>
      </c>
      <c r="N1064" s="23" t="s">
        <v>9212</v>
      </c>
      <c r="O1064" s="22">
        <v>5</v>
      </c>
      <c r="P1064" s="4"/>
      <c r="R1064" s="2" t="s">
        <v>3668</v>
      </c>
    </row>
    <row r="1065" spans="1:18" ht="13">
      <c r="A1065" s="24">
        <v>15627</v>
      </c>
      <c r="B1065" s="24">
        <v>15627</v>
      </c>
      <c r="C1065" s="25" t="s">
        <v>9203</v>
      </c>
      <c r="D1065" s="25" t="s">
        <v>9204</v>
      </c>
      <c r="E1065" s="25" t="s">
        <v>6427</v>
      </c>
      <c r="F1065" s="25" t="s">
        <v>6937</v>
      </c>
      <c r="G1065" s="24">
        <v>11811</v>
      </c>
      <c r="H1065" s="25" t="s">
        <v>9169</v>
      </c>
      <c r="I1065" s="2" t="s">
        <v>6868</v>
      </c>
      <c r="J1065" s="2">
        <v>0.65685074009920885</v>
      </c>
      <c r="L1065" s="25"/>
      <c r="M1065" s="25" t="s">
        <v>9213</v>
      </c>
      <c r="N1065" s="26" t="s">
        <v>9214</v>
      </c>
      <c r="O1065" s="22">
        <v>5</v>
      </c>
      <c r="P1065" s="4"/>
      <c r="R1065" s="2" t="s">
        <v>3668</v>
      </c>
    </row>
    <row r="1066" spans="1:18" ht="13">
      <c r="A1066" s="22">
        <v>11811</v>
      </c>
      <c r="B1066" s="22">
        <v>11811</v>
      </c>
      <c r="C1066" s="9" t="s">
        <v>9203</v>
      </c>
      <c r="D1066" s="9" t="s">
        <v>9204</v>
      </c>
      <c r="E1066" s="9" t="s">
        <v>6427</v>
      </c>
      <c r="F1066" s="9" t="s">
        <v>6856</v>
      </c>
      <c r="G1066" s="22">
        <v>11811</v>
      </c>
      <c r="H1066" s="9" t="s">
        <v>9169</v>
      </c>
      <c r="I1066" s="2" t="s">
        <v>6868</v>
      </c>
      <c r="J1066" s="2">
        <v>0.72724837468135561</v>
      </c>
      <c r="L1066" s="9"/>
      <c r="M1066" s="9" t="s">
        <v>9215</v>
      </c>
      <c r="N1066" s="23" t="s">
        <v>9216</v>
      </c>
      <c r="O1066" s="22">
        <v>5</v>
      </c>
      <c r="P1066" s="4"/>
      <c r="R1066" s="2" t="s">
        <v>3668</v>
      </c>
    </row>
    <row r="1067" spans="1:18" ht="13">
      <c r="A1067" s="24">
        <v>26195</v>
      </c>
      <c r="B1067" s="24">
        <v>13674</v>
      </c>
      <c r="C1067" s="25" t="s">
        <v>9217</v>
      </c>
      <c r="D1067" s="25" t="s">
        <v>9167</v>
      </c>
      <c r="E1067" s="25" t="s">
        <v>6425</v>
      </c>
      <c r="F1067" s="25" t="s">
        <v>6856</v>
      </c>
      <c r="G1067" s="24">
        <v>11307</v>
      </c>
      <c r="H1067" s="25" t="s">
        <v>9169</v>
      </c>
      <c r="I1067" s="2" t="s">
        <v>6868</v>
      </c>
      <c r="J1067" s="2">
        <v>0.91167870814027896</v>
      </c>
      <c r="L1067" s="25"/>
      <c r="M1067" s="25" t="s">
        <v>9218</v>
      </c>
      <c r="N1067" s="26" t="s">
        <v>9219</v>
      </c>
      <c r="O1067" s="22">
        <v>5</v>
      </c>
      <c r="P1067" s="4"/>
      <c r="R1067" s="2" t="s">
        <v>8427</v>
      </c>
    </row>
    <row r="1068" spans="1:18" ht="13">
      <c r="A1068" s="22">
        <v>11307</v>
      </c>
      <c r="B1068" s="22">
        <v>11307</v>
      </c>
      <c r="C1068" s="9" t="s">
        <v>9217</v>
      </c>
      <c r="D1068" s="9" t="s">
        <v>9167</v>
      </c>
      <c r="E1068" s="9" t="s">
        <v>6425</v>
      </c>
      <c r="F1068" s="9" t="s">
        <v>6937</v>
      </c>
      <c r="G1068" s="22">
        <v>11307</v>
      </c>
      <c r="H1068" s="9" t="s">
        <v>9169</v>
      </c>
      <c r="I1068" s="2" t="s">
        <v>6868</v>
      </c>
      <c r="J1068" s="2">
        <v>0.89183523811815368</v>
      </c>
      <c r="L1068" s="9"/>
      <c r="M1068" s="9" t="s">
        <v>9220</v>
      </c>
      <c r="N1068" s="23" t="s">
        <v>9221</v>
      </c>
      <c r="O1068" s="22">
        <v>5</v>
      </c>
      <c r="P1068" s="4"/>
      <c r="R1068" s="2" t="s">
        <v>8427</v>
      </c>
    </row>
    <row r="1069" spans="1:18" ht="13">
      <c r="A1069" s="24">
        <v>12916</v>
      </c>
      <c r="B1069" s="24">
        <v>12916</v>
      </c>
      <c r="C1069" s="25" t="s">
        <v>9217</v>
      </c>
      <c r="D1069" s="25" t="s">
        <v>9167</v>
      </c>
      <c r="E1069" s="25" t="s">
        <v>6427</v>
      </c>
      <c r="F1069" s="25" t="s">
        <v>6840</v>
      </c>
      <c r="G1069" s="24">
        <v>11307</v>
      </c>
      <c r="H1069" s="25" t="s">
        <v>9169</v>
      </c>
      <c r="I1069" s="2" t="s">
        <v>6868</v>
      </c>
      <c r="J1069" s="2">
        <v>0.91659328997054179</v>
      </c>
      <c r="L1069" s="25"/>
      <c r="M1069" s="25" t="s">
        <v>9222</v>
      </c>
      <c r="N1069" s="26" t="s">
        <v>9223</v>
      </c>
      <c r="O1069" s="22">
        <v>5</v>
      </c>
      <c r="P1069" s="4"/>
      <c r="R1069" s="2" t="s">
        <v>8427</v>
      </c>
    </row>
    <row r="1070" spans="1:18" ht="13">
      <c r="A1070" s="22">
        <v>12622</v>
      </c>
      <c r="B1070" s="22">
        <v>11307</v>
      </c>
      <c r="C1070" s="9" t="s">
        <v>9217</v>
      </c>
      <c r="D1070" s="9" t="s">
        <v>9167</v>
      </c>
      <c r="E1070" s="9" t="s">
        <v>6427</v>
      </c>
      <c r="F1070" s="9" t="s">
        <v>6937</v>
      </c>
      <c r="G1070" s="22">
        <v>11307</v>
      </c>
      <c r="H1070" s="9" t="s">
        <v>9169</v>
      </c>
      <c r="I1070" s="2" t="s">
        <v>6868</v>
      </c>
      <c r="J1070" s="2">
        <v>0.89069702049256194</v>
      </c>
      <c r="L1070" s="9"/>
      <c r="M1070" s="9" t="s">
        <v>9224</v>
      </c>
      <c r="N1070" s="23" t="s">
        <v>9225</v>
      </c>
      <c r="O1070" s="22">
        <v>5</v>
      </c>
      <c r="P1070" s="4"/>
      <c r="R1070" s="2" t="s">
        <v>8427</v>
      </c>
    </row>
    <row r="1071" spans="1:18" ht="13">
      <c r="A1071" s="24">
        <v>13957</v>
      </c>
      <c r="B1071" s="24">
        <v>12916</v>
      </c>
      <c r="C1071" s="25" t="s">
        <v>9217</v>
      </c>
      <c r="D1071" s="25" t="s">
        <v>9167</v>
      </c>
      <c r="E1071" s="25" t="s">
        <v>6425</v>
      </c>
      <c r="F1071" s="25" t="s">
        <v>6840</v>
      </c>
      <c r="G1071" s="24">
        <v>11307</v>
      </c>
      <c r="H1071" s="25" t="s">
        <v>9169</v>
      </c>
      <c r="I1071" s="2" t="s">
        <v>6868</v>
      </c>
      <c r="J1071" s="2">
        <v>0.82203266284965226</v>
      </c>
      <c r="L1071" s="25"/>
      <c r="M1071" s="25" t="s">
        <v>9226</v>
      </c>
      <c r="N1071" s="26" t="s">
        <v>9227</v>
      </c>
      <c r="O1071" s="22">
        <v>5</v>
      </c>
      <c r="P1071" s="4"/>
      <c r="R1071" s="2" t="s">
        <v>8427</v>
      </c>
    </row>
    <row r="1072" spans="1:18" ht="13">
      <c r="A1072" s="22">
        <v>13674</v>
      </c>
      <c r="B1072" s="22">
        <v>13674</v>
      </c>
      <c r="C1072" s="9" t="s">
        <v>9217</v>
      </c>
      <c r="D1072" s="9" t="s">
        <v>9167</v>
      </c>
      <c r="E1072" s="9" t="s">
        <v>6427</v>
      </c>
      <c r="F1072" s="9" t="s">
        <v>6856</v>
      </c>
      <c r="G1072" s="22">
        <v>11307</v>
      </c>
      <c r="H1072" s="9" t="s">
        <v>9169</v>
      </c>
      <c r="I1072" s="2" t="s">
        <v>6868</v>
      </c>
      <c r="J1072" s="2">
        <v>0.91737796713838748</v>
      </c>
      <c r="L1072" s="9"/>
      <c r="M1072" s="9" t="s">
        <v>9228</v>
      </c>
      <c r="N1072" s="23" t="s">
        <v>9229</v>
      </c>
      <c r="O1072" s="22">
        <v>5</v>
      </c>
      <c r="P1072" s="4"/>
      <c r="R1072" s="2" t="s">
        <v>8427</v>
      </c>
    </row>
    <row r="1073" spans="1:18" ht="13">
      <c r="A1073" s="24">
        <v>13118</v>
      </c>
      <c r="B1073" s="24">
        <v>12677</v>
      </c>
      <c r="C1073" s="25" t="s">
        <v>9230</v>
      </c>
      <c r="D1073" s="25" t="s">
        <v>9168</v>
      </c>
      <c r="E1073" s="25" t="s">
        <v>6427</v>
      </c>
      <c r="F1073" s="25" t="s">
        <v>6937</v>
      </c>
      <c r="G1073" s="25"/>
      <c r="H1073" s="25" t="s">
        <v>9169</v>
      </c>
      <c r="I1073" s="2" t="s">
        <v>6868</v>
      </c>
      <c r="J1073" s="2">
        <v>0.91387976343856547</v>
      </c>
      <c r="L1073" s="25"/>
      <c r="M1073" s="25" t="s">
        <v>9231</v>
      </c>
      <c r="N1073" s="26" t="s">
        <v>9232</v>
      </c>
      <c r="O1073" s="22">
        <v>5</v>
      </c>
      <c r="P1073" s="4"/>
      <c r="R1073" s="2" t="s">
        <v>5907</v>
      </c>
    </row>
    <row r="1074" spans="1:18" ht="13">
      <c r="A1074" s="22">
        <v>12677</v>
      </c>
      <c r="B1074" s="22">
        <v>12677</v>
      </c>
      <c r="C1074" s="9" t="s">
        <v>9230</v>
      </c>
      <c r="D1074" s="9" t="s">
        <v>9168</v>
      </c>
      <c r="E1074" s="9" t="s">
        <v>6425</v>
      </c>
      <c r="F1074" s="9" t="s">
        <v>6937</v>
      </c>
      <c r="G1074" s="9"/>
      <c r="H1074" s="9" t="s">
        <v>9169</v>
      </c>
      <c r="I1074" s="2" t="s">
        <v>6868</v>
      </c>
      <c r="J1074" s="2">
        <v>0.93811285572812109</v>
      </c>
      <c r="L1074" s="9"/>
      <c r="M1074" s="9" t="s">
        <v>9233</v>
      </c>
      <c r="N1074" s="23" t="s">
        <v>9234</v>
      </c>
      <c r="O1074" s="22">
        <v>5</v>
      </c>
      <c r="P1074" s="4"/>
      <c r="R1074" s="2" t="s">
        <v>5907</v>
      </c>
    </row>
    <row r="1075" spans="1:18" ht="13">
      <c r="A1075" s="24">
        <v>14531</v>
      </c>
      <c r="B1075" s="24">
        <v>14531</v>
      </c>
      <c r="C1075" s="25" t="s">
        <v>9235</v>
      </c>
      <c r="D1075" s="25" t="s">
        <v>9167</v>
      </c>
      <c r="E1075" s="25" t="s">
        <v>6425</v>
      </c>
      <c r="F1075" s="25" t="s">
        <v>6856</v>
      </c>
      <c r="G1075" s="24">
        <v>12131</v>
      </c>
      <c r="H1075" s="25" t="s">
        <v>9169</v>
      </c>
      <c r="I1075" s="2" t="s">
        <v>6868</v>
      </c>
      <c r="J1075" s="2">
        <v>0.90092591939441347</v>
      </c>
      <c r="L1075" s="25"/>
      <c r="M1075" s="25" t="s">
        <v>9236</v>
      </c>
      <c r="N1075" s="26" t="s">
        <v>9237</v>
      </c>
      <c r="O1075" s="22">
        <v>5</v>
      </c>
      <c r="P1075" s="4"/>
      <c r="R1075" s="2" t="s">
        <v>3668</v>
      </c>
    </row>
    <row r="1076" spans="1:18" ht="13">
      <c r="A1076" s="22">
        <v>12131</v>
      </c>
      <c r="B1076" s="22">
        <v>12131</v>
      </c>
      <c r="C1076" s="9" t="s">
        <v>9235</v>
      </c>
      <c r="D1076" s="9" t="s">
        <v>9167</v>
      </c>
      <c r="E1076" s="9" t="s">
        <v>6425</v>
      </c>
      <c r="F1076" s="9" t="s">
        <v>6937</v>
      </c>
      <c r="G1076" s="22">
        <v>12131</v>
      </c>
      <c r="H1076" s="9" t="s">
        <v>9169</v>
      </c>
      <c r="I1076" s="2" t="s">
        <v>6868</v>
      </c>
      <c r="J1076" s="2">
        <v>0.81426617882824015</v>
      </c>
      <c r="L1076" s="9"/>
      <c r="M1076" s="9" t="s">
        <v>9238</v>
      </c>
      <c r="N1076" s="23" t="s">
        <v>9239</v>
      </c>
      <c r="O1076" s="22">
        <v>5</v>
      </c>
      <c r="P1076" s="4"/>
      <c r="R1076" s="2" t="s">
        <v>8427</v>
      </c>
    </row>
    <row r="1077" spans="1:18" ht="13">
      <c r="A1077" s="24">
        <v>14834</v>
      </c>
      <c r="B1077" s="24">
        <v>13741</v>
      </c>
      <c r="C1077" s="25" t="s">
        <v>9235</v>
      </c>
      <c r="D1077" s="25" t="s">
        <v>9167</v>
      </c>
      <c r="E1077" s="25" t="s">
        <v>6427</v>
      </c>
      <c r="F1077" s="25" t="s">
        <v>6840</v>
      </c>
      <c r="G1077" s="24">
        <v>12131</v>
      </c>
      <c r="H1077" s="25" t="s">
        <v>9169</v>
      </c>
      <c r="I1077" s="2" t="s">
        <v>6868</v>
      </c>
      <c r="J1077" s="2">
        <v>0.89802295026985934</v>
      </c>
      <c r="L1077" s="25"/>
      <c r="M1077" s="25"/>
      <c r="N1077" s="29"/>
      <c r="O1077" s="24">
        <v>0</v>
      </c>
      <c r="P1077" s="27" t="s">
        <v>6876</v>
      </c>
      <c r="R1077" s="2" t="s">
        <v>3668</v>
      </c>
    </row>
    <row r="1078" spans="1:18" ht="13">
      <c r="A1078" s="22">
        <v>12419</v>
      </c>
      <c r="B1078" s="22">
        <v>12131</v>
      </c>
      <c r="C1078" s="9" t="s">
        <v>9235</v>
      </c>
      <c r="D1078" s="9" t="s">
        <v>9167</v>
      </c>
      <c r="E1078" s="9" t="s">
        <v>6427</v>
      </c>
      <c r="F1078" s="9" t="s">
        <v>6937</v>
      </c>
      <c r="G1078" s="22">
        <v>12131</v>
      </c>
      <c r="H1078" s="9" t="s">
        <v>9169</v>
      </c>
      <c r="I1078" s="2" t="s">
        <v>6868</v>
      </c>
      <c r="J1078" s="2">
        <v>0.85903559539643737</v>
      </c>
      <c r="L1078" s="9"/>
      <c r="M1078" s="9" t="s">
        <v>9240</v>
      </c>
      <c r="N1078" s="23" t="s">
        <v>9241</v>
      </c>
      <c r="O1078" s="22">
        <v>5</v>
      </c>
      <c r="P1078" s="4"/>
      <c r="R1078" s="2" t="s">
        <v>8427</v>
      </c>
    </row>
    <row r="1079" spans="1:18" ht="13">
      <c r="A1079" s="24">
        <v>13741</v>
      </c>
      <c r="B1079" s="24">
        <v>13741</v>
      </c>
      <c r="C1079" s="25" t="s">
        <v>9235</v>
      </c>
      <c r="D1079" s="25" t="s">
        <v>9167</v>
      </c>
      <c r="E1079" s="25" t="s">
        <v>6425</v>
      </c>
      <c r="F1079" s="25" t="s">
        <v>6840</v>
      </c>
      <c r="G1079" s="24">
        <v>12131</v>
      </c>
      <c r="H1079" s="25" t="s">
        <v>9169</v>
      </c>
      <c r="I1079" s="2" t="s">
        <v>6868</v>
      </c>
      <c r="J1079" s="2">
        <v>0.88901073464563718</v>
      </c>
      <c r="L1079" s="25"/>
      <c r="M1079" s="25" t="s">
        <v>9242</v>
      </c>
      <c r="N1079" s="26" t="s">
        <v>9243</v>
      </c>
      <c r="O1079" s="22">
        <v>5</v>
      </c>
      <c r="P1079" s="4"/>
      <c r="R1079" s="2" t="s">
        <v>3668</v>
      </c>
    </row>
    <row r="1080" spans="1:18" ht="13">
      <c r="A1080" s="22">
        <v>24577</v>
      </c>
      <c r="B1080" s="22">
        <v>14531</v>
      </c>
      <c r="C1080" s="9" t="s">
        <v>9235</v>
      </c>
      <c r="D1080" s="9" t="s">
        <v>9167</v>
      </c>
      <c r="E1080" s="9" t="s">
        <v>6427</v>
      </c>
      <c r="F1080" s="9" t="s">
        <v>6856</v>
      </c>
      <c r="G1080" s="22">
        <v>12131</v>
      </c>
      <c r="H1080" s="9" t="s">
        <v>9169</v>
      </c>
      <c r="I1080" s="2" t="s">
        <v>6868</v>
      </c>
      <c r="J1080" s="2">
        <v>0.88269757337293508</v>
      </c>
      <c r="L1080" s="9"/>
      <c r="M1080" s="9" t="s">
        <v>9244</v>
      </c>
      <c r="N1080" s="23" t="s">
        <v>9245</v>
      </c>
      <c r="O1080" s="22">
        <v>5</v>
      </c>
      <c r="P1080" s="4"/>
      <c r="R1080" s="2" t="s">
        <v>3668</v>
      </c>
    </row>
    <row r="1081" spans="1:18" ht="13">
      <c r="A1081" s="24">
        <v>16609</v>
      </c>
      <c r="B1081" s="24">
        <v>13970</v>
      </c>
      <c r="C1081" s="25" t="s">
        <v>9246</v>
      </c>
      <c r="D1081" s="25" t="s">
        <v>9168</v>
      </c>
      <c r="E1081" s="25" t="s">
        <v>6427</v>
      </c>
      <c r="F1081" s="25" t="s">
        <v>6937</v>
      </c>
      <c r="G1081" s="24">
        <v>12720</v>
      </c>
      <c r="H1081" s="25" t="s">
        <v>9169</v>
      </c>
      <c r="I1081" s="2" t="s">
        <v>6868</v>
      </c>
      <c r="J1081" s="2">
        <v>0.97598138698521819</v>
      </c>
      <c r="L1081" s="25"/>
      <c r="M1081" s="25" t="s">
        <v>9247</v>
      </c>
      <c r="N1081" s="26" t="s">
        <v>9248</v>
      </c>
      <c r="O1081" s="22">
        <v>5</v>
      </c>
      <c r="P1081" s="4"/>
      <c r="R1081" s="2" t="s">
        <v>5907</v>
      </c>
    </row>
    <row r="1082" spans="1:18" ht="13">
      <c r="A1082" s="22">
        <v>13970</v>
      </c>
      <c r="B1082" s="22">
        <v>13970</v>
      </c>
      <c r="C1082" s="9" t="s">
        <v>9246</v>
      </c>
      <c r="D1082" s="9" t="s">
        <v>9168</v>
      </c>
      <c r="E1082" s="9" t="s">
        <v>6425</v>
      </c>
      <c r="F1082" s="9" t="s">
        <v>6937</v>
      </c>
      <c r="G1082" s="22">
        <v>12720</v>
      </c>
      <c r="H1082" s="9" t="s">
        <v>9169</v>
      </c>
      <c r="I1082" s="2" t="s">
        <v>6868</v>
      </c>
      <c r="J1082" s="2">
        <v>0.97150754597595679</v>
      </c>
      <c r="L1082" s="9"/>
      <c r="M1082" s="9" t="s">
        <v>9249</v>
      </c>
      <c r="N1082" s="23" t="s">
        <v>9250</v>
      </c>
      <c r="O1082" s="22">
        <v>5</v>
      </c>
      <c r="P1082" s="4"/>
      <c r="R1082" s="2" t="s">
        <v>5907</v>
      </c>
    </row>
    <row r="1083" spans="1:18" ht="13">
      <c r="A1083" s="24">
        <v>12795</v>
      </c>
      <c r="B1083" s="24">
        <v>12720</v>
      </c>
      <c r="C1083" s="25" t="s">
        <v>9246</v>
      </c>
      <c r="D1083" s="25" t="s">
        <v>9168</v>
      </c>
      <c r="E1083" s="25" t="s">
        <v>6427</v>
      </c>
      <c r="F1083" s="25" t="s">
        <v>6856</v>
      </c>
      <c r="G1083" s="24">
        <v>12720</v>
      </c>
      <c r="H1083" s="25" t="s">
        <v>9169</v>
      </c>
      <c r="I1083" s="2" t="s">
        <v>6868</v>
      </c>
      <c r="J1083" s="2">
        <v>0.96087852989434408</v>
      </c>
      <c r="L1083" s="25"/>
      <c r="M1083" s="25" t="s">
        <v>9251</v>
      </c>
      <c r="N1083" s="26" t="s">
        <v>9252</v>
      </c>
      <c r="O1083" s="22">
        <v>5</v>
      </c>
      <c r="P1083" s="4"/>
      <c r="R1083" s="2" t="s">
        <v>6204</v>
      </c>
    </row>
    <row r="1084" spans="1:18" ht="13">
      <c r="A1084" s="22">
        <v>12720</v>
      </c>
      <c r="B1084" s="22">
        <v>12720</v>
      </c>
      <c r="C1084" s="9" t="s">
        <v>9246</v>
      </c>
      <c r="D1084" s="9" t="s">
        <v>9168</v>
      </c>
      <c r="E1084" s="9" t="s">
        <v>6425</v>
      </c>
      <c r="F1084" s="9" t="s">
        <v>6856</v>
      </c>
      <c r="G1084" s="22">
        <v>12720</v>
      </c>
      <c r="H1084" s="9" t="s">
        <v>9169</v>
      </c>
      <c r="I1084" s="2" t="s">
        <v>6868</v>
      </c>
      <c r="J1084" s="2">
        <v>0.9637621548485481</v>
      </c>
      <c r="L1084" s="9"/>
      <c r="M1084" s="9" t="s">
        <v>9253</v>
      </c>
      <c r="N1084" s="23" t="s">
        <v>9254</v>
      </c>
      <c r="O1084" s="22">
        <v>5</v>
      </c>
      <c r="P1084" s="4"/>
      <c r="R1084" s="2" t="s">
        <v>6204</v>
      </c>
    </row>
    <row r="1085" spans="1:18" ht="13">
      <c r="A1085" s="24">
        <v>14790</v>
      </c>
      <c r="B1085" s="24">
        <v>14790</v>
      </c>
      <c r="C1085" s="25" t="s">
        <v>9255</v>
      </c>
      <c r="D1085" s="25" t="s">
        <v>9168</v>
      </c>
      <c r="E1085" s="25" t="s">
        <v>6425</v>
      </c>
      <c r="F1085" s="25" t="s">
        <v>6840</v>
      </c>
      <c r="G1085" s="25"/>
      <c r="H1085" s="25" t="s">
        <v>9169</v>
      </c>
      <c r="I1085" s="2" t="s">
        <v>6868</v>
      </c>
      <c r="J1085" s="2">
        <v>0.85149842736649362</v>
      </c>
      <c r="L1085" s="25"/>
      <c r="M1085" s="25"/>
      <c r="N1085" s="29"/>
      <c r="O1085" s="24">
        <v>0</v>
      </c>
      <c r="P1085" s="27" t="s">
        <v>6512</v>
      </c>
      <c r="R1085" s="2" t="s">
        <v>3279</v>
      </c>
    </row>
    <row r="1086" spans="1:18" ht="13">
      <c r="A1086" s="22">
        <v>15664</v>
      </c>
      <c r="B1086" s="22">
        <v>14790</v>
      </c>
      <c r="C1086" s="9" t="s">
        <v>9255</v>
      </c>
      <c r="D1086" s="9" t="s">
        <v>9168</v>
      </c>
      <c r="E1086" s="9" t="s">
        <v>6427</v>
      </c>
      <c r="F1086" s="9" t="s">
        <v>6840</v>
      </c>
      <c r="G1086" s="9"/>
      <c r="H1086" s="9" t="s">
        <v>9169</v>
      </c>
      <c r="I1086" s="2" t="s">
        <v>6868</v>
      </c>
      <c r="J1086" s="2">
        <v>0.89871395513598273</v>
      </c>
      <c r="L1086" s="9"/>
      <c r="M1086" s="9"/>
      <c r="N1086" s="28"/>
      <c r="O1086" s="22">
        <v>0</v>
      </c>
      <c r="P1086" s="27" t="s">
        <v>6512</v>
      </c>
      <c r="R1086" s="2" t="s">
        <v>3279</v>
      </c>
    </row>
    <row r="1087" spans="1:18" ht="13">
      <c r="A1087" s="24">
        <v>15289</v>
      </c>
      <c r="B1087" s="24">
        <v>15289</v>
      </c>
      <c r="C1087" s="25" t="s">
        <v>9256</v>
      </c>
      <c r="D1087" s="25" t="s">
        <v>9257</v>
      </c>
      <c r="E1087" s="25" t="s">
        <v>6425</v>
      </c>
      <c r="F1087" s="25" t="s">
        <v>6856</v>
      </c>
      <c r="G1087" s="24">
        <v>15289</v>
      </c>
      <c r="H1087" s="25" t="s">
        <v>9169</v>
      </c>
      <c r="I1087" s="2" t="s">
        <v>6868</v>
      </c>
      <c r="J1087" s="2">
        <v>0.87757721811718081</v>
      </c>
      <c r="L1087" s="25"/>
      <c r="M1087" s="25" t="s">
        <v>9258</v>
      </c>
      <c r="N1087" s="26" t="s">
        <v>9259</v>
      </c>
      <c r="O1087" s="22">
        <v>5</v>
      </c>
      <c r="P1087" s="4"/>
      <c r="R1087" s="2" t="s">
        <v>3668</v>
      </c>
    </row>
    <row r="1088" spans="1:18" ht="13">
      <c r="A1088" s="22">
        <v>16424</v>
      </c>
      <c r="B1088" s="22">
        <v>16424</v>
      </c>
      <c r="C1088" s="9" t="s">
        <v>9256</v>
      </c>
      <c r="D1088" s="9" t="s">
        <v>9257</v>
      </c>
      <c r="E1088" s="9" t="s">
        <v>6425</v>
      </c>
      <c r="F1088" s="9" t="s">
        <v>6937</v>
      </c>
      <c r="G1088" s="22">
        <v>15289</v>
      </c>
      <c r="H1088" s="9" t="s">
        <v>9169</v>
      </c>
      <c r="I1088" s="2" t="s">
        <v>6868</v>
      </c>
      <c r="J1088" s="2">
        <v>0.91183118906932592</v>
      </c>
      <c r="L1088" s="9"/>
      <c r="M1088" s="9" t="s">
        <v>9260</v>
      </c>
      <c r="N1088" s="23" t="s">
        <v>9261</v>
      </c>
      <c r="O1088" s="22">
        <v>5</v>
      </c>
      <c r="P1088" s="4"/>
      <c r="R1088" s="2" t="s">
        <v>3668</v>
      </c>
    </row>
    <row r="1089" spans="1:18" ht="13">
      <c r="A1089" s="24">
        <v>16594</v>
      </c>
      <c r="B1089" s="24">
        <v>16424</v>
      </c>
      <c r="C1089" s="25" t="s">
        <v>9256</v>
      </c>
      <c r="D1089" s="25" t="s">
        <v>9257</v>
      </c>
      <c r="E1089" s="25" t="s">
        <v>6427</v>
      </c>
      <c r="F1089" s="25" t="s">
        <v>6937</v>
      </c>
      <c r="G1089" s="24">
        <v>15289</v>
      </c>
      <c r="H1089" s="25" t="s">
        <v>9169</v>
      </c>
      <c r="I1089" s="2" t="s">
        <v>6868</v>
      </c>
      <c r="J1089" s="2">
        <v>0.89745108686261499</v>
      </c>
      <c r="L1089" s="25"/>
      <c r="M1089" s="25" t="s">
        <v>9262</v>
      </c>
      <c r="N1089" s="26" t="s">
        <v>9263</v>
      </c>
      <c r="O1089" s="22">
        <v>5</v>
      </c>
      <c r="P1089" s="4"/>
      <c r="R1089" s="2" t="s">
        <v>3668</v>
      </c>
    </row>
    <row r="1090" spans="1:18" ht="13">
      <c r="A1090" s="22">
        <v>15456</v>
      </c>
      <c r="B1090" s="22">
        <v>15456</v>
      </c>
      <c r="C1090" s="9" t="s">
        <v>9256</v>
      </c>
      <c r="D1090" s="9" t="s">
        <v>9257</v>
      </c>
      <c r="E1090" s="9" t="s">
        <v>6427</v>
      </c>
      <c r="F1090" s="9" t="s">
        <v>6840</v>
      </c>
      <c r="G1090" s="22">
        <v>15289</v>
      </c>
      <c r="H1090" s="9" t="s">
        <v>9169</v>
      </c>
      <c r="I1090" s="2" t="s">
        <v>6868</v>
      </c>
      <c r="J1090" s="2">
        <v>0.88259543310110733</v>
      </c>
      <c r="L1090" s="9"/>
      <c r="M1090" s="9" t="s">
        <v>9264</v>
      </c>
      <c r="N1090" s="23" t="s">
        <v>9265</v>
      </c>
      <c r="O1090" s="22">
        <v>5</v>
      </c>
      <c r="P1090" s="4"/>
      <c r="R1090" s="2" t="s">
        <v>3668</v>
      </c>
    </row>
    <row r="1091" spans="1:18" ht="13">
      <c r="A1091" s="24">
        <v>17009</v>
      </c>
      <c r="B1091" s="24">
        <v>15289</v>
      </c>
      <c r="C1091" s="25" t="s">
        <v>9256</v>
      </c>
      <c r="D1091" s="25" t="s">
        <v>9257</v>
      </c>
      <c r="E1091" s="25" t="s">
        <v>6427</v>
      </c>
      <c r="F1091" s="25" t="s">
        <v>6856</v>
      </c>
      <c r="G1091" s="24">
        <v>15289</v>
      </c>
      <c r="H1091" s="25" t="s">
        <v>9169</v>
      </c>
      <c r="I1091" s="2" t="s">
        <v>6868</v>
      </c>
      <c r="J1091" s="2">
        <v>0.90832575479108935</v>
      </c>
      <c r="L1091" s="25"/>
      <c r="M1091" s="25" t="s">
        <v>9266</v>
      </c>
      <c r="N1091" s="26" t="s">
        <v>9267</v>
      </c>
      <c r="O1091" s="22">
        <v>5</v>
      </c>
      <c r="P1091" s="4"/>
      <c r="R1091" s="2" t="s">
        <v>3668</v>
      </c>
    </row>
    <row r="1092" spans="1:18" ht="13">
      <c r="A1092" s="22">
        <v>16506</v>
      </c>
      <c r="B1092" s="22">
        <v>15456</v>
      </c>
      <c r="C1092" s="9" t="s">
        <v>9256</v>
      </c>
      <c r="D1092" s="9" t="s">
        <v>9257</v>
      </c>
      <c r="E1092" s="9" t="s">
        <v>6425</v>
      </c>
      <c r="F1092" s="9" t="s">
        <v>6840</v>
      </c>
      <c r="G1092" s="22">
        <v>15289</v>
      </c>
      <c r="H1092" s="9" t="s">
        <v>9169</v>
      </c>
      <c r="I1092" s="2" t="s">
        <v>6868</v>
      </c>
      <c r="J1092" s="2">
        <v>0.89144722860325942</v>
      </c>
      <c r="L1092" s="9"/>
      <c r="M1092" s="9" t="s">
        <v>9268</v>
      </c>
      <c r="N1092" s="23" t="s">
        <v>9269</v>
      </c>
      <c r="O1092" s="22">
        <v>5</v>
      </c>
      <c r="P1092" s="4"/>
      <c r="R1092" s="2" t="s">
        <v>3668</v>
      </c>
    </row>
    <row r="1093" spans="1:18" ht="13">
      <c r="A1093" s="24">
        <v>19019</v>
      </c>
      <c r="B1093" s="24">
        <v>18819</v>
      </c>
      <c r="C1093" s="25" t="s">
        <v>9270</v>
      </c>
      <c r="D1093" s="25" t="s">
        <v>9174</v>
      </c>
      <c r="E1093" s="25" t="s">
        <v>6425</v>
      </c>
      <c r="F1093" s="25" t="s">
        <v>6856</v>
      </c>
      <c r="G1093" s="24">
        <v>18288</v>
      </c>
      <c r="H1093" s="25" t="s">
        <v>9169</v>
      </c>
      <c r="I1093" s="2" t="s">
        <v>6868</v>
      </c>
      <c r="J1093" s="2">
        <v>0.88868964915826543</v>
      </c>
      <c r="L1093" s="25"/>
      <c r="M1093" s="25" t="s">
        <v>9271</v>
      </c>
      <c r="N1093" s="26" t="s">
        <v>9272</v>
      </c>
      <c r="O1093" s="22">
        <v>5</v>
      </c>
      <c r="P1093" s="4"/>
      <c r="R1093" s="2" t="s">
        <v>8427</v>
      </c>
    </row>
    <row r="1094" spans="1:18" ht="13">
      <c r="A1094" s="22">
        <v>22087</v>
      </c>
      <c r="B1094" s="22">
        <v>20434</v>
      </c>
      <c r="C1094" s="9" t="s">
        <v>9270</v>
      </c>
      <c r="D1094" s="9" t="s">
        <v>9174</v>
      </c>
      <c r="E1094" s="9" t="s">
        <v>6425</v>
      </c>
      <c r="F1094" s="9" t="s">
        <v>6937</v>
      </c>
      <c r="G1094" s="22">
        <v>18288</v>
      </c>
      <c r="H1094" s="9" t="s">
        <v>9169</v>
      </c>
      <c r="I1094" s="2" t="s">
        <v>6868</v>
      </c>
      <c r="J1094" s="2">
        <v>0.91644919534784652</v>
      </c>
      <c r="L1094" s="9"/>
      <c r="M1094" s="9" t="s">
        <v>9273</v>
      </c>
      <c r="N1094" s="23" t="s">
        <v>9274</v>
      </c>
      <c r="O1094" s="22">
        <v>5</v>
      </c>
      <c r="P1094" s="4"/>
      <c r="R1094" s="2" t="s">
        <v>3668</v>
      </c>
    </row>
    <row r="1095" spans="1:18" ht="13">
      <c r="A1095" s="24">
        <v>20434</v>
      </c>
      <c r="B1095" s="24">
        <v>20434</v>
      </c>
      <c r="C1095" s="25" t="s">
        <v>9270</v>
      </c>
      <c r="D1095" s="25" t="s">
        <v>9174</v>
      </c>
      <c r="E1095" s="25" t="s">
        <v>6427</v>
      </c>
      <c r="F1095" s="25" t="s">
        <v>6937</v>
      </c>
      <c r="G1095" s="24">
        <v>18288</v>
      </c>
      <c r="H1095" s="25" t="s">
        <v>9169</v>
      </c>
      <c r="I1095" s="2" t="s">
        <v>6868</v>
      </c>
      <c r="J1095" s="2">
        <v>0.92436351491637148</v>
      </c>
      <c r="L1095" s="25"/>
      <c r="M1095" s="25" t="s">
        <v>9275</v>
      </c>
      <c r="N1095" s="26" t="s">
        <v>9276</v>
      </c>
      <c r="O1095" s="22">
        <v>5</v>
      </c>
      <c r="P1095" s="4"/>
      <c r="R1095" s="2" t="s">
        <v>3668</v>
      </c>
    </row>
    <row r="1096" spans="1:18" ht="13">
      <c r="A1096" s="22">
        <v>18819</v>
      </c>
      <c r="B1096" s="22">
        <v>18819</v>
      </c>
      <c r="C1096" s="9" t="s">
        <v>9270</v>
      </c>
      <c r="D1096" s="9" t="s">
        <v>9174</v>
      </c>
      <c r="E1096" s="9" t="s">
        <v>6427</v>
      </c>
      <c r="F1096" s="9" t="s">
        <v>6856</v>
      </c>
      <c r="G1096" s="22">
        <v>18288</v>
      </c>
      <c r="H1096" s="9" t="s">
        <v>9169</v>
      </c>
      <c r="I1096" s="2" t="s">
        <v>6868</v>
      </c>
      <c r="J1096" s="2">
        <v>0.89258999719482957</v>
      </c>
      <c r="L1096" s="9"/>
      <c r="M1096" s="9" t="s">
        <v>9277</v>
      </c>
      <c r="N1096" s="23" t="s">
        <v>9278</v>
      </c>
      <c r="O1096" s="22">
        <v>5</v>
      </c>
      <c r="P1096" s="4"/>
      <c r="R1096" s="2" t="s">
        <v>8427</v>
      </c>
    </row>
    <row r="1097" spans="1:18" ht="13">
      <c r="A1097" s="24">
        <v>21112</v>
      </c>
      <c r="B1097" s="24">
        <v>18288</v>
      </c>
      <c r="C1097" s="25" t="s">
        <v>9270</v>
      </c>
      <c r="D1097" s="25" t="s">
        <v>9174</v>
      </c>
      <c r="E1097" s="25" t="s">
        <v>6427</v>
      </c>
      <c r="F1097" s="25" t="s">
        <v>6840</v>
      </c>
      <c r="G1097" s="24">
        <v>18288</v>
      </c>
      <c r="H1097" s="25" t="s">
        <v>9169</v>
      </c>
      <c r="I1097" s="2" t="s">
        <v>6868</v>
      </c>
      <c r="J1097" s="2">
        <v>0.88539379956690889</v>
      </c>
      <c r="L1097" s="25"/>
      <c r="M1097" s="25" t="s">
        <v>9279</v>
      </c>
      <c r="N1097" s="26" t="s">
        <v>9280</v>
      </c>
      <c r="O1097" s="22">
        <v>5</v>
      </c>
      <c r="P1097" s="4"/>
      <c r="R1097" s="2" t="s">
        <v>8427</v>
      </c>
    </row>
    <row r="1098" spans="1:18" ht="13">
      <c r="A1098" s="22">
        <v>18288</v>
      </c>
      <c r="B1098" s="22">
        <v>18288</v>
      </c>
      <c r="C1098" s="9" t="s">
        <v>9270</v>
      </c>
      <c r="D1098" s="9" t="s">
        <v>9174</v>
      </c>
      <c r="E1098" s="9" t="s">
        <v>6425</v>
      </c>
      <c r="F1098" s="9" t="s">
        <v>6840</v>
      </c>
      <c r="G1098" s="22">
        <v>18288</v>
      </c>
      <c r="H1098" s="9" t="s">
        <v>9169</v>
      </c>
      <c r="I1098" s="2" t="s">
        <v>6868</v>
      </c>
      <c r="J1098" s="2">
        <v>0.9222306063155008</v>
      </c>
      <c r="L1098" s="9"/>
      <c r="M1098" s="9" t="s">
        <v>9281</v>
      </c>
      <c r="N1098" s="23" t="s">
        <v>9282</v>
      </c>
      <c r="O1098" s="22">
        <v>5</v>
      </c>
      <c r="P1098" s="4"/>
      <c r="R1098" s="2" t="s">
        <v>8427</v>
      </c>
    </row>
    <row r="1099" spans="1:18" ht="13">
      <c r="A1099" s="24">
        <v>156909</v>
      </c>
      <c r="B1099" s="24">
        <v>25784</v>
      </c>
      <c r="C1099" s="25" t="s">
        <v>9283</v>
      </c>
      <c r="D1099" s="25" t="s">
        <v>9284</v>
      </c>
      <c r="E1099" s="25" t="s">
        <v>6425</v>
      </c>
      <c r="F1099" s="25" t="s">
        <v>6840</v>
      </c>
      <c r="G1099" s="24">
        <v>14920</v>
      </c>
      <c r="H1099" s="25" t="s">
        <v>9169</v>
      </c>
      <c r="I1099" s="2" t="s">
        <v>6868</v>
      </c>
      <c r="J1099" s="2">
        <v>0.86568943793797393</v>
      </c>
      <c r="L1099" s="25"/>
      <c r="M1099" s="25" t="s">
        <v>9285</v>
      </c>
      <c r="N1099" s="26" t="s">
        <v>9286</v>
      </c>
      <c r="O1099" s="22">
        <v>5</v>
      </c>
      <c r="P1099" s="4"/>
      <c r="R1099" s="2" t="s">
        <v>4600</v>
      </c>
    </row>
    <row r="1100" spans="1:18" ht="13">
      <c r="A1100" s="22">
        <v>25784</v>
      </c>
      <c r="B1100" s="22">
        <v>25784</v>
      </c>
      <c r="C1100" s="9" t="s">
        <v>9283</v>
      </c>
      <c r="D1100" s="9" t="s">
        <v>9284</v>
      </c>
      <c r="E1100" s="9" t="s">
        <v>6427</v>
      </c>
      <c r="F1100" s="9" t="s">
        <v>6840</v>
      </c>
      <c r="G1100" s="22">
        <v>14920</v>
      </c>
      <c r="H1100" s="9" t="s">
        <v>9169</v>
      </c>
      <c r="I1100" s="2" t="s">
        <v>6868</v>
      </c>
      <c r="J1100" s="2">
        <v>0.77065179889236957</v>
      </c>
      <c r="L1100" s="9"/>
      <c r="M1100" s="9" t="s">
        <v>9287</v>
      </c>
      <c r="N1100" s="23" t="s">
        <v>9288</v>
      </c>
      <c r="O1100" s="22">
        <v>5</v>
      </c>
      <c r="P1100" s="4"/>
      <c r="R1100" s="2" t="s">
        <v>4600</v>
      </c>
    </row>
    <row r="1101" spans="1:18" ht="13">
      <c r="A1101" s="24">
        <v>27465</v>
      </c>
      <c r="B1101" s="24">
        <v>27071</v>
      </c>
      <c r="C1101" s="25" t="s">
        <v>9289</v>
      </c>
      <c r="D1101" s="25" t="s">
        <v>9174</v>
      </c>
      <c r="E1101" s="25" t="s">
        <v>6425</v>
      </c>
      <c r="F1101" s="25" t="s">
        <v>6856</v>
      </c>
      <c r="G1101" s="25"/>
      <c r="H1101" s="25" t="s">
        <v>9169</v>
      </c>
      <c r="I1101" s="2" t="s">
        <v>6868</v>
      </c>
      <c r="J1101" s="2">
        <v>0.88042548541789467</v>
      </c>
      <c r="L1101" s="25"/>
      <c r="M1101" s="25" t="s">
        <v>9290</v>
      </c>
      <c r="N1101" s="26" t="s">
        <v>9291</v>
      </c>
      <c r="O1101" s="24">
        <v>1</v>
      </c>
      <c r="P1101" s="4"/>
      <c r="R1101" s="2" t="s">
        <v>3668</v>
      </c>
    </row>
    <row r="1102" spans="1:18" ht="13">
      <c r="A1102" s="22">
        <v>25998</v>
      </c>
      <c r="B1102" s="22">
        <v>25998</v>
      </c>
      <c r="C1102" s="9" t="s">
        <v>9289</v>
      </c>
      <c r="D1102" s="9" t="s">
        <v>9174</v>
      </c>
      <c r="E1102" s="9" t="s">
        <v>6425</v>
      </c>
      <c r="F1102" s="9" t="s">
        <v>6937</v>
      </c>
      <c r="G1102" s="9"/>
      <c r="H1102" s="9" t="s">
        <v>9169</v>
      </c>
      <c r="I1102" s="2" t="s">
        <v>6868</v>
      </c>
      <c r="J1102" s="2">
        <v>0.86770891821062246</v>
      </c>
      <c r="L1102" s="9"/>
      <c r="M1102" s="9" t="s">
        <v>9292</v>
      </c>
      <c r="N1102" s="23" t="s">
        <v>9293</v>
      </c>
      <c r="O1102" s="22">
        <v>5</v>
      </c>
      <c r="P1102" s="4"/>
      <c r="R1102" s="2" t="s">
        <v>3668</v>
      </c>
    </row>
    <row r="1103" spans="1:18" ht="13">
      <c r="A1103" s="24">
        <v>29967</v>
      </c>
      <c r="B1103" s="24">
        <v>25998</v>
      </c>
      <c r="C1103" s="25" t="s">
        <v>9289</v>
      </c>
      <c r="D1103" s="25" t="s">
        <v>9174</v>
      </c>
      <c r="E1103" s="25" t="s">
        <v>6427</v>
      </c>
      <c r="F1103" s="25" t="s">
        <v>6937</v>
      </c>
      <c r="G1103" s="25"/>
      <c r="H1103" s="25" t="s">
        <v>9169</v>
      </c>
      <c r="I1103" s="2" t="s">
        <v>6868</v>
      </c>
      <c r="J1103" s="2">
        <v>0.90421234729389355</v>
      </c>
      <c r="L1103" s="25"/>
      <c r="M1103" s="25" t="s">
        <v>9294</v>
      </c>
      <c r="N1103" s="31"/>
      <c r="O1103" s="24">
        <v>2</v>
      </c>
      <c r="P1103" s="27" t="s">
        <v>7200</v>
      </c>
      <c r="R1103" s="2" t="s">
        <v>3668</v>
      </c>
    </row>
    <row r="1104" spans="1:18" ht="13">
      <c r="A1104" s="22">
        <v>27071</v>
      </c>
      <c r="B1104" s="22">
        <v>27071</v>
      </c>
      <c r="C1104" s="9" t="s">
        <v>9289</v>
      </c>
      <c r="D1104" s="9" t="s">
        <v>9174</v>
      </c>
      <c r="E1104" s="9" t="s">
        <v>6427</v>
      </c>
      <c r="F1104" s="9" t="s">
        <v>6856</v>
      </c>
      <c r="G1104" s="9"/>
      <c r="H1104" s="9" t="s">
        <v>9169</v>
      </c>
      <c r="I1104" s="2" t="s">
        <v>6868</v>
      </c>
      <c r="J1104" s="2">
        <v>0.89742210573301862</v>
      </c>
      <c r="L1104" s="9"/>
      <c r="M1104" s="9" t="s">
        <v>9295</v>
      </c>
      <c r="N1104" s="23" t="s">
        <v>9296</v>
      </c>
      <c r="O1104" s="22">
        <v>5</v>
      </c>
      <c r="P1104" s="4"/>
      <c r="R1104" s="2" t="s">
        <v>3668</v>
      </c>
    </row>
    <row r="1105" spans="1:18" ht="13">
      <c r="A1105" s="24">
        <v>19986</v>
      </c>
      <c r="B1105" s="24">
        <v>19986</v>
      </c>
      <c r="C1105" s="25" t="s">
        <v>9297</v>
      </c>
      <c r="D1105" s="25" t="s">
        <v>9298</v>
      </c>
      <c r="E1105" s="25" t="s">
        <v>6425</v>
      </c>
      <c r="F1105" s="25" t="s">
        <v>6856</v>
      </c>
      <c r="G1105" s="24">
        <v>19986</v>
      </c>
      <c r="H1105" s="25" t="s">
        <v>9169</v>
      </c>
      <c r="I1105" s="2" t="s">
        <v>6868</v>
      </c>
      <c r="J1105" s="2">
        <v>0.80760528241168716</v>
      </c>
      <c r="L1105" s="25"/>
      <c r="M1105" s="25" t="s">
        <v>9299</v>
      </c>
      <c r="N1105" s="26" t="s">
        <v>9300</v>
      </c>
      <c r="O1105" s="24">
        <v>4</v>
      </c>
      <c r="P1105" s="4"/>
      <c r="R1105" s="2" t="s">
        <v>6204</v>
      </c>
    </row>
    <row r="1106" spans="1:18" ht="13">
      <c r="A1106" s="22">
        <v>24666</v>
      </c>
      <c r="B1106" s="22">
        <v>20807</v>
      </c>
      <c r="C1106" s="9" t="s">
        <v>9297</v>
      </c>
      <c r="D1106" s="9" t="s">
        <v>9298</v>
      </c>
      <c r="E1106" s="9" t="s">
        <v>6425</v>
      </c>
      <c r="F1106" s="9" t="s">
        <v>6840</v>
      </c>
      <c r="G1106" s="22">
        <v>20146</v>
      </c>
      <c r="H1106" s="9" t="s">
        <v>9169</v>
      </c>
      <c r="I1106" s="2" t="s">
        <v>6868</v>
      </c>
      <c r="J1106" s="2">
        <v>0.70629544485632756</v>
      </c>
      <c r="L1106" s="9"/>
      <c r="M1106" s="9" t="s">
        <v>9301</v>
      </c>
      <c r="N1106" s="23" t="s">
        <v>9302</v>
      </c>
      <c r="O1106" s="22">
        <v>5</v>
      </c>
      <c r="P1106" s="4"/>
      <c r="R1106" s="2" t="s">
        <v>3668</v>
      </c>
    </row>
    <row r="1107" spans="1:18" ht="13">
      <c r="A1107" s="24">
        <v>18896</v>
      </c>
      <c r="B1107" s="24">
        <v>18896</v>
      </c>
      <c r="C1107" s="25" t="s">
        <v>9297</v>
      </c>
      <c r="D1107" s="25" t="s">
        <v>9298</v>
      </c>
      <c r="E1107" s="25" t="s">
        <v>6425</v>
      </c>
      <c r="F1107" s="25" t="s">
        <v>6840</v>
      </c>
      <c r="G1107" s="25"/>
      <c r="H1107" s="25" t="s">
        <v>9169</v>
      </c>
      <c r="I1107" s="2" t="s">
        <v>6868</v>
      </c>
      <c r="J1107" s="2">
        <v>0.89415656827280632</v>
      </c>
      <c r="L1107" s="25"/>
      <c r="M1107" s="25" t="s">
        <v>9303</v>
      </c>
      <c r="N1107" s="26" t="s">
        <v>9304</v>
      </c>
      <c r="O1107" s="22">
        <v>5</v>
      </c>
      <c r="P1107" s="4"/>
      <c r="R1107" s="2" t="s">
        <v>3668</v>
      </c>
    </row>
    <row r="1108" spans="1:18" ht="13">
      <c r="A1108" s="22">
        <v>20146</v>
      </c>
      <c r="B1108" s="22">
        <v>20146</v>
      </c>
      <c r="C1108" s="9" t="s">
        <v>9297</v>
      </c>
      <c r="D1108" s="9" t="s">
        <v>9298</v>
      </c>
      <c r="E1108" s="9" t="s">
        <v>6425</v>
      </c>
      <c r="F1108" s="9" t="s">
        <v>6937</v>
      </c>
      <c r="G1108" s="22">
        <v>20146</v>
      </c>
      <c r="H1108" s="9" t="s">
        <v>9169</v>
      </c>
      <c r="I1108" s="2" t="s">
        <v>6868</v>
      </c>
      <c r="J1108" s="2">
        <v>0.7594014399133775</v>
      </c>
      <c r="L1108" s="9"/>
      <c r="M1108" s="9" t="s">
        <v>9305</v>
      </c>
      <c r="N1108" s="23" t="s">
        <v>9306</v>
      </c>
      <c r="O1108" s="22">
        <v>5</v>
      </c>
      <c r="P1108" s="4"/>
      <c r="R1108" s="2" t="s">
        <v>5907</v>
      </c>
    </row>
    <row r="1109" spans="1:18" ht="13">
      <c r="A1109" s="24">
        <v>23344</v>
      </c>
      <c r="B1109" s="24">
        <v>23034</v>
      </c>
      <c r="C1109" s="25" t="s">
        <v>9297</v>
      </c>
      <c r="D1109" s="25" t="s">
        <v>9298</v>
      </c>
      <c r="E1109" s="25" t="s">
        <v>6425</v>
      </c>
      <c r="F1109" s="25" t="s">
        <v>6937</v>
      </c>
      <c r="G1109" s="24">
        <v>19986</v>
      </c>
      <c r="H1109" s="25" t="s">
        <v>9169</v>
      </c>
      <c r="I1109" s="2" t="s">
        <v>6868</v>
      </c>
      <c r="J1109" s="2">
        <v>0.68782903701447218</v>
      </c>
      <c r="L1109" s="25"/>
      <c r="M1109" s="25" t="s">
        <v>9307</v>
      </c>
      <c r="N1109" s="26" t="s">
        <v>9308</v>
      </c>
      <c r="O1109" s="22">
        <v>5</v>
      </c>
      <c r="P1109" s="4"/>
      <c r="R1109" s="2" t="s">
        <v>5907</v>
      </c>
    </row>
    <row r="1110" spans="1:18" ht="13">
      <c r="A1110" s="22">
        <v>21888</v>
      </c>
      <c r="B1110" s="22">
        <v>18896</v>
      </c>
      <c r="C1110" s="9" t="s">
        <v>9297</v>
      </c>
      <c r="D1110" s="9" t="s">
        <v>9298</v>
      </c>
      <c r="E1110" s="9" t="s">
        <v>6427</v>
      </c>
      <c r="F1110" s="9" t="s">
        <v>6840</v>
      </c>
      <c r="G1110" s="9"/>
      <c r="H1110" s="9" t="s">
        <v>9169</v>
      </c>
      <c r="I1110" s="2" t="s">
        <v>6868</v>
      </c>
      <c r="J1110" s="2">
        <v>0.72719313884073267</v>
      </c>
      <c r="L1110" s="9"/>
      <c r="M1110" s="9" t="s">
        <v>9309</v>
      </c>
      <c r="N1110" s="23" t="s">
        <v>9310</v>
      </c>
      <c r="O1110" s="24">
        <v>4</v>
      </c>
      <c r="P1110" s="4"/>
      <c r="R1110" s="2" t="s">
        <v>3668</v>
      </c>
    </row>
    <row r="1111" spans="1:18" ht="13">
      <c r="A1111" s="24">
        <v>37237</v>
      </c>
      <c r="B1111" s="24">
        <v>20807</v>
      </c>
      <c r="C1111" s="25" t="s">
        <v>9297</v>
      </c>
      <c r="D1111" s="25" t="s">
        <v>9298</v>
      </c>
      <c r="E1111" s="25" t="s">
        <v>6427</v>
      </c>
      <c r="F1111" s="25" t="s">
        <v>6840</v>
      </c>
      <c r="G1111" s="24">
        <v>20146</v>
      </c>
      <c r="H1111" s="25" t="s">
        <v>9169</v>
      </c>
      <c r="I1111" s="2" t="s">
        <v>6847</v>
      </c>
      <c r="J1111" s="2">
        <v>0.58481884186144872</v>
      </c>
      <c r="L1111" s="25"/>
      <c r="M1111" s="25" t="s">
        <v>9311</v>
      </c>
      <c r="N1111" s="26" t="s">
        <v>9312</v>
      </c>
      <c r="O1111" s="22">
        <v>5</v>
      </c>
      <c r="P1111" s="4"/>
      <c r="R1111" s="2" t="s">
        <v>3668</v>
      </c>
    </row>
    <row r="1112" spans="1:18" ht="13">
      <c r="A1112" s="22">
        <v>22892</v>
      </c>
      <c r="B1112" s="22">
        <v>20146</v>
      </c>
      <c r="C1112" s="9" t="s">
        <v>9297</v>
      </c>
      <c r="D1112" s="9" t="s">
        <v>9298</v>
      </c>
      <c r="E1112" s="9" t="s">
        <v>6427</v>
      </c>
      <c r="F1112" s="9" t="s">
        <v>6937</v>
      </c>
      <c r="G1112" s="22">
        <v>20146</v>
      </c>
      <c r="H1112" s="9" t="s">
        <v>9169</v>
      </c>
      <c r="I1112" s="2" t="s">
        <v>6868</v>
      </c>
      <c r="J1112" s="2">
        <v>0.7649943854353608</v>
      </c>
      <c r="L1112" s="9"/>
      <c r="M1112" s="9" t="s">
        <v>9313</v>
      </c>
      <c r="N1112" s="23" t="s">
        <v>9314</v>
      </c>
      <c r="O1112" s="22">
        <v>5</v>
      </c>
      <c r="P1112" s="4"/>
      <c r="R1112" s="2" t="s">
        <v>5907</v>
      </c>
    </row>
    <row r="1113" spans="1:18" ht="13">
      <c r="A1113" s="24">
        <v>23034</v>
      </c>
      <c r="B1113" s="24">
        <v>23034</v>
      </c>
      <c r="C1113" s="25" t="s">
        <v>9297</v>
      </c>
      <c r="D1113" s="25" t="s">
        <v>9298</v>
      </c>
      <c r="E1113" s="25" t="s">
        <v>6427</v>
      </c>
      <c r="F1113" s="25" t="s">
        <v>6937</v>
      </c>
      <c r="G1113" s="24">
        <v>19986</v>
      </c>
      <c r="H1113" s="25" t="s">
        <v>9169</v>
      </c>
      <c r="I1113" s="2" t="s">
        <v>6868</v>
      </c>
      <c r="J1113" s="2">
        <v>0.72937950027607013</v>
      </c>
      <c r="L1113" s="25"/>
      <c r="M1113" s="25" t="s">
        <v>9315</v>
      </c>
      <c r="N1113" s="26" t="s">
        <v>9316</v>
      </c>
      <c r="O1113" s="22">
        <v>5</v>
      </c>
      <c r="P1113" s="4"/>
      <c r="R1113" s="2" t="s">
        <v>5907</v>
      </c>
    </row>
    <row r="1114" spans="1:18" ht="13">
      <c r="A1114" s="22">
        <v>23679</v>
      </c>
      <c r="B1114" s="22">
        <v>19986</v>
      </c>
      <c r="C1114" s="9" t="s">
        <v>9297</v>
      </c>
      <c r="D1114" s="9" t="s">
        <v>9298</v>
      </c>
      <c r="E1114" s="9" t="s">
        <v>6427</v>
      </c>
      <c r="F1114" s="9" t="s">
        <v>6856</v>
      </c>
      <c r="G1114" s="22">
        <v>19986</v>
      </c>
      <c r="H1114" s="9" t="s">
        <v>9169</v>
      </c>
      <c r="I1114" s="2" t="s">
        <v>6868</v>
      </c>
      <c r="J1114" s="2">
        <v>0.74273709710864955</v>
      </c>
      <c r="L1114" s="9"/>
      <c r="M1114" s="9" t="s">
        <v>9317</v>
      </c>
      <c r="N1114" s="23" t="s">
        <v>9318</v>
      </c>
      <c r="O1114" s="24">
        <v>4</v>
      </c>
      <c r="P1114" s="4"/>
      <c r="R1114" s="2" t="s">
        <v>6204</v>
      </c>
    </row>
    <row r="1115" spans="1:18" ht="13">
      <c r="A1115" s="24">
        <v>25302</v>
      </c>
      <c r="B1115" s="24">
        <v>24313</v>
      </c>
      <c r="C1115" s="25" t="s">
        <v>9319</v>
      </c>
      <c r="D1115" s="25" t="s">
        <v>9320</v>
      </c>
      <c r="E1115" s="25" t="s">
        <v>6425</v>
      </c>
      <c r="F1115" s="25" t="s">
        <v>6856</v>
      </c>
      <c r="G1115" s="25"/>
      <c r="H1115" s="25" t="s">
        <v>9169</v>
      </c>
      <c r="I1115" s="2" t="s">
        <v>6868</v>
      </c>
      <c r="J1115" s="2">
        <v>0.93465322228095926</v>
      </c>
      <c r="L1115" s="25"/>
      <c r="M1115" s="25" t="s">
        <v>9321</v>
      </c>
      <c r="N1115" s="26" t="s">
        <v>9322</v>
      </c>
      <c r="O1115" s="22">
        <v>5</v>
      </c>
      <c r="P1115" s="4"/>
      <c r="R1115" s="2" t="s">
        <v>6204</v>
      </c>
    </row>
    <row r="1116" spans="1:18" ht="13">
      <c r="A1116" s="22">
        <v>21451</v>
      </c>
      <c r="B1116" s="22">
        <v>21451</v>
      </c>
      <c r="C1116" s="9" t="s">
        <v>9319</v>
      </c>
      <c r="D1116" s="9" t="s">
        <v>9320</v>
      </c>
      <c r="E1116" s="9" t="s">
        <v>6425</v>
      </c>
      <c r="F1116" s="9" t="s">
        <v>6856</v>
      </c>
      <c r="G1116" s="9"/>
      <c r="H1116" s="9" t="s">
        <v>9169</v>
      </c>
      <c r="I1116" s="2" t="s">
        <v>6868</v>
      </c>
      <c r="J1116" s="2">
        <v>0.93661318340623456</v>
      </c>
      <c r="L1116" s="9"/>
      <c r="M1116" s="9" t="s">
        <v>9323</v>
      </c>
      <c r="N1116" s="23" t="s">
        <v>9324</v>
      </c>
      <c r="O1116" s="22">
        <v>5</v>
      </c>
      <c r="P1116" s="4"/>
      <c r="R1116" s="2" t="s">
        <v>6204</v>
      </c>
    </row>
    <row r="1117" spans="1:18" ht="13">
      <c r="A1117" s="24">
        <v>23118</v>
      </c>
      <c r="B1117" s="24">
        <v>23118</v>
      </c>
      <c r="C1117" s="25" t="s">
        <v>9319</v>
      </c>
      <c r="D1117" s="25" t="s">
        <v>9320</v>
      </c>
      <c r="E1117" s="25" t="s">
        <v>6425</v>
      </c>
      <c r="F1117" s="25" t="s">
        <v>6856</v>
      </c>
      <c r="G1117" s="25"/>
      <c r="H1117" s="25" t="s">
        <v>9169</v>
      </c>
      <c r="I1117" s="2" t="s">
        <v>6868</v>
      </c>
      <c r="J1117" s="2">
        <v>0.952706540454196</v>
      </c>
      <c r="L1117" s="25"/>
      <c r="M1117" s="25" t="s">
        <v>9325</v>
      </c>
      <c r="N1117" s="26" t="s">
        <v>9326</v>
      </c>
      <c r="O1117" s="22">
        <v>5</v>
      </c>
      <c r="P1117" s="4"/>
      <c r="R1117" s="2" t="s">
        <v>6204</v>
      </c>
    </row>
    <row r="1118" spans="1:18" ht="13">
      <c r="A1118" s="22">
        <v>26330</v>
      </c>
      <c r="B1118" s="22">
        <v>24841</v>
      </c>
      <c r="C1118" s="9" t="s">
        <v>9319</v>
      </c>
      <c r="D1118" s="9" t="s">
        <v>9320</v>
      </c>
      <c r="E1118" s="9" t="s">
        <v>6425</v>
      </c>
      <c r="F1118" s="9" t="s">
        <v>6937</v>
      </c>
      <c r="G1118" s="9"/>
      <c r="H1118" s="9" t="s">
        <v>9169</v>
      </c>
      <c r="I1118" s="2" t="s">
        <v>6868</v>
      </c>
      <c r="J1118" s="2">
        <v>0.97170618183295665</v>
      </c>
      <c r="L1118" s="9"/>
      <c r="M1118" s="9" t="s">
        <v>9327</v>
      </c>
      <c r="N1118" s="31"/>
      <c r="O1118" s="22">
        <v>1</v>
      </c>
      <c r="P1118" s="27" t="s">
        <v>7200</v>
      </c>
      <c r="R1118" s="2" t="s">
        <v>5907</v>
      </c>
    </row>
    <row r="1119" spans="1:18" ht="13">
      <c r="A1119" s="24">
        <v>22701</v>
      </c>
      <c r="B1119" s="24">
        <v>24841</v>
      </c>
      <c r="C1119" s="25" t="s">
        <v>9319</v>
      </c>
      <c r="D1119" s="25" t="s">
        <v>9320</v>
      </c>
      <c r="E1119" s="25" t="s">
        <v>6427</v>
      </c>
      <c r="F1119" s="25" t="s">
        <v>6937</v>
      </c>
      <c r="G1119" s="25"/>
      <c r="H1119" s="25" t="s">
        <v>9169</v>
      </c>
      <c r="I1119" s="2" t="s">
        <v>6868</v>
      </c>
      <c r="J1119" s="2">
        <v>0.94804571241017632</v>
      </c>
      <c r="L1119" s="25"/>
      <c r="M1119" s="25" t="s">
        <v>9328</v>
      </c>
      <c r="N1119" s="31"/>
      <c r="O1119" s="24">
        <v>2</v>
      </c>
      <c r="P1119" s="27" t="s">
        <v>7200</v>
      </c>
      <c r="R1119" s="2" t="s">
        <v>5907</v>
      </c>
    </row>
    <row r="1120" spans="1:18" ht="13">
      <c r="A1120" s="22">
        <v>23008</v>
      </c>
      <c r="B1120" s="22">
        <v>24841</v>
      </c>
      <c r="C1120" s="9" t="s">
        <v>9319</v>
      </c>
      <c r="D1120" s="9" t="s">
        <v>9320</v>
      </c>
      <c r="E1120" s="9" t="s">
        <v>6427</v>
      </c>
      <c r="F1120" s="9" t="s">
        <v>6937</v>
      </c>
      <c r="G1120" s="9"/>
      <c r="H1120" s="9" t="s">
        <v>9169</v>
      </c>
      <c r="I1120" s="2" t="s">
        <v>6868</v>
      </c>
      <c r="J1120" s="2">
        <v>0.95417910724819643</v>
      </c>
      <c r="L1120" s="9"/>
      <c r="M1120" s="9" t="s">
        <v>9329</v>
      </c>
      <c r="N1120" s="31"/>
      <c r="O1120" s="22">
        <v>1</v>
      </c>
      <c r="P1120" s="27" t="s">
        <v>7200</v>
      </c>
      <c r="R1120" s="2" t="s">
        <v>5907</v>
      </c>
    </row>
    <row r="1121" spans="1:18" ht="13">
      <c r="A1121" s="24">
        <v>24841</v>
      </c>
      <c r="B1121" s="24">
        <v>24841</v>
      </c>
      <c r="C1121" s="25" t="s">
        <v>9319</v>
      </c>
      <c r="D1121" s="25" t="s">
        <v>9320</v>
      </c>
      <c r="E1121" s="25" t="s">
        <v>6427</v>
      </c>
      <c r="F1121" s="25" t="s">
        <v>6937</v>
      </c>
      <c r="G1121" s="25"/>
      <c r="H1121" s="25" t="s">
        <v>9169</v>
      </c>
      <c r="I1121" s="2" t="s">
        <v>6868</v>
      </c>
      <c r="J1121" s="2">
        <v>0.95747599309509235</v>
      </c>
      <c r="L1121" s="25"/>
      <c r="M1121" s="25" t="s">
        <v>9330</v>
      </c>
      <c r="N1121" s="26" t="s">
        <v>9331</v>
      </c>
      <c r="O1121" s="24">
        <v>4</v>
      </c>
      <c r="P1121" s="4"/>
      <c r="R1121" s="2" t="s">
        <v>5907</v>
      </c>
    </row>
    <row r="1122" spans="1:18" ht="13">
      <c r="A1122" s="22">
        <v>24885</v>
      </c>
      <c r="B1122" s="22">
        <v>23118</v>
      </c>
      <c r="C1122" s="9" t="s">
        <v>9319</v>
      </c>
      <c r="D1122" s="9" t="s">
        <v>9320</v>
      </c>
      <c r="E1122" s="9" t="s">
        <v>6427</v>
      </c>
      <c r="F1122" s="9" t="s">
        <v>6856</v>
      </c>
      <c r="G1122" s="9"/>
      <c r="H1122" s="9" t="s">
        <v>9169</v>
      </c>
      <c r="I1122" s="2" t="s">
        <v>6868</v>
      </c>
      <c r="J1122" s="2">
        <v>0.946113773631026</v>
      </c>
      <c r="L1122" s="9"/>
      <c r="M1122" s="9" t="s">
        <v>9332</v>
      </c>
      <c r="N1122" s="23" t="s">
        <v>9333</v>
      </c>
      <c r="O1122" s="24">
        <v>4</v>
      </c>
      <c r="P1122" s="4"/>
      <c r="R1122" s="2" t="s">
        <v>6204</v>
      </c>
    </row>
    <row r="1123" spans="1:18" ht="13">
      <c r="A1123" s="24">
        <v>24223</v>
      </c>
      <c r="B1123" s="24">
        <v>23118</v>
      </c>
      <c r="C1123" s="25" t="s">
        <v>9319</v>
      </c>
      <c r="D1123" s="25" t="s">
        <v>9320</v>
      </c>
      <c r="E1123" s="25" t="s">
        <v>6427</v>
      </c>
      <c r="F1123" s="25" t="s">
        <v>6856</v>
      </c>
      <c r="G1123" s="25"/>
      <c r="H1123" s="25" t="s">
        <v>9169</v>
      </c>
      <c r="I1123" s="2" t="s">
        <v>6868</v>
      </c>
      <c r="J1123" s="2">
        <v>0.93066513866328737</v>
      </c>
      <c r="L1123" s="25"/>
      <c r="M1123" s="25"/>
      <c r="N1123" s="29"/>
      <c r="O1123" s="24">
        <v>0</v>
      </c>
      <c r="P1123" s="27" t="s">
        <v>6876</v>
      </c>
      <c r="R1123" s="2" t="s">
        <v>6204</v>
      </c>
    </row>
    <row r="1124" spans="1:18" ht="13">
      <c r="A1124" s="22">
        <v>21739</v>
      </c>
      <c r="B1124" s="22">
        <v>21451</v>
      </c>
      <c r="C1124" s="9" t="s">
        <v>9319</v>
      </c>
      <c r="D1124" s="9" t="s">
        <v>9320</v>
      </c>
      <c r="E1124" s="9" t="s">
        <v>6427</v>
      </c>
      <c r="F1124" s="9" t="s">
        <v>6856</v>
      </c>
      <c r="G1124" s="9"/>
      <c r="H1124" s="9" t="s">
        <v>9169</v>
      </c>
      <c r="I1124" s="2" t="s">
        <v>6868</v>
      </c>
      <c r="J1124" s="2">
        <v>0.95376389621074975</v>
      </c>
      <c r="L1124" s="9"/>
      <c r="M1124" s="9" t="s">
        <v>9334</v>
      </c>
      <c r="N1124" s="23" t="s">
        <v>9335</v>
      </c>
      <c r="O1124" s="22">
        <v>5</v>
      </c>
      <c r="P1124" s="4"/>
      <c r="R1124" s="2" t="s">
        <v>6204</v>
      </c>
    </row>
    <row r="1125" spans="1:18" ht="13">
      <c r="A1125" s="24">
        <v>24313</v>
      </c>
      <c r="B1125" s="24">
        <v>24313</v>
      </c>
      <c r="C1125" s="25" t="s">
        <v>9319</v>
      </c>
      <c r="D1125" s="25" t="s">
        <v>9320</v>
      </c>
      <c r="E1125" s="25" t="s">
        <v>6427</v>
      </c>
      <c r="F1125" s="25" t="s">
        <v>6856</v>
      </c>
      <c r="G1125" s="25"/>
      <c r="H1125" s="25" t="s">
        <v>9169</v>
      </c>
      <c r="I1125" s="2" t="s">
        <v>6868</v>
      </c>
      <c r="J1125" s="2">
        <v>0.94911146476384134</v>
      </c>
      <c r="L1125" s="25"/>
      <c r="M1125" s="25" t="s">
        <v>9336</v>
      </c>
      <c r="N1125" s="26" t="s">
        <v>9337</v>
      </c>
      <c r="O1125" s="22">
        <v>5</v>
      </c>
      <c r="P1125" s="4"/>
      <c r="R1125" s="2" t="s">
        <v>6204</v>
      </c>
    </row>
    <row r="1126" spans="1:18" ht="13">
      <c r="A1126" s="22">
        <v>24617</v>
      </c>
      <c r="B1126" s="22">
        <v>22553</v>
      </c>
      <c r="C1126" s="9" t="s">
        <v>9338</v>
      </c>
      <c r="D1126" s="9" t="s">
        <v>9179</v>
      </c>
      <c r="E1126" s="9" t="s">
        <v>6425</v>
      </c>
      <c r="F1126" s="9" t="s">
        <v>6856</v>
      </c>
      <c r="G1126" s="22">
        <v>22553</v>
      </c>
      <c r="H1126" s="9" t="s">
        <v>9169</v>
      </c>
      <c r="I1126" s="2" t="s">
        <v>6868</v>
      </c>
      <c r="J1126" s="2">
        <v>0.96335773364855692</v>
      </c>
      <c r="L1126" s="9"/>
      <c r="M1126" s="9" t="s">
        <v>9339</v>
      </c>
      <c r="N1126" s="23" t="s">
        <v>9340</v>
      </c>
      <c r="O1126" s="22">
        <v>5</v>
      </c>
      <c r="P1126" s="4"/>
      <c r="R1126" s="2" t="s">
        <v>6204</v>
      </c>
    </row>
    <row r="1127" spans="1:18" ht="13">
      <c r="A1127" s="24">
        <v>102211</v>
      </c>
      <c r="B1127" s="24">
        <v>30087</v>
      </c>
      <c r="C1127" s="25" t="s">
        <v>9338</v>
      </c>
      <c r="D1127" s="25" t="s">
        <v>9179</v>
      </c>
      <c r="E1127" s="25" t="s">
        <v>6425</v>
      </c>
      <c r="F1127" s="25" t="s">
        <v>6856</v>
      </c>
      <c r="G1127" s="24">
        <v>14724</v>
      </c>
      <c r="H1127" s="25" t="s">
        <v>9169</v>
      </c>
      <c r="I1127" s="2" t="s">
        <v>6868</v>
      </c>
      <c r="J1127" s="2">
        <v>0.9499516346037965</v>
      </c>
      <c r="L1127" s="25"/>
      <c r="M1127" s="25" t="s">
        <v>9341</v>
      </c>
      <c r="N1127" s="31"/>
      <c r="O1127" s="24">
        <v>2</v>
      </c>
      <c r="P1127" s="27" t="s">
        <v>7200</v>
      </c>
      <c r="R1127" s="2" t="s">
        <v>6204</v>
      </c>
    </row>
    <row r="1128" spans="1:18" ht="13">
      <c r="A1128" s="22">
        <v>23271</v>
      </c>
      <c r="B1128" s="22">
        <v>23271</v>
      </c>
      <c r="C1128" s="9" t="s">
        <v>9338</v>
      </c>
      <c r="D1128" s="9" t="s">
        <v>9179</v>
      </c>
      <c r="E1128" s="9" t="s">
        <v>6425</v>
      </c>
      <c r="F1128" s="9" t="s">
        <v>6840</v>
      </c>
      <c r="G1128" s="22">
        <v>14724</v>
      </c>
      <c r="H1128" s="9" t="s">
        <v>9169</v>
      </c>
      <c r="I1128" s="2" t="s">
        <v>6868</v>
      </c>
      <c r="J1128" s="2">
        <v>0.93043676961999422</v>
      </c>
      <c r="L1128" s="9"/>
      <c r="M1128" s="9" t="s">
        <v>9342</v>
      </c>
      <c r="N1128" s="23" t="s">
        <v>9343</v>
      </c>
      <c r="O1128" s="22">
        <v>5</v>
      </c>
      <c r="P1128" s="4"/>
      <c r="R1128" s="2" t="s">
        <v>4600</v>
      </c>
    </row>
    <row r="1129" spans="1:18" ht="13">
      <c r="A1129" s="24">
        <v>24111</v>
      </c>
      <c r="B1129" s="24">
        <v>24111</v>
      </c>
      <c r="C1129" s="25" t="s">
        <v>9338</v>
      </c>
      <c r="D1129" s="25" t="s">
        <v>9179</v>
      </c>
      <c r="E1129" s="25" t="s">
        <v>6425</v>
      </c>
      <c r="F1129" s="25" t="s">
        <v>6840</v>
      </c>
      <c r="G1129" s="24">
        <v>22553</v>
      </c>
      <c r="H1129" s="25" t="s">
        <v>9169</v>
      </c>
      <c r="I1129" s="2" t="s">
        <v>6868</v>
      </c>
      <c r="J1129" s="2">
        <v>0.95247690695731968</v>
      </c>
      <c r="L1129" s="25"/>
      <c r="M1129" s="25" t="s">
        <v>9344</v>
      </c>
      <c r="N1129" s="26" t="s">
        <v>9345</v>
      </c>
      <c r="O1129" s="22">
        <v>5</v>
      </c>
      <c r="P1129" s="4"/>
      <c r="R1129" s="2" t="s">
        <v>4600</v>
      </c>
    </row>
    <row r="1130" spans="1:18" ht="13">
      <c r="A1130" s="22">
        <v>23355</v>
      </c>
      <c r="B1130" s="22">
        <v>23355</v>
      </c>
      <c r="C1130" s="9" t="s">
        <v>9338</v>
      </c>
      <c r="D1130" s="9" t="s">
        <v>9179</v>
      </c>
      <c r="E1130" s="9" t="s">
        <v>6425</v>
      </c>
      <c r="F1130" s="9" t="s">
        <v>6937</v>
      </c>
      <c r="G1130" s="22">
        <v>22553</v>
      </c>
      <c r="H1130" s="9" t="s">
        <v>9169</v>
      </c>
      <c r="I1130" s="2" t="s">
        <v>6868</v>
      </c>
      <c r="J1130" s="2">
        <v>0.94913159468191355</v>
      </c>
      <c r="L1130" s="9"/>
      <c r="M1130" s="9" t="s">
        <v>9346</v>
      </c>
      <c r="N1130" s="23" t="s">
        <v>9347</v>
      </c>
      <c r="O1130" s="22">
        <v>5</v>
      </c>
      <c r="P1130" s="4"/>
      <c r="R1130" s="2" t="s">
        <v>5907</v>
      </c>
    </row>
    <row r="1131" spans="1:18" ht="13">
      <c r="A1131" s="24">
        <v>23911</v>
      </c>
      <c r="B1131" s="24">
        <v>14724</v>
      </c>
      <c r="C1131" s="25" t="s">
        <v>9338</v>
      </c>
      <c r="D1131" s="25" t="s">
        <v>9179</v>
      </c>
      <c r="E1131" s="25" t="s">
        <v>6425</v>
      </c>
      <c r="F1131" s="25" t="s">
        <v>6937</v>
      </c>
      <c r="G1131" s="24">
        <v>14724</v>
      </c>
      <c r="H1131" s="25" t="s">
        <v>9169</v>
      </c>
      <c r="I1131" s="2" t="s">
        <v>6868</v>
      </c>
      <c r="J1131" s="2">
        <v>0.94645567308809309</v>
      </c>
      <c r="L1131" s="25"/>
      <c r="M1131" s="25" t="s">
        <v>9348</v>
      </c>
      <c r="N1131" s="26" t="s">
        <v>9349</v>
      </c>
      <c r="O1131" s="22">
        <v>5</v>
      </c>
      <c r="P1131" s="4"/>
      <c r="R1131" s="2" t="s">
        <v>5907</v>
      </c>
    </row>
    <row r="1132" spans="1:18" ht="13">
      <c r="A1132" s="22">
        <v>25703</v>
      </c>
      <c r="B1132" s="22">
        <v>24111</v>
      </c>
      <c r="C1132" s="9" t="s">
        <v>9338</v>
      </c>
      <c r="D1132" s="9" t="s">
        <v>9179</v>
      </c>
      <c r="E1132" s="9" t="s">
        <v>6427</v>
      </c>
      <c r="F1132" s="9" t="s">
        <v>6840</v>
      </c>
      <c r="G1132" s="22">
        <v>22553</v>
      </c>
      <c r="H1132" s="9" t="s">
        <v>9169</v>
      </c>
      <c r="I1132" s="2" t="s">
        <v>6868</v>
      </c>
      <c r="J1132" s="2">
        <v>0.96837605617128975</v>
      </c>
      <c r="L1132" s="9"/>
      <c r="M1132" s="9" t="s">
        <v>9350</v>
      </c>
      <c r="N1132" s="23" t="s">
        <v>9351</v>
      </c>
      <c r="O1132" s="22">
        <v>5</v>
      </c>
      <c r="P1132" s="4"/>
      <c r="R1132" s="2" t="s">
        <v>4600</v>
      </c>
    </row>
    <row r="1133" spans="1:18" ht="13">
      <c r="A1133" s="24">
        <v>100199</v>
      </c>
      <c r="B1133" s="24">
        <v>23271</v>
      </c>
      <c r="C1133" s="25" t="s">
        <v>9338</v>
      </c>
      <c r="D1133" s="25" t="s">
        <v>9179</v>
      </c>
      <c r="E1133" s="25" t="s">
        <v>6427</v>
      </c>
      <c r="F1133" s="25" t="s">
        <v>6840</v>
      </c>
      <c r="G1133" s="24">
        <v>14724</v>
      </c>
      <c r="H1133" s="25" t="s">
        <v>9169</v>
      </c>
      <c r="I1133" s="2" t="s">
        <v>6868</v>
      </c>
      <c r="J1133" s="2">
        <v>0.90396544952298474</v>
      </c>
      <c r="L1133" s="25"/>
      <c r="M1133" s="25" t="s">
        <v>9352</v>
      </c>
      <c r="N1133" s="26" t="s">
        <v>9353</v>
      </c>
      <c r="O1133" s="22">
        <v>5</v>
      </c>
      <c r="P1133" s="4"/>
      <c r="R1133" s="2" t="s">
        <v>4600</v>
      </c>
    </row>
    <row r="1134" spans="1:18" ht="13">
      <c r="A1134" s="22">
        <v>154432</v>
      </c>
      <c r="B1134" s="22">
        <v>23355</v>
      </c>
      <c r="C1134" s="9" t="s">
        <v>9338</v>
      </c>
      <c r="D1134" s="9" t="s">
        <v>9179</v>
      </c>
      <c r="E1134" s="9" t="s">
        <v>6427</v>
      </c>
      <c r="F1134" s="9" t="s">
        <v>6937</v>
      </c>
      <c r="G1134" s="22">
        <v>22553</v>
      </c>
      <c r="H1134" s="9" t="s">
        <v>9169</v>
      </c>
      <c r="I1134" s="2" t="s">
        <v>6868</v>
      </c>
      <c r="J1134" s="2">
        <v>0.9102355702013909</v>
      </c>
      <c r="L1134" s="9"/>
      <c r="M1134" s="9" t="s">
        <v>9354</v>
      </c>
      <c r="N1134" s="23" t="s">
        <v>9355</v>
      </c>
      <c r="O1134" s="22">
        <v>5</v>
      </c>
      <c r="P1134" s="4"/>
      <c r="R1134" s="2" t="s">
        <v>5907</v>
      </c>
    </row>
    <row r="1135" spans="1:18" ht="13">
      <c r="A1135" s="24">
        <v>14724</v>
      </c>
      <c r="B1135" s="24">
        <v>14724</v>
      </c>
      <c r="C1135" s="25" t="s">
        <v>9338</v>
      </c>
      <c r="D1135" s="25" t="s">
        <v>9179</v>
      </c>
      <c r="E1135" s="25" t="s">
        <v>6427</v>
      </c>
      <c r="F1135" s="25" t="s">
        <v>6937</v>
      </c>
      <c r="G1135" s="24">
        <v>14724</v>
      </c>
      <c r="H1135" s="25" t="s">
        <v>9169</v>
      </c>
      <c r="I1135" s="2" t="s">
        <v>6868</v>
      </c>
      <c r="J1135" s="2">
        <v>0.86921376385780535</v>
      </c>
      <c r="L1135" s="25"/>
      <c r="M1135" s="25" t="s">
        <v>9356</v>
      </c>
      <c r="N1135" s="26" t="s">
        <v>9357</v>
      </c>
      <c r="O1135" s="22">
        <v>5</v>
      </c>
      <c r="P1135" s="4"/>
      <c r="R1135" s="2" t="s">
        <v>5907</v>
      </c>
    </row>
    <row r="1136" spans="1:18" ht="13">
      <c r="A1136" s="22">
        <v>30087</v>
      </c>
      <c r="B1136" s="22">
        <v>30087</v>
      </c>
      <c r="C1136" s="9" t="s">
        <v>9338</v>
      </c>
      <c r="D1136" s="9" t="s">
        <v>9179</v>
      </c>
      <c r="E1136" s="9" t="s">
        <v>6427</v>
      </c>
      <c r="F1136" s="9" t="s">
        <v>6856</v>
      </c>
      <c r="G1136" s="22">
        <v>14724</v>
      </c>
      <c r="H1136" s="9" t="s">
        <v>9169</v>
      </c>
      <c r="I1136" s="2" t="s">
        <v>6868</v>
      </c>
      <c r="J1136" s="2">
        <v>0.9040347481852552</v>
      </c>
      <c r="L1136" s="9"/>
      <c r="M1136" s="9" t="s">
        <v>9358</v>
      </c>
      <c r="N1136" s="23" t="s">
        <v>9359</v>
      </c>
      <c r="O1136" s="24">
        <v>4</v>
      </c>
      <c r="P1136" s="4"/>
      <c r="R1136" s="2" t="s">
        <v>6204</v>
      </c>
    </row>
    <row r="1137" spans="1:18" ht="13">
      <c r="A1137" s="24">
        <v>22553</v>
      </c>
      <c r="B1137" s="24">
        <v>22553</v>
      </c>
      <c r="C1137" s="25" t="s">
        <v>9338</v>
      </c>
      <c r="D1137" s="25" t="s">
        <v>9179</v>
      </c>
      <c r="E1137" s="25" t="s">
        <v>6427</v>
      </c>
      <c r="F1137" s="25" t="s">
        <v>6856</v>
      </c>
      <c r="G1137" s="24">
        <v>22553</v>
      </c>
      <c r="H1137" s="25" t="s">
        <v>9169</v>
      </c>
      <c r="I1137" s="2" t="s">
        <v>6868</v>
      </c>
      <c r="J1137" s="2">
        <v>0.93563291930322401</v>
      </c>
      <c r="L1137" s="25"/>
      <c r="M1137" s="25" t="s">
        <v>9360</v>
      </c>
      <c r="N1137" s="26" t="s">
        <v>9361</v>
      </c>
      <c r="O1137" s="22">
        <v>5</v>
      </c>
      <c r="P1137" s="4"/>
      <c r="R1137" s="2" t="s">
        <v>6204</v>
      </c>
    </row>
    <row r="1138" spans="1:18" ht="13">
      <c r="A1138" s="22">
        <v>101409</v>
      </c>
      <c r="B1138" s="22">
        <v>27060</v>
      </c>
      <c r="C1138" s="9" t="s">
        <v>9362</v>
      </c>
      <c r="D1138" s="9" t="s">
        <v>9298</v>
      </c>
      <c r="E1138" s="9" t="s">
        <v>6425</v>
      </c>
      <c r="F1138" s="9" t="s">
        <v>6856</v>
      </c>
      <c r="G1138" s="9"/>
      <c r="H1138" s="9" t="s">
        <v>9169</v>
      </c>
      <c r="I1138" s="2" t="s">
        <v>6868</v>
      </c>
      <c r="J1138" s="2">
        <v>0.82637224321384439</v>
      </c>
      <c r="L1138" s="9"/>
      <c r="M1138" s="9" t="s">
        <v>9363</v>
      </c>
      <c r="N1138" s="23" t="s">
        <v>9364</v>
      </c>
      <c r="O1138" s="24">
        <v>4</v>
      </c>
      <c r="P1138" s="4"/>
      <c r="R1138" s="2" t="s">
        <v>6204</v>
      </c>
    </row>
    <row r="1139" spans="1:18" ht="13">
      <c r="A1139" s="24">
        <v>19307</v>
      </c>
      <c r="B1139" s="24">
        <v>19307</v>
      </c>
      <c r="C1139" s="25" t="s">
        <v>9362</v>
      </c>
      <c r="D1139" s="25" t="s">
        <v>9298</v>
      </c>
      <c r="E1139" s="25" t="s">
        <v>6425</v>
      </c>
      <c r="F1139" s="25" t="s">
        <v>6856</v>
      </c>
      <c r="G1139" s="24">
        <v>18696</v>
      </c>
      <c r="H1139" s="25" t="s">
        <v>9169</v>
      </c>
      <c r="I1139" s="2" t="s">
        <v>6868</v>
      </c>
      <c r="J1139" s="2">
        <v>0.9487968886856587</v>
      </c>
      <c r="L1139" s="25"/>
      <c r="M1139" s="25" t="s">
        <v>9365</v>
      </c>
      <c r="N1139" s="26" t="s">
        <v>9366</v>
      </c>
      <c r="O1139" s="24">
        <v>4</v>
      </c>
      <c r="P1139" s="4"/>
      <c r="R1139" s="2" t="s">
        <v>6204</v>
      </c>
    </row>
    <row r="1140" spans="1:18" ht="13">
      <c r="A1140" s="22">
        <v>23798</v>
      </c>
      <c r="B1140" s="22">
        <v>23798</v>
      </c>
      <c r="C1140" s="9" t="s">
        <v>9362</v>
      </c>
      <c r="D1140" s="9" t="s">
        <v>9298</v>
      </c>
      <c r="E1140" s="9" t="s">
        <v>6425</v>
      </c>
      <c r="F1140" s="9" t="s">
        <v>6840</v>
      </c>
      <c r="G1140" s="9"/>
      <c r="H1140" s="9" t="s">
        <v>9169</v>
      </c>
      <c r="I1140" s="2" t="s">
        <v>6868</v>
      </c>
      <c r="J1140" s="2">
        <v>0.69483670419731258</v>
      </c>
      <c r="L1140" s="9"/>
      <c r="M1140" s="9" t="s">
        <v>9367</v>
      </c>
      <c r="N1140" s="23" t="s">
        <v>9368</v>
      </c>
      <c r="O1140" s="22">
        <v>5</v>
      </c>
      <c r="P1140" s="4"/>
      <c r="R1140" s="2" t="s">
        <v>3668</v>
      </c>
    </row>
    <row r="1141" spans="1:18" ht="13">
      <c r="A1141" s="24">
        <v>25413</v>
      </c>
      <c r="B1141" s="24">
        <v>25413</v>
      </c>
      <c r="C1141" s="25" t="s">
        <v>9362</v>
      </c>
      <c r="D1141" s="25" t="s">
        <v>9298</v>
      </c>
      <c r="E1141" s="25" t="s">
        <v>6425</v>
      </c>
      <c r="F1141" s="25" t="s">
        <v>6840</v>
      </c>
      <c r="G1141" s="24">
        <v>18696</v>
      </c>
      <c r="H1141" s="25" t="s">
        <v>9169</v>
      </c>
      <c r="I1141" s="2" t="s">
        <v>6868</v>
      </c>
      <c r="J1141" s="2">
        <v>0.93718234041836035</v>
      </c>
      <c r="L1141" s="25"/>
      <c r="M1141" s="25" t="s">
        <v>9369</v>
      </c>
      <c r="N1141" s="26" t="s">
        <v>9370</v>
      </c>
      <c r="O1141" s="24">
        <v>1</v>
      </c>
      <c r="P1141" s="27" t="s">
        <v>6993</v>
      </c>
      <c r="R1141" s="2" t="s">
        <v>3668</v>
      </c>
    </row>
    <row r="1142" spans="1:18" ht="13">
      <c r="A1142" s="22">
        <v>18696</v>
      </c>
      <c r="B1142" s="22">
        <v>18696</v>
      </c>
      <c r="C1142" s="9" t="s">
        <v>9362</v>
      </c>
      <c r="D1142" s="9" t="s">
        <v>9298</v>
      </c>
      <c r="E1142" s="9" t="s">
        <v>6425</v>
      </c>
      <c r="F1142" s="9" t="s">
        <v>6937</v>
      </c>
      <c r="G1142" s="22">
        <v>18696</v>
      </c>
      <c r="H1142" s="9" t="s">
        <v>9169</v>
      </c>
      <c r="I1142" s="2" t="s">
        <v>6868</v>
      </c>
      <c r="J1142" s="2">
        <v>0.91346147183295601</v>
      </c>
      <c r="L1142" s="9"/>
      <c r="M1142" s="9" t="s">
        <v>9371</v>
      </c>
      <c r="N1142" s="23" t="s">
        <v>9372</v>
      </c>
      <c r="O1142" s="22">
        <v>5</v>
      </c>
      <c r="P1142" s="4"/>
      <c r="R1142" s="2" t="s">
        <v>5907</v>
      </c>
    </row>
    <row r="1143" spans="1:18" ht="13">
      <c r="A1143" s="24">
        <v>25641</v>
      </c>
      <c r="B1143" s="24">
        <v>25413</v>
      </c>
      <c r="C1143" s="25" t="s">
        <v>9362</v>
      </c>
      <c r="D1143" s="25" t="s">
        <v>9298</v>
      </c>
      <c r="E1143" s="25" t="s">
        <v>6427</v>
      </c>
      <c r="F1143" s="25" t="s">
        <v>6840</v>
      </c>
      <c r="G1143" s="24">
        <v>18696</v>
      </c>
      <c r="H1143" s="25" t="s">
        <v>9169</v>
      </c>
      <c r="I1143" s="2" t="s">
        <v>6868</v>
      </c>
      <c r="J1143" s="2">
        <v>0.93102507878046104</v>
      </c>
      <c r="L1143" s="25"/>
      <c r="M1143" s="25" t="s">
        <v>9373</v>
      </c>
      <c r="N1143" s="26" t="s">
        <v>9374</v>
      </c>
      <c r="O1143" s="22">
        <v>5</v>
      </c>
      <c r="P1143" s="4"/>
      <c r="R1143" s="2" t="s">
        <v>3668</v>
      </c>
    </row>
    <row r="1144" spans="1:18" ht="13">
      <c r="A1144" s="22">
        <v>24109</v>
      </c>
      <c r="B1144" s="22">
        <v>23798</v>
      </c>
      <c r="C1144" s="9" t="s">
        <v>9362</v>
      </c>
      <c r="D1144" s="9" t="s">
        <v>9298</v>
      </c>
      <c r="E1144" s="9" t="s">
        <v>6427</v>
      </c>
      <c r="F1144" s="9" t="s">
        <v>6840</v>
      </c>
      <c r="G1144" s="9"/>
      <c r="H1144" s="9" t="s">
        <v>9169</v>
      </c>
      <c r="I1144" s="2" t="s">
        <v>6868</v>
      </c>
      <c r="J1144" s="2">
        <v>0.77006381159698056</v>
      </c>
      <c r="L1144" s="9"/>
      <c r="M1144" s="9" t="s">
        <v>9375</v>
      </c>
      <c r="N1144" s="23" t="s">
        <v>9376</v>
      </c>
      <c r="O1144" s="22">
        <v>5</v>
      </c>
      <c r="P1144" s="4"/>
      <c r="R1144" s="2" t="s">
        <v>3668</v>
      </c>
    </row>
    <row r="1145" spans="1:18" ht="13">
      <c r="A1145" s="24">
        <v>163071</v>
      </c>
      <c r="B1145" s="24">
        <v>18696</v>
      </c>
      <c r="C1145" s="25" t="s">
        <v>9362</v>
      </c>
      <c r="D1145" s="25" t="s">
        <v>9298</v>
      </c>
      <c r="E1145" s="25" t="s">
        <v>6427</v>
      </c>
      <c r="F1145" s="25" t="s">
        <v>6937</v>
      </c>
      <c r="G1145" s="24">
        <v>18696</v>
      </c>
      <c r="H1145" s="25" t="s">
        <v>9169</v>
      </c>
      <c r="I1145" s="2" t="s">
        <v>6868</v>
      </c>
      <c r="J1145" s="2">
        <v>0.92016886673183829</v>
      </c>
      <c r="L1145" s="25"/>
      <c r="M1145" s="25" t="s">
        <v>9377</v>
      </c>
      <c r="N1145" s="26" t="s">
        <v>9378</v>
      </c>
      <c r="O1145" s="22">
        <v>5</v>
      </c>
      <c r="P1145" s="4"/>
      <c r="R1145" s="2" t="s">
        <v>5907</v>
      </c>
    </row>
    <row r="1146" spans="1:18" ht="13">
      <c r="A1146" s="22">
        <v>23558</v>
      </c>
      <c r="B1146" s="22">
        <v>19307</v>
      </c>
      <c r="C1146" s="9" t="s">
        <v>9362</v>
      </c>
      <c r="D1146" s="9" t="s">
        <v>9298</v>
      </c>
      <c r="E1146" s="9" t="s">
        <v>6427</v>
      </c>
      <c r="F1146" s="9" t="s">
        <v>6856</v>
      </c>
      <c r="G1146" s="22">
        <v>18696</v>
      </c>
      <c r="H1146" s="9" t="s">
        <v>9169</v>
      </c>
      <c r="I1146" s="2" t="s">
        <v>6868</v>
      </c>
      <c r="J1146" s="2">
        <v>0.8068591298987271</v>
      </c>
      <c r="L1146" s="9"/>
      <c r="M1146" s="9" t="s">
        <v>9379</v>
      </c>
      <c r="N1146" s="23" t="s">
        <v>9380</v>
      </c>
      <c r="O1146" s="24">
        <v>4</v>
      </c>
      <c r="P1146" s="4"/>
      <c r="R1146" s="2" t="s">
        <v>6204</v>
      </c>
    </row>
    <row r="1147" spans="1:18" ht="13">
      <c r="A1147" s="24">
        <v>27060</v>
      </c>
      <c r="B1147" s="24">
        <v>27060</v>
      </c>
      <c r="C1147" s="25" t="s">
        <v>9362</v>
      </c>
      <c r="D1147" s="25" t="s">
        <v>9298</v>
      </c>
      <c r="E1147" s="25" t="s">
        <v>6427</v>
      </c>
      <c r="F1147" s="25" t="s">
        <v>6856</v>
      </c>
      <c r="G1147" s="25"/>
      <c r="H1147" s="25" t="s">
        <v>9169</v>
      </c>
      <c r="I1147" s="2" t="s">
        <v>6868</v>
      </c>
      <c r="J1147" s="2">
        <v>0.96228340088293474</v>
      </c>
      <c r="L1147" s="25"/>
      <c r="M1147" s="25" t="s">
        <v>9381</v>
      </c>
      <c r="N1147" s="26" t="s">
        <v>9382</v>
      </c>
      <c r="O1147" s="24">
        <v>4</v>
      </c>
      <c r="P1147" s="4"/>
      <c r="R1147" s="2" t="s">
        <v>6204</v>
      </c>
    </row>
    <row r="1148" spans="1:18" ht="13">
      <c r="A1148" s="22">
        <v>27422</v>
      </c>
      <c r="B1148" s="22">
        <v>27129</v>
      </c>
      <c r="C1148" s="9" t="s">
        <v>9383</v>
      </c>
      <c r="D1148" s="9" t="s">
        <v>9180</v>
      </c>
      <c r="E1148" s="9" t="s">
        <v>6425</v>
      </c>
      <c r="F1148" s="9" t="s">
        <v>6856</v>
      </c>
      <c r="G1148" s="9"/>
      <c r="H1148" s="9" t="s">
        <v>9169</v>
      </c>
      <c r="I1148" s="2" t="s">
        <v>6868</v>
      </c>
      <c r="J1148" s="2">
        <v>0.90877178596792285</v>
      </c>
      <c r="L1148" s="9"/>
      <c r="M1148" s="9" t="s">
        <v>9384</v>
      </c>
      <c r="N1148" s="23" t="s">
        <v>9385</v>
      </c>
      <c r="O1148" s="22">
        <v>1</v>
      </c>
      <c r="P1148" s="4"/>
      <c r="R1148" s="2" t="s">
        <v>3668</v>
      </c>
    </row>
    <row r="1149" spans="1:18" ht="13">
      <c r="A1149" s="24">
        <v>25040</v>
      </c>
      <c r="B1149" s="24">
        <v>23896</v>
      </c>
      <c r="C1149" s="25" t="s">
        <v>9383</v>
      </c>
      <c r="D1149" s="25" t="s">
        <v>9180</v>
      </c>
      <c r="E1149" s="25" t="s">
        <v>6425</v>
      </c>
      <c r="F1149" s="25" t="s">
        <v>6840</v>
      </c>
      <c r="G1149" s="25"/>
      <c r="H1149" s="25" t="s">
        <v>9169</v>
      </c>
      <c r="I1149" s="2" t="s">
        <v>6868</v>
      </c>
      <c r="J1149" s="2">
        <v>0.88860810277136892</v>
      </c>
      <c r="L1149" s="25"/>
      <c r="M1149" s="25" t="s">
        <v>9386</v>
      </c>
      <c r="N1149" s="31"/>
      <c r="O1149" s="24">
        <v>2</v>
      </c>
      <c r="P1149" s="27" t="s">
        <v>7200</v>
      </c>
      <c r="R1149" s="2" t="s">
        <v>4600</v>
      </c>
    </row>
    <row r="1150" spans="1:18" ht="13">
      <c r="A1150" s="22">
        <v>24935</v>
      </c>
      <c r="B1150" s="22">
        <v>24935</v>
      </c>
      <c r="C1150" s="9" t="s">
        <v>9383</v>
      </c>
      <c r="D1150" s="9" t="s">
        <v>9180</v>
      </c>
      <c r="E1150" s="9" t="s">
        <v>6425</v>
      </c>
      <c r="F1150" s="9" t="s">
        <v>6937</v>
      </c>
      <c r="G1150" s="9"/>
      <c r="H1150" s="9" t="s">
        <v>9169</v>
      </c>
      <c r="I1150" s="2" t="s">
        <v>6868</v>
      </c>
      <c r="J1150" s="2">
        <v>0.9051406335852602</v>
      </c>
      <c r="L1150" s="9"/>
      <c r="M1150" s="9" t="s">
        <v>9387</v>
      </c>
      <c r="N1150" s="23" t="s">
        <v>9388</v>
      </c>
      <c r="O1150" s="22">
        <v>5</v>
      </c>
      <c r="P1150" s="4"/>
      <c r="R1150" s="2" t="s">
        <v>3668</v>
      </c>
    </row>
    <row r="1151" spans="1:18" ht="13">
      <c r="A1151" s="24">
        <v>24589</v>
      </c>
      <c r="B1151" s="24">
        <v>24589</v>
      </c>
      <c r="C1151" s="25" t="s">
        <v>9383</v>
      </c>
      <c r="D1151" s="25" t="s">
        <v>9180</v>
      </c>
      <c r="E1151" s="25" t="s">
        <v>6425</v>
      </c>
      <c r="F1151" s="25" t="s">
        <v>6937</v>
      </c>
      <c r="G1151" s="25"/>
      <c r="H1151" s="25" t="s">
        <v>9169</v>
      </c>
      <c r="I1151" s="2" t="s">
        <v>6868</v>
      </c>
      <c r="J1151" s="2">
        <v>0.84106717192168745</v>
      </c>
      <c r="L1151" s="25"/>
      <c r="M1151" s="25" t="s">
        <v>9389</v>
      </c>
      <c r="N1151" s="26" t="s">
        <v>9390</v>
      </c>
      <c r="O1151" s="24">
        <v>4</v>
      </c>
      <c r="P1151" s="4"/>
      <c r="R1151" s="2" t="s">
        <v>5907</v>
      </c>
    </row>
    <row r="1152" spans="1:18" ht="13">
      <c r="A1152" s="22">
        <v>23896</v>
      </c>
      <c r="B1152" s="22">
        <v>23896</v>
      </c>
      <c r="C1152" s="9" t="s">
        <v>9383</v>
      </c>
      <c r="D1152" s="9" t="s">
        <v>9180</v>
      </c>
      <c r="E1152" s="9" t="s">
        <v>6427</v>
      </c>
      <c r="F1152" s="9" t="s">
        <v>6840</v>
      </c>
      <c r="G1152" s="9"/>
      <c r="H1152" s="9" t="s">
        <v>9169</v>
      </c>
      <c r="I1152" s="2" t="s">
        <v>6868</v>
      </c>
      <c r="J1152" s="2">
        <v>0.92286192645492438</v>
      </c>
      <c r="L1152" s="9"/>
      <c r="M1152" s="9" t="s">
        <v>9391</v>
      </c>
      <c r="N1152" s="31"/>
      <c r="O1152" s="22">
        <v>2</v>
      </c>
      <c r="P1152" s="27" t="s">
        <v>7200</v>
      </c>
      <c r="R1152" s="2" t="s">
        <v>4600</v>
      </c>
    </row>
    <row r="1153" spans="1:18" ht="13">
      <c r="A1153" s="24">
        <v>26483</v>
      </c>
      <c r="B1153" s="24">
        <v>24589</v>
      </c>
      <c r="C1153" s="25" t="s">
        <v>9383</v>
      </c>
      <c r="D1153" s="25" t="s">
        <v>9180</v>
      </c>
      <c r="E1153" s="25" t="s">
        <v>6427</v>
      </c>
      <c r="F1153" s="25" t="s">
        <v>6937</v>
      </c>
      <c r="G1153" s="25"/>
      <c r="H1153" s="25" t="s">
        <v>9169</v>
      </c>
      <c r="I1153" s="2" t="s">
        <v>6868</v>
      </c>
      <c r="J1153" s="2">
        <v>0.86161764536374885</v>
      </c>
      <c r="L1153" s="25"/>
      <c r="M1153" s="32" t="s">
        <v>9392</v>
      </c>
      <c r="N1153" s="26" t="s">
        <v>9393</v>
      </c>
      <c r="O1153" s="24">
        <v>4</v>
      </c>
      <c r="P1153" s="4"/>
      <c r="R1153" s="2" t="s">
        <v>5907</v>
      </c>
    </row>
    <row r="1154" spans="1:18" ht="13">
      <c r="A1154" s="22">
        <v>26161</v>
      </c>
      <c r="B1154" s="22">
        <v>24935</v>
      </c>
      <c r="C1154" s="9" t="s">
        <v>9383</v>
      </c>
      <c r="D1154" s="9" t="s">
        <v>9180</v>
      </c>
      <c r="E1154" s="9" t="s">
        <v>6427</v>
      </c>
      <c r="F1154" s="9" t="s">
        <v>6937</v>
      </c>
      <c r="G1154" s="9"/>
      <c r="H1154" s="9" t="s">
        <v>9169</v>
      </c>
      <c r="I1154" s="2" t="s">
        <v>6868</v>
      </c>
      <c r="J1154" s="2">
        <v>0.8798412020254579</v>
      </c>
      <c r="L1154" s="9"/>
      <c r="M1154" s="9"/>
      <c r="N1154" s="28"/>
      <c r="O1154" s="22">
        <v>0</v>
      </c>
      <c r="P1154" s="27" t="s">
        <v>6876</v>
      </c>
      <c r="R1154" s="2" t="s">
        <v>3668</v>
      </c>
    </row>
    <row r="1155" spans="1:18" ht="13">
      <c r="A1155" s="24">
        <v>27129</v>
      </c>
      <c r="B1155" s="24">
        <v>27129</v>
      </c>
      <c r="C1155" s="25" t="s">
        <v>9383</v>
      </c>
      <c r="D1155" s="25" t="s">
        <v>9180</v>
      </c>
      <c r="E1155" s="25" t="s">
        <v>6427</v>
      </c>
      <c r="F1155" s="25" t="s">
        <v>6856</v>
      </c>
      <c r="G1155" s="25"/>
      <c r="H1155" s="25" t="s">
        <v>9169</v>
      </c>
      <c r="I1155" s="2" t="s">
        <v>6868</v>
      </c>
      <c r="J1155" s="2">
        <v>0.90012201219903698</v>
      </c>
      <c r="L1155" s="25"/>
      <c r="M1155" s="25"/>
      <c r="N1155" s="29"/>
      <c r="O1155" s="24">
        <v>0</v>
      </c>
      <c r="P1155" s="27" t="s">
        <v>6876</v>
      </c>
      <c r="R1155" s="2" t="s">
        <v>3668</v>
      </c>
    </row>
    <row r="1156" spans="1:18" ht="13">
      <c r="A1156" s="22">
        <v>24712</v>
      </c>
      <c r="B1156" s="22">
        <v>24712</v>
      </c>
      <c r="C1156" s="9" t="s">
        <v>9383</v>
      </c>
      <c r="D1156" s="9" t="s">
        <v>9180</v>
      </c>
      <c r="E1156" s="9" t="s">
        <v>6427</v>
      </c>
      <c r="F1156" s="9" t="s">
        <v>6840</v>
      </c>
      <c r="G1156" s="9"/>
      <c r="H1156" s="9" t="s">
        <v>9169</v>
      </c>
      <c r="I1156" s="2" t="s">
        <v>6868</v>
      </c>
      <c r="J1156" s="2">
        <v>0.71593138675495349</v>
      </c>
      <c r="L1156" s="9"/>
      <c r="M1156" s="9"/>
      <c r="N1156" s="28"/>
      <c r="O1156" s="22">
        <v>0</v>
      </c>
      <c r="P1156" s="27" t="s">
        <v>6876</v>
      </c>
      <c r="R1156" s="2" t="s">
        <v>4600</v>
      </c>
    </row>
    <row r="1157" spans="1:18" ht="13">
      <c r="A1157" s="24">
        <v>25099</v>
      </c>
      <c r="B1157" s="24">
        <v>24712</v>
      </c>
      <c r="C1157" s="25" t="s">
        <v>9383</v>
      </c>
      <c r="D1157" s="25" t="s">
        <v>9180</v>
      </c>
      <c r="E1157" s="25" t="s">
        <v>6425</v>
      </c>
      <c r="F1157" s="25" t="s">
        <v>6840</v>
      </c>
      <c r="G1157" s="25"/>
      <c r="H1157" s="25" t="s">
        <v>9169</v>
      </c>
      <c r="I1157" s="2" t="s">
        <v>6868</v>
      </c>
      <c r="J1157" s="2">
        <v>0.72124252916436715</v>
      </c>
      <c r="L1157" s="25"/>
      <c r="M1157" s="25" t="s">
        <v>9394</v>
      </c>
      <c r="N1157" s="26" t="s">
        <v>9395</v>
      </c>
      <c r="O1157" s="22">
        <v>5</v>
      </c>
      <c r="P1157" s="4"/>
      <c r="R1157" s="2" t="s">
        <v>4600</v>
      </c>
    </row>
    <row r="1158" spans="1:18" ht="13">
      <c r="A1158" s="22">
        <v>27101</v>
      </c>
      <c r="B1158" s="22">
        <v>24517</v>
      </c>
      <c r="C1158" s="9" t="s">
        <v>9396</v>
      </c>
      <c r="D1158" s="9" t="s">
        <v>9320</v>
      </c>
      <c r="E1158" s="9" t="s">
        <v>6425</v>
      </c>
      <c r="F1158" s="9" t="s">
        <v>6856</v>
      </c>
      <c r="G1158" s="9"/>
      <c r="H1158" s="9" t="s">
        <v>9169</v>
      </c>
      <c r="I1158" s="2" t="s">
        <v>6868</v>
      </c>
      <c r="J1158" s="2">
        <v>0.96304140383922632</v>
      </c>
      <c r="L1158" s="9"/>
      <c r="M1158" s="9" t="s">
        <v>9397</v>
      </c>
      <c r="N1158" s="23" t="s">
        <v>9398</v>
      </c>
      <c r="O1158" s="22">
        <v>5</v>
      </c>
      <c r="P1158" s="4"/>
      <c r="R1158" s="2" t="s">
        <v>3668</v>
      </c>
    </row>
    <row r="1159" spans="1:18" ht="13">
      <c r="A1159" s="24">
        <v>25977</v>
      </c>
      <c r="B1159" s="24">
        <v>25996</v>
      </c>
      <c r="C1159" s="25" t="s">
        <v>9396</v>
      </c>
      <c r="D1159" s="25" t="s">
        <v>9320</v>
      </c>
      <c r="E1159" s="25" t="s">
        <v>6425</v>
      </c>
      <c r="F1159" s="25" t="s">
        <v>6840</v>
      </c>
      <c r="G1159" s="25"/>
      <c r="H1159" s="25" t="s">
        <v>9169</v>
      </c>
      <c r="I1159" s="2" t="s">
        <v>6868</v>
      </c>
      <c r="J1159" s="2">
        <v>0.94576601591810083</v>
      </c>
      <c r="L1159" s="25"/>
      <c r="M1159" s="25" t="s">
        <v>9399</v>
      </c>
      <c r="N1159" s="26" t="s">
        <v>9400</v>
      </c>
      <c r="O1159" s="22">
        <v>5</v>
      </c>
      <c r="P1159" s="4"/>
      <c r="R1159" s="2" t="s">
        <v>4600</v>
      </c>
    </row>
    <row r="1160" spans="1:18" ht="13">
      <c r="A1160" s="22">
        <v>25996</v>
      </c>
      <c r="B1160" s="22">
        <v>25996</v>
      </c>
      <c r="C1160" s="9" t="s">
        <v>9396</v>
      </c>
      <c r="D1160" s="9" t="s">
        <v>9320</v>
      </c>
      <c r="E1160" s="9" t="s">
        <v>6425</v>
      </c>
      <c r="F1160" s="9" t="s">
        <v>6840</v>
      </c>
      <c r="G1160" s="9"/>
      <c r="H1160" s="9" t="s">
        <v>9169</v>
      </c>
      <c r="I1160" s="2" t="s">
        <v>6868</v>
      </c>
      <c r="J1160" s="2">
        <v>0.9652127649622142</v>
      </c>
      <c r="L1160" s="9"/>
      <c r="M1160" s="9" t="s">
        <v>9401</v>
      </c>
      <c r="N1160" s="23" t="s">
        <v>9402</v>
      </c>
      <c r="O1160" s="22">
        <v>5</v>
      </c>
      <c r="P1160" s="4"/>
      <c r="R1160" s="2" t="s">
        <v>4600</v>
      </c>
    </row>
    <row r="1161" spans="1:18" ht="13">
      <c r="A1161" s="24">
        <v>28760</v>
      </c>
      <c r="B1161" s="24">
        <v>24063</v>
      </c>
      <c r="C1161" s="25" t="s">
        <v>9396</v>
      </c>
      <c r="D1161" s="25" t="s">
        <v>9320</v>
      </c>
      <c r="E1161" s="25" t="s">
        <v>6425</v>
      </c>
      <c r="F1161" s="25" t="s">
        <v>6840</v>
      </c>
      <c r="G1161" s="25"/>
      <c r="H1161" s="25" t="s">
        <v>9169</v>
      </c>
      <c r="I1161" s="2" t="s">
        <v>6868</v>
      </c>
      <c r="J1161" s="2">
        <v>0.92598833631476551</v>
      </c>
      <c r="L1161" s="25"/>
      <c r="M1161" s="25" t="s">
        <v>9403</v>
      </c>
      <c r="N1161" s="26" t="s">
        <v>9404</v>
      </c>
      <c r="O1161" s="24">
        <v>4</v>
      </c>
      <c r="P1161" s="4"/>
      <c r="R1161" s="2" t="s">
        <v>3668</v>
      </c>
    </row>
    <row r="1162" spans="1:18" ht="13">
      <c r="A1162" s="22">
        <v>29501</v>
      </c>
      <c r="B1162" s="22">
        <v>24063</v>
      </c>
      <c r="C1162" s="9" t="s">
        <v>9396</v>
      </c>
      <c r="D1162" s="9" t="s">
        <v>9320</v>
      </c>
      <c r="E1162" s="9" t="s">
        <v>6425</v>
      </c>
      <c r="F1162" s="9" t="s">
        <v>6840</v>
      </c>
      <c r="G1162" s="9"/>
      <c r="H1162" s="9" t="s">
        <v>9169</v>
      </c>
      <c r="I1162" s="2" t="s">
        <v>6868</v>
      </c>
      <c r="J1162" s="2">
        <v>0.9417005432044675</v>
      </c>
      <c r="L1162" s="9"/>
      <c r="M1162" s="9" t="s">
        <v>9405</v>
      </c>
      <c r="N1162" s="23" t="s">
        <v>9406</v>
      </c>
      <c r="O1162" s="22">
        <v>5</v>
      </c>
      <c r="P1162" s="4"/>
      <c r="R1162" s="2" t="s">
        <v>3668</v>
      </c>
    </row>
    <row r="1163" spans="1:18" ht="13">
      <c r="A1163" s="24">
        <v>20737</v>
      </c>
      <c r="B1163" s="24">
        <v>24133</v>
      </c>
      <c r="C1163" s="25" t="s">
        <v>9396</v>
      </c>
      <c r="D1163" s="25" t="s">
        <v>9320</v>
      </c>
      <c r="E1163" s="25" t="s">
        <v>6425</v>
      </c>
      <c r="F1163" s="25" t="s">
        <v>6937</v>
      </c>
      <c r="G1163" s="25"/>
      <c r="H1163" s="25" t="s">
        <v>9169</v>
      </c>
      <c r="I1163" s="2" t="s">
        <v>6868</v>
      </c>
      <c r="J1163" s="2">
        <v>0.96861867587491168</v>
      </c>
      <c r="L1163" s="25"/>
      <c r="M1163" s="25" t="s">
        <v>9407</v>
      </c>
      <c r="N1163" s="31"/>
      <c r="O1163" s="24">
        <v>2</v>
      </c>
      <c r="P1163" s="27" t="s">
        <v>7200</v>
      </c>
      <c r="R1163" s="2" t="s">
        <v>5907</v>
      </c>
    </row>
    <row r="1164" spans="1:18" ht="13">
      <c r="A1164" s="22">
        <v>26432</v>
      </c>
      <c r="B1164" s="22">
        <v>24133</v>
      </c>
      <c r="C1164" s="9" t="s">
        <v>9396</v>
      </c>
      <c r="D1164" s="9" t="s">
        <v>9320</v>
      </c>
      <c r="E1164" s="9" t="s">
        <v>6425</v>
      </c>
      <c r="F1164" s="9" t="s">
        <v>6937</v>
      </c>
      <c r="G1164" s="9"/>
      <c r="H1164" s="9" t="s">
        <v>9169</v>
      </c>
      <c r="I1164" s="2" t="s">
        <v>6868</v>
      </c>
      <c r="J1164" s="2">
        <v>0.9660734750669111</v>
      </c>
      <c r="L1164" s="9"/>
      <c r="M1164" s="9" t="s">
        <v>9408</v>
      </c>
      <c r="N1164" s="23" t="s">
        <v>9409</v>
      </c>
      <c r="O1164" s="24">
        <v>4</v>
      </c>
      <c r="P1164" s="4"/>
      <c r="R1164" s="2" t="s">
        <v>5907</v>
      </c>
    </row>
    <row r="1165" spans="1:18" ht="13">
      <c r="A1165" s="24">
        <v>24063</v>
      </c>
      <c r="B1165" s="24">
        <v>24063</v>
      </c>
      <c r="C1165" s="25" t="s">
        <v>9396</v>
      </c>
      <c r="D1165" s="25" t="s">
        <v>9320</v>
      </c>
      <c r="E1165" s="25" t="s">
        <v>6427</v>
      </c>
      <c r="F1165" s="25" t="s">
        <v>6840</v>
      </c>
      <c r="G1165" s="25"/>
      <c r="H1165" s="25" t="s">
        <v>9169</v>
      </c>
      <c r="I1165" s="2" t="s">
        <v>6868</v>
      </c>
      <c r="J1165" s="2">
        <v>0.92364142161871621</v>
      </c>
      <c r="L1165" s="25"/>
      <c r="M1165" s="25" t="s">
        <v>9410</v>
      </c>
      <c r="N1165" s="26" t="s">
        <v>9411</v>
      </c>
      <c r="O1165" s="22">
        <v>5</v>
      </c>
      <c r="P1165" s="4"/>
      <c r="R1165" s="2" t="s">
        <v>3668</v>
      </c>
    </row>
    <row r="1166" spans="1:18" ht="13">
      <c r="A1166" s="22">
        <v>35741</v>
      </c>
      <c r="B1166" s="22">
        <v>25996</v>
      </c>
      <c r="C1166" s="9" t="s">
        <v>9396</v>
      </c>
      <c r="D1166" s="9" t="s">
        <v>9320</v>
      </c>
      <c r="E1166" s="9" t="s">
        <v>6427</v>
      </c>
      <c r="F1166" s="9" t="s">
        <v>6840</v>
      </c>
      <c r="G1166" s="9"/>
      <c r="H1166" s="9" t="s">
        <v>9169</v>
      </c>
      <c r="I1166" s="2" t="s">
        <v>6868</v>
      </c>
      <c r="J1166" s="2">
        <v>0.88682022968508589</v>
      </c>
      <c r="L1166" s="9"/>
      <c r="M1166" s="9" t="s">
        <v>9412</v>
      </c>
      <c r="N1166" s="23" t="s">
        <v>9413</v>
      </c>
      <c r="O1166" s="22">
        <v>5</v>
      </c>
      <c r="P1166" s="4"/>
      <c r="R1166" s="2" t="s">
        <v>4600</v>
      </c>
    </row>
    <row r="1167" spans="1:18" ht="13">
      <c r="A1167" s="24">
        <v>27643</v>
      </c>
      <c r="B1167" s="24">
        <v>24063</v>
      </c>
      <c r="C1167" s="25" t="s">
        <v>9396</v>
      </c>
      <c r="D1167" s="25" t="s">
        <v>9320</v>
      </c>
      <c r="E1167" s="25" t="s">
        <v>6427</v>
      </c>
      <c r="F1167" s="25" t="s">
        <v>6840</v>
      </c>
      <c r="G1167" s="25"/>
      <c r="H1167" s="25" t="s">
        <v>9169</v>
      </c>
      <c r="I1167" s="2" t="s">
        <v>6868</v>
      </c>
      <c r="J1167" s="2">
        <v>0.93308392514546334</v>
      </c>
      <c r="L1167" s="25"/>
      <c r="M1167" s="25" t="s">
        <v>9414</v>
      </c>
      <c r="N1167" s="26" t="s">
        <v>9415</v>
      </c>
      <c r="O1167" s="22">
        <v>5</v>
      </c>
      <c r="P1167" s="4"/>
      <c r="R1167" s="2" t="s">
        <v>3668</v>
      </c>
    </row>
    <row r="1168" spans="1:18" ht="13">
      <c r="A1168" s="22">
        <v>29492</v>
      </c>
      <c r="B1168" s="22">
        <v>25996</v>
      </c>
      <c r="C1168" s="9" t="s">
        <v>9396</v>
      </c>
      <c r="D1168" s="9" t="s">
        <v>9320</v>
      </c>
      <c r="E1168" s="9" t="s">
        <v>6427</v>
      </c>
      <c r="F1168" s="9" t="s">
        <v>6840</v>
      </c>
      <c r="G1168" s="9"/>
      <c r="H1168" s="9" t="s">
        <v>9169</v>
      </c>
      <c r="I1168" s="2" t="s">
        <v>6868</v>
      </c>
      <c r="J1168" s="2">
        <v>0.96909865696687958</v>
      </c>
      <c r="L1168" s="9"/>
      <c r="M1168" s="9" t="s">
        <v>9416</v>
      </c>
      <c r="N1168" s="23" t="s">
        <v>9417</v>
      </c>
      <c r="O1168" s="22">
        <v>5</v>
      </c>
      <c r="P1168" s="4"/>
      <c r="R1168" s="2" t="s">
        <v>4600</v>
      </c>
    </row>
    <row r="1169" spans="1:18" ht="13">
      <c r="A1169" s="24">
        <v>27934</v>
      </c>
      <c r="B1169" s="24">
        <v>24133</v>
      </c>
      <c r="C1169" s="25" t="s">
        <v>9396</v>
      </c>
      <c r="D1169" s="25" t="s">
        <v>9320</v>
      </c>
      <c r="E1169" s="25" t="s">
        <v>6427</v>
      </c>
      <c r="F1169" s="25" t="s">
        <v>6937</v>
      </c>
      <c r="G1169" s="25"/>
      <c r="H1169" s="25" t="s">
        <v>9169</v>
      </c>
      <c r="I1169" s="2" t="s">
        <v>6868</v>
      </c>
      <c r="J1169" s="2">
        <v>0.9503655401252521</v>
      </c>
      <c r="L1169" s="25"/>
      <c r="M1169" s="25" t="s">
        <v>9418</v>
      </c>
      <c r="N1169" s="26" t="s">
        <v>9419</v>
      </c>
      <c r="O1169" s="24">
        <v>4</v>
      </c>
      <c r="P1169" s="4"/>
      <c r="R1169" s="2" t="s">
        <v>5907</v>
      </c>
    </row>
    <row r="1170" spans="1:18" ht="13">
      <c r="A1170" s="22">
        <v>24133</v>
      </c>
      <c r="B1170" s="22">
        <v>24133</v>
      </c>
      <c r="C1170" s="9" t="s">
        <v>9396</v>
      </c>
      <c r="D1170" s="9" t="s">
        <v>9320</v>
      </c>
      <c r="E1170" s="9" t="s">
        <v>6427</v>
      </c>
      <c r="F1170" s="9" t="s">
        <v>6937</v>
      </c>
      <c r="G1170" s="9"/>
      <c r="H1170" s="9" t="s">
        <v>9169</v>
      </c>
      <c r="I1170" s="2" t="s">
        <v>6868</v>
      </c>
      <c r="J1170" s="2">
        <v>0.96363883542373041</v>
      </c>
      <c r="L1170" s="9"/>
      <c r="M1170" s="9" t="s">
        <v>9420</v>
      </c>
      <c r="N1170" s="23" t="s">
        <v>9421</v>
      </c>
      <c r="O1170" s="22">
        <v>5</v>
      </c>
      <c r="P1170" s="4"/>
      <c r="R1170" s="2" t="s">
        <v>5907</v>
      </c>
    </row>
    <row r="1171" spans="1:18" ht="13">
      <c r="A1171" s="24">
        <v>24517</v>
      </c>
      <c r="B1171" s="24">
        <v>24517</v>
      </c>
      <c r="C1171" s="25" t="s">
        <v>9396</v>
      </c>
      <c r="D1171" s="25" t="s">
        <v>9320</v>
      </c>
      <c r="E1171" s="25" t="s">
        <v>6427</v>
      </c>
      <c r="F1171" s="25" t="s">
        <v>6856</v>
      </c>
      <c r="G1171" s="25"/>
      <c r="H1171" s="25" t="s">
        <v>9169</v>
      </c>
      <c r="I1171" s="2" t="s">
        <v>6868</v>
      </c>
      <c r="J1171" s="2">
        <v>0.94840474996908175</v>
      </c>
      <c r="L1171" s="25"/>
      <c r="M1171" s="25" t="s">
        <v>9422</v>
      </c>
      <c r="N1171" s="26" t="s">
        <v>9423</v>
      </c>
      <c r="O1171" s="22">
        <v>5</v>
      </c>
      <c r="P1171" s="4"/>
      <c r="R1171" s="2" t="s">
        <v>3668</v>
      </c>
    </row>
    <row r="1172" spans="1:18" ht="13">
      <c r="A1172" s="22">
        <v>27585</v>
      </c>
      <c r="B1172" s="22">
        <v>27585</v>
      </c>
      <c r="C1172" s="9" t="s">
        <v>9424</v>
      </c>
      <c r="D1172" s="9" t="s">
        <v>9298</v>
      </c>
      <c r="E1172" s="9" t="s">
        <v>6425</v>
      </c>
      <c r="F1172" s="9" t="s">
        <v>6856</v>
      </c>
      <c r="G1172" s="9"/>
      <c r="H1172" s="9" t="s">
        <v>9169</v>
      </c>
      <c r="I1172" s="2" t="s">
        <v>6868</v>
      </c>
      <c r="J1172" s="2">
        <v>0.90576647871356697</v>
      </c>
      <c r="L1172" s="9"/>
      <c r="M1172" s="9" t="s">
        <v>9425</v>
      </c>
      <c r="N1172" s="23" t="s">
        <v>9426</v>
      </c>
      <c r="O1172" s="24">
        <v>4</v>
      </c>
      <c r="P1172" s="4"/>
      <c r="R1172" s="2" t="s">
        <v>6204</v>
      </c>
    </row>
    <row r="1173" spans="1:18" ht="13">
      <c r="A1173" s="24">
        <v>32068</v>
      </c>
      <c r="B1173" s="24">
        <v>24312</v>
      </c>
      <c r="C1173" s="25" t="s">
        <v>9424</v>
      </c>
      <c r="D1173" s="25" t="s">
        <v>9298</v>
      </c>
      <c r="E1173" s="25" t="s">
        <v>6425</v>
      </c>
      <c r="F1173" s="25" t="s">
        <v>6856</v>
      </c>
      <c r="G1173" s="25"/>
      <c r="H1173" s="25" t="s">
        <v>9169</v>
      </c>
      <c r="I1173" s="2" t="s">
        <v>6868</v>
      </c>
      <c r="J1173" s="2">
        <v>0.83455391262171108</v>
      </c>
      <c r="L1173" s="25"/>
      <c r="M1173" s="25" t="s">
        <v>9427</v>
      </c>
      <c r="N1173" s="26" t="s">
        <v>9428</v>
      </c>
      <c r="O1173" s="24">
        <v>4</v>
      </c>
      <c r="P1173" s="4"/>
      <c r="R1173" s="2" t="s">
        <v>3668</v>
      </c>
    </row>
    <row r="1174" spans="1:18" ht="13">
      <c r="A1174" s="22">
        <v>25846</v>
      </c>
      <c r="B1174" s="22">
        <v>25846</v>
      </c>
      <c r="C1174" s="9" t="s">
        <v>9424</v>
      </c>
      <c r="D1174" s="9" t="s">
        <v>9298</v>
      </c>
      <c r="E1174" s="9" t="s">
        <v>6425</v>
      </c>
      <c r="F1174" s="9" t="s">
        <v>6856</v>
      </c>
      <c r="G1174" s="9"/>
      <c r="H1174" s="9" t="s">
        <v>9169</v>
      </c>
      <c r="I1174" s="2" t="s">
        <v>6868</v>
      </c>
      <c r="J1174" s="2">
        <v>0.90749348459489676</v>
      </c>
      <c r="L1174" s="9"/>
      <c r="M1174" s="9" t="s">
        <v>9429</v>
      </c>
      <c r="N1174" s="23" t="s">
        <v>9430</v>
      </c>
      <c r="O1174" s="24">
        <v>4</v>
      </c>
      <c r="P1174" s="4"/>
      <c r="R1174" s="2" t="s">
        <v>6204</v>
      </c>
    </row>
    <row r="1175" spans="1:18" ht="13">
      <c r="A1175" s="24">
        <v>25890</v>
      </c>
      <c r="B1175" s="24">
        <v>25890</v>
      </c>
      <c r="C1175" s="25" t="s">
        <v>9424</v>
      </c>
      <c r="D1175" s="25" t="s">
        <v>9298</v>
      </c>
      <c r="E1175" s="25" t="s">
        <v>6425</v>
      </c>
      <c r="F1175" s="25" t="s">
        <v>6840</v>
      </c>
      <c r="G1175" s="25"/>
      <c r="H1175" s="25" t="s">
        <v>9169</v>
      </c>
      <c r="I1175" s="2" t="s">
        <v>6868</v>
      </c>
      <c r="J1175" s="2">
        <v>0.92549300480633978</v>
      </c>
      <c r="L1175" s="25"/>
      <c r="M1175" s="25" t="s">
        <v>9431</v>
      </c>
      <c r="N1175" s="26" t="s">
        <v>9432</v>
      </c>
      <c r="O1175" s="22">
        <v>5</v>
      </c>
      <c r="P1175" s="4"/>
      <c r="R1175" s="2" t="s">
        <v>3668</v>
      </c>
    </row>
    <row r="1176" spans="1:18" ht="13">
      <c r="A1176" s="22">
        <v>166715</v>
      </c>
      <c r="B1176" s="22">
        <v>27208</v>
      </c>
      <c r="C1176" s="9" t="s">
        <v>9424</v>
      </c>
      <c r="D1176" s="9" t="s">
        <v>9298</v>
      </c>
      <c r="E1176" s="9" t="s">
        <v>6425</v>
      </c>
      <c r="F1176" s="9" t="s">
        <v>6840</v>
      </c>
      <c r="G1176" s="9"/>
      <c r="H1176" s="9" t="s">
        <v>9169</v>
      </c>
      <c r="I1176" s="2" t="s">
        <v>6868</v>
      </c>
      <c r="J1176" s="2">
        <v>0.92163518554177781</v>
      </c>
      <c r="L1176" s="9"/>
      <c r="M1176" s="9" t="s">
        <v>9433</v>
      </c>
      <c r="N1176" s="31" t="s">
        <v>9434</v>
      </c>
      <c r="O1176" s="22">
        <v>5</v>
      </c>
      <c r="P1176" s="4"/>
      <c r="R1176" s="2" t="s">
        <v>3668</v>
      </c>
    </row>
    <row r="1177" spans="1:18" ht="13">
      <c r="A1177" s="24">
        <v>25520</v>
      </c>
      <c r="B1177" s="24">
        <v>25968</v>
      </c>
      <c r="C1177" s="25" t="s">
        <v>9424</v>
      </c>
      <c r="D1177" s="25" t="s">
        <v>9298</v>
      </c>
      <c r="E1177" s="25" t="s">
        <v>6425</v>
      </c>
      <c r="F1177" s="25" t="s">
        <v>6937</v>
      </c>
      <c r="G1177" s="25"/>
      <c r="H1177" s="25" t="s">
        <v>9169</v>
      </c>
      <c r="I1177" s="2" t="s">
        <v>6868</v>
      </c>
      <c r="J1177" s="2">
        <v>0.91108147765584813</v>
      </c>
      <c r="L1177" s="25"/>
      <c r="M1177" s="25" t="s">
        <v>9435</v>
      </c>
      <c r="N1177" s="26" t="s">
        <v>9436</v>
      </c>
      <c r="O1177" s="22">
        <v>5</v>
      </c>
      <c r="P1177" s="4"/>
      <c r="R1177" s="2" t="s">
        <v>3668</v>
      </c>
    </row>
    <row r="1178" spans="1:18" ht="13">
      <c r="A1178" s="22">
        <v>25968</v>
      </c>
      <c r="B1178" s="22">
        <v>25968</v>
      </c>
      <c r="C1178" s="9" t="s">
        <v>9424</v>
      </c>
      <c r="D1178" s="9" t="s">
        <v>9298</v>
      </c>
      <c r="E1178" s="9" t="s">
        <v>6425</v>
      </c>
      <c r="F1178" s="9" t="s">
        <v>6937</v>
      </c>
      <c r="G1178" s="9"/>
      <c r="H1178" s="9" t="s">
        <v>9169</v>
      </c>
      <c r="I1178" s="2" t="s">
        <v>6868</v>
      </c>
      <c r="J1178" s="2">
        <v>0.88456223166863857</v>
      </c>
      <c r="L1178" s="9"/>
      <c r="M1178" s="9" t="s">
        <v>9437</v>
      </c>
      <c r="N1178" s="23" t="s">
        <v>9438</v>
      </c>
      <c r="O1178" s="22">
        <v>5</v>
      </c>
      <c r="P1178" s="4"/>
      <c r="R1178" s="2" t="s">
        <v>3668</v>
      </c>
    </row>
    <row r="1179" spans="1:18" ht="13">
      <c r="A1179" s="24">
        <v>27208</v>
      </c>
      <c r="B1179" s="24">
        <v>27208</v>
      </c>
      <c r="C1179" s="25" t="s">
        <v>9424</v>
      </c>
      <c r="D1179" s="25" t="s">
        <v>9298</v>
      </c>
      <c r="E1179" s="25" t="s">
        <v>6427</v>
      </c>
      <c r="F1179" s="25" t="s">
        <v>6840</v>
      </c>
      <c r="G1179" s="25"/>
      <c r="H1179" s="25" t="s">
        <v>9169</v>
      </c>
      <c r="I1179" s="2" t="s">
        <v>6868</v>
      </c>
      <c r="J1179" s="2">
        <v>0.86181311829116292</v>
      </c>
      <c r="L1179" s="25"/>
      <c r="M1179" s="25" t="s">
        <v>9439</v>
      </c>
      <c r="N1179" s="26" t="s">
        <v>9440</v>
      </c>
      <c r="O1179" s="22">
        <v>5</v>
      </c>
      <c r="P1179" s="4"/>
      <c r="R1179" s="2" t="s">
        <v>3668</v>
      </c>
    </row>
    <row r="1180" spans="1:18" ht="13">
      <c r="A1180" s="22">
        <v>27298</v>
      </c>
      <c r="B1180" s="22">
        <v>25890</v>
      </c>
      <c r="C1180" s="9" t="s">
        <v>9424</v>
      </c>
      <c r="D1180" s="9" t="s">
        <v>9298</v>
      </c>
      <c r="E1180" s="9" t="s">
        <v>6427</v>
      </c>
      <c r="F1180" s="9" t="s">
        <v>6840</v>
      </c>
      <c r="G1180" s="9"/>
      <c r="H1180" s="9" t="s">
        <v>9169</v>
      </c>
      <c r="I1180" s="2" t="s">
        <v>6868</v>
      </c>
      <c r="J1180" s="2">
        <v>0.88573721015022544</v>
      </c>
      <c r="L1180" s="9"/>
      <c r="M1180" s="9" t="s">
        <v>9441</v>
      </c>
      <c r="N1180" s="23" t="s">
        <v>9442</v>
      </c>
      <c r="O1180" s="22">
        <v>5</v>
      </c>
      <c r="P1180" s="4"/>
      <c r="R1180" s="2" t="s">
        <v>3668</v>
      </c>
    </row>
    <row r="1181" spans="1:18" ht="13">
      <c r="A1181" s="24">
        <v>26577</v>
      </c>
      <c r="B1181" s="24">
        <v>25968</v>
      </c>
      <c r="C1181" s="25" t="s">
        <v>9424</v>
      </c>
      <c r="D1181" s="25" t="s">
        <v>9298</v>
      </c>
      <c r="E1181" s="25" t="s">
        <v>6427</v>
      </c>
      <c r="F1181" s="25" t="s">
        <v>6937</v>
      </c>
      <c r="G1181" s="25"/>
      <c r="H1181" s="25" t="s">
        <v>9169</v>
      </c>
      <c r="I1181" s="2" t="s">
        <v>6868</v>
      </c>
      <c r="J1181" s="2">
        <v>0.85577884492087286</v>
      </c>
      <c r="L1181" s="25"/>
      <c r="M1181" s="25" t="s">
        <v>9443</v>
      </c>
      <c r="N1181" s="26" t="s">
        <v>9444</v>
      </c>
      <c r="O1181" s="22">
        <v>5</v>
      </c>
      <c r="P1181" s="4"/>
      <c r="R1181" s="2" t="s">
        <v>3668</v>
      </c>
    </row>
    <row r="1182" spans="1:18" ht="13">
      <c r="A1182" s="22">
        <v>28297</v>
      </c>
      <c r="B1182" s="22">
        <v>25968</v>
      </c>
      <c r="C1182" s="9" t="s">
        <v>9424</v>
      </c>
      <c r="D1182" s="9" t="s">
        <v>9298</v>
      </c>
      <c r="E1182" s="9" t="s">
        <v>6427</v>
      </c>
      <c r="F1182" s="9" t="s">
        <v>6937</v>
      </c>
      <c r="G1182" s="9"/>
      <c r="H1182" s="9" t="s">
        <v>9169</v>
      </c>
      <c r="I1182" s="2" t="s">
        <v>6868</v>
      </c>
      <c r="J1182" s="2">
        <v>0.90484323219529217</v>
      </c>
      <c r="L1182" s="9"/>
      <c r="M1182" s="9" t="s">
        <v>9445</v>
      </c>
      <c r="N1182" s="23" t="s">
        <v>9446</v>
      </c>
      <c r="O1182" s="22">
        <v>5</v>
      </c>
      <c r="P1182" s="4"/>
      <c r="R1182" s="2" t="s">
        <v>3668</v>
      </c>
    </row>
    <row r="1183" spans="1:18" ht="13">
      <c r="A1183" s="24">
        <v>24312</v>
      </c>
      <c r="B1183" s="24">
        <v>24312</v>
      </c>
      <c r="C1183" s="25" t="s">
        <v>9424</v>
      </c>
      <c r="D1183" s="25" t="s">
        <v>9298</v>
      </c>
      <c r="E1183" s="25" t="s">
        <v>6427</v>
      </c>
      <c r="F1183" s="25" t="s">
        <v>6856</v>
      </c>
      <c r="G1183" s="25"/>
      <c r="H1183" s="25" t="s">
        <v>9169</v>
      </c>
      <c r="I1183" s="2" t="s">
        <v>6868</v>
      </c>
      <c r="J1183" s="2">
        <v>0.87054963417134235</v>
      </c>
      <c r="L1183" s="25"/>
      <c r="M1183" s="25" t="s">
        <v>9447</v>
      </c>
      <c r="N1183" s="26" t="s">
        <v>9448</v>
      </c>
      <c r="O1183" s="24">
        <v>4</v>
      </c>
      <c r="P1183" s="4"/>
      <c r="R1183" s="2" t="s">
        <v>3668</v>
      </c>
    </row>
    <row r="1184" spans="1:18" ht="13">
      <c r="A1184" s="22">
        <v>26019</v>
      </c>
      <c r="B1184" s="22">
        <v>25846</v>
      </c>
      <c r="C1184" s="9" t="s">
        <v>9424</v>
      </c>
      <c r="D1184" s="9" t="s">
        <v>9298</v>
      </c>
      <c r="E1184" s="9" t="s">
        <v>6427</v>
      </c>
      <c r="F1184" s="9" t="s">
        <v>6856</v>
      </c>
      <c r="G1184" s="9"/>
      <c r="H1184" s="9" t="s">
        <v>9169</v>
      </c>
      <c r="I1184" s="2" t="s">
        <v>6868</v>
      </c>
      <c r="J1184" s="2">
        <v>0.9182785458038919</v>
      </c>
      <c r="L1184" s="9"/>
      <c r="M1184" s="9" t="s">
        <v>9449</v>
      </c>
      <c r="N1184" s="23" t="s">
        <v>9450</v>
      </c>
      <c r="O1184" s="24">
        <v>4</v>
      </c>
      <c r="P1184" s="4"/>
      <c r="R1184" s="2" t="s">
        <v>6204</v>
      </c>
    </row>
    <row r="1185" spans="1:18" ht="13">
      <c r="A1185" s="24">
        <v>27680</v>
      </c>
      <c r="B1185" s="24">
        <v>27585</v>
      </c>
      <c r="C1185" s="25" t="s">
        <v>9424</v>
      </c>
      <c r="D1185" s="25" t="s">
        <v>9298</v>
      </c>
      <c r="E1185" s="25" t="s">
        <v>6427</v>
      </c>
      <c r="F1185" s="25" t="s">
        <v>6856</v>
      </c>
      <c r="G1185" s="25"/>
      <c r="H1185" s="25" t="s">
        <v>9169</v>
      </c>
      <c r="I1185" s="2" t="s">
        <v>6868</v>
      </c>
      <c r="J1185" s="2">
        <v>0.86609967374318986</v>
      </c>
      <c r="L1185" s="25"/>
      <c r="M1185" s="25" t="s">
        <v>9451</v>
      </c>
      <c r="N1185" s="26" t="s">
        <v>9452</v>
      </c>
      <c r="O1185" s="24">
        <v>4</v>
      </c>
      <c r="P1185" s="4"/>
      <c r="R1185" s="2" t="s">
        <v>6204</v>
      </c>
    </row>
    <row r="1186" spans="1:18" ht="13">
      <c r="A1186" s="22">
        <v>18859</v>
      </c>
      <c r="B1186" s="22">
        <v>18859</v>
      </c>
      <c r="C1186" s="9" t="s">
        <v>9453</v>
      </c>
      <c r="D1186" s="9" t="s">
        <v>9193</v>
      </c>
      <c r="E1186" s="9" t="s">
        <v>6425</v>
      </c>
      <c r="F1186" s="9" t="s">
        <v>6856</v>
      </c>
      <c r="G1186" s="9"/>
      <c r="H1186" s="9" t="s">
        <v>9169</v>
      </c>
      <c r="I1186" s="2" t="s">
        <v>6868</v>
      </c>
      <c r="J1186" s="2">
        <v>0.87082612891991928</v>
      </c>
      <c r="L1186" s="9"/>
      <c r="M1186" s="9" t="s">
        <v>9454</v>
      </c>
      <c r="N1186" s="23" t="s">
        <v>9455</v>
      </c>
      <c r="O1186" s="22">
        <v>5</v>
      </c>
      <c r="P1186" s="4"/>
      <c r="R1186" s="2" t="s">
        <v>3668</v>
      </c>
    </row>
    <row r="1187" spans="1:18" ht="13">
      <c r="A1187" s="24">
        <v>26705</v>
      </c>
      <c r="B1187" s="24">
        <v>26229</v>
      </c>
      <c r="C1187" s="25" t="s">
        <v>9453</v>
      </c>
      <c r="D1187" s="25" t="s">
        <v>9193</v>
      </c>
      <c r="E1187" s="25" t="s">
        <v>6425</v>
      </c>
      <c r="F1187" s="25" t="s">
        <v>6856</v>
      </c>
      <c r="G1187" s="25"/>
      <c r="H1187" s="25" t="s">
        <v>9169</v>
      </c>
      <c r="I1187" s="2" t="s">
        <v>6868</v>
      </c>
      <c r="J1187" s="2">
        <v>0.89287272201628864</v>
      </c>
      <c r="L1187" s="25"/>
      <c r="M1187" s="25"/>
      <c r="N1187" s="29"/>
      <c r="O1187" s="24">
        <v>0</v>
      </c>
      <c r="P1187" s="27" t="s">
        <v>6876</v>
      </c>
      <c r="R1187" s="2" t="s">
        <v>8427</v>
      </c>
    </row>
    <row r="1188" spans="1:18" ht="13">
      <c r="A1188" s="22">
        <v>25937</v>
      </c>
      <c r="B1188" s="22">
        <v>43492</v>
      </c>
      <c r="C1188" s="9" t="s">
        <v>9453</v>
      </c>
      <c r="D1188" s="9" t="s">
        <v>9193</v>
      </c>
      <c r="E1188" s="9" t="s">
        <v>6425</v>
      </c>
      <c r="F1188" s="9" t="s">
        <v>6840</v>
      </c>
      <c r="G1188" s="9"/>
      <c r="H1188" s="9" t="s">
        <v>9169</v>
      </c>
      <c r="I1188" s="2" t="s">
        <v>6868</v>
      </c>
      <c r="J1188" s="2">
        <v>0.89070356496801928</v>
      </c>
      <c r="L1188" s="9"/>
      <c r="M1188" s="9" t="s">
        <v>9456</v>
      </c>
      <c r="N1188" s="23" t="s">
        <v>9457</v>
      </c>
      <c r="O1188" s="22">
        <v>5</v>
      </c>
      <c r="P1188" s="4"/>
      <c r="R1188" s="2" t="s">
        <v>8427</v>
      </c>
    </row>
    <row r="1189" spans="1:18" ht="13">
      <c r="A1189" s="24">
        <v>27707</v>
      </c>
      <c r="B1189" s="24">
        <v>27707</v>
      </c>
      <c r="C1189" s="25" t="s">
        <v>9453</v>
      </c>
      <c r="D1189" s="25" t="s">
        <v>9193</v>
      </c>
      <c r="E1189" s="25" t="s">
        <v>6425</v>
      </c>
      <c r="F1189" s="25" t="s">
        <v>6840</v>
      </c>
      <c r="G1189" s="25"/>
      <c r="H1189" s="25" t="s">
        <v>9169</v>
      </c>
      <c r="I1189" s="2" t="s">
        <v>6868</v>
      </c>
      <c r="J1189" s="2">
        <v>0.89425939932262821</v>
      </c>
      <c r="L1189" s="25"/>
      <c r="M1189" s="25" t="s">
        <v>9458</v>
      </c>
      <c r="N1189" s="26" t="s">
        <v>9459</v>
      </c>
      <c r="O1189" s="22">
        <v>5</v>
      </c>
      <c r="P1189" s="4"/>
      <c r="R1189" s="2" t="s">
        <v>8427</v>
      </c>
    </row>
    <row r="1190" spans="1:18" ht="13">
      <c r="A1190" s="22">
        <v>26079</v>
      </c>
      <c r="B1190" s="22">
        <v>26079</v>
      </c>
      <c r="C1190" s="9" t="s">
        <v>9453</v>
      </c>
      <c r="D1190" s="9" t="s">
        <v>9193</v>
      </c>
      <c r="E1190" s="9" t="s">
        <v>6425</v>
      </c>
      <c r="F1190" s="9" t="s">
        <v>6937</v>
      </c>
      <c r="G1190" s="9"/>
      <c r="H1190" s="9" t="s">
        <v>9169</v>
      </c>
      <c r="I1190" s="2" t="s">
        <v>6868</v>
      </c>
      <c r="J1190" s="2">
        <v>0.8725849944104751</v>
      </c>
      <c r="L1190" s="9"/>
      <c r="M1190" s="9" t="s">
        <v>9460</v>
      </c>
      <c r="N1190" s="31"/>
      <c r="O1190" s="22">
        <v>2</v>
      </c>
      <c r="P1190" s="27" t="s">
        <v>7200</v>
      </c>
      <c r="R1190" s="2" t="s">
        <v>3668</v>
      </c>
    </row>
    <row r="1191" spans="1:18" ht="13">
      <c r="A1191" s="24">
        <v>27946</v>
      </c>
      <c r="B1191" s="24">
        <v>26417</v>
      </c>
      <c r="C1191" s="25" t="s">
        <v>9453</v>
      </c>
      <c r="D1191" s="25" t="s">
        <v>9193</v>
      </c>
      <c r="E1191" s="25" t="s">
        <v>6425</v>
      </c>
      <c r="F1191" s="25" t="s">
        <v>6937</v>
      </c>
      <c r="G1191" s="25"/>
      <c r="H1191" s="25" t="s">
        <v>9169</v>
      </c>
      <c r="I1191" s="2" t="s">
        <v>6868</v>
      </c>
      <c r="J1191" s="2">
        <v>0.90225848397572661</v>
      </c>
      <c r="L1191" s="25"/>
      <c r="M1191" s="25" t="s">
        <v>9461</v>
      </c>
      <c r="N1191" s="26" t="s">
        <v>9462</v>
      </c>
      <c r="O1191" s="24">
        <v>4</v>
      </c>
      <c r="P1191" s="4"/>
      <c r="R1191" s="2" t="s">
        <v>3668</v>
      </c>
    </row>
    <row r="1192" spans="1:18" ht="13">
      <c r="A1192" s="22">
        <v>28965</v>
      </c>
      <c r="B1192" s="22">
        <v>27707</v>
      </c>
      <c r="C1192" s="9" t="s">
        <v>9453</v>
      </c>
      <c r="D1192" s="9" t="s">
        <v>9193</v>
      </c>
      <c r="E1192" s="9" t="s">
        <v>6427</v>
      </c>
      <c r="F1192" s="9" t="s">
        <v>6840</v>
      </c>
      <c r="G1192" s="9"/>
      <c r="H1192" s="9" t="s">
        <v>9169</v>
      </c>
      <c r="I1192" s="2" t="s">
        <v>6868</v>
      </c>
      <c r="J1192" s="2">
        <v>0.87807511399481808</v>
      </c>
      <c r="L1192" s="9"/>
      <c r="M1192" s="9" t="s">
        <v>9463</v>
      </c>
      <c r="N1192" s="23" t="s">
        <v>9464</v>
      </c>
      <c r="O1192" s="22">
        <v>5</v>
      </c>
      <c r="P1192" s="4"/>
      <c r="R1192" s="2" t="s">
        <v>8427</v>
      </c>
    </row>
    <row r="1193" spans="1:18" ht="13">
      <c r="A1193" s="24">
        <v>43492</v>
      </c>
      <c r="B1193" s="24">
        <v>43492</v>
      </c>
      <c r="C1193" s="25" t="s">
        <v>9453</v>
      </c>
      <c r="D1193" s="25" t="s">
        <v>9193</v>
      </c>
      <c r="E1193" s="25" t="s">
        <v>6427</v>
      </c>
      <c r="F1193" s="25" t="s">
        <v>6840</v>
      </c>
      <c r="G1193" s="25"/>
      <c r="H1193" s="25" t="s">
        <v>9169</v>
      </c>
      <c r="I1193" s="2" t="s">
        <v>6868</v>
      </c>
      <c r="J1193" s="2">
        <v>0.85785608067728425</v>
      </c>
      <c r="L1193" s="25"/>
      <c r="M1193" s="25" t="s">
        <v>9465</v>
      </c>
      <c r="N1193" s="26" t="s">
        <v>9466</v>
      </c>
      <c r="O1193" s="22">
        <v>5</v>
      </c>
      <c r="P1193" s="4"/>
      <c r="R1193" s="2" t="s">
        <v>8427</v>
      </c>
    </row>
    <row r="1194" spans="1:18" ht="13">
      <c r="A1194" s="22">
        <v>26886</v>
      </c>
      <c r="B1194" s="22">
        <v>26079</v>
      </c>
      <c r="C1194" s="9" t="s">
        <v>9453</v>
      </c>
      <c r="D1194" s="9" t="s">
        <v>9193</v>
      </c>
      <c r="E1194" s="9" t="s">
        <v>6427</v>
      </c>
      <c r="F1194" s="9" t="s">
        <v>6937</v>
      </c>
      <c r="G1194" s="9"/>
      <c r="H1194" s="9" t="s">
        <v>9169</v>
      </c>
      <c r="I1194" s="2" t="s">
        <v>6868</v>
      </c>
      <c r="J1194" s="2">
        <v>0.75046598323129832</v>
      </c>
      <c r="L1194" s="9"/>
      <c r="M1194" s="9" t="s">
        <v>9467</v>
      </c>
      <c r="N1194" s="23" t="s">
        <v>9468</v>
      </c>
      <c r="O1194" s="22">
        <v>5</v>
      </c>
      <c r="P1194" s="4"/>
      <c r="R1194" s="2" t="s">
        <v>3668</v>
      </c>
    </row>
    <row r="1195" spans="1:18" ht="13">
      <c r="A1195" s="24">
        <v>26417</v>
      </c>
      <c r="B1195" s="24">
        <v>26417</v>
      </c>
      <c r="C1195" s="25" t="s">
        <v>9453</v>
      </c>
      <c r="D1195" s="25" t="s">
        <v>9193</v>
      </c>
      <c r="E1195" s="25" t="s">
        <v>6427</v>
      </c>
      <c r="F1195" s="25" t="s">
        <v>6937</v>
      </c>
      <c r="G1195" s="25"/>
      <c r="H1195" s="25" t="s">
        <v>9169</v>
      </c>
      <c r="I1195" s="2" t="s">
        <v>6868</v>
      </c>
      <c r="J1195" s="2">
        <v>0.87417426838294987</v>
      </c>
      <c r="L1195" s="25"/>
      <c r="M1195" s="25" t="s">
        <v>9469</v>
      </c>
      <c r="N1195" s="26" t="s">
        <v>9470</v>
      </c>
      <c r="O1195" s="22">
        <v>5</v>
      </c>
      <c r="P1195" s="4"/>
      <c r="R1195" s="2" t="s">
        <v>3668</v>
      </c>
    </row>
    <row r="1196" spans="1:18" ht="13">
      <c r="A1196" s="22">
        <v>26229</v>
      </c>
      <c r="B1196" s="22">
        <v>26229</v>
      </c>
      <c r="C1196" s="9" t="s">
        <v>9453</v>
      </c>
      <c r="D1196" s="9" t="s">
        <v>9193</v>
      </c>
      <c r="E1196" s="9" t="s">
        <v>6427</v>
      </c>
      <c r="F1196" s="9" t="s">
        <v>6856</v>
      </c>
      <c r="G1196" s="9"/>
      <c r="H1196" s="9" t="s">
        <v>9169</v>
      </c>
      <c r="I1196" s="2" t="s">
        <v>6868</v>
      </c>
      <c r="J1196" s="2">
        <v>0.8529242414377296</v>
      </c>
      <c r="L1196" s="9"/>
      <c r="M1196" s="9" t="s">
        <v>9471</v>
      </c>
      <c r="N1196" s="23" t="s">
        <v>9472</v>
      </c>
      <c r="O1196" s="22">
        <v>5</v>
      </c>
      <c r="P1196" s="4"/>
      <c r="R1196" s="2" t="s">
        <v>8427</v>
      </c>
    </row>
    <row r="1197" spans="1:18" ht="13">
      <c r="A1197" s="24">
        <v>155823</v>
      </c>
      <c r="B1197" s="24">
        <v>18859</v>
      </c>
      <c r="C1197" s="25" t="s">
        <v>9453</v>
      </c>
      <c r="D1197" s="25" t="s">
        <v>9193</v>
      </c>
      <c r="E1197" s="25" t="s">
        <v>6427</v>
      </c>
      <c r="F1197" s="25" t="s">
        <v>6856</v>
      </c>
      <c r="G1197" s="25"/>
      <c r="H1197" s="25" t="s">
        <v>9169</v>
      </c>
      <c r="I1197" s="2" t="s">
        <v>6868</v>
      </c>
      <c r="J1197" s="2">
        <v>0.84093563801589166</v>
      </c>
      <c r="L1197" s="25"/>
      <c r="M1197" s="25" t="s">
        <v>9473</v>
      </c>
      <c r="N1197" s="26" t="s">
        <v>9474</v>
      </c>
      <c r="O1197" s="22">
        <v>5</v>
      </c>
      <c r="P1197" s="4"/>
      <c r="R1197" s="2" t="s">
        <v>3668</v>
      </c>
    </row>
    <row r="1198" spans="1:18" ht="13">
      <c r="A1198" s="22">
        <v>100692</v>
      </c>
      <c r="B1198" s="22">
        <v>20268</v>
      </c>
      <c r="C1198" s="9" t="s">
        <v>9475</v>
      </c>
      <c r="D1198" s="9" t="s">
        <v>9180</v>
      </c>
      <c r="E1198" s="9" t="s">
        <v>6425</v>
      </c>
      <c r="F1198" s="9" t="s">
        <v>6856</v>
      </c>
      <c r="G1198" s="9"/>
      <c r="H1198" s="9" t="s">
        <v>9169</v>
      </c>
      <c r="I1198" s="2" t="s">
        <v>6868</v>
      </c>
      <c r="J1198" s="2">
        <v>0.93347589979257206</v>
      </c>
      <c r="L1198" s="9"/>
      <c r="M1198" s="9" t="s">
        <v>9476</v>
      </c>
      <c r="N1198" s="23" t="s">
        <v>9477</v>
      </c>
      <c r="O1198" s="22">
        <v>5</v>
      </c>
      <c r="P1198" s="4"/>
      <c r="R1198" s="2" t="s">
        <v>3668</v>
      </c>
    </row>
    <row r="1199" spans="1:18" ht="13">
      <c r="A1199" s="24">
        <v>25973</v>
      </c>
      <c r="B1199" s="24">
        <v>25954</v>
      </c>
      <c r="C1199" s="25" t="s">
        <v>9475</v>
      </c>
      <c r="D1199" s="25" t="s">
        <v>9180</v>
      </c>
      <c r="E1199" s="25" t="s">
        <v>6425</v>
      </c>
      <c r="F1199" s="25" t="s">
        <v>6937</v>
      </c>
      <c r="G1199" s="25"/>
      <c r="H1199" s="25" t="s">
        <v>9169</v>
      </c>
      <c r="I1199" s="2" t="s">
        <v>6868</v>
      </c>
      <c r="J1199" s="2">
        <v>0.93257964349223665</v>
      </c>
      <c r="L1199" s="25"/>
      <c r="M1199" s="25" t="s">
        <v>9478</v>
      </c>
      <c r="N1199" s="26" t="s">
        <v>9479</v>
      </c>
      <c r="O1199" s="22">
        <v>5</v>
      </c>
      <c r="P1199" s="4"/>
      <c r="R1199" s="2" t="s">
        <v>3668</v>
      </c>
    </row>
    <row r="1200" spans="1:18" ht="13">
      <c r="A1200" s="22">
        <v>25954</v>
      </c>
      <c r="B1200" s="22">
        <v>25954</v>
      </c>
      <c r="C1200" s="9" t="s">
        <v>9475</v>
      </c>
      <c r="D1200" s="9" t="s">
        <v>9180</v>
      </c>
      <c r="E1200" s="9" t="s">
        <v>6427</v>
      </c>
      <c r="F1200" s="9" t="s">
        <v>6937</v>
      </c>
      <c r="G1200" s="9"/>
      <c r="H1200" s="9" t="s">
        <v>9169</v>
      </c>
      <c r="I1200" s="2" t="s">
        <v>6868</v>
      </c>
      <c r="J1200" s="2">
        <v>0.97252883216855246</v>
      </c>
      <c r="L1200" s="9"/>
      <c r="M1200" s="9" t="s">
        <v>9480</v>
      </c>
      <c r="N1200" s="23" t="s">
        <v>9481</v>
      </c>
      <c r="O1200" s="24">
        <v>4</v>
      </c>
      <c r="P1200" s="4"/>
      <c r="R1200" s="2" t="s">
        <v>3668</v>
      </c>
    </row>
    <row r="1201" spans="1:18" ht="13">
      <c r="A1201" s="24">
        <v>20268</v>
      </c>
      <c r="B1201" s="24">
        <v>20268</v>
      </c>
      <c r="C1201" s="25" t="s">
        <v>9475</v>
      </c>
      <c r="D1201" s="25" t="s">
        <v>9180</v>
      </c>
      <c r="E1201" s="25" t="s">
        <v>6427</v>
      </c>
      <c r="F1201" s="25" t="s">
        <v>6856</v>
      </c>
      <c r="G1201" s="25"/>
      <c r="H1201" s="25" t="s">
        <v>9169</v>
      </c>
      <c r="I1201" s="2" t="s">
        <v>6868</v>
      </c>
      <c r="J1201" s="2">
        <v>0.90010429281392135</v>
      </c>
      <c r="L1201" s="25"/>
      <c r="M1201" s="25"/>
      <c r="N1201" s="29"/>
      <c r="O1201" s="24">
        <v>0</v>
      </c>
      <c r="P1201" s="27" t="s">
        <v>6876</v>
      </c>
      <c r="R1201" s="2" t="s">
        <v>3668</v>
      </c>
    </row>
    <row r="1202" spans="1:18" ht="13">
      <c r="A1202" s="22">
        <v>28529</v>
      </c>
      <c r="B1202" s="22">
        <v>28312</v>
      </c>
      <c r="C1202" s="9" t="s">
        <v>9475</v>
      </c>
      <c r="D1202" s="9" t="s">
        <v>9180</v>
      </c>
      <c r="E1202" s="9" t="s">
        <v>6427</v>
      </c>
      <c r="F1202" s="9" t="s">
        <v>6840</v>
      </c>
      <c r="G1202" s="9"/>
      <c r="H1202" s="9" t="s">
        <v>9169</v>
      </c>
      <c r="I1202" s="2" t="s">
        <v>6868</v>
      </c>
      <c r="J1202" s="2">
        <v>0.91048432220173836</v>
      </c>
      <c r="L1202" s="9"/>
      <c r="M1202" s="9" t="s">
        <v>9482</v>
      </c>
      <c r="N1202" s="23" t="s">
        <v>9483</v>
      </c>
      <c r="O1202" s="22">
        <v>5</v>
      </c>
      <c r="P1202" s="4"/>
      <c r="R1202" s="2" t="s">
        <v>3668</v>
      </c>
    </row>
    <row r="1203" spans="1:18" ht="13">
      <c r="A1203" s="24">
        <v>28312</v>
      </c>
      <c r="B1203" s="24">
        <v>28312</v>
      </c>
      <c r="C1203" s="25" t="s">
        <v>9475</v>
      </c>
      <c r="D1203" s="25" t="s">
        <v>9180</v>
      </c>
      <c r="E1203" s="25" t="s">
        <v>6425</v>
      </c>
      <c r="F1203" s="25" t="s">
        <v>6840</v>
      </c>
      <c r="G1203" s="25"/>
      <c r="H1203" s="25" t="s">
        <v>9169</v>
      </c>
      <c r="I1203" s="2" t="s">
        <v>6868</v>
      </c>
      <c r="J1203" s="2">
        <v>0.94549429726750489</v>
      </c>
      <c r="L1203" s="25"/>
      <c r="M1203" s="25" t="s">
        <v>9484</v>
      </c>
      <c r="N1203" s="26" t="s">
        <v>9485</v>
      </c>
      <c r="O1203" s="22">
        <v>5</v>
      </c>
      <c r="P1203" s="4"/>
      <c r="R1203" s="2" t="s">
        <v>3668</v>
      </c>
    </row>
    <row r="1204" spans="1:18" ht="13">
      <c r="A1204" s="22">
        <v>27865</v>
      </c>
      <c r="B1204" s="22">
        <v>27865</v>
      </c>
      <c r="C1204" s="9" t="s">
        <v>9486</v>
      </c>
      <c r="D1204" s="9" t="s">
        <v>9180</v>
      </c>
      <c r="E1204" s="9" t="s">
        <v>6425</v>
      </c>
      <c r="F1204" s="9" t="s">
        <v>6937</v>
      </c>
      <c r="G1204" s="9"/>
      <c r="H1204" s="9" t="s">
        <v>9169</v>
      </c>
      <c r="I1204" s="2" t="s">
        <v>6868</v>
      </c>
      <c r="J1204" s="2">
        <v>0.87606258824085581</v>
      </c>
      <c r="L1204" s="9"/>
      <c r="M1204" s="9" t="s">
        <v>9487</v>
      </c>
      <c r="N1204" s="23" t="s">
        <v>9488</v>
      </c>
      <c r="O1204" s="24">
        <v>4</v>
      </c>
      <c r="P1204" s="4"/>
      <c r="R1204" s="2" t="s">
        <v>3668</v>
      </c>
    </row>
    <row r="1205" spans="1:18" ht="13">
      <c r="A1205" s="24">
        <v>25788</v>
      </c>
      <c r="B1205" s="24">
        <v>25788</v>
      </c>
      <c r="C1205" s="25" t="s">
        <v>9486</v>
      </c>
      <c r="D1205" s="25" t="s">
        <v>9180</v>
      </c>
      <c r="E1205" s="25" t="s">
        <v>6425</v>
      </c>
      <c r="F1205" s="25" t="s">
        <v>6937</v>
      </c>
      <c r="G1205" s="25"/>
      <c r="H1205" s="25" t="s">
        <v>9169</v>
      </c>
      <c r="I1205" s="2" t="s">
        <v>6868</v>
      </c>
      <c r="J1205" s="2">
        <v>0.80295573996708669</v>
      </c>
      <c r="L1205" s="25"/>
      <c r="M1205" s="25"/>
      <c r="N1205" s="29"/>
      <c r="O1205" s="24">
        <v>0</v>
      </c>
      <c r="P1205" s="27" t="s">
        <v>6876</v>
      </c>
      <c r="R1205" s="2" t="s">
        <v>3279</v>
      </c>
    </row>
    <row r="1206" spans="1:18" ht="13">
      <c r="A1206" s="22">
        <v>159928</v>
      </c>
      <c r="B1206" s="22">
        <v>27865</v>
      </c>
      <c r="C1206" s="9" t="s">
        <v>9486</v>
      </c>
      <c r="D1206" s="9" t="s">
        <v>9180</v>
      </c>
      <c r="E1206" s="9" t="s">
        <v>6427</v>
      </c>
      <c r="F1206" s="9" t="s">
        <v>6937</v>
      </c>
      <c r="G1206" s="9"/>
      <c r="H1206" s="9" t="s">
        <v>9169</v>
      </c>
      <c r="I1206" s="2" t="s">
        <v>6868</v>
      </c>
      <c r="J1206" s="2">
        <v>0.86755420737541644</v>
      </c>
      <c r="L1206" s="9"/>
      <c r="M1206" s="9" t="s">
        <v>9489</v>
      </c>
      <c r="N1206" s="23" t="s">
        <v>9490</v>
      </c>
      <c r="O1206" s="22">
        <v>5</v>
      </c>
      <c r="P1206" s="4"/>
      <c r="R1206" s="2" t="s">
        <v>3668</v>
      </c>
    </row>
    <row r="1207" spans="1:18" ht="13">
      <c r="A1207" s="24">
        <v>26056</v>
      </c>
      <c r="B1207" s="24">
        <v>25788</v>
      </c>
      <c r="C1207" s="25" t="s">
        <v>9486</v>
      </c>
      <c r="D1207" s="25" t="s">
        <v>9180</v>
      </c>
      <c r="E1207" s="25" t="s">
        <v>6427</v>
      </c>
      <c r="F1207" s="25" t="s">
        <v>6937</v>
      </c>
      <c r="G1207" s="25"/>
      <c r="H1207" s="25" t="s">
        <v>9169</v>
      </c>
      <c r="I1207" s="2" t="s">
        <v>6868</v>
      </c>
      <c r="J1207" s="2">
        <v>0.71936188542289459</v>
      </c>
      <c r="L1207" s="25"/>
      <c r="M1207" s="25" t="s">
        <v>9491</v>
      </c>
      <c r="N1207" s="26" t="s">
        <v>9492</v>
      </c>
      <c r="O1207" s="22">
        <v>5</v>
      </c>
      <c r="P1207" s="4"/>
      <c r="R1207" s="2" t="s">
        <v>3279</v>
      </c>
    </row>
    <row r="1208" spans="1:18" ht="13">
      <c r="A1208" s="22">
        <v>27050</v>
      </c>
      <c r="B1208" s="22">
        <v>25993</v>
      </c>
      <c r="C1208" s="9" t="s">
        <v>9493</v>
      </c>
      <c r="D1208" s="9" t="s">
        <v>9174</v>
      </c>
      <c r="E1208" s="9" t="s">
        <v>6425</v>
      </c>
      <c r="F1208" s="9" t="s">
        <v>6856</v>
      </c>
      <c r="G1208" s="9"/>
      <c r="H1208" s="9" t="s">
        <v>9169</v>
      </c>
      <c r="I1208" s="2" t="s">
        <v>6868</v>
      </c>
      <c r="J1208" s="2">
        <v>0.91010015281891932</v>
      </c>
      <c r="L1208" s="9"/>
      <c r="M1208" s="9" t="s">
        <v>9494</v>
      </c>
      <c r="N1208" s="23" t="s">
        <v>9495</v>
      </c>
      <c r="O1208" s="22">
        <v>5</v>
      </c>
      <c r="P1208" s="4"/>
      <c r="R1208" s="2" t="s">
        <v>3668</v>
      </c>
    </row>
    <row r="1209" spans="1:18" ht="13">
      <c r="A1209" s="24">
        <v>20956</v>
      </c>
      <c r="B1209" s="24">
        <v>20956</v>
      </c>
      <c r="C1209" s="25" t="s">
        <v>9493</v>
      </c>
      <c r="D1209" s="25" t="s">
        <v>9174</v>
      </c>
      <c r="E1209" s="25" t="s">
        <v>6425</v>
      </c>
      <c r="F1209" s="25" t="s">
        <v>6840</v>
      </c>
      <c r="G1209" s="25"/>
      <c r="H1209" s="25" t="s">
        <v>9169</v>
      </c>
      <c r="I1209" s="2" t="s">
        <v>6868</v>
      </c>
      <c r="J1209" s="2">
        <v>0.88968906898073674</v>
      </c>
      <c r="L1209" s="25"/>
      <c r="M1209" s="25" t="s">
        <v>9496</v>
      </c>
      <c r="N1209" s="26" t="s">
        <v>9497</v>
      </c>
      <c r="O1209" s="22">
        <v>5</v>
      </c>
      <c r="P1209" s="4"/>
      <c r="R1209" s="2" t="s">
        <v>3668</v>
      </c>
    </row>
    <row r="1210" spans="1:18" ht="13">
      <c r="A1210" s="22">
        <v>159732</v>
      </c>
      <c r="B1210" s="22">
        <v>26540</v>
      </c>
      <c r="C1210" s="9" t="s">
        <v>9493</v>
      </c>
      <c r="D1210" s="9" t="s">
        <v>9174</v>
      </c>
      <c r="E1210" s="9" t="s">
        <v>6425</v>
      </c>
      <c r="F1210" s="9" t="s">
        <v>6840</v>
      </c>
      <c r="G1210" s="9"/>
      <c r="H1210" s="9" t="s">
        <v>9169</v>
      </c>
      <c r="I1210" s="2" t="s">
        <v>6868</v>
      </c>
      <c r="J1210" s="2">
        <v>0.89284074092806087</v>
      </c>
      <c r="L1210" s="9"/>
      <c r="M1210" s="9" t="s">
        <v>9498</v>
      </c>
      <c r="N1210" s="23" t="s">
        <v>9499</v>
      </c>
      <c r="O1210" s="24">
        <v>4</v>
      </c>
      <c r="P1210" s="4"/>
      <c r="R1210" s="2" t="s">
        <v>3668</v>
      </c>
    </row>
    <row r="1211" spans="1:18" ht="13">
      <c r="A1211" s="24">
        <v>30221</v>
      </c>
      <c r="B1211" s="24">
        <v>26834</v>
      </c>
      <c r="C1211" s="25" t="s">
        <v>9493</v>
      </c>
      <c r="D1211" s="25" t="s">
        <v>9174</v>
      </c>
      <c r="E1211" s="25" t="s">
        <v>6425</v>
      </c>
      <c r="F1211" s="25" t="s">
        <v>6937</v>
      </c>
      <c r="G1211" s="25"/>
      <c r="H1211" s="25" t="s">
        <v>9169</v>
      </c>
      <c r="I1211" s="2" t="s">
        <v>6868</v>
      </c>
      <c r="J1211" s="2">
        <v>0.87993473306050873</v>
      </c>
      <c r="L1211" s="25"/>
      <c r="M1211" s="25" t="s">
        <v>9500</v>
      </c>
      <c r="N1211" s="26" t="s">
        <v>9501</v>
      </c>
      <c r="O1211" s="22">
        <v>5</v>
      </c>
      <c r="P1211" s="4"/>
      <c r="R1211" s="2" t="s">
        <v>5907</v>
      </c>
    </row>
    <row r="1212" spans="1:18" ht="13">
      <c r="A1212" s="22">
        <v>26834</v>
      </c>
      <c r="B1212" s="22">
        <v>26834</v>
      </c>
      <c r="C1212" s="9" t="s">
        <v>9493</v>
      </c>
      <c r="D1212" s="9" t="s">
        <v>9174</v>
      </c>
      <c r="E1212" s="9" t="s">
        <v>6425</v>
      </c>
      <c r="F1212" s="9" t="s">
        <v>6937</v>
      </c>
      <c r="G1212" s="9"/>
      <c r="H1212" s="9" t="s">
        <v>9169</v>
      </c>
      <c r="I1212" s="2" t="s">
        <v>6868</v>
      </c>
      <c r="J1212" s="2">
        <v>0.93965118935704228</v>
      </c>
      <c r="L1212" s="9"/>
      <c r="M1212" s="9" t="s">
        <v>9502</v>
      </c>
      <c r="N1212" s="23" t="s">
        <v>9503</v>
      </c>
      <c r="O1212" s="22">
        <v>5</v>
      </c>
      <c r="P1212" s="4"/>
      <c r="R1212" s="2" t="s">
        <v>5907</v>
      </c>
    </row>
    <row r="1213" spans="1:18" ht="13">
      <c r="A1213" s="24">
        <v>27113</v>
      </c>
      <c r="B1213" s="24">
        <v>20956</v>
      </c>
      <c r="C1213" s="25" t="s">
        <v>9493</v>
      </c>
      <c r="D1213" s="25" t="s">
        <v>9174</v>
      </c>
      <c r="E1213" s="25" t="s">
        <v>6427</v>
      </c>
      <c r="F1213" s="25" t="s">
        <v>6840</v>
      </c>
      <c r="G1213" s="25"/>
      <c r="H1213" s="25" t="s">
        <v>9169</v>
      </c>
      <c r="I1213" s="2" t="s">
        <v>6868</v>
      </c>
      <c r="J1213" s="2">
        <v>0.89423629593291731</v>
      </c>
      <c r="L1213" s="25"/>
      <c r="M1213" s="25" t="s">
        <v>9504</v>
      </c>
      <c r="N1213" s="26" t="s">
        <v>9505</v>
      </c>
      <c r="O1213" s="22">
        <v>5</v>
      </c>
      <c r="P1213" s="4"/>
      <c r="R1213" s="2" t="s">
        <v>3668</v>
      </c>
    </row>
    <row r="1214" spans="1:18" ht="13">
      <c r="A1214" s="22">
        <v>26540</v>
      </c>
      <c r="B1214" s="22">
        <v>26540</v>
      </c>
      <c r="C1214" s="9" t="s">
        <v>9493</v>
      </c>
      <c r="D1214" s="9" t="s">
        <v>9174</v>
      </c>
      <c r="E1214" s="9" t="s">
        <v>6427</v>
      </c>
      <c r="F1214" s="9" t="s">
        <v>6840</v>
      </c>
      <c r="G1214" s="9"/>
      <c r="H1214" s="9" t="s">
        <v>9169</v>
      </c>
      <c r="I1214" s="2" t="s">
        <v>6868</v>
      </c>
      <c r="J1214" s="2">
        <v>0.91110447521616778</v>
      </c>
      <c r="L1214" s="9"/>
      <c r="M1214" s="9" t="s">
        <v>9506</v>
      </c>
      <c r="N1214" s="23" t="s">
        <v>9507</v>
      </c>
      <c r="O1214" s="22">
        <v>5</v>
      </c>
      <c r="P1214" s="4"/>
      <c r="R1214" s="2" t="s">
        <v>3668</v>
      </c>
    </row>
    <row r="1215" spans="1:18" ht="13">
      <c r="A1215" s="24">
        <v>27994</v>
      </c>
      <c r="B1215" s="24">
        <v>26834</v>
      </c>
      <c r="C1215" s="25" t="s">
        <v>9493</v>
      </c>
      <c r="D1215" s="25" t="s">
        <v>9174</v>
      </c>
      <c r="E1215" s="25" t="s">
        <v>6427</v>
      </c>
      <c r="F1215" s="25" t="s">
        <v>6937</v>
      </c>
      <c r="G1215" s="25"/>
      <c r="H1215" s="25" t="s">
        <v>9169</v>
      </c>
      <c r="I1215" s="2" t="s">
        <v>6868</v>
      </c>
      <c r="J1215" s="2">
        <v>0.90770021996399508</v>
      </c>
      <c r="L1215" s="25"/>
      <c r="M1215" s="25" t="s">
        <v>9508</v>
      </c>
      <c r="N1215" s="26" t="s">
        <v>9509</v>
      </c>
      <c r="O1215" s="22">
        <v>5</v>
      </c>
      <c r="P1215" s="4"/>
      <c r="R1215" s="2" t="s">
        <v>5907</v>
      </c>
    </row>
    <row r="1216" spans="1:18" ht="13">
      <c r="A1216" s="22">
        <v>28653</v>
      </c>
      <c r="B1216" s="22">
        <v>26834</v>
      </c>
      <c r="C1216" s="9" t="s">
        <v>9493</v>
      </c>
      <c r="D1216" s="9" t="s">
        <v>9174</v>
      </c>
      <c r="E1216" s="9" t="s">
        <v>6427</v>
      </c>
      <c r="F1216" s="9" t="s">
        <v>6937</v>
      </c>
      <c r="G1216" s="9"/>
      <c r="H1216" s="9" t="s">
        <v>9169</v>
      </c>
      <c r="I1216" s="2" t="s">
        <v>6868</v>
      </c>
      <c r="J1216" s="2">
        <v>0.91282804774274251</v>
      </c>
      <c r="L1216" s="9"/>
      <c r="M1216" s="9" t="s">
        <v>9510</v>
      </c>
      <c r="N1216" s="23" t="s">
        <v>9511</v>
      </c>
      <c r="O1216" s="22">
        <v>5</v>
      </c>
      <c r="P1216" s="4"/>
      <c r="R1216" s="2" t="s">
        <v>5907</v>
      </c>
    </row>
    <row r="1217" spans="1:18" ht="13">
      <c r="A1217" s="24">
        <v>25993</v>
      </c>
      <c r="B1217" s="24">
        <v>25993</v>
      </c>
      <c r="C1217" s="25" t="s">
        <v>9493</v>
      </c>
      <c r="D1217" s="25" t="s">
        <v>9174</v>
      </c>
      <c r="E1217" s="25" t="s">
        <v>6427</v>
      </c>
      <c r="F1217" s="25" t="s">
        <v>6856</v>
      </c>
      <c r="G1217" s="25"/>
      <c r="H1217" s="25" t="s">
        <v>9169</v>
      </c>
      <c r="I1217" s="2" t="s">
        <v>6868</v>
      </c>
      <c r="J1217" s="2">
        <v>0.86726774041625587</v>
      </c>
      <c r="L1217" s="25"/>
      <c r="M1217" s="25" t="s">
        <v>9512</v>
      </c>
      <c r="N1217" s="26" t="s">
        <v>9513</v>
      </c>
      <c r="O1217" s="22">
        <v>5</v>
      </c>
      <c r="P1217" s="4"/>
      <c r="R1217" s="2" t="s">
        <v>3668</v>
      </c>
    </row>
    <row r="1218" spans="1:18" ht="13">
      <c r="A1218" s="22">
        <v>25753</v>
      </c>
      <c r="B1218" s="22">
        <v>25753</v>
      </c>
      <c r="C1218" s="9" t="s">
        <v>9514</v>
      </c>
      <c r="D1218" s="9" t="s">
        <v>9180</v>
      </c>
      <c r="E1218" s="9" t="s">
        <v>6427</v>
      </c>
      <c r="F1218" s="9" t="s">
        <v>6840</v>
      </c>
      <c r="G1218" s="9"/>
      <c r="H1218" s="9" t="s">
        <v>9169</v>
      </c>
      <c r="I1218" s="2" t="s">
        <v>6868</v>
      </c>
      <c r="J1218" s="2">
        <v>0.63254871202839746</v>
      </c>
      <c r="L1218" s="9"/>
      <c r="M1218" s="9" t="s">
        <v>9515</v>
      </c>
      <c r="N1218" s="23" t="s">
        <v>9516</v>
      </c>
      <c r="O1218" s="24">
        <v>4</v>
      </c>
      <c r="P1218" s="4"/>
      <c r="R1218" s="2" t="s">
        <v>3279</v>
      </c>
    </row>
    <row r="1219" spans="1:18" ht="13">
      <c r="A1219" s="24">
        <v>29320</v>
      </c>
      <c r="B1219" s="24">
        <v>25753</v>
      </c>
      <c r="C1219" s="25" t="s">
        <v>9514</v>
      </c>
      <c r="D1219" s="25" t="s">
        <v>9180</v>
      </c>
      <c r="E1219" s="25" t="s">
        <v>6427</v>
      </c>
      <c r="F1219" s="25" t="s">
        <v>6840</v>
      </c>
      <c r="G1219" s="25"/>
      <c r="H1219" s="25" t="s">
        <v>9169</v>
      </c>
      <c r="I1219" s="2" t="s">
        <v>6868</v>
      </c>
      <c r="J1219" s="2">
        <v>0.72703414506145891</v>
      </c>
      <c r="L1219" s="25"/>
      <c r="M1219" s="25" t="s">
        <v>9517</v>
      </c>
      <c r="N1219" s="26" t="s">
        <v>9518</v>
      </c>
      <c r="O1219" s="22">
        <v>5</v>
      </c>
      <c r="P1219" s="4"/>
      <c r="R1219" s="2" t="s">
        <v>3279</v>
      </c>
    </row>
    <row r="1220" spans="1:18" ht="13">
      <c r="A1220" s="22">
        <v>25942</v>
      </c>
      <c r="B1220" s="22">
        <v>25753</v>
      </c>
      <c r="C1220" s="9" t="s">
        <v>9514</v>
      </c>
      <c r="D1220" s="9" t="s">
        <v>9180</v>
      </c>
      <c r="E1220" s="9" t="s">
        <v>6425</v>
      </c>
      <c r="F1220" s="9" t="s">
        <v>6840</v>
      </c>
      <c r="G1220" s="9"/>
      <c r="H1220" s="9" t="s">
        <v>9169</v>
      </c>
      <c r="I1220" s="2" t="s">
        <v>6868</v>
      </c>
      <c r="J1220" s="2">
        <v>0.74284930084202738</v>
      </c>
      <c r="L1220" s="9"/>
      <c r="M1220" s="9" t="s">
        <v>9519</v>
      </c>
      <c r="N1220" s="23" t="s">
        <v>9520</v>
      </c>
      <c r="O1220" s="22">
        <v>5</v>
      </c>
      <c r="P1220" s="4"/>
      <c r="R1220" s="2" t="s">
        <v>3279</v>
      </c>
    </row>
    <row r="1221" spans="1:18" ht="13">
      <c r="A1221" s="24">
        <v>26905</v>
      </c>
      <c r="B1221" s="24">
        <v>25753</v>
      </c>
      <c r="C1221" s="25" t="s">
        <v>9514</v>
      </c>
      <c r="D1221" s="25" t="s">
        <v>9180</v>
      </c>
      <c r="E1221" s="25" t="s">
        <v>6425</v>
      </c>
      <c r="F1221" s="25" t="s">
        <v>6840</v>
      </c>
      <c r="G1221" s="25"/>
      <c r="H1221" s="25" t="s">
        <v>9169</v>
      </c>
      <c r="I1221" s="2" t="s">
        <v>6868</v>
      </c>
      <c r="J1221" s="2">
        <v>0.52505995409956085</v>
      </c>
      <c r="L1221" s="25"/>
      <c r="M1221" s="25" t="s">
        <v>9521</v>
      </c>
      <c r="N1221" s="26" t="s">
        <v>9522</v>
      </c>
      <c r="O1221" s="22">
        <v>5</v>
      </c>
      <c r="P1221" s="4"/>
      <c r="R1221" s="2" t="s">
        <v>3279</v>
      </c>
    </row>
    <row r="1222" spans="1:18" ht="13">
      <c r="A1222" s="22">
        <v>100693</v>
      </c>
      <c r="B1222" s="22">
        <v>29330</v>
      </c>
      <c r="C1222" s="9" t="s">
        <v>9523</v>
      </c>
      <c r="D1222" s="9" t="s">
        <v>9180</v>
      </c>
      <c r="E1222" s="9" t="s">
        <v>6425</v>
      </c>
      <c r="F1222" s="9" t="s">
        <v>6856</v>
      </c>
      <c r="G1222" s="9"/>
      <c r="H1222" s="9" t="s">
        <v>9169</v>
      </c>
      <c r="I1222" s="2" t="s">
        <v>6868</v>
      </c>
      <c r="J1222" s="2">
        <v>0.86791850455471731</v>
      </c>
      <c r="L1222" s="9"/>
      <c r="M1222" s="9" t="s">
        <v>9524</v>
      </c>
      <c r="N1222" s="23" t="s">
        <v>9525</v>
      </c>
      <c r="O1222" s="22">
        <v>5</v>
      </c>
      <c r="P1222" s="4"/>
      <c r="R1222" s="2" t="s">
        <v>3668</v>
      </c>
    </row>
    <row r="1223" spans="1:18" ht="13">
      <c r="A1223" s="24">
        <v>29103</v>
      </c>
      <c r="B1223" s="24">
        <v>29103</v>
      </c>
      <c r="C1223" s="25" t="s">
        <v>9523</v>
      </c>
      <c r="D1223" s="25" t="s">
        <v>9180</v>
      </c>
      <c r="E1223" s="25" t="s">
        <v>6425</v>
      </c>
      <c r="F1223" s="25" t="s">
        <v>6856</v>
      </c>
      <c r="G1223" s="25"/>
      <c r="H1223" s="25" t="s">
        <v>9169</v>
      </c>
      <c r="I1223" s="2" t="s">
        <v>6868</v>
      </c>
      <c r="J1223" s="2">
        <v>0.84949210874037817</v>
      </c>
      <c r="L1223" s="25"/>
      <c r="M1223" s="25" t="s">
        <v>9526</v>
      </c>
      <c r="N1223" s="26" t="s">
        <v>9527</v>
      </c>
      <c r="O1223" s="24">
        <v>4</v>
      </c>
      <c r="P1223" s="4"/>
      <c r="R1223" s="2" t="s">
        <v>3668</v>
      </c>
    </row>
    <row r="1224" spans="1:18" ht="13">
      <c r="A1224" s="22">
        <v>29330</v>
      </c>
      <c r="B1224" s="22">
        <v>29330</v>
      </c>
      <c r="C1224" s="9" t="s">
        <v>9523</v>
      </c>
      <c r="D1224" s="9" t="s">
        <v>9180</v>
      </c>
      <c r="E1224" s="9" t="s">
        <v>6427</v>
      </c>
      <c r="F1224" s="9" t="s">
        <v>6856</v>
      </c>
      <c r="G1224" s="9"/>
      <c r="H1224" s="9" t="s">
        <v>9169</v>
      </c>
      <c r="I1224" s="2" t="s">
        <v>6868</v>
      </c>
      <c r="J1224" s="2">
        <v>0.8891498022804073</v>
      </c>
      <c r="L1224" s="9"/>
      <c r="M1224" s="9" t="s">
        <v>9528</v>
      </c>
      <c r="N1224" s="23" t="s">
        <v>9529</v>
      </c>
      <c r="O1224" s="24">
        <v>4</v>
      </c>
      <c r="P1224" s="4"/>
      <c r="R1224" s="2" t="s">
        <v>3668</v>
      </c>
    </row>
    <row r="1225" spans="1:18" ht="13">
      <c r="A1225" s="24">
        <v>164197</v>
      </c>
      <c r="B1225" s="24">
        <v>29103</v>
      </c>
      <c r="C1225" s="25" t="s">
        <v>9523</v>
      </c>
      <c r="D1225" s="25" t="s">
        <v>9180</v>
      </c>
      <c r="E1225" s="25" t="s">
        <v>6427</v>
      </c>
      <c r="F1225" s="25" t="s">
        <v>6856</v>
      </c>
      <c r="G1225" s="25"/>
      <c r="H1225" s="25" t="s">
        <v>9169</v>
      </c>
      <c r="I1225" s="2" t="s">
        <v>6868</v>
      </c>
      <c r="J1225" s="2">
        <v>0.85358463796890449</v>
      </c>
      <c r="L1225" s="25"/>
      <c r="M1225" s="25" t="s">
        <v>9530</v>
      </c>
      <c r="N1225" s="26" t="s">
        <v>9531</v>
      </c>
      <c r="O1225" s="22">
        <v>5</v>
      </c>
      <c r="P1225" s="4"/>
      <c r="R1225" s="2" t="s">
        <v>3668</v>
      </c>
    </row>
    <row r="1226" spans="1:18" ht="13">
      <c r="A1226" s="22">
        <v>29098</v>
      </c>
      <c r="B1226" s="22">
        <v>28204</v>
      </c>
      <c r="C1226" s="9" t="s">
        <v>9532</v>
      </c>
      <c r="D1226" s="9" t="s">
        <v>9320</v>
      </c>
      <c r="E1226" s="9" t="s">
        <v>6425</v>
      </c>
      <c r="F1226" s="9" t="s">
        <v>6840</v>
      </c>
      <c r="G1226" s="9"/>
      <c r="H1226" s="9" t="s">
        <v>9169</v>
      </c>
      <c r="I1226" s="2" t="s">
        <v>6868</v>
      </c>
      <c r="J1226" s="2">
        <v>0.98726918272088082</v>
      </c>
      <c r="L1226" s="9"/>
      <c r="M1226" s="9" t="s">
        <v>9533</v>
      </c>
      <c r="N1226" s="31"/>
      <c r="O1226" s="22">
        <v>2</v>
      </c>
      <c r="P1226" s="27" t="s">
        <v>7200</v>
      </c>
      <c r="R1226" s="2" t="s">
        <v>4600</v>
      </c>
    </row>
    <row r="1227" spans="1:18" ht="13">
      <c r="A1227" s="24">
        <v>28204</v>
      </c>
      <c r="B1227" s="24">
        <v>28204</v>
      </c>
      <c r="C1227" s="25" t="s">
        <v>9532</v>
      </c>
      <c r="D1227" s="25" t="s">
        <v>9320</v>
      </c>
      <c r="E1227" s="25" t="s">
        <v>6427</v>
      </c>
      <c r="F1227" s="25" t="s">
        <v>6840</v>
      </c>
      <c r="G1227" s="25"/>
      <c r="H1227" s="25" t="s">
        <v>9169</v>
      </c>
      <c r="I1227" s="2" t="s">
        <v>6868</v>
      </c>
      <c r="J1227" s="2">
        <v>0.95548515814430213</v>
      </c>
      <c r="L1227" s="25"/>
      <c r="M1227" s="25" t="s">
        <v>9534</v>
      </c>
      <c r="N1227" s="26" t="s">
        <v>9535</v>
      </c>
      <c r="O1227" s="22">
        <v>5</v>
      </c>
      <c r="P1227" s="4"/>
      <c r="R1227" s="2" t="s">
        <v>4600</v>
      </c>
    </row>
    <row r="1228" spans="1:18" ht="13">
      <c r="A1228" s="22">
        <v>16266</v>
      </c>
      <c r="B1228" s="22">
        <v>14280</v>
      </c>
      <c r="C1228" s="9" t="s">
        <v>9536</v>
      </c>
      <c r="D1228" s="9" t="s">
        <v>9537</v>
      </c>
      <c r="E1228" s="9" t="s">
        <v>6427</v>
      </c>
      <c r="F1228" s="9" t="s">
        <v>6840</v>
      </c>
      <c r="G1228" s="9"/>
      <c r="H1228" s="9" t="s">
        <v>9538</v>
      </c>
      <c r="I1228" s="2" t="s">
        <v>6842</v>
      </c>
      <c r="J1228" s="2">
        <v>0.64609549877731398</v>
      </c>
      <c r="L1228" s="9"/>
      <c r="M1228" s="9" t="s">
        <v>9539</v>
      </c>
      <c r="N1228" s="23" t="s">
        <v>9540</v>
      </c>
      <c r="O1228" s="22">
        <v>5</v>
      </c>
      <c r="P1228" s="4"/>
      <c r="R1228" s="2" t="s">
        <v>3279</v>
      </c>
    </row>
    <row r="1229" spans="1:18" ht="13">
      <c r="A1229" s="24">
        <v>14280</v>
      </c>
      <c r="B1229" s="24">
        <v>14280</v>
      </c>
      <c r="C1229" s="25" t="s">
        <v>9536</v>
      </c>
      <c r="D1229" s="25" t="s">
        <v>9537</v>
      </c>
      <c r="E1229" s="25" t="s">
        <v>6425</v>
      </c>
      <c r="F1229" s="25" t="s">
        <v>6840</v>
      </c>
      <c r="G1229" s="25"/>
      <c r="H1229" s="25" t="s">
        <v>9538</v>
      </c>
      <c r="I1229" s="2" t="s">
        <v>6842</v>
      </c>
      <c r="J1229" s="2">
        <v>0.5969656836026791</v>
      </c>
      <c r="L1229" s="25"/>
      <c r="M1229" s="25" t="s">
        <v>9541</v>
      </c>
      <c r="N1229" s="26" t="s">
        <v>9542</v>
      </c>
      <c r="O1229" s="22">
        <v>5</v>
      </c>
      <c r="P1229" s="4"/>
      <c r="R1229" s="2" t="s">
        <v>3279</v>
      </c>
    </row>
    <row r="1230" spans="1:18" ht="13">
      <c r="A1230" s="22">
        <v>17768</v>
      </c>
      <c r="B1230" s="22">
        <v>16622</v>
      </c>
      <c r="C1230" s="9" t="s">
        <v>9543</v>
      </c>
      <c r="D1230" s="9" t="s">
        <v>9544</v>
      </c>
      <c r="E1230" s="9" t="s">
        <v>6427</v>
      </c>
      <c r="F1230" s="9" t="s">
        <v>6840</v>
      </c>
      <c r="G1230" s="22">
        <v>14590</v>
      </c>
      <c r="H1230" s="9" t="s">
        <v>9538</v>
      </c>
      <c r="I1230" s="2" t="s">
        <v>6842</v>
      </c>
      <c r="J1230" s="2">
        <v>0.60103623133484696</v>
      </c>
      <c r="L1230" s="9"/>
      <c r="M1230" s="9" t="s">
        <v>9545</v>
      </c>
      <c r="N1230" s="23" t="s">
        <v>9546</v>
      </c>
      <c r="O1230" s="22">
        <v>5</v>
      </c>
      <c r="P1230" s="4"/>
      <c r="R1230" s="2" t="s">
        <v>3279</v>
      </c>
    </row>
    <row r="1231" spans="1:18" ht="13">
      <c r="A1231" s="24">
        <v>16622</v>
      </c>
      <c r="B1231" s="24">
        <v>16622</v>
      </c>
      <c r="C1231" s="25" t="s">
        <v>9543</v>
      </c>
      <c r="D1231" s="25" t="s">
        <v>9544</v>
      </c>
      <c r="E1231" s="25" t="s">
        <v>6425</v>
      </c>
      <c r="F1231" s="25" t="s">
        <v>6840</v>
      </c>
      <c r="G1231" s="24">
        <v>14590</v>
      </c>
      <c r="H1231" s="25" t="s">
        <v>9538</v>
      </c>
      <c r="I1231" s="2" t="s">
        <v>6842</v>
      </c>
      <c r="J1231" s="2">
        <v>0.56483507667156674</v>
      </c>
      <c r="L1231" s="25"/>
      <c r="M1231" s="25" t="s">
        <v>9547</v>
      </c>
      <c r="N1231" s="26" t="s">
        <v>9548</v>
      </c>
      <c r="O1231" s="22">
        <v>5</v>
      </c>
      <c r="P1231" s="4"/>
      <c r="R1231" s="2" t="s">
        <v>3279</v>
      </c>
    </row>
    <row r="1232" spans="1:18" ht="13">
      <c r="A1232" s="22">
        <v>11121</v>
      </c>
      <c r="B1232" s="22">
        <v>11098</v>
      </c>
      <c r="C1232" s="9" t="s">
        <v>9549</v>
      </c>
      <c r="D1232" s="9" t="s">
        <v>9549</v>
      </c>
      <c r="E1232" s="9" t="s">
        <v>6427</v>
      </c>
      <c r="F1232" s="9" t="s">
        <v>6853</v>
      </c>
      <c r="G1232" s="22">
        <v>10554</v>
      </c>
      <c r="H1232" s="9" t="s">
        <v>9550</v>
      </c>
      <c r="I1232" s="2" t="s">
        <v>6868</v>
      </c>
      <c r="J1232" s="2">
        <v>0.95897379869556276</v>
      </c>
      <c r="L1232" s="9"/>
      <c r="M1232" s="9" t="s">
        <v>9551</v>
      </c>
      <c r="N1232" s="23" t="s">
        <v>9552</v>
      </c>
      <c r="O1232" s="22">
        <v>5</v>
      </c>
      <c r="P1232" s="4"/>
      <c r="R1232" s="2" t="s">
        <v>6204</v>
      </c>
    </row>
    <row r="1233" spans="1:18" ht="13">
      <c r="A1233" s="24">
        <v>11098</v>
      </c>
      <c r="B1233" s="24">
        <v>11098</v>
      </c>
      <c r="C1233" s="25" t="s">
        <v>9549</v>
      </c>
      <c r="D1233" s="25" t="s">
        <v>9549</v>
      </c>
      <c r="E1233" s="25" t="s">
        <v>6425</v>
      </c>
      <c r="F1233" s="25" t="s">
        <v>6853</v>
      </c>
      <c r="G1233" s="24">
        <v>10554</v>
      </c>
      <c r="H1233" s="25" t="s">
        <v>9550</v>
      </c>
      <c r="I1233" s="2" t="s">
        <v>6868</v>
      </c>
      <c r="J1233" s="2">
        <v>0.93777376939087187</v>
      </c>
      <c r="L1233" s="25"/>
      <c r="M1233" s="25" t="s">
        <v>9553</v>
      </c>
      <c r="N1233" s="26" t="s">
        <v>9554</v>
      </c>
      <c r="O1233" s="22">
        <v>5</v>
      </c>
      <c r="P1233" s="4"/>
      <c r="R1233" s="2" t="s">
        <v>6204</v>
      </c>
    </row>
    <row r="1234" spans="1:18" ht="13">
      <c r="A1234" s="22">
        <v>13122</v>
      </c>
      <c r="B1234" s="22">
        <v>13122</v>
      </c>
      <c r="C1234" s="9" t="s">
        <v>9555</v>
      </c>
      <c r="D1234" s="9" t="s">
        <v>9555</v>
      </c>
      <c r="E1234" s="9" t="s">
        <v>6427</v>
      </c>
      <c r="F1234" s="9" t="s">
        <v>6840</v>
      </c>
      <c r="G1234" s="9"/>
      <c r="H1234" s="9" t="s">
        <v>9550</v>
      </c>
      <c r="I1234" s="2" t="s">
        <v>6868</v>
      </c>
      <c r="J1234" s="2">
        <v>0.96768623006665655</v>
      </c>
      <c r="L1234" s="9"/>
      <c r="M1234" s="9" t="s">
        <v>9556</v>
      </c>
      <c r="N1234" s="23" t="s">
        <v>9557</v>
      </c>
      <c r="O1234" s="22">
        <v>5</v>
      </c>
      <c r="P1234" s="4"/>
      <c r="R1234" s="2" t="s">
        <v>3279</v>
      </c>
    </row>
    <row r="1235" spans="1:18" ht="13">
      <c r="A1235" s="24">
        <v>14757</v>
      </c>
      <c r="B1235" s="24">
        <v>13122</v>
      </c>
      <c r="C1235" s="25" t="s">
        <v>9555</v>
      </c>
      <c r="D1235" s="25" t="s">
        <v>9555</v>
      </c>
      <c r="E1235" s="25" t="s">
        <v>6425</v>
      </c>
      <c r="F1235" s="25" t="s">
        <v>6840</v>
      </c>
      <c r="G1235" s="25"/>
      <c r="H1235" s="25" t="s">
        <v>9550</v>
      </c>
      <c r="I1235" s="2" t="s">
        <v>6868</v>
      </c>
      <c r="J1235" s="2">
        <v>0.94024557356888172</v>
      </c>
      <c r="L1235" s="25"/>
      <c r="M1235" s="25" t="s">
        <v>9558</v>
      </c>
      <c r="N1235" s="26" t="s">
        <v>9559</v>
      </c>
      <c r="O1235" s="22">
        <v>5</v>
      </c>
      <c r="P1235" s="4"/>
      <c r="R1235" s="2" t="s">
        <v>3279</v>
      </c>
    </row>
    <row r="1236" spans="1:18" ht="13">
      <c r="A1236" s="22">
        <v>10195</v>
      </c>
      <c r="B1236" s="22">
        <v>10195</v>
      </c>
      <c r="C1236" s="9" t="s">
        <v>9560</v>
      </c>
      <c r="D1236" s="9" t="s">
        <v>9561</v>
      </c>
      <c r="E1236" s="9" t="s">
        <v>6427</v>
      </c>
      <c r="F1236" s="9" t="s">
        <v>6840</v>
      </c>
      <c r="G1236" s="9"/>
      <c r="H1236" s="9" t="s">
        <v>9562</v>
      </c>
      <c r="I1236" s="2" t="s">
        <v>6842</v>
      </c>
      <c r="J1236" s="2">
        <v>0.6858446121172227</v>
      </c>
      <c r="L1236" s="9"/>
      <c r="M1236" s="9" t="s">
        <v>9563</v>
      </c>
      <c r="N1236" s="23" t="s">
        <v>9564</v>
      </c>
      <c r="O1236" s="22">
        <v>5</v>
      </c>
      <c r="P1236" s="4"/>
      <c r="R1236" s="2" t="s">
        <v>3668</v>
      </c>
    </row>
    <row r="1237" spans="1:18" ht="13">
      <c r="A1237" s="24">
        <v>10417</v>
      </c>
      <c r="B1237" s="24">
        <v>10195</v>
      </c>
      <c r="C1237" s="25" t="s">
        <v>9560</v>
      </c>
      <c r="D1237" s="25" t="s">
        <v>9561</v>
      </c>
      <c r="E1237" s="25" t="s">
        <v>6425</v>
      </c>
      <c r="F1237" s="25" t="s">
        <v>6840</v>
      </c>
      <c r="G1237" s="25"/>
      <c r="H1237" s="25" t="s">
        <v>9562</v>
      </c>
      <c r="I1237" s="2" t="s">
        <v>6842</v>
      </c>
      <c r="J1237" s="2">
        <v>0.6885173468556911</v>
      </c>
      <c r="L1237" s="25"/>
      <c r="M1237" s="25" t="s">
        <v>9565</v>
      </c>
      <c r="N1237" s="26" t="s">
        <v>9566</v>
      </c>
      <c r="O1237" s="22">
        <v>5</v>
      </c>
      <c r="P1237" s="4"/>
      <c r="R1237" s="2" t="s">
        <v>3668</v>
      </c>
    </row>
    <row r="1238" spans="1:18" ht="13">
      <c r="A1238" s="22">
        <v>10965</v>
      </c>
      <c r="B1238" s="22">
        <v>10965</v>
      </c>
      <c r="C1238" s="9" t="s">
        <v>9567</v>
      </c>
      <c r="D1238" s="9" t="s">
        <v>9560</v>
      </c>
      <c r="E1238" s="9" t="s">
        <v>6425</v>
      </c>
      <c r="F1238" s="9" t="s">
        <v>6853</v>
      </c>
      <c r="G1238" s="22">
        <v>10208</v>
      </c>
      <c r="H1238" s="9" t="s">
        <v>9562</v>
      </c>
      <c r="I1238" s="2" t="s">
        <v>6842</v>
      </c>
      <c r="J1238" s="2">
        <v>0.72754032202199925</v>
      </c>
      <c r="L1238" s="9"/>
      <c r="M1238" s="9" t="s">
        <v>9568</v>
      </c>
      <c r="N1238" s="23" t="s">
        <v>9569</v>
      </c>
      <c r="O1238" s="22">
        <v>5</v>
      </c>
      <c r="P1238" s="4"/>
      <c r="R1238" s="2" t="s">
        <v>3668</v>
      </c>
    </row>
    <row r="1239" spans="1:18" ht="13">
      <c r="A1239" s="24">
        <v>10208</v>
      </c>
      <c r="B1239" s="24">
        <v>10208</v>
      </c>
      <c r="C1239" s="25" t="s">
        <v>9567</v>
      </c>
      <c r="D1239" s="25" t="s">
        <v>9560</v>
      </c>
      <c r="E1239" s="25" t="s">
        <v>6427</v>
      </c>
      <c r="F1239" s="25" t="s">
        <v>6937</v>
      </c>
      <c r="G1239" s="24">
        <v>10208</v>
      </c>
      <c r="H1239" s="25" t="s">
        <v>9562</v>
      </c>
      <c r="I1239" s="2" t="s">
        <v>6842</v>
      </c>
      <c r="J1239" s="2">
        <v>0.81321026377741101</v>
      </c>
      <c r="L1239" s="25"/>
      <c r="M1239" s="25" t="s">
        <v>9570</v>
      </c>
      <c r="N1239" s="26" t="s">
        <v>9571</v>
      </c>
      <c r="O1239" s="22">
        <v>5</v>
      </c>
      <c r="P1239" s="4"/>
      <c r="R1239" s="2" t="s">
        <v>3279</v>
      </c>
    </row>
    <row r="1240" spans="1:18" ht="13">
      <c r="A1240" s="22">
        <v>21410</v>
      </c>
      <c r="B1240" s="22">
        <v>10208</v>
      </c>
      <c r="C1240" s="9" t="s">
        <v>9567</v>
      </c>
      <c r="D1240" s="9" t="s">
        <v>9560</v>
      </c>
      <c r="E1240" s="9" t="s">
        <v>6425</v>
      </c>
      <c r="F1240" s="9" t="s">
        <v>6937</v>
      </c>
      <c r="G1240" s="22">
        <v>10208</v>
      </c>
      <c r="H1240" s="9" t="s">
        <v>9562</v>
      </c>
      <c r="I1240" s="2" t="s">
        <v>6842</v>
      </c>
      <c r="J1240" s="2">
        <v>0.82342711409062963</v>
      </c>
      <c r="L1240" s="9"/>
      <c r="M1240" s="9" t="s">
        <v>9572</v>
      </c>
      <c r="N1240" s="23" t="s">
        <v>9573</v>
      </c>
      <c r="O1240" s="22">
        <v>5</v>
      </c>
      <c r="P1240" s="4"/>
      <c r="R1240" s="2" t="s">
        <v>3279</v>
      </c>
    </row>
    <row r="1241" spans="1:18" ht="13">
      <c r="A1241" s="24">
        <v>10479</v>
      </c>
      <c r="B1241" s="24">
        <v>10479</v>
      </c>
      <c r="C1241" s="25" t="s">
        <v>9567</v>
      </c>
      <c r="D1241" s="25" t="s">
        <v>9560</v>
      </c>
      <c r="E1241" s="25" t="s">
        <v>6425</v>
      </c>
      <c r="F1241" s="25" t="s">
        <v>6856</v>
      </c>
      <c r="G1241" s="24">
        <v>10208</v>
      </c>
      <c r="H1241" s="25" t="s">
        <v>9562</v>
      </c>
      <c r="I1241" s="2" t="s">
        <v>6842</v>
      </c>
      <c r="J1241" s="2">
        <v>0.80634157256710637</v>
      </c>
      <c r="L1241" s="25"/>
      <c r="M1241" s="25" t="s">
        <v>9574</v>
      </c>
      <c r="N1241" s="26" t="s">
        <v>9575</v>
      </c>
      <c r="O1241" s="22">
        <v>5</v>
      </c>
      <c r="P1241" s="4"/>
      <c r="R1241" s="2" t="s">
        <v>3668</v>
      </c>
    </row>
    <row r="1242" spans="1:18" ht="13">
      <c r="A1242" s="22">
        <v>10718</v>
      </c>
      <c r="B1242" s="22">
        <v>10479</v>
      </c>
      <c r="C1242" s="9" t="s">
        <v>9567</v>
      </c>
      <c r="D1242" s="9" t="s">
        <v>9560</v>
      </c>
      <c r="E1242" s="9" t="s">
        <v>6427</v>
      </c>
      <c r="F1242" s="9" t="s">
        <v>6856</v>
      </c>
      <c r="G1242" s="22">
        <v>10208</v>
      </c>
      <c r="H1242" s="9" t="s">
        <v>9562</v>
      </c>
      <c r="I1242" s="2" t="s">
        <v>6842</v>
      </c>
      <c r="J1242" s="2">
        <v>0.79524157845782939</v>
      </c>
      <c r="L1242" s="9"/>
      <c r="M1242" s="9" t="s">
        <v>9576</v>
      </c>
      <c r="N1242" s="23" t="s">
        <v>9577</v>
      </c>
      <c r="O1242" s="22">
        <v>5</v>
      </c>
      <c r="P1242" s="4"/>
      <c r="R1242" s="2" t="s">
        <v>3668</v>
      </c>
    </row>
    <row r="1243" spans="1:18" ht="13">
      <c r="A1243" s="24">
        <v>11328</v>
      </c>
      <c r="B1243" s="24">
        <v>10965</v>
      </c>
      <c r="C1243" s="25" t="s">
        <v>9567</v>
      </c>
      <c r="D1243" s="25" t="s">
        <v>9560</v>
      </c>
      <c r="E1243" s="25" t="s">
        <v>6427</v>
      </c>
      <c r="F1243" s="25" t="s">
        <v>6853</v>
      </c>
      <c r="G1243" s="24">
        <v>10208</v>
      </c>
      <c r="H1243" s="25" t="s">
        <v>9562</v>
      </c>
      <c r="I1243" s="2" t="s">
        <v>6842</v>
      </c>
      <c r="J1243" s="2">
        <v>0.74296710069984584</v>
      </c>
      <c r="L1243" s="25"/>
      <c r="M1243" s="25" t="s">
        <v>9578</v>
      </c>
      <c r="N1243" s="29" t="s">
        <v>9579</v>
      </c>
      <c r="O1243" s="22">
        <v>5</v>
      </c>
      <c r="P1243" s="4"/>
      <c r="R1243" s="2" t="s">
        <v>3668</v>
      </c>
    </row>
    <row r="1244" spans="1:18" ht="13">
      <c r="A1244" s="22">
        <v>10245</v>
      </c>
      <c r="B1244" s="22">
        <v>10245</v>
      </c>
      <c r="C1244" s="9" t="s">
        <v>9580</v>
      </c>
      <c r="D1244" s="9" t="s">
        <v>9567</v>
      </c>
      <c r="E1244" s="9" t="s">
        <v>6427</v>
      </c>
      <c r="F1244" s="9" t="s">
        <v>6856</v>
      </c>
      <c r="G1244" s="22">
        <v>10245</v>
      </c>
      <c r="H1244" s="9" t="s">
        <v>9562</v>
      </c>
      <c r="I1244" s="2" t="s">
        <v>6842</v>
      </c>
      <c r="J1244" s="2">
        <v>0.81717827904003126</v>
      </c>
      <c r="L1244" s="9"/>
      <c r="M1244" s="9" t="s">
        <v>9581</v>
      </c>
      <c r="N1244" s="23" t="s">
        <v>9582</v>
      </c>
      <c r="O1244" s="22">
        <v>5</v>
      </c>
      <c r="P1244" s="4"/>
      <c r="R1244" s="2" t="s">
        <v>6204</v>
      </c>
    </row>
    <row r="1245" spans="1:18" ht="13">
      <c r="A1245" s="24">
        <v>10397</v>
      </c>
      <c r="B1245" s="24">
        <v>10245</v>
      </c>
      <c r="C1245" s="25" t="s">
        <v>9580</v>
      </c>
      <c r="D1245" s="25" t="s">
        <v>9567</v>
      </c>
      <c r="E1245" s="25" t="s">
        <v>6425</v>
      </c>
      <c r="F1245" s="25" t="s">
        <v>6856</v>
      </c>
      <c r="G1245" s="24">
        <v>10245</v>
      </c>
      <c r="H1245" s="25" t="s">
        <v>9562</v>
      </c>
      <c r="I1245" s="2" t="s">
        <v>6842</v>
      </c>
      <c r="J1245" s="2">
        <v>0.85246811964585767</v>
      </c>
      <c r="L1245" s="25"/>
      <c r="M1245" s="25" t="s">
        <v>9583</v>
      </c>
      <c r="N1245" s="26" t="s">
        <v>9584</v>
      </c>
      <c r="O1245" s="22">
        <v>5</v>
      </c>
      <c r="P1245" s="4"/>
      <c r="R1245" s="2" t="s">
        <v>6204</v>
      </c>
    </row>
    <row r="1246" spans="1:18" ht="13">
      <c r="A1246" s="22">
        <v>153419</v>
      </c>
      <c r="B1246" s="22">
        <v>10356</v>
      </c>
      <c r="C1246" s="9" t="s">
        <v>9585</v>
      </c>
      <c r="D1246" s="9" t="s">
        <v>9561</v>
      </c>
      <c r="E1246" s="9" t="s">
        <v>6427</v>
      </c>
      <c r="F1246" s="9" t="s">
        <v>6856</v>
      </c>
      <c r="G1246" s="9"/>
      <c r="H1246" s="9" t="s">
        <v>9562</v>
      </c>
      <c r="I1246" s="2" t="s">
        <v>6847</v>
      </c>
      <c r="J1246" s="2">
        <v>0.7396567853613053</v>
      </c>
      <c r="L1246" s="9"/>
      <c r="M1246" s="9" t="s">
        <v>9586</v>
      </c>
      <c r="N1246" s="23" t="s">
        <v>9587</v>
      </c>
      <c r="O1246" s="22">
        <v>5</v>
      </c>
      <c r="P1246" s="4"/>
      <c r="R1246" s="2" t="s">
        <v>3668</v>
      </c>
    </row>
    <row r="1247" spans="1:18" ht="13">
      <c r="A1247" s="24">
        <v>10356</v>
      </c>
      <c r="B1247" s="24">
        <v>10356</v>
      </c>
      <c r="C1247" s="25" t="s">
        <v>9585</v>
      </c>
      <c r="D1247" s="25" t="s">
        <v>9561</v>
      </c>
      <c r="E1247" s="25" t="s">
        <v>6425</v>
      </c>
      <c r="F1247" s="25" t="s">
        <v>6856</v>
      </c>
      <c r="G1247" s="25"/>
      <c r="H1247" s="25" t="s">
        <v>9562</v>
      </c>
      <c r="I1247" s="2" t="s">
        <v>6847</v>
      </c>
      <c r="J1247" s="2">
        <v>0.67439974626521704</v>
      </c>
      <c r="L1247" s="25"/>
      <c r="M1247" s="25" t="s">
        <v>9588</v>
      </c>
      <c r="N1247" s="26" t="s">
        <v>9589</v>
      </c>
      <c r="O1247" s="22">
        <v>5</v>
      </c>
      <c r="P1247" s="4"/>
      <c r="R1247" s="2" t="s">
        <v>3668</v>
      </c>
    </row>
    <row r="1248" spans="1:18" ht="13">
      <c r="A1248" s="22">
        <v>11099</v>
      </c>
      <c r="B1248" s="22">
        <v>10867</v>
      </c>
      <c r="C1248" s="9" t="s">
        <v>9590</v>
      </c>
      <c r="D1248" s="9" t="s">
        <v>9567</v>
      </c>
      <c r="E1248" s="9" t="s">
        <v>6427</v>
      </c>
      <c r="F1248" s="9" t="s">
        <v>6840</v>
      </c>
      <c r="G1248" s="22">
        <v>10867</v>
      </c>
      <c r="H1248" s="9" t="s">
        <v>9562</v>
      </c>
      <c r="I1248" s="2" t="s">
        <v>6842</v>
      </c>
      <c r="J1248" s="2">
        <v>0.86289098730743818</v>
      </c>
      <c r="L1248" s="9"/>
      <c r="M1248" s="9" t="s">
        <v>9591</v>
      </c>
      <c r="N1248" s="23" t="s">
        <v>9592</v>
      </c>
      <c r="O1248" s="22">
        <v>5</v>
      </c>
      <c r="P1248" s="4"/>
      <c r="R1248" s="2" t="s">
        <v>3668</v>
      </c>
    </row>
    <row r="1249" spans="1:18" ht="13">
      <c r="A1249" s="24">
        <v>11441</v>
      </c>
      <c r="B1249" s="24">
        <v>11441</v>
      </c>
      <c r="C1249" s="25" t="s">
        <v>9590</v>
      </c>
      <c r="D1249" s="25" t="s">
        <v>9567</v>
      </c>
      <c r="E1249" s="25" t="s">
        <v>6427</v>
      </c>
      <c r="F1249" s="25" t="s">
        <v>6937</v>
      </c>
      <c r="G1249" s="24">
        <v>10867</v>
      </c>
      <c r="H1249" s="25" t="s">
        <v>9562</v>
      </c>
      <c r="I1249" s="2" t="s">
        <v>6842</v>
      </c>
      <c r="J1249" s="2">
        <v>0.87665482922338311</v>
      </c>
      <c r="L1249" s="25"/>
      <c r="M1249" s="25" t="s">
        <v>9593</v>
      </c>
      <c r="N1249" s="26" t="s">
        <v>9594</v>
      </c>
      <c r="O1249" s="22">
        <v>5</v>
      </c>
      <c r="P1249" s="4"/>
      <c r="R1249" s="2" t="s">
        <v>5907</v>
      </c>
    </row>
    <row r="1250" spans="1:18" ht="13">
      <c r="A1250" s="22">
        <v>10867</v>
      </c>
      <c r="B1250" s="22">
        <v>10867</v>
      </c>
      <c r="C1250" s="9" t="s">
        <v>9590</v>
      </c>
      <c r="D1250" s="9" t="s">
        <v>9567</v>
      </c>
      <c r="E1250" s="9" t="s">
        <v>6425</v>
      </c>
      <c r="F1250" s="9" t="s">
        <v>6840</v>
      </c>
      <c r="G1250" s="22">
        <v>10867</v>
      </c>
      <c r="H1250" s="9" t="s">
        <v>9562</v>
      </c>
      <c r="I1250" s="2" t="s">
        <v>6842</v>
      </c>
      <c r="J1250" s="2">
        <v>0.86844854262362137</v>
      </c>
      <c r="L1250" s="9"/>
      <c r="M1250" s="9" t="s">
        <v>9595</v>
      </c>
      <c r="N1250" s="23" t="s">
        <v>9596</v>
      </c>
      <c r="O1250" s="22">
        <v>5</v>
      </c>
      <c r="P1250" s="4"/>
      <c r="R1250" s="2" t="s">
        <v>3668</v>
      </c>
    </row>
    <row r="1251" spans="1:18" ht="13">
      <c r="A1251" s="24">
        <v>11913</v>
      </c>
      <c r="B1251" s="24">
        <v>11441</v>
      </c>
      <c r="C1251" s="25" t="s">
        <v>9590</v>
      </c>
      <c r="D1251" s="25" t="s">
        <v>9567</v>
      </c>
      <c r="E1251" s="25" t="s">
        <v>6425</v>
      </c>
      <c r="F1251" s="25" t="s">
        <v>6937</v>
      </c>
      <c r="G1251" s="24">
        <v>10867</v>
      </c>
      <c r="H1251" s="25" t="s">
        <v>9562</v>
      </c>
      <c r="I1251" s="2" t="s">
        <v>6842</v>
      </c>
      <c r="J1251" s="2">
        <v>0.88826158114295306</v>
      </c>
      <c r="L1251" s="25"/>
      <c r="M1251" s="25" t="s">
        <v>9597</v>
      </c>
      <c r="N1251" s="26" t="s">
        <v>9598</v>
      </c>
      <c r="O1251" s="22">
        <v>5</v>
      </c>
      <c r="P1251" s="4"/>
      <c r="R1251" s="2" t="s">
        <v>5907</v>
      </c>
    </row>
    <row r="1252" spans="1:18" ht="13">
      <c r="A1252" s="22">
        <v>12108</v>
      </c>
      <c r="B1252" s="22">
        <v>12108</v>
      </c>
      <c r="C1252" s="9" t="s">
        <v>9599</v>
      </c>
      <c r="D1252" s="9"/>
      <c r="E1252" s="9" t="s">
        <v>6425</v>
      </c>
      <c r="F1252" s="9" t="s">
        <v>6840</v>
      </c>
      <c r="G1252" s="22">
        <v>11305</v>
      </c>
      <c r="H1252" s="9" t="s">
        <v>9562</v>
      </c>
      <c r="I1252" s="2" t="s">
        <v>6847</v>
      </c>
      <c r="J1252" s="2">
        <v>0.5090052453657451</v>
      </c>
      <c r="L1252" s="9"/>
      <c r="M1252" s="9" t="s">
        <v>9600</v>
      </c>
      <c r="N1252" s="23" t="s">
        <v>9601</v>
      </c>
      <c r="O1252" s="22">
        <v>5</v>
      </c>
      <c r="P1252" s="4"/>
      <c r="R1252" s="2" t="s">
        <v>4600</v>
      </c>
    </row>
    <row r="1253" spans="1:18" ht="13">
      <c r="A1253" s="24">
        <v>13537</v>
      </c>
      <c r="B1253" s="24">
        <v>12108</v>
      </c>
      <c r="C1253" s="25" t="s">
        <v>9599</v>
      </c>
      <c r="D1253" s="25"/>
      <c r="E1253" s="25" t="s">
        <v>6427</v>
      </c>
      <c r="F1253" s="25" t="s">
        <v>6840</v>
      </c>
      <c r="G1253" s="24">
        <v>11305</v>
      </c>
      <c r="H1253" s="25" t="s">
        <v>9562</v>
      </c>
      <c r="I1253" s="2" t="s">
        <v>6847</v>
      </c>
      <c r="J1253" s="2">
        <v>0.5233646771817303</v>
      </c>
      <c r="L1253" s="25"/>
      <c r="M1253" s="25" t="s">
        <v>9602</v>
      </c>
      <c r="N1253" s="26" t="s">
        <v>9603</v>
      </c>
      <c r="O1253" s="22">
        <v>5</v>
      </c>
      <c r="P1253" s="4"/>
      <c r="R1253" s="2" t="s">
        <v>4600</v>
      </c>
    </row>
    <row r="1254" spans="1:18" ht="13">
      <c r="A1254" s="22">
        <v>13624</v>
      </c>
      <c r="B1254" s="22">
        <v>13624</v>
      </c>
      <c r="C1254" s="9" t="s">
        <v>9604</v>
      </c>
      <c r="D1254" s="9" t="s">
        <v>9567</v>
      </c>
      <c r="E1254" s="9" t="s">
        <v>6425</v>
      </c>
      <c r="F1254" s="9" t="s">
        <v>6856</v>
      </c>
      <c r="G1254" s="22">
        <v>13189</v>
      </c>
      <c r="H1254" s="9" t="s">
        <v>9562</v>
      </c>
      <c r="I1254" s="2" t="s">
        <v>6842</v>
      </c>
      <c r="J1254" s="2">
        <v>0.93813864759059717</v>
      </c>
      <c r="L1254" s="9"/>
      <c r="M1254" s="9" t="s">
        <v>9605</v>
      </c>
      <c r="N1254" s="23" t="s">
        <v>9606</v>
      </c>
      <c r="O1254" s="22">
        <v>5</v>
      </c>
      <c r="P1254" s="4"/>
      <c r="R1254" s="2" t="s">
        <v>6204</v>
      </c>
    </row>
    <row r="1255" spans="1:18" ht="13">
      <c r="A1255" s="24">
        <v>14050</v>
      </c>
      <c r="B1255" s="24">
        <v>13624</v>
      </c>
      <c r="C1255" s="25" t="s">
        <v>9604</v>
      </c>
      <c r="D1255" s="25" t="s">
        <v>9567</v>
      </c>
      <c r="E1255" s="25" t="s">
        <v>6427</v>
      </c>
      <c r="F1255" s="25" t="s">
        <v>6856</v>
      </c>
      <c r="G1255" s="24">
        <v>13189</v>
      </c>
      <c r="H1255" s="25" t="s">
        <v>9562</v>
      </c>
      <c r="I1255" s="2" t="s">
        <v>6842</v>
      </c>
      <c r="J1255" s="2">
        <v>0.94347285670698233</v>
      </c>
      <c r="L1255" s="25"/>
      <c r="M1255" s="25" t="s">
        <v>9607</v>
      </c>
      <c r="N1255" s="26" t="s">
        <v>9608</v>
      </c>
      <c r="O1255" s="22">
        <v>5</v>
      </c>
      <c r="P1255" s="4"/>
      <c r="R1255" s="2" t="s">
        <v>6204</v>
      </c>
    </row>
    <row r="1256" spans="1:18" ht="13">
      <c r="A1256" s="22">
        <v>13189</v>
      </c>
      <c r="B1256" s="22">
        <v>13189</v>
      </c>
      <c r="C1256" s="9" t="s">
        <v>9604</v>
      </c>
      <c r="D1256" s="9" t="s">
        <v>9567</v>
      </c>
      <c r="E1256" s="9" t="s">
        <v>6425</v>
      </c>
      <c r="F1256" s="9" t="s">
        <v>6937</v>
      </c>
      <c r="G1256" s="22">
        <v>13189</v>
      </c>
      <c r="H1256" s="9" t="s">
        <v>9562</v>
      </c>
      <c r="I1256" s="2" t="s">
        <v>6842</v>
      </c>
      <c r="J1256" s="2">
        <v>0.88613712421751445</v>
      </c>
      <c r="L1256" s="9"/>
      <c r="M1256" s="9" t="s">
        <v>9609</v>
      </c>
      <c r="N1256" s="23" t="s">
        <v>9610</v>
      </c>
      <c r="O1256" s="22">
        <v>5</v>
      </c>
      <c r="P1256" s="4"/>
      <c r="R1256" s="2" t="s">
        <v>5907</v>
      </c>
    </row>
    <row r="1257" spans="1:18" ht="13">
      <c r="A1257" s="24">
        <v>13344</v>
      </c>
      <c r="B1257" s="24">
        <v>13189</v>
      </c>
      <c r="C1257" s="25" t="s">
        <v>9604</v>
      </c>
      <c r="D1257" s="25" t="s">
        <v>9567</v>
      </c>
      <c r="E1257" s="25" t="s">
        <v>6427</v>
      </c>
      <c r="F1257" s="25" t="s">
        <v>6937</v>
      </c>
      <c r="G1257" s="24">
        <v>13189</v>
      </c>
      <c r="H1257" s="25" t="s">
        <v>9562</v>
      </c>
      <c r="I1257" s="2" t="s">
        <v>6842</v>
      </c>
      <c r="J1257" s="2">
        <v>0.90201993940153313</v>
      </c>
      <c r="L1257" s="25"/>
      <c r="M1257" s="25" t="s">
        <v>9611</v>
      </c>
      <c r="N1257" s="26" t="s">
        <v>9612</v>
      </c>
      <c r="O1257" s="22">
        <v>5</v>
      </c>
      <c r="P1257" s="4"/>
      <c r="R1257" s="2" t="s">
        <v>5907</v>
      </c>
    </row>
    <row r="1258" spans="1:18" ht="13">
      <c r="A1258" s="22">
        <v>15030</v>
      </c>
      <c r="B1258" s="22">
        <v>14654</v>
      </c>
      <c r="C1258" s="9" t="s">
        <v>9604</v>
      </c>
      <c r="D1258" s="9" t="s">
        <v>9567</v>
      </c>
      <c r="E1258" s="9" t="s">
        <v>6425</v>
      </c>
      <c r="F1258" s="9" t="s">
        <v>6840</v>
      </c>
      <c r="G1258" s="22">
        <v>13189</v>
      </c>
      <c r="H1258" s="9" t="s">
        <v>9562</v>
      </c>
      <c r="I1258" s="2" t="s">
        <v>6847</v>
      </c>
      <c r="J1258" s="2">
        <v>0.29730969412308433</v>
      </c>
      <c r="L1258" s="9"/>
      <c r="M1258" s="9" t="s">
        <v>9613</v>
      </c>
      <c r="N1258" s="23" t="s">
        <v>9614</v>
      </c>
      <c r="O1258" s="22">
        <v>5</v>
      </c>
      <c r="P1258" s="4"/>
      <c r="R1258" s="2" t="s">
        <v>4600</v>
      </c>
    </row>
    <row r="1259" spans="1:18" ht="13">
      <c r="A1259" s="24">
        <v>14654</v>
      </c>
      <c r="B1259" s="24">
        <v>14654</v>
      </c>
      <c r="C1259" s="25" t="s">
        <v>9604</v>
      </c>
      <c r="D1259" s="25" t="s">
        <v>9567</v>
      </c>
      <c r="E1259" s="25" t="s">
        <v>6427</v>
      </c>
      <c r="F1259" s="25" t="s">
        <v>6840</v>
      </c>
      <c r="G1259" s="24">
        <v>13189</v>
      </c>
      <c r="H1259" s="25" t="s">
        <v>9562</v>
      </c>
      <c r="I1259" s="2" t="s">
        <v>6842</v>
      </c>
      <c r="J1259" s="2">
        <v>0.46355172991752625</v>
      </c>
      <c r="L1259" s="25"/>
      <c r="M1259" s="25" t="s">
        <v>9615</v>
      </c>
      <c r="N1259" s="26" t="s">
        <v>9616</v>
      </c>
      <c r="O1259" s="22">
        <v>5</v>
      </c>
      <c r="P1259" s="4"/>
      <c r="R1259" s="2" t="s">
        <v>4600</v>
      </c>
    </row>
    <row r="1260" spans="1:18" ht="13">
      <c r="A1260" s="22">
        <v>13934</v>
      </c>
      <c r="B1260" s="22">
        <v>13372</v>
      </c>
      <c r="C1260" s="9" t="s">
        <v>9617</v>
      </c>
      <c r="D1260" s="9" t="s">
        <v>9585</v>
      </c>
      <c r="E1260" s="9" t="s">
        <v>6425</v>
      </c>
      <c r="F1260" s="9" t="s">
        <v>6856</v>
      </c>
      <c r="G1260" s="22">
        <v>13048</v>
      </c>
      <c r="H1260" s="9" t="s">
        <v>9562</v>
      </c>
      <c r="I1260" s="2" t="s">
        <v>6842</v>
      </c>
      <c r="J1260" s="2">
        <v>0.87833726204244711</v>
      </c>
      <c r="L1260" s="9"/>
      <c r="M1260" s="9" t="s">
        <v>9618</v>
      </c>
      <c r="N1260" s="23" t="s">
        <v>9619</v>
      </c>
      <c r="O1260" s="22">
        <v>5</v>
      </c>
      <c r="P1260" s="4"/>
      <c r="R1260" s="2" t="s">
        <v>6204</v>
      </c>
    </row>
    <row r="1261" spans="1:18" ht="13">
      <c r="A1261" s="24">
        <v>13372</v>
      </c>
      <c r="B1261" s="24">
        <v>13372</v>
      </c>
      <c r="C1261" s="25" t="s">
        <v>9617</v>
      </c>
      <c r="D1261" s="25" t="s">
        <v>9585</v>
      </c>
      <c r="E1261" s="25" t="s">
        <v>6427</v>
      </c>
      <c r="F1261" s="25" t="s">
        <v>6856</v>
      </c>
      <c r="G1261" s="24">
        <v>13048</v>
      </c>
      <c r="H1261" s="25" t="s">
        <v>9562</v>
      </c>
      <c r="I1261" s="2" t="s">
        <v>6842</v>
      </c>
      <c r="J1261" s="2">
        <v>0.94038110021103372</v>
      </c>
      <c r="L1261" s="25"/>
      <c r="M1261" s="25" t="s">
        <v>9620</v>
      </c>
      <c r="N1261" s="26" t="s">
        <v>9621</v>
      </c>
      <c r="O1261" s="22">
        <v>5</v>
      </c>
      <c r="P1261" s="4"/>
      <c r="R1261" s="2" t="s">
        <v>6204</v>
      </c>
    </row>
    <row r="1262" spans="1:18" ht="13">
      <c r="A1262" s="22">
        <v>13788</v>
      </c>
      <c r="B1262" s="22">
        <v>13281</v>
      </c>
      <c r="C1262" s="9" t="s">
        <v>9617</v>
      </c>
      <c r="D1262" s="9" t="s">
        <v>9585</v>
      </c>
      <c r="E1262" s="9" t="s">
        <v>6425</v>
      </c>
      <c r="F1262" s="9" t="s">
        <v>6937</v>
      </c>
      <c r="G1262" s="22">
        <v>13048</v>
      </c>
      <c r="H1262" s="9" t="s">
        <v>9562</v>
      </c>
      <c r="I1262" s="2" t="s">
        <v>6842</v>
      </c>
      <c r="J1262" s="2">
        <v>0.89172111597221226</v>
      </c>
      <c r="L1262" s="9"/>
      <c r="M1262" s="9" t="s">
        <v>9622</v>
      </c>
      <c r="N1262" s="23" t="s">
        <v>9623</v>
      </c>
      <c r="O1262" s="22">
        <v>5</v>
      </c>
      <c r="P1262" s="4"/>
      <c r="R1262" s="2" t="s">
        <v>5907</v>
      </c>
    </row>
    <row r="1263" spans="1:18" ht="13">
      <c r="A1263" s="24">
        <v>13281</v>
      </c>
      <c r="B1263" s="24">
        <v>13281</v>
      </c>
      <c r="C1263" s="25" t="s">
        <v>9617</v>
      </c>
      <c r="D1263" s="25" t="s">
        <v>9585</v>
      </c>
      <c r="E1263" s="25" t="s">
        <v>6427</v>
      </c>
      <c r="F1263" s="25" t="s">
        <v>6937</v>
      </c>
      <c r="G1263" s="24">
        <v>13048</v>
      </c>
      <c r="H1263" s="25" t="s">
        <v>9562</v>
      </c>
      <c r="I1263" s="2" t="s">
        <v>6842</v>
      </c>
      <c r="J1263" s="2">
        <v>0.93213212371330978</v>
      </c>
      <c r="L1263" s="25"/>
      <c r="M1263" s="25" t="s">
        <v>9624</v>
      </c>
      <c r="N1263" s="26" t="s">
        <v>9625</v>
      </c>
      <c r="O1263" s="22">
        <v>5</v>
      </c>
      <c r="P1263" s="4"/>
      <c r="R1263" s="2" t="s">
        <v>5907</v>
      </c>
    </row>
    <row r="1264" spans="1:18" ht="13">
      <c r="A1264" s="22">
        <v>13199</v>
      </c>
      <c r="B1264" s="22">
        <v>13048</v>
      </c>
      <c r="C1264" s="9" t="s">
        <v>9617</v>
      </c>
      <c r="D1264" s="9" t="s">
        <v>9585</v>
      </c>
      <c r="E1264" s="9" t="s">
        <v>6425</v>
      </c>
      <c r="F1264" s="9" t="s">
        <v>6840</v>
      </c>
      <c r="G1264" s="22">
        <v>13048</v>
      </c>
      <c r="H1264" s="9" t="s">
        <v>9562</v>
      </c>
      <c r="I1264" s="2" t="s">
        <v>6847</v>
      </c>
      <c r="J1264" s="2">
        <v>0.91738653910797985</v>
      </c>
      <c r="L1264" s="9"/>
      <c r="M1264" s="9" t="s">
        <v>9626</v>
      </c>
      <c r="N1264" s="23" t="s">
        <v>9627</v>
      </c>
      <c r="O1264" s="22">
        <v>5</v>
      </c>
      <c r="P1264" s="4"/>
      <c r="R1264" s="2" t="s">
        <v>4600</v>
      </c>
    </row>
    <row r="1265" spans="1:18" ht="13">
      <c r="A1265" s="24">
        <v>13048</v>
      </c>
      <c r="B1265" s="24">
        <v>13048</v>
      </c>
      <c r="C1265" s="25" t="s">
        <v>9617</v>
      </c>
      <c r="D1265" s="25" t="s">
        <v>9585</v>
      </c>
      <c r="E1265" s="25" t="s">
        <v>6427</v>
      </c>
      <c r="F1265" s="25" t="s">
        <v>6840</v>
      </c>
      <c r="G1265" s="24">
        <v>13048</v>
      </c>
      <c r="H1265" s="25" t="s">
        <v>9562</v>
      </c>
      <c r="I1265" s="2" t="s">
        <v>6847</v>
      </c>
      <c r="J1265" s="2">
        <v>0.50128002871166577</v>
      </c>
      <c r="L1265" s="25"/>
      <c r="M1265" s="25" t="s">
        <v>9628</v>
      </c>
      <c r="N1265" s="26" t="s">
        <v>9629</v>
      </c>
      <c r="O1265" s="22">
        <v>5</v>
      </c>
      <c r="P1265" s="4"/>
      <c r="R1265" s="2" t="s">
        <v>4600</v>
      </c>
    </row>
    <row r="1266" spans="1:18" ht="13">
      <c r="A1266" s="22">
        <v>22478</v>
      </c>
      <c r="B1266" s="22">
        <v>21652</v>
      </c>
      <c r="C1266" s="9" t="s">
        <v>9630</v>
      </c>
      <c r="D1266" s="9" t="s">
        <v>9631</v>
      </c>
      <c r="E1266" s="9" t="s">
        <v>6425</v>
      </c>
      <c r="F1266" s="9" t="s">
        <v>6840</v>
      </c>
      <c r="G1266" s="9"/>
      <c r="H1266" s="9" t="s">
        <v>9562</v>
      </c>
      <c r="I1266" s="2" t="s">
        <v>6842</v>
      </c>
      <c r="J1266" s="2">
        <v>0.84627881718506992</v>
      </c>
      <c r="L1266" s="9"/>
      <c r="M1266" s="9" t="s">
        <v>9632</v>
      </c>
      <c r="N1266" s="23" t="s">
        <v>9633</v>
      </c>
      <c r="O1266" s="22">
        <v>5</v>
      </c>
      <c r="P1266" s="4"/>
      <c r="R1266" s="2" t="s">
        <v>3668</v>
      </c>
    </row>
    <row r="1267" spans="1:18" ht="13">
      <c r="A1267" s="24">
        <v>20584</v>
      </c>
      <c r="B1267" s="24">
        <v>15729</v>
      </c>
      <c r="C1267" s="25" t="s">
        <v>9630</v>
      </c>
      <c r="D1267" s="25" t="s">
        <v>9631</v>
      </c>
      <c r="E1267" s="25" t="s">
        <v>6425</v>
      </c>
      <c r="F1267" s="25" t="s">
        <v>6840</v>
      </c>
      <c r="G1267" s="25"/>
      <c r="H1267" s="25" t="s">
        <v>9562</v>
      </c>
      <c r="I1267" s="2" t="s">
        <v>6842</v>
      </c>
      <c r="J1267" s="2">
        <v>0.88213919795246098</v>
      </c>
      <c r="L1267" s="25"/>
      <c r="M1267" s="25" t="s">
        <v>9634</v>
      </c>
      <c r="N1267" s="26" t="s">
        <v>9635</v>
      </c>
      <c r="O1267" s="24">
        <v>4</v>
      </c>
      <c r="P1267" s="4"/>
      <c r="R1267" s="2" t="s">
        <v>3279</v>
      </c>
    </row>
    <row r="1268" spans="1:18" ht="13">
      <c r="A1268" s="22">
        <v>21652</v>
      </c>
      <c r="B1268" s="22">
        <v>21652</v>
      </c>
      <c r="C1268" s="9" t="s">
        <v>9630</v>
      </c>
      <c r="D1268" s="9" t="s">
        <v>9631</v>
      </c>
      <c r="E1268" s="9" t="s">
        <v>6427</v>
      </c>
      <c r="F1268" s="9" t="s">
        <v>6840</v>
      </c>
      <c r="G1268" s="9"/>
      <c r="H1268" s="9" t="s">
        <v>9562</v>
      </c>
      <c r="I1268" s="2" t="s">
        <v>6842</v>
      </c>
      <c r="J1268" s="2">
        <v>0.85192742559593171</v>
      </c>
      <c r="L1268" s="9"/>
      <c r="M1268" s="9" t="s">
        <v>9636</v>
      </c>
      <c r="N1268" s="23" t="s">
        <v>9637</v>
      </c>
      <c r="O1268" s="24">
        <v>4</v>
      </c>
      <c r="P1268" s="4"/>
      <c r="R1268" s="2" t="s">
        <v>3668</v>
      </c>
    </row>
    <row r="1269" spans="1:18" ht="13">
      <c r="A1269" s="24">
        <v>15729</v>
      </c>
      <c r="B1269" s="24">
        <v>15729</v>
      </c>
      <c r="C1269" s="25" t="s">
        <v>9630</v>
      </c>
      <c r="D1269" s="25" t="s">
        <v>9631</v>
      </c>
      <c r="E1269" s="25" t="s">
        <v>6427</v>
      </c>
      <c r="F1269" s="25" t="s">
        <v>6840</v>
      </c>
      <c r="G1269" s="25"/>
      <c r="H1269" s="25" t="s">
        <v>9562</v>
      </c>
      <c r="I1269" s="2" t="s">
        <v>6842</v>
      </c>
      <c r="J1269" s="2">
        <v>0.889048571054875</v>
      </c>
      <c r="L1269" s="25"/>
      <c r="M1269" s="25" t="s">
        <v>9638</v>
      </c>
      <c r="N1269" s="26" t="s">
        <v>9639</v>
      </c>
      <c r="O1269" s="22">
        <v>5</v>
      </c>
      <c r="P1269" s="4"/>
      <c r="R1269" s="2" t="s">
        <v>3279</v>
      </c>
    </row>
    <row r="1270" spans="1:18" ht="13">
      <c r="A1270" s="22">
        <v>21549</v>
      </c>
      <c r="B1270" s="22">
        <v>20489</v>
      </c>
      <c r="C1270" s="9" t="s">
        <v>9640</v>
      </c>
      <c r="D1270" s="9" t="s">
        <v>9604</v>
      </c>
      <c r="E1270" s="9" t="s">
        <v>6425</v>
      </c>
      <c r="F1270" s="9" t="s">
        <v>6840</v>
      </c>
      <c r="G1270" s="9"/>
      <c r="H1270" s="9" t="s">
        <v>9562</v>
      </c>
      <c r="I1270" s="2" t="s">
        <v>6842</v>
      </c>
      <c r="J1270" s="2">
        <v>0.89939979109026136</v>
      </c>
      <c r="L1270" s="9"/>
      <c r="M1270" s="9" t="s">
        <v>9641</v>
      </c>
      <c r="N1270" s="23" t="s">
        <v>9642</v>
      </c>
      <c r="O1270" s="22">
        <v>1</v>
      </c>
      <c r="P1270" s="27" t="s">
        <v>6514</v>
      </c>
      <c r="R1270" s="2" t="s">
        <v>4600</v>
      </c>
    </row>
    <row r="1271" spans="1:18" ht="13">
      <c r="A1271" s="24">
        <v>23439</v>
      </c>
      <c r="B1271" s="24">
        <v>20489</v>
      </c>
      <c r="C1271" s="25" t="s">
        <v>9640</v>
      </c>
      <c r="D1271" s="25" t="s">
        <v>9604</v>
      </c>
      <c r="E1271" s="25" t="s">
        <v>6425</v>
      </c>
      <c r="F1271" s="25" t="s">
        <v>6840</v>
      </c>
      <c r="G1271" s="25"/>
      <c r="H1271" s="25" t="s">
        <v>9562</v>
      </c>
      <c r="I1271" s="2" t="s">
        <v>6842</v>
      </c>
      <c r="J1271" s="2">
        <v>0.93380718378569272</v>
      </c>
      <c r="L1271" s="25"/>
      <c r="M1271" s="25" t="s">
        <v>9643</v>
      </c>
      <c r="N1271" s="26" t="s">
        <v>9644</v>
      </c>
      <c r="O1271" s="24">
        <v>1</v>
      </c>
      <c r="P1271" s="27" t="s">
        <v>6514</v>
      </c>
      <c r="R1271" s="2" t="s">
        <v>4600</v>
      </c>
    </row>
    <row r="1272" spans="1:18" ht="13">
      <c r="A1272" s="22">
        <v>23243</v>
      </c>
      <c r="B1272" s="22">
        <v>20489</v>
      </c>
      <c r="C1272" s="9" t="s">
        <v>9640</v>
      </c>
      <c r="D1272" s="9" t="s">
        <v>9604</v>
      </c>
      <c r="E1272" s="9" t="s">
        <v>6425</v>
      </c>
      <c r="F1272" s="9" t="s">
        <v>6840</v>
      </c>
      <c r="G1272" s="9"/>
      <c r="H1272" s="9" t="s">
        <v>9562</v>
      </c>
      <c r="I1272" s="2" t="s">
        <v>6842</v>
      </c>
      <c r="J1272" s="2">
        <v>0.92761558222864726</v>
      </c>
      <c r="L1272" s="9"/>
      <c r="M1272" s="9" t="s">
        <v>9645</v>
      </c>
      <c r="N1272" s="23" t="s">
        <v>9646</v>
      </c>
      <c r="O1272" s="22">
        <v>1</v>
      </c>
      <c r="P1272" s="27" t="s">
        <v>6514</v>
      </c>
      <c r="R1272" s="2" t="s">
        <v>4600</v>
      </c>
    </row>
    <row r="1273" spans="1:18" ht="13">
      <c r="A1273" s="24">
        <v>100553</v>
      </c>
      <c r="B1273" s="24">
        <v>20489</v>
      </c>
      <c r="C1273" s="25" t="s">
        <v>9640</v>
      </c>
      <c r="D1273" s="25" t="s">
        <v>9604</v>
      </c>
      <c r="E1273" s="25" t="s">
        <v>6425</v>
      </c>
      <c r="F1273" s="25" t="s">
        <v>6840</v>
      </c>
      <c r="G1273" s="25"/>
      <c r="H1273" s="25" t="s">
        <v>9562</v>
      </c>
      <c r="I1273" s="2" t="s">
        <v>6842</v>
      </c>
      <c r="J1273" s="2">
        <v>0.91406678439923139</v>
      </c>
      <c r="L1273" s="25"/>
      <c r="M1273" s="25" t="s">
        <v>9647</v>
      </c>
      <c r="N1273" s="26" t="s">
        <v>9648</v>
      </c>
      <c r="O1273" s="24">
        <v>1</v>
      </c>
      <c r="P1273" s="27" t="s">
        <v>6514</v>
      </c>
      <c r="R1273" s="2" t="s">
        <v>4600</v>
      </c>
    </row>
    <row r="1274" spans="1:18" ht="13">
      <c r="A1274" s="22">
        <v>22136</v>
      </c>
      <c r="B1274" s="22">
        <v>20489</v>
      </c>
      <c r="C1274" s="9" t="s">
        <v>9640</v>
      </c>
      <c r="D1274" s="9" t="s">
        <v>9604</v>
      </c>
      <c r="E1274" s="9" t="s">
        <v>6425</v>
      </c>
      <c r="F1274" s="9" t="s">
        <v>6840</v>
      </c>
      <c r="G1274" s="9"/>
      <c r="H1274" s="9" t="s">
        <v>9562</v>
      </c>
      <c r="I1274" s="2" t="s">
        <v>6842</v>
      </c>
      <c r="J1274" s="2">
        <v>0.92073926104328374</v>
      </c>
      <c r="L1274" s="9"/>
      <c r="M1274" s="9" t="s">
        <v>9649</v>
      </c>
      <c r="N1274" s="23" t="s">
        <v>9650</v>
      </c>
      <c r="O1274" s="22">
        <v>2</v>
      </c>
      <c r="P1274" s="27" t="s">
        <v>6514</v>
      </c>
      <c r="R1274" s="2" t="s">
        <v>4600</v>
      </c>
    </row>
    <row r="1275" spans="1:18" ht="13">
      <c r="A1275" s="24">
        <v>20489</v>
      </c>
      <c r="B1275" s="24">
        <v>20489</v>
      </c>
      <c r="C1275" s="25" t="s">
        <v>9640</v>
      </c>
      <c r="D1275" s="25" t="s">
        <v>9604</v>
      </c>
      <c r="E1275" s="25" t="s">
        <v>6427</v>
      </c>
      <c r="F1275" s="25" t="s">
        <v>6840</v>
      </c>
      <c r="G1275" s="25"/>
      <c r="H1275" s="25" t="s">
        <v>9562</v>
      </c>
      <c r="I1275" s="2" t="s">
        <v>6842</v>
      </c>
      <c r="J1275" s="2">
        <v>0.89782184356388461</v>
      </c>
      <c r="L1275" s="25"/>
      <c r="M1275" s="25" t="s">
        <v>9651</v>
      </c>
      <c r="N1275" s="26" t="s">
        <v>9652</v>
      </c>
      <c r="O1275" s="24">
        <v>2</v>
      </c>
      <c r="P1275" s="27" t="s">
        <v>6514</v>
      </c>
      <c r="R1275" s="2" t="s">
        <v>4600</v>
      </c>
    </row>
    <row r="1276" spans="1:18" ht="13">
      <c r="A1276" s="22">
        <v>22918</v>
      </c>
      <c r="B1276" s="22">
        <v>20489</v>
      </c>
      <c r="C1276" s="9" t="s">
        <v>9640</v>
      </c>
      <c r="D1276" s="9" t="s">
        <v>9604</v>
      </c>
      <c r="E1276" s="9" t="s">
        <v>6427</v>
      </c>
      <c r="F1276" s="9" t="s">
        <v>6840</v>
      </c>
      <c r="G1276" s="9"/>
      <c r="H1276" s="9" t="s">
        <v>9562</v>
      </c>
      <c r="I1276" s="2" t="s">
        <v>6842</v>
      </c>
      <c r="J1276" s="2">
        <v>0.91663434187872694</v>
      </c>
      <c r="L1276" s="9"/>
      <c r="M1276" s="9"/>
      <c r="N1276" s="33"/>
      <c r="O1276" s="22">
        <v>0</v>
      </c>
      <c r="P1276" s="27" t="s">
        <v>6876</v>
      </c>
      <c r="R1276" s="2" t="s">
        <v>4600</v>
      </c>
    </row>
    <row r="1277" spans="1:18" ht="13">
      <c r="A1277" s="24">
        <v>23430</v>
      </c>
      <c r="B1277" s="24">
        <v>20489</v>
      </c>
      <c r="C1277" s="25" t="s">
        <v>9640</v>
      </c>
      <c r="D1277" s="25" t="s">
        <v>9604</v>
      </c>
      <c r="E1277" s="25" t="s">
        <v>6427</v>
      </c>
      <c r="F1277" s="25" t="s">
        <v>6840</v>
      </c>
      <c r="G1277" s="25"/>
      <c r="H1277" s="25" t="s">
        <v>9562</v>
      </c>
      <c r="I1277" s="2" t="s">
        <v>6842</v>
      </c>
      <c r="J1277" s="2">
        <v>0.93304797571909148</v>
      </c>
      <c r="L1277" s="25"/>
      <c r="M1277" s="25" t="s">
        <v>9653</v>
      </c>
      <c r="N1277" s="26" t="s">
        <v>9654</v>
      </c>
      <c r="O1277" s="24">
        <v>2</v>
      </c>
      <c r="P1277" s="27" t="s">
        <v>6514</v>
      </c>
      <c r="R1277" s="2" t="s">
        <v>4600</v>
      </c>
    </row>
    <row r="1278" spans="1:18" ht="13">
      <c r="A1278" s="22">
        <v>24115</v>
      </c>
      <c r="B1278" s="22">
        <v>20489</v>
      </c>
      <c r="C1278" s="9" t="s">
        <v>9640</v>
      </c>
      <c r="D1278" s="9" t="s">
        <v>9604</v>
      </c>
      <c r="E1278" s="9" t="s">
        <v>6427</v>
      </c>
      <c r="F1278" s="9" t="s">
        <v>6840</v>
      </c>
      <c r="G1278" s="9"/>
      <c r="H1278" s="9" t="s">
        <v>9562</v>
      </c>
      <c r="I1278" s="2" t="s">
        <v>6842</v>
      </c>
      <c r="J1278" s="2">
        <v>0.93275334482747019</v>
      </c>
      <c r="L1278" s="9"/>
      <c r="M1278" s="9" t="s">
        <v>9655</v>
      </c>
      <c r="N1278" s="23" t="s">
        <v>9656</v>
      </c>
      <c r="O1278" s="22">
        <v>2</v>
      </c>
      <c r="P1278" s="27" t="s">
        <v>6514</v>
      </c>
      <c r="R1278" s="2" t="s">
        <v>4600</v>
      </c>
    </row>
    <row r="1279" spans="1:18" ht="13">
      <c r="A1279" s="24">
        <v>27765</v>
      </c>
      <c r="B1279" s="24">
        <v>22180</v>
      </c>
      <c r="C1279" s="25" t="s">
        <v>9657</v>
      </c>
      <c r="D1279" s="25" t="s">
        <v>9631</v>
      </c>
      <c r="E1279" s="25" t="s">
        <v>6425</v>
      </c>
      <c r="F1279" s="25" t="s">
        <v>6840</v>
      </c>
      <c r="G1279" s="25"/>
      <c r="H1279" s="25" t="s">
        <v>9562</v>
      </c>
      <c r="I1279" s="2" t="s">
        <v>6842</v>
      </c>
      <c r="J1279" s="2">
        <v>0.95878872883563138</v>
      </c>
      <c r="L1279" s="25"/>
      <c r="M1279" s="25"/>
      <c r="N1279" s="29"/>
      <c r="O1279" s="24">
        <v>0</v>
      </c>
      <c r="P1279" s="27" t="s">
        <v>6876</v>
      </c>
      <c r="R1279" s="2" t="s">
        <v>4600</v>
      </c>
    </row>
    <row r="1280" spans="1:18" ht="13">
      <c r="A1280" s="22">
        <v>22180</v>
      </c>
      <c r="B1280" s="22">
        <v>22180</v>
      </c>
      <c r="C1280" s="9" t="s">
        <v>9657</v>
      </c>
      <c r="D1280" s="9" t="s">
        <v>9631</v>
      </c>
      <c r="E1280" s="9" t="s">
        <v>6427</v>
      </c>
      <c r="F1280" s="9" t="s">
        <v>6840</v>
      </c>
      <c r="G1280" s="9"/>
      <c r="H1280" s="9" t="s">
        <v>9562</v>
      </c>
      <c r="I1280" s="2" t="s">
        <v>6842</v>
      </c>
      <c r="J1280" s="2">
        <v>0.87585964834139352</v>
      </c>
      <c r="L1280" s="9"/>
      <c r="M1280" s="9" t="s">
        <v>9658</v>
      </c>
      <c r="N1280" s="23" t="s">
        <v>9659</v>
      </c>
      <c r="O1280" s="22">
        <v>2</v>
      </c>
      <c r="P1280" s="27" t="s">
        <v>9160</v>
      </c>
      <c r="R1280" s="2" t="s">
        <v>4600</v>
      </c>
    </row>
    <row r="1281" spans="1:18" ht="13">
      <c r="A1281" s="24">
        <v>154928</v>
      </c>
      <c r="B1281" s="24">
        <v>23998</v>
      </c>
      <c r="C1281" s="25" t="s">
        <v>9660</v>
      </c>
      <c r="D1281" s="25" t="s">
        <v>9631</v>
      </c>
      <c r="E1281" s="25" t="s">
        <v>6425</v>
      </c>
      <c r="F1281" s="25" t="s">
        <v>6840</v>
      </c>
      <c r="G1281" s="25"/>
      <c r="H1281" s="25" t="s">
        <v>9562</v>
      </c>
      <c r="I1281" s="2" t="s">
        <v>6842</v>
      </c>
      <c r="J1281" s="2">
        <v>0.90745558401550908</v>
      </c>
      <c r="L1281" s="25"/>
      <c r="M1281" s="25" t="s">
        <v>9661</v>
      </c>
      <c r="N1281" s="26" t="s">
        <v>9662</v>
      </c>
      <c r="O1281" s="22">
        <v>5</v>
      </c>
      <c r="P1281" s="4"/>
      <c r="R1281" s="2" t="s">
        <v>3279</v>
      </c>
    </row>
    <row r="1282" spans="1:18" ht="13">
      <c r="A1282" s="22">
        <v>23998</v>
      </c>
      <c r="B1282" s="22">
        <v>23998</v>
      </c>
      <c r="C1282" s="9" t="s">
        <v>9660</v>
      </c>
      <c r="D1282" s="9" t="s">
        <v>9631</v>
      </c>
      <c r="E1282" s="9" t="s">
        <v>6427</v>
      </c>
      <c r="F1282" s="9" t="s">
        <v>6840</v>
      </c>
      <c r="G1282" s="9"/>
      <c r="H1282" s="9" t="s">
        <v>9562</v>
      </c>
      <c r="I1282" s="2" t="s">
        <v>6842</v>
      </c>
      <c r="J1282" s="2">
        <v>0.88297650610145773</v>
      </c>
      <c r="L1282" s="9"/>
      <c r="M1282" s="9" t="s">
        <v>9663</v>
      </c>
      <c r="N1282" s="23" t="s">
        <v>9664</v>
      </c>
      <c r="O1282" s="22">
        <v>5</v>
      </c>
      <c r="P1282" s="4"/>
      <c r="R1282" s="2" t="s">
        <v>3279</v>
      </c>
    </row>
    <row r="1283" spans="1:18" ht="13">
      <c r="A1283" s="24">
        <v>31757</v>
      </c>
      <c r="B1283" s="24">
        <v>23490</v>
      </c>
      <c r="C1283" s="25" t="s">
        <v>9665</v>
      </c>
      <c r="D1283" s="25" t="s">
        <v>9631</v>
      </c>
      <c r="E1283" s="25" t="s">
        <v>6425</v>
      </c>
      <c r="F1283" s="25" t="s">
        <v>6840</v>
      </c>
      <c r="G1283" s="25"/>
      <c r="H1283" s="25" t="s">
        <v>9562</v>
      </c>
      <c r="I1283" s="2" t="s">
        <v>6842</v>
      </c>
      <c r="J1283" s="2">
        <v>0.84930106906258329</v>
      </c>
      <c r="L1283" s="25"/>
      <c r="M1283" s="25" t="s">
        <v>9666</v>
      </c>
      <c r="N1283" s="26" t="s">
        <v>9667</v>
      </c>
      <c r="O1283" s="24">
        <v>2</v>
      </c>
      <c r="P1283" s="27" t="s">
        <v>6514</v>
      </c>
      <c r="R1283" s="2" t="s">
        <v>3668</v>
      </c>
    </row>
    <row r="1284" spans="1:18" ht="13">
      <c r="A1284" s="22">
        <v>27399</v>
      </c>
      <c r="B1284" s="22">
        <v>27399</v>
      </c>
      <c r="C1284" s="9" t="s">
        <v>9665</v>
      </c>
      <c r="D1284" s="9" t="s">
        <v>9631</v>
      </c>
      <c r="E1284" s="9" t="s">
        <v>6425</v>
      </c>
      <c r="F1284" s="9" t="s">
        <v>6840</v>
      </c>
      <c r="G1284" s="9"/>
      <c r="H1284" s="9" t="s">
        <v>9562</v>
      </c>
      <c r="I1284" s="2" t="s">
        <v>6842</v>
      </c>
      <c r="J1284" s="2">
        <v>0.89931402415694561</v>
      </c>
      <c r="L1284" s="9"/>
      <c r="M1284" s="9"/>
      <c r="N1284" s="28"/>
      <c r="O1284" s="22">
        <v>0</v>
      </c>
      <c r="P1284" s="27" t="s">
        <v>6876</v>
      </c>
      <c r="R1284" s="2" t="s">
        <v>3279</v>
      </c>
    </row>
    <row r="1285" spans="1:18" ht="13">
      <c r="A1285" s="24">
        <v>27977</v>
      </c>
      <c r="B1285" s="24">
        <v>23490</v>
      </c>
      <c r="C1285" s="25" t="s">
        <v>9665</v>
      </c>
      <c r="D1285" s="25" t="s">
        <v>9631</v>
      </c>
      <c r="E1285" s="25" t="s">
        <v>6425</v>
      </c>
      <c r="F1285" s="25" t="s">
        <v>6840</v>
      </c>
      <c r="G1285" s="25"/>
      <c r="H1285" s="25" t="s">
        <v>9562</v>
      </c>
      <c r="I1285" s="2" t="s">
        <v>6842</v>
      </c>
      <c r="J1285" s="2">
        <v>0.88035745074704752</v>
      </c>
      <c r="L1285" s="25"/>
      <c r="M1285" s="25"/>
      <c r="N1285" s="29"/>
      <c r="O1285" s="24">
        <v>0</v>
      </c>
      <c r="P1285" s="27" t="s">
        <v>6876</v>
      </c>
      <c r="R1285" s="2" t="s">
        <v>3668</v>
      </c>
    </row>
    <row r="1286" spans="1:18" ht="13">
      <c r="A1286" s="22">
        <v>25139</v>
      </c>
      <c r="B1286" s="22">
        <v>23490</v>
      </c>
      <c r="C1286" s="9" t="s">
        <v>9665</v>
      </c>
      <c r="D1286" s="9" t="s">
        <v>9631</v>
      </c>
      <c r="E1286" s="9" t="s">
        <v>6425</v>
      </c>
      <c r="F1286" s="9" t="s">
        <v>6840</v>
      </c>
      <c r="G1286" s="9"/>
      <c r="H1286" s="9" t="s">
        <v>9562</v>
      </c>
      <c r="I1286" s="2" t="s">
        <v>6842</v>
      </c>
      <c r="J1286" s="2">
        <v>0.87917369143927804</v>
      </c>
      <c r="L1286" s="9"/>
      <c r="M1286" s="9" t="s">
        <v>9668</v>
      </c>
      <c r="N1286" s="23" t="s">
        <v>9669</v>
      </c>
      <c r="O1286" s="22">
        <v>1</v>
      </c>
      <c r="P1286" s="27" t="s">
        <v>6514</v>
      </c>
      <c r="R1286" s="2" t="s">
        <v>3668</v>
      </c>
    </row>
    <row r="1287" spans="1:18" ht="13">
      <c r="A1287" s="24">
        <v>27046</v>
      </c>
      <c r="B1287" s="24">
        <v>23490</v>
      </c>
      <c r="C1287" s="25" t="s">
        <v>9665</v>
      </c>
      <c r="D1287" s="25" t="s">
        <v>9631</v>
      </c>
      <c r="E1287" s="25" t="s">
        <v>6425</v>
      </c>
      <c r="F1287" s="25" t="s">
        <v>6840</v>
      </c>
      <c r="G1287" s="25"/>
      <c r="H1287" s="25" t="s">
        <v>9562</v>
      </c>
      <c r="I1287" s="2" t="s">
        <v>6842</v>
      </c>
      <c r="J1287" s="2">
        <v>0.87599465208487548</v>
      </c>
      <c r="L1287" s="25"/>
      <c r="M1287" s="25"/>
      <c r="N1287" s="29"/>
      <c r="O1287" s="24">
        <v>0</v>
      </c>
      <c r="P1287" s="27" t="s">
        <v>6876</v>
      </c>
      <c r="R1287" s="2" t="s">
        <v>3668</v>
      </c>
    </row>
    <row r="1288" spans="1:18" ht="13">
      <c r="A1288" s="22">
        <v>26112</v>
      </c>
      <c r="B1288" s="22">
        <v>23490</v>
      </c>
      <c r="C1288" s="9" t="s">
        <v>9665</v>
      </c>
      <c r="D1288" s="9" t="s">
        <v>9631</v>
      </c>
      <c r="E1288" s="9" t="s">
        <v>6427</v>
      </c>
      <c r="F1288" s="9" t="s">
        <v>6840</v>
      </c>
      <c r="G1288" s="9"/>
      <c r="H1288" s="9" t="s">
        <v>9562</v>
      </c>
      <c r="I1288" s="2" t="s">
        <v>6842</v>
      </c>
      <c r="J1288" s="2">
        <v>0.86683185363099691</v>
      </c>
      <c r="L1288" s="9"/>
      <c r="M1288" s="9" t="s">
        <v>9670</v>
      </c>
      <c r="N1288" s="23" t="s">
        <v>9671</v>
      </c>
      <c r="O1288" s="22">
        <v>2</v>
      </c>
      <c r="P1288" s="27" t="s">
        <v>6514</v>
      </c>
      <c r="R1288" s="2" t="s">
        <v>3668</v>
      </c>
    </row>
    <row r="1289" spans="1:18" ht="13">
      <c r="A1289" s="24">
        <v>23490</v>
      </c>
      <c r="B1289" s="24">
        <v>23490</v>
      </c>
      <c r="C1289" s="25" t="s">
        <v>9665</v>
      </c>
      <c r="D1289" s="25" t="s">
        <v>9631</v>
      </c>
      <c r="E1289" s="25" t="s">
        <v>6427</v>
      </c>
      <c r="F1289" s="25" t="s">
        <v>6840</v>
      </c>
      <c r="G1289" s="25"/>
      <c r="H1289" s="25" t="s">
        <v>9562</v>
      </c>
      <c r="I1289" s="2" t="s">
        <v>6842</v>
      </c>
      <c r="J1289" s="2">
        <v>0.86440084015743601</v>
      </c>
      <c r="L1289" s="25"/>
      <c r="M1289" s="25" t="s">
        <v>9672</v>
      </c>
      <c r="N1289" s="26" t="s">
        <v>9673</v>
      </c>
      <c r="O1289" s="24">
        <v>2</v>
      </c>
      <c r="P1289" s="27" t="s">
        <v>6514</v>
      </c>
      <c r="R1289" s="2" t="s">
        <v>3668</v>
      </c>
    </row>
    <row r="1290" spans="1:18" ht="13">
      <c r="A1290" s="22">
        <v>23583</v>
      </c>
      <c r="B1290" s="22">
        <v>23490</v>
      </c>
      <c r="C1290" s="9" t="s">
        <v>9665</v>
      </c>
      <c r="D1290" s="9" t="s">
        <v>9631</v>
      </c>
      <c r="E1290" s="9" t="s">
        <v>6427</v>
      </c>
      <c r="F1290" s="9" t="s">
        <v>6840</v>
      </c>
      <c r="G1290" s="9"/>
      <c r="H1290" s="9" t="s">
        <v>9562</v>
      </c>
      <c r="I1290" s="2" t="s">
        <v>6842</v>
      </c>
      <c r="J1290" s="2">
        <v>0.92151834664203358</v>
      </c>
      <c r="L1290" s="9"/>
      <c r="M1290" s="9"/>
      <c r="N1290" s="28"/>
      <c r="O1290" s="22">
        <v>0</v>
      </c>
      <c r="P1290" s="27" t="s">
        <v>6876</v>
      </c>
      <c r="R1290" s="2" t="s">
        <v>3668</v>
      </c>
    </row>
    <row r="1291" spans="1:18" ht="13">
      <c r="A1291" s="24">
        <v>30917</v>
      </c>
      <c r="B1291" s="24">
        <v>27399</v>
      </c>
      <c r="C1291" s="25" t="s">
        <v>9665</v>
      </c>
      <c r="D1291" s="25" t="s">
        <v>9631</v>
      </c>
      <c r="E1291" s="25" t="s">
        <v>6427</v>
      </c>
      <c r="F1291" s="25" t="s">
        <v>6840</v>
      </c>
      <c r="G1291" s="25"/>
      <c r="H1291" s="25" t="s">
        <v>9562</v>
      </c>
      <c r="I1291" s="2" t="s">
        <v>6842</v>
      </c>
      <c r="J1291" s="2">
        <v>0.90843435665913697</v>
      </c>
      <c r="L1291" s="25"/>
      <c r="M1291" s="25" t="s">
        <v>9674</v>
      </c>
      <c r="N1291" s="26" t="s">
        <v>9675</v>
      </c>
      <c r="O1291" s="24">
        <v>2</v>
      </c>
      <c r="P1291" s="27" t="s">
        <v>6514</v>
      </c>
      <c r="R1291" s="2" t="s">
        <v>3279</v>
      </c>
    </row>
    <row r="1292" spans="1:18" ht="13">
      <c r="A1292" s="22">
        <v>31120</v>
      </c>
      <c r="B1292" s="22">
        <v>23490</v>
      </c>
      <c r="C1292" s="9" t="s">
        <v>9665</v>
      </c>
      <c r="D1292" s="9" t="s">
        <v>9631</v>
      </c>
      <c r="E1292" s="9" t="s">
        <v>6427</v>
      </c>
      <c r="F1292" s="9" t="s">
        <v>6840</v>
      </c>
      <c r="G1292" s="9"/>
      <c r="H1292" s="9" t="s">
        <v>9562</v>
      </c>
      <c r="I1292" s="2" t="s">
        <v>6842</v>
      </c>
      <c r="J1292" s="2">
        <v>0.92432490250338684</v>
      </c>
      <c r="L1292" s="9"/>
      <c r="M1292" s="9" t="s">
        <v>9676</v>
      </c>
      <c r="N1292" s="28" t="s">
        <v>9677</v>
      </c>
      <c r="O1292" s="22">
        <v>2</v>
      </c>
      <c r="P1292" s="27" t="s">
        <v>6514</v>
      </c>
      <c r="R1292" s="2" t="s">
        <v>3668</v>
      </c>
    </row>
    <row r="1293" spans="1:18" ht="13">
      <c r="A1293" s="24">
        <v>14001</v>
      </c>
      <c r="B1293" s="24">
        <v>11272</v>
      </c>
      <c r="C1293" s="25" t="s">
        <v>9678</v>
      </c>
      <c r="D1293" s="25"/>
      <c r="E1293" s="25" t="s">
        <v>6425</v>
      </c>
      <c r="F1293" s="25" t="s">
        <v>6853</v>
      </c>
      <c r="G1293" s="25"/>
      <c r="H1293" s="25" t="s">
        <v>9679</v>
      </c>
      <c r="I1293" s="2" t="s">
        <v>6842</v>
      </c>
      <c r="J1293" s="2">
        <v>0.54929924989123236</v>
      </c>
      <c r="L1293" s="25"/>
      <c r="M1293" s="25" t="s">
        <v>9680</v>
      </c>
      <c r="N1293" s="26" t="s">
        <v>9681</v>
      </c>
      <c r="O1293" s="22">
        <v>5</v>
      </c>
      <c r="P1293" s="4"/>
      <c r="R1293" s="2" t="s">
        <v>3279</v>
      </c>
    </row>
    <row r="1294" spans="1:18" ht="13">
      <c r="A1294" s="22">
        <v>11272</v>
      </c>
      <c r="B1294" s="22">
        <v>11272</v>
      </c>
      <c r="C1294" s="9" t="s">
        <v>9678</v>
      </c>
      <c r="D1294" s="9"/>
      <c r="E1294" s="9" t="s">
        <v>6427</v>
      </c>
      <c r="F1294" s="9" t="s">
        <v>6853</v>
      </c>
      <c r="G1294" s="9"/>
      <c r="H1294" s="9" t="s">
        <v>9679</v>
      </c>
      <c r="I1294" s="2" t="s">
        <v>6842</v>
      </c>
      <c r="J1294" s="2">
        <v>0.55061195356780723</v>
      </c>
      <c r="L1294" s="9"/>
      <c r="M1294" s="9" t="s">
        <v>9682</v>
      </c>
      <c r="N1294" s="23" t="s">
        <v>9683</v>
      </c>
      <c r="O1294" s="22">
        <v>5</v>
      </c>
      <c r="P1294" s="4"/>
      <c r="R1294" s="2" t="s">
        <v>3279</v>
      </c>
    </row>
    <row r="1295" spans="1:18" ht="13">
      <c r="A1295" s="24">
        <v>10750</v>
      </c>
      <c r="B1295" s="24">
        <v>10411</v>
      </c>
      <c r="C1295" s="25" t="s">
        <v>9684</v>
      </c>
      <c r="D1295" s="25"/>
      <c r="E1295" s="25" t="s">
        <v>6425</v>
      </c>
      <c r="F1295" s="25" t="s">
        <v>6856</v>
      </c>
      <c r="G1295" s="24">
        <v>10411</v>
      </c>
      <c r="H1295" s="25" t="s">
        <v>9685</v>
      </c>
      <c r="I1295" s="2" t="s">
        <v>6847</v>
      </c>
      <c r="J1295" s="2">
        <v>0.95951432025314887</v>
      </c>
      <c r="L1295" s="25"/>
      <c r="M1295" s="25" t="s">
        <v>9686</v>
      </c>
      <c r="N1295" s="26" t="s">
        <v>9687</v>
      </c>
      <c r="O1295" s="22">
        <v>5</v>
      </c>
      <c r="P1295" s="4"/>
      <c r="R1295" s="2" t="s">
        <v>6204</v>
      </c>
    </row>
    <row r="1296" spans="1:18" ht="13">
      <c r="A1296" s="22">
        <v>10411</v>
      </c>
      <c r="B1296" s="22">
        <v>10411</v>
      </c>
      <c r="C1296" s="9" t="s">
        <v>9684</v>
      </c>
      <c r="D1296" s="9"/>
      <c r="E1296" s="9" t="s">
        <v>6427</v>
      </c>
      <c r="F1296" s="9" t="s">
        <v>6856</v>
      </c>
      <c r="G1296" s="22">
        <v>10411</v>
      </c>
      <c r="H1296" s="9" t="s">
        <v>9685</v>
      </c>
      <c r="I1296" s="2" t="s">
        <v>6847</v>
      </c>
      <c r="J1296" s="2">
        <v>0.96167433506780908</v>
      </c>
      <c r="L1296" s="9"/>
      <c r="M1296" s="9" t="s">
        <v>9688</v>
      </c>
      <c r="N1296" s="23" t="s">
        <v>9689</v>
      </c>
      <c r="O1296" s="22">
        <v>5</v>
      </c>
      <c r="P1296" s="4"/>
      <c r="R1296" s="2" t="s">
        <v>6204</v>
      </c>
    </row>
    <row r="1297" spans="1:18" ht="13">
      <c r="A1297" s="24">
        <v>10772</v>
      </c>
      <c r="B1297" s="24">
        <v>10772</v>
      </c>
      <c r="C1297" s="25" t="s">
        <v>9684</v>
      </c>
      <c r="D1297" s="25"/>
      <c r="E1297" s="25" t="s">
        <v>6425</v>
      </c>
      <c r="F1297" s="25" t="s">
        <v>6937</v>
      </c>
      <c r="G1297" s="24">
        <v>10411</v>
      </c>
      <c r="H1297" s="25" t="s">
        <v>9685</v>
      </c>
      <c r="I1297" s="2" t="s">
        <v>6847</v>
      </c>
      <c r="J1297" s="2">
        <v>0.97622509928567369</v>
      </c>
      <c r="L1297" s="25"/>
      <c r="M1297" s="25" t="s">
        <v>9690</v>
      </c>
      <c r="N1297" s="29" t="s">
        <v>9691</v>
      </c>
      <c r="O1297" s="22">
        <v>5</v>
      </c>
      <c r="P1297" s="4"/>
      <c r="R1297" s="2" t="s">
        <v>5907</v>
      </c>
    </row>
    <row r="1298" spans="1:18" ht="13">
      <c r="A1298" s="22">
        <v>10822</v>
      </c>
      <c r="B1298" s="22">
        <v>10772</v>
      </c>
      <c r="C1298" s="9" t="s">
        <v>9684</v>
      </c>
      <c r="D1298" s="9"/>
      <c r="E1298" s="9" t="s">
        <v>6427</v>
      </c>
      <c r="F1298" s="9" t="s">
        <v>6937</v>
      </c>
      <c r="G1298" s="22">
        <v>10411</v>
      </c>
      <c r="H1298" s="9" t="s">
        <v>9685</v>
      </c>
      <c r="I1298" s="2" t="s">
        <v>6847</v>
      </c>
      <c r="J1298" s="2">
        <v>0.96214388828864073</v>
      </c>
      <c r="L1298" s="9"/>
      <c r="M1298" s="9" t="s">
        <v>9692</v>
      </c>
      <c r="N1298" s="23" t="s">
        <v>9693</v>
      </c>
      <c r="O1298" s="22">
        <v>5</v>
      </c>
      <c r="P1298" s="4"/>
      <c r="R1298" s="2" t="s">
        <v>5907</v>
      </c>
    </row>
    <row r="1299" spans="1:18" ht="13">
      <c r="A1299" s="24">
        <v>11342</v>
      </c>
      <c r="B1299" s="24">
        <v>11020</v>
      </c>
      <c r="C1299" s="25" t="s">
        <v>9684</v>
      </c>
      <c r="D1299" s="25"/>
      <c r="E1299" s="25" t="s">
        <v>6425</v>
      </c>
      <c r="F1299" s="25" t="s">
        <v>6840</v>
      </c>
      <c r="G1299" s="24">
        <v>10411</v>
      </c>
      <c r="H1299" s="25" t="s">
        <v>9685</v>
      </c>
      <c r="I1299" s="2" t="s">
        <v>6847</v>
      </c>
      <c r="J1299" s="2">
        <v>0.96416704136970488</v>
      </c>
      <c r="L1299" s="25"/>
      <c r="M1299" s="25" t="s">
        <v>9694</v>
      </c>
      <c r="N1299" s="26" t="s">
        <v>9695</v>
      </c>
      <c r="O1299" s="22">
        <v>5</v>
      </c>
      <c r="P1299" s="4"/>
      <c r="R1299" s="2" t="s">
        <v>4600</v>
      </c>
    </row>
    <row r="1300" spans="1:18" ht="13">
      <c r="A1300" s="22">
        <v>11020</v>
      </c>
      <c r="B1300" s="22">
        <v>11020</v>
      </c>
      <c r="C1300" s="9" t="s">
        <v>9684</v>
      </c>
      <c r="D1300" s="9"/>
      <c r="E1300" s="9" t="s">
        <v>6427</v>
      </c>
      <c r="F1300" s="9" t="s">
        <v>6840</v>
      </c>
      <c r="G1300" s="22">
        <v>10411</v>
      </c>
      <c r="H1300" s="9" t="s">
        <v>9685</v>
      </c>
      <c r="I1300" s="2" t="s">
        <v>6847</v>
      </c>
      <c r="J1300" s="2">
        <v>0.95667603043883065</v>
      </c>
      <c r="L1300" s="9"/>
      <c r="M1300" s="9" t="s">
        <v>9696</v>
      </c>
      <c r="N1300" s="23" t="s">
        <v>9697</v>
      </c>
      <c r="O1300" s="22">
        <v>5</v>
      </c>
      <c r="P1300" s="4"/>
      <c r="R1300" s="2" t="s">
        <v>4600</v>
      </c>
    </row>
    <row r="1301" spans="1:18" ht="13">
      <c r="A1301" s="24">
        <v>15967</v>
      </c>
      <c r="B1301" s="24">
        <v>15865</v>
      </c>
      <c r="C1301" s="25" t="s">
        <v>9698</v>
      </c>
      <c r="D1301" s="25" t="s">
        <v>9698</v>
      </c>
      <c r="E1301" s="25" t="s">
        <v>6427</v>
      </c>
      <c r="F1301" s="25" t="s">
        <v>6840</v>
      </c>
      <c r="G1301" s="24">
        <v>15865</v>
      </c>
      <c r="H1301" s="25" t="s">
        <v>9699</v>
      </c>
      <c r="I1301" s="2" t="s">
        <v>6842</v>
      </c>
      <c r="J1301" s="2">
        <v>0.87495694504226817</v>
      </c>
      <c r="L1301" s="25"/>
      <c r="M1301" s="25" t="s">
        <v>9700</v>
      </c>
      <c r="N1301" s="26" t="s">
        <v>9701</v>
      </c>
      <c r="O1301" s="22">
        <v>5</v>
      </c>
      <c r="P1301" s="4"/>
      <c r="R1301" s="2" t="s">
        <v>4600</v>
      </c>
    </row>
    <row r="1302" spans="1:18" ht="13">
      <c r="A1302" s="22">
        <v>15865</v>
      </c>
      <c r="B1302" s="22">
        <v>15865</v>
      </c>
      <c r="C1302" s="9" t="s">
        <v>9698</v>
      </c>
      <c r="D1302" s="9" t="s">
        <v>9698</v>
      </c>
      <c r="E1302" s="9" t="s">
        <v>6425</v>
      </c>
      <c r="F1302" s="9" t="s">
        <v>6840</v>
      </c>
      <c r="G1302" s="22">
        <v>15865</v>
      </c>
      <c r="H1302" s="9" t="s">
        <v>9699</v>
      </c>
      <c r="I1302" s="2" t="s">
        <v>6842</v>
      </c>
      <c r="J1302" s="2">
        <v>0.84221060748955612</v>
      </c>
      <c r="L1302" s="9"/>
      <c r="M1302" s="9" t="s">
        <v>9702</v>
      </c>
      <c r="N1302" s="23" t="s">
        <v>9703</v>
      </c>
      <c r="O1302" s="22">
        <v>5</v>
      </c>
      <c r="P1302" s="4"/>
      <c r="R1302" s="2" t="s">
        <v>4600</v>
      </c>
    </row>
    <row r="1303" spans="1:18" ht="13">
      <c r="A1303" s="24">
        <v>19715</v>
      </c>
      <c r="B1303" s="24">
        <v>19715</v>
      </c>
      <c r="C1303" s="25" t="s">
        <v>9704</v>
      </c>
      <c r="D1303" s="25" t="s">
        <v>9705</v>
      </c>
      <c r="E1303" s="25" t="s">
        <v>6427</v>
      </c>
      <c r="F1303" s="25" t="s">
        <v>6840</v>
      </c>
      <c r="G1303" s="25"/>
      <c r="H1303" s="25" t="s">
        <v>9706</v>
      </c>
      <c r="I1303" s="2" t="s">
        <v>6847</v>
      </c>
      <c r="J1303" s="2">
        <v>0.92595783869425452</v>
      </c>
      <c r="L1303" s="25"/>
      <c r="M1303" s="25" t="s">
        <v>9707</v>
      </c>
      <c r="N1303" s="26" t="s">
        <v>9708</v>
      </c>
      <c r="O1303" s="24">
        <v>4</v>
      </c>
      <c r="P1303" s="4"/>
      <c r="R1303" s="2" t="s">
        <v>4146</v>
      </c>
    </row>
    <row r="1304" spans="1:18" ht="13">
      <c r="A1304" s="22">
        <v>20148</v>
      </c>
      <c r="B1304" s="22">
        <v>19715</v>
      </c>
      <c r="C1304" s="9" t="s">
        <v>9704</v>
      </c>
      <c r="D1304" s="9" t="s">
        <v>9705</v>
      </c>
      <c r="E1304" s="9" t="s">
        <v>6427</v>
      </c>
      <c r="F1304" s="9" t="s">
        <v>6840</v>
      </c>
      <c r="G1304" s="9"/>
      <c r="H1304" s="9" t="s">
        <v>9706</v>
      </c>
      <c r="I1304" s="2" t="s">
        <v>6847</v>
      </c>
      <c r="J1304" s="2">
        <v>0.94564638720999517</v>
      </c>
      <c r="L1304" s="9"/>
      <c r="M1304" s="9" t="s">
        <v>9709</v>
      </c>
      <c r="N1304" s="23" t="s">
        <v>9710</v>
      </c>
      <c r="O1304" s="22">
        <v>5</v>
      </c>
      <c r="P1304" s="4"/>
      <c r="R1304" s="2" t="s">
        <v>4146</v>
      </c>
    </row>
    <row r="1305" spans="1:18" ht="13">
      <c r="A1305" s="24">
        <v>25904</v>
      </c>
      <c r="B1305" s="24">
        <v>21498</v>
      </c>
      <c r="C1305" s="25" t="s">
        <v>9704</v>
      </c>
      <c r="D1305" s="25" t="s">
        <v>9705</v>
      </c>
      <c r="E1305" s="25" t="s">
        <v>6427</v>
      </c>
      <c r="F1305" s="25" t="s">
        <v>6840</v>
      </c>
      <c r="G1305" s="25"/>
      <c r="H1305" s="25" t="s">
        <v>9706</v>
      </c>
      <c r="I1305" s="2" t="s">
        <v>6847</v>
      </c>
      <c r="J1305" s="2">
        <v>0.80843643624130201</v>
      </c>
      <c r="L1305" s="25"/>
      <c r="M1305" s="25" t="s">
        <v>9711</v>
      </c>
      <c r="N1305" s="26" t="s">
        <v>9712</v>
      </c>
      <c r="O1305" s="22">
        <v>5</v>
      </c>
      <c r="P1305" s="4"/>
      <c r="R1305" s="2" t="s">
        <v>3249</v>
      </c>
    </row>
    <row r="1306" spans="1:18" ht="13">
      <c r="A1306" s="22">
        <v>24194</v>
      </c>
      <c r="B1306" s="22">
        <v>19715</v>
      </c>
      <c r="C1306" s="9" t="s">
        <v>9704</v>
      </c>
      <c r="D1306" s="9" t="s">
        <v>9705</v>
      </c>
      <c r="E1306" s="9" t="s">
        <v>6427</v>
      </c>
      <c r="F1306" s="9" t="s">
        <v>6840</v>
      </c>
      <c r="G1306" s="9"/>
      <c r="H1306" s="9" t="s">
        <v>9706</v>
      </c>
      <c r="I1306" s="2" t="s">
        <v>6847</v>
      </c>
      <c r="J1306" s="2">
        <v>0.95111783535767958</v>
      </c>
      <c r="L1306" s="9"/>
      <c r="M1306" s="9" t="s">
        <v>9713</v>
      </c>
      <c r="N1306" s="23" t="s">
        <v>9714</v>
      </c>
      <c r="O1306" s="22">
        <v>5</v>
      </c>
      <c r="P1306" s="4"/>
      <c r="R1306" s="2" t="s">
        <v>4146</v>
      </c>
    </row>
    <row r="1307" spans="1:18" ht="13">
      <c r="A1307" s="24">
        <v>22678</v>
      </c>
      <c r="B1307" s="24">
        <v>21498</v>
      </c>
      <c r="C1307" s="25" t="s">
        <v>9704</v>
      </c>
      <c r="D1307" s="25" t="s">
        <v>9705</v>
      </c>
      <c r="E1307" s="25" t="s">
        <v>6427</v>
      </c>
      <c r="F1307" s="25" t="s">
        <v>6840</v>
      </c>
      <c r="G1307" s="25"/>
      <c r="H1307" s="25" t="s">
        <v>9706</v>
      </c>
      <c r="I1307" s="2" t="s">
        <v>6847</v>
      </c>
      <c r="J1307" s="2">
        <v>0.85097583808189581</v>
      </c>
      <c r="L1307" s="25"/>
      <c r="M1307" s="25" t="s">
        <v>9715</v>
      </c>
      <c r="N1307" s="26" t="s">
        <v>9716</v>
      </c>
      <c r="O1307" s="22">
        <v>5</v>
      </c>
      <c r="P1307" s="4"/>
      <c r="R1307" s="2" t="s">
        <v>3249</v>
      </c>
    </row>
    <row r="1308" spans="1:18" ht="13">
      <c r="A1308" s="22">
        <v>25126</v>
      </c>
      <c r="B1308" s="22">
        <v>19715</v>
      </c>
      <c r="C1308" s="9" t="s">
        <v>9704</v>
      </c>
      <c r="D1308" s="9" t="s">
        <v>9705</v>
      </c>
      <c r="E1308" s="9" t="s">
        <v>6427</v>
      </c>
      <c r="F1308" s="9" t="s">
        <v>6840</v>
      </c>
      <c r="G1308" s="9"/>
      <c r="H1308" s="9" t="s">
        <v>9706</v>
      </c>
      <c r="I1308" s="2" t="s">
        <v>6847</v>
      </c>
      <c r="J1308" s="2">
        <v>0.91217624056426916</v>
      </c>
      <c r="L1308" s="9"/>
      <c r="M1308" s="9" t="s">
        <v>9717</v>
      </c>
      <c r="N1308" s="23" t="s">
        <v>9718</v>
      </c>
      <c r="O1308" s="22">
        <v>5</v>
      </c>
      <c r="P1308" s="4"/>
      <c r="R1308" s="2" t="s">
        <v>4146</v>
      </c>
    </row>
    <row r="1309" spans="1:18" ht="13">
      <c r="A1309" s="24">
        <v>21498</v>
      </c>
      <c r="B1309" s="24">
        <v>21498</v>
      </c>
      <c r="C1309" s="25" t="s">
        <v>9704</v>
      </c>
      <c r="D1309" s="25" t="s">
        <v>9705</v>
      </c>
      <c r="E1309" s="25" t="s">
        <v>6425</v>
      </c>
      <c r="F1309" s="25" t="s">
        <v>6840</v>
      </c>
      <c r="G1309" s="25"/>
      <c r="H1309" s="25" t="s">
        <v>9706</v>
      </c>
      <c r="I1309" s="2" t="s">
        <v>6847</v>
      </c>
      <c r="J1309" s="2">
        <v>0.9075273628757653</v>
      </c>
      <c r="L1309" s="25"/>
      <c r="M1309" s="25" t="s">
        <v>9719</v>
      </c>
      <c r="N1309" s="26" t="s">
        <v>9720</v>
      </c>
      <c r="O1309" s="22">
        <v>5</v>
      </c>
      <c r="P1309" s="4"/>
      <c r="R1309" s="2" t="s">
        <v>3249</v>
      </c>
    </row>
    <row r="1310" spans="1:18" ht="13">
      <c r="A1310" s="22">
        <v>24025</v>
      </c>
      <c r="B1310" s="22">
        <v>19715</v>
      </c>
      <c r="C1310" s="9" t="s">
        <v>9704</v>
      </c>
      <c r="D1310" s="9" t="s">
        <v>9705</v>
      </c>
      <c r="E1310" s="9" t="s">
        <v>6425</v>
      </c>
      <c r="F1310" s="9" t="s">
        <v>6840</v>
      </c>
      <c r="G1310" s="9"/>
      <c r="H1310" s="9" t="s">
        <v>9706</v>
      </c>
      <c r="I1310" s="2" t="s">
        <v>6847</v>
      </c>
      <c r="J1310" s="2">
        <v>0.86323840142768271</v>
      </c>
      <c r="L1310" s="9"/>
      <c r="M1310" s="9" t="s">
        <v>9721</v>
      </c>
      <c r="N1310" s="23" t="s">
        <v>9722</v>
      </c>
      <c r="O1310" s="24">
        <v>4</v>
      </c>
      <c r="P1310" s="4"/>
      <c r="R1310" s="2" t="s">
        <v>4146</v>
      </c>
    </row>
    <row r="1311" spans="1:18" ht="13">
      <c r="A1311" s="24">
        <v>25254</v>
      </c>
      <c r="B1311" s="24">
        <v>19715</v>
      </c>
      <c r="C1311" s="25" t="s">
        <v>9704</v>
      </c>
      <c r="D1311" s="25" t="s">
        <v>9705</v>
      </c>
      <c r="E1311" s="25" t="s">
        <v>6425</v>
      </c>
      <c r="F1311" s="25" t="s">
        <v>6840</v>
      </c>
      <c r="G1311" s="25"/>
      <c r="H1311" s="25" t="s">
        <v>9706</v>
      </c>
      <c r="I1311" s="2" t="s">
        <v>6847</v>
      </c>
      <c r="J1311" s="2">
        <v>0.81309913218935048</v>
      </c>
      <c r="L1311" s="25"/>
      <c r="M1311" s="25" t="s">
        <v>9723</v>
      </c>
      <c r="N1311" s="26" t="s">
        <v>9724</v>
      </c>
      <c r="O1311" s="22">
        <v>5</v>
      </c>
      <c r="P1311" s="4"/>
      <c r="R1311" s="2" t="s">
        <v>4146</v>
      </c>
    </row>
    <row r="1312" spans="1:18" ht="13">
      <c r="A1312" s="22">
        <v>25966</v>
      </c>
      <c r="B1312" s="22">
        <v>21498</v>
      </c>
      <c r="C1312" s="9" t="s">
        <v>9704</v>
      </c>
      <c r="D1312" s="9" t="s">
        <v>9705</v>
      </c>
      <c r="E1312" s="9" t="s">
        <v>6425</v>
      </c>
      <c r="F1312" s="9" t="s">
        <v>6840</v>
      </c>
      <c r="G1312" s="9"/>
      <c r="H1312" s="9" t="s">
        <v>9706</v>
      </c>
      <c r="I1312" s="2" t="s">
        <v>6847</v>
      </c>
      <c r="J1312" s="2">
        <v>0.88235340721815103</v>
      </c>
      <c r="L1312" s="9"/>
      <c r="M1312" s="9" t="s">
        <v>9725</v>
      </c>
      <c r="N1312" s="23" t="s">
        <v>9726</v>
      </c>
      <c r="O1312" s="22">
        <v>5</v>
      </c>
      <c r="P1312" s="4"/>
      <c r="R1312" s="2" t="s">
        <v>3249</v>
      </c>
    </row>
    <row r="1313" spans="1:18" ht="13">
      <c r="A1313" s="24">
        <v>22585</v>
      </c>
      <c r="B1313" s="24">
        <v>19715</v>
      </c>
      <c r="C1313" s="25" t="s">
        <v>9704</v>
      </c>
      <c r="D1313" s="25" t="s">
        <v>9705</v>
      </c>
      <c r="E1313" s="25" t="s">
        <v>6425</v>
      </c>
      <c r="F1313" s="25" t="s">
        <v>6840</v>
      </c>
      <c r="G1313" s="25"/>
      <c r="H1313" s="25" t="s">
        <v>9706</v>
      </c>
      <c r="I1313" s="2" t="s">
        <v>6847</v>
      </c>
      <c r="J1313" s="2">
        <v>0.89495037703186664</v>
      </c>
      <c r="L1313" s="25"/>
      <c r="M1313" s="25" t="s">
        <v>9727</v>
      </c>
      <c r="N1313" s="26" t="s">
        <v>9728</v>
      </c>
      <c r="O1313" s="22">
        <v>5</v>
      </c>
      <c r="P1313" s="4"/>
      <c r="R1313" s="2" t="s">
        <v>4146</v>
      </c>
    </row>
    <row r="1314" spans="1:18" ht="13">
      <c r="A1314" s="22">
        <v>24702</v>
      </c>
      <c r="B1314" s="22">
        <v>19715</v>
      </c>
      <c r="C1314" s="9" t="s">
        <v>9704</v>
      </c>
      <c r="D1314" s="9" t="s">
        <v>9705</v>
      </c>
      <c r="E1314" s="9" t="s">
        <v>6425</v>
      </c>
      <c r="F1314" s="9" t="s">
        <v>6840</v>
      </c>
      <c r="G1314" s="9"/>
      <c r="H1314" s="9" t="s">
        <v>9706</v>
      </c>
      <c r="I1314" s="2" t="s">
        <v>6847</v>
      </c>
      <c r="J1314" s="2">
        <v>0.88537712514627975</v>
      </c>
      <c r="L1314" s="9"/>
      <c r="M1314" s="9" t="s">
        <v>9729</v>
      </c>
      <c r="N1314" s="23" t="s">
        <v>9730</v>
      </c>
      <c r="O1314" s="22">
        <v>5</v>
      </c>
      <c r="P1314" s="4"/>
      <c r="R1314" s="2" t="s">
        <v>4146</v>
      </c>
    </row>
    <row r="1315" spans="1:18" ht="13">
      <c r="A1315" s="24">
        <v>21895</v>
      </c>
      <c r="B1315" s="24">
        <v>19715</v>
      </c>
      <c r="C1315" s="25" t="s">
        <v>9704</v>
      </c>
      <c r="D1315" s="25" t="s">
        <v>9705</v>
      </c>
      <c r="E1315" s="25" t="s">
        <v>6425</v>
      </c>
      <c r="F1315" s="25" t="s">
        <v>6840</v>
      </c>
      <c r="G1315" s="25"/>
      <c r="H1315" s="25" t="s">
        <v>9706</v>
      </c>
      <c r="I1315" s="2" t="s">
        <v>6847</v>
      </c>
      <c r="J1315" s="2">
        <v>0.92303480609511657</v>
      </c>
      <c r="L1315" s="25"/>
      <c r="M1315" s="25" t="s">
        <v>9731</v>
      </c>
      <c r="N1315" s="26" t="s">
        <v>9732</v>
      </c>
      <c r="O1315" s="22">
        <v>5</v>
      </c>
      <c r="P1315" s="4"/>
      <c r="R1315" s="2" t="s">
        <v>4146</v>
      </c>
    </row>
    <row r="1316" spans="1:18" ht="13">
      <c r="A1316" s="22">
        <v>21992</v>
      </c>
      <c r="B1316" s="22">
        <v>21992</v>
      </c>
      <c r="C1316" s="9" t="s">
        <v>9733</v>
      </c>
      <c r="D1316" s="9" t="s">
        <v>9734</v>
      </c>
      <c r="E1316" s="9" t="s">
        <v>6427</v>
      </c>
      <c r="F1316" s="9" t="s">
        <v>6840</v>
      </c>
      <c r="G1316" s="9"/>
      <c r="H1316" s="9" t="s">
        <v>9706</v>
      </c>
      <c r="I1316" s="2" t="s">
        <v>6847</v>
      </c>
      <c r="J1316" s="2">
        <v>0.81650081719271839</v>
      </c>
      <c r="L1316" s="9"/>
      <c r="M1316" s="9" t="s">
        <v>9735</v>
      </c>
      <c r="N1316" s="9" t="s">
        <v>9736</v>
      </c>
      <c r="O1316" s="22">
        <v>5</v>
      </c>
      <c r="P1316" s="4"/>
      <c r="R1316" s="2" t="s">
        <v>4146</v>
      </c>
    </row>
    <row r="1317" spans="1:18" ht="13">
      <c r="A1317" s="24">
        <v>22827</v>
      </c>
      <c r="B1317" s="24">
        <v>21992</v>
      </c>
      <c r="C1317" s="25" t="s">
        <v>9733</v>
      </c>
      <c r="D1317" s="25" t="s">
        <v>9734</v>
      </c>
      <c r="E1317" s="25" t="s">
        <v>6425</v>
      </c>
      <c r="F1317" s="25" t="s">
        <v>6840</v>
      </c>
      <c r="G1317" s="25"/>
      <c r="H1317" s="25" t="s">
        <v>9706</v>
      </c>
      <c r="I1317" s="2" t="s">
        <v>6847</v>
      </c>
      <c r="J1317" s="2">
        <v>0.81273740160197594</v>
      </c>
      <c r="L1317" s="25"/>
      <c r="M1317" s="25" t="s">
        <v>9737</v>
      </c>
      <c r="N1317" s="25" t="s">
        <v>9738</v>
      </c>
      <c r="O1317" s="22">
        <v>5</v>
      </c>
      <c r="P1317" s="4"/>
      <c r="R1317" s="2" t="s">
        <v>4146</v>
      </c>
    </row>
    <row r="1318" spans="1:18" ht="13">
      <c r="A1318" s="22">
        <v>23533</v>
      </c>
      <c r="B1318" s="22">
        <v>23533</v>
      </c>
      <c r="C1318" s="9" t="s">
        <v>9739</v>
      </c>
      <c r="D1318" s="9" t="s">
        <v>9740</v>
      </c>
      <c r="E1318" s="9" t="s">
        <v>6427</v>
      </c>
      <c r="F1318" s="9" t="s">
        <v>6840</v>
      </c>
      <c r="G1318" s="9"/>
      <c r="H1318" s="9" t="s">
        <v>9706</v>
      </c>
      <c r="I1318" s="2" t="s">
        <v>6847</v>
      </c>
      <c r="J1318" s="2">
        <v>0.83555991832344301</v>
      </c>
      <c r="L1318" s="9"/>
      <c r="M1318" s="9" t="s">
        <v>9741</v>
      </c>
      <c r="N1318" s="23" t="s">
        <v>9742</v>
      </c>
      <c r="O1318" s="22">
        <v>5</v>
      </c>
      <c r="P1318" s="4"/>
      <c r="R1318" s="2" t="s">
        <v>4146</v>
      </c>
    </row>
    <row r="1319" spans="1:18" ht="13">
      <c r="A1319" s="24">
        <v>24803</v>
      </c>
      <c r="B1319" s="24">
        <v>23533</v>
      </c>
      <c r="C1319" s="25" t="s">
        <v>9739</v>
      </c>
      <c r="D1319" s="25" t="s">
        <v>9740</v>
      </c>
      <c r="E1319" s="25" t="s">
        <v>6427</v>
      </c>
      <c r="F1319" s="25" t="s">
        <v>6840</v>
      </c>
      <c r="G1319" s="25"/>
      <c r="H1319" s="25" t="s">
        <v>9706</v>
      </c>
      <c r="I1319" s="2" t="s">
        <v>6847</v>
      </c>
      <c r="J1319" s="2">
        <v>0.79177402271889152</v>
      </c>
      <c r="L1319" s="25"/>
      <c r="M1319" s="25" t="s">
        <v>9743</v>
      </c>
      <c r="N1319" s="26" t="s">
        <v>9744</v>
      </c>
      <c r="O1319" s="22">
        <v>5</v>
      </c>
      <c r="P1319" s="4"/>
      <c r="R1319" s="2" t="s">
        <v>4146</v>
      </c>
    </row>
    <row r="1320" spans="1:18" ht="13">
      <c r="A1320" s="22">
        <v>26177</v>
      </c>
      <c r="B1320" s="22">
        <v>23533</v>
      </c>
      <c r="C1320" s="9" t="s">
        <v>9739</v>
      </c>
      <c r="D1320" s="9" t="s">
        <v>9740</v>
      </c>
      <c r="E1320" s="9" t="s">
        <v>6425</v>
      </c>
      <c r="F1320" s="9" t="s">
        <v>6840</v>
      </c>
      <c r="G1320" s="9"/>
      <c r="H1320" s="9" t="s">
        <v>9706</v>
      </c>
      <c r="I1320" s="2" t="s">
        <v>6847</v>
      </c>
      <c r="J1320" s="2">
        <v>0.79815018993862175</v>
      </c>
      <c r="L1320" s="9"/>
      <c r="M1320" s="9" t="s">
        <v>9745</v>
      </c>
      <c r="N1320" s="23" t="s">
        <v>9746</v>
      </c>
      <c r="O1320" s="22">
        <v>5</v>
      </c>
      <c r="P1320" s="4"/>
      <c r="R1320" s="2" t="s">
        <v>4146</v>
      </c>
    </row>
    <row r="1321" spans="1:18" ht="13">
      <c r="A1321" s="24">
        <v>28484</v>
      </c>
      <c r="B1321" s="24">
        <v>23533</v>
      </c>
      <c r="C1321" s="25" t="s">
        <v>9739</v>
      </c>
      <c r="D1321" s="25" t="s">
        <v>9740</v>
      </c>
      <c r="E1321" s="25" t="s">
        <v>6425</v>
      </c>
      <c r="F1321" s="25" t="s">
        <v>6840</v>
      </c>
      <c r="G1321" s="25"/>
      <c r="H1321" s="25" t="s">
        <v>9706</v>
      </c>
      <c r="I1321" s="2" t="s">
        <v>6847</v>
      </c>
      <c r="J1321" s="2">
        <v>0.72653415554056044</v>
      </c>
      <c r="L1321" s="25"/>
      <c r="M1321" s="25" t="s">
        <v>9747</v>
      </c>
      <c r="N1321" s="26" t="s">
        <v>9748</v>
      </c>
      <c r="O1321" s="24">
        <v>4</v>
      </c>
      <c r="P1321" s="4"/>
      <c r="R1321" s="2" t="s">
        <v>4146</v>
      </c>
    </row>
    <row r="1322" spans="1:18" ht="13">
      <c r="A1322" s="22">
        <v>24612</v>
      </c>
      <c r="B1322" s="22">
        <v>24612</v>
      </c>
      <c r="C1322" s="9" t="s">
        <v>9749</v>
      </c>
      <c r="D1322" s="9" t="s">
        <v>9740</v>
      </c>
      <c r="E1322" s="9" t="s">
        <v>6427</v>
      </c>
      <c r="F1322" s="9" t="s">
        <v>6840</v>
      </c>
      <c r="G1322" s="9"/>
      <c r="H1322" s="9" t="s">
        <v>9706</v>
      </c>
      <c r="I1322" s="2" t="s">
        <v>6847</v>
      </c>
      <c r="J1322" s="2">
        <v>0.82873451751920413</v>
      </c>
      <c r="L1322" s="9"/>
      <c r="M1322" s="9" t="s">
        <v>9750</v>
      </c>
      <c r="N1322" s="23" t="s">
        <v>9751</v>
      </c>
      <c r="O1322" s="22">
        <v>5</v>
      </c>
      <c r="P1322" s="4"/>
      <c r="R1322" s="2" t="s">
        <v>4146</v>
      </c>
    </row>
    <row r="1323" spans="1:18" ht="13">
      <c r="A1323" s="24">
        <v>27153</v>
      </c>
      <c r="B1323" s="24">
        <v>24612</v>
      </c>
      <c r="C1323" s="25" t="s">
        <v>9749</v>
      </c>
      <c r="D1323" s="25" t="s">
        <v>9740</v>
      </c>
      <c r="E1323" s="25" t="s">
        <v>6425</v>
      </c>
      <c r="F1323" s="25" t="s">
        <v>6840</v>
      </c>
      <c r="G1323" s="25"/>
      <c r="H1323" s="25" t="s">
        <v>9706</v>
      </c>
      <c r="I1323" s="2" t="s">
        <v>6847</v>
      </c>
      <c r="J1323" s="2">
        <v>0.82427980247381571</v>
      </c>
      <c r="L1323" s="25"/>
      <c r="M1323" s="25" t="s">
        <v>9752</v>
      </c>
      <c r="N1323" s="26" t="s">
        <v>9753</v>
      </c>
      <c r="O1323" s="24">
        <v>1</v>
      </c>
      <c r="P1323" s="27" t="s">
        <v>6993</v>
      </c>
      <c r="R1323" s="2" t="s">
        <v>4146</v>
      </c>
    </row>
    <row r="1324" spans="1:18" ht="13">
      <c r="A1324" s="22">
        <v>10881</v>
      </c>
      <c r="B1324" s="22">
        <v>10851</v>
      </c>
      <c r="C1324" s="9" t="s">
        <v>9754</v>
      </c>
      <c r="D1324" s="9" t="s">
        <v>9755</v>
      </c>
      <c r="E1324" s="9" t="s">
        <v>6427</v>
      </c>
      <c r="F1324" s="9" t="s">
        <v>6856</v>
      </c>
      <c r="G1324" s="9"/>
      <c r="H1324" s="9" t="s">
        <v>9756</v>
      </c>
      <c r="I1324" s="2" t="s">
        <v>6868</v>
      </c>
      <c r="J1324" s="2">
        <v>0.9698674525177956</v>
      </c>
      <c r="L1324" s="9"/>
      <c r="M1324" s="9" t="s">
        <v>9757</v>
      </c>
      <c r="N1324" s="23" t="s">
        <v>9758</v>
      </c>
      <c r="O1324" s="22">
        <v>5</v>
      </c>
      <c r="P1324" s="4"/>
      <c r="R1324" s="2" t="s">
        <v>3668</v>
      </c>
    </row>
    <row r="1325" spans="1:18" ht="13">
      <c r="A1325" s="24">
        <v>10851</v>
      </c>
      <c r="B1325" s="24">
        <v>10851</v>
      </c>
      <c r="C1325" s="25" t="s">
        <v>9754</v>
      </c>
      <c r="D1325" s="25" t="s">
        <v>9755</v>
      </c>
      <c r="E1325" s="25" t="s">
        <v>6425</v>
      </c>
      <c r="F1325" s="25" t="s">
        <v>6856</v>
      </c>
      <c r="G1325" s="25"/>
      <c r="H1325" s="25" t="s">
        <v>9756</v>
      </c>
      <c r="I1325" s="2" t="s">
        <v>6868</v>
      </c>
      <c r="J1325" s="2">
        <v>0.98135320379352797</v>
      </c>
      <c r="L1325" s="25"/>
      <c r="M1325" s="25" t="s">
        <v>9759</v>
      </c>
      <c r="N1325" s="26" t="s">
        <v>9760</v>
      </c>
      <c r="O1325" s="22">
        <v>5</v>
      </c>
      <c r="P1325" s="4"/>
      <c r="R1325" s="2" t="s">
        <v>3668</v>
      </c>
    </row>
    <row r="1326" spans="1:18" ht="13">
      <c r="A1326" s="22">
        <v>10344</v>
      </c>
      <c r="B1326" s="22">
        <v>10344</v>
      </c>
      <c r="C1326" s="9" t="s">
        <v>9755</v>
      </c>
      <c r="D1326" s="9" t="s">
        <v>9754</v>
      </c>
      <c r="E1326" s="9" t="s">
        <v>6427</v>
      </c>
      <c r="F1326" s="9" t="s">
        <v>6840</v>
      </c>
      <c r="G1326" s="22">
        <v>10344</v>
      </c>
      <c r="H1326" s="9" t="s">
        <v>9756</v>
      </c>
      <c r="I1326" s="2" t="s">
        <v>6868</v>
      </c>
      <c r="J1326" s="2">
        <v>0.92085100226595229</v>
      </c>
      <c r="L1326" s="9"/>
      <c r="M1326" s="9" t="s">
        <v>9761</v>
      </c>
      <c r="N1326" s="23" t="s">
        <v>9762</v>
      </c>
      <c r="O1326" s="22">
        <v>5</v>
      </c>
      <c r="P1326" s="4"/>
      <c r="R1326" s="2" t="s">
        <v>3668</v>
      </c>
    </row>
    <row r="1327" spans="1:18" ht="13">
      <c r="A1327" s="24">
        <v>11004</v>
      </c>
      <c r="B1327" s="24">
        <v>10344</v>
      </c>
      <c r="C1327" s="25" t="s">
        <v>9755</v>
      </c>
      <c r="D1327" s="25" t="s">
        <v>9754</v>
      </c>
      <c r="E1327" s="25" t="s">
        <v>6425</v>
      </c>
      <c r="F1327" s="25" t="s">
        <v>6840</v>
      </c>
      <c r="G1327" s="24">
        <v>10344</v>
      </c>
      <c r="H1327" s="25" t="s">
        <v>9756</v>
      </c>
      <c r="I1327" s="2" t="s">
        <v>6868</v>
      </c>
      <c r="J1327" s="2">
        <v>0.94152814011207531</v>
      </c>
      <c r="L1327" s="25"/>
      <c r="M1327" s="25" t="s">
        <v>9763</v>
      </c>
      <c r="N1327" s="26" t="s">
        <v>9764</v>
      </c>
      <c r="O1327" s="22">
        <v>5</v>
      </c>
      <c r="P1327" s="4"/>
      <c r="R1327" s="2" t="s">
        <v>3668</v>
      </c>
    </row>
    <row r="1328" spans="1:18" ht="13">
      <c r="A1328" s="22">
        <v>10943</v>
      </c>
      <c r="B1328" s="22">
        <v>10943</v>
      </c>
      <c r="C1328" s="9" t="s">
        <v>9755</v>
      </c>
      <c r="D1328" s="9" t="s">
        <v>9765</v>
      </c>
      <c r="E1328" s="9" t="s">
        <v>6427</v>
      </c>
      <c r="F1328" s="9" t="s">
        <v>6856</v>
      </c>
      <c r="G1328" s="22">
        <v>10344</v>
      </c>
      <c r="H1328" s="9" t="s">
        <v>9756</v>
      </c>
      <c r="I1328" s="2" t="s">
        <v>6868</v>
      </c>
      <c r="J1328" s="2">
        <v>0.9699664403306727</v>
      </c>
      <c r="L1328" s="9"/>
      <c r="M1328" s="9" t="s">
        <v>9766</v>
      </c>
      <c r="N1328" s="23" t="s">
        <v>9767</v>
      </c>
      <c r="O1328" s="22">
        <v>5</v>
      </c>
      <c r="P1328" s="4"/>
      <c r="R1328" s="2" t="s">
        <v>3279</v>
      </c>
    </row>
    <row r="1329" spans="1:18" ht="13">
      <c r="A1329" s="24">
        <v>11080</v>
      </c>
      <c r="B1329" s="24">
        <v>10943</v>
      </c>
      <c r="C1329" s="25" t="s">
        <v>9755</v>
      </c>
      <c r="D1329" s="25" t="s">
        <v>9765</v>
      </c>
      <c r="E1329" s="25" t="s">
        <v>6425</v>
      </c>
      <c r="F1329" s="25" t="s">
        <v>6856</v>
      </c>
      <c r="G1329" s="24">
        <v>10344</v>
      </c>
      <c r="H1329" s="25" t="s">
        <v>9756</v>
      </c>
      <c r="I1329" s="2" t="s">
        <v>6868</v>
      </c>
      <c r="J1329" s="2">
        <v>0.97159665438382359</v>
      </c>
      <c r="L1329" s="25"/>
      <c r="M1329" s="25" t="s">
        <v>9768</v>
      </c>
      <c r="N1329" s="26" t="s">
        <v>9769</v>
      </c>
      <c r="O1329" s="22">
        <v>5</v>
      </c>
      <c r="P1329" s="4"/>
      <c r="R1329" s="2" t="s">
        <v>3279</v>
      </c>
    </row>
    <row r="1330" spans="1:18" ht="13">
      <c r="A1330" s="22">
        <v>11088</v>
      </c>
      <c r="B1330" s="22">
        <v>11088</v>
      </c>
      <c r="C1330" s="9" t="s">
        <v>9755</v>
      </c>
      <c r="D1330" s="9" t="s">
        <v>9770</v>
      </c>
      <c r="E1330" s="9" t="s">
        <v>6427</v>
      </c>
      <c r="F1330" s="9" t="s">
        <v>6937</v>
      </c>
      <c r="G1330" s="22">
        <v>10344</v>
      </c>
      <c r="H1330" s="9" t="s">
        <v>9756</v>
      </c>
      <c r="I1330" s="2" t="s">
        <v>6868</v>
      </c>
      <c r="J1330" s="2">
        <v>0.97047902045016865</v>
      </c>
      <c r="L1330" s="9"/>
      <c r="M1330" s="9" t="s">
        <v>9771</v>
      </c>
      <c r="N1330" s="23" t="s">
        <v>9772</v>
      </c>
      <c r="O1330" s="22">
        <v>5</v>
      </c>
      <c r="P1330" s="4"/>
      <c r="R1330" s="2" t="s">
        <v>8370</v>
      </c>
    </row>
    <row r="1331" spans="1:18" ht="13">
      <c r="A1331" s="24">
        <v>11513</v>
      </c>
      <c r="B1331" s="24">
        <v>11088</v>
      </c>
      <c r="C1331" s="25" t="s">
        <v>9755</v>
      </c>
      <c r="D1331" s="25" t="s">
        <v>9770</v>
      </c>
      <c r="E1331" s="25" t="s">
        <v>6425</v>
      </c>
      <c r="F1331" s="25" t="s">
        <v>6937</v>
      </c>
      <c r="G1331" s="24">
        <v>10344</v>
      </c>
      <c r="H1331" s="25" t="s">
        <v>9756</v>
      </c>
      <c r="I1331" s="2" t="s">
        <v>6868</v>
      </c>
      <c r="J1331" s="2">
        <v>0.9721564797949338</v>
      </c>
      <c r="L1331" s="25"/>
      <c r="M1331" s="25" t="s">
        <v>9773</v>
      </c>
      <c r="N1331" s="26" t="s">
        <v>9774</v>
      </c>
      <c r="O1331" s="22">
        <v>5</v>
      </c>
      <c r="P1331" s="4"/>
      <c r="R1331" s="2" t="s">
        <v>8370</v>
      </c>
    </row>
    <row r="1332" spans="1:18" ht="13">
      <c r="A1332" s="22">
        <v>10869</v>
      </c>
      <c r="B1332" s="22">
        <v>10869</v>
      </c>
      <c r="C1332" s="9" t="s">
        <v>9775</v>
      </c>
      <c r="D1332" s="9" t="s">
        <v>9775</v>
      </c>
      <c r="E1332" s="9" t="s">
        <v>6427</v>
      </c>
      <c r="F1332" s="9" t="s">
        <v>6937</v>
      </c>
      <c r="G1332" s="9"/>
      <c r="H1332" s="9" t="s">
        <v>9756</v>
      </c>
      <c r="I1332" s="2" t="s">
        <v>6868</v>
      </c>
      <c r="J1332" s="2">
        <v>0.94692133975004822</v>
      </c>
      <c r="L1332" s="9"/>
      <c r="M1332" s="9" t="s">
        <v>9776</v>
      </c>
      <c r="N1332" s="23" t="s">
        <v>9777</v>
      </c>
      <c r="O1332" s="22">
        <v>5</v>
      </c>
      <c r="P1332" s="4"/>
      <c r="R1332" s="2" t="s">
        <v>3279</v>
      </c>
    </row>
    <row r="1333" spans="1:18" ht="13">
      <c r="A1333" s="24">
        <v>10949</v>
      </c>
      <c r="B1333" s="24">
        <v>10869</v>
      </c>
      <c r="C1333" s="25" t="s">
        <v>9775</v>
      </c>
      <c r="D1333" s="25" t="s">
        <v>9775</v>
      </c>
      <c r="E1333" s="25" t="s">
        <v>6425</v>
      </c>
      <c r="F1333" s="25" t="s">
        <v>6937</v>
      </c>
      <c r="G1333" s="25"/>
      <c r="H1333" s="25" t="s">
        <v>9756</v>
      </c>
      <c r="I1333" s="2" t="s">
        <v>6868</v>
      </c>
      <c r="J1333" s="2">
        <v>0.96518038949374196</v>
      </c>
      <c r="L1333" s="25"/>
      <c r="M1333" s="25" t="s">
        <v>9778</v>
      </c>
      <c r="N1333" s="26" t="s">
        <v>9779</v>
      </c>
      <c r="O1333" s="22">
        <v>5</v>
      </c>
      <c r="P1333" s="4"/>
      <c r="R1333" s="2" t="s">
        <v>3279</v>
      </c>
    </row>
    <row r="1334" spans="1:18" ht="13">
      <c r="A1334" s="22">
        <v>10993</v>
      </c>
      <c r="B1334" s="22">
        <v>10993</v>
      </c>
      <c r="C1334" s="9" t="s">
        <v>9780</v>
      </c>
      <c r="D1334" s="9" t="s">
        <v>9781</v>
      </c>
      <c r="E1334" s="9" t="s">
        <v>6427</v>
      </c>
      <c r="F1334" s="9" t="s">
        <v>6856</v>
      </c>
      <c r="G1334" s="9"/>
      <c r="H1334" s="9" t="s">
        <v>9756</v>
      </c>
      <c r="I1334" s="2" t="s">
        <v>6868</v>
      </c>
      <c r="J1334" s="2">
        <v>0.90417659978404463</v>
      </c>
      <c r="L1334" s="9"/>
      <c r="M1334" s="9" t="s">
        <v>9782</v>
      </c>
      <c r="N1334" s="23" t="s">
        <v>9783</v>
      </c>
      <c r="O1334" s="22">
        <v>5</v>
      </c>
      <c r="P1334" s="4"/>
      <c r="R1334" s="2" t="s">
        <v>3668</v>
      </c>
    </row>
    <row r="1335" spans="1:18" ht="13">
      <c r="A1335" s="24">
        <v>11075</v>
      </c>
      <c r="B1335" s="24">
        <v>10993</v>
      </c>
      <c r="C1335" s="25" t="s">
        <v>9780</v>
      </c>
      <c r="D1335" s="25" t="s">
        <v>9781</v>
      </c>
      <c r="E1335" s="25" t="s">
        <v>6425</v>
      </c>
      <c r="F1335" s="25" t="s">
        <v>6856</v>
      </c>
      <c r="G1335" s="25"/>
      <c r="H1335" s="25" t="s">
        <v>9756</v>
      </c>
      <c r="I1335" s="2" t="s">
        <v>6868</v>
      </c>
      <c r="J1335" s="2">
        <v>0.88722502170433393</v>
      </c>
      <c r="L1335" s="25"/>
      <c r="M1335" s="25" t="s">
        <v>9784</v>
      </c>
      <c r="N1335" s="26" t="s">
        <v>9785</v>
      </c>
      <c r="O1335" s="22">
        <v>5</v>
      </c>
      <c r="P1335" s="4"/>
      <c r="R1335" s="2" t="s">
        <v>3668</v>
      </c>
    </row>
    <row r="1336" spans="1:18" ht="13">
      <c r="A1336" s="22">
        <v>11105</v>
      </c>
      <c r="B1336" s="22">
        <v>11000</v>
      </c>
      <c r="C1336" s="9" t="s">
        <v>9765</v>
      </c>
      <c r="D1336" s="9" t="s">
        <v>9780</v>
      </c>
      <c r="E1336" s="9" t="s">
        <v>6427</v>
      </c>
      <c r="F1336" s="9" t="s">
        <v>6853</v>
      </c>
      <c r="G1336" s="9"/>
      <c r="H1336" s="9" t="s">
        <v>9756</v>
      </c>
      <c r="I1336" s="2" t="s">
        <v>6868</v>
      </c>
      <c r="J1336" s="2">
        <v>0.95648767500497223</v>
      </c>
      <c r="L1336" s="9"/>
      <c r="M1336" s="9" t="s">
        <v>9786</v>
      </c>
      <c r="N1336" s="23" t="s">
        <v>9787</v>
      </c>
      <c r="O1336" s="22">
        <v>5</v>
      </c>
      <c r="P1336" s="4"/>
      <c r="R1336" s="2" t="s">
        <v>3668</v>
      </c>
    </row>
    <row r="1337" spans="1:18" ht="13">
      <c r="A1337" s="24">
        <v>11000</v>
      </c>
      <c r="B1337" s="24">
        <v>11000</v>
      </c>
      <c r="C1337" s="25" t="s">
        <v>9765</v>
      </c>
      <c r="D1337" s="25" t="s">
        <v>9780</v>
      </c>
      <c r="E1337" s="25" t="s">
        <v>6425</v>
      </c>
      <c r="F1337" s="25" t="s">
        <v>6853</v>
      </c>
      <c r="G1337" s="25"/>
      <c r="H1337" s="25" t="s">
        <v>9756</v>
      </c>
      <c r="I1337" s="2" t="s">
        <v>6868</v>
      </c>
      <c r="J1337" s="2">
        <v>0.96542143616636511</v>
      </c>
      <c r="L1337" s="25"/>
      <c r="M1337" s="25" t="s">
        <v>9788</v>
      </c>
      <c r="N1337" s="26" t="s">
        <v>9789</v>
      </c>
      <c r="O1337" s="22">
        <v>5</v>
      </c>
      <c r="P1337" s="4"/>
      <c r="R1337" s="2" t="s">
        <v>3668</v>
      </c>
    </row>
    <row r="1338" spans="1:18" ht="13">
      <c r="A1338" s="22">
        <v>10906</v>
      </c>
      <c r="B1338" s="22">
        <v>10726</v>
      </c>
      <c r="C1338" s="9" t="s">
        <v>9790</v>
      </c>
      <c r="D1338" s="9" t="s">
        <v>9791</v>
      </c>
      <c r="E1338" s="9" t="s">
        <v>6427</v>
      </c>
      <c r="F1338" s="9" t="s">
        <v>6856</v>
      </c>
      <c r="G1338" s="22">
        <v>10726</v>
      </c>
      <c r="H1338" s="9" t="s">
        <v>9756</v>
      </c>
      <c r="I1338" s="2" t="s">
        <v>6868</v>
      </c>
      <c r="J1338" s="2">
        <v>0.96324562411534043</v>
      </c>
      <c r="L1338" s="9"/>
      <c r="M1338" s="9" t="s">
        <v>9792</v>
      </c>
      <c r="N1338" s="23" t="s">
        <v>9793</v>
      </c>
      <c r="O1338" s="22">
        <v>5</v>
      </c>
      <c r="P1338" s="4"/>
      <c r="R1338" s="2" t="s">
        <v>3668</v>
      </c>
    </row>
    <row r="1339" spans="1:18" ht="13">
      <c r="A1339" s="24">
        <v>10726</v>
      </c>
      <c r="B1339" s="24">
        <v>10726</v>
      </c>
      <c r="C1339" s="25" t="s">
        <v>9790</v>
      </c>
      <c r="D1339" s="25" t="s">
        <v>9791</v>
      </c>
      <c r="E1339" s="25" t="s">
        <v>6425</v>
      </c>
      <c r="F1339" s="25" t="s">
        <v>6856</v>
      </c>
      <c r="G1339" s="24">
        <v>10726</v>
      </c>
      <c r="H1339" s="25" t="s">
        <v>9756</v>
      </c>
      <c r="I1339" s="2" t="s">
        <v>6868</v>
      </c>
      <c r="J1339" s="2">
        <v>0.95548475747377837</v>
      </c>
      <c r="L1339" s="25"/>
      <c r="M1339" s="25" t="s">
        <v>9794</v>
      </c>
      <c r="N1339" s="26" t="s">
        <v>9795</v>
      </c>
      <c r="O1339" s="24">
        <v>1</v>
      </c>
      <c r="P1339" s="27" t="s">
        <v>6993</v>
      </c>
      <c r="R1339" s="2" t="s">
        <v>3668</v>
      </c>
    </row>
    <row r="1340" spans="1:18" ht="13">
      <c r="A1340" s="22">
        <v>11823</v>
      </c>
      <c r="B1340" s="22">
        <v>10898</v>
      </c>
      <c r="C1340" s="9" t="s">
        <v>9790</v>
      </c>
      <c r="D1340" s="9" t="s">
        <v>9770</v>
      </c>
      <c r="E1340" s="9" t="s">
        <v>6425</v>
      </c>
      <c r="F1340" s="9" t="s">
        <v>6853</v>
      </c>
      <c r="G1340" s="22">
        <v>10726</v>
      </c>
      <c r="H1340" s="9" t="s">
        <v>9756</v>
      </c>
      <c r="I1340" s="2" t="s">
        <v>6868</v>
      </c>
      <c r="J1340" s="2">
        <v>0.93545211666178973</v>
      </c>
      <c r="L1340" s="9"/>
      <c r="M1340" s="9" t="s">
        <v>9796</v>
      </c>
      <c r="N1340" s="23" t="s">
        <v>9797</v>
      </c>
      <c r="O1340" s="22">
        <v>5</v>
      </c>
      <c r="P1340" s="4"/>
      <c r="R1340" s="2" t="s">
        <v>3279</v>
      </c>
    </row>
    <row r="1341" spans="1:18" ht="13">
      <c r="A1341" s="24">
        <v>10898</v>
      </c>
      <c r="B1341" s="24">
        <v>10898</v>
      </c>
      <c r="C1341" s="25" t="s">
        <v>9790</v>
      </c>
      <c r="D1341" s="25" t="s">
        <v>9770</v>
      </c>
      <c r="E1341" s="25" t="s">
        <v>6427</v>
      </c>
      <c r="F1341" s="25" t="s">
        <v>6853</v>
      </c>
      <c r="G1341" s="24">
        <v>10726</v>
      </c>
      <c r="H1341" s="25" t="s">
        <v>9756</v>
      </c>
      <c r="I1341" s="2" t="s">
        <v>6868</v>
      </c>
      <c r="J1341" s="2">
        <v>0.93368383807860111</v>
      </c>
      <c r="L1341" s="25"/>
      <c r="M1341" s="25" t="s">
        <v>9798</v>
      </c>
      <c r="N1341" s="26" t="s">
        <v>9799</v>
      </c>
      <c r="O1341" s="22">
        <v>5</v>
      </c>
      <c r="P1341" s="4"/>
      <c r="R1341" s="2" t="s">
        <v>3279</v>
      </c>
    </row>
    <row r="1342" spans="1:18" ht="13">
      <c r="A1342" s="22">
        <v>10895</v>
      </c>
      <c r="B1342" s="22">
        <v>10895</v>
      </c>
      <c r="C1342" s="9" t="s">
        <v>9800</v>
      </c>
      <c r="D1342" s="9" t="s">
        <v>9801</v>
      </c>
      <c r="E1342" s="9" t="s">
        <v>6427</v>
      </c>
      <c r="F1342" s="9" t="s">
        <v>6937</v>
      </c>
      <c r="G1342" s="22">
        <v>10797</v>
      </c>
      <c r="H1342" s="9" t="s">
        <v>9756</v>
      </c>
      <c r="I1342" s="2" t="s">
        <v>6868</v>
      </c>
      <c r="J1342" s="2">
        <v>0.78158554746983155</v>
      </c>
      <c r="L1342" s="9"/>
      <c r="M1342" s="9" t="s">
        <v>9802</v>
      </c>
      <c r="N1342" s="31"/>
      <c r="O1342" s="22">
        <v>2</v>
      </c>
      <c r="P1342" s="27" t="s">
        <v>7200</v>
      </c>
      <c r="R1342" s="2" t="s">
        <v>5907</v>
      </c>
    </row>
    <row r="1343" spans="1:18" ht="13">
      <c r="A1343" s="24">
        <v>11714</v>
      </c>
      <c r="B1343" s="24">
        <v>10797</v>
      </c>
      <c r="C1343" s="25" t="s">
        <v>9800</v>
      </c>
      <c r="D1343" s="25" t="s">
        <v>9801</v>
      </c>
      <c r="E1343" s="25" t="s">
        <v>6427</v>
      </c>
      <c r="F1343" s="25" t="s">
        <v>6840</v>
      </c>
      <c r="G1343" s="24">
        <v>10797</v>
      </c>
      <c r="H1343" s="25" t="s">
        <v>9756</v>
      </c>
      <c r="I1343" s="2" t="s">
        <v>6868</v>
      </c>
      <c r="J1343" s="2">
        <v>0.74854618096648884</v>
      </c>
      <c r="L1343" s="25"/>
      <c r="M1343" s="25" t="s">
        <v>9803</v>
      </c>
      <c r="N1343" s="26" t="s">
        <v>9804</v>
      </c>
      <c r="O1343" s="22">
        <v>5</v>
      </c>
      <c r="P1343" s="4"/>
      <c r="R1343" s="2" t="s">
        <v>4600</v>
      </c>
    </row>
    <row r="1344" spans="1:18" ht="13">
      <c r="A1344" s="22">
        <v>10797</v>
      </c>
      <c r="B1344" s="22">
        <v>10797</v>
      </c>
      <c r="C1344" s="9" t="s">
        <v>9800</v>
      </c>
      <c r="D1344" s="9" t="s">
        <v>9801</v>
      </c>
      <c r="E1344" s="9" t="s">
        <v>6425</v>
      </c>
      <c r="F1344" s="9" t="s">
        <v>6840</v>
      </c>
      <c r="G1344" s="22">
        <v>10797</v>
      </c>
      <c r="H1344" s="9" t="s">
        <v>9756</v>
      </c>
      <c r="I1344" s="2" t="s">
        <v>6868</v>
      </c>
      <c r="J1344" s="2">
        <v>0.73671487171294503</v>
      </c>
      <c r="L1344" s="9"/>
      <c r="M1344" s="9" t="s">
        <v>9805</v>
      </c>
      <c r="N1344" s="23" t="s">
        <v>9806</v>
      </c>
      <c r="O1344" s="22">
        <v>5</v>
      </c>
      <c r="P1344" s="4"/>
      <c r="R1344" s="2" t="s">
        <v>4600</v>
      </c>
    </row>
    <row r="1345" spans="1:18" ht="13">
      <c r="A1345" s="24">
        <v>10951</v>
      </c>
      <c r="B1345" s="24">
        <v>10895</v>
      </c>
      <c r="C1345" s="25" t="s">
        <v>9800</v>
      </c>
      <c r="D1345" s="25" t="s">
        <v>9801</v>
      </c>
      <c r="E1345" s="25" t="s">
        <v>6425</v>
      </c>
      <c r="F1345" s="25" t="s">
        <v>6937</v>
      </c>
      <c r="G1345" s="24">
        <v>10797</v>
      </c>
      <c r="H1345" s="25" t="s">
        <v>9756</v>
      </c>
      <c r="I1345" s="2" t="s">
        <v>6868</v>
      </c>
      <c r="J1345" s="2">
        <v>0.84312428938574191</v>
      </c>
      <c r="L1345" s="25"/>
      <c r="M1345" s="25" t="s">
        <v>9807</v>
      </c>
      <c r="N1345" s="31"/>
      <c r="O1345" s="24">
        <v>2</v>
      </c>
      <c r="P1345" s="27" t="s">
        <v>7200</v>
      </c>
      <c r="R1345" s="2" t="s">
        <v>5907</v>
      </c>
    </row>
    <row r="1346" spans="1:18" ht="13">
      <c r="A1346" s="22">
        <v>11237</v>
      </c>
      <c r="B1346" s="22">
        <v>10442</v>
      </c>
      <c r="C1346" s="9" t="s">
        <v>9791</v>
      </c>
      <c r="D1346" s="9" t="s">
        <v>9800</v>
      </c>
      <c r="E1346" s="9" t="s">
        <v>6427</v>
      </c>
      <c r="F1346" s="9" t="s">
        <v>6937</v>
      </c>
      <c r="G1346" s="22">
        <v>10442</v>
      </c>
      <c r="H1346" s="9" t="s">
        <v>9756</v>
      </c>
      <c r="I1346" s="2" t="s">
        <v>6868</v>
      </c>
      <c r="J1346" s="2">
        <v>0.95575904947917512</v>
      </c>
      <c r="L1346" s="9"/>
      <c r="M1346" s="9" t="s">
        <v>9808</v>
      </c>
      <c r="N1346" s="23" t="s">
        <v>9809</v>
      </c>
      <c r="O1346" s="22">
        <v>5</v>
      </c>
      <c r="P1346" s="4"/>
      <c r="R1346" s="2" t="s">
        <v>5907</v>
      </c>
    </row>
    <row r="1347" spans="1:18" ht="13">
      <c r="A1347" s="24">
        <v>11524</v>
      </c>
      <c r="B1347" s="24">
        <v>11524</v>
      </c>
      <c r="C1347" s="25" t="s">
        <v>9791</v>
      </c>
      <c r="D1347" s="25" t="s">
        <v>9800</v>
      </c>
      <c r="E1347" s="25" t="s">
        <v>6427</v>
      </c>
      <c r="F1347" s="25" t="s">
        <v>6840</v>
      </c>
      <c r="G1347" s="24">
        <v>10442</v>
      </c>
      <c r="H1347" s="25" t="s">
        <v>9756</v>
      </c>
      <c r="I1347" s="2" t="s">
        <v>6868</v>
      </c>
      <c r="J1347" s="2">
        <v>0.94474471752586442</v>
      </c>
      <c r="L1347" s="25"/>
      <c r="M1347" s="25" t="s">
        <v>9810</v>
      </c>
      <c r="N1347" s="26" t="s">
        <v>9811</v>
      </c>
      <c r="O1347" s="22">
        <v>5</v>
      </c>
      <c r="P1347" s="4"/>
      <c r="R1347" s="2" t="s">
        <v>4600</v>
      </c>
    </row>
    <row r="1348" spans="1:18" ht="13">
      <c r="A1348" s="22">
        <v>10796</v>
      </c>
      <c r="B1348" s="22">
        <v>10796</v>
      </c>
      <c r="C1348" s="9" t="s">
        <v>9791</v>
      </c>
      <c r="D1348" s="9" t="s">
        <v>9800</v>
      </c>
      <c r="E1348" s="9" t="s">
        <v>6427</v>
      </c>
      <c r="F1348" s="9" t="s">
        <v>6856</v>
      </c>
      <c r="G1348" s="22">
        <v>10442</v>
      </c>
      <c r="H1348" s="9" t="s">
        <v>9756</v>
      </c>
      <c r="I1348" s="2" t="s">
        <v>6868</v>
      </c>
      <c r="J1348" s="2">
        <v>0.96415696254209393</v>
      </c>
      <c r="L1348" s="9"/>
      <c r="M1348" s="9" t="s">
        <v>9812</v>
      </c>
      <c r="N1348" s="23" t="s">
        <v>9813</v>
      </c>
      <c r="O1348" s="22">
        <v>5</v>
      </c>
      <c r="P1348" s="4"/>
      <c r="R1348" s="2" t="s">
        <v>6204</v>
      </c>
    </row>
    <row r="1349" spans="1:18" ht="13">
      <c r="A1349" s="24">
        <v>11990</v>
      </c>
      <c r="B1349" s="24">
        <v>11524</v>
      </c>
      <c r="C1349" s="25" t="s">
        <v>9791</v>
      </c>
      <c r="D1349" s="25" t="s">
        <v>9800</v>
      </c>
      <c r="E1349" s="25" t="s">
        <v>6425</v>
      </c>
      <c r="F1349" s="25" t="s">
        <v>6840</v>
      </c>
      <c r="G1349" s="24">
        <v>10442</v>
      </c>
      <c r="H1349" s="25" t="s">
        <v>9756</v>
      </c>
      <c r="I1349" s="2" t="s">
        <v>6868</v>
      </c>
      <c r="J1349" s="2">
        <v>0.94250106558305791</v>
      </c>
      <c r="L1349" s="25"/>
      <c r="M1349" s="25" t="s">
        <v>9814</v>
      </c>
      <c r="N1349" s="26" t="s">
        <v>9815</v>
      </c>
      <c r="O1349" s="22">
        <v>5</v>
      </c>
      <c r="P1349" s="4"/>
      <c r="R1349" s="2" t="s">
        <v>4600</v>
      </c>
    </row>
    <row r="1350" spans="1:18" ht="13">
      <c r="A1350" s="22">
        <v>10442</v>
      </c>
      <c r="B1350" s="22">
        <v>10442</v>
      </c>
      <c r="C1350" s="9" t="s">
        <v>9791</v>
      </c>
      <c r="D1350" s="9" t="s">
        <v>9800</v>
      </c>
      <c r="E1350" s="9" t="s">
        <v>6425</v>
      </c>
      <c r="F1350" s="9" t="s">
        <v>6937</v>
      </c>
      <c r="G1350" s="22">
        <v>10442</v>
      </c>
      <c r="H1350" s="9" t="s">
        <v>9756</v>
      </c>
      <c r="I1350" s="2" t="s">
        <v>6868</v>
      </c>
      <c r="J1350" s="2">
        <v>0.95671203845538433</v>
      </c>
      <c r="L1350" s="9"/>
      <c r="M1350" s="9" t="s">
        <v>9816</v>
      </c>
      <c r="N1350" s="23" t="s">
        <v>9817</v>
      </c>
      <c r="O1350" s="22">
        <v>5</v>
      </c>
      <c r="P1350" s="4"/>
      <c r="R1350" s="2" t="s">
        <v>5907</v>
      </c>
    </row>
    <row r="1351" spans="1:18" ht="13">
      <c r="A1351" s="24">
        <v>11159</v>
      </c>
      <c r="B1351" s="24">
        <v>10796</v>
      </c>
      <c r="C1351" s="25" t="s">
        <v>9791</v>
      </c>
      <c r="D1351" s="25" t="s">
        <v>9800</v>
      </c>
      <c r="E1351" s="25" t="s">
        <v>6425</v>
      </c>
      <c r="F1351" s="25" t="s">
        <v>6856</v>
      </c>
      <c r="G1351" s="24">
        <v>10442</v>
      </c>
      <c r="H1351" s="25" t="s">
        <v>9756</v>
      </c>
      <c r="I1351" s="2" t="s">
        <v>6868</v>
      </c>
      <c r="J1351" s="2">
        <v>0.97171579698097454</v>
      </c>
      <c r="L1351" s="25"/>
      <c r="M1351" s="25" t="s">
        <v>9818</v>
      </c>
      <c r="N1351" s="26" t="s">
        <v>9819</v>
      </c>
      <c r="O1351" s="22">
        <v>5</v>
      </c>
      <c r="P1351" s="4"/>
      <c r="R1351" s="2" t="s">
        <v>6204</v>
      </c>
    </row>
    <row r="1352" spans="1:18" ht="13">
      <c r="A1352" s="22">
        <v>11284</v>
      </c>
      <c r="B1352" s="22">
        <v>11284</v>
      </c>
      <c r="C1352" s="9" t="s">
        <v>9820</v>
      </c>
      <c r="D1352" s="9" t="s">
        <v>9790</v>
      </c>
      <c r="E1352" s="9" t="s">
        <v>6427</v>
      </c>
      <c r="F1352" s="9" t="s">
        <v>6937</v>
      </c>
      <c r="G1352" s="22">
        <v>11036</v>
      </c>
      <c r="H1352" s="9" t="s">
        <v>9756</v>
      </c>
      <c r="I1352" s="2" t="s">
        <v>6868</v>
      </c>
      <c r="J1352" s="2">
        <v>0.95246332521609711</v>
      </c>
      <c r="L1352" s="9"/>
      <c r="M1352" s="9" t="s">
        <v>9821</v>
      </c>
      <c r="N1352" s="23" t="s">
        <v>9822</v>
      </c>
      <c r="O1352" s="22">
        <v>5</v>
      </c>
      <c r="P1352" s="4"/>
      <c r="R1352" s="2" t="s">
        <v>5907</v>
      </c>
    </row>
    <row r="1353" spans="1:18" ht="13">
      <c r="A1353" s="24">
        <v>11665</v>
      </c>
      <c r="B1353" s="24">
        <v>11036</v>
      </c>
      <c r="C1353" s="25" t="s">
        <v>9820</v>
      </c>
      <c r="D1353" s="25" t="s">
        <v>9790</v>
      </c>
      <c r="E1353" s="25" t="s">
        <v>6427</v>
      </c>
      <c r="F1353" s="25" t="s">
        <v>6840</v>
      </c>
      <c r="G1353" s="24">
        <v>11036</v>
      </c>
      <c r="H1353" s="25" t="s">
        <v>9756</v>
      </c>
      <c r="I1353" s="2" t="s">
        <v>6868</v>
      </c>
      <c r="J1353" s="2">
        <v>0.97356924955052304</v>
      </c>
      <c r="L1353" s="25"/>
      <c r="M1353" s="25" t="s">
        <v>9823</v>
      </c>
      <c r="N1353" s="26" t="s">
        <v>9824</v>
      </c>
      <c r="O1353" s="22">
        <v>5</v>
      </c>
      <c r="P1353" s="4"/>
      <c r="R1353" s="2" t="s">
        <v>4600</v>
      </c>
    </row>
    <row r="1354" spans="1:18" ht="13">
      <c r="A1354" s="22">
        <v>11598</v>
      </c>
      <c r="B1354" s="22">
        <v>11535</v>
      </c>
      <c r="C1354" s="9" t="s">
        <v>9820</v>
      </c>
      <c r="D1354" s="9" t="s">
        <v>9790</v>
      </c>
      <c r="E1354" s="9" t="s">
        <v>6427</v>
      </c>
      <c r="F1354" s="9" t="s">
        <v>6856</v>
      </c>
      <c r="G1354" s="22">
        <v>11036</v>
      </c>
      <c r="H1354" s="9" t="s">
        <v>9756</v>
      </c>
      <c r="I1354" s="2" t="s">
        <v>6868</v>
      </c>
      <c r="J1354" s="2">
        <v>0.96314566606329866</v>
      </c>
      <c r="L1354" s="9"/>
      <c r="M1354" s="9" t="s">
        <v>9825</v>
      </c>
      <c r="N1354" s="23" t="s">
        <v>9826</v>
      </c>
      <c r="O1354" s="22">
        <v>5</v>
      </c>
      <c r="P1354" s="4"/>
      <c r="R1354" s="2" t="s">
        <v>6204</v>
      </c>
    </row>
    <row r="1355" spans="1:18" ht="13">
      <c r="A1355" s="24">
        <v>11036</v>
      </c>
      <c r="B1355" s="24">
        <v>11036</v>
      </c>
      <c r="C1355" s="25" t="s">
        <v>9820</v>
      </c>
      <c r="D1355" s="25" t="s">
        <v>9790</v>
      </c>
      <c r="E1355" s="25" t="s">
        <v>6425</v>
      </c>
      <c r="F1355" s="25" t="s">
        <v>6840</v>
      </c>
      <c r="G1355" s="24">
        <v>11036</v>
      </c>
      <c r="H1355" s="25" t="s">
        <v>9756</v>
      </c>
      <c r="I1355" s="2" t="s">
        <v>6868</v>
      </c>
      <c r="J1355" s="2">
        <v>0.96546312320402095</v>
      </c>
      <c r="L1355" s="25"/>
      <c r="M1355" s="25" t="s">
        <v>9827</v>
      </c>
      <c r="N1355" s="26" t="s">
        <v>9828</v>
      </c>
      <c r="O1355" s="22">
        <v>5</v>
      </c>
      <c r="P1355" s="4"/>
      <c r="R1355" s="2" t="s">
        <v>4600</v>
      </c>
    </row>
    <row r="1356" spans="1:18" ht="13">
      <c r="A1356" s="22">
        <v>11430</v>
      </c>
      <c r="B1356" s="22">
        <v>11284</v>
      </c>
      <c r="C1356" s="9" t="s">
        <v>9820</v>
      </c>
      <c r="D1356" s="9" t="s">
        <v>9790</v>
      </c>
      <c r="E1356" s="9" t="s">
        <v>6425</v>
      </c>
      <c r="F1356" s="9" t="s">
        <v>6937</v>
      </c>
      <c r="G1356" s="22">
        <v>11036</v>
      </c>
      <c r="H1356" s="9" t="s">
        <v>9756</v>
      </c>
      <c r="I1356" s="2" t="s">
        <v>6868</v>
      </c>
      <c r="J1356" s="2">
        <v>0.96039421667697822</v>
      </c>
      <c r="L1356" s="9"/>
      <c r="M1356" s="9" t="s">
        <v>9829</v>
      </c>
      <c r="N1356" s="23" t="s">
        <v>9830</v>
      </c>
      <c r="O1356" s="22">
        <v>5</v>
      </c>
      <c r="P1356" s="4"/>
      <c r="R1356" s="2" t="s">
        <v>5907</v>
      </c>
    </row>
    <row r="1357" spans="1:18" ht="13">
      <c r="A1357" s="24">
        <v>11535</v>
      </c>
      <c r="B1357" s="24">
        <v>11535</v>
      </c>
      <c r="C1357" s="25" t="s">
        <v>9820</v>
      </c>
      <c r="D1357" s="25" t="s">
        <v>9790</v>
      </c>
      <c r="E1357" s="25" t="s">
        <v>6425</v>
      </c>
      <c r="F1357" s="25" t="s">
        <v>6856</v>
      </c>
      <c r="G1357" s="24">
        <v>11036</v>
      </c>
      <c r="H1357" s="25" t="s">
        <v>9756</v>
      </c>
      <c r="I1357" s="2" t="s">
        <v>6868</v>
      </c>
      <c r="J1357" s="2">
        <v>0.9534525882330197</v>
      </c>
      <c r="L1357" s="25"/>
      <c r="M1357" s="25" t="s">
        <v>9831</v>
      </c>
      <c r="N1357" s="26" t="s">
        <v>9832</v>
      </c>
      <c r="O1357" s="22">
        <v>5</v>
      </c>
      <c r="P1357" s="4"/>
      <c r="R1357" s="2" t="s">
        <v>6204</v>
      </c>
    </row>
    <row r="1358" spans="1:18" ht="13">
      <c r="A1358" s="22">
        <v>12554</v>
      </c>
      <c r="B1358" s="22">
        <v>12126</v>
      </c>
      <c r="C1358" s="9" t="s">
        <v>9820</v>
      </c>
      <c r="D1358" s="9"/>
      <c r="E1358" s="9" t="s">
        <v>6427</v>
      </c>
      <c r="F1358" s="9" t="s">
        <v>6853</v>
      </c>
      <c r="G1358" s="22">
        <v>11036</v>
      </c>
      <c r="H1358" s="9" t="s">
        <v>9756</v>
      </c>
      <c r="I1358" s="2" t="s">
        <v>6868</v>
      </c>
      <c r="J1358" s="2">
        <v>0.93675923809167128</v>
      </c>
      <c r="L1358" s="9"/>
      <c r="M1358" s="9" t="s">
        <v>9833</v>
      </c>
      <c r="N1358" s="23" t="s">
        <v>9834</v>
      </c>
      <c r="O1358" s="22">
        <v>5</v>
      </c>
      <c r="P1358" s="4"/>
      <c r="R1358" s="2" t="s">
        <v>3668</v>
      </c>
    </row>
    <row r="1359" spans="1:18" ht="13">
      <c r="A1359" s="24">
        <v>12126</v>
      </c>
      <c r="B1359" s="24">
        <v>12126</v>
      </c>
      <c r="C1359" s="25" t="s">
        <v>9820</v>
      </c>
      <c r="D1359" s="25"/>
      <c r="E1359" s="25" t="s">
        <v>6425</v>
      </c>
      <c r="F1359" s="25" t="s">
        <v>6853</v>
      </c>
      <c r="G1359" s="24">
        <v>11036</v>
      </c>
      <c r="H1359" s="25" t="s">
        <v>9756</v>
      </c>
      <c r="I1359" s="2" t="s">
        <v>6868</v>
      </c>
      <c r="J1359" s="2">
        <v>0.9477432117366118</v>
      </c>
      <c r="L1359" s="25"/>
      <c r="M1359" s="25" t="s">
        <v>9835</v>
      </c>
      <c r="N1359" s="26" t="s">
        <v>9836</v>
      </c>
      <c r="O1359" s="22">
        <v>5</v>
      </c>
      <c r="P1359" s="4"/>
      <c r="R1359" s="2" t="s">
        <v>3668</v>
      </c>
    </row>
    <row r="1360" spans="1:18" ht="13">
      <c r="A1360" s="22">
        <v>11222</v>
      </c>
      <c r="B1360" s="22">
        <v>11222</v>
      </c>
      <c r="C1360" s="9" t="s">
        <v>9837</v>
      </c>
      <c r="D1360" s="9" t="s">
        <v>9838</v>
      </c>
      <c r="E1360" s="9" t="s">
        <v>6427</v>
      </c>
      <c r="F1360" s="9" t="s">
        <v>6856</v>
      </c>
      <c r="G1360" s="22">
        <v>11222</v>
      </c>
      <c r="H1360" s="9" t="s">
        <v>9756</v>
      </c>
      <c r="I1360" s="2" t="s">
        <v>6868</v>
      </c>
      <c r="J1360" s="2">
        <v>0.97561975239031018</v>
      </c>
      <c r="L1360" s="9"/>
      <c r="M1360" s="9" t="s">
        <v>9839</v>
      </c>
      <c r="N1360" s="23" t="s">
        <v>9840</v>
      </c>
      <c r="O1360" s="22">
        <v>5</v>
      </c>
      <c r="P1360" s="4"/>
      <c r="R1360" s="2" t="s">
        <v>6204</v>
      </c>
    </row>
    <row r="1361" spans="1:18" ht="13">
      <c r="A1361" s="24">
        <v>11417</v>
      </c>
      <c r="B1361" s="24">
        <v>11391</v>
      </c>
      <c r="C1361" s="25" t="s">
        <v>9837</v>
      </c>
      <c r="D1361" s="25" t="s">
        <v>9838</v>
      </c>
      <c r="E1361" s="25" t="s">
        <v>6427</v>
      </c>
      <c r="F1361" s="25" t="s">
        <v>6840</v>
      </c>
      <c r="G1361" s="24">
        <v>11222</v>
      </c>
      <c r="H1361" s="25" t="s">
        <v>9756</v>
      </c>
      <c r="I1361" s="2" t="s">
        <v>6868</v>
      </c>
      <c r="J1361" s="2">
        <v>0.96448876833388431</v>
      </c>
      <c r="L1361" s="25"/>
      <c r="M1361" s="25" t="s">
        <v>9841</v>
      </c>
      <c r="N1361" s="26" t="s">
        <v>9842</v>
      </c>
      <c r="O1361" s="22">
        <v>5</v>
      </c>
      <c r="P1361" s="4"/>
      <c r="R1361" s="2" t="s">
        <v>4600</v>
      </c>
    </row>
    <row r="1362" spans="1:18" ht="13">
      <c r="A1362" s="22">
        <v>11727</v>
      </c>
      <c r="B1362" s="22">
        <v>11727</v>
      </c>
      <c r="C1362" s="9" t="s">
        <v>9837</v>
      </c>
      <c r="D1362" s="9" t="s">
        <v>9838</v>
      </c>
      <c r="E1362" s="9" t="s">
        <v>6427</v>
      </c>
      <c r="F1362" s="9" t="s">
        <v>6937</v>
      </c>
      <c r="G1362" s="22">
        <v>11222</v>
      </c>
      <c r="H1362" s="9" t="s">
        <v>9756</v>
      </c>
      <c r="I1362" s="2" t="s">
        <v>6868</v>
      </c>
      <c r="J1362" s="2">
        <v>0.96544090888219214</v>
      </c>
      <c r="L1362" s="9"/>
      <c r="M1362" s="9" t="s">
        <v>9843</v>
      </c>
      <c r="N1362" s="23" t="s">
        <v>9844</v>
      </c>
      <c r="O1362" s="22">
        <v>5</v>
      </c>
      <c r="P1362" s="4"/>
      <c r="R1362" s="2" t="s">
        <v>3279</v>
      </c>
    </row>
    <row r="1363" spans="1:18" ht="13">
      <c r="A1363" s="24">
        <v>11391</v>
      </c>
      <c r="B1363" s="24">
        <v>11391</v>
      </c>
      <c r="C1363" s="25" t="s">
        <v>9837</v>
      </c>
      <c r="D1363" s="25" t="s">
        <v>9838</v>
      </c>
      <c r="E1363" s="25" t="s">
        <v>6425</v>
      </c>
      <c r="F1363" s="25" t="s">
        <v>6840</v>
      </c>
      <c r="G1363" s="24">
        <v>11222</v>
      </c>
      <c r="H1363" s="25" t="s">
        <v>9756</v>
      </c>
      <c r="I1363" s="2" t="s">
        <v>6868</v>
      </c>
      <c r="J1363" s="2">
        <v>0.96378839022397167</v>
      </c>
      <c r="L1363" s="25"/>
      <c r="M1363" s="25" t="s">
        <v>9845</v>
      </c>
      <c r="N1363" s="26" t="s">
        <v>9846</v>
      </c>
      <c r="O1363" s="22">
        <v>5</v>
      </c>
      <c r="P1363" s="4"/>
      <c r="R1363" s="2" t="s">
        <v>4600</v>
      </c>
    </row>
    <row r="1364" spans="1:18" ht="13">
      <c r="A1364" s="22">
        <v>12114</v>
      </c>
      <c r="B1364" s="22">
        <v>11727</v>
      </c>
      <c r="C1364" s="9" t="s">
        <v>9837</v>
      </c>
      <c r="D1364" s="9" t="s">
        <v>9838</v>
      </c>
      <c r="E1364" s="9" t="s">
        <v>6425</v>
      </c>
      <c r="F1364" s="9" t="s">
        <v>6937</v>
      </c>
      <c r="G1364" s="22">
        <v>11222</v>
      </c>
      <c r="H1364" s="9" t="s">
        <v>9756</v>
      </c>
      <c r="I1364" s="2" t="s">
        <v>6868</v>
      </c>
      <c r="J1364" s="2">
        <v>0.97077679296566288</v>
      </c>
      <c r="L1364" s="9"/>
      <c r="M1364" s="9" t="s">
        <v>9847</v>
      </c>
      <c r="N1364" s="23" t="s">
        <v>9848</v>
      </c>
      <c r="O1364" s="22">
        <v>5</v>
      </c>
      <c r="P1364" s="4"/>
      <c r="R1364" s="2" t="s">
        <v>3279</v>
      </c>
    </row>
    <row r="1365" spans="1:18" ht="13">
      <c r="A1365" s="24">
        <v>11821</v>
      </c>
      <c r="B1365" s="24">
        <v>11222</v>
      </c>
      <c r="C1365" s="25" t="s">
        <v>9837</v>
      </c>
      <c r="D1365" s="25" t="s">
        <v>9838</v>
      </c>
      <c r="E1365" s="25" t="s">
        <v>6425</v>
      </c>
      <c r="F1365" s="25" t="s">
        <v>6856</v>
      </c>
      <c r="G1365" s="24">
        <v>11222</v>
      </c>
      <c r="H1365" s="25" t="s">
        <v>9756</v>
      </c>
      <c r="I1365" s="2" t="s">
        <v>6868</v>
      </c>
      <c r="J1365" s="2">
        <v>0.95538708733190103</v>
      </c>
      <c r="L1365" s="25"/>
      <c r="M1365" s="25" t="s">
        <v>9849</v>
      </c>
      <c r="N1365" s="26" t="s">
        <v>9850</v>
      </c>
      <c r="O1365" s="22">
        <v>5</v>
      </c>
      <c r="P1365" s="4"/>
      <c r="R1365" s="2" t="s">
        <v>6204</v>
      </c>
    </row>
    <row r="1366" spans="1:18" ht="13">
      <c r="A1366" s="22">
        <v>12166</v>
      </c>
      <c r="B1366" s="22">
        <v>12043</v>
      </c>
      <c r="C1366" s="9" t="s">
        <v>9851</v>
      </c>
      <c r="D1366" s="9" t="s">
        <v>9852</v>
      </c>
      <c r="E1366" s="9" t="s">
        <v>6427</v>
      </c>
      <c r="F1366" s="9" t="s">
        <v>6937</v>
      </c>
      <c r="G1366" s="22">
        <v>10773</v>
      </c>
      <c r="H1366" s="9" t="s">
        <v>9756</v>
      </c>
      <c r="I1366" s="2" t="s">
        <v>6868</v>
      </c>
      <c r="J1366" s="2">
        <v>0.91527525125458298</v>
      </c>
      <c r="L1366" s="9"/>
      <c r="M1366" s="9" t="s">
        <v>9853</v>
      </c>
      <c r="N1366" s="23" t="s">
        <v>9854</v>
      </c>
      <c r="O1366" s="22">
        <v>5</v>
      </c>
      <c r="P1366" s="4"/>
      <c r="R1366" s="2" t="s">
        <v>5907</v>
      </c>
    </row>
    <row r="1367" spans="1:18" ht="13">
      <c r="A1367" s="24">
        <v>12348</v>
      </c>
      <c r="B1367" s="24">
        <v>12036</v>
      </c>
      <c r="C1367" s="25" t="s">
        <v>9851</v>
      </c>
      <c r="D1367" s="25" t="s">
        <v>9852</v>
      </c>
      <c r="E1367" s="25" t="s">
        <v>6427</v>
      </c>
      <c r="F1367" s="25" t="s">
        <v>6840</v>
      </c>
      <c r="G1367" s="24">
        <v>10773</v>
      </c>
      <c r="H1367" s="25" t="s">
        <v>9756</v>
      </c>
      <c r="I1367" s="2" t="s">
        <v>6868</v>
      </c>
      <c r="J1367" s="2">
        <v>0.94645711742196137</v>
      </c>
      <c r="L1367" s="25"/>
      <c r="M1367" s="25" t="s">
        <v>9855</v>
      </c>
      <c r="N1367" s="26" t="s">
        <v>9856</v>
      </c>
      <c r="O1367" s="22">
        <v>5</v>
      </c>
      <c r="P1367" s="4"/>
      <c r="R1367" s="2" t="s">
        <v>4600</v>
      </c>
    </row>
    <row r="1368" spans="1:18" ht="13">
      <c r="A1368" s="22">
        <v>11790</v>
      </c>
      <c r="B1368" s="22">
        <v>10773</v>
      </c>
      <c r="C1368" s="9" t="s">
        <v>9851</v>
      </c>
      <c r="D1368" s="9" t="s">
        <v>9852</v>
      </c>
      <c r="E1368" s="9" t="s">
        <v>6427</v>
      </c>
      <c r="F1368" s="9" t="s">
        <v>6856</v>
      </c>
      <c r="G1368" s="22">
        <v>10773</v>
      </c>
      <c r="H1368" s="9" t="s">
        <v>9756</v>
      </c>
      <c r="I1368" s="2" t="s">
        <v>6868</v>
      </c>
      <c r="J1368" s="2">
        <v>0.95653121102030314</v>
      </c>
      <c r="L1368" s="9"/>
      <c r="M1368" s="9" t="s">
        <v>9857</v>
      </c>
      <c r="N1368" s="23" t="s">
        <v>9858</v>
      </c>
      <c r="O1368" s="22">
        <v>5</v>
      </c>
      <c r="P1368" s="4"/>
      <c r="R1368" s="2" t="s">
        <v>6204</v>
      </c>
    </row>
    <row r="1369" spans="1:18" ht="13">
      <c r="A1369" s="24">
        <v>12036</v>
      </c>
      <c r="B1369" s="24">
        <v>12036</v>
      </c>
      <c r="C1369" s="25" t="s">
        <v>9851</v>
      </c>
      <c r="D1369" s="25" t="s">
        <v>9852</v>
      </c>
      <c r="E1369" s="25" t="s">
        <v>6425</v>
      </c>
      <c r="F1369" s="25" t="s">
        <v>6840</v>
      </c>
      <c r="G1369" s="24">
        <v>10773</v>
      </c>
      <c r="H1369" s="25" t="s">
        <v>9756</v>
      </c>
      <c r="I1369" s="2" t="s">
        <v>6868</v>
      </c>
      <c r="J1369" s="2">
        <v>0.96716686674865215</v>
      </c>
      <c r="L1369" s="25"/>
      <c r="M1369" s="25" t="s">
        <v>9859</v>
      </c>
      <c r="N1369" s="26" t="s">
        <v>9860</v>
      </c>
      <c r="O1369" s="22">
        <v>5</v>
      </c>
      <c r="P1369" s="4"/>
      <c r="R1369" s="2" t="s">
        <v>4600</v>
      </c>
    </row>
    <row r="1370" spans="1:18" ht="13">
      <c r="A1370" s="22">
        <v>12043</v>
      </c>
      <c r="B1370" s="22">
        <v>12043</v>
      </c>
      <c r="C1370" s="9" t="s">
        <v>9851</v>
      </c>
      <c r="D1370" s="9" t="s">
        <v>9852</v>
      </c>
      <c r="E1370" s="9" t="s">
        <v>6425</v>
      </c>
      <c r="F1370" s="9" t="s">
        <v>6937</v>
      </c>
      <c r="G1370" s="22">
        <v>10773</v>
      </c>
      <c r="H1370" s="9" t="s">
        <v>9756</v>
      </c>
      <c r="I1370" s="2" t="s">
        <v>6868</v>
      </c>
      <c r="J1370" s="2">
        <v>0.94524010199921682</v>
      </c>
      <c r="L1370" s="9"/>
      <c r="M1370" s="9" t="s">
        <v>9861</v>
      </c>
      <c r="N1370" s="23" t="s">
        <v>9862</v>
      </c>
      <c r="O1370" s="22">
        <v>5</v>
      </c>
      <c r="P1370" s="4"/>
      <c r="R1370" s="2" t="s">
        <v>5907</v>
      </c>
    </row>
    <row r="1371" spans="1:18" ht="13">
      <c r="A1371" s="24">
        <v>10773</v>
      </c>
      <c r="B1371" s="24">
        <v>10773</v>
      </c>
      <c r="C1371" s="25" t="s">
        <v>9851</v>
      </c>
      <c r="D1371" s="25" t="s">
        <v>9852</v>
      </c>
      <c r="E1371" s="25" t="s">
        <v>6425</v>
      </c>
      <c r="F1371" s="25" t="s">
        <v>6856</v>
      </c>
      <c r="G1371" s="24">
        <v>10773</v>
      </c>
      <c r="H1371" s="25" t="s">
        <v>9756</v>
      </c>
      <c r="I1371" s="2" t="s">
        <v>6868</v>
      </c>
      <c r="J1371" s="2">
        <v>0.95527468248849556</v>
      </c>
      <c r="L1371" s="25"/>
      <c r="M1371" s="25" t="s">
        <v>9863</v>
      </c>
      <c r="N1371" s="26" t="s">
        <v>9864</v>
      </c>
      <c r="O1371" s="22">
        <v>5</v>
      </c>
      <c r="P1371" s="4"/>
      <c r="R1371" s="2" t="s">
        <v>6204</v>
      </c>
    </row>
    <row r="1372" spans="1:18" ht="13">
      <c r="A1372" s="22">
        <v>12881</v>
      </c>
      <c r="B1372" s="22">
        <v>12184</v>
      </c>
      <c r="C1372" s="9" t="s">
        <v>9865</v>
      </c>
      <c r="D1372" s="9" t="s">
        <v>9791</v>
      </c>
      <c r="E1372" s="9" t="s">
        <v>6425</v>
      </c>
      <c r="F1372" s="9" t="s">
        <v>6937</v>
      </c>
      <c r="G1372" s="9"/>
      <c r="H1372" s="9" t="s">
        <v>9756</v>
      </c>
      <c r="I1372" s="2" t="s">
        <v>6868</v>
      </c>
      <c r="J1372" s="2">
        <v>0.96692032582197696</v>
      </c>
      <c r="L1372" s="9"/>
      <c r="M1372" s="9" t="s">
        <v>9866</v>
      </c>
      <c r="N1372" s="23" t="s">
        <v>9867</v>
      </c>
      <c r="O1372" s="22">
        <v>5</v>
      </c>
      <c r="P1372" s="4"/>
      <c r="R1372" s="2" t="s">
        <v>3279</v>
      </c>
    </row>
    <row r="1373" spans="1:18" ht="13">
      <c r="A1373" s="24">
        <v>12184</v>
      </c>
      <c r="B1373" s="24">
        <v>12184</v>
      </c>
      <c r="C1373" s="25" t="s">
        <v>9865</v>
      </c>
      <c r="D1373" s="25" t="s">
        <v>9791</v>
      </c>
      <c r="E1373" s="25" t="s">
        <v>6427</v>
      </c>
      <c r="F1373" s="25" t="s">
        <v>6937</v>
      </c>
      <c r="G1373" s="25"/>
      <c r="H1373" s="25" t="s">
        <v>9756</v>
      </c>
      <c r="I1373" s="2" t="s">
        <v>6868</v>
      </c>
      <c r="J1373" s="2">
        <v>0.94593983592089348</v>
      </c>
      <c r="L1373" s="25"/>
      <c r="M1373" s="25" t="s">
        <v>9868</v>
      </c>
      <c r="N1373" s="26" t="s">
        <v>9869</v>
      </c>
      <c r="O1373" s="22">
        <v>5</v>
      </c>
      <c r="P1373" s="4"/>
      <c r="R1373" s="2" t="s">
        <v>3279</v>
      </c>
    </row>
    <row r="1374" spans="1:18" ht="13">
      <c r="A1374" s="22">
        <v>158488</v>
      </c>
      <c r="B1374" s="22">
        <v>13234</v>
      </c>
      <c r="C1374" s="9" t="s">
        <v>9870</v>
      </c>
      <c r="D1374" s="9" t="s">
        <v>9871</v>
      </c>
      <c r="E1374" s="9" t="s">
        <v>6427</v>
      </c>
      <c r="F1374" s="9" t="s">
        <v>6937</v>
      </c>
      <c r="G1374" s="9"/>
      <c r="H1374" s="9" t="s">
        <v>9756</v>
      </c>
      <c r="I1374" s="2" t="s">
        <v>6868</v>
      </c>
      <c r="J1374" s="2">
        <v>0.9144201950567481</v>
      </c>
      <c r="L1374" s="9"/>
      <c r="M1374" s="9" t="s">
        <v>9872</v>
      </c>
      <c r="N1374" s="23" t="s">
        <v>9873</v>
      </c>
      <c r="O1374" s="22">
        <v>5</v>
      </c>
      <c r="P1374" s="4"/>
      <c r="R1374" s="2" t="s">
        <v>3279</v>
      </c>
    </row>
    <row r="1375" spans="1:18" ht="13">
      <c r="A1375" s="24">
        <v>13234</v>
      </c>
      <c r="B1375" s="24">
        <v>13234</v>
      </c>
      <c r="C1375" s="25" t="s">
        <v>9870</v>
      </c>
      <c r="D1375" s="25" t="s">
        <v>9871</v>
      </c>
      <c r="E1375" s="25" t="s">
        <v>6425</v>
      </c>
      <c r="F1375" s="25" t="s">
        <v>6937</v>
      </c>
      <c r="G1375" s="25"/>
      <c r="H1375" s="25" t="s">
        <v>9756</v>
      </c>
      <c r="I1375" s="2" t="s">
        <v>6868</v>
      </c>
      <c r="J1375" s="2">
        <v>0.90095352152919905</v>
      </c>
      <c r="L1375" s="25"/>
      <c r="M1375" s="25" t="s">
        <v>9874</v>
      </c>
      <c r="N1375" s="26" t="s">
        <v>9875</v>
      </c>
      <c r="O1375" s="22">
        <v>5</v>
      </c>
      <c r="P1375" s="4"/>
      <c r="R1375" s="2" t="s">
        <v>3279</v>
      </c>
    </row>
    <row r="1376" spans="1:18" ht="13">
      <c r="A1376" s="22">
        <v>15472</v>
      </c>
      <c r="B1376" s="22">
        <v>15472</v>
      </c>
      <c r="C1376" s="9" t="s">
        <v>9876</v>
      </c>
      <c r="D1376" s="9" t="s">
        <v>9877</v>
      </c>
      <c r="E1376" s="9" t="s">
        <v>6427</v>
      </c>
      <c r="F1376" s="9" t="s">
        <v>6840</v>
      </c>
      <c r="G1376" s="9"/>
      <c r="H1376" s="9" t="s">
        <v>9756</v>
      </c>
      <c r="I1376" s="2" t="s">
        <v>6868</v>
      </c>
      <c r="J1376" s="2">
        <v>0.90548346537336366</v>
      </c>
      <c r="L1376" s="9"/>
      <c r="M1376" s="9" t="s">
        <v>9878</v>
      </c>
      <c r="N1376" s="23" t="s">
        <v>9879</v>
      </c>
      <c r="O1376" s="22">
        <v>5</v>
      </c>
      <c r="P1376" s="4"/>
      <c r="R1376" s="2" t="s">
        <v>3279</v>
      </c>
    </row>
    <row r="1377" spans="1:18" ht="13">
      <c r="A1377" s="24">
        <v>16039</v>
      </c>
      <c r="B1377" s="24">
        <v>15472</v>
      </c>
      <c r="C1377" s="25" t="s">
        <v>9876</v>
      </c>
      <c r="D1377" s="25" t="s">
        <v>9877</v>
      </c>
      <c r="E1377" s="25" t="s">
        <v>6425</v>
      </c>
      <c r="F1377" s="25" t="s">
        <v>6840</v>
      </c>
      <c r="G1377" s="25"/>
      <c r="H1377" s="25" t="s">
        <v>9756</v>
      </c>
      <c r="I1377" s="2" t="s">
        <v>6868</v>
      </c>
      <c r="J1377" s="2">
        <v>0.88237350532561998</v>
      </c>
      <c r="L1377" s="25"/>
      <c r="M1377" s="25" t="s">
        <v>9880</v>
      </c>
      <c r="N1377" s="26" t="s">
        <v>9881</v>
      </c>
      <c r="O1377" s="22">
        <v>5</v>
      </c>
      <c r="P1377" s="4"/>
      <c r="R1377" s="2" t="s">
        <v>3279</v>
      </c>
    </row>
    <row r="1378" spans="1:18" ht="13">
      <c r="A1378" s="22">
        <v>25840</v>
      </c>
      <c r="B1378" s="22">
        <v>16308</v>
      </c>
      <c r="C1378" s="9" t="s">
        <v>9882</v>
      </c>
      <c r="D1378" s="9" t="s">
        <v>9770</v>
      </c>
      <c r="E1378" s="9" t="s">
        <v>6425</v>
      </c>
      <c r="F1378" s="9" t="s">
        <v>6840</v>
      </c>
      <c r="G1378" s="9"/>
      <c r="H1378" s="9" t="s">
        <v>9756</v>
      </c>
      <c r="I1378" s="2" t="s">
        <v>6868</v>
      </c>
      <c r="J1378" s="2">
        <v>0.95286410720864201</v>
      </c>
      <c r="L1378" s="9"/>
      <c r="M1378" s="9" t="s">
        <v>9883</v>
      </c>
      <c r="N1378" s="23" t="s">
        <v>9884</v>
      </c>
      <c r="O1378" s="22">
        <v>5</v>
      </c>
      <c r="P1378" s="4"/>
      <c r="R1378" s="2" t="s">
        <v>3279</v>
      </c>
    </row>
    <row r="1379" spans="1:18" ht="13">
      <c r="A1379" s="24">
        <v>16308</v>
      </c>
      <c r="B1379" s="24">
        <v>16308</v>
      </c>
      <c r="C1379" s="25" t="s">
        <v>9882</v>
      </c>
      <c r="D1379" s="25" t="s">
        <v>9770</v>
      </c>
      <c r="E1379" s="25" t="s">
        <v>6427</v>
      </c>
      <c r="F1379" s="25" t="s">
        <v>6840</v>
      </c>
      <c r="G1379" s="25"/>
      <c r="H1379" s="25" t="s">
        <v>9756</v>
      </c>
      <c r="I1379" s="2" t="s">
        <v>6868</v>
      </c>
      <c r="J1379" s="2">
        <v>0.93798825183805024</v>
      </c>
      <c r="L1379" s="25"/>
      <c r="M1379" s="25" t="s">
        <v>9885</v>
      </c>
      <c r="N1379" s="26" t="s">
        <v>9886</v>
      </c>
      <c r="O1379" s="22">
        <v>5</v>
      </c>
      <c r="P1379" s="4"/>
      <c r="R1379" s="2" t="s">
        <v>3279</v>
      </c>
    </row>
    <row r="1380" spans="1:18" ht="13">
      <c r="A1380" s="22">
        <v>14843</v>
      </c>
      <c r="B1380" s="22">
        <v>14843</v>
      </c>
      <c r="C1380" s="9" t="s">
        <v>9887</v>
      </c>
      <c r="D1380" s="9" t="s">
        <v>9888</v>
      </c>
      <c r="E1380" s="9" t="s">
        <v>6427</v>
      </c>
      <c r="F1380" s="9" t="s">
        <v>6937</v>
      </c>
      <c r="G1380" s="22">
        <v>14843</v>
      </c>
      <c r="H1380" s="9" t="s">
        <v>9756</v>
      </c>
      <c r="I1380" s="2" t="s">
        <v>6868</v>
      </c>
      <c r="J1380" s="2">
        <v>0.96094212231579601</v>
      </c>
      <c r="L1380" s="9"/>
      <c r="M1380" s="9" t="s">
        <v>9889</v>
      </c>
      <c r="N1380" s="23" t="s">
        <v>9890</v>
      </c>
      <c r="O1380" s="22">
        <v>5</v>
      </c>
      <c r="P1380" s="4"/>
      <c r="R1380" s="2" t="s">
        <v>5907</v>
      </c>
    </row>
    <row r="1381" spans="1:18" ht="13">
      <c r="A1381" s="24">
        <v>14924</v>
      </c>
      <c r="B1381" s="24">
        <v>14924</v>
      </c>
      <c r="C1381" s="25" t="s">
        <v>9887</v>
      </c>
      <c r="D1381" s="25" t="s">
        <v>9888</v>
      </c>
      <c r="E1381" s="25" t="s">
        <v>6427</v>
      </c>
      <c r="F1381" s="25" t="s">
        <v>6840</v>
      </c>
      <c r="G1381" s="24">
        <v>14843</v>
      </c>
      <c r="H1381" s="25" t="s">
        <v>9756</v>
      </c>
      <c r="I1381" s="2" t="s">
        <v>6868</v>
      </c>
      <c r="J1381" s="2">
        <v>0.96114449052173567</v>
      </c>
      <c r="L1381" s="25"/>
      <c r="M1381" s="25" t="s">
        <v>9891</v>
      </c>
      <c r="N1381" s="26" t="s">
        <v>9892</v>
      </c>
      <c r="O1381" s="22">
        <v>5</v>
      </c>
      <c r="P1381" s="4"/>
      <c r="R1381" s="2" t="s">
        <v>4600</v>
      </c>
    </row>
    <row r="1382" spans="1:18" ht="13">
      <c r="A1382" s="22">
        <v>16261</v>
      </c>
      <c r="B1382" s="22">
        <v>15964</v>
      </c>
      <c r="C1382" s="9" t="s">
        <v>9887</v>
      </c>
      <c r="D1382" s="9" t="s">
        <v>9888</v>
      </c>
      <c r="E1382" s="9" t="s">
        <v>6427</v>
      </c>
      <c r="F1382" s="9" t="s">
        <v>6856</v>
      </c>
      <c r="G1382" s="22">
        <v>14843</v>
      </c>
      <c r="H1382" s="9" t="s">
        <v>9756</v>
      </c>
      <c r="I1382" s="2" t="s">
        <v>6868</v>
      </c>
      <c r="J1382" s="2">
        <v>0.95921805231848056</v>
      </c>
      <c r="L1382" s="9"/>
      <c r="M1382" s="9" t="s">
        <v>9893</v>
      </c>
      <c r="N1382" s="23" t="s">
        <v>9894</v>
      </c>
      <c r="O1382" s="22">
        <v>5</v>
      </c>
      <c r="P1382" s="4"/>
      <c r="R1382" s="2" t="s">
        <v>6204</v>
      </c>
    </row>
    <row r="1383" spans="1:18" ht="13">
      <c r="A1383" s="24">
        <v>15402</v>
      </c>
      <c r="B1383" s="24">
        <v>14924</v>
      </c>
      <c r="C1383" s="25" t="s">
        <v>9887</v>
      </c>
      <c r="D1383" s="25" t="s">
        <v>9888</v>
      </c>
      <c r="E1383" s="25" t="s">
        <v>6425</v>
      </c>
      <c r="F1383" s="25" t="s">
        <v>6840</v>
      </c>
      <c r="G1383" s="24">
        <v>14843</v>
      </c>
      <c r="H1383" s="25" t="s">
        <v>9756</v>
      </c>
      <c r="I1383" s="2" t="s">
        <v>6868</v>
      </c>
      <c r="J1383" s="2">
        <v>0.97437860280487709</v>
      </c>
      <c r="L1383" s="25"/>
      <c r="M1383" s="25" t="s">
        <v>9895</v>
      </c>
      <c r="N1383" s="26" t="s">
        <v>9896</v>
      </c>
      <c r="O1383" s="22">
        <v>5</v>
      </c>
      <c r="P1383" s="4"/>
      <c r="R1383" s="2" t="s">
        <v>4600</v>
      </c>
    </row>
    <row r="1384" spans="1:18" ht="13">
      <c r="A1384" s="22">
        <v>17019</v>
      </c>
      <c r="B1384" s="22">
        <v>14843</v>
      </c>
      <c r="C1384" s="9" t="s">
        <v>9887</v>
      </c>
      <c r="D1384" s="9" t="s">
        <v>9888</v>
      </c>
      <c r="E1384" s="9" t="s">
        <v>6425</v>
      </c>
      <c r="F1384" s="9" t="s">
        <v>6937</v>
      </c>
      <c r="G1384" s="22">
        <v>14843</v>
      </c>
      <c r="H1384" s="9" t="s">
        <v>9756</v>
      </c>
      <c r="I1384" s="2" t="s">
        <v>6868</v>
      </c>
      <c r="J1384" s="2">
        <v>0.94563209939577253</v>
      </c>
      <c r="L1384" s="9"/>
      <c r="M1384" s="9" t="s">
        <v>9897</v>
      </c>
      <c r="N1384" s="23" t="s">
        <v>9898</v>
      </c>
      <c r="O1384" s="22">
        <v>5</v>
      </c>
      <c r="P1384" s="4"/>
      <c r="R1384" s="2" t="s">
        <v>5907</v>
      </c>
    </row>
    <row r="1385" spans="1:18" ht="13">
      <c r="A1385" s="24">
        <v>15964</v>
      </c>
      <c r="B1385" s="24">
        <v>15964</v>
      </c>
      <c r="C1385" s="25" t="s">
        <v>9887</v>
      </c>
      <c r="D1385" s="25" t="s">
        <v>9888</v>
      </c>
      <c r="E1385" s="25" t="s">
        <v>6425</v>
      </c>
      <c r="F1385" s="25" t="s">
        <v>6856</v>
      </c>
      <c r="G1385" s="24">
        <v>14843</v>
      </c>
      <c r="H1385" s="25" t="s">
        <v>9756</v>
      </c>
      <c r="I1385" s="2" t="s">
        <v>6868</v>
      </c>
      <c r="J1385" s="2">
        <v>0.9600923796901123</v>
      </c>
      <c r="L1385" s="25"/>
      <c r="M1385" s="25" t="s">
        <v>9899</v>
      </c>
      <c r="N1385" s="26" t="s">
        <v>9900</v>
      </c>
      <c r="O1385" s="24">
        <v>1</v>
      </c>
      <c r="P1385" s="4"/>
      <c r="R1385" s="2" t="s">
        <v>6204</v>
      </c>
    </row>
    <row r="1386" spans="1:18" ht="13">
      <c r="A1386" s="22">
        <v>20672</v>
      </c>
      <c r="B1386" s="22">
        <v>16181</v>
      </c>
      <c r="C1386" s="9" t="s">
        <v>9901</v>
      </c>
      <c r="D1386" s="9" t="s">
        <v>9902</v>
      </c>
      <c r="E1386" s="9" t="s">
        <v>6427</v>
      </c>
      <c r="F1386" s="9" t="s">
        <v>6840</v>
      </c>
      <c r="G1386" s="9"/>
      <c r="H1386" s="9" t="s">
        <v>9756</v>
      </c>
      <c r="I1386" s="2" t="s">
        <v>6868</v>
      </c>
      <c r="J1386" s="2">
        <v>0.76705927441411825</v>
      </c>
      <c r="L1386" s="9"/>
      <c r="M1386" s="9" t="s">
        <v>9903</v>
      </c>
      <c r="N1386" s="23" t="s">
        <v>9904</v>
      </c>
      <c r="O1386" s="22">
        <v>5</v>
      </c>
      <c r="P1386" s="4"/>
      <c r="R1386" s="2" t="s">
        <v>3279</v>
      </c>
    </row>
    <row r="1387" spans="1:18" ht="13">
      <c r="A1387" s="24">
        <v>16181</v>
      </c>
      <c r="B1387" s="24">
        <v>16181</v>
      </c>
      <c r="C1387" s="25" t="s">
        <v>9901</v>
      </c>
      <c r="D1387" s="25" t="s">
        <v>9902</v>
      </c>
      <c r="E1387" s="25" t="s">
        <v>6425</v>
      </c>
      <c r="F1387" s="25" t="s">
        <v>6840</v>
      </c>
      <c r="G1387" s="25"/>
      <c r="H1387" s="25" t="s">
        <v>9756</v>
      </c>
      <c r="I1387" s="2" t="s">
        <v>6868</v>
      </c>
      <c r="J1387" s="2">
        <v>0.8568053773139106</v>
      </c>
      <c r="L1387" s="25"/>
      <c r="M1387" s="25" t="s">
        <v>9905</v>
      </c>
      <c r="N1387" s="26" t="s">
        <v>9906</v>
      </c>
      <c r="O1387" s="22">
        <v>5</v>
      </c>
      <c r="P1387" s="4"/>
      <c r="R1387" s="2" t="s">
        <v>3279</v>
      </c>
    </row>
    <row r="1388" spans="1:18" ht="13">
      <c r="A1388" s="22">
        <v>101493</v>
      </c>
      <c r="B1388" s="22">
        <v>18474</v>
      </c>
      <c r="C1388" s="9" t="s">
        <v>9907</v>
      </c>
      <c r="D1388" s="9" t="s">
        <v>9908</v>
      </c>
      <c r="E1388" s="9" t="s">
        <v>6427</v>
      </c>
      <c r="F1388" s="9" t="s">
        <v>6937</v>
      </c>
      <c r="G1388" s="9"/>
      <c r="H1388" s="9" t="s">
        <v>9756</v>
      </c>
      <c r="I1388" s="2" t="s">
        <v>6868</v>
      </c>
      <c r="J1388" s="2">
        <v>0.90058894461578842</v>
      </c>
      <c r="L1388" s="9"/>
      <c r="M1388" s="9" t="s">
        <v>9909</v>
      </c>
      <c r="N1388" s="23" t="s">
        <v>9910</v>
      </c>
      <c r="O1388" s="22">
        <v>5</v>
      </c>
      <c r="P1388" s="4"/>
      <c r="R1388" s="2" t="s">
        <v>3279</v>
      </c>
    </row>
    <row r="1389" spans="1:18" ht="13">
      <c r="A1389" s="24">
        <v>18474</v>
      </c>
      <c r="B1389" s="24">
        <v>18474</v>
      </c>
      <c r="C1389" s="25" t="s">
        <v>9907</v>
      </c>
      <c r="D1389" s="25" t="s">
        <v>9908</v>
      </c>
      <c r="E1389" s="25" t="s">
        <v>6425</v>
      </c>
      <c r="F1389" s="25" t="s">
        <v>6937</v>
      </c>
      <c r="G1389" s="25"/>
      <c r="H1389" s="25" t="s">
        <v>9756</v>
      </c>
      <c r="I1389" s="2" t="s">
        <v>6868</v>
      </c>
      <c r="J1389" s="2">
        <v>0.83034586977499347</v>
      </c>
      <c r="L1389" s="25"/>
      <c r="M1389" s="25" t="s">
        <v>9911</v>
      </c>
      <c r="N1389" s="26" t="s">
        <v>9912</v>
      </c>
      <c r="O1389" s="22">
        <v>5</v>
      </c>
      <c r="P1389" s="4"/>
      <c r="R1389" s="2" t="s">
        <v>3279</v>
      </c>
    </row>
    <row r="1390" spans="1:18" ht="13">
      <c r="A1390" s="22">
        <v>17599</v>
      </c>
      <c r="B1390" s="22">
        <v>17599</v>
      </c>
      <c r="C1390" s="9" t="s">
        <v>9913</v>
      </c>
      <c r="D1390" s="9" t="s">
        <v>9914</v>
      </c>
      <c r="E1390" s="9" t="s">
        <v>6425</v>
      </c>
      <c r="F1390" s="9" t="s">
        <v>6840</v>
      </c>
      <c r="G1390" s="9"/>
      <c r="H1390" s="9" t="s">
        <v>9756</v>
      </c>
      <c r="I1390" s="2" t="s">
        <v>6868</v>
      </c>
      <c r="J1390" s="2">
        <v>0.91654382228928932</v>
      </c>
      <c r="L1390" s="9"/>
      <c r="M1390" s="9" t="s">
        <v>9915</v>
      </c>
      <c r="N1390" s="23" t="s">
        <v>9916</v>
      </c>
      <c r="O1390" s="22">
        <v>5</v>
      </c>
      <c r="P1390" s="4"/>
      <c r="R1390" s="2" t="s">
        <v>3279</v>
      </c>
    </row>
    <row r="1391" spans="1:18" ht="13">
      <c r="A1391" s="24">
        <v>22109</v>
      </c>
      <c r="B1391" s="24">
        <v>17599</v>
      </c>
      <c r="C1391" s="25" t="s">
        <v>9913</v>
      </c>
      <c r="D1391" s="25" t="s">
        <v>9914</v>
      </c>
      <c r="E1391" s="25" t="s">
        <v>6427</v>
      </c>
      <c r="F1391" s="25" t="s">
        <v>6840</v>
      </c>
      <c r="G1391" s="25"/>
      <c r="H1391" s="25" t="s">
        <v>9756</v>
      </c>
      <c r="I1391" s="2" t="s">
        <v>6868</v>
      </c>
      <c r="J1391" s="2">
        <v>0.89838604715165238</v>
      </c>
      <c r="L1391" s="25"/>
      <c r="M1391" s="25" t="s">
        <v>9917</v>
      </c>
      <c r="N1391" s="26" t="s">
        <v>9918</v>
      </c>
      <c r="O1391" s="22">
        <v>5</v>
      </c>
      <c r="P1391" s="4"/>
      <c r="R1391" s="2" t="s">
        <v>3279</v>
      </c>
    </row>
    <row r="1392" spans="1:18" ht="13">
      <c r="A1392" s="22">
        <v>10223</v>
      </c>
      <c r="B1392" s="22">
        <v>10223</v>
      </c>
      <c r="C1392" s="9" t="s">
        <v>9919</v>
      </c>
      <c r="D1392" s="9" t="s">
        <v>9920</v>
      </c>
      <c r="E1392" s="9" t="s">
        <v>6427</v>
      </c>
      <c r="F1392" s="9" t="s">
        <v>6853</v>
      </c>
      <c r="G1392" s="9"/>
      <c r="H1392" s="9" t="s">
        <v>9921</v>
      </c>
      <c r="I1392" s="2" t="s">
        <v>6842</v>
      </c>
      <c r="J1392" s="2">
        <v>0.85241697835074559</v>
      </c>
      <c r="L1392" s="9"/>
      <c r="M1392" s="9" t="s">
        <v>9922</v>
      </c>
      <c r="N1392" s="23" t="s">
        <v>9923</v>
      </c>
      <c r="O1392" s="22">
        <v>5</v>
      </c>
      <c r="P1392" s="4"/>
      <c r="R1392" s="2" t="s">
        <v>3279</v>
      </c>
    </row>
    <row r="1393" spans="1:18" ht="13">
      <c r="A1393" s="24">
        <v>10382</v>
      </c>
      <c r="B1393" s="24">
        <v>10223</v>
      </c>
      <c r="C1393" s="25" t="s">
        <v>9919</v>
      </c>
      <c r="D1393" s="25" t="s">
        <v>9920</v>
      </c>
      <c r="E1393" s="25" t="s">
        <v>6425</v>
      </c>
      <c r="F1393" s="25" t="s">
        <v>6853</v>
      </c>
      <c r="G1393" s="25"/>
      <c r="H1393" s="25" t="s">
        <v>9921</v>
      </c>
      <c r="I1393" s="2" t="s">
        <v>6842</v>
      </c>
      <c r="J1393" s="2">
        <v>0.89399903500599376</v>
      </c>
      <c r="L1393" s="25"/>
      <c r="M1393" s="25" t="s">
        <v>9924</v>
      </c>
      <c r="N1393" s="26" t="s">
        <v>9925</v>
      </c>
      <c r="O1393" s="22">
        <v>5</v>
      </c>
      <c r="P1393" s="4"/>
      <c r="R1393" s="2" t="s">
        <v>3279</v>
      </c>
    </row>
    <row r="1394" spans="1:18" ht="13">
      <c r="A1394" s="22">
        <v>10907</v>
      </c>
      <c r="B1394" s="22">
        <v>10795</v>
      </c>
      <c r="C1394" s="9" t="s">
        <v>9926</v>
      </c>
      <c r="D1394" s="9" t="s">
        <v>9927</v>
      </c>
      <c r="E1394" s="9" t="s">
        <v>6425</v>
      </c>
      <c r="F1394" s="9" t="s">
        <v>6937</v>
      </c>
      <c r="G1394" s="9"/>
      <c r="H1394" s="9" t="s">
        <v>9921</v>
      </c>
      <c r="I1394" s="2" t="s">
        <v>6842</v>
      </c>
      <c r="J1394" s="2">
        <v>0.81232603594681141</v>
      </c>
      <c r="L1394" s="9"/>
      <c r="M1394" s="9" t="s">
        <v>9928</v>
      </c>
      <c r="N1394" s="23" t="s">
        <v>9929</v>
      </c>
      <c r="O1394" s="22">
        <v>5</v>
      </c>
      <c r="P1394" s="4"/>
      <c r="R1394" s="2" t="s">
        <v>3279</v>
      </c>
    </row>
    <row r="1395" spans="1:18" ht="13">
      <c r="A1395" s="24">
        <v>10795</v>
      </c>
      <c r="B1395" s="24">
        <v>10795</v>
      </c>
      <c r="C1395" s="25" t="s">
        <v>9926</v>
      </c>
      <c r="D1395" s="25" t="s">
        <v>9927</v>
      </c>
      <c r="E1395" s="25" t="s">
        <v>6427</v>
      </c>
      <c r="F1395" s="25" t="s">
        <v>6937</v>
      </c>
      <c r="G1395" s="25"/>
      <c r="H1395" s="25" t="s">
        <v>9921</v>
      </c>
      <c r="I1395" s="2" t="s">
        <v>6842</v>
      </c>
      <c r="J1395" s="2">
        <v>0.83649507792791988</v>
      </c>
      <c r="L1395" s="25"/>
      <c r="M1395" s="25" t="s">
        <v>9930</v>
      </c>
      <c r="N1395" s="26" t="s">
        <v>9931</v>
      </c>
      <c r="O1395" s="22">
        <v>5</v>
      </c>
      <c r="P1395" s="4"/>
      <c r="R1395" s="2" t="s">
        <v>3279</v>
      </c>
    </row>
    <row r="1396" spans="1:18" ht="13">
      <c r="A1396" s="22">
        <v>11061</v>
      </c>
      <c r="B1396" s="22">
        <v>11061</v>
      </c>
      <c r="C1396" s="9" t="s">
        <v>9932</v>
      </c>
      <c r="D1396" s="9" t="s">
        <v>9926</v>
      </c>
      <c r="E1396" s="9" t="s">
        <v>6425</v>
      </c>
      <c r="F1396" s="9" t="s">
        <v>6856</v>
      </c>
      <c r="G1396" s="9"/>
      <c r="H1396" s="9" t="s">
        <v>9921</v>
      </c>
      <c r="I1396" s="2" t="s">
        <v>6842</v>
      </c>
      <c r="J1396" s="2">
        <v>0.84201009917430514</v>
      </c>
      <c r="L1396" s="9"/>
      <c r="M1396" s="9" t="s">
        <v>9933</v>
      </c>
      <c r="N1396" s="23" t="s">
        <v>9934</v>
      </c>
      <c r="O1396" s="22">
        <v>5</v>
      </c>
      <c r="P1396" s="4"/>
      <c r="R1396" s="2" t="s">
        <v>3668</v>
      </c>
    </row>
    <row r="1397" spans="1:18" ht="13">
      <c r="A1397" s="24">
        <v>11076</v>
      </c>
      <c r="B1397" s="24">
        <v>11061</v>
      </c>
      <c r="C1397" s="25" t="s">
        <v>9932</v>
      </c>
      <c r="D1397" s="25" t="s">
        <v>9926</v>
      </c>
      <c r="E1397" s="25" t="s">
        <v>6427</v>
      </c>
      <c r="F1397" s="25" t="s">
        <v>6856</v>
      </c>
      <c r="G1397" s="25"/>
      <c r="H1397" s="25" t="s">
        <v>9921</v>
      </c>
      <c r="I1397" s="2" t="s">
        <v>6842</v>
      </c>
      <c r="J1397" s="2">
        <v>0.84302131692388271</v>
      </c>
      <c r="L1397" s="25"/>
      <c r="M1397" s="25" t="s">
        <v>9935</v>
      </c>
      <c r="N1397" s="26" t="s">
        <v>9936</v>
      </c>
      <c r="O1397" s="22">
        <v>5</v>
      </c>
      <c r="P1397" s="4"/>
      <c r="R1397" s="2" t="s">
        <v>3668</v>
      </c>
    </row>
    <row r="1398" spans="1:18" ht="13">
      <c r="A1398" s="22">
        <v>10986</v>
      </c>
      <c r="B1398" s="22">
        <v>10986</v>
      </c>
      <c r="C1398" s="9" t="s">
        <v>9937</v>
      </c>
      <c r="D1398" s="9" t="s">
        <v>9938</v>
      </c>
      <c r="E1398" s="9" t="s">
        <v>6425</v>
      </c>
      <c r="F1398" s="9" t="s">
        <v>6853</v>
      </c>
      <c r="G1398" s="22">
        <v>10991</v>
      </c>
      <c r="H1398" s="9" t="s">
        <v>9921</v>
      </c>
      <c r="I1398" s="2" t="s">
        <v>6842</v>
      </c>
      <c r="J1398" s="2">
        <v>0.78707515797131089</v>
      </c>
      <c r="L1398" s="9"/>
      <c r="M1398" s="9" t="s">
        <v>9939</v>
      </c>
      <c r="N1398" s="23" t="s">
        <v>9940</v>
      </c>
      <c r="O1398" s="22">
        <v>5</v>
      </c>
      <c r="P1398" s="4"/>
      <c r="R1398" s="2" t="s">
        <v>6204</v>
      </c>
    </row>
    <row r="1399" spans="1:18" ht="13">
      <c r="A1399" s="24">
        <v>17197</v>
      </c>
      <c r="B1399" s="24">
        <v>11359</v>
      </c>
      <c r="C1399" s="25" t="s">
        <v>9937</v>
      </c>
      <c r="D1399" s="25" t="s">
        <v>9938</v>
      </c>
      <c r="E1399" s="25" t="s">
        <v>6425</v>
      </c>
      <c r="F1399" s="25" t="s">
        <v>6937</v>
      </c>
      <c r="G1399" s="24">
        <v>10991</v>
      </c>
      <c r="H1399" s="25" t="s">
        <v>9921</v>
      </c>
      <c r="I1399" s="2" t="s">
        <v>6842</v>
      </c>
      <c r="J1399" s="2">
        <v>0.86122207114854188</v>
      </c>
      <c r="L1399" s="25"/>
      <c r="M1399" s="25" t="s">
        <v>9941</v>
      </c>
      <c r="N1399" s="26" t="s">
        <v>9942</v>
      </c>
      <c r="O1399" s="22">
        <v>5</v>
      </c>
      <c r="P1399" s="4"/>
      <c r="R1399" s="2" t="s">
        <v>3668</v>
      </c>
    </row>
    <row r="1400" spans="1:18" ht="13">
      <c r="A1400" s="22">
        <v>11359</v>
      </c>
      <c r="B1400" s="22">
        <v>11359</v>
      </c>
      <c r="C1400" s="9" t="s">
        <v>9937</v>
      </c>
      <c r="D1400" s="9" t="s">
        <v>9938</v>
      </c>
      <c r="E1400" s="9" t="s">
        <v>6427</v>
      </c>
      <c r="F1400" s="9" t="s">
        <v>6937</v>
      </c>
      <c r="G1400" s="22">
        <v>10991</v>
      </c>
      <c r="H1400" s="9" t="s">
        <v>9921</v>
      </c>
      <c r="I1400" s="2" t="s">
        <v>6842</v>
      </c>
      <c r="J1400" s="2">
        <v>0.90745219645665864</v>
      </c>
      <c r="L1400" s="9"/>
      <c r="M1400" s="9" t="s">
        <v>9943</v>
      </c>
      <c r="N1400" s="23" t="s">
        <v>9944</v>
      </c>
      <c r="O1400" s="22">
        <v>5</v>
      </c>
      <c r="P1400" s="4"/>
      <c r="R1400" s="2" t="s">
        <v>3668</v>
      </c>
    </row>
    <row r="1401" spans="1:18" ht="13">
      <c r="A1401" s="24">
        <v>11508</v>
      </c>
      <c r="B1401" s="24">
        <v>10986</v>
      </c>
      <c r="C1401" s="25" t="s">
        <v>9937</v>
      </c>
      <c r="D1401" s="25" t="s">
        <v>9938</v>
      </c>
      <c r="E1401" s="25" t="s">
        <v>6427</v>
      </c>
      <c r="F1401" s="25" t="s">
        <v>6853</v>
      </c>
      <c r="G1401" s="24">
        <v>10991</v>
      </c>
      <c r="H1401" s="25" t="s">
        <v>9921</v>
      </c>
      <c r="I1401" s="2" t="s">
        <v>6842</v>
      </c>
      <c r="J1401" s="2">
        <v>0.76988112105445239</v>
      </c>
      <c r="L1401" s="25"/>
      <c r="M1401" s="25" t="s">
        <v>9945</v>
      </c>
      <c r="N1401" s="26" t="s">
        <v>9946</v>
      </c>
      <c r="O1401" s="22">
        <v>5</v>
      </c>
      <c r="P1401" s="4"/>
      <c r="R1401" s="2" t="s">
        <v>6204</v>
      </c>
    </row>
    <row r="1402" spans="1:18" ht="13">
      <c r="A1402" s="22">
        <v>11173</v>
      </c>
      <c r="B1402" s="22">
        <v>11173</v>
      </c>
      <c r="C1402" s="9" t="s">
        <v>9937</v>
      </c>
      <c r="D1402" s="9"/>
      <c r="E1402" s="9" t="s">
        <v>6425</v>
      </c>
      <c r="F1402" s="9" t="s">
        <v>6853</v>
      </c>
      <c r="G1402" s="22">
        <v>10991</v>
      </c>
      <c r="H1402" s="9" t="s">
        <v>9921</v>
      </c>
      <c r="I1402" s="2" t="s">
        <v>6842</v>
      </c>
      <c r="J1402" s="2">
        <v>0.91393283547586879</v>
      </c>
      <c r="L1402" s="9"/>
      <c r="M1402" s="9" t="s">
        <v>9947</v>
      </c>
      <c r="N1402" s="23" t="s">
        <v>9948</v>
      </c>
      <c r="O1402" s="22">
        <v>5</v>
      </c>
      <c r="P1402" s="4"/>
      <c r="R1402" s="2" t="s">
        <v>3279</v>
      </c>
    </row>
    <row r="1403" spans="1:18" ht="13">
      <c r="A1403" s="24">
        <v>11361</v>
      </c>
      <c r="B1403" s="24">
        <v>11173</v>
      </c>
      <c r="C1403" s="25" t="s">
        <v>9937</v>
      </c>
      <c r="D1403" s="25"/>
      <c r="E1403" s="25" t="s">
        <v>6427</v>
      </c>
      <c r="F1403" s="25" t="s">
        <v>6853</v>
      </c>
      <c r="G1403" s="24">
        <v>10991</v>
      </c>
      <c r="H1403" s="25" t="s">
        <v>9921</v>
      </c>
      <c r="I1403" s="2" t="s">
        <v>6842</v>
      </c>
      <c r="J1403" s="2">
        <v>0.91823016070051644</v>
      </c>
      <c r="L1403" s="25"/>
      <c r="M1403" s="25"/>
      <c r="N1403" s="29"/>
      <c r="O1403" s="24">
        <v>0</v>
      </c>
      <c r="P1403" s="27" t="s">
        <v>6876</v>
      </c>
      <c r="R1403" s="2" t="s">
        <v>3279</v>
      </c>
    </row>
    <row r="1404" spans="1:18" ht="13">
      <c r="A1404" s="22">
        <v>22883</v>
      </c>
      <c r="B1404" s="22">
        <v>12647</v>
      </c>
      <c r="C1404" s="9" t="s">
        <v>9949</v>
      </c>
      <c r="D1404" s="9" t="s">
        <v>9950</v>
      </c>
      <c r="E1404" s="9" t="s">
        <v>6427</v>
      </c>
      <c r="F1404" s="9" t="s">
        <v>6937</v>
      </c>
      <c r="G1404" s="9"/>
      <c r="H1404" s="9" t="s">
        <v>9921</v>
      </c>
      <c r="I1404" s="2" t="s">
        <v>6842</v>
      </c>
      <c r="J1404" s="2">
        <v>0.74901225165736629</v>
      </c>
      <c r="L1404" s="9"/>
      <c r="M1404" s="9" t="s">
        <v>9951</v>
      </c>
      <c r="N1404" s="23" t="s">
        <v>9952</v>
      </c>
      <c r="O1404" s="22">
        <v>5</v>
      </c>
      <c r="P1404" s="4"/>
      <c r="R1404" s="2" t="s">
        <v>3668</v>
      </c>
    </row>
    <row r="1405" spans="1:18" ht="13">
      <c r="A1405" s="24">
        <v>12647</v>
      </c>
      <c r="B1405" s="24">
        <v>12647</v>
      </c>
      <c r="C1405" s="25" t="s">
        <v>9949</v>
      </c>
      <c r="D1405" s="25" t="s">
        <v>9950</v>
      </c>
      <c r="E1405" s="25" t="s">
        <v>6425</v>
      </c>
      <c r="F1405" s="25" t="s">
        <v>6937</v>
      </c>
      <c r="G1405" s="25"/>
      <c r="H1405" s="25" t="s">
        <v>9921</v>
      </c>
      <c r="I1405" s="2" t="s">
        <v>6842</v>
      </c>
      <c r="J1405" s="2">
        <v>0.80708191954282149</v>
      </c>
      <c r="L1405" s="25"/>
      <c r="M1405" s="25" t="s">
        <v>9953</v>
      </c>
      <c r="N1405" s="26" t="s">
        <v>9954</v>
      </c>
      <c r="O1405" s="22">
        <v>5</v>
      </c>
      <c r="P1405" s="4"/>
      <c r="R1405" s="2" t="s">
        <v>3668</v>
      </c>
    </row>
    <row r="1406" spans="1:18" ht="13">
      <c r="A1406" s="22">
        <v>12552</v>
      </c>
      <c r="B1406" s="22">
        <v>12552</v>
      </c>
      <c r="C1406" s="9" t="s">
        <v>9955</v>
      </c>
      <c r="D1406" s="9" t="s">
        <v>9926</v>
      </c>
      <c r="E1406" s="9" t="s">
        <v>6425</v>
      </c>
      <c r="F1406" s="9" t="s">
        <v>6856</v>
      </c>
      <c r="G1406" s="9"/>
      <c r="H1406" s="9" t="s">
        <v>9921</v>
      </c>
      <c r="I1406" s="2" t="s">
        <v>6842</v>
      </c>
      <c r="J1406" s="2">
        <v>0.91352633082354107</v>
      </c>
      <c r="L1406" s="9"/>
      <c r="M1406" s="9" t="s">
        <v>9956</v>
      </c>
      <c r="N1406" s="23" t="s">
        <v>9957</v>
      </c>
      <c r="O1406" s="22">
        <v>5</v>
      </c>
      <c r="P1406" s="4"/>
      <c r="R1406" s="2" t="s">
        <v>3279</v>
      </c>
    </row>
    <row r="1407" spans="1:18" ht="13">
      <c r="A1407" s="24">
        <v>12807</v>
      </c>
      <c r="B1407" s="24">
        <v>12552</v>
      </c>
      <c r="C1407" s="25" t="s">
        <v>9955</v>
      </c>
      <c r="D1407" s="25" t="s">
        <v>9926</v>
      </c>
      <c r="E1407" s="25" t="s">
        <v>6427</v>
      </c>
      <c r="F1407" s="25" t="s">
        <v>6856</v>
      </c>
      <c r="G1407" s="25"/>
      <c r="H1407" s="25" t="s">
        <v>9921</v>
      </c>
      <c r="I1407" s="2" t="s">
        <v>6842</v>
      </c>
      <c r="J1407" s="2">
        <v>0.9041172165735778</v>
      </c>
      <c r="L1407" s="25"/>
      <c r="M1407" s="25" t="s">
        <v>9958</v>
      </c>
      <c r="N1407" s="26" t="s">
        <v>9959</v>
      </c>
      <c r="O1407" s="22">
        <v>5</v>
      </c>
      <c r="P1407" s="4"/>
      <c r="R1407" s="2" t="s">
        <v>3279</v>
      </c>
    </row>
    <row r="1408" spans="1:18" ht="13">
      <c r="A1408" s="22">
        <v>23695</v>
      </c>
      <c r="B1408" s="22">
        <v>23695</v>
      </c>
      <c r="C1408" s="9" t="s">
        <v>9960</v>
      </c>
      <c r="D1408" s="9"/>
      <c r="E1408" s="9" t="s">
        <v>6425</v>
      </c>
      <c r="F1408" s="9" t="s">
        <v>6840</v>
      </c>
      <c r="G1408" s="9"/>
      <c r="H1408" s="9" t="s">
        <v>9921</v>
      </c>
      <c r="I1408" s="2" t="s">
        <v>6842</v>
      </c>
      <c r="J1408" s="2">
        <v>0.69589595313698305</v>
      </c>
      <c r="L1408" s="9"/>
      <c r="M1408" s="9" t="s">
        <v>9961</v>
      </c>
      <c r="N1408" s="23" t="s">
        <v>9962</v>
      </c>
      <c r="O1408" s="22">
        <v>5</v>
      </c>
      <c r="P1408" s="4"/>
      <c r="R1408" s="2" t="s">
        <v>3279</v>
      </c>
    </row>
    <row r="1409" spans="1:18" ht="13">
      <c r="A1409" s="24">
        <v>23730</v>
      </c>
      <c r="B1409" s="24">
        <v>23695</v>
      </c>
      <c r="C1409" s="25" t="s">
        <v>9960</v>
      </c>
      <c r="D1409" s="25"/>
      <c r="E1409" s="25" t="s">
        <v>6427</v>
      </c>
      <c r="F1409" s="25" t="s">
        <v>6840</v>
      </c>
      <c r="G1409" s="25"/>
      <c r="H1409" s="25" t="s">
        <v>9921</v>
      </c>
      <c r="I1409" s="2" t="s">
        <v>6842</v>
      </c>
      <c r="J1409" s="2">
        <v>0.68770944456958782</v>
      </c>
      <c r="L1409" s="25"/>
      <c r="M1409" s="25" t="s">
        <v>9963</v>
      </c>
      <c r="N1409" s="26" t="s">
        <v>9964</v>
      </c>
      <c r="O1409" s="22">
        <v>5</v>
      </c>
      <c r="P1409" s="4"/>
      <c r="R1409" s="2" t="s">
        <v>3279</v>
      </c>
    </row>
    <row r="1410" spans="1:18" ht="13">
      <c r="A1410" s="22">
        <v>12702</v>
      </c>
      <c r="B1410" s="22">
        <v>12702</v>
      </c>
      <c r="C1410" s="9" t="s">
        <v>9965</v>
      </c>
      <c r="D1410" s="9" t="s">
        <v>9937</v>
      </c>
      <c r="E1410" s="9" t="s">
        <v>6425</v>
      </c>
      <c r="F1410" s="9" t="s">
        <v>6853</v>
      </c>
      <c r="G1410" s="22">
        <v>12702</v>
      </c>
      <c r="H1410" s="9" t="s">
        <v>9921</v>
      </c>
      <c r="I1410" s="2" t="s">
        <v>6842</v>
      </c>
      <c r="J1410" s="2">
        <v>0.87412057544144106</v>
      </c>
      <c r="L1410" s="9"/>
      <c r="M1410" s="9" t="s">
        <v>9966</v>
      </c>
      <c r="N1410" s="23" t="s">
        <v>9967</v>
      </c>
      <c r="O1410" s="22">
        <v>5</v>
      </c>
      <c r="P1410" s="4"/>
      <c r="R1410" s="2" t="s">
        <v>3279</v>
      </c>
    </row>
    <row r="1411" spans="1:18" ht="13">
      <c r="A1411" s="24">
        <v>12989</v>
      </c>
      <c r="B1411" s="24">
        <v>12895</v>
      </c>
      <c r="C1411" s="25" t="s">
        <v>9965</v>
      </c>
      <c r="D1411" s="25" t="s">
        <v>9937</v>
      </c>
      <c r="E1411" s="25" t="s">
        <v>6425</v>
      </c>
      <c r="F1411" s="25" t="s">
        <v>6856</v>
      </c>
      <c r="G1411" s="24">
        <v>12702</v>
      </c>
      <c r="H1411" s="25" t="s">
        <v>9921</v>
      </c>
      <c r="I1411" s="2" t="s">
        <v>6842</v>
      </c>
      <c r="J1411" s="2">
        <v>0.87137755980475207</v>
      </c>
      <c r="L1411" s="25"/>
      <c r="M1411" s="25" t="s">
        <v>9968</v>
      </c>
      <c r="N1411" s="26" t="s">
        <v>9969</v>
      </c>
      <c r="O1411" s="22">
        <v>5</v>
      </c>
      <c r="P1411" s="4"/>
      <c r="R1411" s="2" t="s">
        <v>3279</v>
      </c>
    </row>
    <row r="1412" spans="1:18" ht="13">
      <c r="A1412" s="22">
        <v>101049</v>
      </c>
      <c r="B1412" s="22">
        <v>12702</v>
      </c>
      <c r="C1412" s="9" t="s">
        <v>9965</v>
      </c>
      <c r="D1412" s="9" t="s">
        <v>9937</v>
      </c>
      <c r="E1412" s="9" t="s">
        <v>6427</v>
      </c>
      <c r="F1412" s="9" t="s">
        <v>6853</v>
      </c>
      <c r="G1412" s="22">
        <v>12702</v>
      </c>
      <c r="H1412" s="9" t="s">
        <v>9921</v>
      </c>
      <c r="I1412" s="2" t="s">
        <v>6842</v>
      </c>
      <c r="J1412" s="2">
        <v>0.89695474288217014</v>
      </c>
      <c r="L1412" s="9"/>
      <c r="M1412" s="9" t="s">
        <v>9970</v>
      </c>
      <c r="N1412" s="23" t="s">
        <v>9971</v>
      </c>
      <c r="O1412" s="22">
        <v>5</v>
      </c>
      <c r="P1412" s="4"/>
      <c r="R1412" s="2" t="s">
        <v>3279</v>
      </c>
    </row>
    <row r="1413" spans="1:18" ht="13">
      <c r="A1413" s="24">
        <v>12895</v>
      </c>
      <c r="B1413" s="24">
        <v>12895</v>
      </c>
      <c r="C1413" s="25" t="s">
        <v>9965</v>
      </c>
      <c r="D1413" s="25" t="s">
        <v>9937</v>
      </c>
      <c r="E1413" s="25" t="s">
        <v>6427</v>
      </c>
      <c r="F1413" s="25" t="s">
        <v>6856</v>
      </c>
      <c r="G1413" s="24">
        <v>12702</v>
      </c>
      <c r="H1413" s="25" t="s">
        <v>9921</v>
      </c>
      <c r="I1413" s="2" t="s">
        <v>6842</v>
      </c>
      <c r="J1413" s="2">
        <v>0.85762351868537867</v>
      </c>
      <c r="L1413" s="25"/>
      <c r="M1413" s="25" t="s">
        <v>9972</v>
      </c>
      <c r="N1413" s="26" t="s">
        <v>9973</v>
      </c>
      <c r="O1413" s="22">
        <v>5</v>
      </c>
      <c r="P1413" s="4"/>
      <c r="R1413" s="2" t="s">
        <v>3279</v>
      </c>
    </row>
    <row r="1414" spans="1:18" ht="13">
      <c r="A1414" s="22">
        <v>16256</v>
      </c>
      <c r="B1414" s="22">
        <v>15692</v>
      </c>
      <c r="C1414" s="9" t="s">
        <v>9974</v>
      </c>
      <c r="D1414" s="9" t="s">
        <v>9975</v>
      </c>
      <c r="E1414" s="9" t="s">
        <v>6425</v>
      </c>
      <c r="F1414" s="9" t="s">
        <v>6937</v>
      </c>
      <c r="G1414" s="9"/>
      <c r="H1414" s="9" t="s">
        <v>9921</v>
      </c>
      <c r="I1414" s="2" t="s">
        <v>6842</v>
      </c>
      <c r="J1414" s="2">
        <v>0.61172089600059454</v>
      </c>
      <c r="L1414" s="9"/>
      <c r="M1414" s="9" t="s">
        <v>9976</v>
      </c>
      <c r="N1414" s="23" t="s">
        <v>9977</v>
      </c>
      <c r="O1414" s="22">
        <v>5</v>
      </c>
      <c r="P1414" s="4"/>
      <c r="R1414" s="2" t="s">
        <v>3279</v>
      </c>
    </row>
    <row r="1415" spans="1:18" ht="13">
      <c r="A1415" s="24">
        <v>15692</v>
      </c>
      <c r="B1415" s="24">
        <v>15692</v>
      </c>
      <c r="C1415" s="25" t="s">
        <v>9974</v>
      </c>
      <c r="D1415" s="25" t="s">
        <v>9975</v>
      </c>
      <c r="E1415" s="25" t="s">
        <v>6427</v>
      </c>
      <c r="F1415" s="25" t="s">
        <v>6937</v>
      </c>
      <c r="G1415" s="25"/>
      <c r="H1415" s="25" t="s">
        <v>9921</v>
      </c>
      <c r="I1415" s="2" t="s">
        <v>6842</v>
      </c>
      <c r="J1415" s="2">
        <v>0.48373638982990419</v>
      </c>
      <c r="L1415" s="25"/>
      <c r="M1415" s="25" t="s">
        <v>9978</v>
      </c>
      <c r="N1415" s="26" t="s">
        <v>9979</v>
      </c>
      <c r="O1415" s="22">
        <v>5</v>
      </c>
      <c r="P1415" s="4"/>
      <c r="R1415" s="2" t="s">
        <v>3279</v>
      </c>
    </row>
    <row r="1416" spans="1:18" ht="13">
      <c r="A1416" s="22">
        <v>10165</v>
      </c>
      <c r="B1416" s="22">
        <v>10165</v>
      </c>
      <c r="C1416" s="9" t="s">
        <v>9980</v>
      </c>
      <c r="D1416" s="9" t="s">
        <v>9980</v>
      </c>
      <c r="E1416" s="9" t="s">
        <v>6425</v>
      </c>
      <c r="F1416" s="9" t="s">
        <v>6840</v>
      </c>
      <c r="G1416" s="9"/>
      <c r="H1416" s="9" t="s">
        <v>9981</v>
      </c>
      <c r="I1416" s="2" t="s">
        <v>6868</v>
      </c>
      <c r="J1416" s="2">
        <v>0.96486941646603841</v>
      </c>
      <c r="L1416" s="9"/>
      <c r="M1416" s="9" t="s">
        <v>9982</v>
      </c>
      <c r="N1416" s="23" t="s">
        <v>9983</v>
      </c>
      <c r="O1416" s="22">
        <v>5</v>
      </c>
      <c r="P1416" s="4"/>
      <c r="R1416" s="2" t="s">
        <v>3279</v>
      </c>
    </row>
    <row r="1417" spans="1:18" ht="13">
      <c r="A1417" s="24">
        <v>10313</v>
      </c>
      <c r="B1417" s="24">
        <v>10165</v>
      </c>
      <c r="C1417" s="25" t="s">
        <v>9980</v>
      </c>
      <c r="D1417" s="25" t="s">
        <v>9980</v>
      </c>
      <c r="E1417" s="25" t="s">
        <v>6427</v>
      </c>
      <c r="F1417" s="25" t="s">
        <v>6840</v>
      </c>
      <c r="G1417" s="25"/>
      <c r="H1417" s="25" t="s">
        <v>9981</v>
      </c>
      <c r="I1417" s="2" t="s">
        <v>6868</v>
      </c>
      <c r="J1417" s="2">
        <v>0.95162005041912645</v>
      </c>
      <c r="L1417" s="25"/>
      <c r="M1417" s="25" t="s">
        <v>9984</v>
      </c>
      <c r="N1417" s="26" t="s">
        <v>9985</v>
      </c>
      <c r="O1417" s="22">
        <v>5</v>
      </c>
      <c r="P1417" s="4"/>
      <c r="R1417" s="2" t="s">
        <v>3279</v>
      </c>
    </row>
    <row r="1418" spans="1:18" ht="13">
      <c r="A1418" s="22">
        <v>10804</v>
      </c>
      <c r="B1418" s="22">
        <v>10519</v>
      </c>
      <c r="C1418" s="9" t="s">
        <v>9986</v>
      </c>
      <c r="D1418" s="9" t="s">
        <v>9987</v>
      </c>
      <c r="E1418" s="9" t="s">
        <v>6427</v>
      </c>
      <c r="F1418" s="9" t="s">
        <v>6856</v>
      </c>
      <c r="G1418" s="9"/>
      <c r="H1418" s="9" t="s">
        <v>9981</v>
      </c>
      <c r="I1418" s="2" t="s">
        <v>6868</v>
      </c>
      <c r="J1418" s="2">
        <v>0.86043137652856427</v>
      </c>
      <c r="L1418" s="9"/>
      <c r="M1418" s="9" t="s">
        <v>9988</v>
      </c>
      <c r="N1418" s="23" t="s">
        <v>9989</v>
      </c>
      <c r="O1418" s="22">
        <v>1</v>
      </c>
      <c r="P1418" s="4" t="s">
        <v>6993</v>
      </c>
      <c r="R1418" s="2" t="s">
        <v>3668</v>
      </c>
    </row>
    <row r="1419" spans="1:18" ht="13">
      <c r="A1419" s="24">
        <v>10519</v>
      </c>
      <c r="B1419" s="24">
        <v>10519</v>
      </c>
      <c r="C1419" s="25" t="s">
        <v>9986</v>
      </c>
      <c r="D1419" s="25" t="s">
        <v>9987</v>
      </c>
      <c r="E1419" s="25" t="s">
        <v>6425</v>
      </c>
      <c r="F1419" s="25" t="s">
        <v>6856</v>
      </c>
      <c r="G1419" s="25"/>
      <c r="H1419" s="25" t="s">
        <v>9981</v>
      </c>
      <c r="I1419" s="2" t="s">
        <v>6868</v>
      </c>
      <c r="J1419" s="2">
        <v>0.86667637785137019</v>
      </c>
      <c r="L1419" s="25"/>
      <c r="M1419" s="25" t="s">
        <v>9990</v>
      </c>
      <c r="N1419" s="26" t="s">
        <v>9991</v>
      </c>
      <c r="O1419" s="22">
        <v>5</v>
      </c>
      <c r="P1419" s="4"/>
      <c r="R1419" s="2" t="s">
        <v>3668</v>
      </c>
    </row>
    <row r="1420" spans="1:18" ht="13">
      <c r="A1420" s="22">
        <v>10471</v>
      </c>
      <c r="B1420" s="22">
        <v>10471</v>
      </c>
      <c r="C1420" s="9" t="s">
        <v>9992</v>
      </c>
      <c r="D1420" s="9" t="s">
        <v>9986</v>
      </c>
      <c r="E1420" s="9" t="s">
        <v>6425</v>
      </c>
      <c r="F1420" s="9" t="s">
        <v>6856</v>
      </c>
      <c r="G1420" s="9"/>
      <c r="H1420" s="9" t="s">
        <v>9981</v>
      </c>
      <c r="I1420" s="2" t="s">
        <v>6868</v>
      </c>
      <c r="J1420" s="2">
        <v>0.90975812069007156</v>
      </c>
      <c r="L1420" s="9"/>
      <c r="M1420" s="9" t="s">
        <v>9993</v>
      </c>
      <c r="N1420" s="23" t="s">
        <v>9994</v>
      </c>
      <c r="O1420" s="22">
        <v>5</v>
      </c>
      <c r="P1420" s="4"/>
      <c r="R1420" s="2" t="s">
        <v>6204</v>
      </c>
    </row>
    <row r="1421" spans="1:18" ht="13">
      <c r="A1421" s="24">
        <v>10999</v>
      </c>
      <c r="B1421" s="24">
        <v>10471</v>
      </c>
      <c r="C1421" s="25" t="s">
        <v>9992</v>
      </c>
      <c r="D1421" s="25" t="s">
        <v>9986</v>
      </c>
      <c r="E1421" s="25" t="s">
        <v>6427</v>
      </c>
      <c r="F1421" s="25" t="s">
        <v>6856</v>
      </c>
      <c r="G1421" s="25"/>
      <c r="H1421" s="25" t="s">
        <v>9981</v>
      </c>
      <c r="I1421" s="2" t="s">
        <v>6868</v>
      </c>
      <c r="J1421" s="2">
        <v>0.92893270658030158</v>
      </c>
      <c r="L1421" s="25"/>
      <c r="M1421" s="25" t="s">
        <v>9995</v>
      </c>
      <c r="N1421" s="26" t="s">
        <v>9996</v>
      </c>
      <c r="O1421" s="22">
        <v>5</v>
      </c>
      <c r="P1421" s="4"/>
      <c r="R1421" s="2" t="s">
        <v>6204</v>
      </c>
    </row>
    <row r="1422" spans="1:18" ht="13">
      <c r="A1422" s="22">
        <v>10451</v>
      </c>
      <c r="B1422" s="22">
        <v>10334</v>
      </c>
      <c r="C1422" s="9" t="s">
        <v>9997</v>
      </c>
      <c r="D1422" s="9" t="s">
        <v>9998</v>
      </c>
      <c r="E1422" s="9" t="s">
        <v>6425</v>
      </c>
      <c r="F1422" s="9" t="s">
        <v>6937</v>
      </c>
      <c r="G1422" s="9"/>
      <c r="H1422" s="9" t="s">
        <v>9981</v>
      </c>
      <c r="I1422" s="2" t="s">
        <v>6868</v>
      </c>
      <c r="J1422" s="2">
        <v>0.79726896387729784</v>
      </c>
      <c r="L1422" s="9"/>
      <c r="M1422" s="9" t="s">
        <v>9999</v>
      </c>
      <c r="N1422" s="23" t="s">
        <v>10000</v>
      </c>
      <c r="O1422" s="22">
        <v>5</v>
      </c>
      <c r="P1422" s="4"/>
      <c r="R1422" s="2" t="s">
        <v>3279</v>
      </c>
    </row>
    <row r="1423" spans="1:18" ht="13">
      <c r="A1423" s="24">
        <v>10334</v>
      </c>
      <c r="B1423" s="24">
        <v>10334</v>
      </c>
      <c r="C1423" s="25" t="s">
        <v>9997</v>
      </c>
      <c r="D1423" s="25" t="s">
        <v>9998</v>
      </c>
      <c r="E1423" s="25" t="s">
        <v>6427</v>
      </c>
      <c r="F1423" s="25" t="s">
        <v>6937</v>
      </c>
      <c r="G1423" s="25"/>
      <c r="H1423" s="25" t="s">
        <v>9981</v>
      </c>
      <c r="I1423" s="2" t="s">
        <v>6868</v>
      </c>
      <c r="J1423" s="2">
        <v>0.7846993280900616</v>
      </c>
      <c r="L1423" s="25"/>
      <c r="M1423" s="25" t="s">
        <v>10001</v>
      </c>
      <c r="N1423" s="26" t="s">
        <v>10002</v>
      </c>
      <c r="O1423" s="22">
        <v>5</v>
      </c>
      <c r="P1423" s="4"/>
      <c r="R1423" s="2" t="s">
        <v>3279</v>
      </c>
    </row>
    <row r="1424" spans="1:18" ht="13">
      <c r="A1424" s="22">
        <v>12914</v>
      </c>
      <c r="B1424" s="22">
        <v>12442</v>
      </c>
      <c r="C1424" s="9" t="s">
        <v>10003</v>
      </c>
      <c r="D1424" s="9" t="s">
        <v>10004</v>
      </c>
      <c r="E1424" s="9" t="s">
        <v>6427</v>
      </c>
      <c r="F1424" s="9" t="s">
        <v>6937</v>
      </c>
      <c r="G1424" s="22">
        <v>11863</v>
      </c>
      <c r="H1424" s="9" t="s">
        <v>9981</v>
      </c>
      <c r="I1424" s="2" t="s">
        <v>6868</v>
      </c>
      <c r="J1424" s="2">
        <v>0.86519287261858113</v>
      </c>
      <c r="L1424" s="9"/>
      <c r="M1424" s="9" t="s">
        <v>10005</v>
      </c>
      <c r="N1424" s="23" t="s">
        <v>10006</v>
      </c>
      <c r="O1424" s="22">
        <v>5</v>
      </c>
      <c r="P1424" s="4"/>
      <c r="R1424" s="2" t="s">
        <v>5907</v>
      </c>
    </row>
    <row r="1425" spans="1:18" ht="13">
      <c r="A1425" s="24">
        <v>12442</v>
      </c>
      <c r="B1425" s="24">
        <v>12442</v>
      </c>
      <c r="C1425" s="25" t="s">
        <v>10003</v>
      </c>
      <c r="D1425" s="25" t="s">
        <v>10004</v>
      </c>
      <c r="E1425" s="25" t="s">
        <v>6425</v>
      </c>
      <c r="F1425" s="25" t="s">
        <v>6937</v>
      </c>
      <c r="G1425" s="24">
        <v>11863</v>
      </c>
      <c r="H1425" s="25" t="s">
        <v>9981</v>
      </c>
      <c r="I1425" s="2" t="s">
        <v>6868</v>
      </c>
      <c r="J1425" s="2">
        <v>0.93421870548125552</v>
      </c>
      <c r="L1425" s="25"/>
      <c r="M1425" s="25" t="s">
        <v>10007</v>
      </c>
      <c r="N1425" s="26" t="s">
        <v>10008</v>
      </c>
      <c r="O1425" s="22">
        <v>5</v>
      </c>
      <c r="P1425" s="4"/>
      <c r="R1425" s="2" t="s">
        <v>5907</v>
      </c>
    </row>
    <row r="1426" spans="1:18" ht="13">
      <c r="A1426" s="22">
        <v>12171</v>
      </c>
      <c r="B1426" s="22">
        <v>11863</v>
      </c>
      <c r="C1426" s="9" t="s">
        <v>10003</v>
      </c>
      <c r="D1426" s="9" t="s">
        <v>10004</v>
      </c>
      <c r="E1426" s="9" t="s">
        <v>6427</v>
      </c>
      <c r="F1426" s="9" t="s">
        <v>6856</v>
      </c>
      <c r="G1426" s="22">
        <v>11863</v>
      </c>
      <c r="H1426" s="9" t="s">
        <v>9981</v>
      </c>
      <c r="I1426" s="2" t="s">
        <v>6868</v>
      </c>
      <c r="J1426" s="2">
        <v>0.93203708247338746</v>
      </c>
      <c r="L1426" s="9"/>
      <c r="M1426" s="9" t="s">
        <v>10009</v>
      </c>
      <c r="N1426" s="23" t="s">
        <v>10010</v>
      </c>
      <c r="O1426" s="22">
        <v>5</v>
      </c>
      <c r="P1426" s="4"/>
      <c r="R1426" s="2" t="s">
        <v>6204</v>
      </c>
    </row>
    <row r="1427" spans="1:18" ht="13">
      <c r="A1427" s="24">
        <v>11863</v>
      </c>
      <c r="B1427" s="24">
        <v>11863</v>
      </c>
      <c r="C1427" s="25" t="s">
        <v>10003</v>
      </c>
      <c r="D1427" s="25" t="s">
        <v>10004</v>
      </c>
      <c r="E1427" s="25" t="s">
        <v>6425</v>
      </c>
      <c r="F1427" s="25" t="s">
        <v>6856</v>
      </c>
      <c r="G1427" s="24">
        <v>11863</v>
      </c>
      <c r="H1427" s="25" t="s">
        <v>9981</v>
      </c>
      <c r="I1427" s="2" t="s">
        <v>6868</v>
      </c>
      <c r="J1427" s="2">
        <v>0.93682159211728822</v>
      </c>
      <c r="L1427" s="25"/>
      <c r="M1427" s="25" t="s">
        <v>10011</v>
      </c>
      <c r="N1427" s="26" t="s">
        <v>10012</v>
      </c>
      <c r="O1427" s="22">
        <v>5</v>
      </c>
      <c r="P1427" s="4"/>
      <c r="R1427" s="2" t="s">
        <v>6204</v>
      </c>
    </row>
    <row r="1428" spans="1:18" ht="13">
      <c r="A1428" s="22">
        <v>12842</v>
      </c>
      <c r="B1428" s="22">
        <v>12337</v>
      </c>
      <c r="C1428" s="9" t="s">
        <v>10013</v>
      </c>
      <c r="D1428" s="9" t="s">
        <v>10014</v>
      </c>
      <c r="E1428" s="9" t="s">
        <v>6427</v>
      </c>
      <c r="F1428" s="9" t="s">
        <v>6840</v>
      </c>
      <c r="G1428" s="22">
        <v>10749</v>
      </c>
      <c r="H1428" s="9" t="s">
        <v>9981</v>
      </c>
      <c r="I1428" s="2" t="s">
        <v>6868</v>
      </c>
      <c r="J1428" s="2">
        <v>0.82823154644904007</v>
      </c>
      <c r="L1428" s="9"/>
      <c r="M1428" s="9" t="s">
        <v>10015</v>
      </c>
      <c r="N1428" s="23" t="s">
        <v>10016</v>
      </c>
      <c r="O1428" s="22">
        <v>5</v>
      </c>
      <c r="P1428" s="4"/>
      <c r="R1428" s="2" t="s">
        <v>3279</v>
      </c>
    </row>
    <row r="1429" spans="1:18" ht="13">
      <c r="A1429" s="24">
        <v>12337</v>
      </c>
      <c r="B1429" s="24">
        <v>12337</v>
      </c>
      <c r="C1429" s="25" t="s">
        <v>10013</v>
      </c>
      <c r="D1429" s="25" t="s">
        <v>10014</v>
      </c>
      <c r="E1429" s="25" t="s">
        <v>6425</v>
      </c>
      <c r="F1429" s="25" t="s">
        <v>6840</v>
      </c>
      <c r="G1429" s="24">
        <v>10749</v>
      </c>
      <c r="H1429" s="25" t="s">
        <v>9981</v>
      </c>
      <c r="I1429" s="2" t="s">
        <v>6868</v>
      </c>
      <c r="J1429" s="2">
        <v>0.82401533629565649</v>
      </c>
      <c r="L1429" s="25"/>
      <c r="M1429" s="25" t="s">
        <v>10017</v>
      </c>
      <c r="N1429" s="26" t="s">
        <v>10018</v>
      </c>
      <c r="O1429" s="22">
        <v>5</v>
      </c>
      <c r="P1429" s="4"/>
      <c r="R1429" s="2" t="s">
        <v>3279</v>
      </c>
    </row>
    <row r="1430" spans="1:18" ht="13">
      <c r="A1430" s="22">
        <v>12818</v>
      </c>
      <c r="B1430" s="22">
        <v>12818</v>
      </c>
      <c r="C1430" s="9" t="s">
        <v>10019</v>
      </c>
      <c r="D1430" s="9" t="s">
        <v>10020</v>
      </c>
      <c r="E1430" s="9" t="s">
        <v>6427</v>
      </c>
      <c r="F1430" s="9" t="s">
        <v>6937</v>
      </c>
      <c r="G1430" s="9"/>
      <c r="H1430" s="9" t="s">
        <v>9981</v>
      </c>
      <c r="I1430" s="2" t="s">
        <v>6868</v>
      </c>
      <c r="J1430" s="2">
        <v>0.93308144577150776</v>
      </c>
      <c r="L1430" s="9"/>
      <c r="M1430" s="9" t="s">
        <v>10021</v>
      </c>
      <c r="N1430" s="23" t="s">
        <v>10022</v>
      </c>
      <c r="O1430" s="22">
        <v>5</v>
      </c>
      <c r="P1430" s="4"/>
      <c r="R1430" s="2" t="s">
        <v>3279</v>
      </c>
    </row>
    <row r="1431" spans="1:18" ht="13">
      <c r="A1431" s="24">
        <v>14104</v>
      </c>
      <c r="B1431" s="24">
        <v>12818</v>
      </c>
      <c r="C1431" s="25" t="s">
        <v>10019</v>
      </c>
      <c r="D1431" s="25" t="s">
        <v>10020</v>
      </c>
      <c r="E1431" s="25" t="s">
        <v>6425</v>
      </c>
      <c r="F1431" s="25" t="s">
        <v>6937</v>
      </c>
      <c r="G1431" s="25"/>
      <c r="H1431" s="25" t="s">
        <v>9981</v>
      </c>
      <c r="I1431" s="2" t="s">
        <v>6868</v>
      </c>
      <c r="J1431" s="2">
        <v>0.93732141188470419</v>
      </c>
      <c r="L1431" s="25"/>
      <c r="M1431" s="25" t="s">
        <v>10023</v>
      </c>
      <c r="N1431" s="26" t="s">
        <v>10024</v>
      </c>
      <c r="O1431" s="22">
        <v>5</v>
      </c>
      <c r="P1431" s="4"/>
      <c r="R1431" s="2" t="s">
        <v>3279</v>
      </c>
    </row>
    <row r="1432" spans="1:18" ht="13">
      <c r="A1432" s="22">
        <v>13765</v>
      </c>
      <c r="B1432" s="22">
        <v>13153</v>
      </c>
      <c r="C1432" s="9" t="s">
        <v>10025</v>
      </c>
      <c r="D1432" s="9"/>
      <c r="E1432" s="9" t="s">
        <v>6425</v>
      </c>
      <c r="F1432" s="9" t="s">
        <v>6840</v>
      </c>
      <c r="G1432" s="9"/>
      <c r="H1432" s="9" t="s">
        <v>9981</v>
      </c>
      <c r="I1432" s="2" t="s">
        <v>6868</v>
      </c>
      <c r="J1432" s="2">
        <v>0.64772746229574441</v>
      </c>
      <c r="L1432" s="9"/>
      <c r="M1432" s="9" t="s">
        <v>10026</v>
      </c>
      <c r="N1432" s="23" t="s">
        <v>10027</v>
      </c>
      <c r="O1432" s="22">
        <v>5</v>
      </c>
      <c r="P1432" s="4"/>
      <c r="R1432" s="2" t="s">
        <v>3279</v>
      </c>
    </row>
    <row r="1433" spans="1:18" ht="13">
      <c r="A1433" s="24">
        <v>13153</v>
      </c>
      <c r="B1433" s="24">
        <v>13153</v>
      </c>
      <c r="C1433" s="25" t="s">
        <v>10025</v>
      </c>
      <c r="D1433" s="25"/>
      <c r="E1433" s="25" t="s">
        <v>6427</v>
      </c>
      <c r="F1433" s="25" t="s">
        <v>6840</v>
      </c>
      <c r="G1433" s="25"/>
      <c r="H1433" s="25" t="s">
        <v>9981</v>
      </c>
      <c r="I1433" s="2" t="s">
        <v>6868</v>
      </c>
      <c r="J1433" s="2">
        <v>0.68162419140728725</v>
      </c>
      <c r="L1433" s="25"/>
      <c r="M1433" s="25" t="s">
        <v>10028</v>
      </c>
      <c r="N1433" s="26" t="s">
        <v>10029</v>
      </c>
      <c r="O1433" s="22">
        <v>5</v>
      </c>
      <c r="P1433" s="4"/>
      <c r="R1433" s="2" t="s">
        <v>3279</v>
      </c>
    </row>
    <row r="1434" spans="1:18" ht="13">
      <c r="A1434" s="22">
        <v>13779</v>
      </c>
      <c r="B1434" s="22">
        <v>13779</v>
      </c>
      <c r="C1434" s="9" t="s">
        <v>10030</v>
      </c>
      <c r="D1434" s="9" t="s">
        <v>10031</v>
      </c>
      <c r="E1434" s="9" t="s">
        <v>6427</v>
      </c>
      <c r="F1434" s="9" t="s">
        <v>6840</v>
      </c>
      <c r="G1434" s="9"/>
      <c r="H1434" s="9" t="s">
        <v>9981</v>
      </c>
      <c r="I1434" s="2" t="s">
        <v>6868</v>
      </c>
      <c r="J1434" s="2">
        <v>0.8701383336225974</v>
      </c>
      <c r="L1434" s="9"/>
      <c r="M1434" s="9" t="s">
        <v>10032</v>
      </c>
      <c r="N1434" s="23" t="s">
        <v>10033</v>
      </c>
      <c r="O1434" s="22">
        <v>5</v>
      </c>
      <c r="P1434" s="4"/>
      <c r="R1434" s="2" t="s">
        <v>3279</v>
      </c>
    </row>
    <row r="1435" spans="1:18" ht="13">
      <c r="A1435" s="24">
        <v>15187</v>
      </c>
      <c r="B1435" s="24">
        <v>13779</v>
      </c>
      <c r="C1435" s="25" t="s">
        <v>10030</v>
      </c>
      <c r="D1435" s="25" t="s">
        <v>10031</v>
      </c>
      <c r="E1435" s="25" t="s">
        <v>6425</v>
      </c>
      <c r="F1435" s="25" t="s">
        <v>6840</v>
      </c>
      <c r="G1435" s="25"/>
      <c r="H1435" s="25" t="s">
        <v>9981</v>
      </c>
      <c r="I1435" s="2" t="s">
        <v>6868</v>
      </c>
      <c r="J1435" s="2">
        <v>0.87207451681510328</v>
      </c>
      <c r="L1435" s="25"/>
      <c r="M1435" s="25" t="s">
        <v>10034</v>
      </c>
      <c r="N1435" s="26" t="s">
        <v>10035</v>
      </c>
      <c r="O1435" s="22">
        <v>5</v>
      </c>
      <c r="P1435" s="4"/>
      <c r="R1435" s="2" t="s">
        <v>3279</v>
      </c>
    </row>
    <row r="1436" spans="1:18" ht="13">
      <c r="A1436" s="22">
        <v>22152</v>
      </c>
      <c r="B1436" s="22">
        <v>22152</v>
      </c>
      <c r="C1436" s="9" t="s">
        <v>10036</v>
      </c>
      <c r="D1436" s="9" t="s">
        <v>10003</v>
      </c>
      <c r="E1436" s="9" t="s">
        <v>6427</v>
      </c>
      <c r="F1436" s="9" t="s">
        <v>6937</v>
      </c>
      <c r="G1436" s="9"/>
      <c r="H1436" s="9" t="s">
        <v>9981</v>
      </c>
      <c r="I1436" s="2" t="s">
        <v>6847</v>
      </c>
      <c r="J1436" s="2">
        <v>0.56447622658306107</v>
      </c>
      <c r="L1436" s="9"/>
      <c r="M1436" s="9" t="s">
        <v>10037</v>
      </c>
      <c r="N1436" s="23" t="s">
        <v>10038</v>
      </c>
      <c r="O1436" s="22">
        <v>5</v>
      </c>
      <c r="P1436" s="4"/>
      <c r="R1436" s="2" t="s">
        <v>3279</v>
      </c>
    </row>
    <row r="1437" spans="1:18" ht="13">
      <c r="A1437" s="24">
        <v>26381</v>
      </c>
      <c r="B1437" s="24">
        <v>22152</v>
      </c>
      <c r="C1437" s="25" t="s">
        <v>10036</v>
      </c>
      <c r="D1437" s="25" t="s">
        <v>10003</v>
      </c>
      <c r="E1437" s="25" t="s">
        <v>6425</v>
      </c>
      <c r="F1437" s="25" t="s">
        <v>6937</v>
      </c>
      <c r="G1437" s="25"/>
      <c r="H1437" s="25" t="s">
        <v>9981</v>
      </c>
      <c r="I1437" s="2" t="s">
        <v>6868</v>
      </c>
      <c r="J1437" s="2">
        <v>0.4540254060890217</v>
      </c>
      <c r="L1437" s="25"/>
      <c r="M1437" s="25"/>
      <c r="N1437" s="29"/>
      <c r="O1437" s="24">
        <v>0</v>
      </c>
      <c r="P1437" s="27" t="s">
        <v>6876</v>
      </c>
      <c r="R1437" s="2" t="s">
        <v>3279</v>
      </c>
    </row>
    <row r="1438" spans="1:18" ht="13">
      <c r="A1438" s="22">
        <v>24052</v>
      </c>
      <c r="B1438" s="22">
        <v>24052</v>
      </c>
      <c r="C1438" s="9" t="s">
        <v>10039</v>
      </c>
      <c r="D1438" s="9" t="s">
        <v>10025</v>
      </c>
      <c r="E1438" s="9" t="s">
        <v>6427</v>
      </c>
      <c r="F1438" s="9" t="s">
        <v>6937</v>
      </c>
      <c r="G1438" s="9"/>
      <c r="H1438" s="9" t="s">
        <v>9981</v>
      </c>
      <c r="I1438" s="2" t="s">
        <v>6868</v>
      </c>
      <c r="J1438" s="2">
        <v>0.51061186771338829</v>
      </c>
      <c r="L1438" s="9"/>
      <c r="M1438" s="9" t="s">
        <v>10040</v>
      </c>
      <c r="N1438" s="23" t="s">
        <v>10041</v>
      </c>
      <c r="O1438" s="22">
        <v>2</v>
      </c>
      <c r="P1438" s="27" t="s">
        <v>6514</v>
      </c>
      <c r="R1438" s="2" t="s">
        <v>3279</v>
      </c>
    </row>
    <row r="1439" spans="1:18" ht="13">
      <c r="A1439" s="24">
        <v>32095</v>
      </c>
      <c r="B1439" s="24">
        <v>24052</v>
      </c>
      <c r="C1439" s="25" t="s">
        <v>10039</v>
      </c>
      <c r="D1439" s="25" t="s">
        <v>10025</v>
      </c>
      <c r="E1439" s="25" t="s">
        <v>6427</v>
      </c>
      <c r="F1439" s="25" t="s">
        <v>6937</v>
      </c>
      <c r="G1439" s="25"/>
      <c r="H1439" s="25" t="s">
        <v>9981</v>
      </c>
      <c r="I1439" s="2" t="s">
        <v>6868</v>
      </c>
      <c r="J1439" s="2">
        <v>0.6389779047821007</v>
      </c>
      <c r="L1439" s="25"/>
      <c r="M1439" s="25" t="s">
        <v>10042</v>
      </c>
      <c r="N1439" s="26" t="s">
        <v>10043</v>
      </c>
      <c r="O1439" s="24">
        <v>2</v>
      </c>
      <c r="P1439" s="4" t="s">
        <v>6514</v>
      </c>
      <c r="R1439" s="2" t="s">
        <v>3279</v>
      </c>
    </row>
    <row r="1440" spans="1:18" ht="13">
      <c r="A1440" s="22">
        <v>33810</v>
      </c>
      <c r="B1440" s="22">
        <v>33810</v>
      </c>
      <c r="C1440" s="9" t="s">
        <v>10039</v>
      </c>
      <c r="D1440" s="9" t="s">
        <v>10025</v>
      </c>
      <c r="E1440" s="9" t="s">
        <v>6427</v>
      </c>
      <c r="F1440" s="9" t="s">
        <v>6937</v>
      </c>
      <c r="G1440" s="9"/>
      <c r="H1440" s="9" t="s">
        <v>9981</v>
      </c>
      <c r="I1440" s="2" t="s">
        <v>6868</v>
      </c>
      <c r="J1440" s="2">
        <v>0.62567281838761746</v>
      </c>
      <c r="L1440" s="9"/>
      <c r="M1440" s="9"/>
      <c r="N1440" s="28"/>
      <c r="O1440" s="22">
        <v>0</v>
      </c>
      <c r="P1440" s="27" t="s">
        <v>6876</v>
      </c>
      <c r="R1440" s="2" t="s">
        <v>3279</v>
      </c>
    </row>
    <row r="1441" spans="1:18" ht="13">
      <c r="A1441" s="24">
        <v>33970</v>
      </c>
      <c r="B1441" s="24">
        <v>33810</v>
      </c>
      <c r="C1441" s="25" t="s">
        <v>10039</v>
      </c>
      <c r="D1441" s="25" t="s">
        <v>10025</v>
      </c>
      <c r="E1441" s="25" t="s">
        <v>6425</v>
      </c>
      <c r="F1441" s="25" t="s">
        <v>6937</v>
      </c>
      <c r="G1441" s="25"/>
      <c r="H1441" s="25" t="s">
        <v>9981</v>
      </c>
      <c r="I1441" s="2" t="s">
        <v>6868</v>
      </c>
      <c r="J1441" s="2">
        <v>0.63937283665483224</v>
      </c>
      <c r="L1441" s="25"/>
      <c r="M1441" s="25" t="s">
        <v>10044</v>
      </c>
      <c r="N1441" s="26" t="s">
        <v>10045</v>
      </c>
      <c r="O1441" s="24">
        <v>1</v>
      </c>
      <c r="P1441" s="27" t="s">
        <v>6514</v>
      </c>
      <c r="R1441" s="2" t="s">
        <v>3279</v>
      </c>
    </row>
    <row r="1442" spans="1:18" ht="13">
      <c r="A1442" s="22">
        <v>40100</v>
      </c>
      <c r="B1442" s="22">
        <v>24052</v>
      </c>
      <c r="C1442" s="9" t="s">
        <v>10039</v>
      </c>
      <c r="D1442" s="9" t="s">
        <v>10025</v>
      </c>
      <c r="E1442" s="9" t="s">
        <v>6425</v>
      </c>
      <c r="F1442" s="9" t="s">
        <v>6937</v>
      </c>
      <c r="G1442" s="9"/>
      <c r="H1442" s="9" t="s">
        <v>9981</v>
      </c>
      <c r="I1442" s="2" t="s">
        <v>6868</v>
      </c>
      <c r="J1442" s="2">
        <v>0.5625864080708386</v>
      </c>
      <c r="L1442" s="9"/>
      <c r="M1442" s="9" t="s">
        <v>10046</v>
      </c>
      <c r="N1442" s="23" t="s">
        <v>10047</v>
      </c>
      <c r="O1442" s="22">
        <v>2</v>
      </c>
      <c r="P1442" s="27" t="s">
        <v>6514</v>
      </c>
      <c r="R1442" s="2" t="s">
        <v>3279</v>
      </c>
    </row>
    <row r="1443" spans="1:18" ht="13">
      <c r="A1443" s="24">
        <v>46787</v>
      </c>
      <c r="B1443" s="24">
        <v>24052</v>
      </c>
      <c r="C1443" s="25" t="s">
        <v>10039</v>
      </c>
      <c r="D1443" s="25" t="s">
        <v>10025</v>
      </c>
      <c r="E1443" s="25" t="s">
        <v>6425</v>
      </c>
      <c r="F1443" s="25" t="s">
        <v>6937</v>
      </c>
      <c r="G1443" s="25"/>
      <c r="H1443" s="25" t="s">
        <v>9981</v>
      </c>
      <c r="I1443" s="2" t="s">
        <v>6868</v>
      </c>
      <c r="J1443" s="2">
        <v>0.66811074155712169</v>
      </c>
      <c r="L1443" s="25"/>
      <c r="M1443" s="25"/>
      <c r="N1443" s="25"/>
      <c r="O1443" s="24">
        <v>0</v>
      </c>
      <c r="P1443" s="27" t="s">
        <v>6876</v>
      </c>
      <c r="R1443" s="2" t="s">
        <v>3279</v>
      </c>
    </row>
    <row r="1444" spans="1:18" ht="13">
      <c r="A1444" s="22">
        <v>10528</v>
      </c>
      <c r="B1444" s="22">
        <v>10449</v>
      </c>
      <c r="C1444" s="9" t="s">
        <v>10048</v>
      </c>
      <c r="D1444" s="9" t="s">
        <v>10049</v>
      </c>
      <c r="E1444" s="9" t="s">
        <v>6427</v>
      </c>
      <c r="F1444" s="9" t="s">
        <v>6937</v>
      </c>
      <c r="G1444" s="22">
        <v>10282</v>
      </c>
      <c r="H1444" s="9" t="s">
        <v>10050</v>
      </c>
      <c r="I1444" s="2" t="s">
        <v>6868</v>
      </c>
      <c r="J1444" s="2">
        <v>0.88475074625786576</v>
      </c>
      <c r="L1444" s="9"/>
      <c r="M1444" s="9" t="s">
        <v>10051</v>
      </c>
      <c r="N1444" s="23" t="s">
        <v>10052</v>
      </c>
      <c r="O1444" s="22">
        <v>5</v>
      </c>
      <c r="P1444" s="4"/>
      <c r="R1444" s="2" t="s">
        <v>5907</v>
      </c>
    </row>
    <row r="1445" spans="1:18" ht="13">
      <c r="A1445" s="24">
        <v>10449</v>
      </c>
      <c r="B1445" s="24">
        <v>10449</v>
      </c>
      <c r="C1445" s="25" t="s">
        <v>10048</v>
      </c>
      <c r="D1445" s="25" t="s">
        <v>10049</v>
      </c>
      <c r="E1445" s="25" t="s">
        <v>6425</v>
      </c>
      <c r="F1445" s="25" t="s">
        <v>6937</v>
      </c>
      <c r="G1445" s="24">
        <v>10282</v>
      </c>
      <c r="H1445" s="25" t="s">
        <v>10050</v>
      </c>
      <c r="I1445" s="2" t="s">
        <v>6868</v>
      </c>
      <c r="J1445" s="2">
        <v>0.8540016535442958</v>
      </c>
      <c r="L1445" s="25"/>
      <c r="M1445" s="25" t="s">
        <v>10053</v>
      </c>
      <c r="N1445" s="26" t="s">
        <v>10054</v>
      </c>
      <c r="O1445" s="24">
        <v>2</v>
      </c>
      <c r="P1445" s="27" t="s">
        <v>9160</v>
      </c>
      <c r="R1445" s="2" t="s">
        <v>5907</v>
      </c>
    </row>
    <row r="1446" spans="1:18" ht="13">
      <c r="A1446" s="22">
        <v>13564</v>
      </c>
      <c r="B1446" s="22">
        <v>13447</v>
      </c>
      <c r="C1446" s="9" t="s">
        <v>10048</v>
      </c>
      <c r="D1446" s="9" t="s">
        <v>10049</v>
      </c>
      <c r="E1446" s="9" t="s">
        <v>6425</v>
      </c>
      <c r="F1446" s="9" t="s">
        <v>6850</v>
      </c>
      <c r="G1446" s="22">
        <v>10282</v>
      </c>
      <c r="H1446" s="9" t="s">
        <v>10050</v>
      </c>
      <c r="I1446" s="2" t="s">
        <v>6868</v>
      </c>
      <c r="J1446" s="2">
        <v>0.87734261626714172</v>
      </c>
      <c r="L1446" s="9"/>
      <c r="M1446" s="9"/>
      <c r="N1446" s="28"/>
      <c r="O1446" s="22">
        <v>0</v>
      </c>
      <c r="P1446" s="27" t="s">
        <v>6512</v>
      </c>
      <c r="R1446" s="2" t="s">
        <v>3556</v>
      </c>
    </row>
    <row r="1447" spans="1:18" ht="13">
      <c r="A1447" s="24">
        <v>17450</v>
      </c>
      <c r="B1447" s="24">
        <v>15540</v>
      </c>
      <c r="C1447" s="25" t="s">
        <v>10048</v>
      </c>
      <c r="D1447" s="25" t="s">
        <v>10049</v>
      </c>
      <c r="E1447" s="25" t="s">
        <v>6425</v>
      </c>
      <c r="F1447" s="25" t="s">
        <v>6846</v>
      </c>
      <c r="G1447" s="24">
        <v>10282</v>
      </c>
      <c r="H1447" s="25" t="s">
        <v>10050</v>
      </c>
      <c r="I1447" s="2" t="s">
        <v>6868</v>
      </c>
      <c r="J1447" s="2">
        <v>0.92178711607277575</v>
      </c>
      <c r="L1447" s="25"/>
      <c r="M1447" s="25"/>
      <c r="N1447" s="29"/>
      <c r="O1447" s="24">
        <v>0</v>
      </c>
      <c r="P1447" s="27" t="s">
        <v>6512</v>
      </c>
      <c r="R1447" s="2" t="s">
        <v>3556</v>
      </c>
    </row>
    <row r="1448" spans="1:18" ht="13">
      <c r="A1448" s="22">
        <v>13447</v>
      </c>
      <c r="B1448" s="22">
        <v>13447</v>
      </c>
      <c r="C1448" s="9" t="s">
        <v>10048</v>
      </c>
      <c r="D1448" s="9" t="s">
        <v>10049</v>
      </c>
      <c r="E1448" s="9" t="s">
        <v>6427</v>
      </c>
      <c r="F1448" s="9" t="s">
        <v>6850</v>
      </c>
      <c r="G1448" s="22">
        <v>10282</v>
      </c>
      <c r="H1448" s="9" t="s">
        <v>10050</v>
      </c>
      <c r="I1448" s="2" t="s">
        <v>6868</v>
      </c>
      <c r="J1448" s="2">
        <v>0.91251282296867375</v>
      </c>
      <c r="L1448" s="9"/>
      <c r="M1448" s="9"/>
      <c r="N1448" s="28"/>
      <c r="O1448" s="22">
        <v>0</v>
      </c>
      <c r="P1448" s="27" t="s">
        <v>6512</v>
      </c>
      <c r="R1448" s="2" t="s">
        <v>3556</v>
      </c>
    </row>
    <row r="1449" spans="1:18" ht="13">
      <c r="A1449" s="24">
        <v>15540</v>
      </c>
      <c r="B1449" s="24">
        <v>15540</v>
      </c>
      <c r="C1449" s="25" t="s">
        <v>10048</v>
      </c>
      <c r="D1449" s="25" t="s">
        <v>10049</v>
      </c>
      <c r="E1449" s="25" t="s">
        <v>6427</v>
      </c>
      <c r="F1449" s="25" t="s">
        <v>6846</v>
      </c>
      <c r="G1449" s="24">
        <v>10282</v>
      </c>
      <c r="H1449" s="25" t="s">
        <v>10050</v>
      </c>
      <c r="I1449" s="2" t="s">
        <v>6868</v>
      </c>
      <c r="J1449" s="2">
        <v>0.92508719051564425</v>
      </c>
      <c r="L1449" s="25"/>
      <c r="M1449" s="25"/>
      <c r="N1449" s="29"/>
      <c r="O1449" s="24">
        <v>0</v>
      </c>
      <c r="P1449" s="27" t="s">
        <v>6512</v>
      </c>
      <c r="R1449" s="2" t="s">
        <v>3556</v>
      </c>
    </row>
    <row r="1450" spans="1:18" ht="13">
      <c r="A1450" s="22">
        <v>10282</v>
      </c>
      <c r="B1450" s="22">
        <v>10282</v>
      </c>
      <c r="C1450" s="9" t="s">
        <v>10048</v>
      </c>
      <c r="D1450" s="9" t="s">
        <v>10049</v>
      </c>
      <c r="E1450" s="9" t="s">
        <v>6427</v>
      </c>
      <c r="F1450" s="9" t="s">
        <v>6853</v>
      </c>
      <c r="G1450" s="22">
        <v>10282</v>
      </c>
      <c r="H1450" s="9" t="s">
        <v>10050</v>
      </c>
      <c r="I1450" s="2" t="s">
        <v>6868</v>
      </c>
      <c r="J1450" s="2">
        <v>0.9043301707735999</v>
      </c>
      <c r="L1450" s="9"/>
      <c r="M1450" s="9" t="s">
        <v>10055</v>
      </c>
      <c r="N1450" s="23" t="s">
        <v>10056</v>
      </c>
      <c r="O1450" s="22">
        <v>5</v>
      </c>
      <c r="P1450" s="4"/>
      <c r="R1450" s="2" t="s">
        <v>6204</v>
      </c>
    </row>
    <row r="1451" spans="1:18" ht="13">
      <c r="A1451" s="24">
        <v>13583</v>
      </c>
      <c r="B1451" s="24">
        <v>13583</v>
      </c>
      <c r="C1451" s="25" t="s">
        <v>10048</v>
      </c>
      <c r="D1451" s="25" t="s">
        <v>10049</v>
      </c>
      <c r="E1451" s="25" t="s">
        <v>6427</v>
      </c>
      <c r="F1451" s="25" t="s">
        <v>6859</v>
      </c>
      <c r="G1451" s="24">
        <v>10282</v>
      </c>
      <c r="H1451" s="25" t="s">
        <v>10050</v>
      </c>
      <c r="I1451" s="2" t="s">
        <v>6868</v>
      </c>
      <c r="J1451" s="2">
        <v>0.92825155787820579</v>
      </c>
      <c r="L1451" s="25"/>
      <c r="M1451" s="25" t="s">
        <v>10057</v>
      </c>
      <c r="N1451" s="26" t="s">
        <v>10058</v>
      </c>
      <c r="O1451" s="24">
        <v>1</v>
      </c>
      <c r="P1451" s="27" t="s">
        <v>9160</v>
      </c>
      <c r="R1451" s="2" t="s">
        <v>3279</v>
      </c>
    </row>
    <row r="1452" spans="1:18" ht="13">
      <c r="A1452" s="22">
        <v>10351</v>
      </c>
      <c r="B1452" s="22">
        <v>10282</v>
      </c>
      <c r="C1452" s="9" t="s">
        <v>10048</v>
      </c>
      <c r="D1452" s="9" t="s">
        <v>10049</v>
      </c>
      <c r="E1452" s="9" t="s">
        <v>6425</v>
      </c>
      <c r="F1452" s="9" t="s">
        <v>6853</v>
      </c>
      <c r="G1452" s="22">
        <v>10282</v>
      </c>
      <c r="H1452" s="9" t="s">
        <v>10050</v>
      </c>
      <c r="I1452" s="2" t="s">
        <v>6868</v>
      </c>
      <c r="J1452" s="2">
        <v>0.88198958164300101</v>
      </c>
      <c r="L1452" s="9"/>
      <c r="M1452" s="9" t="s">
        <v>10059</v>
      </c>
      <c r="N1452" s="23" t="s">
        <v>10060</v>
      </c>
      <c r="O1452" s="22">
        <v>5</v>
      </c>
      <c r="P1452" s="4"/>
      <c r="R1452" s="2" t="s">
        <v>6204</v>
      </c>
    </row>
    <row r="1453" spans="1:18" ht="13">
      <c r="A1453" s="24">
        <v>17919</v>
      </c>
      <c r="B1453" s="24">
        <v>13583</v>
      </c>
      <c r="C1453" s="25" t="s">
        <v>10048</v>
      </c>
      <c r="D1453" s="25" t="s">
        <v>10049</v>
      </c>
      <c r="E1453" s="25" t="s">
        <v>6425</v>
      </c>
      <c r="F1453" s="25" t="s">
        <v>6859</v>
      </c>
      <c r="G1453" s="24">
        <v>10282</v>
      </c>
      <c r="H1453" s="25" t="s">
        <v>10050</v>
      </c>
      <c r="I1453" s="2" t="s">
        <v>6868</v>
      </c>
      <c r="J1453" s="2">
        <v>0.83651294782273389</v>
      </c>
      <c r="L1453" s="25"/>
      <c r="M1453" s="25" t="s">
        <v>10061</v>
      </c>
      <c r="N1453" s="26" t="s">
        <v>10062</v>
      </c>
      <c r="O1453" s="24">
        <v>1</v>
      </c>
      <c r="P1453" s="27" t="s">
        <v>9160</v>
      </c>
      <c r="R1453" s="2" t="s">
        <v>3279</v>
      </c>
    </row>
    <row r="1454" spans="1:18" ht="13">
      <c r="A1454" s="22">
        <v>10788</v>
      </c>
      <c r="B1454" s="22">
        <v>10564</v>
      </c>
      <c r="C1454" s="9" t="s">
        <v>10048</v>
      </c>
      <c r="D1454" s="9" t="s">
        <v>10049</v>
      </c>
      <c r="E1454" s="9" t="s">
        <v>6427</v>
      </c>
      <c r="F1454" s="9" t="s">
        <v>6840</v>
      </c>
      <c r="G1454" s="22">
        <v>10282</v>
      </c>
      <c r="H1454" s="9" t="s">
        <v>10050</v>
      </c>
      <c r="I1454" s="2" t="s">
        <v>6868</v>
      </c>
      <c r="J1454" s="2">
        <v>0.88684965344672839</v>
      </c>
      <c r="L1454" s="9"/>
      <c r="M1454" s="9" t="s">
        <v>10063</v>
      </c>
      <c r="N1454" s="23" t="s">
        <v>10064</v>
      </c>
      <c r="O1454" s="22">
        <v>5</v>
      </c>
      <c r="P1454" s="4"/>
      <c r="R1454" s="2" t="s">
        <v>4600</v>
      </c>
    </row>
    <row r="1455" spans="1:18" ht="13">
      <c r="A1455" s="24">
        <v>10564</v>
      </c>
      <c r="B1455" s="24">
        <v>10564</v>
      </c>
      <c r="C1455" s="25" t="s">
        <v>10048</v>
      </c>
      <c r="D1455" s="25" t="s">
        <v>10049</v>
      </c>
      <c r="E1455" s="25" t="s">
        <v>6425</v>
      </c>
      <c r="F1455" s="25" t="s">
        <v>6840</v>
      </c>
      <c r="G1455" s="24">
        <v>10282</v>
      </c>
      <c r="H1455" s="25" t="s">
        <v>10050</v>
      </c>
      <c r="I1455" s="2" t="s">
        <v>6868</v>
      </c>
      <c r="J1455" s="2">
        <v>0.87369986835549007</v>
      </c>
      <c r="L1455" s="25"/>
      <c r="M1455" s="25" t="s">
        <v>10065</v>
      </c>
      <c r="N1455" s="26" t="s">
        <v>10066</v>
      </c>
      <c r="O1455" s="22">
        <v>5</v>
      </c>
      <c r="P1455" s="4"/>
      <c r="R1455" s="2" t="s">
        <v>4600</v>
      </c>
    </row>
    <row r="1456" spans="1:18" ht="13">
      <c r="A1456" s="22">
        <v>13875</v>
      </c>
      <c r="B1456" s="22">
        <v>13875</v>
      </c>
      <c r="C1456" s="9" t="s">
        <v>10067</v>
      </c>
      <c r="D1456" s="9" t="s">
        <v>10068</v>
      </c>
      <c r="E1456" s="9" t="s">
        <v>6425</v>
      </c>
      <c r="F1456" s="9" t="s">
        <v>6840</v>
      </c>
      <c r="G1456" s="22">
        <v>10588</v>
      </c>
      <c r="H1456" s="9" t="s">
        <v>10050</v>
      </c>
      <c r="I1456" s="2" t="s">
        <v>6868</v>
      </c>
      <c r="J1456" s="2">
        <v>0.94661328006885703</v>
      </c>
      <c r="L1456" s="9"/>
      <c r="M1456" s="9" t="s">
        <v>10069</v>
      </c>
      <c r="N1456" s="23" t="s">
        <v>10070</v>
      </c>
      <c r="O1456" s="22">
        <v>5</v>
      </c>
      <c r="P1456" s="4"/>
      <c r="R1456" s="2" t="s">
        <v>4600</v>
      </c>
    </row>
    <row r="1457" spans="1:18" ht="13">
      <c r="A1457" s="24">
        <v>14014</v>
      </c>
      <c r="B1457" s="24">
        <v>13875</v>
      </c>
      <c r="C1457" s="25" t="s">
        <v>10067</v>
      </c>
      <c r="D1457" s="25" t="s">
        <v>10068</v>
      </c>
      <c r="E1457" s="25" t="s">
        <v>6427</v>
      </c>
      <c r="F1457" s="25" t="s">
        <v>6840</v>
      </c>
      <c r="G1457" s="24">
        <v>10588</v>
      </c>
      <c r="H1457" s="25" t="s">
        <v>10050</v>
      </c>
      <c r="I1457" s="2" t="s">
        <v>6868</v>
      </c>
      <c r="J1457" s="2">
        <v>0.93915325107155734</v>
      </c>
      <c r="L1457" s="25"/>
      <c r="M1457" s="25" t="s">
        <v>10071</v>
      </c>
      <c r="N1457" s="26" t="s">
        <v>10072</v>
      </c>
      <c r="O1457" s="22">
        <v>5</v>
      </c>
      <c r="P1457" s="4"/>
      <c r="R1457" s="2" t="s">
        <v>4600</v>
      </c>
    </row>
    <row r="1458" spans="1:18" ht="13">
      <c r="A1458" s="22">
        <v>24019</v>
      </c>
      <c r="B1458" s="22">
        <v>17626</v>
      </c>
      <c r="C1458" s="9" t="s">
        <v>10073</v>
      </c>
      <c r="D1458" s="9" t="s">
        <v>10074</v>
      </c>
      <c r="E1458" s="9" t="s">
        <v>6427</v>
      </c>
      <c r="F1458" s="9" t="s">
        <v>6840</v>
      </c>
      <c r="G1458" s="9"/>
      <c r="H1458" s="9" t="s">
        <v>10050</v>
      </c>
      <c r="I1458" s="2" t="s">
        <v>6847</v>
      </c>
      <c r="J1458" s="2">
        <v>0.38938650263783831</v>
      </c>
      <c r="L1458" s="9"/>
      <c r="M1458" s="9" t="s">
        <v>10075</v>
      </c>
      <c r="N1458" s="23" t="s">
        <v>10076</v>
      </c>
      <c r="O1458" s="22">
        <v>5</v>
      </c>
      <c r="P1458" s="4"/>
      <c r="R1458" s="2" t="s">
        <v>4600</v>
      </c>
    </row>
    <row r="1459" spans="1:18" ht="13">
      <c r="A1459" s="24">
        <v>17626</v>
      </c>
      <c r="B1459" s="24">
        <v>17626</v>
      </c>
      <c r="C1459" s="25" t="s">
        <v>10073</v>
      </c>
      <c r="D1459" s="25" t="s">
        <v>10074</v>
      </c>
      <c r="E1459" s="25" t="s">
        <v>6425</v>
      </c>
      <c r="F1459" s="25" t="s">
        <v>6840</v>
      </c>
      <c r="G1459" s="25"/>
      <c r="H1459" s="25" t="s">
        <v>10050</v>
      </c>
      <c r="I1459" s="2" t="s">
        <v>6847</v>
      </c>
      <c r="J1459" s="2">
        <v>0.46824601825881895</v>
      </c>
      <c r="L1459" s="25"/>
      <c r="M1459" s="25" t="s">
        <v>10077</v>
      </c>
      <c r="N1459" s="26" t="s">
        <v>10078</v>
      </c>
      <c r="O1459" s="22">
        <v>5</v>
      </c>
      <c r="P1459" s="4"/>
      <c r="R1459" s="2" t="s">
        <v>4600</v>
      </c>
    </row>
    <row r="1460" spans="1:18" ht="13">
      <c r="A1460" s="22">
        <v>10016</v>
      </c>
      <c r="B1460" s="22">
        <v>10016</v>
      </c>
      <c r="C1460" s="9" t="s">
        <v>10079</v>
      </c>
      <c r="D1460" s="9" t="s">
        <v>10079</v>
      </c>
      <c r="E1460" s="9" t="s">
        <v>6427</v>
      </c>
      <c r="F1460" s="9" t="s">
        <v>6840</v>
      </c>
      <c r="G1460" s="22">
        <v>10016</v>
      </c>
      <c r="H1460" s="9" t="s">
        <v>10080</v>
      </c>
      <c r="I1460" s="2" t="s">
        <v>6868</v>
      </c>
      <c r="J1460" s="2">
        <v>0.91925417716771218</v>
      </c>
      <c r="L1460" s="9"/>
      <c r="M1460" s="9" t="s">
        <v>10081</v>
      </c>
      <c r="N1460" s="23" t="s">
        <v>10082</v>
      </c>
      <c r="O1460" s="22">
        <v>5</v>
      </c>
      <c r="P1460" s="4"/>
      <c r="R1460" s="2" t="s">
        <v>3279</v>
      </c>
    </row>
    <row r="1461" spans="1:18" ht="13">
      <c r="A1461" s="24">
        <v>10182</v>
      </c>
      <c r="B1461" s="24">
        <v>10112</v>
      </c>
      <c r="C1461" s="25" t="s">
        <v>10079</v>
      </c>
      <c r="D1461" s="25" t="s">
        <v>10079</v>
      </c>
      <c r="E1461" s="25" t="s">
        <v>6427</v>
      </c>
      <c r="F1461" s="25" t="s">
        <v>6937</v>
      </c>
      <c r="G1461" s="24">
        <v>10016</v>
      </c>
      <c r="H1461" s="25" t="s">
        <v>10080</v>
      </c>
      <c r="I1461" s="2" t="s">
        <v>6868</v>
      </c>
      <c r="J1461" s="2">
        <v>0.86769440091208327</v>
      </c>
      <c r="L1461" s="25"/>
      <c r="M1461" s="25" t="s">
        <v>10083</v>
      </c>
      <c r="N1461" s="26" t="s">
        <v>10084</v>
      </c>
      <c r="O1461" s="22">
        <v>5</v>
      </c>
      <c r="P1461" s="4"/>
      <c r="R1461" s="2" t="s">
        <v>3279</v>
      </c>
    </row>
    <row r="1462" spans="1:18" ht="13">
      <c r="A1462" s="22">
        <v>10063</v>
      </c>
      <c r="B1462" s="22">
        <v>10016</v>
      </c>
      <c r="C1462" s="9" t="s">
        <v>10079</v>
      </c>
      <c r="D1462" s="9" t="s">
        <v>10079</v>
      </c>
      <c r="E1462" s="9" t="s">
        <v>6425</v>
      </c>
      <c r="F1462" s="9" t="s">
        <v>6840</v>
      </c>
      <c r="G1462" s="22">
        <v>10016</v>
      </c>
      <c r="H1462" s="9" t="s">
        <v>10080</v>
      </c>
      <c r="I1462" s="2" t="s">
        <v>6868</v>
      </c>
      <c r="J1462" s="2">
        <v>0.88312226879189404</v>
      </c>
      <c r="L1462" s="9"/>
      <c r="M1462" s="9" t="s">
        <v>10085</v>
      </c>
      <c r="N1462" s="23" t="s">
        <v>10086</v>
      </c>
      <c r="O1462" s="22">
        <v>5</v>
      </c>
      <c r="P1462" s="4"/>
      <c r="R1462" s="2" t="s">
        <v>3279</v>
      </c>
    </row>
    <row r="1463" spans="1:18" ht="13">
      <c r="A1463" s="24">
        <v>10112</v>
      </c>
      <c r="B1463" s="24">
        <v>10112</v>
      </c>
      <c r="C1463" s="25" t="s">
        <v>10079</v>
      </c>
      <c r="D1463" s="25" t="s">
        <v>10079</v>
      </c>
      <c r="E1463" s="25" t="s">
        <v>6425</v>
      </c>
      <c r="F1463" s="25" t="s">
        <v>6937</v>
      </c>
      <c r="G1463" s="24">
        <v>10016</v>
      </c>
      <c r="H1463" s="25" t="s">
        <v>10080</v>
      </c>
      <c r="I1463" s="2" t="s">
        <v>6868</v>
      </c>
      <c r="J1463" s="2">
        <v>0.81354108942320458</v>
      </c>
      <c r="L1463" s="25"/>
      <c r="M1463" s="25" t="s">
        <v>10087</v>
      </c>
      <c r="N1463" s="26" t="s">
        <v>10088</v>
      </c>
      <c r="O1463" s="22">
        <v>5</v>
      </c>
      <c r="P1463" s="4"/>
      <c r="R1463" s="2" t="s">
        <v>3279</v>
      </c>
    </row>
    <row r="1464" spans="1:18" ht="13">
      <c r="A1464" s="22">
        <v>10205</v>
      </c>
      <c r="B1464" s="22">
        <v>10205</v>
      </c>
      <c r="C1464" s="9" t="s">
        <v>10089</v>
      </c>
      <c r="D1464" s="9" t="s">
        <v>10089</v>
      </c>
      <c r="E1464" s="9" t="s">
        <v>6427</v>
      </c>
      <c r="F1464" s="9" t="s">
        <v>6840</v>
      </c>
      <c r="G1464" s="22">
        <v>10205</v>
      </c>
      <c r="H1464" s="9" t="s">
        <v>10080</v>
      </c>
      <c r="I1464" s="2" t="s">
        <v>6868</v>
      </c>
      <c r="J1464" s="2">
        <v>0.78939855919880986</v>
      </c>
      <c r="L1464" s="9"/>
      <c r="M1464" s="9" t="s">
        <v>10090</v>
      </c>
      <c r="N1464" s="23" t="s">
        <v>10091</v>
      </c>
      <c r="O1464" s="22">
        <v>5</v>
      </c>
      <c r="P1464" s="4"/>
      <c r="R1464" s="2" t="s">
        <v>4600</v>
      </c>
    </row>
    <row r="1465" spans="1:18" ht="13">
      <c r="A1465" s="24">
        <v>10232</v>
      </c>
      <c r="B1465" s="24">
        <v>10205</v>
      </c>
      <c r="C1465" s="25" t="s">
        <v>10089</v>
      </c>
      <c r="D1465" s="25" t="s">
        <v>10089</v>
      </c>
      <c r="E1465" s="25" t="s">
        <v>6425</v>
      </c>
      <c r="F1465" s="25" t="s">
        <v>6840</v>
      </c>
      <c r="G1465" s="24">
        <v>10205</v>
      </c>
      <c r="H1465" s="25" t="s">
        <v>10080</v>
      </c>
      <c r="I1465" s="2" t="s">
        <v>6868</v>
      </c>
      <c r="J1465" s="2">
        <v>0.84855983360604093</v>
      </c>
      <c r="L1465" s="25"/>
      <c r="M1465" s="25" t="s">
        <v>10092</v>
      </c>
      <c r="N1465" s="26" t="s">
        <v>10093</v>
      </c>
      <c r="O1465" s="22">
        <v>5</v>
      </c>
      <c r="P1465" s="4"/>
      <c r="R1465" s="2" t="s">
        <v>4600</v>
      </c>
    </row>
    <row r="1466" spans="1:18" ht="13">
      <c r="A1466" s="22">
        <v>10338</v>
      </c>
      <c r="B1466" s="22">
        <v>10338</v>
      </c>
      <c r="C1466" s="9" t="s">
        <v>10094</v>
      </c>
      <c r="D1466" s="9" t="s">
        <v>10094</v>
      </c>
      <c r="E1466" s="9" t="s">
        <v>6427</v>
      </c>
      <c r="F1466" s="9" t="s">
        <v>6937</v>
      </c>
      <c r="G1466" s="22">
        <v>10338</v>
      </c>
      <c r="H1466" s="9" t="s">
        <v>10080</v>
      </c>
      <c r="I1466" s="2" t="s">
        <v>6868</v>
      </c>
      <c r="J1466" s="2">
        <v>0.9060699452370925</v>
      </c>
      <c r="K1466" s="2" t="s">
        <v>10095</v>
      </c>
      <c r="L1466" s="9"/>
      <c r="M1466" s="9" t="s">
        <v>10096</v>
      </c>
      <c r="N1466" s="23" t="s">
        <v>10097</v>
      </c>
      <c r="O1466" s="22">
        <v>3</v>
      </c>
      <c r="P1466" s="4" t="s">
        <v>6514</v>
      </c>
      <c r="R1466" s="2" t="s">
        <v>3279</v>
      </c>
    </row>
    <row r="1467" spans="1:18" ht="13">
      <c r="A1467" s="24">
        <v>10494</v>
      </c>
      <c r="B1467" s="24">
        <v>10338</v>
      </c>
      <c r="C1467" s="25" t="s">
        <v>10094</v>
      </c>
      <c r="D1467" s="25" t="s">
        <v>10094</v>
      </c>
      <c r="E1467" s="25" t="s">
        <v>6425</v>
      </c>
      <c r="F1467" s="25" t="s">
        <v>6937</v>
      </c>
      <c r="G1467" s="24">
        <v>10338</v>
      </c>
      <c r="H1467" s="25" t="s">
        <v>10080</v>
      </c>
      <c r="I1467" s="2" t="s">
        <v>6868</v>
      </c>
      <c r="J1467" s="2">
        <v>0.91572170957419441</v>
      </c>
      <c r="K1467" s="2" t="s">
        <v>10095</v>
      </c>
      <c r="L1467" s="25"/>
      <c r="M1467" s="25" t="s">
        <v>10098</v>
      </c>
      <c r="N1467" s="26" t="s">
        <v>10099</v>
      </c>
      <c r="O1467" s="24">
        <v>3</v>
      </c>
      <c r="P1467" s="4" t="s">
        <v>6514</v>
      </c>
      <c r="R1467" s="2" t="s">
        <v>3279</v>
      </c>
    </row>
    <row r="1468" spans="1:18" ht="13">
      <c r="A1468" s="22">
        <v>11052</v>
      </c>
      <c r="B1468" s="22">
        <v>10902</v>
      </c>
      <c r="C1468" s="9" t="s">
        <v>10100</v>
      </c>
      <c r="D1468" s="9" t="s">
        <v>10100</v>
      </c>
      <c r="E1468" s="9" t="s">
        <v>6427</v>
      </c>
      <c r="F1468" s="9" t="s">
        <v>6937</v>
      </c>
      <c r="G1468" s="22">
        <v>10385</v>
      </c>
      <c r="H1468" s="9" t="s">
        <v>10080</v>
      </c>
      <c r="I1468" s="2" t="s">
        <v>6868</v>
      </c>
      <c r="J1468" s="2">
        <v>0.88216339980420522</v>
      </c>
      <c r="L1468" s="9"/>
      <c r="M1468" s="9" t="s">
        <v>10101</v>
      </c>
      <c r="N1468" s="23" t="s">
        <v>10102</v>
      </c>
      <c r="O1468" s="24">
        <v>4</v>
      </c>
      <c r="P1468" s="4"/>
      <c r="R1468" s="2" t="s">
        <v>6204</v>
      </c>
    </row>
    <row r="1469" spans="1:18" ht="13">
      <c r="A1469" s="24">
        <v>10902</v>
      </c>
      <c r="B1469" s="24">
        <v>10902</v>
      </c>
      <c r="C1469" s="25" t="s">
        <v>10100</v>
      </c>
      <c r="D1469" s="25" t="s">
        <v>10100</v>
      </c>
      <c r="E1469" s="25" t="s">
        <v>6425</v>
      </c>
      <c r="F1469" s="25" t="s">
        <v>6937</v>
      </c>
      <c r="G1469" s="24">
        <v>10385</v>
      </c>
      <c r="H1469" s="25" t="s">
        <v>10080</v>
      </c>
      <c r="I1469" s="2" t="s">
        <v>6868</v>
      </c>
      <c r="J1469" s="2">
        <v>0.8855832294912177</v>
      </c>
      <c r="L1469" s="25"/>
      <c r="M1469" s="25" t="s">
        <v>10103</v>
      </c>
      <c r="N1469" s="26" t="s">
        <v>10104</v>
      </c>
      <c r="O1469" s="22">
        <v>5</v>
      </c>
      <c r="P1469" s="4"/>
      <c r="R1469" s="2" t="s">
        <v>6204</v>
      </c>
    </row>
    <row r="1470" spans="1:18" ht="13">
      <c r="A1470" s="22">
        <v>11006</v>
      </c>
      <c r="B1470" s="22">
        <v>10568</v>
      </c>
      <c r="C1470" s="9" t="s">
        <v>10100</v>
      </c>
      <c r="D1470" s="9" t="s">
        <v>10100</v>
      </c>
      <c r="E1470" s="9" t="s">
        <v>6427</v>
      </c>
      <c r="F1470" s="9" t="s">
        <v>6840</v>
      </c>
      <c r="G1470" s="22">
        <v>10385</v>
      </c>
      <c r="H1470" s="9" t="s">
        <v>10080</v>
      </c>
      <c r="I1470" s="2" t="s">
        <v>6868</v>
      </c>
      <c r="J1470" s="2">
        <v>0.95226887081643985</v>
      </c>
      <c r="L1470" s="9"/>
      <c r="M1470" s="9" t="s">
        <v>10105</v>
      </c>
      <c r="N1470" s="23" t="s">
        <v>10106</v>
      </c>
      <c r="O1470" s="22">
        <v>5</v>
      </c>
      <c r="P1470" s="4"/>
      <c r="R1470" s="2" t="s">
        <v>4600</v>
      </c>
    </row>
    <row r="1471" spans="1:18" ht="13">
      <c r="A1471" s="24">
        <v>10568</v>
      </c>
      <c r="B1471" s="24">
        <v>10568</v>
      </c>
      <c r="C1471" s="25" t="s">
        <v>10100</v>
      </c>
      <c r="D1471" s="25" t="s">
        <v>10100</v>
      </c>
      <c r="E1471" s="25" t="s">
        <v>6425</v>
      </c>
      <c r="F1471" s="25" t="s">
        <v>6840</v>
      </c>
      <c r="G1471" s="24">
        <v>10385</v>
      </c>
      <c r="H1471" s="25" t="s">
        <v>10080</v>
      </c>
      <c r="I1471" s="2" t="s">
        <v>6868</v>
      </c>
      <c r="J1471" s="2">
        <v>0.96573684590668907</v>
      </c>
      <c r="L1471" s="25"/>
      <c r="M1471" s="25" t="s">
        <v>10107</v>
      </c>
      <c r="N1471" s="26" t="s">
        <v>10108</v>
      </c>
      <c r="O1471" s="22">
        <v>5</v>
      </c>
      <c r="P1471" s="4"/>
      <c r="R1471" s="2" t="s">
        <v>4600</v>
      </c>
    </row>
    <row r="1472" spans="1:18" ht="13">
      <c r="A1472" s="22">
        <v>10713</v>
      </c>
      <c r="B1472" s="22">
        <v>10595</v>
      </c>
      <c r="C1472" s="9" t="s">
        <v>10109</v>
      </c>
      <c r="D1472" s="9" t="s">
        <v>10109</v>
      </c>
      <c r="E1472" s="9" t="s">
        <v>6427</v>
      </c>
      <c r="F1472" s="9" t="s">
        <v>6937</v>
      </c>
      <c r="G1472" s="9"/>
      <c r="H1472" s="9" t="s">
        <v>10080</v>
      </c>
      <c r="I1472" s="2" t="s">
        <v>6868</v>
      </c>
      <c r="J1472" s="2">
        <v>0.97277308120222039</v>
      </c>
      <c r="L1472" s="9"/>
      <c r="M1472" s="9" t="s">
        <v>10110</v>
      </c>
      <c r="N1472" s="23" t="s">
        <v>10111</v>
      </c>
      <c r="O1472" s="24">
        <v>4</v>
      </c>
      <c r="P1472" s="4"/>
      <c r="R1472" s="2" t="s">
        <v>5907</v>
      </c>
    </row>
    <row r="1473" spans="1:18" ht="13">
      <c r="A1473" s="24">
        <v>10595</v>
      </c>
      <c r="B1473" s="24">
        <v>10595</v>
      </c>
      <c r="C1473" s="25" t="s">
        <v>10109</v>
      </c>
      <c r="D1473" s="25" t="s">
        <v>10109</v>
      </c>
      <c r="E1473" s="25" t="s">
        <v>6425</v>
      </c>
      <c r="F1473" s="25" t="s">
        <v>6937</v>
      </c>
      <c r="G1473" s="25"/>
      <c r="H1473" s="25" t="s">
        <v>10080</v>
      </c>
      <c r="I1473" s="2" t="s">
        <v>6868</v>
      </c>
      <c r="J1473" s="2">
        <v>0.95149776048890367</v>
      </c>
      <c r="L1473" s="25"/>
      <c r="M1473" s="25" t="s">
        <v>10112</v>
      </c>
      <c r="N1473" s="26" t="s">
        <v>10113</v>
      </c>
      <c r="O1473" s="22">
        <v>5</v>
      </c>
      <c r="P1473" s="4"/>
      <c r="R1473" s="2" t="s">
        <v>5907</v>
      </c>
    </row>
    <row r="1474" spans="1:18" ht="13">
      <c r="A1474" s="22">
        <v>10981</v>
      </c>
      <c r="B1474" s="22">
        <v>10981</v>
      </c>
      <c r="C1474" s="9" t="s">
        <v>10114</v>
      </c>
      <c r="D1474" s="9" t="s">
        <v>10114</v>
      </c>
      <c r="E1474" s="9" t="s">
        <v>6427</v>
      </c>
      <c r="F1474" s="9" t="s">
        <v>6937</v>
      </c>
      <c r="G1474" s="9"/>
      <c r="H1474" s="9" t="s">
        <v>10080</v>
      </c>
      <c r="I1474" s="2" t="s">
        <v>6868</v>
      </c>
      <c r="J1474" s="2">
        <v>0.92415134138969735</v>
      </c>
      <c r="L1474" s="9"/>
      <c r="M1474" s="9" t="s">
        <v>10115</v>
      </c>
      <c r="N1474" s="23" t="s">
        <v>10116</v>
      </c>
      <c r="O1474" s="22">
        <v>5</v>
      </c>
      <c r="P1474" s="4"/>
      <c r="R1474" s="2" t="s">
        <v>3668</v>
      </c>
    </row>
    <row r="1475" spans="1:18" ht="13">
      <c r="A1475" s="24">
        <v>15562</v>
      </c>
      <c r="B1475" s="24">
        <v>10981</v>
      </c>
      <c r="C1475" s="25" t="s">
        <v>10114</v>
      </c>
      <c r="D1475" s="25" t="s">
        <v>10114</v>
      </c>
      <c r="E1475" s="25" t="s">
        <v>6425</v>
      </c>
      <c r="F1475" s="25" t="s">
        <v>6937</v>
      </c>
      <c r="G1475" s="25"/>
      <c r="H1475" s="25" t="s">
        <v>10080</v>
      </c>
      <c r="I1475" s="2" t="s">
        <v>6868</v>
      </c>
      <c r="J1475" s="2">
        <v>0.91479078490166221</v>
      </c>
      <c r="L1475" s="25"/>
      <c r="M1475" s="25" t="s">
        <v>10117</v>
      </c>
      <c r="N1475" s="26" t="s">
        <v>10118</v>
      </c>
      <c r="O1475" s="22">
        <v>5</v>
      </c>
      <c r="P1475" s="4"/>
      <c r="R1475" s="2" t="s">
        <v>3668</v>
      </c>
    </row>
    <row r="1476" spans="1:18" ht="13">
      <c r="A1476" s="22">
        <v>13309</v>
      </c>
      <c r="B1476" s="22">
        <v>11153</v>
      </c>
      <c r="C1476" s="9" t="s">
        <v>10119</v>
      </c>
      <c r="D1476" s="9" t="s">
        <v>10119</v>
      </c>
      <c r="E1476" s="9" t="s">
        <v>6425</v>
      </c>
      <c r="F1476" s="9" t="s">
        <v>6840</v>
      </c>
      <c r="G1476" s="22">
        <v>11153</v>
      </c>
      <c r="H1476" s="9" t="s">
        <v>10080</v>
      </c>
      <c r="I1476" s="2" t="s">
        <v>6868</v>
      </c>
      <c r="J1476" s="2">
        <v>0.94970554962056197</v>
      </c>
      <c r="L1476" s="9"/>
      <c r="M1476" s="9" t="s">
        <v>10120</v>
      </c>
      <c r="N1476" s="23" t="s">
        <v>10121</v>
      </c>
      <c r="O1476" s="22">
        <v>5</v>
      </c>
      <c r="P1476" s="4"/>
      <c r="R1476" s="2" t="s">
        <v>4600</v>
      </c>
    </row>
    <row r="1477" spans="1:18" ht="13">
      <c r="A1477" s="24">
        <v>11153</v>
      </c>
      <c r="B1477" s="24">
        <v>11153</v>
      </c>
      <c r="C1477" s="25" t="s">
        <v>10119</v>
      </c>
      <c r="D1477" s="25" t="s">
        <v>10119</v>
      </c>
      <c r="E1477" s="25" t="s">
        <v>6427</v>
      </c>
      <c r="F1477" s="25" t="s">
        <v>6840</v>
      </c>
      <c r="G1477" s="24">
        <v>11153</v>
      </c>
      <c r="H1477" s="25" t="s">
        <v>10080</v>
      </c>
      <c r="I1477" s="2" t="s">
        <v>6868</v>
      </c>
      <c r="J1477" s="2">
        <v>0.95043233185006359</v>
      </c>
      <c r="L1477" s="25"/>
      <c r="M1477" s="25" t="s">
        <v>10122</v>
      </c>
      <c r="N1477" s="26" t="s">
        <v>10123</v>
      </c>
      <c r="O1477" s="22">
        <v>5</v>
      </c>
      <c r="P1477" s="4"/>
      <c r="R1477" s="2" t="s">
        <v>4600</v>
      </c>
    </row>
    <row r="1478" spans="1:18" ht="13">
      <c r="A1478" s="22">
        <v>14553</v>
      </c>
      <c r="B1478" s="22">
        <v>12052</v>
      </c>
      <c r="C1478" s="9" t="s">
        <v>10124</v>
      </c>
      <c r="D1478" s="9" t="s">
        <v>10125</v>
      </c>
      <c r="E1478" s="9" t="s">
        <v>6425</v>
      </c>
      <c r="F1478" s="9" t="s">
        <v>6840</v>
      </c>
      <c r="G1478" s="9"/>
      <c r="H1478" s="9" t="s">
        <v>10080</v>
      </c>
      <c r="I1478" s="2" t="s">
        <v>6868</v>
      </c>
      <c r="J1478" s="2">
        <v>0.83353061425549435</v>
      </c>
      <c r="L1478" s="9"/>
      <c r="M1478" s="9" t="s">
        <v>10126</v>
      </c>
      <c r="N1478" s="23" t="s">
        <v>10127</v>
      </c>
      <c r="O1478" s="22">
        <v>5</v>
      </c>
      <c r="P1478" s="4"/>
      <c r="R1478" s="2" t="s">
        <v>3279</v>
      </c>
    </row>
    <row r="1479" spans="1:18" ht="13">
      <c r="A1479" s="24">
        <v>12052</v>
      </c>
      <c r="B1479" s="24">
        <v>12052</v>
      </c>
      <c r="C1479" s="25" t="s">
        <v>10124</v>
      </c>
      <c r="D1479" s="25" t="s">
        <v>10125</v>
      </c>
      <c r="E1479" s="25" t="s">
        <v>6427</v>
      </c>
      <c r="F1479" s="25" t="s">
        <v>6840</v>
      </c>
      <c r="G1479" s="25"/>
      <c r="H1479" s="25" t="s">
        <v>10080</v>
      </c>
      <c r="I1479" s="2" t="s">
        <v>6868</v>
      </c>
      <c r="J1479" s="2">
        <v>0.80017893018210129</v>
      </c>
      <c r="L1479" s="25"/>
      <c r="M1479" s="25" t="s">
        <v>10128</v>
      </c>
      <c r="N1479" s="26" t="s">
        <v>10129</v>
      </c>
      <c r="O1479" s="22">
        <v>5</v>
      </c>
      <c r="P1479" s="4"/>
      <c r="R1479" s="2" t="s">
        <v>3279</v>
      </c>
    </row>
    <row r="1480" spans="1:18" ht="13">
      <c r="A1480" s="22">
        <v>11909</v>
      </c>
      <c r="B1480" s="22">
        <v>11552</v>
      </c>
      <c r="C1480" s="9" t="s">
        <v>10130</v>
      </c>
      <c r="D1480" s="9" t="s">
        <v>10124</v>
      </c>
      <c r="E1480" s="9" t="s">
        <v>6427</v>
      </c>
      <c r="F1480" s="9" t="s">
        <v>6840</v>
      </c>
      <c r="G1480" s="9"/>
      <c r="H1480" s="9" t="s">
        <v>10080</v>
      </c>
      <c r="I1480" s="2" t="s">
        <v>6868</v>
      </c>
      <c r="J1480" s="2">
        <v>0.93953237515562293</v>
      </c>
      <c r="L1480" s="9"/>
      <c r="M1480" s="9" t="s">
        <v>10131</v>
      </c>
      <c r="N1480" s="23" t="s">
        <v>10132</v>
      </c>
      <c r="O1480" s="22">
        <v>5</v>
      </c>
      <c r="P1480" s="4"/>
      <c r="R1480" s="2" t="s">
        <v>3279</v>
      </c>
    </row>
    <row r="1481" spans="1:18" ht="13">
      <c r="A1481" s="24">
        <v>11552</v>
      </c>
      <c r="B1481" s="24">
        <v>11552</v>
      </c>
      <c r="C1481" s="25" t="s">
        <v>10130</v>
      </c>
      <c r="D1481" s="25" t="s">
        <v>10124</v>
      </c>
      <c r="E1481" s="25" t="s">
        <v>6425</v>
      </c>
      <c r="F1481" s="25" t="s">
        <v>6840</v>
      </c>
      <c r="G1481" s="25"/>
      <c r="H1481" s="25" t="s">
        <v>10080</v>
      </c>
      <c r="I1481" s="2" t="s">
        <v>6868</v>
      </c>
      <c r="J1481" s="2">
        <v>0.92303856663811867</v>
      </c>
      <c r="L1481" s="25"/>
      <c r="M1481" s="25" t="s">
        <v>10133</v>
      </c>
      <c r="N1481" s="26" t="s">
        <v>10134</v>
      </c>
      <c r="O1481" s="22">
        <v>5</v>
      </c>
      <c r="P1481" s="4"/>
      <c r="R1481" s="2" t="s">
        <v>3279</v>
      </c>
    </row>
    <row r="1482" spans="1:18" ht="13">
      <c r="A1482" s="22">
        <v>12311</v>
      </c>
      <c r="B1482" s="22">
        <v>12290</v>
      </c>
      <c r="C1482" s="9" t="s">
        <v>10135</v>
      </c>
      <c r="D1482" s="9" t="s">
        <v>10130</v>
      </c>
      <c r="E1482" s="9" t="s">
        <v>6425</v>
      </c>
      <c r="F1482" s="9" t="s">
        <v>6840</v>
      </c>
      <c r="G1482" s="9"/>
      <c r="H1482" s="9" t="s">
        <v>10080</v>
      </c>
      <c r="I1482" s="2" t="s">
        <v>6847</v>
      </c>
      <c r="J1482" s="2">
        <v>0.40854638241804564</v>
      </c>
      <c r="L1482" s="9"/>
      <c r="M1482" s="9" t="s">
        <v>10136</v>
      </c>
      <c r="N1482" s="23" t="s">
        <v>10137</v>
      </c>
      <c r="O1482" s="22">
        <v>5</v>
      </c>
      <c r="P1482" s="4"/>
      <c r="R1482" s="2" t="s">
        <v>3279</v>
      </c>
    </row>
    <row r="1483" spans="1:18" ht="13">
      <c r="A1483" s="24">
        <v>12290</v>
      </c>
      <c r="B1483" s="24">
        <v>12290</v>
      </c>
      <c r="C1483" s="25" t="s">
        <v>10135</v>
      </c>
      <c r="D1483" s="25" t="s">
        <v>10130</v>
      </c>
      <c r="E1483" s="25" t="s">
        <v>6427</v>
      </c>
      <c r="F1483" s="25" t="s">
        <v>6840</v>
      </c>
      <c r="G1483" s="25"/>
      <c r="H1483" s="25" t="s">
        <v>10080</v>
      </c>
      <c r="I1483" s="2" t="s">
        <v>6847</v>
      </c>
      <c r="J1483" s="2">
        <v>0.51920066215097904</v>
      </c>
      <c r="L1483" s="25"/>
      <c r="M1483" s="25" t="s">
        <v>10138</v>
      </c>
      <c r="N1483" s="26" t="s">
        <v>10139</v>
      </c>
      <c r="O1483" s="22">
        <v>5</v>
      </c>
      <c r="P1483" s="4"/>
      <c r="R1483" s="2" t="s">
        <v>3279</v>
      </c>
    </row>
    <row r="1484" spans="1:18" ht="13">
      <c r="A1484" s="22">
        <v>11985</v>
      </c>
      <c r="B1484" s="22">
        <v>11985</v>
      </c>
      <c r="C1484" s="9" t="s">
        <v>10140</v>
      </c>
      <c r="D1484" s="9" t="s">
        <v>10141</v>
      </c>
      <c r="E1484" s="9" t="s">
        <v>6427</v>
      </c>
      <c r="F1484" s="9" t="s">
        <v>6856</v>
      </c>
      <c r="G1484" s="9"/>
      <c r="H1484" s="9" t="s">
        <v>10080</v>
      </c>
      <c r="I1484" s="2" t="s">
        <v>6868</v>
      </c>
      <c r="J1484" s="2">
        <v>0.84058219078567009</v>
      </c>
      <c r="L1484" s="9"/>
      <c r="M1484" s="9" t="s">
        <v>10142</v>
      </c>
      <c r="N1484" s="23" t="s">
        <v>10143</v>
      </c>
      <c r="O1484" s="22">
        <v>5</v>
      </c>
      <c r="P1484" s="4"/>
      <c r="R1484" s="2" t="s">
        <v>3279</v>
      </c>
    </row>
    <row r="1485" spans="1:18" ht="13">
      <c r="A1485" s="24">
        <v>12149</v>
      </c>
      <c r="B1485" s="24">
        <v>11985</v>
      </c>
      <c r="C1485" s="25" t="s">
        <v>10140</v>
      </c>
      <c r="D1485" s="25" t="s">
        <v>10141</v>
      </c>
      <c r="E1485" s="25" t="s">
        <v>6425</v>
      </c>
      <c r="F1485" s="25" t="s">
        <v>6856</v>
      </c>
      <c r="G1485" s="25"/>
      <c r="H1485" s="25" t="s">
        <v>10080</v>
      </c>
      <c r="I1485" s="2" t="s">
        <v>6868</v>
      </c>
      <c r="J1485" s="2">
        <v>0.80236391300120757</v>
      </c>
      <c r="L1485" s="25"/>
      <c r="M1485" s="25" t="s">
        <v>10144</v>
      </c>
      <c r="N1485" s="26" t="s">
        <v>10145</v>
      </c>
      <c r="O1485" s="22">
        <v>5</v>
      </c>
      <c r="P1485" s="4"/>
      <c r="R1485" s="2" t="s">
        <v>3279</v>
      </c>
    </row>
    <row r="1486" spans="1:18" ht="13">
      <c r="A1486" s="22">
        <v>12486</v>
      </c>
      <c r="B1486" s="22">
        <v>11628</v>
      </c>
      <c r="C1486" s="9" t="s">
        <v>10146</v>
      </c>
      <c r="D1486" s="9" t="s">
        <v>10147</v>
      </c>
      <c r="E1486" s="9" t="s">
        <v>6427</v>
      </c>
      <c r="F1486" s="9" t="s">
        <v>6937</v>
      </c>
      <c r="G1486" s="22">
        <v>11628</v>
      </c>
      <c r="H1486" s="9" t="s">
        <v>10080</v>
      </c>
      <c r="I1486" s="2" t="s">
        <v>6868</v>
      </c>
      <c r="J1486" s="2">
        <v>0.94584302879923554</v>
      </c>
      <c r="L1486" s="9"/>
      <c r="M1486" s="9" t="s">
        <v>10148</v>
      </c>
      <c r="N1486" s="23" t="s">
        <v>10149</v>
      </c>
      <c r="O1486" s="22">
        <v>5</v>
      </c>
      <c r="P1486" s="4"/>
      <c r="R1486" s="2" t="s">
        <v>3279</v>
      </c>
    </row>
    <row r="1487" spans="1:18" ht="13">
      <c r="A1487" s="24">
        <v>11628</v>
      </c>
      <c r="B1487" s="24">
        <v>11628</v>
      </c>
      <c r="C1487" s="25" t="s">
        <v>10146</v>
      </c>
      <c r="D1487" s="25" t="s">
        <v>10147</v>
      </c>
      <c r="E1487" s="25" t="s">
        <v>6425</v>
      </c>
      <c r="F1487" s="25" t="s">
        <v>6937</v>
      </c>
      <c r="G1487" s="24">
        <v>11628</v>
      </c>
      <c r="H1487" s="25" t="s">
        <v>10080</v>
      </c>
      <c r="I1487" s="2" t="s">
        <v>6868</v>
      </c>
      <c r="J1487" s="2">
        <v>0.95514691770653926</v>
      </c>
      <c r="L1487" s="25"/>
      <c r="M1487" s="25" t="s">
        <v>10150</v>
      </c>
      <c r="N1487" s="26" t="s">
        <v>10151</v>
      </c>
      <c r="O1487" s="22">
        <v>5</v>
      </c>
      <c r="P1487" s="4"/>
      <c r="R1487" s="2" t="s">
        <v>3279</v>
      </c>
    </row>
    <row r="1488" spans="1:18" ht="13">
      <c r="A1488" s="22">
        <v>12462</v>
      </c>
      <c r="B1488" s="22">
        <v>12462</v>
      </c>
      <c r="C1488" s="9" t="s">
        <v>10146</v>
      </c>
      <c r="D1488" s="9" t="s">
        <v>10147</v>
      </c>
      <c r="E1488" s="9" t="s">
        <v>6427</v>
      </c>
      <c r="F1488" s="9" t="s">
        <v>6856</v>
      </c>
      <c r="G1488" s="22">
        <v>11628</v>
      </c>
      <c r="H1488" s="9" t="s">
        <v>10080</v>
      </c>
      <c r="I1488" s="2" t="s">
        <v>6868</v>
      </c>
      <c r="J1488" s="2">
        <v>0.48165646868426409</v>
      </c>
      <c r="L1488" s="9"/>
      <c r="M1488" s="9"/>
      <c r="N1488" s="28"/>
      <c r="O1488" s="22">
        <v>0</v>
      </c>
      <c r="P1488" s="27" t="s">
        <v>6512</v>
      </c>
      <c r="R1488" s="2" t="s">
        <v>3279</v>
      </c>
    </row>
    <row r="1489" spans="1:18" ht="13">
      <c r="A1489" s="24">
        <v>14412</v>
      </c>
      <c r="B1489" s="24">
        <v>12462</v>
      </c>
      <c r="C1489" s="25" t="s">
        <v>10146</v>
      </c>
      <c r="D1489" s="25" t="s">
        <v>10147</v>
      </c>
      <c r="E1489" s="25" t="s">
        <v>6425</v>
      </c>
      <c r="F1489" s="25" t="s">
        <v>6856</v>
      </c>
      <c r="G1489" s="24">
        <v>11628</v>
      </c>
      <c r="H1489" s="25" t="s">
        <v>10080</v>
      </c>
      <c r="I1489" s="2" t="s">
        <v>6868</v>
      </c>
      <c r="J1489" s="2">
        <v>0.50023257165057855</v>
      </c>
      <c r="L1489" s="25"/>
      <c r="M1489" s="25"/>
      <c r="N1489" s="29"/>
      <c r="O1489" s="24">
        <v>0</v>
      </c>
      <c r="P1489" s="27" t="s">
        <v>6512</v>
      </c>
      <c r="R1489" s="2" t="s">
        <v>3279</v>
      </c>
    </row>
    <row r="1490" spans="1:18" ht="13">
      <c r="A1490" s="22">
        <v>12402</v>
      </c>
      <c r="B1490" s="22">
        <v>12402</v>
      </c>
      <c r="C1490" s="9" t="s">
        <v>10152</v>
      </c>
      <c r="D1490" s="9" t="s">
        <v>10153</v>
      </c>
      <c r="E1490" s="9" t="s">
        <v>6427</v>
      </c>
      <c r="F1490" s="9" t="s">
        <v>6937</v>
      </c>
      <c r="G1490" s="9"/>
      <c r="H1490" s="9" t="s">
        <v>10080</v>
      </c>
      <c r="I1490" s="2" t="s">
        <v>6868</v>
      </c>
      <c r="J1490" s="2">
        <v>0.90296905661074078</v>
      </c>
      <c r="L1490" s="9"/>
      <c r="M1490" s="9" t="s">
        <v>10154</v>
      </c>
      <c r="N1490" s="23" t="s">
        <v>10155</v>
      </c>
      <c r="O1490" s="22">
        <v>5</v>
      </c>
      <c r="P1490" s="4"/>
      <c r="R1490" s="2" t="s">
        <v>3279</v>
      </c>
    </row>
    <row r="1491" spans="1:18" ht="13">
      <c r="A1491" s="24">
        <v>12464</v>
      </c>
      <c r="B1491" s="24">
        <v>12402</v>
      </c>
      <c r="C1491" s="25" t="s">
        <v>10152</v>
      </c>
      <c r="D1491" s="25" t="s">
        <v>10153</v>
      </c>
      <c r="E1491" s="25" t="s">
        <v>6425</v>
      </c>
      <c r="F1491" s="25" t="s">
        <v>6937</v>
      </c>
      <c r="G1491" s="25"/>
      <c r="H1491" s="25" t="s">
        <v>10080</v>
      </c>
      <c r="I1491" s="2" t="s">
        <v>6868</v>
      </c>
      <c r="J1491" s="2">
        <v>0.91007476202168947</v>
      </c>
      <c r="L1491" s="25"/>
      <c r="M1491" s="25" t="s">
        <v>10156</v>
      </c>
      <c r="N1491" s="26" t="s">
        <v>10157</v>
      </c>
      <c r="O1491" s="22">
        <v>5</v>
      </c>
      <c r="P1491" s="4"/>
      <c r="R1491" s="2" t="s">
        <v>3279</v>
      </c>
    </row>
    <row r="1492" spans="1:18" ht="13">
      <c r="A1492" s="22">
        <v>14600</v>
      </c>
      <c r="B1492" s="22">
        <v>12904</v>
      </c>
      <c r="C1492" s="9" t="s">
        <v>10158</v>
      </c>
      <c r="D1492" s="9" t="s">
        <v>10159</v>
      </c>
      <c r="E1492" s="9" t="s">
        <v>6427</v>
      </c>
      <c r="F1492" s="9" t="s">
        <v>6856</v>
      </c>
      <c r="G1492" s="9"/>
      <c r="H1492" s="9" t="s">
        <v>10080</v>
      </c>
      <c r="I1492" s="2" t="s">
        <v>6868</v>
      </c>
      <c r="J1492" s="2">
        <v>0.92427624736624547</v>
      </c>
      <c r="L1492" s="9"/>
      <c r="M1492" s="9" t="s">
        <v>10160</v>
      </c>
      <c r="N1492" s="23" t="s">
        <v>10161</v>
      </c>
      <c r="O1492" s="22">
        <v>5</v>
      </c>
      <c r="P1492" s="4"/>
      <c r="R1492" s="2" t="s">
        <v>3279</v>
      </c>
    </row>
    <row r="1493" spans="1:18" ht="13">
      <c r="A1493" s="24">
        <v>12904</v>
      </c>
      <c r="B1493" s="24">
        <v>12904</v>
      </c>
      <c r="C1493" s="25" t="s">
        <v>10158</v>
      </c>
      <c r="D1493" s="25" t="s">
        <v>10159</v>
      </c>
      <c r="E1493" s="25" t="s">
        <v>6425</v>
      </c>
      <c r="F1493" s="25" t="s">
        <v>6856</v>
      </c>
      <c r="G1493" s="25"/>
      <c r="H1493" s="25" t="s">
        <v>10080</v>
      </c>
      <c r="I1493" s="2" t="s">
        <v>6868</v>
      </c>
      <c r="J1493" s="2">
        <v>0.91977592115508067</v>
      </c>
      <c r="L1493" s="25"/>
      <c r="M1493" s="25" t="s">
        <v>10162</v>
      </c>
      <c r="N1493" s="26" t="s">
        <v>10163</v>
      </c>
      <c r="O1493" s="22">
        <v>5</v>
      </c>
      <c r="P1493" s="4"/>
      <c r="R1493" s="2" t="s">
        <v>3279</v>
      </c>
    </row>
    <row r="1494" spans="1:18" ht="13">
      <c r="A1494" s="22">
        <v>12754</v>
      </c>
      <c r="B1494" s="22">
        <v>12754</v>
      </c>
      <c r="C1494" s="9" t="s">
        <v>10164</v>
      </c>
      <c r="D1494" s="9" t="s">
        <v>10165</v>
      </c>
      <c r="E1494" s="9" t="s">
        <v>6427</v>
      </c>
      <c r="F1494" s="9" t="s">
        <v>6937</v>
      </c>
      <c r="G1494" s="9"/>
      <c r="H1494" s="9" t="s">
        <v>10080</v>
      </c>
      <c r="I1494" s="2" t="s">
        <v>6868</v>
      </c>
      <c r="J1494" s="2">
        <v>0.92094004781663275</v>
      </c>
      <c r="L1494" s="9"/>
      <c r="M1494" s="9" t="s">
        <v>10166</v>
      </c>
      <c r="N1494" s="23" t="s">
        <v>10167</v>
      </c>
      <c r="O1494" s="22">
        <v>5</v>
      </c>
      <c r="P1494" s="4"/>
      <c r="R1494" s="2" t="s">
        <v>3279</v>
      </c>
    </row>
    <row r="1495" spans="1:18" ht="13">
      <c r="A1495" s="24">
        <v>13889</v>
      </c>
      <c r="B1495" s="24">
        <v>12754</v>
      </c>
      <c r="C1495" s="25" t="s">
        <v>10164</v>
      </c>
      <c r="D1495" s="25" t="s">
        <v>10165</v>
      </c>
      <c r="E1495" s="25" t="s">
        <v>6425</v>
      </c>
      <c r="F1495" s="25" t="s">
        <v>6937</v>
      </c>
      <c r="G1495" s="25"/>
      <c r="H1495" s="25" t="s">
        <v>10080</v>
      </c>
      <c r="I1495" s="2" t="s">
        <v>6868</v>
      </c>
      <c r="J1495" s="2">
        <v>0.9244915166357458</v>
      </c>
      <c r="L1495" s="25"/>
      <c r="M1495" s="25" t="s">
        <v>10168</v>
      </c>
      <c r="N1495" s="26" t="s">
        <v>10169</v>
      </c>
      <c r="O1495" s="22">
        <v>5</v>
      </c>
      <c r="P1495" s="4"/>
      <c r="R1495" s="2" t="s">
        <v>3279</v>
      </c>
    </row>
    <row r="1496" spans="1:18" ht="13">
      <c r="A1496" s="22">
        <v>14334</v>
      </c>
      <c r="B1496" s="22">
        <v>13492</v>
      </c>
      <c r="C1496" s="9" t="s">
        <v>10170</v>
      </c>
      <c r="D1496" s="9" t="s">
        <v>10171</v>
      </c>
      <c r="E1496" s="9" t="s">
        <v>6427</v>
      </c>
      <c r="F1496" s="9" t="s">
        <v>6937</v>
      </c>
      <c r="G1496" s="22">
        <v>13492</v>
      </c>
      <c r="H1496" s="9" t="s">
        <v>10080</v>
      </c>
      <c r="I1496" s="2" t="s">
        <v>6847</v>
      </c>
      <c r="J1496" s="2">
        <v>0.41382356993082792</v>
      </c>
      <c r="L1496" s="9"/>
      <c r="M1496" s="9" t="s">
        <v>10172</v>
      </c>
      <c r="N1496" s="23" t="s">
        <v>10173</v>
      </c>
      <c r="O1496" s="22">
        <v>5</v>
      </c>
      <c r="P1496" s="4"/>
      <c r="R1496" s="2" t="s">
        <v>3668</v>
      </c>
    </row>
    <row r="1497" spans="1:18" ht="13">
      <c r="A1497" s="24">
        <v>14472</v>
      </c>
      <c r="B1497" s="24">
        <v>13932</v>
      </c>
      <c r="C1497" s="25" t="s">
        <v>10170</v>
      </c>
      <c r="D1497" s="25" t="s">
        <v>10171</v>
      </c>
      <c r="E1497" s="25" t="s">
        <v>6427</v>
      </c>
      <c r="F1497" s="25" t="s">
        <v>6856</v>
      </c>
      <c r="G1497" s="24">
        <v>13492</v>
      </c>
      <c r="H1497" s="25" t="s">
        <v>10080</v>
      </c>
      <c r="I1497" s="2" t="s">
        <v>6868</v>
      </c>
      <c r="J1497" s="2">
        <v>0.59425047927622787</v>
      </c>
      <c r="L1497" s="25"/>
      <c r="M1497" s="25" t="s">
        <v>10174</v>
      </c>
      <c r="N1497" s="26" t="s">
        <v>10175</v>
      </c>
      <c r="O1497" s="22">
        <v>5</v>
      </c>
      <c r="P1497" s="4"/>
      <c r="R1497" s="2" t="s">
        <v>8427</v>
      </c>
    </row>
    <row r="1498" spans="1:18" ht="13">
      <c r="A1498" s="22">
        <v>13492</v>
      </c>
      <c r="B1498" s="22">
        <v>13492</v>
      </c>
      <c r="C1498" s="9" t="s">
        <v>10170</v>
      </c>
      <c r="D1498" s="9" t="s">
        <v>10171</v>
      </c>
      <c r="E1498" s="9" t="s">
        <v>6425</v>
      </c>
      <c r="F1498" s="9" t="s">
        <v>6937</v>
      </c>
      <c r="G1498" s="22">
        <v>13492</v>
      </c>
      <c r="H1498" s="9" t="s">
        <v>10080</v>
      </c>
      <c r="I1498" s="2" t="s">
        <v>6847</v>
      </c>
      <c r="J1498" s="2">
        <v>0.37555723078548908</v>
      </c>
      <c r="L1498" s="9"/>
      <c r="M1498" s="9" t="s">
        <v>10176</v>
      </c>
      <c r="N1498" s="23" t="s">
        <v>10177</v>
      </c>
      <c r="O1498" s="22">
        <v>5</v>
      </c>
      <c r="P1498" s="4"/>
      <c r="R1498" s="2" t="s">
        <v>3668</v>
      </c>
    </row>
    <row r="1499" spans="1:18" ht="13">
      <c r="A1499" s="24">
        <v>13932</v>
      </c>
      <c r="B1499" s="24">
        <v>13932</v>
      </c>
      <c r="C1499" s="25" t="s">
        <v>10170</v>
      </c>
      <c r="D1499" s="25" t="s">
        <v>10171</v>
      </c>
      <c r="E1499" s="25" t="s">
        <v>6425</v>
      </c>
      <c r="F1499" s="25" t="s">
        <v>6856</v>
      </c>
      <c r="G1499" s="24">
        <v>13492</v>
      </c>
      <c r="H1499" s="25" t="s">
        <v>10080</v>
      </c>
      <c r="I1499" s="2" t="s">
        <v>6868</v>
      </c>
      <c r="J1499" s="2">
        <v>0.66297930717253339</v>
      </c>
      <c r="L1499" s="25"/>
      <c r="M1499" s="25" t="s">
        <v>10178</v>
      </c>
      <c r="N1499" s="26" t="s">
        <v>10179</v>
      </c>
      <c r="O1499" s="22">
        <v>5</v>
      </c>
      <c r="P1499" s="4"/>
      <c r="R1499" s="2" t="s">
        <v>8427</v>
      </c>
    </row>
    <row r="1500" spans="1:18" ht="13">
      <c r="A1500" s="22">
        <v>14629</v>
      </c>
      <c r="B1500" s="22">
        <v>14629</v>
      </c>
      <c r="C1500" s="9" t="s">
        <v>10180</v>
      </c>
      <c r="D1500" s="9"/>
      <c r="E1500" s="9" t="s">
        <v>6425</v>
      </c>
      <c r="F1500" s="9" t="s">
        <v>6853</v>
      </c>
      <c r="G1500" s="9"/>
      <c r="H1500" s="9" t="s">
        <v>10080</v>
      </c>
      <c r="I1500" s="2" t="s">
        <v>6868</v>
      </c>
      <c r="J1500" s="2">
        <v>0.86069086101245429</v>
      </c>
      <c r="L1500" s="9"/>
      <c r="M1500" s="9" t="s">
        <v>10181</v>
      </c>
      <c r="N1500" s="23" t="s">
        <v>10182</v>
      </c>
      <c r="O1500" s="22">
        <v>5</v>
      </c>
      <c r="P1500" s="4"/>
      <c r="R1500" s="2" t="s">
        <v>4035</v>
      </c>
    </row>
    <row r="1501" spans="1:18" ht="13">
      <c r="A1501" s="24">
        <v>101025</v>
      </c>
      <c r="B1501" s="24">
        <v>14629</v>
      </c>
      <c r="C1501" s="25" t="s">
        <v>10180</v>
      </c>
      <c r="D1501" s="25"/>
      <c r="E1501" s="25" t="s">
        <v>6427</v>
      </c>
      <c r="F1501" s="25" t="s">
        <v>6853</v>
      </c>
      <c r="G1501" s="25"/>
      <c r="H1501" s="25" t="s">
        <v>10080</v>
      </c>
      <c r="I1501" s="2" t="s">
        <v>6868</v>
      </c>
      <c r="J1501" s="2">
        <v>0.84823352549953956</v>
      </c>
      <c r="L1501" s="25"/>
      <c r="M1501" s="25" t="s">
        <v>10183</v>
      </c>
      <c r="N1501" s="26" t="s">
        <v>10184</v>
      </c>
      <c r="O1501" s="22">
        <v>5</v>
      </c>
      <c r="P1501" s="4"/>
      <c r="R1501" s="2" t="s">
        <v>4035</v>
      </c>
    </row>
    <row r="1502" spans="1:18" ht="13">
      <c r="A1502" s="22">
        <v>15569</v>
      </c>
      <c r="B1502" s="22">
        <v>15569</v>
      </c>
      <c r="C1502" s="9" t="s">
        <v>10185</v>
      </c>
      <c r="D1502" s="9" t="s">
        <v>10180</v>
      </c>
      <c r="E1502" s="9" t="s">
        <v>6427</v>
      </c>
      <c r="F1502" s="9" t="s">
        <v>6840</v>
      </c>
      <c r="G1502" s="9"/>
      <c r="H1502" s="9" t="s">
        <v>10080</v>
      </c>
      <c r="I1502" s="2" t="s">
        <v>6868</v>
      </c>
      <c r="J1502" s="2">
        <v>0.94203732187161227</v>
      </c>
      <c r="L1502" s="9"/>
      <c r="M1502" s="9" t="s">
        <v>10186</v>
      </c>
      <c r="N1502" s="23" t="s">
        <v>10187</v>
      </c>
      <c r="O1502" s="22">
        <v>5</v>
      </c>
      <c r="P1502" s="4"/>
      <c r="R1502" s="2" t="s">
        <v>3668</v>
      </c>
    </row>
    <row r="1503" spans="1:18" ht="13">
      <c r="A1503" s="24">
        <v>17207</v>
      </c>
      <c r="B1503" s="24">
        <v>15569</v>
      </c>
      <c r="C1503" s="25" t="s">
        <v>10185</v>
      </c>
      <c r="D1503" s="25" t="s">
        <v>10180</v>
      </c>
      <c r="E1503" s="25" t="s">
        <v>6425</v>
      </c>
      <c r="F1503" s="25" t="s">
        <v>6840</v>
      </c>
      <c r="G1503" s="25"/>
      <c r="H1503" s="25" t="s">
        <v>10080</v>
      </c>
      <c r="I1503" s="2" t="s">
        <v>6868</v>
      </c>
      <c r="J1503" s="2">
        <v>0.95536430177411857</v>
      </c>
      <c r="L1503" s="25"/>
      <c r="M1503" s="25" t="s">
        <v>10188</v>
      </c>
      <c r="N1503" s="26" t="s">
        <v>10189</v>
      </c>
      <c r="O1503" s="22">
        <v>5</v>
      </c>
      <c r="P1503" s="4"/>
      <c r="R1503" s="2" t="s">
        <v>3668</v>
      </c>
    </row>
    <row r="1504" spans="1:18" ht="13">
      <c r="A1504" s="22">
        <v>14216</v>
      </c>
      <c r="B1504" s="22">
        <v>14216</v>
      </c>
      <c r="C1504" s="9" t="s">
        <v>10190</v>
      </c>
      <c r="D1504" s="9" t="s">
        <v>10191</v>
      </c>
      <c r="E1504" s="9" t="s">
        <v>6425</v>
      </c>
      <c r="F1504" s="9" t="s">
        <v>6840</v>
      </c>
      <c r="G1504" s="9"/>
      <c r="H1504" s="9" t="s">
        <v>10080</v>
      </c>
      <c r="I1504" s="2" t="s">
        <v>6868</v>
      </c>
      <c r="J1504" s="2">
        <v>0.89954238020711474</v>
      </c>
      <c r="L1504" s="9"/>
      <c r="M1504" s="9" t="s">
        <v>10192</v>
      </c>
      <c r="N1504" s="23" t="s">
        <v>10193</v>
      </c>
      <c r="O1504" s="22">
        <v>5</v>
      </c>
      <c r="P1504" s="4"/>
      <c r="R1504" s="2" t="s">
        <v>4600</v>
      </c>
    </row>
    <row r="1505" spans="1:18" ht="13">
      <c r="A1505" s="24">
        <v>18022</v>
      </c>
      <c r="B1505" s="24">
        <v>17728</v>
      </c>
      <c r="C1505" s="25" t="s">
        <v>10190</v>
      </c>
      <c r="D1505" s="25" t="s">
        <v>10191</v>
      </c>
      <c r="E1505" s="25" t="s">
        <v>6425</v>
      </c>
      <c r="F1505" s="25" t="s">
        <v>6840</v>
      </c>
      <c r="G1505" s="25"/>
      <c r="H1505" s="25" t="s">
        <v>10080</v>
      </c>
      <c r="I1505" s="2" t="s">
        <v>6868</v>
      </c>
      <c r="J1505" s="2">
        <v>0.87306902012674581</v>
      </c>
      <c r="L1505" s="25"/>
      <c r="M1505" s="25" t="s">
        <v>10194</v>
      </c>
      <c r="N1505" s="26" t="s">
        <v>10195</v>
      </c>
      <c r="O1505" s="22">
        <v>5</v>
      </c>
      <c r="P1505" s="4"/>
      <c r="R1505" s="2" t="s">
        <v>3279</v>
      </c>
    </row>
    <row r="1506" spans="1:18" ht="13">
      <c r="A1506" s="22">
        <v>17728</v>
      </c>
      <c r="B1506" s="22">
        <v>17728</v>
      </c>
      <c r="C1506" s="9" t="s">
        <v>10190</v>
      </c>
      <c r="D1506" s="9" t="s">
        <v>10191</v>
      </c>
      <c r="E1506" s="9" t="s">
        <v>6427</v>
      </c>
      <c r="F1506" s="9" t="s">
        <v>6840</v>
      </c>
      <c r="G1506" s="9"/>
      <c r="H1506" s="9" t="s">
        <v>10080</v>
      </c>
      <c r="I1506" s="2" t="s">
        <v>6868</v>
      </c>
      <c r="J1506" s="2">
        <v>0.91275185873595677</v>
      </c>
      <c r="L1506" s="9"/>
      <c r="M1506" s="9" t="s">
        <v>10196</v>
      </c>
      <c r="N1506" s="23" t="s">
        <v>10197</v>
      </c>
      <c r="O1506" s="22">
        <v>5</v>
      </c>
      <c r="P1506" s="4"/>
      <c r="R1506" s="2" t="s">
        <v>3279</v>
      </c>
    </row>
    <row r="1507" spans="1:18" ht="13">
      <c r="A1507" s="24">
        <v>18061</v>
      </c>
      <c r="B1507" s="24">
        <v>14216</v>
      </c>
      <c r="C1507" s="25" t="s">
        <v>10190</v>
      </c>
      <c r="D1507" s="25" t="s">
        <v>10191</v>
      </c>
      <c r="E1507" s="25" t="s">
        <v>6427</v>
      </c>
      <c r="F1507" s="25" t="s">
        <v>6840</v>
      </c>
      <c r="G1507" s="25"/>
      <c r="H1507" s="25" t="s">
        <v>10080</v>
      </c>
      <c r="I1507" s="2" t="s">
        <v>6868</v>
      </c>
      <c r="J1507" s="2">
        <v>0.91079406834700527</v>
      </c>
      <c r="L1507" s="25"/>
      <c r="M1507" s="25" t="s">
        <v>10198</v>
      </c>
      <c r="N1507" s="29" t="s">
        <v>10199</v>
      </c>
      <c r="O1507" s="22">
        <v>5</v>
      </c>
      <c r="P1507" s="4"/>
      <c r="R1507" s="2" t="s">
        <v>4600</v>
      </c>
    </row>
    <row r="1508" spans="1:18" ht="13">
      <c r="A1508" s="22">
        <v>14846</v>
      </c>
      <c r="B1508" s="22">
        <v>14846</v>
      </c>
      <c r="C1508" s="9" t="s">
        <v>10200</v>
      </c>
      <c r="D1508" s="9" t="s">
        <v>10200</v>
      </c>
      <c r="E1508" s="9" t="s">
        <v>6425</v>
      </c>
      <c r="F1508" s="9" t="s">
        <v>6856</v>
      </c>
      <c r="G1508" s="9"/>
      <c r="H1508" s="9" t="s">
        <v>10080</v>
      </c>
      <c r="I1508" s="2" t="s">
        <v>6868</v>
      </c>
      <c r="J1508" s="2">
        <v>0.79414081719175622</v>
      </c>
      <c r="L1508" s="9"/>
      <c r="M1508" s="9" t="s">
        <v>10201</v>
      </c>
      <c r="N1508" s="23" t="s">
        <v>10202</v>
      </c>
      <c r="O1508" s="22">
        <v>5</v>
      </c>
      <c r="P1508" s="4"/>
      <c r="R1508" s="2" t="s">
        <v>4035</v>
      </c>
    </row>
    <row r="1509" spans="1:18" ht="13">
      <c r="A1509" s="24">
        <v>14996</v>
      </c>
      <c r="B1509" s="24">
        <v>14996</v>
      </c>
      <c r="C1509" s="25" t="s">
        <v>10200</v>
      </c>
      <c r="D1509" s="25" t="s">
        <v>10200</v>
      </c>
      <c r="E1509" s="25" t="s">
        <v>6425</v>
      </c>
      <c r="F1509" s="25" t="s">
        <v>6856</v>
      </c>
      <c r="G1509" s="25"/>
      <c r="H1509" s="25" t="s">
        <v>10080</v>
      </c>
      <c r="I1509" s="2" t="s">
        <v>6868</v>
      </c>
      <c r="J1509" s="2">
        <v>0.80004994138528607</v>
      </c>
      <c r="L1509" s="25"/>
      <c r="M1509" s="25" t="s">
        <v>10203</v>
      </c>
      <c r="N1509" s="26" t="s">
        <v>10204</v>
      </c>
      <c r="O1509" s="22">
        <v>5</v>
      </c>
      <c r="P1509" s="4"/>
      <c r="R1509" s="2" t="s">
        <v>4035</v>
      </c>
    </row>
    <row r="1510" spans="1:18" ht="13">
      <c r="A1510" s="22">
        <v>16454</v>
      </c>
      <c r="B1510" s="22">
        <v>14996</v>
      </c>
      <c r="C1510" s="9" t="s">
        <v>10200</v>
      </c>
      <c r="D1510" s="9" t="s">
        <v>10200</v>
      </c>
      <c r="E1510" s="9" t="s">
        <v>6427</v>
      </c>
      <c r="F1510" s="9" t="s">
        <v>6856</v>
      </c>
      <c r="G1510" s="9"/>
      <c r="H1510" s="9" t="s">
        <v>10080</v>
      </c>
      <c r="I1510" s="2" t="s">
        <v>6868</v>
      </c>
      <c r="J1510" s="2">
        <v>0.76192363166967569</v>
      </c>
      <c r="L1510" s="9"/>
      <c r="M1510" s="9" t="s">
        <v>10205</v>
      </c>
      <c r="N1510" s="23" t="s">
        <v>10206</v>
      </c>
      <c r="O1510" s="22">
        <v>5</v>
      </c>
      <c r="P1510" s="4"/>
      <c r="R1510" s="2" t="s">
        <v>4035</v>
      </c>
    </row>
    <row r="1511" spans="1:18" ht="13">
      <c r="A1511" s="24">
        <v>17723</v>
      </c>
      <c r="B1511" s="24">
        <v>14846</v>
      </c>
      <c r="C1511" s="25" t="s">
        <v>10200</v>
      </c>
      <c r="D1511" s="25" t="s">
        <v>10200</v>
      </c>
      <c r="E1511" s="25" t="s">
        <v>6427</v>
      </c>
      <c r="F1511" s="25" t="s">
        <v>6856</v>
      </c>
      <c r="G1511" s="25"/>
      <c r="H1511" s="25" t="s">
        <v>10080</v>
      </c>
      <c r="I1511" s="2" t="s">
        <v>6868</v>
      </c>
      <c r="J1511" s="2">
        <v>0.77271238537860842</v>
      </c>
      <c r="L1511" s="25"/>
      <c r="M1511" s="25" t="s">
        <v>10207</v>
      </c>
      <c r="N1511" s="26" t="s">
        <v>10208</v>
      </c>
      <c r="O1511" s="22">
        <v>5</v>
      </c>
      <c r="P1511" s="4"/>
      <c r="R1511" s="2" t="s">
        <v>4035</v>
      </c>
    </row>
    <row r="1512" spans="1:18" ht="13">
      <c r="A1512" s="22">
        <v>16952</v>
      </c>
      <c r="B1512" s="22">
        <v>16952</v>
      </c>
      <c r="C1512" s="9" t="s">
        <v>10209</v>
      </c>
      <c r="D1512" s="9" t="s">
        <v>10190</v>
      </c>
      <c r="E1512" s="9" t="s">
        <v>6425</v>
      </c>
      <c r="F1512" s="9" t="s">
        <v>6840</v>
      </c>
      <c r="G1512" s="9"/>
      <c r="H1512" s="9" t="s">
        <v>10080</v>
      </c>
      <c r="I1512" s="2" t="s">
        <v>6905</v>
      </c>
      <c r="J1512" s="2">
        <v>0.39041374099906534</v>
      </c>
      <c r="L1512" s="9"/>
      <c r="M1512" s="9" t="s">
        <v>10210</v>
      </c>
      <c r="N1512" s="23" t="s">
        <v>10211</v>
      </c>
      <c r="O1512" s="22">
        <v>5</v>
      </c>
      <c r="P1512" s="4"/>
      <c r="R1512" s="2" t="s">
        <v>3279</v>
      </c>
    </row>
    <row r="1513" spans="1:18" ht="13">
      <c r="A1513" s="24">
        <v>18711</v>
      </c>
      <c r="B1513" s="24">
        <v>16952</v>
      </c>
      <c r="C1513" s="25" t="s">
        <v>10209</v>
      </c>
      <c r="D1513" s="25" t="s">
        <v>10190</v>
      </c>
      <c r="E1513" s="25" t="s">
        <v>6427</v>
      </c>
      <c r="F1513" s="25" t="s">
        <v>6840</v>
      </c>
      <c r="G1513" s="25"/>
      <c r="H1513" s="25" t="s">
        <v>10080</v>
      </c>
      <c r="I1513" s="2" t="s">
        <v>6847</v>
      </c>
      <c r="J1513" s="2">
        <v>0.40228695794939995</v>
      </c>
      <c r="L1513" s="25"/>
      <c r="M1513" s="25" t="s">
        <v>10212</v>
      </c>
      <c r="N1513" s="26" t="s">
        <v>10213</v>
      </c>
      <c r="O1513" s="22">
        <v>5</v>
      </c>
      <c r="P1513" s="4"/>
      <c r="R1513" s="2" t="s">
        <v>3279</v>
      </c>
    </row>
    <row r="1514" spans="1:18" ht="13">
      <c r="A1514" s="22">
        <v>153575</v>
      </c>
      <c r="B1514" s="22">
        <v>23060</v>
      </c>
      <c r="C1514" s="9" t="s">
        <v>10214</v>
      </c>
      <c r="D1514" s="9" t="s">
        <v>10215</v>
      </c>
      <c r="E1514" s="9" t="s">
        <v>6427</v>
      </c>
      <c r="F1514" s="9" t="s">
        <v>6846</v>
      </c>
      <c r="G1514" s="22">
        <v>17602</v>
      </c>
      <c r="H1514" s="9" t="s">
        <v>10080</v>
      </c>
      <c r="I1514" s="2" t="s">
        <v>6868</v>
      </c>
      <c r="J1514" s="2">
        <v>0.88568776792218518</v>
      </c>
      <c r="L1514" s="9"/>
      <c r="M1514" s="9" t="s">
        <v>10216</v>
      </c>
      <c r="N1514" s="23" t="s">
        <v>10217</v>
      </c>
      <c r="O1514" s="22">
        <v>1</v>
      </c>
      <c r="P1514" s="4"/>
      <c r="R1514" s="2" t="s">
        <v>3556</v>
      </c>
    </row>
    <row r="1515" spans="1:18" ht="13">
      <c r="A1515" s="24">
        <v>38541</v>
      </c>
      <c r="B1515" s="24">
        <v>17602</v>
      </c>
      <c r="C1515" s="25" t="s">
        <v>10214</v>
      </c>
      <c r="D1515" s="25" t="s">
        <v>10215</v>
      </c>
      <c r="E1515" s="25" t="s">
        <v>6427</v>
      </c>
      <c r="F1515" s="25" t="s">
        <v>6859</v>
      </c>
      <c r="G1515" s="24">
        <v>17602</v>
      </c>
      <c r="H1515" s="25" t="s">
        <v>10080</v>
      </c>
      <c r="I1515" s="2" t="s">
        <v>6868</v>
      </c>
      <c r="J1515" s="2">
        <v>0.89681924623543541</v>
      </c>
      <c r="L1515" s="25"/>
      <c r="M1515" s="25" t="s">
        <v>10218</v>
      </c>
      <c r="N1515" s="31"/>
      <c r="O1515" s="24">
        <v>1</v>
      </c>
      <c r="P1515" s="27" t="s">
        <v>7200</v>
      </c>
      <c r="R1515" s="2" t="s">
        <v>3279</v>
      </c>
    </row>
    <row r="1516" spans="1:18" ht="13">
      <c r="A1516" s="22">
        <v>153808</v>
      </c>
      <c r="B1516" s="22">
        <v>23060</v>
      </c>
      <c r="C1516" s="9" t="s">
        <v>10214</v>
      </c>
      <c r="D1516" s="9" t="s">
        <v>10215</v>
      </c>
      <c r="E1516" s="9" t="s">
        <v>6425</v>
      </c>
      <c r="F1516" s="9" t="s">
        <v>6846</v>
      </c>
      <c r="G1516" s="22">
        <v>17602</v>
      </c>
      <c r="H1516" s="9" t="s">
        <v>10080</v>
      </c>
      <c r="I1516" s="2" t="s">
        <v>6868</v>
      </c>
      <c r="J1516" s="2">
        <v>0.90364602099784197</v>
      </c>
      <c r="L1516" s="9"/>
      <c r="M1516" s="9" t="s">
        <v>10219</v>
      </c>
      <c r="N1516" s="23" t="s">
        <v>10220</v>
      </c>
      <c r="O1516" s="22">
        <v>1</v>
      </c>
      <c r="P1516" s="4"/>
      <c r="R1516" s="2" t="s">
        <v>3556</v>
      </c>
    </row>
    <row r="1517" spans="1:18" ht="13">
      <c r="A1517" s="24">
        <v>17602</v>
      </c>
      <c r="B1517" s="24">
        <v>17602</v>
      </c>
      <c r="C1517" s="25" t="s">
        <v>10214</v>
      </c>
      <c r="D1517" s="25" t="s">
        <v>10215</v>
      </c>
      <c r="E1517" s="25" t="s">
        <v>6425</v>
      </c>
      <c r="F1517" s="25" t="s">
        <v>6859</v>
      </c>
      <c r="G1517" s="24">
        <v>17602</v>
      </c>
      <c r="H1517" s="25" t="s">
        <v>10080</v>
      </c>
      <c r="I1517" s="2" t="s">
        <v>6868</v>
      </c>
      <c r="J1517" s="2">
        <v>0.9037019763729055</v>
      </c>
      <c r="L1517" s="25"/>
      <c r="M1517" s="25" t="s">
        <v>10221</v>
      </c>
      <c r="N1517" s="26" t="s">
        <v>10222</v>
      </c>
      <c r="O1517" s="22">
        <v>5</v>
      </c>
      <c r="P1517" s="4"/>
      <c r="R1517" s="2" t="s">
        <v>3279</v>
      </c>
    </row>
    <row r="1518" spans="1:18" ht="13">
      <c r="A1518" s="22">
        <v>18384</v>
      </c>
      <c r="B1518" s="22">
        <v>19461</v>
      </c>
      <c r="C1518" s="9" t="s">
        <v>10223</v>
      </c>
      <c r="D1518" s="9" t="s">
        <v>10224</v>
      </c>
      <c r="E1518" s="9" t="s">
        <v>6425</v>
      </c>
      <c r="F1518" s="9" t="s">
        <v>6856</v>
      </c>
      <c r="G1518" s="9"/>
      <c r="H1518" s="9" t="s">
        <v>10080</v>
      </c>
      <c r="I1518" s="2" t="s">
        <v>6868</v>
      </c>
      <c r="J1518" s="2">
        <v>0.84274187743233431</v>
      </c>
      <c r="L1518" s="9"/>
      <c r="M1518" s="9" t="s">
        <v>10225</v>
      </c>
      <c r="N1518" s="23" t="s">
        <v>10226</v>
      </c>
      <c r="O1518" s="22">
        <v>5</v>
      </c>
      <c r="P1518" s="4"/>
      <c r="R1518" s="2" t="s">
        <v>4035</v>
      </c>
    </row>
    <row r="1519" spans="1:18" ht="13">
      <c r="A1519" s="24">
        <v>17554</v>
      </c>
      <c r="B1519" s="24">
        <v>17554</v>
      </c>
      <c r="C1519" s="25" t="s">
        <v>10223</v>
      </c>
      <c r="D1519" s="25" t="s">
        <v>10224</v>
      </c>
      <c r="E1519" s="25" t="s">
        <v>6425</v>
      </c>
      <c r="F1519" s="25" t="s">
        <v>6856</v>
      </c>
      <c r="G1519" s="25"/>
      <c r="H1519" s="25" t="s">
        <v>10080</v>
      </c>
      <c r="I1519" s="2" t="s">
        <v>6868</v>
      </c>
      <c r="J1519" s="2">
        <v>0.85420065517350041</v>
      </c>
      <c r="L1519" s="25"/>
      <c r="M1519" s="25" t="s">
        <v>10227</v>
      </c>
      <c r="N1519" s="31"/>
      <c r="O1519" s="24">
        <v>2</v>
      </c>
      <c r="P1519" s="27" t="s">
        <v>7200</v>
      </c>
      <c r="R1519" s="2" t="s">
        <v>4035</v>
      </c>
    </row>
    <row r="1520" spans="1:18" ht="13">
      <c r="A1520" s="22">
        <v>19461</v>
      </c>
      <c r="B1520" s="22">
        <v>19461</v>
      </c>
      <c r="C1520" s="9" t="s">
        <v>10223</v>
      </c>
      <c r="D1520" s="9" t="s">
        <v>10224</v>
      </c>
      <c r="E1520" s="9" t="s">
        <v>6425</v>
      </c>
      <c r="F1520" s="9" t="s">
        <v>6856</v>
      </c>
      <c r="G1520" s="9"/>
      <c r="H1520" s="9" t="s">
        <v>10080</v>
      </c>
      <c r="I1520" s="2" t="s">
        <v>6868</v>
      </c>
      <c r="J1520" s="2">
        <v>0.82051914286033323</v>
      </c>
      <c r="L1520" s="9"/>
      <c r="M1520" s="9" t="s">
        <v>10228</v>
      </c>
      <c r="N1520" s="23" t="s">
        <v>10229</v>
      </c>
      <c r="O1520" s="22">
        <v>5</v>
      </c>
      <c r="P1520" s="4"/>
      <c r="R1520" s="2" t="s">
        <v>4035</v>
      </c>
    </row>
    <row r="1521" spans="1:18" ht="13">
      <c r="A1521" s="24">
        <v>21049</v>
      </c>
      <c r="B1521" s="24">
        <v>17554</v>
      </c>
      <c r="C1521" s="25" t="s">
        <v>10223</v>
      </c>
      <c r="D1521" s="25" t="s">
        <v>10224</v>
      </c>
      <c r="E1521" s="25" t="s">
        <v>6427</v>
      </c>
      <c r="F1521" s="25" t="s">
        <v>6856</v>
      </c>
      <c r="G1521" s="25"/>
      <c r="H1521" s="25" t="s">
        <v>10080</v>
      </c>
      <c r="I1521" s="2" t="s">
        <v>6868</v>
      </c>
      <c r="J1521" s="2">
        <v>0.82257298656424049</v>
      </c>
      <c r="L1521" s="25"/>
      <c r="M1521" s="25" t="s">
        <v>10230</v>
      </c>
      <c r="N1521" s="26" t="s">
        <v>10231</v>
      </c>
      <c r="O1521" s="22">
        <v>5</v>
      </c>
      <c r="P1521" s="4"/>
      <c r="R1521" s="2" t="s">
        <v>4035</v>
      </c>
    </row>
    <row r="1522" spans="1:18" ht="13">
      <c r="A1522" s="22">
        <v>35750</v>
      </c>
      <c r="B1522" s="22">
        <v>19461</v>
      </c>
      <c r="C1522" s="9" t="s">
        <v>10223</v>
      </c>
      <c r="D1522" s="9" t="s">
        <v>10224</v>
      </c>
      <c r="E1522" s="9" t="s">
        <v>6427</v>
      </c>
      <c r="F1522" s="9" t="s">
        <v>6856</v>
      </c>
      <c r="G1522" s="9"/>
      <c r="H1522" s="9" t="s">
        <v>10080</v>
      </c>
      <c r="I1522" s="2" t="s">
        <v>6868</v>
      </c>
      <c r="J1522" s="2">
        <v>0.79649405269916618</v>
      </c>
      <c r="L1522" s="9"/>
      <c r="M1522" s="9" t="s">
        <v>10232</v>
      </c>
      <c r="N1522" s="23" t="s">
        <v>10233</v>
      </c>
      <c r="O1522" s="22">
        <v>5</v>
      </c>
      <c r="P1522" s="4"/>
      <c r="R1522" s="2" t="s">
        <v>4035</v>
      </c>
    </row>
    <row r="1523" spans="1:18" ht="13">
      <c r="A1523" s="24">
        <v>16700</v>
      </c>
      <c r="B1523" s="24">
        <v>19461</v>
      </c>
      <c r="C1523" s="25" t="s">
        <v>10223</v>
      </c>
      <c r="D1523" s="25" t="s">
        <v>10224</v>
      </c>
      <c r="E1523" s="25" t="s">
        <v>6427</v>
      </c>
      <c r="F1523" s="25" t="s">
        <v>6856</v>
      </c>
      <c r="G1523" s="25"/>
      <c r="H1523" s="25" t="s">
        <v>10080</v>
      </c>
      <c r="I1523" s="2" t="s">
        <v>6868</v>
      </c>
      <c r="J1523" s="2">
        <v>0.75161193355258249</v>
      </c>
      <c r="L1523" s="25"/>
      <c r="M1523" s="25" t="s">
        <v>10234</v>
      </c>
      <c r="N1523" s="26" t="s">
        <v>10235</v>
      </c>
      <c r="O1523" s="22">
        <v>5</v>
      </c>
      <c r="P1523" s="4"/>
      <c r="R1523" s="2" t="s">
        <v>4035</v>
      </c>
    </row>
    <row r="1524" spans="1:18" ht="13">
      <c r="A1524" s="22">
        <v>16587</v>
      </c>
      <c r="B1524" s="22">
        <v>16587</v>
      </c>
      <c r="C1524" s="9" t="s">
        <v>10236</v>
      </c>
      <c r="D1524" s="9" t="s">
        <v>10200</v>
      </c>
      <c r="E1524" s="9" t="s">
        <v>6425</v>
      </c>
      <c r="F1524" s="9" t="s">
        <v>6856</v>
      </c>
      <c r="G1524" s="9"/>
      <c r="H1524" s="9" t="s">
        <v>10080</v>
      </c>
      <c r="I1524" s="2" t="s">
        <v>6868</v>
      </c>
      <c r="J1524" s="2">
        <v>0.7909354983776592</v>
      </c>
      <c r="L1524" s="9"/>
      <c r="M1524" s="9" t="s">
        <v>10237</v>
      </c>
      <c r="N1524" s="23" t="s">
        <v>10238</v>
      </c>
      <c r="O1524" s="22">
        <v>5</v>
      </c>
      <c r="P1524" s="4"/>
      <c r="R1524" s="2" t="s">
        <v>4035</v>
      </c>
    </row>
    <row r="1525" spans="1:18" ht="13">
      <c r="A1525" s="24">
        <v>21841</v>
      </c>
      <c r="B1525" s="24">
        <v>16587</v>
      </c>
      <c r="C1525" s="25" t="s">
        <v>10236</v>
      </c>
      <c r="D1525" s="25" t="s">
        <v>10200</v>
      </c>
      <c r="E1525" s="25" t="s">
        <v>6425</v>
      </c>
      <c r="F1525" s="25" t="s">
        <v>6856</v>
      </c>
      <c r="G1525" s="25"/>
      <c r="H1525" s="25" t="s">
        <v>10080</v>
      </c>
      <c r="I1525" s="2" t="s">
        <v>6868</v>
      </c>
      <c r="J1525" s="2">
        <v>0.80219789689035681</v>
      </c>
      <c r="L1525" s="25"/>
      <c r="M1525" s="25" t="s">
        <v>10239</v>
      </c>
      <c r="N1525" s="26" t="s">
        <v>10240</v>
      </c>
      <c r="O1525" s="22">
        <v>5</v>
      </c>
      <c r="P1525" s="4"/>
      <c r="R1525" s="2" t="s">
        <v>4035</v>
      </c>
    </row>
    <row r="1526" spans="1:18" ht="13">
      <c r="A1526" s="22">
        <v>18872</v>
      </c>
      <c r="B1526" s="22">
        <v>16587</v>
      </c>
      <c r="C1526" s="9" t="s">
        <v>10236</v>
      </c>
      <c r="D1526" s="9" t="s">
        <v>10200</v>
      </c>
      <c r="E1526" s="9" t="s">
        <v>6427</v>
      </c>
      <c r="F1526" s="9" t="s">
        <v>6856</v>
      </c>
      <c r="G1526" s="9"/>
      <c r="H1526" s="9" t="s">
        <v>10080</v>
      </c>
      <c r="I1526" s="2" t="s">
        <v>6868</v>
      </c>
      <c r="J1526" s="2">
        <v>0.76637063601304523</v>
      </c>
      <c r="L1526" s="9"/>
      <c r="M1526" s="9" t="s">
        <v>10241</v>
      </c>
      <c r="N1526" s="23" t="s">
        <v>10242</v>
      </c>
      <c r="O1526" s="22">
        <v>5</v>
      </c>
      <c r="P1526" s="4"/>
      <c r="R1526" s="2" t="s">
        <v>4035</v>
      </c>
    </row>
    <row r="1527" spans="1:18" ht="13">
      <c r="A1527" s="24">
        <v>20670</v>
      </c>
      <c r="B1527" s="24">
        <v>16587</v>
      </c>
      <c r="C1527" s="25" t="s">
        <v>10236</v>
      </c>
      <c r="D1527" s="25" t="s">
        <v>10200</v>
      </c>
      <c r="E1527" s="25" t="s">
        <v>6427</v>
      </c>
      <c r="F1527" s="25" t="s">
        <v>6856</v>
      </c>
      <c r="G1527" s="25"/>
      <c r="H1527" s="25" t="s">
        <v>10080</v>
      </c>
      <c r="I1527" s="2" t="s">
        <v>6868</v>
      </c>
      <c r="J1527" s="2">
        <v>0.68991635341473101</v>
      </c>
      <c r="L1527" s="25"/>
      <c r="M1527" s="25" t="s">
        <v>10243</v>
      </c>
      <c r="N1527" s="26" t="s">
        <v>10244</v>
      </c>
      <c r="O1527" s="22">
        <v>5</v>
      </c>
      <c r="P1527" s="4"/>
      <c r="R1527" s="2" t="s">
        <v>4035</v>
      </c>
    </row>
    <row r="1528" spans="1:18" ht="13">
      <c r="A1528" s="22">
        <v>18367</v>
      </c>
      <c r="B1528" s="22">
        <v>18367</v>
      </c>
      <c r="C1528" s="9" t="s">
        <v>10245</v>
      </c>
      <c r="D1528" s="9" t="s">
        <v>10246</v>
      </c>
      <c r="E1528" s="9" t="s">
        <v>6425</v>
      </c>
      <c r="F1528" s="9" t="s">
        <v>6856</v>
      </c>
      <c r="G1528" s="9"/>
      <c r="H1528" s="9" t="s">
        <v>10080</v>
      </c>
      <c r="I1528" s="2" t="s">
        <v>6868</v>
      </c>
      <c r="J1528" s="2">
        <v>0.86470374398674643</v>
      </c>
      <c r="L1528" s="9"/>
      <c r="M1528" s="9" t="s">
        <v>10247</v>
      </c>
      <c r="N1528" s="23" t="s">
        <v>10248</v>
      </c>
      <c r="O1528" s="22">
        <v>5</v>
      </c>
      <c r="P1528" s="4"/>
      <c r="R1528" s="2" t="s">
        <v>4035</v>
      </c>
    </row>
    <row r="1529" spans="1:18" ht="13">
      <c r="A1529" s="24">
        <v>19324</v>
      </c>
      <c r="B1529" s="24">
        <v>18786</v>
      </c>
      <c r="C1529" s="25" t="s">
        <v>10245</v>
      </c>
      <c r="D1529" s="25" t="s">
        <v>10246</v>
      </c>
      <c r="E1529" s="25" t="s">
        <v>6425</v>
      </c>
      <c r="F1529" s="25" t="s">
        <v>6856</v>
      </c>
      <c r="G1529" s="25"/>
      <c r="H1529" s="25" t="s">
        <v>10080</v>
      </c>
      <c r="I1529" s="2" t="s">
        <v>6868</v>
      </c>
      <c r="J1529" s="2">
        <v>0.84163060736825446</v>
      </c>
      <c r="L1529" s="25"/>
      <c r="M1529" s="25" t="s">
        <v>10249</v>
      </c>
      <c r="N1529" s="26" t="s">
        <v>10250</v>
      </c>
      <c r="O1529" s="22">
        <v>5</v>
      </c>
      <c r="P1529" s="4"/>
      <c r="R1529" s="2" t="s">
        <v>4035</v>
      </c>
    </row>
    <row r="1530" spans="1:18" ht="13">
      <c r="A1530" s="22">
        <v>18786</v>
      </c>
      <c r="B1530" s="22">
        <v>18786</v>
      </c>
      <c r="C1530" s="9" t="s">
        <v>10245</v>
      </c>
      <c r="D1530" s="9" t="s">
        <v>10246</v>
      </c>
      <c r="E1530" s="9" t="s">
        <v>6427</v>
      </c>
      <c r="F1530" s="9" t="s">
        <v>6856</v>
      </c>
      <c r="G1530" s="9"/>
      <c r="H1530" s="9" t="s">
        <v>10080</v>
      </c>
      <c r="I1530" s="2" t="s">
        <v>6868</v>
      </c>
      <c r="J1530" s="2">
        <v>0.78719034947011546</v>
      </c>
      <c r="L1530" s="9"/>
      <c r="M1530" s="9" t="s">
        <v>10251</v>
      </c>
      <c r="N1530" s="23" t="s">
        <v>10252</v>
      </c>
      <c r="O1530" s="22">
        <v>5</v>
      </c>
      <c r="P1530" s="4"/>
      <c r="R1530" s="2" t="s">
        <v>4035</v>
      </c>
    </row>
    <row r="1531" spans="1:18" ht="13">
      <c r="A1531" s="24">
        <v>23534</v>
      </c>
      <c r="B1531" s="24">
        <v>18367</v>
      </c>
      <c r="C1531" s="25" t="s">
        <v>10245</v>
      </c>
      <c r="D1531" s="25" t="s">
        <v>10246</v>
      </c>
      <c r="E1531" s="25" t="s">
        <v>6427</v>
      </c>
      <c r="F1531" s="25" t="s">
        <v>6856</v>
      </c>
      <c r="G1531" s="25"/>
      <c r="H1531" s="25" t="s">
        <v>10080</v>
      </c>
      <c r="I1531" s="2" t="s">
        <v>6868</v>
      </c>
      <c r="J1531" s="2">
        <v>0.82800076913675491</v>
      </c>
      <c r="L1531" s="25"/>
      <c r="M1531" s="25" t="s">
        <v>10253</v>
      </c>
      <c r="N1531" s="26" t="s">
        <v>10254</v>
      </c>
      <c r="O1531" s="22">
        <v>5</v>
      </c>
      <c r="P1531" s="4"/>
      <c r="R1531" s="2" t="s">
        <v>4035</v>
      </c>
    </row>
    <row r="1532" spans="1:18" ht="13">
      <c r="A1532" s="22">
        <v>19245</v>
      </c>
      <c r="B1532" s="22">
        <v>19245</v>
      </c>
      <c r="C1532" s="9" t="s">
        <v>10255</v>
      </c>
      <c r="D1532" s="9" t="s">
        <v>10256</v>
      </c>
      <c r="E1532" s="9" t="s">
        <v>6425</v>
      </c>
      <c r="F1532" s="9" t="s">
        <v>6856</v>
      </c>
      <c r="G1532" s="9"/>
      <c r="H1532" s="9" t="s">
        <v>10080</v>
      </c>
      <c r="I1532" s="2" t="s">
        <v>6868</v>
      </c>
      <c r="J1532" s="2">
        <v>0.84988472261005032</v>
      </c>
      <c r="L1532" s="9"/>
      <c r="M1532" s="9" t="s">
        <v>10257</v>
      </c>
      <c r="N1532" s="23" t="s">
        <v>10258</v>
      </c>
      <c r="O1532" s="22">
        <v>5</v>
      </c>
      <c r="P1532" s="4"/>
      <c r="R1532" s="2" t="s">
        <v>4035</v>
      </c>
    </row>
    <row r="1533" spans="1:18" ht="13">
      <c r="A1533" s="24">
        <v>18393</v>
      </c>
      <c r="B1533" s="24">
        <v>18393</v>
      </c>
      <c r="C1533" s="25" t="s">
        <v>10255</v>
      </c>
      <c r="D1533" s="25" t="s">
        <v>10256</v>
      </c>
      <c r="E1533" s="25" t="s">
        <v>6425</v>
      </c>
      <c r="F1533" s="25" t="s">
        <v>6856</v>
      </c>
      <c r="G1533" s="25"/>
      <c r="H1533" s="25" t="s">
        <v>10080</v>
      </c>
      <c r="I1533" s="2" t="s">
        <v>6868</v>
      </c>
      <c r="J1533" s="2">
        <v>0.90234227931197686</v>
      </c>
      <c r="L1533" s="25"/>
      <c r="M1533" s="25" t="s">
        <v>10259</v>
      </c>
      <c r="N1533" s="26" t="s">
        <v>10260</v>
      </c>
      <c r="O1533" s="22">
        <v>5</v>
      </c>
      <c r="P1533" s="4"/>
      <c r="R1533" s="2" t="s">
        <v>4035</v>
      </c>
    </row>
    <row r="1534" spans="1:18" ht="13">
      <c r="A1534" s="22">
        <v>25478</v>
      </c>
      <c r="B1534" s="22">
        <v>19245</v>
      </c>
      <c r="C1534" s="9" t="s">
        <v>10255</v>
      </c>
      <c r="D1534" s="9" t="s">
        <v>10256</v>
      </c>
      <c r="E1534" s="9" t="s">
        <v>6427</v>
      </c>
      <c r="F1534" s="9" t="s">
        <v>6856</v>
      </c>
      <c r="G1534" s="9"/>
      <c r="H1534" s="9" t="s">
        <v>10080</v>
      </c>
      <c r="I1534" s="2" t="s">
        <v>6868</v>
      </c>
      <c r="J1534" s="2">
        <v>0.79708947966309907</v>
      </c>
      <c r="L1534" s="9"/>
      <c r="M1534" s="9" t="s">
        <v>10261</v>
      </c>
      <c r="N1534" s="23" t="s">
        <v>10262</v>
      </c>
      <c r="O1534" s="22">
        <v>5</v>
      </c>
      <c r="P1534" s="4"/>
      <c r="R1534" s="2" t="s">
        <v>4035</v>
      </c>
    </row>
    <row r="1535" spans="1:18" ht="13">
      <c r="A1535" s="24">
        <v>36481</v>
      </c>
      <c r="B1535" s="24">
        <v>18393</v>
      </c>
      <c r="C1535" s="25" t="s">
        <v>10255</v>
      </c>
      <c r="D1535" s="25" t="s">
        <v>10256</v>
      </c>
      <c r="E1535" s="25" t="s">
        <v>6427</v>
      </c>
      <c r="F1535" s="25" t="s">
        <v>6856</v>
      </c>
      <c r="G1535" s="25"/>
      <c r="H1535" s="25" t="s">
        <v>10080</v>
      </c>
      <c r="I1535" s="2" t="s">
        <v>6868</v>
      </c>
      <c r="J1535" s="2">
        <v>0.85833184518715711</v>
      </c>
      <c r="L1535" s="25"/>
      <c r="M1535" s="25" t="s">
        <v>10263</v>
      </c>
      <c r="N1535" s="26" t="s">
        <v>10264</v>
      </c>
      <c r="O1535" s="22">
        <v>5</v>
      </c>
      <c r="P1535" s="4"/>
      <c r="R1535" s="2" t="s">
        <v>4035</v>
      </c>
    </row>
    <row r="1536" spans="1:18" ht="13">
      <c r="A1536" s="22">
        <v>15979</v>
      </c>
      <c r="B1536" s="22">
        <v>15901</v>
      </c>
      <c r="C1536" s="9" t="s">
        <v>10265</v>
      </c>
      <c r="D1536" s="9" t="s">
        <v>10266</v>
      </c>
      <c r="E1536" s="9" t="s">
        <v>6425</v>
      </c>
      <c r="F1536" s="9" t="s">
        <v>6856</v>
      </c>
      <c r="G1536" s="9"/>
      <c r="H1536" s="9" t="s">
        <v>10080</v>
      </c>
      <c r="I1536" s="2" t="s">
        <v>6868</v>
      </c>
      <c r="J1536" s="2">
        <v>0.90587984230671736</v>
      </c>
      <c r="L1536" s="9"/>
      <c r="M1536" s="9" t="s">
        <v>10267</v>
      </c>
      <c r="N1536" s="23" t="s">
        <v>10268</v>
      </c>
      <c r="O1536" s="22">
        <v>5</v>
      </c>
      <c r="P1536" s="4"/>
      <c r="R1536" s="2" t="s">
        <v>4035</v>
      </c>
    </row>
    <row r="1537" spans="1:18" ht="13">
      <c r="A1537" s="24">
        <v>18547</v>
      </c>
      <c r="B1537" s="24">
        <v>16148</v>
      </c>
      <c r="C1537" s="25" t="s">
        <v>10265</v>
      </c>
      <c r="D1537" s="25" t="s">
        <v>10266</v>
      </c>
      <c r="E1537" s="25" t="s">
        <v>6425</v>
      </c>
      <c r="F1537" s="25" t="s">
        <v>6856</v>
      </c>
      <c r="G1537" s="25"/>
      <c r="H1537" s="25" t="s">
        <v>10080</v>
      </c>
      <c r="I1537" s="2" t="s">
        <v>6868</v>
      </c>
      <c r="J1537" s="2">
        <v>0.85464469636308737</v>
      </c>
      <c r="L1537" s="25"/>
      <c r="M1537" s="25" t="s">
        <v>10269</v>
      </c>
      <c r="N1537" s="26" t="s">
        <v>10270</v>
      </c>
      <c r="O1537" s="24">
        <v>4</v>
      </c>
      <c r="P1537" s="4"/>
      <c r="R1537" s="2" t="s">
        <v>4035</v>
      </c>
    </row>
    <row r="1538" spans="1:18" ht="13">
      <c r="A1538" s="22">
        <v>16148</v>
      </c>
      <c r="B1538" s="22">
        <v>16148</v>
      </c>
      <c r="C1538" s="9" t="s">
        <v>10265</v>
      </c>
      <c r="D1538" s="9" t="s">
        <v>10266</v>
      </c>
      <c r="E1538" s="9" t="s">
        <v>6427</v>
      </c>
      <c r="F1538" s="9" t="s">
        <v>6856</v>
      </c>
      <c r="G1538" s="9"/>
      <c r="H1538" s="9" t="s">
        <v>10080</v>
      </c>
      <c r="I1538" s="2" t="s">
        <v>6868</v>
      </c>
      <c r="J1538" s="2">
        <v>0.85936734660374603</v>
      </c>
      <c r="L1538" s="9"/>
      <c r="M1538" s="9" t="s">
        <v>10271</v>
      </c>
      <c r="N1538" s="23" t="s">
        <v>10272</v>
      </c>
      <c r="O1538" s="24">
        <v>4</v>
      </c>
      <c r="P1538" s="4"/>
      <c r="R1538" s="2" t="s">
        <v>4035</v>
      </c>
    </row>
    <row r="1539" spans="1:18" ht="13">
      <c r="A1539" s="24">
        <v>15901</v>
      </c>
      <c r="B1539" s="24">
        <v>15901</v>
      </c>
      <c r="C1539" s="25" t="s">
        <v>10265</v>
      </c>
      <c r="D1539" s="25" t="s">
        <v>10266</v>
      </c>
      <c r="E1539" s="25" t="s">
        <v>6427</v>
      </c>
      <c r="F1539" s="25" t="s">
        <v>6856</v>
      </c>
      <c r="G1539" s="25"/>
      <c r="H1539" s="25" t="s">
        <v>10080</v>
      </c>
      <c r="I1539" s="2" t="s">
        <v>6868</v>
      </c>
      <c r="J1539" s="2">
        <v>0.8706925408674463</v>
      </c>
      <c r="L1539" s="25"/>
      <c r="M1539" s="25" t="s">
        <v>10273</v>
      </c>
      <c r="N1539" s="26" t="s">
        <v>10274</v>
      </c>
      <c r="O1539" s="22">
        <v>5</v>
      </c>
      <c r="P1539" s="4"/>
      <c r="R1539" s="2" t="s">
        <v>4035</v>
      </c>
    </row>
    <row r="1540" spans="1:18" ht="13">
      <c r="A1540" s="22">
        <v>20506</v>
      </c>
      <c r="B1540" s="22">
        <v>19885</v>
      </c>
      <c r="C1540" s="9" t="s">
        <v>10275</v>
      </c>
      <c r="D1540" s="9" t="s">
        <v>10265</v>
      </c>
      <c r="E1540" s="9" t="s">
        <v>6425</v>
      </c>
      <c r="F1540" s="9" t="s">
        <v>6856</v>
      </c>
      <c r="G1540" s="9"/>
      <c r="H1540" s="9" t="s">
        <v>10080</v>
      </c>
      <c r="I1540" s="2" t="s">
        <v>6868</v>
      </c>
      <c r="J1540" s="2">
        <v>0.89413960596089659</v>
      </c>
      <c r="L1540" s="9"/>
      <c r="M1540" s="9" t="s">
        <v>10276</v>
      </c>
      <c r="N1540" s="23" t="s">
        <v>10277</v>
      </c>
      <c r="O1540" s="22">
        <v>5</v>
      </c>
      <c r="P1540" s="4"/>
      <c r="R1540" s="2" t="s">
        <v>4035</v>
      </c>
    </row>
    <row r="1541" spans="1:18" ht="13">
      <c r="A1541" s="24">
        <v>19885</v>
      </c>
      <c r="B1541" s="24">
        <v>19885</v>
      </c>
      <c r="C1541" s="25" t="s">
        <v>10275</v>
      </c>
      <c r="D1541" s="25" t="s">
        <v>10265</v>
      </c>
      <c r="E1541" s="25" t="s">
        <v>6427</v>
      </c>
      <c r="F1541" s="25" t="s">
        <v>6856</v>
      </c>
      <c r="G1541" s="25"/>
      <c r="H1541" s="25" t="s">
        <v>10080</v>
      </c>
      <c r="I1541" s="2" t="s">
        <v>6868</v>
      </c>
      <c r="J1541" s="2">
        <v>0.82375428511964521</v>
      </c>
      <c r="L1541" s="25"/>
      <c r="M1541" s="25" t="s">
        <v>10278</v>
      </c>
      <c r="N1541" s="26" t="s">
        <v>10279</v>
      </c>
      <c r="O1541" s="24">
        <v>1</v>
      </c>
      <c r="P1541" s="4"/>
      <c r="R1541" s="2" t="s">
        <v>4035</v>
      </c>
    </row>
    <row r="1542" spans="1:18" ht="13">
      <c r="A1542" s="22">
        <v>166827</v>
      </c>
      <c r="B1542" s="22">
        <v>21240</v>
      </c>
      <c r="C1542" s="9" t="s">
        <v>10280</v>
      </c>
      <c r="D1542" s="9" t="s">
        <v>10265</v>
      </c>
      <c r="E1542" s="9" t="s">
        <v>6425</v>
      </c>
      <c r="F1542" s="9" t="s">
        <v>6856</v>
      </c>
      <c r="G1542" s="9"/>
      <c r="H1542" s="9" t="s">
        <v>10080</v>
      </c>
      <c r="I1542" s="2" t="s">
        <v>6868</v>
      </c>
      <c r="J1542" s="2">
        <v>0.88858922818396691</v>
      </c>
      <c r="L1542" s="9"/>
      <c r="M1542" s="9" t="s">
        <v>10281</v>
      </c>
      <c r="N1542" s="23" t="s">
        <v>10282</v>
      </c>
      <c r="O1542" s="22">
        <v>5</v>
      </c>
      <c r="P1542" s="4"/>
      <c r="R1542" s="2" t="s">
        <v>4035</v>
      </c>
    </row>
    <row r="1543" spans="1:18" ht="13">
      <c r="A1543" s="24">
        <v>18637</v>
      </c>
      <c r="B1543" s="24">
        <v>18637</v>
      </c>
      <c r="C1543" s="25" t="s">
        <v>10280</v>
      </c>
      <c r="D1543" s="25" t="s">
        <v>10265</v>
      </c>
      <c r="E1543" s="25" t="s">
        <v>6425</v>
      </c>
      <c r="F1543" s="25" t="s">
        <v>6856</v>
      </c>
      <c r="G1543" s="25"/>
      <c r="H1543" s="25" t="s">
        <v>10080</v>
      </c>
      <c r="I1543" s="2" t="s">
        <v>6868</v>
      </c>
      <c r="J1543" s="2">
        <v>0.80592666731144147</v>
      </c>
      <c r="L1543" s="25"/>
      <c r="M1543" s="25" t="s">
        <v>10283</v>
      </c>
      <c r="N1543" s="26" t="s">
        <v>10284</v>
      </c>
      <c r="O1543" s="22">
        <v>5</v>
      </c>
      <c r="P1543" s="4"/>
      <c r="R1543" s="2" t="s">
        <v>4035</v>
      </c>
    </row>
    <row r="1544" spans="1:18" ht="13">
      <c r="A1544" s="22">
        <v>21240</v>
      </c>
      <c r="B1544" s="22">
        <v>21240</v>
      </c>
      <c r="C1544" s="9" t="s">
        <v>10280</v>
      </c>
      <c r="D1544" s="9" t="s">
        <v>10265</v>
      </c>
      <c r="E1544" s="9" t="s">
        <v>6427</v>
      </c>
      <c r="F1544" s="9" t="s">
        <v>6856</v>
      </c>
      <c r="G1544" s="9"/>
      <c r="H1544" s="9" t="s">
        <v>10080</v>
      </c>
      <c r="I1544" s="2" t="s">
        <v>6868</v>
      </c>
      <c r="J1544" s="2">
        <v>0.86716644200801274</v>
      </c>
      <c r="L1544" s="9"/>
      <c r="M1544" s="9" t="s">
        <v>10285</v>
      </c>
      <c r="N1544" s="23" t="s">
        <v>10286</v>
      </c>
      <c r="O1544" s="22">
        <v>5</v>
      </c>
      <c r="P1544" s="4"/>
      <c r="R1544" s="2" t="s">
        <v>4035</v>
      </c>
    </row>
    <row r="1545" spans="1:18" ht="13">
      <c r="A1545" s="24">
        <v>36986</v>
      </c>
      <c r="B1545" s="24">
        <v>18637</v>
      </c>
      <c r="C1545" s="25" t="s">
        <v>10280</v>
      </c>
      <c r="D1545" s="25" t="s">
        <v>10265</v>
      </c>
      <c r="E1545" s="25" t="s">
        <v>6427</v>
      </c>
      <c r="F1545" s="25" t="s">
        <v>6856</v>
      </c>
      <c r="G1545" s="25"/>
      <c r="H1545" s="25" t="s">
        <v>10080</v>
      </c>
      <c r="I1545" s="2" t="s">
        <v>6868</v>
      </c>
      <c r="J1545" s="2">
        <v>0.90135202803315384</v>
      </c>
      <c r="L1545" s="25"/>
      <c r="M1545" s="25" t="s">
        <v>10287</v>
      </c>
      <c r="N1545" s="26" t="s">
        <v>10288</v>
      </c>
      <c r="O1545" s="24">
        <v>4</v>
      </c>
      <c r="P1545" s="4"/>
      <c r="R1545" s="2" t="s">
        <v>4035</v>
      </c>
    </row>
    <row r="1546" spans="1:18" ht="13">
      <c r="A1546" s="22">
        <v>21504</v>
      </c>
      <c r="B1546" s="22">
        <v>18662</v>
      </c>
      <c r="C1546" s="9" t="s">
        <v>10289</v>
      </c>
      <c r="D1546" s="9" t="s">
        <v>10290</v>
      </c>
      <c r="E1546" s="9" t="s">
        <v>6425</v>
      </c>
      <c r="F1546" s="9" t="s">
        <v>6856</v>
      </c>
      <c r="G1546" s="9"/>
      <c r="H1546" s="9" t="s">
        <v>10080</v>
      </c>
      <c r="I1546" s="2" t="s">
        <v>6868</v>
      </c>
      <c r="J1546" s="2">
        <v>0.80031589017916549</v>
      </c>
      <c r="L1546" s="9"/>
      <c r="M1546" s="9" t="s">
        <v>10291</v>
      </c>
      <c r="N1546" s="23" t="s">
        <v>10292</v>
      </c>
      <c r="O1546" s="24">
        <v>4</v>
      </c>
      <c r="P1546" s="4"/>
      <c r="R1546" s="2" t="s">
        <v>4035</v>
      </c>
    </row>
    <row r="1547" spans="1:18" ht="13">
      <c r="A1547" s="24">
        <v>22632</v>
      </c>
      <c r="B1547" s="24">
        <v>18408</v>
      </c>
      <c r="C1547" s="25" t="s">
        <v>10289</v>
      </c>
      <c r="D1547" s="25" t="s">
        <v>10290</v>
      </c>
      <c r="E1547" s="25" t="s">
        <v>6425</v>
      </c>
      <c r="F1547" s="25" t="s">
        <v>6856</v>
      </c>
      <c r="G1547" s="25"/>
      <c r="H1547" s="25" t="s">
        <v>10080</v>
      </c>
      <c r="I1547" s="2" t="s">
        <v>6868</v>
      </c>
      <c r="J1547" s="2">
        <v>0.81390548567969556</v>
      </c>
      <c r="L1547" s="25"/>
      <c r="M1547" s="25" t="s">
        <v>10293</v>
      </c>
      <c r="N1547" s="26" t="s">
        <v>10294</v>
      </c>
      <c r="O1547" s="22">
        <v>5</v>
      </c>
      <c r="P1547" s="4"/>
      <c r="R1547" s="2" t="s">
        <v>4035</v>
      </c>
    </row>
    <row r="1548" spans="1:18" ht="13">
      <c r="A1548" s="22">
        <v>18408</v>
      </c>
      <c r="B1548" s="22">
        <v>18408</v>
      </c>
      <c r="C1548" s="9" t="s">
        <v>10289</v>
      </c>
      <c r="D1548" s="9" t="s">
        <v>10290</v>
      </c>
      <c r="E1548" s="9" t="s">
        <v>6425</v>
      </c>
      <c r="F1548" s="9" t="s">
        <v>6856</v>
      </c>
      <c r="G1548" s="9"/>
      <c r="H1548" s="9" t="s">
        <v>10080</v>
      </c>
      <c r="I1548" s="2" t="s">
        <v>6868</v>
      </c>
      <c r="J1548" s="2">
        <v>0.8781914891381013</v>
      </c>
      <c r="L1548" s="9"/>
      <c r="M1548" s="9" t="s">
        <v>10295</v>
      </c>
      <c r="N1548" s="23" t="s">
        <v>10296</v>
      </c>
      <c r="O1548" s="24">
        <v>4</v>
      </c>
      <c r="P1548" s="4"/>
      <c r="R1548" s="2" t="s">
        <v>4035</v>
      </c>
    </row>
    <row r="1549" spans="1:18" ht="13">
      <c r="A1549" s="24">
        <v>21686</v>
      </c>
      <c r="B1549" s="24">
        <v>18408</v>
      </c>
      <c r="C1549" s="25" t="s">
        <v>10289</v>
      </c>
      <c r="D1549" s="25" t="s">
        <v>10290</v>
      </c>
      <c r="E1549" s="25" t="s">
        <v>6425</v>
      </c>
      <c r="F1549" s="25" t="s">
        <v>6856</v>
      </c>
      <c r="G1549" s="25"/>
      <c r="H1549" s="25" t="s">
        <v>10080</v>
      </c>
      <c r="I1549" s="2" t="s">
        <v>6868</v>
      </c>
      <c r="J1549" s="2">
        <v>0.7456487961379632</v>
      </c>
      <c r="L1549" s="25"/>
      <c r="M1549" s="4" t="s">
        <v>10297</v>
      </c>
      <c r="N1549" s="33" t="s">
        <v>10298</v>
      </c>
      <c r="O1549" s="22">
        <v>5</v>
      </c>
      <c r="P1549" s="4"/>
      <c r="R1549" s="2" t="s">
        <v>4035</v>
      </c>
    </row>
    <row r="1550" spans="1:18" ht="13">
      <c r="A1550" s="22">
        <v>18662</v>
      </c>
      <c r="B1550" s="22">
        <v>18662</v>
      </c>
      <c r="C1550" s="9" t="s">
        <v>10289</v>
      </c>
      <c r="D1550" s="9" t="s">
        <v>10290</v>
      </c>
      <c r="E1550" s="9" t="s">
        <v>6427</v>
      </c>
      <c r="F1550" s="9" t="s">
        <v>6856</v>
      </c>
      <c r="G1550" s="9"/>
      <c r="H1550" s="9" t="s">
        <v>10080</v>
      </c>
      <c r="I1550" s="2" t="s">
        <v>6868</v>
      </c>
      <c r="J1550" s="2">
        <v>0.81852210740000109</v>
      </c>
      <c r="L1550" s="9"/>
      <c r="M1550" s="9" t="s">
        <v>10299</v>
      </c>
      <c r="N1550" s="23" t="s">
        <v>10300</v>
      </c>
      <c r="O1550" s="24">
        <v>4</v>
      </c>
      <c r="P1550" s="4"/>
      <c r="R1550" s="2" t="s">
        <v>4035</v>
      </c>
    </row>
    <row r="1551" spans="1:18" ht="13">
      <c r="A1551" s="24">
        <v>21503</v>
      </c>
      <c r="B1551" s="24">
        <v>18408</v>
      </c>
      <c r="C1551" s="25" t="s">
        <v>10289</v>
      </c>
      <c r="D1551" s="25" t="s">
        <v>10290</v>
      </c>
      <c r="E1551" s="25" t="s">
        <v>6427</v>
      </c>
      <c r="F1551" s="25" t="s">
        <v>6856</v>
      </c>
      <c r="G1551" s="25"/>
      <c r="H1551" s="25" t="s">
        <v>10080</v>
      </c>
      <c r="I1551" s="2" t="s">
        <v>6868</v>
      </c>
      <c r="J1551" s="2">
        <v>0.7104329316204957</v>
      </c>
      <c r="L1551" s="25"/>
      <c r="M1551" s="25" t="s">
        <v>10301</v>
      </c>
      <c r="N1551" s="26" t="s">
        <v>10302</v>
      </c>
      <c r="O1551" s="22">
        <v>5</v>
      </c>
      <c r="P1551" s="4"/>
      <c r="R1551" s="2" t="s">
        <v>4035</v>
      </c>
    </row>
    <row r="1552" spans="1:18" ht="13">
      <c r="A1552" s="22">
        <v>43240</v>
      </c>
      <c r="B1552" s="22">
        <v>18408</v>
      </c>
      <c r="C1552" s="9" t="s">
        <v>10289</v>
      </c>
      <c r="D1552" s="9" t="s">
        <v>10290</v>
      </c>
      <c r="E1552" s="9" t="s">
        <v>6427</v>
      </c>
      <c r="F1552" s="9" t="s">
        <v>6856</v>
      </c>
      <c r="G1552" s="9"/>
      <c r="H1552" s="9" t="s">
        <v>10080</v>
      </c>
      <c r="I1552" s="2" t="s">
        <v>6868</v>
      </c>
      <c r="J1552" s="2">
        <v>0.74483333507565685</v>
      </c>
      <c r="L1552" s="9"/>
      <c r="M1552" s="9" t="s">
        <v>10303</v>
      </c>
      <c r="N1552" s="23" t="s">
        <v>10304</v>
      </c>
      <c r="O1552" s="22">
        <v>5</v>
      </c>
      <c r="P1552" s="4"/>
      <c r="R1552" s="2" t="s">
        <v>4035</v>
      </c>
    </row>
    <row r="1553" spans="1:18" ht="13">
      <c r="A1553" s="24">
        <v>22975</v>
      </c>
      <c r="B1553" s="24">
        <v>22975</v>
      </c>
      <c r="C1553" s="25" t="s">
        <v>10305</v>
      </c>
      <c r="D1553" s="25" t="s">
        <v>10289</v>
      </c>
      <c r="E1553" s="25" t="s">
        <v>6425</v>
      </c>
      <c r="F1553" s="25" t="s">
        <v>6856</v>
      </c>
      <c r="G1553" s="25"/>
      <c r="H1553" s="25" t="s">
        <v>10080</v>
      </c>
      <c r="I1553" s="2" t="s">
        <v>6868</v>
      </c>
      <c r="J1553" s="2">
        <v>0.88120217764490216</v>
      </c>
      <c r="L1553" s="25"/>
      <c r="M1553" s="25" t="s">
        <v>10306</v>
      </c>
      <c r="N1553" s="26" t="s">
        <v>10307</v>
      </c>
      <c r="O1553" s="22">
        <v>5</v>
      </c>
      <c r="P1553" s="4"/>
      <c r="R1553" s="2" t="s">
        <v>4035</v>
      </c>
    </row>
    <row r="1554" spans="1:18" ht="13">
      <c r="A1554" s="22">
        <v>21892</v>
      </c>
      <c r="B1554" s="22">
        <v>21892</v>
      </c>
      <c r="C1554" s="9" t="s">
        <v>10305</v>
      </c>
      <c r="D1554" s="9" t="s">
        <v>10289</v>
      </c>
      <c r="E1554" s="9" t="s">
        <v>6425</v>
      </c>
      <c r="F1554" s="9" t="s">
        <v>6856</v>
      </c>
      <c r="G1554" s="9"/>
      <c r="H1554" s="9" t="s">
        <v>10080</v>
      </c>
      <c r="I1554" s="2" t="s">
        <v>6868</v>
      </c>
      <c r="J1554" s="2">
        <v>0.89917599464585385</v>
      </c>
      <c r="L1554" s="9"/>
      <c r="M1554" s="9" t="s">
        <v>10308</v>
      </c>
      <c r="N1554" s="23" t="s">
        <v>10309</v>
      </c>
      <c r="O1554" s="22">
        <v>5</v>
      </c>
      <c r="P1554" s="4"/>
      <c r="R1554" s="2" t="s">
        <v>4035</v>
      </c>
    </row>
    <row r="1555" spans="1:18" ht="13">
      <c r="A1555" s="24">
        <v>22019</v>
      </c>
      <c r="B1555" s="24">
        <v>21892</v>
      </c>
      <c r="C1555" s="25" t="s">
        <v>10305</v>
      </c>
      <c r="D1555" s="25" t="s">
        <v>10289</v>
      </c>
      <c r="E1555" s="25" t="s">
        <v>6427</v>
      </c>
      <c r="F1555" s="25" t="s">
        <v>6856</v>
      </c>
      <c r="G1555" s="25"/>
      <c r="H1555" s="25" t="s">
        <v>10080</v>
      </c>
      <c r="I1555" s="2" t="s">
        <v>6868</v>
      </c>
      <c r="J1555" s="2">
        <v>0.87939967133096375</v>
      </c>
      <c r="L1555" s="25"/>
      <c r="M1555" s="25" t="s">
        <v>10310</v>
      </c>
      <c r="N1555" s="26" t="s">
        <v>10311</v>
      </c>
      <c r="O1555" s="24">
        <v>1</v>
      </c>
      <c r="P1555" s="4"/>
      <c r="R1555" s="2" t="s">
        <v>4035</v>
      </c>
    </row>
    <row r="1556" spans="1:18" ht="13">
      <c r="A1556" s="22">
        <v>25978</v>
      </c>
      <c r="B1556" s="22">
        <v>22975</v>
      </c>
      <c r="C1556" s="9" t="s">
        <v>10305</v>
      </c>
      <c r="D1556" s="9" t="s">
        <v>10289</v>
      </c>
      <c r="E1556" s="9" t="s">
        <v>6427</v>
      </c>
      <c r="F1556" s="9" t="s">
        <v>6856</v>
      </c>
      <c r="G1556" s="9"/>
      <c r="H1556" s="9" t="s">
        <v>10080</v>
      </c>
      <c r="I1556" s="2" t="s">
        <v>6868</v>
      </c>
      <c r="J1556" s="2">
        <v>0.9030551207727856</v>
      </c>
      <c r="L1556" s="9"/>
      <c r="M1556" s="9" t="s">
        <v>10312</v>
      </c>
      <c r="N1556" s="23" t="s">
        <v>10313</v>
      </c>
      <c r="O1556" s="22">
        <v>5</v>
      </c>
      <c r="P1556" s="4"/>
      <c r="R1556" s="2" t="s">
        <v>4035</v>
      </c>
    </row>
    <row r="1557" spans="1:18" ht="13">
      <c r="A1557" s="24">
        <v>16610</v>
      </c>
      <c r="B1557" s="24">
        <v>16610</v>
      </c>
      <c r="C1557" s="25" t="s">
        <v>10314</v>
      </c>
      <c r="D1557" s="25" t="s">
        <v>10315</v>
      </c>
      <c r="E1557" s="25" t="s">
        <v>6425</v>
      </c>
      <c r="F1557" s="25" t="s">
        <v>6856</v>
      </c>
      <c r="G1557" s="25"/>
      <c r="H1557" s="25" t="s">
        <v>10080</v>
      </c>
      <c r="I1557" s="2" t="s">
        <v>6868</v>
      </c>
      <c r="J1557" s="2">
        <v>0.84431056060327303</v>
      </c>
      <c r="L1557" s="25"/>
      <c r="M1557" s="4"/>
      <c r="N1557" s="33"/>
      <c r="O1557" s="24">
        <v>0</v>
      </c>
      <c r="P1557" s="4" t="s">
        <v>6876</v>
      </c>
      <c r="R1557" s="2" t="s">
        <v>4035</v>
      </c>
    </row>
    <row r="1558" spans="1:18" ht="13">
      <c r="A1558" s="22">
        <v>25588</v>
      </c>
      <c r="B1558" s="22">
        <v>25588</v>
      </c>
      <c r="C1558" s="9" t="s">
        <v>10314</v>
      </c>
      <c r="D1558" s="9" t="s">
        <v>10315</v>
      </c>
      <c r="E1558" s="9" t="s">
        <v>6425</v>
      </c>
      <c r="F1558" s="9" t="s">
        <v>6856</v>
      </c>
      <c r="G1558" s="9"/>
      <c r="H1558" s="9" t="s">
        <v>10080</v>
      </c>
      <c r="I1558" s="2" t="s">
        <v>6868</v>
      </c>
      <c r="J1558" s="2">
        <v>0.90879216432813703</v>
      </c>
      <c r="L1558" s="9"/>
      <c r="M1558" s="9" t="s">
        <v>10316</v>
      </c>
      <c r="N1558" s="31"/>
      <c r="O1558" s="22">
        <v>2</v>
      </c>
      <c r="P1558" s="27" t="s">
        <v>7200</v>
      </c>
      <c r="R1558" s="2" t="s">
        <v>4035</v>
      </c>
    </row>
    <row r="1559" spans="1:18" ht="13">
      <c r="A1559" s="24">
        <v>18091</v>
      </c>
      <c r="B1559" s="24">
        <v>16610</v>
      </c>
      <c r="C1559" s="25" t="s">
        <v>10314</v>
      </c>
      <c r="D1559" s="25" t="s">
        <v>10315</v>
      </c>
      <c r="E1559" s="25" t="s">
        <v>6427</v>
      </c>
      <c r="F1559" s="25" t="s">
        <v>6856</v>
      </c>
      <c r="G1559" s="25"/>
      <c r="H1559" s="25" t="s">
        <v>10080</v>
      </c>
      <c r="I1559" s="2" t="s">
        <v>6868</v>
      </c>
      <c r="J1559" s="2">
        <v>0.85927707171623613</v>
      </c>
      <c r="L1559" s="25"/>
      <c r="M1559" s="25" t="s">
        <v>10317</v>
      </c>
      <c r="N1559" s="26" t="s">
        <v>10318</v>
      </c>
      <c r="O1559" s="22">
        <v>5</v>
      </c>
      <c r="P1559" s="4"/>
      <c r="R1559" s="2" t="s">
        <v>4035</v>
      </c>
    </row>
    <row r="1560" spans="1:18" ht="13">
      <c r="A1560" s="22">
        <v>20839</v>
      </c>
      <c r="B1560" s="22">
        <v>25588</v>
      </c>
      <c r="C1560" s="9" t="s">
        <v>10314</v>
      </c>
      <c r="D1560" s="9" t="s">
        <v>10315</v>
      </c>
      <c r="E1560" s="9" t="s">
        <v>6427</v>
      </c>
      <c r="F1560" s="9" t="s">
        <v>6856</v>
      </c>
      <c r="G1560" s="9"/>
      <c r="H1560" s="9" t="s">
        <v>10080</v>
      </c>
      <c r="I1560" s="2" t="s">
        <v>6868</v>
      </c>
      <c r="J1560" s="2">
        <v>0.88925520548442927</v>
      </c>
      <c r="L1560" s="9"/>
      <c r="M1560" s="9" t="s">
        <v>10319</v>
      </c>
      <c r="N1560" s="23" t="s">
        <v>10320</v>
      </c>
      <c r="O1560" s="22">
        <v>5</v>
      </c>
      <c r="P1560" s="4"/>
      <c r="R1560" s="2" t="s">
        <v>4035</v>
      </c>
    </row>
    <row r="1561" spans="1:18" ht="13">
      <c r="A1561" s="24">
        <v>27395</v>
      </c>
      <c r="B1561" s="24">
        <v>23738</v>
      </c>
      <c r="C1561" s="25" t="s">
        <v>10321</v>
      </c>
      <c r="D1561" s="25" t="s">
        <v>10322</v>
      </c>
      <c r="E1561" s="25" t="s">
        <v>6425</v>
      </c>
      <c r="F1561" s="25" t="s">
        <v>6856</v>
      </c>
      <c r="G1561" s="25"/>
      <c r="H1561" s="25" t="s">
        <v>10080</v>
      </c>
      <c r="I1561" s="2" t="s">
        <v>6868</v>
      </c>
      <c r="J1561" s="2">
        <v>0.84645052830269618</v>
      </c>
      <c r="L1561" s="25"/>
      <c r="M1561" s="25" t="s">
        <v>10323</v>
      </c>
      <c r="N1561" s="26" t="s">
        <v>10324</v>
      </c>
      <c r="O1561" s="22">
        <v>5</v>
      </c>
      <c r="P1561" s="4"/>
      <c r="R1561" s="2" t="s">
        <v>4035</v>
      </c>
    </row>
    <row r="1562" spans="1:18" ht="13">
      <c r="A1562" s="22">
        <v>25076</v>
      </c>
      <c r="B1562" s="22">
        <v>24321</v>
      </c>
      <c r="C1562" s="9" t="s">
        <v>10321</v>
      </c>
      <c r="D1562" s="9" t="s">
        <v>10322</v>
      </c>
      <c r="E1562" s="9" t="s">
        <v>6425</v>
      </c>
      <c r="F1562" s="9" t="s">
        <v>6856</v>
      </c>
      <c r="G1562" s="9"/>
      <c r="H1562" s="9" t="s">
        <v>10080</v>
      </c>
      <c r="I1562" s="2" t="s">
        <v>6868</v>
      </c>
      <c r="J1562" s="2">
        <v>0.76944392969574227</v>
      </c>
      <c r="L1562" s="9"/>
      <c r="M1562" s="9" t="s">
        <v>10325</v>
      </c>
      <c r="N1562" s="23" t="s">
        <v>10326</v>
      </c>
      <c r="O1562" s="22">
        <v>5</v>
      </c>
      <c r="P1562" s="4"/>
      <c r="R1562" s="2" t="s">
        <v>4035</v>
      </c>
    </row>
    <row r="1563" spans="1:18" ht="13">
      <c r="A1563" s="24">
        <v>23738</v>
      </c>
      <c r="B1563" s="24">
        <v>23738</v>
      </c>
      <c r="C1563" s="25" t="s">
        <v>10321</v>
      </c>
      <c r="D1563" s="25" t="s">
        <v>10322</v>
      </c>
      <c r="E1563" s="25" t="s">
        <v>6427</v>
      </c>
      <c r="F1563" s="25" t="s">
        <v>6856</v>
      </c>
      <c r="G1563" s="25"/>
      <c r="H1563" s="25" t="s">
        <v>10080</v>
      </c>
      <c r="I1563" s="2" t="s">
        <v>6868</v>
      </c>
      <c r="J1563" s="2">
        <v>0.75675887363338923</v>
      </c>
      <c r="L1563" s="25"/>
      <c r="M1563" s="25" t="s">
        <v>10327</v>
      </c>
      <c r="N1563" s="26" t="s">
        <v>10328</v>
      </c>
      <c r="O1563" s="22">
        <v>5</v>
      </c>
      <c r="P1563" s="4"/>
      <c r="R1563" s="2" t="s">
        <v>4035</v>
      </c>
    </row>
    <row r="1564" spans="1:18" ht="13">
      <c r="A1564" s="22">
        <v>24321</v>
      </c>
      <c r="B1564" s="22">
        <v>24321</v>
      </c>
      <c r="C1564" s="9" t="s">
        <v>10321</v>
      </c>
      <c r="D1564" s="9" t="s">
        <v>10322</v>
      </c>
      <c r="E1564" s="9" t="s">
        <v>6427</v>
      </c>
      <c r="F1564" s="9" t="s">
        <v>6856</v>
      </c>
      <c r="G1564" s="9"/>
      <c r="H1564" s="9" t="s">
        <v>10080</v>
      </c>
      <c r="I1564" s="2" t="s">
        <v>6868</v>
      </c>
      <c r="J1564" s="2">
        <v>0.87941821473157078</v>
      </c>
      <c r="L1564" s="9"/>
      <c r="M1564" s="9" t="s">
        <v>10329</v>
      </c>
      <c r="N1564" s="23" t="s">
        <v>10330</v>
      </c>
      <c r="O1564" s="22">
        <v>5</v>
      </c>
      <c r="P1564" s="4"/>
      <c r="R1564" s="2" t="s">
        <v>4035</v>
      </c>
    </row>
    <row r="1565" spans="1:18" ht="13">
      <c r="A1565" s="24">
        <v>25680</v>
      </c>
      <c r="B1565" s="24">
        <v>24363</v>
      </c>
      <c r="C1565" s="25" t="s">
        <v>10331</v>
      </c>
      <c r="D1565" s="25" t="s">
        <v>10332</v>
      </c>
      <c r="E1565" s="25" t="s">
        <v>6425</v>
      </c>
      <c r="F1565" s="25" t="s">
        <v>6856</v>
      </c>
      <c r="G1565" s="25"/>
      <c r="H1565" s="25" t="s">
        <v>10080</v>
      </c>
      <c r="I1565" s="2" t="s">
        <v>6868</v>
      </c>
      <c r="J1565" s="2">
        <v>0.72429469746661845</v>
      </c>
      <c r="L1565" s="25"/>
      <c r="M1565" s="25"/>
      <c r="N1565" s="29"/>
      <c r="O1565" s="24">
        <v>0</v>
      </c>
      <c r="P1565" s="27" t="s">
        <v>6876</v>
      </c>
      <c r="R1565" s="2" t="s">
        <v>4035</v>
      </c>
    </row>
    <row r="1566" spans="1:18" ht="13">
      <c r="A1566" s="22">
        <v>24363</v>
      </c>
      <c r="B1566" s="22">
        <v>24363</v>
      </c>
      <c r="C1566" s="9" t="s">
        <v>10331</v>
      </c>
      <c r="D1566" s="9" t="s">
        <v>10332</v>
      </c>
      <c r="E1566" s="9" t="s">
        <v>6427</v>
      </c>
      <c r="F1566" s="9" t="s">
        <v>6856</v>
      </c>
      <c r="G1566" s="9"/>
      <c r="H1566" s="9" t="s">
        <v>10080</v>
      </c>
      <c r="I1566" s="2" t="s">
        <v>6868</v>
      </c>
      <c r="J1566" s="2">
        <v>0.83019798544320189</v>
      </c>
      <c r="L1566" s="9"/>
      <c r="M1566" s="9" t="s">
        <v>10333</v>
      </c>
      <c r="N1566" s="23" t="s">
        <v>10334</v>
      </c>
      <c r="O1566" s="24">
        <v>4</v>
      </c>
      <c r="P1566" s="4"/>
      <c r="R1566" s="2" t="s">
        <v>4035</v>
      </c>
    </row>
    <row r="1567" spans="1:18" ht="13">
      <c r="A1567" s="24">
        <v>27381</v>
      </c>
      <c r="B1567" s="24">
        <v>20863</v>
      </c>
      <c r="C1567" s="25" t="s">
        <v>10335</v>
      </c>
      <c r="D1567" s="25" t="s">
        <v>10336</v>
      </c>
      <c r="E1567" s="25" t="s">
        <v>6425</v>
      </c>
      <c r="F1567" s="25" t="s">
        <v>6856</v>
      </c>
      <c r="G1567" s="25"/>
      <c r="H1567" s="25" t="s">
        <v>10080</v>
      </c>
      <c r="I1567" s="2" t="s">
        <v>6868</v>
      </c>
      <c r="J1567" s="2">
        <v>0.66219806829977834</v>
      </c>
      <c r="L1567" s="25"/>
      <c r="M1567" s="25" t="s">
        <v>10337</v>
      </c>
      <c r="N1567" s="26" t="s">
        <v>10338</v>
      </c>
      <c r="O1567" s="24">
        <v>4</v>
      </c>
      <c r="P1567" s="4"/>
      <c r="R1567" s="2" t="s">
        <v>3249</v>
      </c>
    </row>
    <row r="1568" spans="1:18" ht="13">
      <c r="A1568" s="22">
        <v>25878</v>
      </c>
      <c r="B1568" s="22">
        <v>24112</v>
      </c>
      <c r="C1568" s="9" t="s">
        <v>10335</v>
      </c>
      <c r="D1568" s="9" t="s">
        <v>10336</v>
      </c>
      <c r="E1568" s="9" t="s">
        <v>6425</v>
      </c>
      <c r="F1568" s="9" t="s">
        <v>6856</v>
      </c>
      <c r="G1568" s="9"/>
      <c r="H1568" s="9" t="s">
        <v>10080</v>
      </c>
      <c r="I1568" s="2" t="s">
        <v>6868</v>
      </c>
      <c r="J1568" s="2">
        <v>0.77703590237457931</v>
      </c>
      <c r="L1568" s="9"/>
      <c r="M1568" s="9" t="s">
        <v>10339</v>
      </c>
      <c r="N1568" s="9" t="s">
        <v>10340</v>
      </c>
      <c r="O1568" s="22">
        <v>5</v>
      </c>
      <c r="P1568" s="4"/>
      <c r="R1568" s="2" t="s">
        <v>3249</v>
      </c>
    </row>
    <row r="1569" spans="1:18" ht="13">
      <c r="A1569" s="24">
        <v>157414</v>
      </c>
      <c r="B1569" s="24">
        <v>20863</v>
      </c>
      <c r="C1569" s="25" t="s">
        <v>10335</v>
      </c>
      <c r="D1569" s="25" t="s">
        <v>10336</v>
      </c>
      <c r="E1569" s="25" t="s">
        <v>6425</v>
      </c>
      <c r="F1569" s="25" t="s">
        <v>6856</v>
      </c>
      <c r="G1569" s="25"/>
      <c r="H1569" s="25" t="s">
        <v>10080</v>
      </c>
      <c r="I1569" s="2" t="s">
        <v>6868</v>
      </c>
      <c r="J1569" s="2">
        <v>0.7422283134810953</v>
      </c>
      <c r="L1569" s="25"/>
      <c r="M1569" s="25"/>
      <c r="N1569" s="29"/>
      <c r="O1569" s="24">
        <v>0</v>
      </c>
      <c r="P1569" s="27" t="s">
        <v>6876</v>
      </c>
      <c r="R1569" s="2" t="s">
        <v>3249</v>
      </c>
    </row>
    <row r="1570" spans="1:18" ht="13">
      <c r="A1570" s="22">
        <v>28909</v>
      </c>
      <c r="B1570" s="22">
        <v>28909</v>
      </c>
      <c r="C1570" s="9" t="s">
        <v>10335</v>
      </c>
      <c r="D1570" s="9" t="s">
        <v>10336</v>
      </c>
      <c r="E1570" s="9" t="s">
        <v>6425</v>
      </c>
      <c r="F1570" s="9" t="s">
        <v>6856</v>
      </c>
      <c r="G1570" s="9"/>
      <c r="H1570" s="9" t="s">
        <v>10080</v>
      </c>
      <c r="I1570" s="2" t="s">
        <v>6868</v>
      </c>
      <c r="J1570" s="2">
        <v>0.72315732679203604</v>
      </c>
      <c r="L1570" s="9"/>
      <c r="M1570" s="9"/>
      <c r="N1570" s="28"/>
      <c r="O1570" s="22">
        <v>0</v>
      </c>
      <c r="P1570" s="27" t="s">
        <v>6876</v>
      </c>
      <c r="R1570" s="2" t="s">
        <v>4035</v>
      </c>
    </row>
    <row r="1571" spans="1:18" ht="13">
      <c r="A1571" s="24">
        <v>20863</v>
      </c>
      <c r="B1571" s="24">
        <v>20863</v>
      </c>
      <c r="C1571" s="25" t="s">
        <v>10335</v>
      </c>
      <c r="D1571" s="25" t="s">
        <v>10336</v>
      </c>
      <c r="E1571" s="25" t="s">
        <v>6427</v>
      </c>
      <c r="F1571" s="25" t="s">
        <v>6856</v>
      </c>
      <c r="G1571" s="25"/>
      <c r="H1571" s="25" t="s">
        <v>10080</v>
      </c>
      <c r="I1571" s="2" t="s">
        <v>6868</v>
      </c>
      <c r="J1571" s="2">
        <v>0.79455666532930058</v>
      </c>
      <c r="L1571" s="25"/>
      <c r="M1571" s="25" t="s">
        <v>10341</v>
      </c>
      <c r="N1571" s="26" t="s">
        <v>10342</v>
      </c>
      <c r="O1571" s="22">
        <v>5</v>
      </c>
      <c r="P1571" s="4"/>
      <c r="R1571" s="2" t="s">
        <v>3249</v>
      </c>
    </row>
    <row r="1572" spans="1:18" ht="13">
      <c r="A1572" s="22">
        <v>159470</v>
      </c>
      <c r="B1572" s="22">
        <v>28909</v>
      </c>
      <c r="C1572" s="9" t="s">
        <v>10335</v>
      </c>
      <c r="D1572" s="9" t="s">
        <v>10336</v>
      </c>
      <c r="E1572" s="9" t="s">
        <v>6427</v>
      </c>
      <c r="F1572" s="9" t="s">
        <v>6856</v>
      </c>
      <c r="G1572" s="9"/>
      <c r="H1572" s="9" t="s">
        <v>10080</v>
      </c>
      <c r="I1572" s="2" t="s">
        <v>6868</v>
      </c>
      <c r="J1572" s="2">
        <v>0.77225698985038227</v>
      </c>
      <c r="L1572" s="9"/>
      <c r="M1572" s="9"/>
      <c r="N1572" s="28"/>
      <c r="O1572" s="22">
        <v>0</v>
      </c>
      <c r="P1572" s="27" t="s">
        <v>6876</v>
      </c>
      <c r="R1572" s="2" t="s">
        <v>4035</v>
      </c>
    </row>
    <row r="1573" spans="1:18" ht="13">
      <c r="A1573" s="24">
        <v>30035</v>
      </c>
      <c r="B1573" s="24">
        <v>20863</v>
      </c>
      <c r="C1573" s="25" t="s">
        <v>10335</v>
      </c>
      <c r="D1573" s="25" t="s">
        <v>10336</v>
      </c>
      <c r="E1573" s="25" t="s">
        <v>6427</v>
      </c>
      <c r="F1573" s="25" t="s">
        <v>6856</v>
      </c>
      <c r="G1573" s="25"/>
      <c r="H1573" s="25" t="s">
        <v>10080</v>
      </c>
      <c r="I1573" s="2" t="s">
        <v>6868</v>
      </c>
      <c r="J1573" s="2">
        <v>0.71019944270357915</v>
      </c>
      <c r="L1573" s="25"/>
      <c r="M1573" s="25"/>
      <c r="N1573" s="29"/>
      <c r="O1573" s="24">
        <v>0</v>
      </c>
      <c r="P1573" s="27" t="s">
        <v>6876</v>
      </c>
      <c r="R1573" s="2" t="s">
        <v>3249</v>
      </c>
    </row>
    <row r="1574" spans="1:18" ht="13">
      <c r="A1574" s="22">
        <v>24112</v>
      </c>
      <c r="B1574" s="22">
        <v>24112</v>
      </c>
      <c r="C1574" s="9" t="s">
        <v>10335</v>
      </c>
      <c r="D1574" s="9" t="s">
        <v>10336</v>
      </c>
      <c r="E1574" s="9" t="s">
        <v>6427</v>
      </c>
      <c r="F1574" s="9" t="s">
        <v>6856</v>
      </c>
      <c r="G1574" s="9"/>
      <c r="H1574" s="9" t="s">
        <v>10080</v>
      </c>
      <c r="I1574" s="2" t="s">
        <v>6868</v>
      </c>
      <c r="J1574" s="2">
        <v>0.72025278556030603</v>
      </c>
      <c r="L1574" s="9"/>
      <c r="M1574" s="9" t="s">
        <v>10343</v>
      </c>
      <c r="N1574" s="23" t="s">
        <v>10344</v>
      </c>
      <c r="O1574" s="22">
        <v>5</v>
      </c>
      <c r="P1574" s="4"/>
      <c r="R1574" s="2" t="s">
        <v>3249</v>
      </c>
    </row>
    <row r="1575" spans="1:18" ht="13">
      <c r="A1575" s="24">
        <v>35109</v>
      </c>
      <c r="B1575" s="24">
        <v>15485</v>
      </c>
      <c r="C1575" s="25" t="s">
        <v>10345</v>
      </c>
      <c r="D1575" s="25" t="s">
        <v>10346</v>
      </c>
      <c r="E1575" s="25" t="s">
        <v>6425</v>
      </c>
      <c r="F1575" s="25" t="s">
        <v>6856</v>
      </c>
      <c r="G1575" s="25"/>
      <c r="H1575" s="25" t="s">
        <v>10080</v>
      </c>
      <c r="I1575" s="2" t="s">
        <v>6868</v>
      </c>
      <c r="J1575" s="2">
        <v>0.88992139941421888</v>
      </c>
      <c r="L1575" s="25"/>
      <c r="M1575" s="25" t="s">
        <v>10347</v>
      </c>
      <c r="N1575" s="26" t="s">
        <v>10348</v>
      </c>
      <c r="O1575" s="22">
        <v>5</v>
      </c>
      <c r="P1575" s="4"/>
      <c r="R1575" s="2" t="s">
        <v>4035</v>
      </c>
    </row>
    <row r="1576" spans="1:18" ht="13">
      <c r="A1576" s="22">
        <v>15485</v>
      </c>
      <c r="B1576" s="22">
        <v>15485</v>
      </c>
      <c r="C1576" s="9" t="s">
        <v>10345</v>
      </c>
      <c r="D1576" s="9" t="s">
        <v>10346</v>
      </c>
      <c r="E1576" s="9" t="s">
        <v>6427</v>
      </c>
      <c r="F1576" s="9" t="s">
        <v>6856</v>
      </c>
      <c r="G1576" s="9"/>
      <c r="H1576" s="9" t="s">
        <v>10080</v>
      </c>
      <c r="I1576" s="2" t="s">
        <v>6868</v>
      </c>
      <c r="J1576" s="2">
        <v>0.8901769945064486</v>
      </c>
      <c r="L1576" s="9"/>
      <c r="M1576" s="9" t="s">
        <v>10349</v>
      </c>
      <c r="N1576" s="23" t="s">
        <v>10350</v>
      </c>
      <c r="O1576" s="22">
        <v>5</v>
      </c>
      <c r="P1576" s="4"/>
      <c r="R1576" s="2" t="s">
        <v>4035</v>
      </c>
    </row>
    <row r="1577" spans="1:18" ht="13">
      <c r="A1577" s="24">
        <v>25146</v>
      </c>
      <c r="B1577" s="24">
        <v>25146</v>
      </c>
      <c r="C1577" s="25" t="s">
        <v>10351</v>
      </c>
      <c r="D1577" s="25" t="s">
        <v>10352</v>
      </c>
      <c r="E1577" s="25" t="s">
        <v>6425</v>
      </c>
      <c r="F1577" s="25" t="s">
        <v>6856</v>
      </c>
      <c r="G1577" s="25"/>
      <c r="H1577" s="25" t="s">
        <v>10080</v>
      </c>
      <c r="I1577" s="2" t="s">
        <v>6868</v>
      </c>
      <c r="J1577" s="2">
        <v>0.90980834516188114</v>
      </c>
      <c r="L1577" s="25"/>
      <c r="M1577" s="25" t="s">
        <v>10353</v>
      </c>
      <c r="N1577" s="26" t="s">
        <v>10354</v>
      </c>
      <c r="O1577" s="24">
        <v>2</v>
      </c>
      <c r="P1577" s="4" t="s">
        <v>6514</v>
      </c>
      <c r="R1577" s="2" t="s">
        <v>4035</v>
      </c>
    </row>
    <row r="1578" spans="1:18" ht="13">
      <c r="A1578" s="22">
        <v>25320</v>
      </c>
      <c r="B1578" s="22">
        <v>25320</v>
      </c>
      <c r="C1578" s="9" t="s">
        <v>10351</v>
      </c>
      <c r="D1578" s="9" t="s">
        <v>10352</v>
      </c>
      <c r="E1578" s="9" t="s">
        <v>6425</v>
      </c>
      <c r="F1578" s="9" t="s">
        <v>6856</v>
      </c>
      <c r="G1578" s="9"/>
      <c r="H1578" s="9" t="s">
        <v>10080</v>
      </c>
      <c r="I1578" s="2" t="s">
        <v>6868</v>
      </c>
      <c r="J1578" s="2">
        <v>0.90503939241170883</v>
      </c>
      <c r="L1578" s="9"/>
      <c r="M1578" s="9" t="s">
        <v>10355</v>
      </c>
      <c r="N1578" s="23" t="s">
        <v>10356</v>
      </c>
      <c r="O1578" s="22">
        <v>2</v>
      </c>
      <c r="P1578" s="4" t="s">
        <v>6514</v>
      </c>
      <c r="R1578" s="2" t="s">
        <v>3279</v>
      </c>
    </row>
    <row r="1579" spans="1:18" ht="13">
      <c r="A1579" s="24">
        <v>25000</v>
      </c>
      <c r="B1579" s="24">
        <v>25146</v>
      </c>
      <c r="C1579" s="25" t="s">
        <v>10351</v>
      </c>
      <c r="D1579" s="25" t="s">
        <v>10352</v>
      </c>
      <c r="E1579" s="25" t="s">
        <v>6425</v>
      </c>
      <c r="F1579" s="25" t="s">
        <v>6856</v>
      </c>
      <c r="G1579" s="25"/>
      <c r="H1579" s="25" t="s">
        <v>10080</v>
      </c>
      <c r="I1579" s="2" t="s">
        <v>6868</v>
      </c>
      <c r="J1579" s="2">
        <v>0.92282041911111801</v>
      </c>
      <c r="L1579" s="25"/>
      <c r="M1579" s="25" t="s">
        <v>10357</v>
      </c>
      <c r="N1579" s="26" t="s">
        <v>10358</v>
      </c>
      <c r="O1579" s="24">
        <v>2</v>
      </c>
      <c r="P1579" s="4" t="s">
        <v>6514</v>
      </c>
      <c r="R1579" s="2" t="s">
        <v>4035</v>
      </c>
    </row>
    <row r="1580" spans="1:18" ht="13">
      <c r="A1580" s="22">
        <v>25856</v>
      </c>
      <c r="B1580" s="22">
        <v>25146</v>
      </c>
      <c r="C1580" s="9" t="s">
        <v>10351</v>
      </c>
      <c r="D1580" s="9" t="s">
        <v>10352</v>
      </c>
      <c r="E1580" s="9" t="s">
        <v>6425</v>
      </c>
      <c r="F1580" s="9" t="s">
        <v>6856</v>
      </c>
      <c r="G1580" s="9"/>
      <c r="H1580" s="9" t="s">
        <v>10080</v>
      </c>
      <c r="I1580" s="2" t="s">
        <v>6868</v>
      </c>
      <c r="J1580" s="2">
        <v>0.91085639891532288</v>
      </c>
      <c r="L1580" s="9"/>
      <c r="M1580" s="9" t="s">
        <v>10359</v>
      </c>
      <c r="N1580" s="23" t="s">
        <v>10360</v>
      </c>
      <c r="O1580" s="22">
        <v>2</v>
      </c>
      <c r="P1580" s="4" t="s">
        <v>6514</v>
      </c>
      <c r="R1580" s="2" t="s">
        <v>4035</v>
      </c>
    </row>
    <row r="1581" spans="1:18" ht="13">
      <c r="A1581" s="24">
        <v>26918</v>
      </c>
      <c r="B1581" s="24">
        <v>25146</v>
      </c>
      <c r="C1581" s="25" t="s">
        <v>10351</v>
      </c>
      <c r="D1581" s="25" t="s">
        <v>10352</v>
      </c>
      <c r="E1581" s="25" t="s">
        <v>6427</v>
      </c>
      <c r="F1581" s="25" t="s">
        <v>6856</v>
      </c>
      <c r="G1581" s="25"/>
      <c r="H1581" s="25" t="s">
        <v>10080</v>
      </c>
      <c r="I1581" s="2" t="s">
        <v>6868</v>
      </c>
      <c r="J1581" s="2">
        <v>0.90051488096223153</v>
      </c>
      <c r="L1581" s="25"/>
      <c r="M1581" s="25"/>
      <c r="N1581" s="29"/>
      <c r="O1581" s="24">
        <v>0</v>
      </c>
      <c r="P1581" s="27" t="s">
        <v>6876</v>
      </c>
      <c r="R1581" s="2" t="s">
        <v>4035</v>
      </c>
    </row>
    <row r="1582" spans="1:18" ht="13">
      <c r="A1582" s="22">
        <v>26027</v>
      </c>
      <c r="B1582" s="22">
        <v>25146</v>
      </c>
      <c r="C1582" s="9" t="s">
        <v>10351</v>
      </c>
      <c r="D1582" s="9" t="s">
        <v>10352</v>
      </c>
      <c r="E1582" s="9" t="s">
        <v>6427</v>
      </c>
      <c r="F1582" s="9" t="s">
        <v>6856</v>
      </c>
      <c r="G1582" s="9"/>
      <c r="H1582" s="9" t="s">
        <v>10080</v>
      </c>
      <c r="I1582" s="2" t="s">
        <v>6868</v>
      </c>
      <c r="J1582" s="2">
        <v>0.87730288768339659</v>
      </c>
      <c r="L1582" s="9"/>
      <c r="M1582" s="9" t="s">
        <v>10361</v>
      </c>
      <c r="N1582" s="23" t="s">
        <v>10362</v>
      </c>
      <c r="O1582" s="22">
        <v>2</v>
      </c>
      <c r="P1582" s="4" t="s">
        <v>6514</v>
      </c>
      <c r="R1582" s="2" t="s">
        <v>4035</v>
      </c>
    </row>
    <row r="1583" spans="1:18" ht="13">
      <c r="A1583" s="24">
        <v>31800</v>
      </c>
      <c r="B1583" s="24">
        <v>25320</v>
      </c>
      <c r="C1583" s="25" t="s">
        <v>10351</v>
      </c>
      <c r="D1583" s="25" t="s">
        <v>10352</v>
      </c>
      <c r="E1583" s="25" t="s">
        <v>6427</v>
      </c>
      <c r="F1583" s="25" t="s">
        <v>6856</v>
      </c>
      <c r="G1583" s="25"/>
      <c r="H1583" s="25" t="s">
        <v>10080</v>
      </c>
      <c r="I1583" s="2" t="s">
        <v>6868</v>
      </c>
      <c r="J1583" s="2">
        <v>0.87814064480307452</v>
      </c>
      <c r="L1583" s="25"/>
      <c r="M1583" s="25"/>
      <c r="N1583" s="29"/>
      <c r="O1583" s="24">
        <v>0</v>
      </c>
      <c r="P1583" s="27" t="s">
        <v>6876</v>
      </c>
      <c r="R1583" s="2" t="s">
        <v>3279</v>
      </c>
    </row>
    <row r="1584" spans="1:18" ht="13">
      <c r="A1584" s="22">
        <v>27383</v>
      </c>
      <c r="B1584" s="22">
        <v>25146</v>
      </c>
      <c r="C1584" s="9" t="s">
        <v>10351</v>
      </c>
      <c r="D1584" s="9" t="s">
        <v>10352</v>
      </c>
      <c r="E1584" s="9" t="s">
        <v>6427</v>
      </c>
      <c r="F1584" s="9" t="s">
        <v>6856</v>
      </c>
      <c r="G1584" s="9"/>
      <c r="H1584" s="9" t="s">
        <v>10080</v>
      </c>
      <c r="I1584" s="2" t="s">
        <v>6868</v>
      </c>
      <c r="J1584" s="2">
        <v>0.94215317304645263</v>
      </c>
      <c r="L1584" s="9"/>
      <c r="M1584" s="9" t="s">
        <v>10363</v>
      </c>
      <c r="N1584" s="23" t="s">
        <v>10364</v>
      </c>
      <c r="O1584" s="22">
        <v>2</v>
      </c>
      <c r="P1584" s="4" t="s">
        <v>6514</v>
      </c>
      <c r="R1584" s="2" t="s">
        <v>4035</v>
      </c>
    </row>
    <row r="1585" spans="1:18" ht="13">
      <c r="A1585" s="24">
        <v>28212</v>
      </c>
      <c r="B1585" s="24">
        <v>25320</v>
      </c>
      <c r="C1585" s="25" t="s">
        <v>10351</v>
      </c>
      <c r="D1585" s="25" t="s">
        <v>10352</v>
      </c>
      <c r="E1585" s="25" t="s">
        <v>6427</v>
      </c>
      <c r="F1585" s="25" t="s">
        <v>6856</v>
      </c>
      <c r="G1585" s="25"/>
      <c r="H1585" s="25" t="s">
        <v>10080</v>
      </c>
      <c r="I1585" s="2" t="s">
        <v>6868</v>
      </c>
      <c r="J1585" s="2">
        <v>0.9248905750944858</v>
      </c>
      <c r="L1585" s="25"/>
      <c r="M1585" s="25"/>
      <c r="N1585" s="29"/>
      <c r="O1585" s="24">
        <v>0</v>
      </c>
      <c r="P1585" s="27" t="s">
        <v>6876</v>
      </c>
      <c r="R1585" s="2" t="s">
        <v>3279</v>
      </c>
    </row>
    <row r="1586" spans="1:18" ht="13">
      <c r="A1586" s="22">
        <v>20280</v>
      </c>
      <c r="B1586" s="22">
        <v>20280</v>
      </c>
      <c r="C1586" s="9" t="s">
        <v>10365</v>
      </c>
      <c r="D1586" s="9" t="s">
        <v>10352</v>
      </c>
      <c r="E1586" s="9" t="s">
        <v>6425</v>
      </c>
      <c r="F1586" s="9" t="s">
        <v>6856</v>
      </c>
      <c r="G1586" s="9"/>
      <c r="H1586" s="9" t="s">
        <v>10080</v>
      </c>
      <c r="I1586" s="2" t="s">
        <v>6868</v>
      </c>
      <c r="J1586" s="2">
        <v>0.9389282232298265</v>
      </c>
      <c r="L1586" s="9"/>
      <c r="M1586" s="9" t="s">
        <v>10366</v>
      </c>
      <c r="N1586" s="31"/>
      <c r="O1586" s="22">
        <v>2</v>
      </c>
      <c r="P1586" s="4" t="s">
        <v>7200</v>
      </c>
      <c r="R1586" s="2" t="s">
        <v>3279</v>
      </c>
    </row>
    <row r="1587" spans="1:18" ht="13">
      <c r="A1587" s="24">
        <v>30145</v>
      </c>
      <c r="B1587" s="24">
        <v>20280</v>
      </c>
      <c r="C1587" s="25" t="s">
        <v>10365</v>
      </c>
      <c r="D1587" s="25" t="s">
        <v>10352</v>
      </c>
      <c r="E1587" s="25" t="s">
        <v>6427</v>
      </c>
      <c r="F1587" s="25" t="s">
        <v>6856</v>
      </c>
      <c r="G1587" s="25"/>
      <c r="H1587" s="25" t="s">
        <v>10080</v>
      </c>
      <c r="I1587" s="2" t="s">
        <v>6868</v>
      </c>
      <c r="J1587" s="2">
        <v>0.92802030107378963</v>
      </c>
      <c r="L1587" s="25"/>
      <c r="M1587" s="25" t="s">
        <v>10367</v>
      </c>
      <c r="N1587" s="26" t="s">
        <v>10368</v>
      </c>
      <c r="O1587" s="24">
        <v>1</v>
      </c>
      <c r="P1587" s="4"/>
      <c r="R1587" s="2" t="s">
        <v>3279</v>
      </c>
    </row>
    <row r="1588" spans="1:18" ht="13">
      <c r="A1588" s="22">
        <v>10882</v>
      </c>
      <c r="B1588" s="22">
        <v>10882</v>
      </c>
      <c r="C1588" s="9" t="s">
        <v>10369</v>
      </c>
      <c r="D1588" s="9" t="s">
        <v>10369</v>
      </c>
      <c r="E1588" s="9" t="s">
        <v>6427</v>
      </c>
      <c r="F1588" s="9" t="s">
        <v>6937</v>
      </c>
      <c r="G1588" s="22">
        <v>10202</v>
      </c>
      <c r="H1588" s="9" t="s">
        <v>10370</v>
      </c>
      <c r="I1588" s="2" t="s">
        <v>6868</v>
      </c>
      <c r="J1588" s="2">
        <v>0.82402182936454682</v>
      </c>
      <c r="L1588" s="9"/>
      <c r="M1588" s="9" t="s">
        <v>10371</v>
      </c>
      <c r="N1588" s="23" t="s">
        <v>10372</v>
      </c>
      <c r="O1588" s="22">
        <v>5</v>
      </c>
      <c r="P1588" s="4"/>
      <c r="R1588" s="2" t="s">
        <v>3279</v>
      </c>
    </row>
    <row r="1589" spans="1:18" ht="13">
      <c r="A1589" s="24">
        <v>14281</v>
      </c>
      <c r="B1589" s="24">
        <v>10882</v>
      </c>
      <c r="C1589" s="25" t="s">
        <v>10369</v>
      </c>
      <c r="D1589" s="25" t="s">
        <v>10369</v>
      </c>
      <c r="E1589" s="25" t="s">
        <v>6425</v>
      </c>
      <c r="F1589" s="25" t="s">
        <v>6937</v>
      </c>
      <c r="G1589" s="24">
        <v>10202</v>
      </c>
      <c r="H1589" s="25" t="s">
        <v>10370</v>
      </c>
      <c r="I1589" s="2" t="s">
        <v>6868</v>
      </c>
      <c r="J1589" s="2">
        <v>0.75170441792543563</v>
      </c>
      <c r="L1589" s="25"/>
      <c r="M1589" s="25" t="s">
        <v>10373</v>
      </c>
      <c r="N1589" s="29" t="s">
        <v>10374</v>
      </c>
      <c r="O1589" s="24">
        <v>1</v>
      </c>
      <c r="P1589" s="27" t="s">
        <v>6993</v>
      </c>
      <c r="R1589" s="2" t="s">
        <v>3279</v>
      </c>
    </row>
    <row r="1590" spans="1:18" ht="13">
      <c r="A1590" s="22">
        <v>10859</v>
      </c>
      <c r="B1590" s="22">
        <v>10859</v>
      </c>
      <c r="C1590" s="9" t="s">
        <v>10375</v>
      </c>
      <c r="D1590" s="9" t="s">
        <v>10376</v>
      </c>
      <c r="E1590" s="9" t="s">
        <v>6425</v>
      </c>
      <c r="F1590" s="9" t="s">
        <v>6937</v>
      </c>
      <c r="G1590" s="9"/>
      <c r="H1590" s="9" t="s">
        <v>10370</v>
      </c>
      <c r="I1590" s="2" t="s">
        <v>6868</v>
      </c>
      <c r="J1590" s="2">
        <v>0.79798003926780947</v>
      </c>
      <c r="L1590" s="9"/>
      <c r="M1590" s="9" t="s">
        <v>10377</v>
      </c>
      <c r="N1590" s="23" t="s">
        <v>10378</v>
      </c>
      <c r="O1590" s="22">
        <v>1</v>
      </c>
      <c r="P1590" s="27" t="s">
        <v>6993</v>
      </c>
      <c r="R1590" s="2" t="s">
        <v>3279</v>
      </c>
    </row>
    <row r="1591" spans="1:18" ht="13">
      <c r="A1591" s="24">
        <v>11715</v>
      </c>
      <c r="B1591" s="24">
        <v>10859</v>
      </c>
      <c r="C1591" s="25" t="s">
        <v>10375</v>
      </c>
      <c r="D1591" s="25" t="s">
        <v>10376</v>
      </c>
      <c r="E1591" s="25" t="s">
        <v>6427</v>
      </c>
      <c r="F1591" s="25" t="s">
        <v>6937</v>
      </c>
      <c r="G1591" s="25"/>
      <c r="H1591" s="25" t="s">
        <v>10370</v>
      </c>
      <c r="I1591" s="2" t="s">
        <v>6868</v>
      </c>
      <c r="J1591" s="2">
        <v>0.78977898669730207</v>
      </c>
      <c r="L1591" s="25"/>
      <c r="M1591" s="25" t="s">
        <v>10379</v>
      </c>
      <c r="N1591" s="26" t="s">
        <v>10380</v>
      </c>
      <c r="O1591" s="22">
        <v>5</v>
      </c>
      <c r="P1591" s="4"/>
      <c r="R1591" s="2" t="s">
        <v>3279</v>
      </c>
    </row>
    <row r="1592" spans="1:18" ht="13">
      <c r="A1592" s="22">
        <v>10163</v>
      </c>
      <c r="B1592" s="22">
        <v>10163</v>
      </c>
      <c r="C1592" s="9" t="s">
        <v>10381</v>
      </c>
      <c r="D1592" s="9" t="s">
        <v>10369</v>
      </c>
      <c r="E1592" s="9" t="s">
        <v>6427</v>
      </c>
      <c r="F1592" s="9" t="s">
        <v>6856</v>
      </c>
      <c r="G1592" s="9"/>
      <c r="H1592" s="9" t="s">
        <v>10370</v>
      </c>
      <c r="I1592" s="2" t="s">
        <v>6868</v>
      </c>
      <c r="J1592" s="2">
        <v>0.94770783444820261</v>
      </c>
      <c r="L1592" s="9"/>
      <c r="M1592" s="9" t="s">
        <v>10382</v>
      </c>
      <c r="N1592" s="23" t="s">
        <v>10383</v>
      </c>
      <c r="O1592" s="22">
        <v>5</v>
      </c>
      <c r="P1592" s="4"/>
      <c r="R1592" s="2" t="s">
        <v>3668</v>
      </c>
    </row>
    <row r="1593" spans="1:18" ht="13">
      <c r="A1593" s="24">
        <v>153076</v>
      </c>
      <c r="B1593" s="24">
        <v>10163</v>
      </c>
      <c r="C1593" s="25" t="s">
        <v>10381</v>
      </c>
      <c r="D1593" s="25" t="s">
        <v>10369</v>
      </c>
      <c r="E1593" s="25" t="s">
        <v>6425</v>
      </c>
      <c r="F1593" s="25" t="s">
        <v>6856</v>
      </c>
      <c r="G1593" s="25"/>
      <c r="H1593" s="25" t="s">
        <v>10370</v>
      </c>
      <c r="I1593" s="2" t="s">
        <v>6868</v>
      </c>
      <c r="J1593" s="2">
        <v>0.93457705993595774</v>
      </c>
      <c r="L1593" s="25"/>
      <c r="M1593" s="25" t="s">
        <v>10384</v>
      </c>
      <c r="N1593" s="26" t="s">
        <v>10385</v>
      </c>
      <c r="O1593" s="22">
        <v>5</v>
      </c>
      <c r="P1593" s="4"/>
      <c r="R1593" s="2" t="s">
        <v>3668</v>
      </c>
    </row>
    <row r="1594" spans="1:18" ht="13">
      <c r="A1594" s="22">
        <v>11213</v>
      </c>
      <c r="B1594" s="22">
        <v>11162</v>
      </c>
      <c r="C1594" s="9" t="s">
        <v>10376</v>
      </c>
      <c r="D1594" s="9" t="s">
        <v>10369</v>
      </c>
      <c r="E1594" s="9" t="s">
        <v>6427</v>
      </c>
      <c r="F1594" s="9" t="s">
        <v>6937</v>
      </c>
      <c r="G1594" s="9"/>
      <c r="H1594" s="9" t="s">
        <v>10370</v>
      </c>
      <c r="I1594" s="2" t="s">
        <v>6868</v>
      </c>
      <c r="J1594" s="2">
        <v>0.88822693935868557</v>
      </c>
      <c r="L1594" s="9"/>
      <c r="M1594" s="9" t="s">
        <v>10386</v>
      </c>
      <c r="N1594" s="23" t="s">
        <v>10387</v>
      </c>
      <c r="O1594" s="22">
        <v>5</v>
      </c>
      <c r="P1594" s="4"/>
      <c r="R1594" s="2" t="s">
        <v>3668</v>
      </c>
    </row>
    <row r="1595" spans="1:18" ht="13">
      <c r="A1595" s="24">
        <v>11162</v>
      </c>
      <c r="B1595" s="24">
        <v>11162</v>
      </c>
      <c r="C1595" s="25" t="s">
        <v>10376</v>
      </c>
      <c r="D1595" s="25" t="s">
        <v>10369</v>
      </c>
      <c r="E1595" s="25" t="s">
        <v>6425</v>
      </c>
      <c r="F1595" s="25" t="s">
        <v>6937</v>
      </c>
      <c r="G1595" s="25"/>
      <c r="H1595" s="25" t="s">
        <v>10370</v>
      </c>
      <c r="I1595" s="2" t="s">
        <v>6868</v>
      </c>
      <c r="J1595" s="2">
        <v>0.9332364153846231</v>
      </c>
      <c r="L1595" s="25"/>
      <c r="M1595" s="25" t="s">
        <v>10388</v>
      </c>
      <c r="N1595" s="26" t="s">
        <v>10389</v>
      </c>
      <c r="O1595" s="24">
        <v>1</v>
      </c>
      <c r="P1595" s="27" t="s">
        <v>6993</v>
      </c>
      <c r="R1595" s="2" t="s">
        <v>3668</v>
      </c>
    </row>
    <row r="1596" spans="1:18" ht="13">
      <c r="A1596" s="22">
        <v>13651</v>
      </c>
      <c r="B1596" s="22">
        <v>13484</v>
      </c>
      <c r="C1596" s="9" t="s">
        <v>10390</v>
      </c>
      <c r="D1596" s="9" t="s">
        <v>10391</v>
      </c>
      <c r="E1596" s="9" t="s">
        <v>6427</v>
      </c>
      <c r="F1596" s="9" t="s">
        <v>6840</v>
      </c>
      <c r="G1596" s="9"/>
      <c r="H1596" s="9" t="s">
        <v>10370</v>
      </c>
      <c r="I1596" s="2" t="s">
        <v>6868</v>
      </c>
      <c r="J1596" s="2">
        <v>0.97123650213681068</v>
      </c>
      <c r="L1596" s="9"/>
      <c r="M1596" s="9" t="s">
        <v>10392</v>
      </c>
      <c r="N1596" s="23" t="s">
        <v>10393</v>
      </c>
      <c r="O1596" s="22">
        <v>5</v>
      </c>
      <c r="P1596" s="4"/>
      <c r="R1596" s="2" t="s">
        <v>4600</v>
      </c>
    </row>
    <row r="1597" spans="1:18" ht="13">
      <c r="A1597" s="24">
        <v>13484</v>
      </c>
      <c r="B1597" s="24">
        <v>13484</v>
      </c>
      <c r="C1597" s="25" t="s">
        <v>10390</v>
      </c>
      <c r="D1597" s="25" t="s">
        <v>10391</v>
      </c>
      <c r="E1597" s="25" t="s">
        <v>6425</v>
      </c>
      <c r="F1597" s="25" t="s">
        <v>6840</v>
      </c>
      <c r="G1597" s="25"/>
      <c r="H1597" s="25" t="s">
        <v>10370</v>
      </c>
      <c r="I1597" s="2" t="s">
        <v>6868</v>
      </c>
      <c r="J1597" s="2">
        <v>0.9843318816318648</v>
      </c>
      <c r="L1597" s="25"/>
      <c r="M1597" s="25" t="s">
        <v>10394</v>
      </c>
      <c r="N1597" s="26" t="s">
        <v>10395</v>
      </c>
      <c r="O1597" s="22">
        <v>5</v>
      </c>
      <c r="P1597" s="4"/>
      <c r="R1597" s="2" t="s">
        <v>4600</v>
      </c>
    </row>
    <row r="1598" spans="1:18" ht="13">
      <c r="A1598" s="22">
        <v>15610</v>
      </c>
      <c r="B1598" s="22">
        <v>15610</v>
      </c>
      <c r="C1598" s="9" t="s">
        <v>10396</v>
      </c>
      <c r="D1598" s="9" t="s">
        <v>10376</v>
      </c>
      <c r="E1598" s="9" t="s">
        <v>6425</v>
      </c>
      <c r="F1598" s="9" t="s">
        <v>6853</v>
      </c>
      <c r="G1598" s="9"/>
      <c r="H1598" s="9" t="s">
        <v>10370</v>
      </c>
      <c r="I1598" s="2" t="s">
        <v>6868</v>
      </c>
      <c r="J1598" s="2">
        <v>0.84203650196617907</v>
      </c>
      <c r="L1598" s="9"/>
      <c r="M1598" s="9"/>
      <c r="N1598" s="28"/>
      <c r="O1598" s="22">
        <v>0</v>
      </c>
      <c r="P1598" s="27" t="s">
        <v>6512</v>
      </c>
      <c r="R1598" s="2" t="s">
        <v>3668</v>
      </c>
    </row>
    <row r="1599" spans="1:18" ht="13">
      <c r="A1599" s="24">
        <v>17380</v>
      </c>
      <c r="B1599" s="24">
        <v>15610</v>
      </c>
      <c r="C1599" s="25" t="s">
        <v>10396</v>
      </c>
      <c r="D1599" s="25" t="s">
        <v>10376</v>
      </c>
      <c r="E1599" s="25" t="s">
        <v>6427</v>
      </c>
      <c r="F1599" s="25" t="s">
        <v>6853</v>
      </c>
      <c r="G1599" s="25"/>
      <c r="H1599" s="25" t="s">
        <v>10370</v>
      </c>
      <c r="I1599" s="2" t="s">
        <v>6868</v>
      </c>
      <c r="J1599" s="2">
        <v>0.83525245407375914</v>
      </c>
      <c r="L1599" s="25"/>
      <c r="M1599" s="25"/>
      <c r="N1599" s="29"/>
      <c r="O1599" s="24">
        <v>0</v>
      </c>
      <c r="P1599" s="27" t="s">
        <v>6512</v>
      </c>
      <c r="R1599" s="2" t="s">
        <v>3668</v>
      </c>
    </row>
    <row r="1600" spans="1:18" ht="13">
      <c r="A1600" s="22">
        <v>24698</v>
      </c>
      <c r="B1600" s="22">
        <v>22896</v>
      </c>
      <c r="C1600" s="9" t="s">
        <v>10397</v>
      </c>
      <c r="D1600" s="9" t="s">
        <v>10397</v>
      </c>
      <c r="E1600" s="9" t="s">
        <v>6425</v>
      </c>
      <c r="F1600" s="9" t="s">
        <v>6840</v>
      </c>
      <c r="G1600" s="9"/>
      <c r="H1600" s="9" t="s">
        <v>10398</v>
      </c>
      <c r="I1600" s="2" t="s">
        <v>6847</v>
      </c>
      <c r="J1600" s="2">
        <v>0.4090465392603293</v>
      </c>
      <c r="L1600" s="9"/>
      <c r="M1600" s="9" t="s">
        <v>10399</v>
      </c>
      <c r="N1600" s="23" t="s">
        <v>10400</v>
      </c>
      <c r="O1600" s="22">
        <v>1</v>
      </c>
      <c r="P1600" s="4"/>
      <c r="R1600" s="2" t="s">
        <v>4600</v>
      </c>
    </row>
    <row r="1601" spans="1:18" ht="13">
      <c r="A1601" s="24">
        <v>22896</v>
      </c>
      <c r="B1601" s="24">
        <v>22896</v>
      </c>
      <c r="C1601" s="25" t="s">
        <v>10397</v>
      </c>
      <c r="D1601" s="25" t="s">
        <v>10397</v>
      </c>
      <c r="E1601" s="25" t="s">
        <v>6427</v>
      </c>
      <c r="F1601" s="25" t="s">
        <v>6840</v>
      </c>
      <c r="G1601" s="25"/>
      <c r="H1601" s="25" t="s">
        <v>10398</v>
      </c>
      <c r="I1601" s="2" t="s">
        <v>6842</v>
      </c>
      <c r="J1601" s="2">
        <v>0.41710188685295485</v>
      </c>
      <c r="L1601" s="25"/>
      <c r="M1601" s="25" t="s">
        <v>10401</v>
      </c>
      <c r="N1601" s="26" t="s">
        <v>10402</v>
      </c>
      <c r="O1601" s="24">
        <v>1</v>
      </c>
      <c r="P1601" s="4"/>
      <c r="R1601" s="2" t="s">
        <v>4600</v>
      </c>
    </row>
    <row r="1602" spans="1:18" ht="13">
      <c r="A1602" s="22">
        <v>10400</v>
      </c>
      <c r="B1602" s="22">
        <v>10400</v>
      </c>
      <c r="C1602" s="9" t="s">
        <v>10403</v>
      </c>
      <c r="D1602" s="9" t="s">
        <v>10404</v>
      </c>
      <c r="E1602" s="9" t="s">
        <v>6425</v>
      </c>
      <c r="F1602" s="9" t="s">
        <v>6840</v>
      </c>
      <c r="G1602" s="22">
        <v>10022</v>
      </c>
      <c r="H1602" s="9" t="s">
        <v>10405</v>
      </c>
      <c r="I1602" s="2" t="s">
        <v>6842</v>
      </c>
      <c r="J1602" s="2">
        <v>0.37010061001115641</v>
      </c>
      <c r="L1602" s="9"/>
      <c r="M1602" s="9" t="s">
        <v>10406</v>
      </c>
      <c r="N1602" s="23" t="s">
        <v>10407</v>
      </c>
      <c r="O1602" s="22">
        <v>1</v>
      </c>
      <c r="P1602" s="4"/>
      <c r="R1602" s="2" t="s">
        <v>3279</v>
      </c>
    </row>
    <row r="1603" spans="1:18" ht="13">
      <c r="A1603" s="24">
        <v>11095</v>
      </c>
      <c r="B1603" s="24">
        <v>10400</v>
      </c>
      <c r="C1603" s="25" t="s">
        <v>10403</v>
      </c>
      <c r="D1603" s="25" t="s">
        <v>10404</v>
      </c>
      <c r="E1603" s="25" t="s">
        <v>6427</v>
      </c>
      <c r="F1603" s="25" t="s">
        <v>6840</v>
      </c>
      <c r="G1603" s="24">
        <v>10022</v>
      </c>
      <c r="H1603" s="25" t="s">
        <v>10405</v>
      </c>
      <c r="I1603" s="2" t="s">
        <v>6842</v>
      </c>
      <c r="J1603" s="2">
        <v>0.36313560917493903</v>
      </c>
      <c r="L1603" s="25"/>
      <c r="M1603" s="25" t="s">
        <v>10408</v>
      </c>
      <c r="N1603" s="26" t="s">
        <v>10409</v>
      </c>
      <c r="O1603" s="24">
        <v>1</v>
      </c>
      <c r="P1603" s="4"/>
      <c r="R1603" s="2" t="s">
        <v>3279</v>
      </c>
    </row>
    <row r="1604" spans="1:18" ht="13">
      <c r="A1604" s="22">
        <v>10022</v>
      </c>
      <c r="B1604" s="22" t="s">
        <v>10410</v>
      </c>
      <c r="C1604" s="9" t="s">
        <v>10403</v>
      </c>
      <c r="D1604" s="9" t="s">
        <v>10404</v>
      </c>
      <c r="E1604" s="9" t="s">
        <v>6425</v>
      </c>
      <c r="F1604" s="9" t="s">
        <v>6937</v>
      </c>
      <c r="G1604" s="22">
        <v>10022</v>
      </c>
      <c r="H1604" s="9" t="s">
        <v>10405</v>
      </c>
      <c r="I1604" s="2" t="s">
        <v>6842</v>
      </c>
      <c r="J1604" s="2">
        <v>0.47595388821159396</v>
      </c>
      <c r="K1604" s="2" t="s">
        <v>10411</v>
      </c>
      <c r="L1604" s="9"/>
      <c r="M1604" s="9"/>
      <c r="N1604" s="28"/>
      <c r="O1604" s="22">
        <v>0</v>
      </c>
      <c r="P1604" s="27" t="s">
        <v>6512</v>
      </c>
      <c r="R1604" s="2" t="s">
        <v>3279</v>
      </c>
    </row>
    <row r="1605" spans="1:18" ht="13">
      <c r="A1605" s="24">
        <v>10056</v>
      </c>
      <c r="B1605" s="24" t="s">
        <v>10410</v>
      </c>
      <c r="C1605" s="25" t="s">
        <v>10403</v>
      </c>
      <c r="D1605" s="25" t="s">
        <v>10404</v>
      </c>
      <c r="E1605" s="25" t="s">
        <v>6427</v>
      </c>
      <c r="F1605" s="25" t="s">
        <v>6937</v>
      </c>
      <c r="G1605" s="24">
        <v>10022</v>
      </c>
      <c r="H1605" s="25" t="s">
        <v>10405</v>
      </c>
      <c r="I1605" s="2" t="s">
        <v>6842</v>
      </c>
      <c r="J1605" s="2">
        <v>0.46871872155475169</v>
      </c>
      <c r="K1605" s="2" t="s">
        <v>10411</v>
      </c>
      <c r="L1605" s="25"/>
      <c r="M1605" s="25"/>
      <c r="N1605" s="29"/>
      <c r="O1605" s="24">
        <v>0</v>
      </c>
      <c r="P1605" s="27" t="s">
        <v>6512</v>
      </c>
      <c r="R1605" s="2" t="s">
        <v>3279</v>
      </c>
    </row>
    <row r="1606" spans="1:18" ht="13">
      <c r="A1606" s="22">
        <v>42819</v>
      </c>
      <c r="B1606" s="22">
        <v>11003</v>
      </c>
      <c r="C1606" s="9" t="s">
        <v>10412</v>
      </c>
      <c r="D1606" s="9" t="s">
        <v>10413</v>
      </c>
      <c r="E1606" s="9" t="s">
        <v>6427</v>
      </c>
      <c r="F1606" s="9" t="s">
        <v>6856</v>
      </c>
      <c r="G1606" s="22">
        <v>10197</v>
      </c>
      <c r="H1606" s="9" t="s">
        <v>10405</v>
      </c>
      <c r="I1606" s="2" t="s">
        <v>6842</v>
      </c>
      <c r="J1606" s="2">
        <v>0.39777421825130921</v>
      </c>
      <c r="K1606" s="2" t="s">
        <v>10414</v>
      </c>
      <c r="L1606" s="9"/>
      <c r="M1606" s="9" t="s">
        <v>10415</v>
      </c>
      <c r="N1606" s="23" t="s">
        <v>10416</v>
      </c>
      <c r="O1606" s="22">
        <v>5</v>
      </c>
      <c r="P1606" s="4"/>
      <c r="R1606" s="2" t="s">
        <v>3279</v>
      </c>
    </row>
    <row r="1607" spans="1:18" ht="13">
      <c r="A1607" s="24">
        <v>11003</v>
      </c>
      <c r="B1607" s="24">
        <v>11003</v>
      </c>
      <c r="C1607" s="25" t="s">
        <v>10412</v>
      </c>
      <c r="D1607" s="25" t="s">
        <v>10413</v>
      </c>
      <c r="E1607" s="25" t="s">
        <v>6425</v>
      </c>
      <c r="F1607" s="25" t="s">
        <v>6856</v>
      </c>
      <c r="G1607" s="24">
        <v>10197</v>
      </c>
      <c r="H1607" s="25" t="s">
        <v>10405</v>
      </c>
      <c r="I1607" s="2" t="s">
        <v>6847</v>
      </c>
      <c r="J1607" s="2">
        <v>0.38212890814619183</v>
      </c>
      <c r="K1607" s="2" t="s">
        <v>10414</v>
      </c>
      <c r="L1607" s="25"/>
      <c r="M1607" s="25" t="s">
        <v>10417</v>
      </c>
      <c r="N1607" s="26" t="s">
        <v>10418</v>
      </c>
      <c r="O1607" s="22">
        <v>5</v>
      </c>
      <c r="P1607" s="4"/>
      <c r="R1607" s="2" t="s">
        <v>3279</v>
      </c>
    </row>
    <row r="1608" spans="1:18" ht="13">
      <c r="A1608" s="22">
        <v>12536</v>
      </c>
      <c r="B1608" s="22">
        <v>12536</v>
      </c>
      <c r="C1608" s="9" t="s">
        <v>10419</v>
      </c>
      <c r="D1608" s="9" t="s">
        <v>10403</v>
      </c>
      <c r="E1608" s="9" t="s">
        <v>6425</v>
      </c>
      <c r="F1608" s="9" t="s">
        <v>6937</v>
      </c>
      <c r="G1608" s="9"/>
      <c r="H1608" s="9" t="s">
        <v>10405</v>
      </c>
      <c r="I1608" s="2" t="s">
        <v>6847</v>
      </c>
      <c r="J1608" s="2">
        <v>0.41342627512095742</v>
      </c>
      <c r="K1608" s="2" t="s">
        <v>10420</v>
      </c>
      <c r="L1608" s="9"/>
      <c r="M1608" s="9" t="s">
        <v>10421</v>
      </c>
      <c r="N1608" s="23" t="s">
        <v>10422</v>
      </c>
      <c r="O1608" s="22">
        <v>3</v>
      </c>
      <c r="P1608" s="4" t="s">
        <v>6993</v>
      </c>
      <c r="R1608" s="2" t="s">
        <v>3249</v>
      </c>
    </row>
    <row r="1609" spans="1:18" ht="13">
      <c r="A1609" s="24">
        <v>13926</v>
      </c>
      <c r="B1609" s="24">
        <v>12536</v>
      </c>
      <c r="C1609" s="25" t="s">
        <v>10419</v>
      </c>
      <c r="D1609" s="25" t="s">
        <v>10403</v>
      </c>
      <c r="E1609" s="25" t="s">
        <v>6427</v>
      </c>
      <c r="F1609" s="25" t="s">
        <v>6937</v>
      </c>
      <c r="G1609" s="25"/>
      <c r="H1609" s="25" t="s">
        <v>10405</v>
      </c>
      <c r="I1609" s="2" t="s">
        <v>6847</v>
      </c>
      <c r="J1609" s="2">
        <v>0.41266982294283294</v>
      </c>
      <c r="K1609" s="2" t="s">
        <v>10420</v>
      </c>
      <c r="L1609" s="25"/>
      <c r="M1609" s="25" t="s">
        <v>10423</v>
      </c>
      <c r="N1609" s="26" t="s">
        <v>10424</v>
      </c>
      <c r="O1609" s="24">
        <v>3</v>
      </c>
      <c r="P1609" s="4" t="s">
        <v>6993</v>
      </c>
      <c r="R1609" s="2" t="s">
        <v>3249</v>
      </c>
    </row>
    <row r="1610" spans="1:18" ht="13">
      <c r="A1610" s="22">
        <v>12059</v>
      </c>
      <c r="B1610" s="22">
        <v>12016</v>
      </c>
      <c r="C1610" s="9" t="s">
        <v>10425</v>
      </c>
      <c r="D1610" s="9" t="s">
        <v>10403</v>
      </c>
      <c r="E1610" s="9" t="s">
        <v>6425</v>
      </c>
      <c r="F1610" s="9" t="s">
        <v>6840</v>
      </c>
      <c r="G1610" s="22">
        <v>10378</v>
      </c>
      <c r="H1610" s="9" t="s">
        <v>10405</v>
      </c>
      <c r="I1610" s="2" t="s">
        <v>6868</v>
      </c>
      <c r="J1610" s="2">
        <v>0.78015564752110678</v>
      </c>
      <c r="L1610" s="9"/>
      <c r="M1610" s="9" t="s">
        <v>10426</v>
      </c>
      <c r="N1610" s="23" t="s">
        <v>10427</v>
      </c>
      <c r="O1610" s="22">
        <v>5</v>
      </c>
      <c r="P1610" s="4"/>
      <c r="R1610" s="2" t="s">
        <v>3249</v>
      </c>
    </row>
    <row r="1611" spans="1:18" ht="13">
      <c r="A1611" s="24">
        <v>10378</v>
      </c>
      <c r="B1611" s="24">
        <v>10378</v>
      </c>
      <c r="C1611" s="25" t="s">
        <v>10425</v>
      </c>
      <c r="D1611" s="25" t="s">
        <v>10403</v>
      </c>
      <c r="E1611" s="25" t="s">
        <v>6425</v>
      </c>
      <c r="F1611" s="25" t="s">
        <v>6937</v>
      </c>
      <c r="G1611" s="24">
        <v>10378</v>
      </c>
      <c r="H1611" s="25" t="s">
        <v>10405</v>
      </c>
      <c r="I1611" s="2" t="s">
        <v>6842</v>
      </c>
      <c r="J1611" s="2">
        <v>0.76582599849514732</v>
      </c>
      <c r="L1611" s="25"/>
      <c r="M1611" s="25" t="s">
        <v>10428</v>
      </c>
      <c r="N1611" s="26" t="s">
        <v>10429</v>
      </c>
      <c r="O1611" s="22">
        <v>5</v>
      </c>
      <c r="P1611" s="4"/>
      <c r="R1611" s="2" t="s">
        <v>3279</v>
      </c>
    </row>
    <row r="1612" spans="1:18" ht="13">
      <c r="A1612" s="22">
        <v>10446</v>
      </c>
      <c r="B1612" s="22">
        <v>10378</v>
      </c>
      <c r="C1612" s="9" t="s">
        <v>10425</v>
      </c>
      <c r="D1612" s="9" t="s">
        <v>10403</v>
      </c>
      <c r="E1612" s="9" t="s">
        <v>6427</v>
      </c>
      <c r="F1612" s="9" t="s">
        <v>6937</v>
      </c>
      <c r="G1612" s="22">
        <v>10378</v>
      </c>
      <c r="H1612" s="9" t="s">
        <v>10405</v>
      </c>
      <c r="I1612" s="2" t="s">
        <v>6842</v>
      </c>
      <c r="J1612" s="2">
        <v>0.77125075781121577</v>
      </c>
      <c r="L1612" s="9"/>
      <c r="M1612" s="9" t="s">
        <v>10430</v>
      </c>
      <c r="N1612" s="23" t="s">
        <v>10431</v>
      </c>
      <c r="O1612" s="22">
        <v>5</v>
      </c>
      <c r="P1612" s="4"/>
      <c r="R1612" s="2" t="s">
        <v>3279</v>
      </c>
    </row>
    <row r="1613" spans="1:18" ht="13">
      <c r="A1613" s="24">
        <v>12016</v>
      </c>
      <c r="B1613" s="24">
        <v>12016</v>
      </c>
      <c r="C1613" s="25" t="s">
        <v>10425</v>
      </c>
      <c r="D1613" s="25" t="s">
        <v>10403</v>
      </c>
      <c r="E1613" s="25" t="s">
        <v>6427</v>
      </c>
      <c r="F1613" s="25" t="s">
        <v>6840</v>
      </c>
      <c r="G1613" s="24">
        <v>10378</v>
      </c>
      <c r="H1613" s="25" t="s">
        <v>10405</v>
      </c>
      <c r="I1613" s="2" t="s">
        <v>6868</v>
      </c>
      <c r="J1613" s="2">
        <v>0.73397322927656417</v>
      </c>
      <c r="L1613" s="25"/>
      <c r="M1613" s="25" t="s">
        <v>10432</v>
      </c>
      <c r="N1613" s="26" t="s">
        <v>10433</v>
      </c>
      <c r="O1613" s="22">
        <v>5</v>
      </c>
      <c r="P1613" s="4"/>
      <c r="R1613" s="2" t="s">
        <v>3249</v>
      </c>
    </row>
    <row r="1614" spans="1:18" ht="13">
      <c r="A1614" s="22">
        <v>11013</v>
      </c>
      <c r="B1614" s="22">
        <v>11013</v>
      </c>
      <c r="C1614" s="9" t="s">
        <v>10434</v>
      </c>
      <c r="D1614" s="9" t="s">
        <v>10413</v>
      </c>
      <c r="E1614" s="9" t="s">
        <v>6425</v>
      </c>
      <c r="F1614" s="9" t="s">
        <v>6840</v>
      </c>
      <c r="G1614" s="9"/>
      <c r="H1614" s="9" t="s">
        <v>10405</v>
      </c>
      <c r="I1614" s="2" t="s">
        <v>6868</v>
      </c>
      <c r="J1614" s="2">
        <v>0.7514408698407351</v>
      </c>
      <c r="L1614" s="9"/>
      <c r="M1614" s="9" t="s">
        <v>10435</v>
      </c>
      <c r="N1614" s="23" t="s">
        <v>10436</v>
      </c>
      <c r="O1614" s="22">
        <v>5</v>
      </c>
      <c r="P1614" s="4"/>
      <c r="R1614" s="2" t="s">
        <v>3279</v>
      </c>
    </row>
    <row r="1615" spans="1:18" ht="13">
      <c r="A1615" s="24">
        <v>11392</v>
      </c>
      <c r="B1615" s="24">
        <v>11013</v>
      </c>
      <c r="C1615" s="25" t="s">
        <v>10434</v>
      </c>
      <c r="D1615" s="25" t="s">
        <v>10413</v>
      </c>
      <c r="E1615" s="25" t="s">
        <v>6427</v>
      </c>
      <c r="F1615" s="25" t="s">
        <v>6840</v>
      </c>
      <c r="G1615" s="25"/>
      <c r="H1615" s="25" t="s">
        <v>10405</v>
      </c>
      <c r="I1615" s="2" t="s">
        <v>6868</v>
      </c>
      <c r="J1615" s="2">
        <v>0.71224908021815803</v>
      </c>
      <c r="L1615" s="25"/>
      <c r="M1615" s="25" t="s">
        <v>10437</v>
      </c>
      <c r="N1615" s="26" t="s">
        <v>10438</v>
      </c>
      <c r="O1615" s="22">
        <v>5</v>
      </c>
      <c r="P1615" s="4"/>
      <c r="R1615" s="2" t="s">
        <v>3279</v>
      </c>
    </row>
    <row r="1616" spans="1:18" ht="13">
      <c r="A1616" s="22">
        <v>11210</v>
      </c>
      <c r="B1616" s="22">
        <v>11210</v>
      </c>
      <c r="C1616" s="9" t="s">
        <v>10439</v>
      </c>
      <c r="D1616" s="9" t="s">
        <v>10412</v>
      </c>
      <c r="E1616" s="9" t="s">
        <v>6425</v>
      </c>
      <c r="F1616" s="9" t="s">
        <v>6937</v>
      </c>
      <c r="G1616" s="22">
        <v>11210</v>
      </c>
      <c r="H1616" s="9" t="s">
        <v>10405</v>
      </c>
      <c r="I1616" s="2" t="s">
        <v>6842</v>
      </c>
      <c r="J1616" s="2">
        <v>0.33947918431318186</v>
      </c>
      <c r="L1616" s="9"/>
      <c r="M1616" s="9" t="s">
        <v>10440</v>
      </c>
      <c r="N1616" s="23" t="s">
        <v>10441</v>
      </c>
      <c r="O1616" s="22">
        <v>5</v>
      </c>
      <c r="P1616" s="4"/>
      <c r="R1616" s="2" t="s">
        <v>6900</v>
      </c>
    </row>
    <row r="1617" spans="1:18" ht="13">
      <c r="A1617" s="24">
        <v>11407</v>
      </c>
      <c r="B1617" s="24">
        <v>11210</v>
      </c>
      <c r="C1617" s="25" t="s">
        <v>10439</v>
      </c>
      <c r="D1617" s="25" t="s">
        <v>10412</v>
      </c>
      <c r="E1617" s="25" t="s">
        <v>6427</v>
      </c>
      <c r="F1617" s="25" t="s">
        <v>6937</v>
      </c>
      <c r="G1617" s="24">
        <v>11210</v>
      </c>
      <c r="H1617" s="25" t="s">
        <v>10405</v>
      </c>
      <c r="I1617" s="2" t="s">
        <v>6842</v>
      </c>
      <c r="J1617" s="2">
        <v>0.34785390579171721</v>
      </c>
      <c r="L1617" s="25"/>
      <c r="M1617" s="25" t="s">
        <v>10442</v>
      </c>
      <c r="N1617" s="26" t="s">
        <v>10443</v>
      </c>
      <c r="O1617" s="22">
        <v>5</v>
      </c>
      <c r="P1617" s="4"/>
      <c r="R1617" s="2" t="s">
        <v>6900</v>
      </c>
    </row>
    <row r="1618" spans="1:18" ht="13">
      <c r="A1618" s="22">
        <v>12022</v>
      </c>
      <c r="B1618" s="22">
        <v>11566</v>
      </c>
      <c r="C1618" s="9" t="s">
        <v>10439</v>
      </c>
      <c r="D1618" s="9" t="s">
        <v>10412</v>
      </c>
      <c r="E1618" s="9" t="s">
        <v>6427</v>
      </c>
      <c r="F1618" s="9" t="s">
        <v>6840</v>
      </c>
      <c r="G1618" s="22">
        <v>11210</v>
      </c>
      <c r="H1618" s="9" t="s">
        <v>10405</v>
      </c>
      <c r="I1618" s="2" t="s">
        <v>6847</v>
      </c>
      <c r="J1618" s="2">
        <v>0.37888779789209365</v>
      </c>
      <c r="L1618" s="9"/>
      <c r="M1618" s="9" t="s">
        <v>10444</v>
      </c>
      <c r="N1618" s="23" t="s">
        <v>10445</v>
      </c>
      <c r="O1618" s="22">
        <v>5</v>
      </c>
      <c r="P1618" s="4"/>
      <c r="R1618" s="2" t="s">
        <v>6900</v>
      </c>
    </row>
    <row r="1619" spans="1:18" ht="13">
      <c r="A1619" s="24">
        <v>11566</v>
      </c>
      <c r="B1619" s="24">
        <v>11566</v>
      </c>
      <c r="C1619" s="25" t="s">
        <v>10439</v>
      </c>
      <c r="D1619" s="25" t="s">
        <v>10412</v>
      </c>
      <c r="E1619" s="25" t="s">
        <v>6425</v>
      </c>
      <c r="F1619" s="25" t="s">
        <v>6840</v>
      </c>
      <c r="G1619" s="24">
        <v>11210</v>
      </c>
      <c r="H1619" s="25" t="s">
        <v>10405</v>
      </c>
      <c r="I1619" s="2" t="s">
        <v>6842</v>
      </c>
      <c r="J1619" s="2">
        <v>0.39231065931645309</v>
      </c>
      <c r="L1619" s="25"/>
      <c r="M1619" s="25" t="s">
        <v>10446</v>
      </c>
      <c r="N1619" s="26" t="s">
        <v>10447</v>
      </c>
      <c r="O1619" s="24">
        <v>4</v>
      </c>
      <c r="P1619" s="4"/>
      <c r="R1619" s="2" t="s">
        <v>6900</v>
      </c>
    </row>
    <row r="1620" spans="1:18" ht="13">
      <c r="A1620" s="22">
        <v>12144</v>
      </c>
      <c r="B1620" s="22">
        <v>12144</v>
      </c>
      <c r="C1620" s="9" t="s">
        <v>10448</v>
      </c>
      <c r="D1620" s="9" t="s">
        <v>10403</v>
      </c>
      <c r="E1620" s="9" t="s">
        <v>6425</v>
      </c>
      <c r="F1620" s="9" t="s">
        <v>6840</v>
      </c>
      <c r="G1620" s="9"/>
      <c r="H1620" s="9" t="s">
        <v>10405</v>
      </c>
      <c r="I1620" s="2" t="s">
        <v>6847</v>
      </c>
      <c r="J1620" s="2">
        <v>0.78348369518848693</v>
      </c>
      <c r="L1620" s="9"/>
      <c r="M1620" s="9" t="s">
        <v>10449</v>
      </c>
      <c r="N1620" s="23" t="s">
        <v>10450</v>
      </c>
      <c r="O1620" s="22">
        <v>5</v>
      </c>
      <c r="P1620" s="4"/>
      <c r="R1620" s="2" t="s">
        <v>3279</v>
      </c>
    </row>
    <row r="1621" spans="1:18" ht="13">
      <c r="A1621" s="24">
        <v>13524</v>
      </c>
      <c r="B1621" s="24">
        <v>12144</v>
      </c>
      <c r="C1621" s="25" t="s">
        <v>10448</v>
      </c>
      <c r="D1621" s="25" t="s">
        <v>10403</v>
      </c>
      <c r="E1621" s="25" t="s">
        <v>6427</v>
      </c>
      <c r="F1621" s="25" t="s">
        <v>6840</v>
      </c>
      <c r="G1621" s="25"/>
      <c r="H1621" s="25" t="s">
        <v>10405</v>
      </c>
      <c r="I1621" s="2" t="s">
        <v>6847</v>
      </c>
      <c r="J1621" s="2">
        <v>0.676404764964467</v>
      </c>
      <c r="L1621" s="25"/>
      <c r="M1621" s="25" t="s">
        <v>10451</v>
      </c>
      <c r="N1621" s="26" t="s">
        <v>10452</v>
      </c>
      <c r="O1621" s="22">
        <v>5</v>
      </c>
      <c r="P1621" s="4"/>
      <c r="R1621" s="2" t="s">
        <v>3279</v>
      </c>
    </row>
    <row r="1622" spans="1:18" ht="13">
      <c r="A1622" s="22">
        <v>12996</v>
      </c>
      <c r="B1622" s="22">
        <v>11962</v>
      </c>
      <c r="C1622" s="9" t="s">
        <v>10453</v>
      </c>
      <c r="D1622" s="9" t="s">
        <v>10403</v>
      </c>
      <c r="E1622" s="9" t="s">
        <v>6427</v>
      </c>
      <c r="F1622" s="9" t="s">
        <v>6840</v>
      </c>
      <c r="G1622" s="9"/>
      <c r="H1622" s="9" t="s">
        <v>10405</v>
      </c>
      <c r="I1622" s="2" t="s">
        <v>6847</v>
      </c>
      <c r="J1622" s="2">
        <v>0.79692548431050614</v>
      </c>
      <c r="L1622" s="9"/>
      <c r="M1622" s="9" t="s">
        <v>10454</v>
      </c>
      <c r="N1622" s="23" t="s">
        <v>10455</v>
      </c>
      <c r="O1622" s="22">
        <v>5</v>
      </c>
      <c r="P1622" s="4"/>
      <c r="R1622" s="2" t="s">
        <v>3279</v>
      </c>
    </row>
    <row r="1623" spans="1:18" ht="13">
      <c r="A1623" s="24">
        <v>11962</v>
      </c>
      <c r="B1623" s="24">
        <v>11962</v>
      </c>
      <c r="C1623" s="25" t="s">
        <v>10453</v>
      </c>
      <c r="D1623" s="25" t="s">
        <v>10403</v>
      </c>
      <c r="E1623" s="25" t="s">
        <v>6425</v>
      </c>
      <c r="F1623" s="25" t="s">
        <v>6840</v>
      </c>
      <c r="G1623" s="25"/>
      <c r="H1623" s="25" t="s">
        <v>10405</v>
      </c>
      <c r="I1623" s="2" t="s">
        <v>6847</v>
      </c>
      <c r="J1623" s="2">
        <v>0.82127248683348808</v>
      </c>
      <c r="L1623" s="25"/>
      <c r="M1623" s="25" t="s">
        <v>10456</v>
      </c>
      <c r="N1623" s="26" t="s">
        <v>10457</v>
      </c>
      <c r="O1623" s="22">
        <v>5</v>
      </c>
      <c r="P1623" s="4"/>
      <c r="R1623" s="2" t="s">
        <v>3279</v>
      </c>
    </row>
    <row r="1624" spans="1:18" ht="13">
      <c r="A1624" s="22">
        <v>13643</v>
      </c>
      <c r="B1624" s="22">
        <v>13643</v>
      </c>
      <c r="C1624" s="9" t="s">
        <v>10458</v>
      </c>
      <c r="D1624" s="9" t="s">
        <v>10459</v>
      </c>
      <c r="E1624" s="9" t="s">
        <v>6425</v>
      </c>
      <c r="F1624" s="9" t="s">
        <v>6937</v>
      </c>
      <c r="G1624" s="22">
        <v>13643</v>
      </c>
      <c r="H1624" s="9" t="s">
        <v>10405</v>
      </c>
      <c r="I1624" s="2" t="s">
        <v>6842</v>
      </c>
      <c r="J1624" s="2">
        <v>0.36267860494554044</v>
      </c>
      <c r="L1624" s="9"/>
      <c r="M1624" s="9" t="s">
        <v>10460</v>
      </c>
      <c r="N1624" s="23" t="s">
        <v>10461</v>
      </c>
      <c r="O1624" s="22">
        <v>5</v>
      </c>
      <c r="P1624" s="4"/>
      <c r="R1624" s="2" t="s">
        <v>3279</v>
      </c>
    </row>
    <row r="1625" spans="1:18" ht="13">
      <c r="A1625" s="24">
        <v>15894</v>
      </c>
      <c r="B1625" s="24">
        <v>13643</v>
      </c>
      <c r="C1625" s="25" t="s">
        <v>10458</v>
      </c>
      <c r="D1625" s="25" t="s">
        <v>10459</v>
      </c>
      <c r="E1625" s="25" t="s">
        <v>6427</v>
      </c>
      <c r="F1625" s="25" t="s">
        <v>6937</v>
      </c>
      <c r="G1625" s="24">
        <v>13643</v>
      </c>
      <c r="H1625" s="25" t="s">
        <v>10405</v>
      </c>
      <c r="I1625" s="2" t="s">
        <v>6847</v>
      </c>
      <c r="J1625" s="2">
        <v>0.48513130936771631</v>
      </c>
      <c r="L1625" s="25"/>
      <c r="M1625" s="25" t="s">
        <v>10462</v>
      </c>
      <c r="N1625" s="26" t="s">
        <v>10463</v>
      </c>
      <c r="O1625" s="22">
        <v>5</v>
      </c>
      <c r="P1625" s="4"/>
      <c r="R1625" s="2" t="s">
        <v>3279</v>
      </c>
    </row>
    <row r="1626" spans="1:18" ht="13">
      <c r="A1626" s="22">
        <v>15717</v>
      </c>
      <c r="B1626" s="22">
        <v>15717</v>
      </c>
      <c r="C1626" s="9" t="s">
        <v>10458</v>
      </c>
      <c r="D1626" s="9" t="s">
        <v>10459</v>
      </c>
      <c r="E1626" s="9" t="s">
        <v>6427</v>
      </c>
      <c r="F1626" s="9" t="s">
        <v>6856</v>
      </c>
      <c r="G1626" s="22">
        <v>13643</v>
      </c>
      <c r="H1626" s="9" t="s">
        <v>10405</v>
      </c>
      <c r="I1626" s="2" t="s">
        <v>6847</v>
      </c>
      <c r="J1626" s="2">
        <v>0.45510228408070713</v>
      </c>
      <c r="L1626" s="9"/>
      <c r="M1626" s="9" t="s">
        <v>10464</v>
      </c>
      <c r="N1626" s="23" t="s">
        <v>10465</v>
      </c>
      <c r="O1626" s="22">
        <v>5</v>
      </c>
      <c r="P1626" s="4"/>
      <c r="R1626" s="2" t="s">
        <v>3279</v>
      </c>
    </row>
    <row r="1627" spans="1:18" ht="13">
      <c r="A1627" s="24">
        <v>12492</v>
      </c>
      <c r="B1627" s="24">
        <v>12492</v>
      </c>
      <c r="C1627" s="25" t="s">
        <v>10458</v>
      </c>
      <c r="D1627" s="25" t="s">
        <v>10459</v>
      </c>
      <c r="E1627" s="25" t="s">
        <v>6427</v>
      </c>
      <c r="F1627" s="25" t="s">
        <v>6856</v>
      </c>
      <c r="G1627" s="24">
        <v>13643</v>
      </c>
      <c r="H1627" s="25" t="s">
        <v>10405</v>
      </c>
      <c r="I1627" s="2" t="s">
        <v>6868</v>
      </c>
      <c r="J1627" s="2">
        <v>0.63106017559766769</v>
      </c>
      <c r="L1627" s="25"/>
      <c r="M1627" s="25" t="s">
        <v>10466</v>
      </c>
      <c r="N1627" s="26" t="s">
        <v>10467</v>
      </c>
      <c r="O1627" s="22">
        <v>5</v>
      </c>
      <c r="P1627" s="4"/>
      <c r="R1627" s="2" t="s">
        <v>3279</v>
      </c>
    </row>
    <row r="1628" spans="1:18" ht="13">
      <c r="A1628" s="22">
        <v>13272</v>
      </c>
      <c r="B1628" s="22">
        <v>12492</v>
      </c>
      <c r="C1628" s="9" t="s">
        <v>10458</v>
      </c>
      <c r="D1628" s="9" t="s">
        <v>10459</v>
      </c>
      <c r="E1628" s="9" t="s">
        <v>6425</v>
      </c>
      <c r="F1628" s="9" t="s">
        <v>6856</v>
      </c>
      <c r="G1628" s="22">
        <v>13643</v>
      </c>
      <c r="H1628" s="9" t="s">
        <v>10405</v>
      </c>
      <c r="I1628" s="2" t="s">
        <v>6868</v>
      </c>
      <c r="J1628" s="2">
        <v>0.58294744395157871</v>
      </c>
      <c r="L1628" s="9"/>
      <c r="M1628" s="9" t="s">
        <v>10468</v>
      </c>
      <c r="N1628" s="23" t="s">
        <v>10469</v>
      </c>
      <c r="O1628" s="22">
        <v>5</v>
      </c>
      <c r="P1628" s="4"/>
      <c r="R1628" s="2" t="s">
        <v>3279</v>
      </c>
    </row>
    <row r="1629" spans="1:18" ht="13">
      <c r="A1629" s="24">
        <v>17954</v>
      </c>
      <c r="B1629" s="24">
        <v>15717</v>
      </c>
      <c r="C1629" s="25" t="s">
        <v>10458</v>
      </c>
      <c r="D1629" s="25" t="s">
        <v>10459</v>
      </c>
      <c r="E1629" s="25" t="s">
        <v>6425</v>
      </c>
      <c r="F1629" s="25" t="s">
        <v>6856</v>
      </c>
      <c r="G1629" s="24">
        <v>13643</v>
      </c>
      <c r="H1629" s="25" t="s">
        <v>10405</v>
      </c>
      <c r="I1629" s="2" t="s">
        <v>6847</v>
      </c>
      <c r="J1629" s="2">
        <v>0.52395434278462616</v>
      </c>
      <c r="L1629" s="25"/>
      <c r="M1629" s="25" t="s">
        <v>10470</v>
      </c>
      <c r="N1629" s="26" t="s">
        <v>10471</v>
      </c>
      <c r="O1629" s="22">
        <v>5</v>
      </c>
      <c r="P1629" s="4"/>
      <c r="R1629" s="2" t="s">
        <v>3279</v>
      </c>
    </row>
    <row r="1630" spans="1:18" ht="13">
      <c r="A1630" s="22">
        <v>20830</v>
      </c>
      <c r="B1630" s="22">
        <v>18254</v>
      </c>
      <c r="C1630" s="9" t="s">
        <v>10458</v>
      </c>
      <c r="D1630" s="9" t="s">
        <v>10459</v>
      </c>
      <c r="E1630" s="9" t="s">
        <v>6425</v>
      </c>
      <c r="F1630" s="9" t="s">
        <v>6840</v>
      </c>
      <c r="G1630" s="22">
        <v>13643</v>
      </c>
      <c r="H1630" s="9" t="s">
        <v>10405</v>
      </c>
      <c r="I1630" s="2" t="s">
        <v>6905</v>
      </c>
      <c r="J1630" s="2">
        <v>0.50334631651639938</v>
      </c>
      <c r="L1630" s="9"/>
      <c r="M1630" s="9" t="s">
        <v>10472</v>
      </c>
      <c r="N1630" s="23" t="s">
        <v>10473</v>
      </c>
      <c r="O1630" s="22">
        <v>5</v>
      </c>
      <c r="P1630" s="4"/>
      <c r="R1630" s="2" t="s">
        <v>3483</v>
      </c>
    </row>
    <row r="1631" spans="1:18" ht="13">
      <c r="A1631" s="24">
        <v>18254</v>
      </c>
      <c r="B1631" s="24">
        <v>18254</v>
      </c>
      <c r="C1631" s="25" t="s">
        <v>10458</v>
      </c>
      <c r="D1631" s="25" t="s">
        <v>10459</v>
      </c>
      <c r="E1631" s="25" t="s">
        <v>6427</v>
      </c>
      <c r="F1631" s="25" t="s">
        <v>6840</v>
      </c>
      <c r="G1631" s="24">
        <v>13643</v>
      </c>
      <c r="H1631" s="25" t="s">
        <v>10405</v>
      </c>
      <c r="I1631" s="2" t="s">
        <v>6847</v>
      </c>
      <c r="J1631" s="2">
        <v>0.53501513888883034</v>
      </c>
      <c r="L1631" s="25"/>
      <c r="M1631" s="25" t="s">
        <v>10474</v>
      </c>
      <c r="N1631" s="26" t="s">
        <v>10475</v>
      </c>
      <c r="O1631" s="22">
        <v>5</v>
      </c>
      <c r="P1631" s="4"/>
      <c r="R1631" s="2" t="s">
        <v>3483</v>
      </c>
    </row>
    <row r="1632" spans="1:18" ht="13">
      <c r="A1632" s="22">
        <v>15572</v>
      </c>
      <c r="B1632" s="22">
        <v>15572</v>
      </c>
      <c r="C1632" s="9" t="s">
        <v>10476</v>
      </c>
      <c r="D1632" s="9" t="s">
        <v>10403</v>
      </c>
      <c r="E1632" s="9" t="s">
        <v>6425</v>
      </c>
      <c r="F1632" s="9" t="s">
        <v>6840</v>
      </c>
      <c r="G1632" s="9"/>
      <c r="H1632" s="9" t="s">
        <v>10405</v>
      </c>
      <c r="I1632" s="2" t="s">
        <v>6847</v>
      </c>
      <c r="J1632" s="2">
        <v>0.36005264520645142</v>
      </c>
      <c r="L1632" s="9"/>
      <c r="M1632" s="9" t="s">
        <v>10477</v>
      </c>
      <c r="N1632" s="23" t="s">
        <v>10478</v>
      </c>
      <c r="O1632" s="22">
        <v>5</v>
      </c>
      <c r="P1632" s="4"/>
      <c r="R1632" s="2" t="s">
        <v>3483</v>
      </c>
    </row>
    <row r="1633" spans="1:18" ht="13">
      <c r="A1633" s="24">
        <v>17737</v>
      </c>
      <c r="B1633" s="24">
        <v>15572</v>
      </c>
      <c r="C1633" s="25" t="s">
        <v>10476</v>
      </c>
      <c r="D1633" s="25" t="s">
        <v>10403</v>
      </c>
      <c r="E1633" s="25" t="s">
        <v>6427</v>
      </c>
      <c r="F1633" s="25" t="s">
        <v>6840</v>
      </c>
      <c r="G1633" s="25"/>
      <c r="H1633" s="25" t="s">
        <v>10405</v>
      </c>
      <c r="I1633" s="2" t="s">
        <v>6847</v>
      </c>
      <c r="J1633" s="2">
        <v>0.36279168520122768</v>
      </c>
      <c r="L1633" s="25"/>
      <c r="M1633" s="25" t="s">
        <v>10479</v>
      </c>
      <c r="N1633" s="26" t="s">
        <v>10480</v>
      </c>
      <c r="O1633" s="22">
        <v>5</v>
      </c>
      <c r="P1633" s="4"/>
      <c r="R1633" s="2" t="s">
        <v>3483</v>
      </c>
    </row>
    <row r="1634" spans="1:18" ht="13">
      <c r="A1634" s="22">
        <v>21552</v>
      </c>
      <c r="B1634" s="22">
        <v>21552</v>
      </c>
      <c r="C1634" s="9" t="s">
        <v>10481</v>
      </c>
      <c r="D1634" s="9" t="s">
        <v>10403</v>
      </c>
      <c r="E1634" s="9" t="s">
        <v>6425</v>
      </c>
      <c r="F1634" s="9" t="s">
        <v>6840</v>
      </c>
      <c r="G1634" s="9"/>
      <c r="H1634" s="9" t="s">
        <v>10405</v>
      </c>
      <c r="I1634" s="2" t="s">
        <v>6847</v>
      </c>
      <c r="J1634" s="2">
        <v>0.41030072259112588</v>
      </c>
      <c r="L1634" s="9"/>
      <c r="M1634" s="9"/>
      <c r="N1634" s="28"/>
      <c r="O1634" s="22">
        <v>0</v>
      </c>
      <c r="P1634" s="27" t="s">
        <v>6512</v>
      </c>
      <c r="R1634" s="2" t="s">
        <v>3279</v>
      </c>
    </row>
    <row r="1635" spans="1:18" ht="13">
      <c r="A1635" s="24">
        <v>10102</v>
      </c>
      <c r="B1635" s="24">
        <v>10052</v>
      </c>
      <c r="C1635" s="25" t="s">
        <v>10482</v>
      </c>
      <c r="D1635" s="25"/>
      <c r="E1635" s="25" t="s">
        <v>6427</v>
      </c>
      <c r="F1635" s="25" t="s">
        <v>6840</v>
      </c>
      <c r="G1635" s="24">
        <v>10052</v>
      </c>
      <c r="H1635" s="25" t="s">
        <v>10483</v>
      </c>
      <c r="I1635" s="2" t="s">
        <v>6842</v>
      </c>
      <c r="J1635" s="2">
        <v>0.78247044122514742</v>
      </c>
      <c r="L1635" s="25"/>
      <c r="M1635" s="25" t="s">
        <v>10484</v>
      </c>
      <c r="N1635" s="26" t="s">
        <v>10485</v>
      </c>
      <c r="O1635" s="22">
        <v>5</v>
      </c>
      <c r="P1635" s="4"/>
      <c r="R1635" s="2" t="s">
        <v>3279</v>
      </c>
    </row>
    <row r="1636" spans="1:18" ht="13">
      <c r="A1636" s="22">
        <v>10052</v>
      </c>
      <c r="B1636" s="22">
        <v>10052</v>
      </c>
      <c r="C1636" s="9" t="s">
        <v>10482</v>
      </c>
      <c r="D1636" s="9"/>
      <c r="E1636" s="9" t="s">
        <v>6425</v>
      </c>
      <c r="F1636" s="9" t="s">
        <v>6840</v>
      </c>
      <c r="G1636" s="22">
        <v>10052</v>
      </c>
      <c r="H1636" s="9" t="s">
        <v>10483</v>
      </c>
      <c r="I1636" s="2" t="s">
        <v>6842</v>
      </c>
      <c r="J1636" s="2">
        <v>0.82141596456650479</v>
      </c>
      <c r="L1636" s="9"/>
      <c r="M1636" s="9" t="s">
        <v>10486</v>
      </c>
      <c r="N1636" s="23" t="s">
        <v>10487</v>
      </c>
      <c r="O1636" s="22">
        <v>5</v>
      </c>
      <c r="P1636" s="4"/>
      <c r="R1636" s="2" t="s">
        <v>3279</v>
      </c>
    </row>
    <row r="1637" spans="1:18" ht="13">
      <c r="A1637" s="24">
        <v>10311</v>
      </c>
      <c r="B1637" s="24">
        <v>12749</v>
      </c>
      <c r="C1637" s="25" t="s">
        <v>10488</v>
      </c>
      <c r="D1637" s="25"/>
      <c r="E1637" s="25" t="s">
        <v>6425</v>
      </c>
      <c r="F1637" s="25" t="s">
        <v>6840</v>
      </c>
      <c r="G1637" s="25"/>
      <c r="H1637" s="25" t="s">
        <v>10483</v>
      </c>
      <c r="I1637" s="2" t="s">
        <v>6847</v>
      </c>
      <c r="J1637" s="2">
        <v>0.36886475258843432</v>
      </c>
      <c r="L1637" s="25"/>
      <c r="M1637" s="25" t="s">
        <v>10489</v>
      </c>
      <c r="N1637" s="29" t="s">
        <v>10490</v>
      </c>
      <c r="O1637" s="24">
        <v>4</v>
      </c>
      <c r="P1637" s="4"/>
      <c r="R1637" s="2" t="s">
        <v>3668</v>
      </c>
    </row>
    <row r="1638" spans="1:18" ht="13">
      <c r="A1638" s="22">
        <v>12749</v>
      </c>
      <c r="B1638" s="22">
        <v>12749</v>
      </c>
      <c r="C1638" s="9" t="s">
        <v>10488</v>
      </c>
      <c r="D1638" s="9"/>
      <c r="E1638" s="9" t="s">
        <v>6427</v>
      </c>
      <c r="F1638" s="9" t="s">
        <v>6840</v>
      </c>
      <c r="G1638" s="9"/>
      <c r="H1638" s="9" t="s">
        <v>10483</v>
      </c>
      <c r="I1638" s="2" t="s">
        <v>6847</v>
      </c>
      <c r="J1638" s="2">
        <v>0.36539207487845887</v>
      </c>
      <c r="L1638" s="9"/>
      <c r="M1638" s="9" t="s">
        <v>10491</v>
      </c>
      <c r="N1638" s="23" t="s">
        <v>10492</v>
      </c>
      <c r="O1638" s="22">
        <v>5</v>
      </c>
      <c r="P1638" s="4"/>
      <c r="R1638" s="2" t="s">
        <v>3668</v>
      </c>
    </row>
    <row r="1639" spans="1:18" ht="13">
      <c r="A1639" s="24">
        <v>10557</v>
      </c>
      <c r="B1639" s="24">
        <v>10557</v>
      </c>
      <c r="C1639" s="25" t="s">
        <v>10493</v>
      </c>
      <c r="D1639" s="25"/>
      <c r="E1639" s="25" t="s">
        <v>6425</v>
      </c>
      <c r="F1639" s="25" t="s">
        <v>6840</v>
      </c>
      <c r="G1639" s="25"/>
      <c r="H1639" s="25" t="s">
        <v>10483</v>
      </c>
      <c r="I1639" s="2" t="s">
        <v>6868</v>
      </c>
      <c r="J1639" s="2">
        <v>0.76781518336876109</v>
      </c>
      <c r="L1639" s="25"/>
      <c r="M1639" s="25" t="s">
        <v>10494</v>
      </c>
      <c r="N1639" s="26" t="s">
        <v>10495</v>
      </c>
      <c r="O1639" s="22">
        <v>5</v>
      </c>
      <c r="P1639" s="4"/>
      <c r="R1639" s="2" t="s">
        <v>4600</v>
      </c>
    </row>
    <row r="1640" spans="1:18" ht="13">
      <c r="A1640" s="22">
        <v>10769</v>
      </c>
      <c r="B1640" s="22">
        <v>10557</v>
      </c>
      <c r="C1640" s="9" t="s">
        <v>10493</v>
      </c>
      <c r="D1640" s="9"/>
      <c r="E1640" s="9" t="s">
        <v>6427</v>
      </c>
      <c r="F1640" s="9" t="s">
        <v>6840</v>
      </c>
      <c r="G1640" s="9"/>
      <c r="H1640" s="9" t="s">
        <v>10483</v>
      </c>
      <c r="I1640" s="2" t="s">
        <v>6868</v>
      </c>
      <c r="J1640" s="2">
        <v>0.75579229279832405</v>
      </c>
      <c r="L1640" s="9"/>
      <c r="M1640" s="9" t="s">
        <v>10496</v>
      </c>
      <c r="N1640" s="23" t="s">
        <v>10497</v>
      </c>
      <c r="O1640" s="22">
        <v>5</v>
      </c>
      <c r="P1640" s="4"/>
      <c r="R1640" s="2" t="s">
        <v>4600</v>
      </c>
    </row>
    <row r="1641" spans="1:18" ht="13">
      <c r="A1641" s="24">
        <v>10140</v>
      </c>
      <c r="B1641" s="24">
        <v>10140</v>
      </c>
      <c r="C1641" s="25" t="s">
        <v>10498</v>
      </c>
      <c r="D1641" s="25"/>
      <c r="E1641" s="25" t="s">
        <v>6425</v>
      </c>
      <c r="F1641" s="25" t="s">
        <v>6850</v>
      </c>
      <c r="G1641" s="24">
        <v>10140</v>
      </c>
      <c r="H1641" s="25" t="s">
        <v>10483</v>
      </c>
      <c r="I1641" s="2" t="s">
        <v>6842</v>
      </c>
      <c r="J1641" s="2">
        <v>0.75565369886045264</v>
      </c>
      <c r="L1641" s="25"/>
      <c r="M1641" s="25" t="s">
        <v>10499</v>
      </c>
      <c r="N1641" s="26" t="s">
        <v>10500</v>
      </c>
      <c r="O1641" s="22">
        <v>5</v>
      </c>
      <c r="P1641" s="4"/>
      <c r="R1641" s="2" t="s">
        <v>3668</v>
      </c>
    </row>
    <row r="1642" spans="1:18" ht="13">
      <c r="A1642" s="22">
        <v>10234</v>
      </c>
      <c r="B1642" s="22">
        <v>10140</v>
      </c>
      <c r="C1642" s="9" t="s">
        <v>10498</v>
      </c>
      <c r="D1642" s="9"/>
      <c r="E1642" s="9" t="s">
        <v>6427</v>
      </c>
      <c r="F1642" s="9" t="s">
        <v>6850</v>
      </c>
      <c r="G1642" s="22">
        <v>10140</v>
      </c>
      <c r="H1642" s="9" t="s">
        <v>10483</v>
      </c>
      <c r="I1642" s="2" t="s">
        <v>6842</v>
      </c>
      <c r="J1642" s="2">
        <v>0.76618484732854852</v>
      </c>
      <c r="L1642" s="9"/>
      <c r="M1642" s="9" t="s">
        <v>10501</v>
      </c>
      <c r="N1642" s="23" t="s">
        <v>10502</v>
      </c>
      <c r="O1642" s="22">
        <v>5</v>
      </c>
      <c r="P1642" s="4"/>
      <c r="R1642" s="2" t="s">
        <v>3668</v>
      </c>
    </row>
    <row r="1643" spans="1:18" ht="13">
      <c r="A1643" s="24">
        <v>11285</v>
      </c>
      <c r="B1643" s="24">
        <v>11285</v>
      </c>
      <c r="C1643" s="25" t="s">
        <v>10503</v>
      </c>
      <c r="D1643" s="25"/>
      <c r="E1643" s="25" t="s">
        <v>6425</v>
      </c>
      <c r="F1643" s="25" t="s">
        <v>6840</v>
      </c>
      <c r="G1643" s="24">
        <v>10222</v>
      </c>
      <c r="H1643" s="25" t="s">
        <v>10483</v>
      </c>
      <c r="I1643" s="2" t="s">
        <v>6847</v>
      </c>
      <c r="J1643" s="2">
        <v>0.34852842707032483</v>
      </c>
      <c r="L1643" s="25"/>
      <c r="M1643" s="25" t="s">
        <v>10504</v>
      </c>
      <c r="N1643" s="26" t="s">
        <v>10505</v>
      </c>
      <c r="O1643" s="22">
        <v>5</v>
      </c>
      <c r="P1643" s="4"/>
      <c r="R1643" s="2" t="s">
        <v>3668</v>
      </c>
    </row>
    <row r="1644" spans="1:18" ht="13">
      <c r="A1644" s="22">
        <v>11341</v>
      </c>
      <c r="B1644" s="22">
        <v>11285</v>
      </c>
      <c r="C1644" s="9" t="s">
        <v>10503</v>
      </c>
      <c r="D1644" s="9"/>
      <c r="E1644" s="9" t="s">
        <v>6427</v>
      </c>
      <c r="F1644" s="9" t="s">
        <v>6840</v>
      </c>
      <c r="G1644" s="22">
        <v>10222</v>
      </c>
      <c r="H1644" s="9" t="s">
        <v>10483</v>
      </c>
      <c r="I1644" s="2" t="s">
        <v>6847</v>
      </c>
      <c r="J1644" s="2">
        <v>0.3609217549812429</v>
      </c>
      <c r="L1644" s="9"/>
      <c r="M1644" s="9" t="s">
        <v>10506</v>
      </c>
      <c r="N1644" s="23" t="s">
        <v>10507</v>
      </c>
      <c r="O1644" s="22">
        <v>5</v>
      </c>
      <c r="P1644" s="4"/>
      <c r="R1644" s="2" t="s">
        <v>3668</v>
      </c>
    </row>
    <row r="1645" spans="1:18" ht="13">
      <c r="A1645" s="24">
        <v>10567</v>
      </c>
      <c r="B1645" s="24">
        <v>10549</v>
      </c>
      <c r="C1645" s="25" t="s">
        <v>10508</v>
      </c>
      <c r="D1645" s="25"/>
      <c r="E1645" s="25" t="s">
        <v>6427</v>
      </c>
      <c r="F1645" s="25" t="s">
        <v>6853</v>
      </c>
      <c r="G1645" s="25"/>
      <c r="H1645" s="25" t="s">
        <v>10483</v>
      </c>
      <c r="I1645" s="2" t="s">
        <v>6842</v>
      </c>
      <c r="J1645" s="2">
        <v>0.69189083988178346</v>
      </c>
      <c r="L1645" s="25"/>
      <c r="M1645" s="25" t="s">
        <v>10509</v>
      </c>
      <c r="N1645" s="26" t="s">
        <v>10510</v>
      </c>
      <c r="O1645" s="22">
        <v>5</v>
      </c>
      <c r="P1645" s="4"/>
      <c r="R1645" s="2" t="s">
        <v>3279</v>
      </c>
    </row>
    <row r="1646" spans="1:18" ht="13">
      <c r="A1646" s="22">
        <v>10549</v>
      </c>
      <c r="B1646" s="22">
        <v>10549</v>
      </c>
      <c r="C1646" s="9" t="s">
        <v>10508</v>
      </c>
      <c r="D1646" s="9"/>
      <c r="E1646" s="9" t="s">
        <v>6425</v>
      </c>
      <c r="F1646" s="9" t="s">
        <v>6853</v>
      </c>
      <c r="G1646" s="9"/>
      <c r="H1646" s="9" t="s">
        <v>10483</v>
      </c>
      <c r="I1646" s="2" t="s">
        <v>6842</v>
      </c>
      <c r="J1646" s="2">
        <v>0.63059993020361982</v>
      </c>
      <c r="L1646" s="9"/>
      <c r="M1646" s="9" t="s">
        <v>10511</v>
      </c>
      <c r="N1646" s="23" t="s">
        <v>10512</v>
      </c>
      <c r="O1646" s="22">
        <v>5</v>
      </c>
      <c r="P1646" s="4"/>
      <c r="R1646" s="2" t="s">
        <v>3279</v>
      </c>
    </row>
    <row r="1647" spans="1:18" ht="13">
      <c r="A1647" s="24">
        <v>11114</v>
      </c>
      <c r="B1647" s="24">
        <v>11045</v>
      </c>
      <c r="C1647" s="25" t="s">
        <v>10513</v>
      </c>
      <c r="D1647" s="25"/>
      <c r="E1647" s="25" t="s">
        <v>6427</v>
      </c>
      <c r="F1647" s="25" t="s">
        <v>6856</v>
      </c>
      <c r="G1647" s="24">
        <v>11045</v>
      </c>
      <c r="H1647" s="25" t="s">
        <v>10483</v>
      </c>
      <c r="I1647" s="2" t="s">
        <v>6847</v>
      </c>
      <c r="J1647" s="2">
        <v>0.37880459660466287</v>
      </c>
      <c r="L1647" s="25"/>
      <c r="M1647" s="25" t="s">
        <v>10514</v>
      </c>
      <c r="N1647" s="26" t="s">
        <v>10515</v>
      </c>
      <c r="O1647" s="24">
        <v>4</v>
      </c>
      <c r="P1647" s="4"/>
      <c r="R1647" s="2" t="s">
        <v>3279</v>
      </c>
    </row>
    <row r="1648" spans="1:18" ht="13">
      <c r="A1648" s="22">
        <v>11045</v>
      </c>
      <c r="B1648" s="22">
        <v>11045</v>
      </c>
      <c r="C1648" s="9" t="s">
        <v>10513</v>
      </c>
      <c r="D1648" s="9"/>
      <c r="E1648" s="9" t="s">
        <v>6425</v>
      </c>
      <c r="F1648" s="9" t="s">
        <v>6856</v>
      </c>
      <c r="G1648" s="22">
        <v>11045</v>
      </c>
      <c r="H1648" s="9" t="s">
        <v>10483</v>
      </c>
      <c r="I1648" s="2" t="s">
        <v>6847</v>
      </c>
      <c r="J1648" s="2">
        <v>0.41633283228417034</v>
      </c>
      <c r="L1648" s="9"/>
      <c r="M1648" s="9" t="s">
        <v>10516</v>
      </c>
      <c r="N1648" s="23" t="s">
        <v>10517</v>
      </c>
      <c r="O1648" s="24">
        <v>4</v>
      </c>
      <c r="P1648" s="4"/>
      <c r="R1648" s="2" t="s">
        <v>3279</v>
      </c>
    </row>
    <row r="1649" spans="1:18" ht="13">
      <c r="A1649" s="24">
        <v>11332</v>
      </c>
      <c r="B1649" s="24">
        <v>11332</v>
      </c>
      <c r="C1649" s="25" t="s">
        <v>10513</v>
      </c>
      <c r="D1649" s="25"/>
      <c r="E1649" s="25" t="s">
        <v>6425</v>
      </c>
      <c r="F1649" s="25" t="s">
        <v>6853</v>
      </c>
      <c r="G1649" s="24">
        <v>11045</v>
      </c>
      <c r="H1649" s="25" t="s">
        <v>10483</v>
      </c>
      <c r="I1649" s="2" t="s">
        <v>6847</v>
      </c>
      <c r="J1649" s="2">
        <v>0.39761422774630861</v>
      </c>
      <c r="L1649" s="25"/>
      <c r="M1649" s="25" t="s">
        <v>10518</v>
      </c>
      <c r="N1649" s="26" t="s">
        <v>10519</v>
      </c>
      <c r="O1649" s="24">
        <v>4</v>
      </c>
      <c r="P1649" s="4"/>
      <c r="R1649" s="2" t="s">
        <v>3279</v>
      </c>
    </row>
    <row r="1650" spans="1:18" ht="13">
      <c r="A1650" s="22">
        <v>11001</v>
      </c>
      <c r="B1650" s="22">
        <v>11001</v>
      </c>
      <c r="C1650" s="9" t="s">
        <v>10513</v>
      </c>
      <c r="D1650" s="9"/>
      <c r="E1650" s="9" t="s">
        <v>6425</v>
      </c>
      <c r="F1650" s="9" t="s">
        <v>6859</v>
      </c>
      <c r="G1650" s="9"/>
      <c r="H1650" s="9" t="s">
        <v>10483</v>
      </c>
      <c r="I1650" s="2" t="s">
        <v>6842</v>
      </c>
      <c r="J1650" s="2">
        <v>0.42269828071033111</v>
      </c>
      <c r="L1650" s="9"/>
      <c r="M1650" s="9" t="s">
        <v>10520</v>
      </c>
      <c r="N1650" s="23" t="s">
        <v>10521</v>
      </c>
      <c r="O1650" s="24">
        <v>4</v>
      </c>
      <c r="P1650" s="4"/>
      <c r="R1650" s="2" t="s">
        <v>3279</v>
      </c>
    </row>
    <row r="1651" spans="1:18" ht="13">
      <c r="A1651" s="24">
        <v>11457</v>
      </c>
      <c r="B1651" s="24">
        <v>11332</v>
      </c>
      <c r="C1651" s="25" t="s">
        <v>10513</v>
      </c>
      <c r="D1651" s="25"/>
      <c r="E1651" s="25" t="s">
        <v>6427</v>
      </c>
      <c r="F1651" s="25" t="s">
        <v>6853</v>
      </c>
      <c r="G1651" s="24">
        <v>11045</v>
      </c>
      <c r="H1651" s="25" t="s">
        <v>10483</v>
      </c>
      <c r="I1651" s="2" t="s">
        <v>6842</v>
      </c>
      <c r="J1651" s="2">
        <v>0.38616425473498522</v>
      </c>
      <c r="L1651" s="25"/>
      <c r="M1651" s="25" t="s">
        <v>10522</v>
      </c>
      <c r="N1651" s="26" t="s">
        <v>10523</v>
      </c>
      <c r="O1651" s="24">
        <v>1</v>
      </c>
      <c r="P1651" s="4"/>
      <c r="R1651" s="2" t="s">
        <v>3279</v>
      </c>
    </row>
    <row r="1652" spans="1:18" ht="13">
      <c r="A1652" s="22">
        <v>54821</v>
      </c>
      <c r="B1652" s="22">
        <v>11001</v>
      </c>
      <c r="C1652" s="9" t="s">
        <v>10513</v>
      </c>
      <c r="D1652" s="9"/>
      <c r="E1652" s="9" t="s">
        <v>6427</v>
      </c>
      <c r="F1652" s="9" t="s">
        <v>6859</v>
      </c>
      <c r="G1652" s="9"/>
      <c r="H1652" s="9" t="s">
        <v>10483</v>
      </c>
      <c r="I1652" s="2" t="s">
        <v>6842</v>
      </c>
      <c r="J1652" s="2">
        <v>0.3838380373781547</v>
      </c>
      <c r="L1652" s="9"/>
      <c r="M1652" s="9" t="s">
        <v>10524</v>
      </c>
      <c r="N1652" s="23" t="s">
        <v>10525</v>
      </c>
      <c r="O1652" s="24">
        <v>4</v>
      </c>
      <c r="P1652" s="4"/>
      <c r="R1652" s="2" t="s">
        <v>3279</v>
      </c>
    </row>
    <row r="1653" spans="1:18" ht="13">
      <c r="A1653" s="24">
        <v>11741</v>
      </c>
      <c r="B1653" s="24">
        <v>11741</v>
      </c>
      <c r="C1653" s="25" t="s">
        <v>10526</v>
      </c>
      <c r="D1653" s="25"/>
      <c r="E1653" s="25" t="s">
        <v>6425</v>
      </c>
      <c r="F1653" s="25" t="s">
        <v>6840</v>
      </c>
      <c r="G1653" s="24">
        <v>10504</v>
      </c>
      <c r="H1653" s="25" t="s">
        <v>10483</v>
      </c>
      <c r="I1653" s="2" t="s">
        <v>6868</v>
      </c>
      <c r="J1653" s="2">
        <v>0.77293748322059552</v>
      </c>
      <c r="L1653" s="25"/>
      <c r="M1653" s="25" t="s">
        <v>10527</v>
      </c>
      <c r="N1653" s="26" t="s">
        <v>10528</v>
      </c>
      <c r="O1653" s="22">
        <v>5</v>
      </c>
      <c r="P1653" s="4"/>
      <c r="R1653" s="2" t="s">
        <v>3279</v>
      </c>
    </row>
    <row r="1654" spans="1:18" ht="13">
      <c r="A1654" s="22">
        <v>100314</v>
      </c>
      <c r="B1654" s="22">
        <v>11741</v>
      </c>
      <c r="C1654" s="9" t="s">
        <v>10526</v>
      </c>
      <c r="D1654" s="9"/>
      <c r="E1654" s="9" t="s">
        <v>6427</v>
      </c>
      <c r="F1654" s="9" t="s">
        <v>6840</v>
      </c>
      <c r="G1654" s="22">
        <v>10504</v>
      </c>
      <c r="H1654" s="9" t="s">
        <v>10483</v>
      </c>
      <c r="I1654" s="2" t="s">
        <v>6868</v>
      </c>
      <c r="J1654" s="2">
        <v>0.78230182187844488</v>
      </c>
      <c r="L1654" s="9"/>
      <c r="M1654" s="9" t="s">
        <v>10529</v>
      </c>
      <c r="N1654" s="23" t="s">
        <v>10530</v>
      </c>
      <c r="O1654" s="22">
        <v>5</v>
      </c>
      <c r="P1654" s="4"/>
      <c r="R1654" s="2" t="s">
        <v>3279</v>
      </c>
    </row>
    <row r="1655" spans="1:18" ht="13">
      <c r="A1655" s="24">
        <v>10821</v>
      </c>
      <c r="B1655" s="24">
        <v>10770</v>
      </c>
      <c r="C1655" s="25" t="s">
        <v>10531</v>
      </c>
      <c r="D1655" s="25"/>
      <c r="E1655" s="25" t="s">
        <v>6425</v>
      </c>
      <c r="F1655" s="25" t="s">
        <v>6853</v>
      </c>
      <c r="G1655" s="25"/>
      <c r="H1655" s="25" t="s">
        <v>10483</v>
      </c>
      <c r="I1655" s="2" t="s">
        <v>6868</v>
      </c>
      <c r="J1655" s="2">
        <v>0.91316583706723375</v>
      </c>
      <c r="L1655" s="25"/>
      <c r="M1655" s="25" t="s">
        <v>10532</v>
      </c>
      <c r="N1655" s="26" t="s">
        <v>10533</v>
      </c>
      <c r="O1655" s="22">
        <v>5</v>
      </c>
      <c r="P1655" s="4"/>
      <c r="R1655" s="2" t="s">
        <v>3668</v>
      </c>
    </row>
    <row r="1656" spans="1:18" ht="13">
      <c r="A1656" s="22">
        <v>10770</v>
      </c>
      <c r="B1656" s="22">
        <v>10770</v>
      </c>
      <c r="C1656" s="9" t="s">
        <v>10531</v>
      </c>
      <c r="D1656" s="9"/>
      <c r="E1656" s="9" t="s">
        <v>6427</v>
      </c>
      <c r="F1656" s="9" t="s">
        <v>6853</v>
      </c>
      <c r="G1656" s="9"/>
      <c r="H1656" s="9" t="s">
        <v>10483</v>
      </c>
      <c r="I1656" s="2" t="s">
        <v>6868</v>
      </c>
      <c r="J1656" s="2">
        <v>0.92012530931022707</v>
      </c>
      <c r="L1656" s="9"/>
      <c r="M1656" s="28" t="s">
        <v>10534</v>
      </c>
      <c r="N1656" s="28" t="s">
        <v>10535</v>
      </c>
      <c r="O1656" s="24">
        <v>4</v>
      </c>
      <c r="P1656" s="4"/>
      <c r="R1656" s="2" t="s">
        <v>3668</v>
      </c>
    </row>
    <row r="1657" spans="1:18" ht="13">
      <c r="A1657" s="24">
        <v>10849</v>
      </c>
      <c r="B1657" s="24">
        <v>10849</v>
      </c>
      <c r="C1657" s="25" t="s">
        <v>10536</v>
      </c>
      <c r="D1657" s="25"/>
      <c r="E1657" s="25" t="s">
        <v>6427</v>
      </c>
      <c r="F1657" s="25" t="s">
        <v>6840</v>
      </c>
      <c r="G1657" s="25"/>
      <c r="H1657" s="25" t="s">
        <v>10483</v>
      </c>
      <c r="I1657" s="2" t="s">
        <v>6842</v>
      </c>
      <c r="J1657" s="2">
        <v>0.78379387885700214</v>
      </c>
      <c r="L1657" s="25"/>
      <c r="M1657" s="25" t="s">
        <v>10537</v>
      </c>
      <c r="N1657" s="26" t="s">
        <v>10538</v>
      </c>
      <c r="O1657" s="22">
        <v>5</v>
      </c>
      <c r="P1657" s="4"/>
      <c r="R1657" s="2" t="s">
        <v>4600</v>
      </c>
    </row>
    <row r="1658" spans="1:18" ht="13">
      <c r="A1658" s="22">
        <v>11002</v>
      </c>
      <c r="B1658" s="22">
        <v>10849</v>
      </c>
      <c r="C1658" s="9" t="s">
        <v>10536</v>
      </c>
      <c r="D1658" s="9"/>
      <c r="E1658" s="9" t="s">
        <v>6425</v>
      </c>
      <c r="F1658" s="9" t="s">
        <v>6840</v>
      </c>
      <c r="G1658" s="9"/>
      <c r="H1658" s="9" t="s">
        <v>10483</v>
      </c>
      <c r="I1658" s="2" t="s">
        <v>6842</v>
      </c>
      <c r="J1658" s="2">
        <v>0.76346650589704268</v>
      </c>
      <c r="L1658" s="9"/>
      <c r="M1658" s="9" t="s">
        <v>10539</v>
      </c>
      <c r="N1658" s="23" t="s">
        <v>10540</v>
      </c>
      <c r="O1658" s="22">
        <v>5</v>
      </c>
      <c r="P1658" s="4"/>
      <c r="R1658" s="2" t="s">
        <v>4600</v>
      </c>
    </row>
    <row r="1659" spans="1:18" ht="13">
      <c r="A1659" s="24">
        <v>12424</v>
      </c>
      <c r="B1659" s="24">
        <v>11175</v>
      </c>
      <c r="C1659" s="25" t="s">
        <v>10541</v>
      </c>
      <c r="D1659" s="25"/>
      <c r="E1659" s="25" t="s">
        <v>6425</v>
      </c>
      <c r="F1659" s="25" t="s">
        <v>7207</v>
      </c>
      <c r="G1659" s="24">
        <v>10149</v>
      </c>
      <c r="H1659" s="25" t="s">
        <v>10483</v>
      </c>
      <c r="I1659" s="2" t="s">
        <v>6868</v>
      </c>
      <c r="J1659" s="2">
        <v>0.88468179148667214</v>
      </c>
      <c r="L1659" s="25"/>
      <c r="M1659" s="25" t="s">
        <v>10542</v>
      </c>
      <c r="N1659" s="26" t="s">
        <v>10543</v>
      </c>
      <c r="O1659" s="22">
        <v>5</v>
      </c>
      <c r="P1659" s="4"/>
      <c r="R1659" s="2" t="s">
        <v>3279</v>
      </c>
    </row>
    <row r="1660" spans="1:18" ht="13">
      <c r="A1660" s="22">
        <v>15069</v>
      </c>
      <c r="B1660" s="22">
        <v>10903</v>
      </c>
      <c r="C1660" s="9" t="s">
        <v>10541</v>
      </c>
      <c r="D1660" s="9"/>
      <c r="E1660" s="9" t="s">
        <v>6425</v>
      </c>
      <c r="F1660" s="9" t="s">
        <v>6846</v>
      </c>
      <c r="G1660" s="22">
        <v>10149</v>
      </c>
      <c r="H1660" s="9" t="s">
        <v>10483</v>
      </c>
      <c r="I1660" s="2" t="s">
        <v>6868</v>
      </c>
      <c r="J1660" s="2">
        <v>0.8565716900934871</v>
      </c>
      <c r="L1660" s="9"/>
      <c r="M1660" s="9" t="s">
        <v>10544</v>
      </c>
      <c r="N1660" s="23" t="s">
        <v>10545</v>
      </c>
      <c r="O1660" s="24">
        <v>4</v>
      </c>
      <c r="P1660" s="4"/>
      <c r="R1660" s="2" t="s">
        <v>3279</v>
      </c>
    </row>
    <row r="1661" spans="1:18" ht="13">
      <c r="A1661" s="24">
        <v>11259</v>
      </c>
      <c r="B1661" s="24">
        <v>10577</v>
      </c>
      <c r="C1661" s="25" t="s">
        <v>10541</v>
      </c>
      <c r="D1661" s="25"/>
      <c r="E1661" s="25" t="s">
        <v>6425</v>
      </c>
      <c r="F1661" s="25" t="s">
        <v>6850</v>
      </c>
      <c r="G1661" s="24">
        <v>10149</v>
      </c>
      <c r="H1661" s="25" t="s">
        <v>10483</v>
      </c>
      <c r="I1661" s="2" t="s">
        <v>6868</v>
      </c>
      <c r="J1661" s="2">
        <v>0.72291791494963709</v>
      </c>
      <c r="L1661" s="25"/>
      <c r="M1661" s="25" t="s">
        <v>10546</v>
      </c>
      <c r="N1661" s="26" t="s">
        <v>10547</v>
      </c>
      <c r="O1661" s="22">
        <v>5</v>
      </c>
      <c r="P1661" s="4"/>
      <c r="R1661" s="2" t="s">
        <v>3279</v>
      </c>
    </row>
    <row r="1662" spans="1:18" ht="13">
      <c r="A1662" s="22">
        <v>12127</v>
      </c>
      <c r="B1662" s="22">
        <v>10149</v>
      </c>
      <c r="C1662" s="9" t="s">
        <v>10541</v>
      </c>
      <c r="D1662" s="9"/>
      <c r="E1662" s="9" t="s">
        <v>6425</v>
      </c>
      <c r="F1662" s="9" t="s">
        <v>6846</v>
      </c>
      <c r="G1662" s="22">
        <v>10149</v>
      </c>
      <c r="H1662" s="9" t="s">
        <v>10483</v>
      </c>
      <c r="I1662" s="2" t="s">
        <v>6868</v>
      </c>
      <c r="J1662" s="2">
        <v>0.81885276339530078</v>
      </c>
      <c r="L1662" s="9"/>
      <c r="M1662" s="9" t="s">
        <v>10548</v>
      </c>
      <c r="N1662" s="23" t="s">
        <v>10549</v>
      </c>
      <c r="O1662" s="22">
        <v>5</v>
      </c>
      <c r="P1662" s="4"/>
      <c r="R1662" s="2" t="s">
        <v>3279</v>
      </c>
    </row>
    <row r="1663" spans="1:18" ht="13">
      <c r="A1663" s="24">
        <v>12893</v>
      </c>
      <c r="B1663" s="24">
        <v>12893</v>
      </c>
      <c r="C1663" s="25" t="s">
        <v>10541</v>
      </c>
      <c r="D1663" s="25"/>
      <c r="E1663" s="25" t="s">
        <v>6425</v>
      </c>
      <c r="F1663" s="25" t="s">
        <v>6859</v>
      </c>
      <c r="G1663" s="24">
        <v>10149</v>
      </c>
      <c r="H1663" s="25" t="s">
        <v>10483</v>
      </c>
      <c r="I1663" s="2" t="s">
        <v>6868</v>
      </c>
      <c r="J1663" s="2">
        <v>0.88529664145486031</v>
      </c>
      <c r="L1663" s="25"/>
      <c r="M1663" s="25" t="s">
        <v>10550</v>
      </c>
      <c r="N1663" s="26" t="s">
        <v>10551</v>
      </c>
      <c r="O1663" s="22">
        <v>5</v>
      </c>
      <c r="P1663" s="4"/>
      <c r="R1663" s="2" t="s">
        <v>3668</v>
      </c>
    </row>
    <row r="1664" spans="1:18" ht="13">
      <c r="A1664" s="22">
        <v>10903</v>
      </c>
      <c r="B1664" s="22">
        <v>10903</v>
      </c>
      <c r="C1664" s="9" t="s">
        <v>10541</v>
      </c>
      <c r="D1664" s="9"/>
      <c r="E1664" s="9" t="s">
        <v>6427</v>
      </c>
      <c r="F1664" s="9" t="s">
        <v>6846</v>
      </c>
      <c r="G1664" s="22">
        <v>10149</v>
      </c>
      <c r="H1664" s="9" t="s">
        <v>10483</v>
      </c>
      <c r="I1664" s="2" t="s">
        <v>6868</v>
      </c>
      <c r="J1664" s="2">
        <v>0.81118082396098945</v>
      </c>
      <c r="L1664" s="9"/>
      <c r="M1664" s="9" t="s">
        <v>10552</v>
      </c>
      <c r="N1664" s="23" t="s">
        <v>10553</v>
      </c>
      <c r="O1664" s="22">
        <v>5</v>
      </c>
      <c r="P1664" s="4"/>
      <c r="R1664" s="2" t="s">
        <v>3279</v>
      </c>
    </row>
    <row r="1665" spans="1:18" ht="13">
      <c r="A1665" s="24">
        <v>10149</v>
      </c>
      <c r="B1665" s="24">
        <v>10149</v>
      </c>
      <c r="C1665" s="25" t="s">
        <v>10541</v>
      </c>
      <c r="D1665" s="25"/>
      <c r="E1665" s="25" t="s">
        <v>6427</v>
      </c>
      <c r="F1665" s="25" t="s">
        <v>6846</v>
      </c>
      <c r="G1665" s="24">
        <v>10149</v>
      </c>
      <c r="H1665" s="25" t="s">
        <v>10483</v>
      </c>
      <c r="I1665" s="2" t="s">
        <v>6868</v>
      </c>
      <c r="J1665" s="2">
        <v>0.85325540464779226</v>
      </c>
      <c r="L1665" s="25"/>
      <c r="M1665" s="25" t="s">
        <v>10554</v>
      </c>
      <c r="N1665" s="26" t="s">
        <v>10555</v>
      </c>
      <c r="O1665" s="22">
        <v>5</v>
      </c>
      <c r="P1665" s="4"/>
      <c r="R1665" s="2" t="s">
        <v>3279</v>
      </c>
    </row>
    <row r="1666" spans="1:18" ht="13">
      <c r="A1666" s="22">
        <v>10577</v>
      </c>
      <c r="B1666" s="22">
        <v>10577</v>
      </c>
      <c r="C1666" s="9" t="s">
        <v>10541</v>
      </c>
      <c r="D1666" s="9"/>
      <c r="E1666" s="9" t="s">
        <v>6427</v>
      </c>
      <c r="F1666" s="9" t="s">
        <v>6850</v>
      </c>
      <c r="G1666" s="22">
        <v>10149</v>
      </c>
      <c r="H1666" s="9" t="s">
        <v>10483</v>
      </c>
      <c r="I1666" s="2" t="s">
        <v>6868</v>
      </c>
      <c r="J1666" s="2">
        <v>0.71982055854949401</v>
      </c>
      <c r="L1666" s="9"/>
      <c r="M1666" s="9" t="s">
        <v>10556</v>
      </c>
      <c r="N1666" s="23" t="s">
        <v>10557</v>
      </c>
      <c r="O1666" s="22">
        <v>5</v>
      </c>
      <c r="P1666" s="4"/>
      <c r="R1666" s="2" t="s">
        <v>3279</v>
      </c>
    </row>
    <row r="1667" spans="1:18" ht="13">
      <c r="A1667" s="24">
        <v>16761</v>
      </c>
      <c r="B1667" s="24">
        <v>12893</v>
      </c>
      <c r="C1667" s="25" t="s">
        <v>10541</v>
      </c>
      <c r="D1667" s="25"/>
      <c r="E1667" s="25" t="s">
        <v>6427</v>
      </c>
      <c r="F1667" s="25" t="s">
        <v>6859</v>
      </c>
      <c r="G1667" s="24">
        <v>10149</v>
      </c>
      <c r="H1667" s="25" t="s">
        <v>10483</v>
      </c>
      <c r="I1667" s="2" t="s">
        <v>6868</v>
      </c>
      <c r="J1667" s="2">
        <v>0.91187784079088219</v>
      </c>
      <c r="L1667" s="25"/>
      <c r="M1667" s="25" t="s">
        <v>10558</v>
      </c>
      <c r="N1667" s="26" t="s">
        <v>10559</v>
      </c>
      <c r="O1667" s="22">
        <v>5</v>
      </c>
      <c r="P1667" s="4"/>
      <c r="R1667" s="2" t="s">
        <v>3668</v>
      </c>
    </row>
    <row r="1668" spans="1:18" ht="13">
      <c r="A1668" s="22">
        <v>11175</v>
      </c>
      <c r="B1668" s="22">
        <v>11175</v>
      </c>
      <c r="C1668" s="9" t="s">
        <v>10541</v>
      </c>
      <c r="D1668" s="9"/>
      <c r="E1668" s="9" t="s">
        <v>6427</v>
      </c>
      <c r="F1668" s="9" t="s">
        <v>7207</v>
      </c>
      <c r="G1668" s="22">
        <v>10149</v>
      </c>
      <c r="H1668" s="9" t="s">
        <v>10483</v>
      </c>
      <c r="I1668" s="2" t="s">
        <v>6868</v>
      </c>
      <c r="J1668" s="2">
        <v>0.71590491395086331</v>
      </c>
      <c r="L1668" s="9"/>
      <c r="M1668" s="9" t="s">
        <v>10560</v>
      </c>
      <c r="N1668" s="23" t="s">
        <v>10561</v>
      </c>
      <c r="O1668" s="22">
        <v>5</v>
      </c>
      <c r="P1668" s="4"/>
      <c r="R1668" s="2" t="s">
        <v>3279</v>
      </c>
    </row>
    <row r="1669" spans="1:18" ht="13">
      <c r="A1669" s="24">
        <v>10914</v>
      </c>
      <c r="B1669" s="24">
        <v>10899</v>
      </c>
      <c r="C1669" s="25" t="s">
        <v>10562</v>
      </c>
      <c r="D1669" s="25"/>
      <c r="E1669" s="25" t="s">
        <v>6427</v>
      </c>
      <c r="F1669" s="25" t="s">
        <v>6853</v>
      </c>
      <c r="G1669" s="25"/>
      <c r="H1669" s="25" t="s">
        <v>10483</v>
      </c>
      <c r="I1669" s="2" t="s">
        <v>6868</v>
      </c>
      <c r="J1669" s="2">
        <v>0.95874186607623135</v>
      </c>
      <c r="L1669" s="25"/>
      <c r="M1669" s="25" t="s">
        <v>10563</v>
      </c>
      <c r="N1669" s="26" t="s">
        <v>10564</v>
      </c>
      <c r="O1669" s="22">
        <v>5</v>
      </c>
      <c r="P1669" s="4"/>
      <c r="R1669" s="2" t="s">
        <v>6204</v>
      </c>
    </row>
    <row r="1670" spans="1:18" ht="13">
      <c r="A1670" s="22">
        <v>10899</v>
      </c>
      <c r="B1670" s="22">
        <v>10899</v>
      </c>
      <c r="C1670" s="9" t="s">
        <v>10562</v>
      </c>
      <c r="D1670" s="9"/>
      <c r="E1670" s="9" t="s">
        <v>6425</v>
      </c>
      <c r="F1670" s="9" t="s">
        <v>6853</v>
      </c>
      <c r="G1670" s="9"/>
      <c r="H1670" s="9" t="s">
        <v>10483</v>
      </c>
      <c r="I1670" s="2" t="s">
        <v>6868</v>
      </c>
      <c r="J1670" s="2">
        <v>0.96907592808193455</v>
      </c>
      <c r="L1670" s="9"/>
      <c r="M1670" s="9" t="s">
        <v>10565</v>
      </c>
      <c r="N1670" s="23" t="s">
        <v>10566</v>
      </c>
      <c r="O1670" s="22">
        <v>5</v>
      </c>
      <c r="P1670" s="4"/>
      <c r="R1670" s="2" t="s">
        <v>6204</v>
      </c>
    </row>
    <row r="1671" spans="1:18" ht="13">
      <c r="A1671" s="24">
        <v>10887</v>
      </c>
      <c r="B1671" s="24">
        <v>10887</v>
      </c>
      <c r="C1671" s="25" t="s">
        <v>10567</v>
      </c>
      <c r="D1671" s="25"/>
      <c r="E1671" s="25" t="s">
        <v>6427</v>
      </c>
      <c r="F1671" s="25" t="s">
        <v>6853</v>
      </c>
      <c r="G1671" s="25"/>
      <c r="H1671" s="25" t="s">
        <v>10483</v>
      </c>
      <c r="I1671" s="2" t="s">
        <v>6868</v>
      </c>
      <c r="J1671" s="2">
        <v>0.83926285591401006</v>
      </c>
      <c r="L1671" s="25"/>
      <c r="M1671" s="25" t="s">
        <v>10568</v>
      </c>
      <c r="N1671" s="26" t="s">
        <v>10569</v>
      </c>
      <c r="O1671" s="22">
        <v>5</v>
      </c>
      <c r="P1671" s="4"/>
      <c r="R1671" s="2" t="s">
        <v>3279</v>
      </c>
    </row>
    <row r="1672" spans="1:18" ht="13">
      <c r="A1672" s="22">
        <v>11082</v>
      </c>
      <c r="B1672" s="22">
        <v>10887</v>
      </c>
      <c r="C1672" s="9" t="s">
        <v>10567</v>
      </c>
      <c r="D1672" s="9"/>
      <c r="E1672" s="9" t="s">
        <v>6425</v>
      </c>
      <c r="F1672" s="9" t="s">
        <v>6853</v>
      </c>
      <c r="G1672" s="9"/>
      <c r="H1672" s="9" t="s">
        <v>10483</v>
      </c>
      <c r="I1672" s="2" t="s">
        <v>6868</v>
      </c>
      <c r="J1672" s="2">
        <v>0.85859745840412938</v>
      </c>
      <c r="L1672" s="9"/>
      <c r="M1672" s="9" t="s">
        <v>10570</v>
      </c>
      <c r="N1672" s="23" t="s">
        <v>10571</v>
      </c>
      <c r="O1672" s="22">
        <v>5</v>
      </c>
      <c r="P1672" s="4"/>
      <c r="R1672" s="2" t="s">
        <v>3279</v>
      </c>
    </row>
    <row r="1673" spans="1:18" ht="13">
      <c r="A1673" s="24">
        <v>11184</v>
      </c>
      <c r="B1673" s="24">
        <v>10602</v>
      </c>
      <c r="C1673" s="25" t="s">
        <v>10572</v>
      </c>
      <c r="D1673" s="25"/>
      <c r="E1673" s="25" t="s">
        <v>6427</v>
      </c>
      <c r="F1673" s="25" t="s">
        <v>6853</v>
      </c>
      <c r="G1673" s="25"/>
      <c r="H1673" s="25" t="s">
        <v>10483</v>
      </c>
      <c r="I1673" s="2" t="s">
        <v>6868</v>
      </c>
      <c r="J1673" s="2">
        <v>0.93507815096587044</v>
      </c>
      <c r="L1673" s="25"/>
      <c r="M1673" s="25" t="s">
        <v>10573</v>
      </c>
      <c r="N1673" s="26" t="s">
        <v>10574</v>
      </c>
      <c r="O1673" s="22">
        <v>5</v>
      </c>
      <c r="P1673" s="4"/>
      <c r="R1673" s="2" t="s">
        <v>6204</v>
      </c>
    </row>
    <row r="1674" spans="1:18" ht="13">
      <c r="A1674" s="22">
        <v>10602</v>
      </c>
      <c r="B1674" s="22">
        <v>10602</v>
      </c>
      <c r="C1674" s="9" t="s">
        <v>10572</v>
      </c>
      <c r="D1674" s="9"/>
      <c r="E1674" s="9" t="s">
        <v>6425</v>
      </c>
      <c r="F1674" s="9" t="s">
        <v>6853</v>
      </c>
      <c r="G1674" s="9"/>
      <c r="H1674" s="9" t="s">
        <v>10483</v>
      </c>
      <c r="I1674" s="2" t="s">
        <v>6868</v>
      </c>
      <c r="J1674" s="2">
        <v>0.93613840705421913</v>
      </c>
      <c r="L1674" s="9"/>
      <c r="M1674" s="9" t="s">
        <v>10575</v>
      </c>
      <c r="N1674" s="23" t="s">
        <v>10576</v>
      </c>
      <c r="O1674" s="22">
        <v>5</v>
      </c>
      <c r="P1674" s="4"/>
      <c r="R1674" s="2" t="s">
        <v>6204</v>
      </c>
    </row>
    <row r="1675" spans="1:18" ht="13">
      <c r="A1675" s="24">
        <v>11355</v>
      </c>
      <c r="B1675" s="24">
        <v>11355</v>
      </c>
      <c r="C1675" s="25" t="s">
        <v>10577</v>
      </c>
      <c r="D1675" s="25"/>
      <c r="E1675" s="25" t="s">
        <v>6427</v>
      </c>
      <c r="F1675" s="25" t="s">
        <v>6840</v>
      </c>
      <c r="G1675" s="25"/>
      <c r="H1675" s="25" t="s">
        <v>10483</v>
      </c>
      <c r="I1675" s="2" t="s">
        <v>6842</v>
      </c>
      <c r="J1675" s="2">
        <v>0.73985059198631919</v>
      </c>
      <c r="L1675" s="25"/>
      <c r="M1675" s="25" t="s">
        <v>10578</v>
      </c>
      <c r="N1675" s="29" t="s">
        <v>10579</v>
      </c>
      <c r="O1675" s="22">
        <v>5</v>
      </c>
      <c r="P1675" s="4"/>
      <c r="R1675" s="2" t="s">
        <v>4600</v>
      </c>
    </row>
    <row r="1676" spans="1:18" ht="13">
      <c r="A1676" s="22">
        <v>11500</v>
      </c>
      <c r="B1676" s="22">
        <v>11355</v>
      </c>
      <c r="C1676" s="9" t="s">
        <v>10577</v>
      </c>
      <c r="D1676" s="9"/>
      <c r="E1676" s="9" t="s">
        <v>6427</v>
      </c>
      <c r="F1676" s="9" t="s">
        <v>6840</v>
      </c>
      <c r="G1676" s="9"/>
      <c r="H1676" s="9" t="s">
        <v>10483</v>
      </c>
      <c r="I1676" s="2" t="s">
        <v>6842</v>
      </c>
      <c r="J1676" s="2">
        <v>0.72502417357730931</v>
      </c>
      <c r="L1676" s="9"/>
      <c r="M1676" s="9" t="s">
        <v>10580</v>
      </c>
      <c r="N1676" s="23" t="s">
        <v>10581</v>
      </c>
      <c r="O1676" s="22">
        <v>5</v>
      </c>
      <c r="P1676" s="4"/>
      <c r="R1676" s="2" t="s">
        <v>4600</v>
      </c>
    </row>
    <row r="1677" spans="1:18" ht="13">
      <c r="A1677" s="24">
        <v>11723</v>
      </c>
      <c r="B1677" s="24">
        <v>11355</v>
      </c>
      <c r="C1677" s="25" t="s">
        <v>10577</v>
      </c>
      <c r="D1677" s="25"/>
      <c r="E1677" s="25" t="s">
        <v>6425</v>
      </c>
      <c r="F1677" s="25" t="s">
        <v>6840</v>
      </c>
      <c r="G1677" s="25"/>
      <c r="H1677" s="25" t="s">
        <v>10483</v>
      </c>
      <c r="I1677" s="2" t="s">
        <v>6842</v>
      </c>
      <c r="J1677" s="2">
        <v>0.62447758888726101</v>
      </c>
      <c r="L1677" s="25"/>
      <c r="M1677" s="25" t="s">
        <v>10582</v>
      </c>
      <c r="N1677" s="26" t="s">
        <v>10583</v>
      </c>
      <c r="O1677" s="22">
        <v>5</v>
      </c>
      <c r="P1677" s="4"/>
      <c r="R1677" s="2" t="s">
        <v>4600</v>
      </c>
    </row>
    <row r="1678" spans="1:18" ht="13">
      <c r="A1678" s="22">
        <v>12165</v>
      </c>
      <c r="B1678" s="22">
        <v>11355</v>
      </c>
      <c r="C1678" s="9" t="s">
        <v>10577</v>
      </c>
      <c r="D1678" s="9"/>
      <c r="E1678" s="9" t="s">
        <v>6425</v>
      </c>
      <c r="F1678" s="9" t="s">
        <v>6840</v>
      </c>
      <c r="G1678" s="9"/>
      <c r="H1678" s="9" t="s">
        <v>10483</v>
      </c>
      <c r="I1678" s="2" t="s">
        <v>6842</v>
      </c>
      <c r="J1678" s="2">
        <v>0.68275838732519578</v>
      </c>
      <c r="L1678" s="9"/>
      <c r="M1678" s="9" t="s">
        <v>10584</v>
      </c>
      <c r="N1678" s="23" t="s">
        <v>10585</v>
      </c>
      <c r="O1678" s="22">
        <v>5</v>
      </c>
      <c r="P1678" s="4"/>
      <c r="R1678" s="2" t="s">
        <v>4600</v>
      </c>
    </row>
    <row r="1679" spans="1:18" ht="13">
      <c r="A1679" s="24">
        <v>11233</v>
      </c>
      <c r="B1679" s="24">
        <v>11233</v>
      </c>
      <c r="C1679" s="25" t="s">
        <v>10586</v>
      </c>
      <c r="D1679" s="25"/>
      <c r="E1679" s="25" t="s">
        <v>6425</v>
      </c>
      <c r="F1679" s="25" t="s">
        <v>7218</v>
      </c>
      <c r="G1679" s="25"/>
      <c r="H1679" s="25" t="s">
        <v>10483</v>
      </c>
      <c r="I1679" s="2" t="s">
        <v>6868</v>
      </c>
      <c r="J1679" s="2">
        <v>0.89392813481885658</v>
      </c>
      <c r="L1679" s="25"/>
      <c r="M1679" s="25" t="s">
        <v>10587</v>
      </c>
      <c r="N1679" s="26" t="s">
        <v>10588</v>
      </c>
      <c r="O1679" s="22">
        <v>5</v>
      </c>
      <c r="P1679" s="4"/>
      <c r="R1679" s="2" t="s">
        <v>3279</v>
      </c>
    </row>
    <row r="1680" spans="1:18" ht="13">
      <c r="A1680" s="22">
        <v>21139</v>
      </c>
      <c r="B1680" s="22">
        <v>11241</v>
      </c>
      <c r="C1680" s="9" t="s">
        <v>10586</v>
      </c>
      <c r="D1680" s="9"/>
      <c r="E1680" s="9" t="s">
        <v>6425</v>
      </c>
      <c r="F1680" s="9" t="s">
        <v>7218</v>
      </c>
      <c r="G1680" s="9"/>
      <c r="H1680" s="9" t="s">
        <v>10483</v>
      </c>
      <c r="I1680" s="2" t="s">
        <v>6868</v>
      </c>
      <c r="J1680" s="2">
        <v>0.90102693054644378</v>
      </c>
      <c r="L1680" s="9"/>
      <c r="M1680" s="9" t="s">
        <v>10589</v>
      </c>
      <c r="N1680" s="23" t="s">
        <v>10590</v>
      </c>
      <c r="O1680" s="22">
        <v>5</v>
      </c>
      <c r="P1680" s="4"/>
      <c r="R1680" s="2" t="s">
        <v>3279</v>
      </c>
    </row>
    <row r="1681" spans="1:18" ht="13">
      <c r="A1681" s="24">
        <v>11241</v>
      </c>
      <c r="B1681" s="24">
        <v>11241</v>
      </c>
      <c r="C1681" s="25" t="s">
        <v>10586</v>
      </c>
      <c r="D1681" s="25"/>
      <c r="E1681" s="25" t="s">
        <v>6427</v>
      </c>
      <c r="F1681" s="25" t="s">
        <v>7218</v>
      </c>
      <c r="G1681" s="25"/>
      <c r="H1681" s="25" t="s">
        <v>10483</v>
      </c>
      <c r="I1681" s="2" t="s">
        <v>6868</v>
      </c>
      <c r="J1681" s="2">
        <v>0.89847938962763185</v>
      </c>
      <c r="L1681" s="25"/>
      <c r="M1681" s="25" t="s">
        <v>10591</v>
      </c>
      <c r="N1681" s="26" t="s">
        <v>10592</v>
      </c>
      <c r="O1681" s="22">
        <v>5</v>
      </c>
      <c r="P1681" s="4"/>
      <c r="R1681" s="2" t="s">
        <v>3279</v>
      </c>
    </row>
    <row r="1682" spans="1:18" ht="13">
      <c r="A1682" s="22">
        <v>12467</v>
      </c>
      <c r="B1682" s="22">
        <v>11233</v>
      </c>
      <c r="C1682" s="9" t="s">
        <v>10586</v>
      </c>
      <c r="D1682" s="9"/>
      <c r="E1682" s="9" t="s">
        <v>6427</v>
      </c>
      <c r="F1682" s="9" t="s">
        <v>7218</v>
      </c>
      <c r="G1682" s="9"/>
      <c r="H1682" s="9" t="s">
        <v>10483</v>
      </c>
      <c r="I1682" s="2" t="s">
        <v>6868</v>
      </c>
      <c r="J1682" s="2">
        <v>0.91542647418937484</v>
      </c>
      <c r="L1682" s="9"/>
      <c r="M1682" s="9" t="s">
        <v>10593</v>
      </c>
      <c r="N1682" s="23" t="s">
        <v>10594</v>
      </c>
      <c r="O1682" s="22">
        <v>5</v>
      </c>
      <c r="P1682" s="4"/>
      <c r="R1682" s="2" t="s">
        <v>3279</v>
      </c>
    </row>
    <row r="1683" spans="1:18" ht="13">
      <c r="A1683" s="24">
        <v>11267</v>
      </c>
      <c r="B1683" s="24">
        <v>11267</v>
      </c>
      <c r="C1683" s="25" t="s">
        <v>10595</v>
      </c>
      <c r="D1683" s="25"/>
      <c r="E1683" s="25" t="s">
        <v>6425</v>
      </c>
      <c r="F1683" s="25" t="s">
        <v>7218</v>
      </c>
      <c r="G1683" s="25"/>
      <c r="H1683" s="25" t="s">
        <v>10483</v>
      </c>
      <c r="I1683" s="2" t="s">
        <v>6868</v>
      </c>
      <c r="J1683" s="2">
        <v>0.96594409713067353</v>
      </c>
      <c r="L1683" s="25"/>
      <c r="M1683" s="25" t="s">
        <v>10596</v>
      </c>
      <c r="N1683" s="26" t="s">
        <v>10597</v>
      </c>
      <c r="O1683" s="22">
        <v>5</v>
      </c>
      <c r="P1683" s="4"/>
      <c r="R1683" s="2" t="s">
        <v>3279</v>
      </c>
    </row>
    <row r="1684" spans="1:18" ht="13">
      <c r="A1684" s="22">
        <v>11600</v>
      </c>
      <c r="B1684" s="22">
        <v>11267</v>
      </c>
      <c r="C1684" s="9" t="s">
        <v>10595</v>
      </c>
      <c r="D1684" s="9"/>
      <c r="E1684" s="9" t="s">
        <v>6427</v>
      </c>
      <c r="F1684" s="9" t="s">
        <v>7218</v>
      </c>
      <c r="G1684" s="9"/>
      <c r="H1684" s="9" t="s">
        <v>10483</v>
      </c>
      <c r="I1684" s="2" t="s">
        <v>6868</v>
      </c>
      <c r="J1684" s="2">
        <v>0.95820199301985576</v>
      </c>
      <c r="L1684" s="9"/>
      <c r="M1684" s="9" t="s">
        <v>10598</v>
      </c>
      <c r="N1684" s="23" t="s">
        <v>10599</v>
      </c>
      <c r="O1684" s="22">
        <v>5</v>
      </c>
      <c r="P1684" s="4"/>
      <c r="R1684" s="2" t="s">
        <v>3279</v>
      </c>
    </row>
    <row r="1685" spans="1:18" ht="13">
      <c r="A1685" s="24">
        <v>11481</v>
      </c>
      <c r="B1685" s="24">
        <v>11481</v>
      </c>
      <c r="C1685" s="25" t="s">
        <v>10600</v>
      </c>
      <c r="D1685" s="25"/>
      <c r="E1685" s="25" t="s">
        <v>6425</v>
      </c>
      <c r="F1685" s="25" t="s">
        <v>6856</v>
      </c>
      <c r="G1685" s="24">
        <v>11481</v>
      </c>
      <c r="H1685" s="25" t="s">
        <v>10483</v>
      </c>
      <c r="I1685" s="2" t="s">
        <v>6868</v>
      </c>
      <c r="J1685" s="2">
        <v>0.94312329469223344</v>
      </c>
      <c r="L1685" s="25"/>
      <c r="M1685" s="25" t="s">
        <v>10601</v>
      </c>
      <c r="N1685" s="26" t="s">
        <v>10602</v>
      </c>
      <c r="O1685" s="22">
        <v>5</v>
      </c>
      <c r="P1685" s="4"/>
      <c r="R1685" s="2" t="s">
        <v>6204</v>
      </c>
    </row>
    <row r="1686" spans="1:18" ht="13">
      <c r="A1686" s="22">
        <v>21296</v>
      </c>
      <c r="B1686" s="22">
        <v>11481</v>
      </c>
      <c r="C1686" s="9" t="s">
        <v>10600</v>
      </c>
      <c r="D1686" s="9"/>
      <c r="E1686" s="9" t="s">
        <v>6427</v>
      </c>
      <c r="F1686" s="9" t="s">
        <v>6856</v>
      </c>
      <c r="G1686" s="22">
        <v>11481</v>
      </c>
      <c r="H1686" s="9" t="s">
        <v>10483</v>
      </c>
      <c r="I1686" s="2" t="s">
        <v>6868</v>
      </c>
      <c r="J1686" s="2">
        <v>0.90536492686464731</v>
      </c>
      <c r="L1686" s="9"/>
      <c r="M1686" s="9" t="s">
        <v>10603</v>
      </c>
      <c r="N1686" s="23" t="s">
        <v>10604</v>
      </c>
      <c r="O1686" s="22">
        <v>1</v>
      </c>
      <c r="P1686" s="27" t="s">
        <v>9160</v>
      </c>
      <c r="R1686" s="2" t="s">
        <v>6204</v>
      </c>
    </row>
    <row r="1687" spans="1:18" ht="13">
      <c r="A1687" s="24">
        <v>12485</v>
      </c>
      <c r="B1687" s="24">
        <v>12215</v>
      </c>
      <c r="C1687" s="25" t="s">
        <v>10600</v>
      </c>
      <c r="D1687" s="25"/>
      <c r="E1687" s="25" t="s">
        <v>6425</v>
      </c>
      <c r="F1687" s="25" t="s">
        <v>6937</v>
      </c>
      <c r="G1687" s="24">
        <v>11481</v>
      </c>
      <c r="H1687" s="25" t="s">
        <v>10483</v>
      </c>
      <c r="I1687" s="2" t="s">
        <v>6868</v>
      </c>
      <c r="J1687" s="2">
        <v>0.9667815922142623</v>
      </c>
      <c r="L1687" s="25"/>
      <c r="M1687" s="25" t="s">
        <v>10605</v>
      </c>
      <c r="N1687" s="26" t="s">
        <v>10606</v>
      </c>
      <c r="O1687" s="22">
        <v>5</v>
      </c>
      <c r="P1687" s="4"/>
      <c r="R1687" s="2" t="s">
        <v>5907</v>
      </c>
    </row>
    <row r="1688" spans="1:18" ht="13">
      <c r="A1688" s="22">
        <v>12215</v>
      </c>
      <c r="B1688" s="22">
        <v>12215</v>
      </c>
      <c r="C1688" s="9" t="s">
        <v>10600</v>
      </c>
      <c r="D1688" s="9"/>
      <c r="E1688" s="9" t="s">
        <v>6427</v>
      </c>
      <c r="F1688" s="9" t="s">
        <v>6937</v>
      </c>
      <c r="G1688" s="22">
        <v>11481</v>
      </c>
      <c r="H1688" s="9" t="s">
        <v>10483</v>
      </c>
      <c r="I1688" s="2" t="s">
        <v>6868</v>
      </c>
      <c r="J1688" s="2">
        <v>0.96170591059499011</v>
      </c>
      <c r="L1688" s="9"/>
      <c r="M1688" s="9" t="s">
        <v>10607</v>
      </c>
      <c r="N1688" s="23" t="s">
        <v>10608</v>
      </c>
      <c r="O1688" s="22">
        <v>5</v>
      </c>
      <c r="P1688" s="4"/>
      <c r="R1688" s="2" t="s">
        <v>5907</v>
      </c>
    </row>
    <row r="1689" spans="1:18" ht="13">
      <c r="A1689" s="24">
        <v>12243</v>
      </c>
      <c r="B1689" s="24">
        <v>11301</v>
      </c>
      <c r="C1689" s="25" t="s">
        <v>10609</v>
      </c>
      <c r="D1689" s="25"/>
      <c r="E1689" s="25" t="s">
        <v>6425</v>
      </c>
      <c r="F1689" s="25" t="s">
        <v>7207</v>
      </c>
      <c r="G1689" s="25"/>
      <c r="H1689" s="25" t="s">
        <v>10483</v>
      </c>
      <c r="I1689" s="2" t="s">
        <v>6868</v>
      </c>
      <c r="J1689" s="2">
        <v>0.96994441047643132</v>
      </c>
      <c r="L1689" s="25"/>
      <c r="M1689" s="25"/>
      <c r="N1689" s="29"/>
      <c r="O1689" s="24">
        <v>0</v>
      </c>
      <c r="P1689" s="27" t="s">
        <v>6512</v>
      </c>
      <c r="R1689" s="2" t="s">
        <v>3279</v>
      </c>
    </row>
    <row r="1690" spans="1:18" ht="13">
      <c r="A1690" s="22">
        <v>11301</v>
      </c>
      <c r="B1690" s="22">
        <v>11301</v>
      </c>
      <c r="C1690" s="9" t="s">
        <v>10609</v>
      </c>
      <c r="D1690" s="9"/>
      <c r="E1690" s="9" t="s">
        <v>6427</v>
      </c>
      <c r="F1690" s="9" t="s">
        <v>7207</v>
      </c>
      <c r="G1690" s="9"/>
      <c r="H1690" s="9" t="s">
        <v>10483</v>
      </c>
      <c r="I1690" s="2" t="s">
        <v>6868</v>
      </c>
      <c r="J1690" s="2">
        <v>0.96714928829007674</v>
      </c>
      <c r="L1690" s="9"/>
      <c r="M1690" s="9"/>
      <c r="N1690" s="28"/>
      <c r="O1690" s="22">
        <v>0</v>
      </c>
      <c r="P1690" s="27" t="s">
        <v>6512</v>
      </c>
      <c r="R1690" s="2" t="s">
        <v>3279</v>
      </c>
    </row>
    <row r="1691" spans="1:18" ht="13">
      <c r="A1691" s="24">
        <v>11810</v>
      </c>
      <c r="B1691" s="24">
        <v>10878</v>
      </c>
      <c r="C1691" s="25" t="s">
        <v>10610</v>
      </c>
      <c r="D1691" s="25"/>
      <c r="E1691" s="25" t="s">
        <v>6425</v>
      </c>
      <c r="F1691" s="25" t="s">
        <v>7229</v>
      </c>
      <c r="G1691" s="25"/>
      <c r="H1691" s="25" t="s">
        <v>10483</v>
      </c>
      <c r="I1691" s="2" t="s">
        <v>6868</v>
      </c>
      <c r="J1691" s="2">
        <v>0.9030006668255367</v>
      </c>
      <c r="L1691" s="25"/>
      <c r="M1691" s="25" t="s">
        <v>10611</v>
      </c>
      <c r="N1691" s="26" t="s">
        <v>10612</v>
      </c>
      <c r="O1691" s="22">
        <v>5</v>
      </c>
      <c r="P1691" s="4"/>
      <c r="R1691" s="2" t="s">
        <v>3279</v>
      </c>
    </row>
    <row r="1692" spans="1:18" ht="13">
      <c r="A1692" s="22">
        <v>10878</v>
      </c>
      <c r="B1692" s="22">
        <v>10878</v>
      </c>
      <c r="C1692" s="9" t="s">
        <v>10610</v>
      </c>
      <c r="D1692" s="9"/>
      <c r="E1692" s="9" t="s">
        <v>6427</v>
      </c>
      <c r="F1692" s="9" t="s">
        <v>7229</v>
      </c>
      <c r="G1692" s="9"/>
      <c r="H1692" s="9" t="s">
        <v>10483</v>
      </c>
      <c r="I1692" s="2" t="s">
        <v>6868</v>
      </c>
      <c r="J1692" s="2">
        <v>0.93709141785115924</v>
      </c>
      <c r="L1692" s="9"/>
      <c r="M1692" s="9" t="s">
        <v>10613</v>
      </c>
      <c r="N1692" s="23" t="s">
        <v>10614</v>
      </c>
      <c r="O1692" s="22">
        <v>5</v>
      </c>
      <c r="P1692" s="4"/>
      <c r="R1692" s="2" t="s">
        <v>3279</v>
      </c>
    </row>
    <row r="1693" spans="1:18" ht="13">
      <c r="A1693" s="24">
        <v>11542</v>
      </c>
      <c r="B1693" s="24">
        <v>11209</v>
      </c>
      <c r="C1693" s="25" t="s">
        <v>10615</v>
      </c>
      <c r="D1693" s="25"/>
      <c r="E1693" s="25" t="s">
        <v>6425</v>
      </c>
      <c r="F1693" s="25" t="s">
        <v>6859</v>
      </c>
      <c r="G1693" s="25"/>
      <c r="H1693" s="25" t="s">
        <v>10483</v>
      </c>
      <c r="I1693" s="2" t="s">
        <v>6868</v>
      </c>
      <c r="J1693" s="2">
        <v>0.93002076833084246</v>
      </c>
      <c r="L1693" s="25"/>
      <c r="M1693" s="25" t="s">
        <v>10616</v>
      </c>
      <c r="N1693" s="26" t="s">
        <v>10617</v>
      </c>
      <c r="O1693" s="22">
        <v>5</v>
      </c>
      <c r="P1693" s="4"/>
      <c r="R1693" s="2" t="s">
        <v>3279</v>
      </c>
    </row>
    <row r="1694" spans="1:18" ht="13">
      <c r="A1694" s="22">
        <v>11209</v>
      </c>
      <c r="B1694" s="22">
        <v>11209</v>
      </c>
      <c r="C1694" s="9" t="s">
        <v>10615</v>
      </c>
      <c r="D1694" s="9"/>
      <c r="E1694" s="9" t="s">
        <v>6427</v>
      </c>
      <c r="F1694" s="9" t="s">
        <v>6859</v>
      </c>
      <c r="G1694" s="9"/>
      <c r="H1694" s="9" t="s">
        <v>10483</v>
      </c>
      <c r="I1694" s="2" t="s">
        <v>6868</v>
      </c>
      <c r="J1694" s="2">
        <v>0.94075687766231109</v>
      </c>
      <c r="L1694" s="9"/>
      <c r="M1694" s="9" t="s">
        <v>10618</v>
      </c>
      <c r="N1694" s="23" t="s">
        <v>10619</v>
      </c>
      <c r="O1694" s="22">
        <v>5</v>
      </c>
      <c r="P1694" s="4"/>
      <c r="R1694" s="2" t="s">
        <v>3279</v>
      </c>
    </row>
    <row r="1695" spans="1:18" ht="13">
      <c r="A1695" s="24">
        <v>12282</v>
      </c>
      <c r="B1695" s="24">
        <v>12060</v>
      </c>
      <c r="C1695" s="25" t="s">
        <v>10620</v>
      </c>
      <c r="D1695" s="25"/>
      <c r="E1695" s="25" t="s">
        <v>6427</v>
      </c>
      <c r="F1695" s="25" t="s">
        <v>6853</v>
      </c>
      <c r="G1695" s="25"/>
      <c r="H1695" s="25" t="s">
        <v>10483</v>
      </c>
      <c r="I1695" s="2" t="s">
        <v>6868</v>
      </c>
      <c r="J1695" s="2">
        <v>0.73918196917983936</v>
      </c>
      <c r="L1695" s="25"/>
      <c r="M1695" s="25"/>
      <c r="N1695" s="29"/>
      <c r="O1695" s="24">
        <v>0</v>
      </c>
      <c r="P1695" s="27" t="s">
        <v>6512</v>
      </c>
      <c r="R1695" s="2" t="s">
        <v>3279</v>
      </c>
    </row>
    <row r="1696" spans="1:18" ht="13">
      <c r="A1696" s="22">
        <v>12060</v>
      </c>
      <c r="B1696" s="22">
        <v>12060</v>
      </c>
      <c r="C1696" s="9" t="s">
        <v>10620</v>
      </c>
      <c r="D1696" s="9"/>
      <c r="E1696" s="9" t="s">
        <v>6425</v>
      </c>
      <c r="F1696" s="9" t="s">
        <v>6853</v>
      </c>
      <c r="G1696" s="9"/>
      <c r="H1696" s="9" t="s">
        <v>10483</v>
      </c>
      <c r="I1696" s="2" t="s">
        <v>6868</v>
      </c>
      <c r="J1696" s="2">
        <v>0.74024888785149145</v>
      </c>
      <c r="L1696" s="9"/>
      <c r="M1696" s="9"/>
      <c r="N1696" s="28"/>
      <c r="O1696" s="22">
        <v>0</v>
      </c>
      <c r="P1696" s="27" t="s">
        <v>6512</v>
      </c>
      <c r="R1696" s="2" t="s">
        <v>3279</v>
      </c>
    </row>
    <row r="1697" spans="1:18" ht="13">
      <c r="A1697" s="24">
        <v>11707</v>
      </c>
      <c r="B1697" s="24">
        <v>11707</v>
      </c>
      <c r="C1697" s="25" t="s">
        <v>10621</v>
      </c>
      <c r="D1697" s="25"/>
      <c r="E1697" s="25" t="s">
        <v>6425</v>
      </c>
      <c r="F1697" s="25" t="s">
        <v>6859</v>
      </c>
      <c r="G1697" s="25"/>
      <c r="H1697" s="25" t="s">
        <v>10483</v>
      </c>
      <c r="I1697" s="2" t="s">
        <v>6868</v>
      </c>
      <c r="J1697" s="2">
        <v>0.90775069272261899</v>
      </c>
      <c r="L1697" s="25"/>
      <c r="M1697" s="25"/>
      <c r="N1697" s="29"/>
      <c r="O1697" s="24">
        <v>0</v>
      </c>
      <c r="P1697" s="27" t="s">
        <v>6512</v>
      </c>
      <c r="R1697" s="2" t="s">
        <v>3279</v>
      </c>
    </row>
    <row r="1698" spans="1:18" ht="13">
      <c r="A1698" s="22">
        <v>12483</v>
      </c>
      <c r="B1698" s="22">
        <v>11707</v>
      </c>
      <c r="C1698" s="9" t="s">
        <v>10621</v>
      </c>
      <c r="D1698" s="9"/>
      <c r="E1698" s="9" t="s">
        <v>6427</v>
      </c>
      <c r="F1698" s="9" t="s">
        <v>6859</v>
      </c>
      <c r="G1698" s="9"/>
      <c r="H1698" s="9" t="s">
        <v>10483</v>
      </c>
      <c r="I1698" s="2" t="s">
        <v>6868</v>
      </c>
      <c r="J1698" s="2">
        <v>0.91996129992819109</v>
      </c>
      <c r="L1698" s="9"/>
      <c r="M1698" s="9"/>
      <c r="N1698" s="28"/>
      <c r="O1698" s="22">
        <v>0</v>
      </c>
      <c r="P1698" s="27" t="s">
        <v>6512</v>
      </c>
      <c r="R1698" s="2" t="s">
        <v>3279</v>
      </c>
    </row>
    <row r="1699" spans="1:18" ht="13">
      <c r="A1699" s="24">
        <v>11818</v>
      </c>
      <c r="B1699" s="24">
        <v>11818</v>
      </c>
      <c r="C1699" s="25" t="s">
        <v>10622</v>
      </c>
      <c r="D1699" s="25"/>
      <c r="E1699" s="25" t="s">
        <v>6427</v>
      </c>
      <c r="F1699" s="25" t="s">
        <v>6840</v>
      </c>
      <c r="G1699" s="25"/>
      <c r="H1699" s="25" t="s">
        <v>10483</v>
      </c>
      <c r="I1699" s="2" t="s">
        <v>6868</v>
      </c>
      <c r="J1699" s="2">
        <v>0.91348766431865769</v>
      </c>
      <c r="L1699" s="25"/>
      <c r="M1699" s="25" t="s">
        <v>10623</v>
      </c>
      <c r="N1699" s="26" t="s">
        <v>10624</v>
      </c>
      <c r="O1699" s="22">
        <v>5</v>
      </c>
      <c r="P1699" s="4"/>
      <c r="R1699" s="2" t="s">
        <v>4600</v>
      </c>
    </row>
    <row r="1700" spans="1:18" ht="13">
      <c r="A1700" s="22">
        <v>12168</v>
      </c>
      <c r="B1700" s="22">
        <v>11818</v>
      </c>
      <c r="C1700" s="9" t="s">
        <v>10622</v>
      </c>
      <c r="D1700" s="9"/>
      <c r="E1700" s="9" t="s">
        <v>6425</v>
      </c>
      <c r="F1700" s="9" t="s">
        <v>6840</v>
      </c>
      <c r="G1700" s="9"/>
      <c r="H1700" s="9" t="s">
        <v>10483</v>
      </c>
      <c r="I1700" s="2" t="s">
        <v>6868</v>
      </c>
      <c r="J1700" s="2">
        <v>0.93677797506076188</v>
      </c>
      <c r="L1700" s="9"/>
      <c r="M1700" s="9" t="s">
        <v>10625</v>
      </c>
      <c r="N1700" s="23" t="s">
        <v>10626</v>
      </c>
      <c r="O1700" s="22">
        <v>5</v>
      </c>
      <c r="P1700" s="4"/>
      <c r="R1700" s="2" t="s">
        <v>4600</v>
      </c>
    </row>
    <row r="1701" spans="1:18" ht="13">
      <c r="A1701" s="24">
        <v>12039</v>
      </c>
      <c r="B1701" s="24">
        <v>11756</v>
      </c>
      <c r="C1701" s="25" t="s">
        <v>10627</v>
      </c>
      <c r="D1701" s="25"/>
      <c r="E1701" s="25" t="s">
        <v>6427</v>
      </c>
      <c r="F1701" s="25" t="s">
        <v>7207</v>
      </c>
      <c r="G1701" s="25"/>
      <c r="H1701" s="25" t="s">
        <v>10483</v>
      </c>
      <c r="I1701" s="2" t="s">
        <v>6868</v>
      </c>
      <c r="J1701" s="2">
        <v>0.95726967829959075</v>
      </c>
      <c r="L1701" s="25"/>
      <c r="M1701" s="25" t="s">
        <v>10628</v>
      </c>
      <c r="N1701" s="26" t="s">
        <v>10629</v>
      </c>
      <c r="O1701" s="24">
        <v>4</v>
      </c>
      <c r="P1701" s="4"/>
      <c r="R1701" s="2" t="s">
        <v>3556</v>
      </c>
    </row>
    <row r="1702" spans="1:18" ht="13">
      <c r="A1702" s="22">
        <v>11756</v>
      </c>
      <c r="B1702" s="22">
        <v>11756</v>
      </c>
      <c r="C1702" s="9" t="s">
        <v>10627</v>
      </c>
      <c r="D1702" s="9"/>
      <c r="E1702" s="9" t="s">
        <v>6425</v>
      </c>
      <c r="F1702" s="9" t="s">
        <v>7207</v>
      </c>
      <c r="G1702" s="9"/>
      <c r="H1702" s="9" t="s">
        <v>10483</v>
      </c>
      <c r="I1702" s="2" t="s">
        <v>6868</v>
      </c>
      <c r="J1702" s="2">
        <v>0.95505707911052407</v>
      </c>
      <c r="L1702" s="9"/>
      <c r="M1702" s="9" t="s">
        <v>10630</v>
      </c>
      <c r="N1702" s="23" t="s">
        <v>10631</v>
      </c>
      <c r="O1702" s="24">
        <v>4</v>
      </c>
      <c r="P1702" s="4"/>
      <c r="R1702" s="2" t="s">
        <v>3556</v>
      </c>
    </row>
    <row r="1703" spans="1:18" ht="13">
      <c r="A1703" s="24">
        <v>12459</v>
      </c>
      <c r="B1703" s="24">
        <v>12410</v>
      </c>
      <c r="C1703" s="25" t="s">
        <v>10632</v>
      </c>
      <c r="D1703" s="25"/>
      <c r="E1703" s="25" t="s">
        <v>6425</v>
      </c>
      <c r="F1703" s="25" t="s">
        <v>6853</v>
      </c>
      <c r="G1703" s="25"/>
      <c r="H1703" s="25" t="s">
        <v>10483</v>
      </c>
      <c r="I1703" s="2" t="s">
        <v>6868</v>
      </c>
      <c r="J1703" s="2">
        <v>0.94911298903194785</v>
      </c>
      <c r="L1703" s="25"/>
      <c r="M1703" s="25" t="s">
        <v>10633</v>
      </c>
      <c r="N1703" s="29" t="s">
        <v>10634</v>
      </c>
      <c r="O1703" s="22">
        <v>5</v>
      </c>
      <c r="P1703" s="4"/>
      <c r="R1703" s="2" t="s">
        <v>3668</v>
      </c>
    </row>
    <row r="1704" spans="1:18" ht="13">
      <c r="A1704" s="22">
        <v>12410</v>
      </c>
      <c r="B1704" s="22">
        <v>12410</v>
      </c>
      <c r="C1704" s="9" t="s">
        <v>10632</v>
      </c>
      <c r="D1704" s="9"/>
      <c r="E1704" s="9" t="s">
        <v>6427</v>
      </c>
      <c r="F1704" s="9" t="s">
        <v>6853</v>
      </c>
      <c r="G1704" s="9"/>
      <c r="H1704" s="9" t="s">
        <v>10483</v>
      </c>
      <c r="I1704" s="2" t="s">
        <v>6868</v>
      </c>
      <c r="J1704" s="2">
        <v>0.94149590892600243</v>
      </c>
      <c r="L1704" s="9"/>
      <c r="M1704" s="9" t="s">
        <v>10635</v>
      </c>
      <c r="N1704" s="23" t="s">
        <v>10636</v>
      </c>
      <c r="O1704" s="22">
        <v>5</v>
      </c>
      <c r="P1704" s="4"/>
      <c r="R1704" s="2" t="s">
        <v>3668</v>
      </c>
    </row>
    <row r="1705" spans="1:18" ht="13">
      <c r="A1705" s="24">
        <v>13017</v>
      </c>
      <c r="B1705" s="24">
        <v>11886</v>
      </c>
      <c r="C1705" s="25" t="s">
        <v>10637</v>
      </c>
      <c r="D1705" s="25"/>
      <c r="E1705" s="25" t="s">
        <v>6425</v>
      </c>
      <c r="F1705" s="25" t="s">
        <v>6859</v>
      </c>
      <c r="G1705" s="25"/>
      <c r="H1705" s="25" t="s">
        <v>10483</v>
      </c>
      <c r="I1705" s="2" t="s">
        <v>6868</v>
      </c>
      <c r="J1705" s="2">
        <v>0.8977633247985598</v>
      </c>
      <c r="L1705" s="25"/>
      <c r="M1705" s="25" t="s">
        <v>10638</v>
      </c>
      <c r="N1705" s="26" t="s">
        <v>10639</v>
      </c>
      <c r="O1705" s="22">
        <v>5</v>
      </c>
      <c r="P1705" s="4"/>
      <c r="R1705" s="2" t="s">
        <v>3668</v>
      </c>
    </row>
    <row r="1706" spans="1:18" ht="13">
      <c r="A1706" s="22">
        <v>11886</v>
      </c>
      <c r="B1706" s="22">
        <v>11886</v>
      </c>
      <c r="C1706" s="9" t="s">
        <v>10637</v>
      </c>
      <c r="D1706" s="9"/>
      <c r="E1706" s="9" t="s">
        <v>6427</v>
      </c>
      <c r="F1706" s="9" t="s">
        <v>6859</v>
      </c>
      <c r="G1706" s="9"/>
      <c r="H1706" s="9" t="s">
        <v>10483</v>
      </c>
      <c r="I1706" s="2" t="s">
        <v>6868</v>
      </c>
      <c r="J1706" s="2">
        <v>0.91269892566997857</v>
      </c>
      <c r="L1706" s="9"/>
      <c r="M1706" s="9" t="s">
        <v>10640</v>
      </c>
      <c r="N1706" s="23" t="s">
        <v>10641</v>
      </c>
      <c r="O1706" s="22">
        <v>5</v>
      </c>
      <c r="P1706" s="4"/>
      <c r="R1706" s="2" t="s">
        <v>3668</v>
      </c>
    </row>
    <row r="1707" spans="1:18" ht="13">
      <c r="A1707" s="24">
        <v>12417</v>
      </c>
      <c r="B1707" s="24">
        <v>12417</v>
      </c>
      <c r="C1707" s="25" t="s">
        <v>10642</v>
      </c>
      <c r="D1707" s="25"/>
      <c r="E1707" s="25" t="s">
        <v>6425</v>
      </c>
      <c r="F1707" s="25" t="s">
        <v>7327</v>
      </c>
      <c r="G1707" s="24">
        <v>11648</v>
      </c>
      <c r="H1707" s="25" t="s">
        <v>10483</v>
      </c>
      <c r="I1707" s="2" t="s">
        <v>6868</v>
      </c>
      <c r="J1707" s="2">
        <v>0.93720966345531587</v>
      </c>
      <c r="L1707" s="25"/>
      <c r="M1707" s="25" t="s">
        <v>10643</v>
      </c>
      <c r="N1707" s="31"/>
      <c r="O1707" s="24">
        <v>1</v>
      </c>
      <c r="P1707" s="27" t="s">
        <v>7200</v>
      </c>
      <c r="R1707" s="2" t="s">
        <v>3556</v>
      </c>
    </row>
    <row r="1708" spans="1:18" ht="13">
      <c r="A1708" s="22">
        <v>12917</v>
      </c>
      <c r="B1708" s="22">
        <v>12917</v>
      </c>
      <c r="C1708" s="9" t="s">
        <v>10642</v>
      </c>
      <c r="D1708" s="9"/>
      <c r="E1708" s="9" t="s">
        <v>6425</v>
      </c>
      <c r="F1708" s="9" t="s">
        <v>6850</v>
      </c>
      <c r="G1708" s="22">
        <v>11648</v>
      </c>
      <c r="H1708" s="9" t="s">
        <v>10483</v>
      </c>
      <c r="I1708" s="2" t="s">
        <v>6868</v>
      </c>
      <c r="J1708" s="2">
        <v>0.96202762398020469</v>
      </c>
      <c r="L1708" s="9"/>
      <c r="M1708" s="9" t="s">
        <v>10644</v>
      </c>
      <c r="N1708" s="23" t="s">
        <v>10645</v>
      </c>
      <c r="O1708" s="22">
        <v>1</v>
      </c>
      <c r="P1708" s="27" t="s">
        <v>6514</v>
      </c>
      <c r="R1708" s="2" t="s">
        <v>3556</v>
      </c>
    </row>
    <row r="1709" spans="1:18" ht="13">
      <c r="A1709" s="24">
        <v>12434</v>
      </c>
      <c r="B1709" s="24">
        <v>12417</v>
      </c>
      <c r="C1709" s="25" t="s">
        <v>10642</v>
      </c>
      <c r="D1709" s="25"/>
      <c r="E1709" s="25" t="s">
        <v>6427</v>
      </c>
      <c r="F1709" s="25" t="s">
        <v>7327</v>
      </c>
      <c r="G1709" s="24">
        <v>11648</v>
      </c>
      <c r="H1709" s="25" t="s">
        <v>10483</v>
      </c>
      <c r="I1709" s="2" t="s">
        <v>6868</v>
      </c>
      <c r="J1709" s="2">
        <v>0.94330696687102322</v>
      </c>
      <c r="L1709" s="25"/>
      <c r="M1709" s="25"/>
      <c r="N1709" s="29"/>
      <c r="O1709" s="24">
        <v>0</v>
      </c>
      <c r="P1709" s="27" t="s">
        <v>6876</v>
      </c>
      <c r="R1709" s="2" t="s">
        <v>3556</v>
      </c>
    </row>
    <row r="1710" spans="1:18" ht="13">
      <c r="A1710" s="22">
        <v>12921</v>
      </c>
      <c r="B1710" s="22">
        <v>12917</v>
      </c>
      <c r="C1710" s="9" t="s">
        <v>10642</v>
      </c>
      <c r="D1710" s="9"/>
      <c r="E1710" s="9" t="s">
        <v>6427</v>
      </c>
      <c r="F1710" s="9" t="s">
        <v>6850</v>
      </c>
      <c r="G1710" s="22">
        <v>11648</v>
      </c>
      <c r="H1710" s="9" t="s">
        <v>10483</v>
      </c>
      <c r="I1710" s="2" t="s">
        <v>6868</v>
      </c>
      <c r="J1710" s="2">
        <v>0.96196843158235468</v>
      </c>
      <c r="L1710" s="9"/>
      <c r="M1710" s="9" t="s">
        <v>10646</v>
      </c>
      <c r="N1710" s="23" t="s">
        <v>10647</v>
      </c>
      <c r="O1710" s="22">
        <v>2</v>
      </c>
      <c r="P1710" s="27" t="s">
        <v>6514</v>
      </c>
      <c r="R1710" s="2" t="s">
        <v>3556</v>
      </c>
    </row>
    <row r="1711" spans="1:18" ht="13">
      <c r="A1711" s="24">
        <v>11942</v>
      </c>
      <c r="B1711" s="24">
        <v>11732</v>
      </c>
      <c r="C1711" s="25" t="s">
        <v>10642</v>
      </c>
      <c r="D1711" s="25"/>
      <c r="E1711" s="25" t="s">
        <v>6425</v>
      </c>
      <c r="F1711" s="25" t="s">
        <v>6859</v>
      </c>
      <c r="G1711" s="24">
        <v>11648</v>
      </c>
      <c r="H1711" s="25" t="s">
        <v>10483</v>
      </c>
      <c r="I1711" s="2" t="s">
        <v>6868</v>
      </c>
      <c r="J1711" s="2">
        <v>0.97249638627472124</v>
      </c>
      <c r="L1711" s="25"/>
      <c r="M1711" s="25" t="s">
        <v>10648</v>
      </c>
      <c r="N1711" s="26" t="s">
        <v>10649</v>
      </c>
      <c r="O1711" s="24">
        <v>2</v>
      </c>
      <c r="P1711" s="27" t="s">
        <v>6514</v>
      </c>
      <c r="R1711" s="2" t="s">
        <v>3556</v>
      </c>
    </row>
    <row r="1712" spans="1:18" ht="13">
      <c r="A1712" s="22">
        <v>12041</v>
      </c>
      <c r="B1712" s="22">
        <v>11932</v>
      </c>
      <c r="C1712" s="9" t="s">
        <v>10642</v>
      </c>
      <c r="D1712" s="9"/>
      <c r="E1712" s="9" t="s">
        <v>6425</v>
      </c>
      <c r="F1712" s="9" t="s">
        <v>6846</v>
      </c>
      <c r="G1712" s="22">
        <v>11648</v>
      </c>
      <c r="H1712" s="9" t="s">
        <v>10483</v>
      </c>
      <c r="I1712" s="2" t="s">
        <v>6868</v>
      </c>
      <c r="J1712" s="2">
        <v>0.97004745009650151</v>
      </c>
      <c r="L1712" s="9"/>
      <c r="M1712" s="9" t="s">
        <v>10650</v>
      </c>
      <c r="N1712" s="28" t="s">
        <v>10651</v>
      </c>
      <c r="O1712" s="22">
        <v>2</v>
      </c>
      <c r="P1712" s="27" t="s">
        <v>6514</v>
      </c>
      <c r="R1712" s="2" t="s">
        <v>3556</v>
      </c>
    </row>
    <row r="1713" spans="1:18" ht="13">
      <c r="A1713" s="24">
        <v>11732</v>
      </c>
      <c r="B1713" s="24">
        <v>11732</v>
      </c>
      <c r="C1713" s="25" t="s">
        <v>10642</v>
      </c>
      <c r="D1713" s="25"/>
      <c r="E1713" s="25" t="s">
        <v>6427</v>
      </c>
      <c r="F1713" s="25" t="s">
        <v>6859</v>
      </c>
      <c r="G1713" s="24">
        <v>11648</v>
      </c>
      <c r="H1713" s="25" t="s">
        <v>10483</v>
      </c>
      <c r="I1713" s="2" t="s">
        <v>6868</v>
      </c>
      <c r="J1713" s="2">
        <v>0.96866738292800858</v>
      </c>
      <c r="L1713" s="25"/>
      <c r="M1713" s="25" t="s">
        <v>10652</v>
      </c>
      <c r="N1713" s="26" t="s">
        <v>10653</v>
      </c>
      <c r="O1713" s="24">
        <v>2</v>
      </c>
      <c r="P1713" s="27" t="s">
        <v>6514</v>
      </c>
      <c r="R1713" s="2" t="s">
        <v>3556</v>
      </c>
    </row>
    <row r="1714" spans="1:18" ht="13">
      <c r="A1714" s="22">
        <v>11932</v>
      </c>
      <c r="B1714" s="22">
        <v>11932</v>
      </c>
      <c r="C1714" s="9" t="s">
        <v>10642</v>
      </c>
      <c r="D1714" s="9"/>
      <c r="E1714" s="9" t="s">
        <v>6427</v>
      </c>
      <c r="F1714" s="9" t="s">
        <v>6846</v>
      </c>
      <c r="G1714" s="22">
        <v>11648</v>
      </c>
      <c r="H1714" s="9" t="s">
        <v>10483</v>
      </c>
      <c r="I1714" s="2" t="s">
        <v>6868</v>
      </c>
      <c r="J1714" s="2">
        <v>0.97460391979923011</v>
      </c>
      <c r="L1714" s="9"/>
      <c r="M1714" s="9" t="s">
        <v>10654</v>
      </c>
      <c r="N1714" s="23" t="s">
        <v>10655</v>
      </c>
      <c r="O1714" s="22">
        <v>2</v>
      </c>
      <c r="P1714" s="27" t="s">
        <v>6514</v>
      </c>
      <c r="R1714" s="2" t="s">
        <v>3556</v>
      </c>
    </row>
    <row r="1715" spans="1:18" ht="13">
      <c r="A1715" s="24">
        <v>53199180469</v>
      </c>
      <c r="B1715" s="24">
        <v>12147</v>
      </c>
      <c r="C1715" s="25" t="s">
        <v>10656</v>
      </c>
      <c r="D1715" s="25"/>
      <c r="E1715" s="25" t="s">
        <v>6425</v>
      </c>
      <c r="F1715" s="25" t="s">
        <v>6853</v>
      </c>
      <c r="G1715" s="25"/>
      <c r="H1715" s="25" t="s">
        <v>10483</v>
      </c>
      <c r="I1715" s="2" t="s">
        <v>6868</v>
      </c>
      <c r="J1715" s="2">
        <v>0.92355789281282341</v>
      </c>
      <c r="L1715" s="25"/>
      <c r="M1715" s="25" t="s">
        <v>10657</v>
      </c>
      <c r="N1715" s="26" t="s">
        <v>10658</v>
      </c>
      <c r="O1715" s="22">
        <v>5</v>
      </c>
      <c r="P1715" s="4"/>
      <c r="R1715" s="2" t="s">
        <v>3668</v>
      </c>
    </row>
    <row r="1716" spans="1:18" ht="13">
      <c r="A1716" s="22">
        <v>12147</v>
      </c>
      <c r="B1716" s="22">
        <v>12147</v>
      </c>
      <c r="C1716" s="9" t="s">
        <v>10656</v>
      </c>
      <c r="D1716" s="9"/>
      <c r="E1716" s="9" t="s">
        <v>6427</v>
      </c>
      <c r="F1716" s="9" t="s">
        <v>6853</v>
      </c>
      <c r="G1716" s="9"/>
      <c r="H1716" s="9" t="s">
        <v>10483</v>
      </c>
      <c r="I1716" s="2" t="s">
        <v>6868</v>
      </c>
      <c r="J1716" s="2">
        <v>0.94603726872579852</v>
      </c>
      <c r="L1716" s="9"/>
      <c r="M1716" s="9" t="s">
        <v>10659</v>
      </c>
      <c r="N1716" s="23" t="s">
        <v>10660</v>
      </c>
      <c r="O1716" s="24">
        <v>4</v>
      </c>
      <c r="P1716" s="4"/>
      <c r="R1716" s="2" t="s">
        <v>3668</v>
      </c>
    </row>
    <row r="1717" spans="1:18" ht="13">
      <c r="A1717" s="24">
        <v>12305</v>
      </c>
      <c r="B1717" s="24">
        <v>12305</v>
      </c>
      <c r="C1717" s="25" t="s">
        <v>10661</v>
      </c>
      <c r="D1717" s="25"/>
      <c r="E1717" s="25" t="s">
        <v>6425</v>
      </c>
      <c r="F1717" s="25" t="s">
        <v>6853</v>
      </c>
      <c r="G1717" s="25"/>
      <c r="H1717" s="25" t="s">
        <v>10483</v>
      </c>
      <c r="I1717" s="2" t="s">
        <v>6868</v>
      </c>
      <c r="J1717" s="2">
        <v>0.94848502280113001</v>
      </c>
      <c r="L1717" s="25"/>
      <c r="M1717" s="25" t="s">
        <v>10662</v>
      </c>
      <c r="N1717" s="26" t="s">
        <v>10663</v>
      </c>
      <c r="O1717" s="24">
        <v>4</v>
      </c>
      <c r="P1717" s="4"/>
      <c r="R1717" s="2" t="s">
        <v>3668</v>
      </c>
    </row>
    <row r="1718" spans="1:18" ht="13">
      <c r="A1718" s="22">
        <v>15831</v>
      </c>
      <c r="B1718" s="22">
        <v>12305</v>
      </c>
      <c r="C1718" s="9" t="s">
        <v>10661</v>
      </c>
      <c r="D1718" s="9"/>
      <c r="E1718" s="9" t="s">
        <v>6427</v>
      </c>
      <c r="F1718" s="9" t="s">
        <v>6853</v>
      </c>
      <c r="G1718" s="9"/>
      <c r="H1718" s="9" t="s">
        <v>10483</v>
      </c>
      <c r="I1718" s="2" t="s">
        <v>6868</v>
      </c>
      <c r="J1718" s="2">
        <v>0.96118173017827058</v>
      </c>
      <c r="L1718" s="9"/>
      <c r="M1718" s="9" t="s">
        <v>10664</v>
      </c>
      <c r="N1718" s="23" t="s">
        <v>10665</v>
      </c>
      <c r="O1718" s="24">
        <v>4</v>
      </c>
      <c r="P1718" s="4"/>
      <c r="R1718" s="2" t="s">
        <v>3668</v>
      </c>
    </row>
    <row r="1719" spans="1:18" ht="13">
      <c r="A1719" s="24">
        <v>12327</v>
      </c>
      <c r="B1719" s="24">
        <v>12327</v>
      </c>
      <c r="C1719" s="25" t="s">
        <v>10666</v>
      </c>
      <c r="D1719" s="25"/>
      <c r="E1719" s="25" t="s">
        <v>6425</v>
      </c>
      <c r="F1719" s="25" t="s">
        <v>7207</v>
      </c>
      <c r="G1719" s="25"/>
      <c r="H1719" s="25" t="s">
        <v>10483</v>
      </c>
      <c r="I1719" s="2" t="s">
        <v>6868</v>
      </c>
      <c r="J1719" s="2">
        <v>0.94937098153972443</v>
      </c>
      <c r="L1719" s="25"/>
      <c r="M1719" s="25" t="s">
        <v>10667</v>
      </c>
      <c r="N1719" s="26" t="s">
        <v>10668</v>
      </c>
      <c r="O1719" s="22">
        <v>5</v>
      </c>
      <c r="P1719" s="4"/>
      <c r="R1719" s="2" t="s">
        <v>3279</v>
      </c>
    </row>
    <row r="1720" spans="1:18" ht="13">
      <c r="A1720" s="22">
        <v>12673</v>
      </c>
      <c r="B1720" s="22">
        <v>12327</v>
      </c>
      <c r="C1720" s="9" t="s">
        <v>10666</v>
      </c>
      <c r="D1720" s="9"/>
      <c r="E1720" s="9" t="s">
        <v>6427</v>
      </c>
      <c r="F1720" s="9" t="s">
        <v>7207</v>
      </c>
      <c r="G1720" s="9"/>
      <c r="H1720" s="9" t="s">
        <v>10483</v>
      </c>
      <c r="I1720" s="2" t="s">
        <v>6868</v>
      </c>
      <c r="J1720" s="2">
        <v>0.92577378210848327</v>
      </c>
      <c r="L1720" s="9"/>
      <c r="M1720" s="9" t="s">
        <v>10669</v>
      </c>
      <c r="N1720" s="23" t="s">
        <v>10670</v>
      </c>
      <c r="O1720" s="22">
        <v>5</v>
      </c>
      <c r="P1720" s="4"/>
      <c r="R1720" s="2" t="s">
        <v>3279</v>
      </c>
    </row>
    <row r="1721" spans="1:18" ht="13">
      <c r="A1721" s="24">
        <v>12361</v>
      </c>
      <c r="B1721" s="24">
        <v>12361</v>
      </c>
      <c r="C1721" s="25" t="s">
        <v>10671</v>
      </c>
      <c r="D1721" s="25"/>
      <c r="E1721" s="25" t="s">
        <v>6427</v>
      </c>
      <c r="F1721" s="25" t="s">
        <v>6853</v>
      </c>
      <c r="G1721" s="25"/>
      <c r="H1721" s="25" t="s">
        <v>10483</v>
      </c>
      <c r="I1721" s="2" t="s">
        <v>6868</v>
      </c>
      <c r="J1721" s="2">
        <v>0.93574827544978256</v>
      </c>
      <c r="L1721" s="25"/>
      <c r="M1721" s="25" t="s">
        <v>10672</v>
      </c>
      <c r="N1721" s="26" t="s">
        <v>10673</v>
      </c>
      <c r="O1721" s="22">
        <v>5</v>
      </c>
      <c r="P1721" s="4"/>
      <c r="R1721" s="2" t="s">
        <v>6204</v>
      </c>
    </row>
    <row r="1722" spans="1:18" ht="13">
      <c r="A1722" s="22">
        <v>13172</v>
      </c>
      <c r="B1722" s="22">
        <v>12361</v>
      </c>
      <c r="C1722" s="9" t="s">
        <v>10671</v>
      </c>
      <c r="D1722" s="9"/>
      <c r="E1722" s="9" t="s">
        <v>6425</v>
      </c>
      <c r="F1722" s="9" t="s">
        <v>6853</v>
      </c>
      <c r="G1722" s="9"/>
      <c r="H1722" s="9" t="s">
        <v>10483</v>
      </c>
      <c r="I1722" s="2" t="s">
        <v>6868</v>
      </c>
      <c r="J1722" s="2">
        <v>0.94872527017802777</v>
      </c>
      <c r="L1722" s="9"/>
      <c r="M1722" s="9" t="s">
        <v>10674</v>
      </c>
      <c r="N1722" s="23" t="s">
        <v>10675</v>
      </c>
      <c r="O1722" s="22">
        <v>5</v>
      </c>
      <c r="P1722" s="4"/>
      <c r="R1722" s="2" t="s">
        <v>6204</v>
      </c>
    </row>
    <row r="1723" spans="1:18" ht="13">
      <c r="A1723" s="24">
        <v>13307</v>
      </c>
      <c r="B1723" s="24">
        <v>12674</v>
      </c>
      <c r="C1723" s="25" t="s">
        <v>10676</v>
      </c>
      <c r="D1723" s="25"/>
      <c r="E1723" s="25" t="s">
        <v>6425</v>
      </c>
      <c r="F1723" s="25" t="s">
        <v>6859</v>
      </c>
      <c r="G1723" s="24">
        <v>11519</v>
      </c>
      <c r="H1723" s="25" t="s">
        <v>10483</v>
      </c>
      <c r="I1723" s="2" t="s">
        <v>6847</v>
      </c>
      <c r="J1723" s="2">
        <v>0.39983129501342773</v>
      </c>
      <c r="L1723" s="25"/>
      <c r="M1723" s="25" t="s">
        <v>10677</v>
      </c>
      <c r="N1723" s="26" t="s">
        <v>10678</v>
      </c>
      <c r="O1723" s="22">
        <v>5</v>
      </c>
      <c r="P1723" s="4"/>
      <c r="R1723" s="2" t="s">
        <v>3668</v>
      </c>
    </row>
    <row r="1724" spans="1:18" ht="13">
      <c r="A1724" s="22">
        <v>13374</v>
      </c>
      <c r="B1724" s="22">
        <v>13374</v>
      </c>
      <c r="C1724" s="9" t="s">
        <v>10676</v>
      </c>
      <c r="D1724" s="9"/>
      <c r="E1724" s="9" t="s">
        <v>6427</v>
      </c>
      <c r="F1724" s="9" t="s">
        <v>6856</v>
      </c>
      <c r="G1724" s="22">
        <v>11519</v>
      </c>
      <c r="H1724" s="9" t="s">
        <v>10483</v>
      </c>
      <c r="I1724" s="2" t="s">
        <v>6868</v>
      </c>
      <c r="J1724" s="2">
        <v>0.81099092116993332</v>
      </c>
      <c r="L1724" s="9"/>
      <c r="M1724" s="9" t="s">
        <v>10679</v>
      </c>
      <c r="N1724" s="23" t="s">
        <v>10680</v>
      </c>
      <c r="O1724" s="22">
        <v>5</v>
      </c>
      <c r="P1724" s="4"/>
      <c r="R1724" s="2" t="s">
        <v>8427</v>
      </c>
    </row>
    <row r="1725" spans="1:18" ht="13">
      <c r="A1725" s="24">
        <v>15667</v>
      </c>
      <c r="B1725" s="24">
        <v>13374</v>
      </c>
      <c r="C1725" s="25" t="s">
        <v>10676</v>
      </c>
      <c r="D1725" s="25"/>
      <c r="E1725" s="25" t="s">
        <v>6425</v>
      </c>
      <c r="F1725" s="25" t="s">
        <v>6856</v>
      </c>
      <c r="G1725" s="24">
        <v>11519</v>
      </c>
      <c r="H1725" s="25" t="s">
        <v>10483</v>
      </c>
      <c r="I1725" s="2" t="s">
        <v>6868</v>
      </c>
      <c r="J1725" s="2">
        <v>0.68523999586343165</v>
      </c>
      <c r="L1725" s="25"/>
      <c r="M1725" s="25" t="s">
        <v>10681</v>
      </c>
      <c r="N1725" s="26" t="s">
        <v>10682</v>
      </c>
      <c r="O1725" s="22">
        <v>5</v>
      </c>
      <c r="P1725" s="4"/>
      <c r="R1725" s="2" t="s">
        <v>8427</v>
      </c>
    </row>
    <row r="1726" spans="1:18" ht="13">
      <c r="A1726" s="22">
        <v>11519</v>
      </c>
      <c r="B1726" s="22">
        <v>11519</v>
      </c>
      <c r="C1726" s="9" t="s">
        <v>10676</v>
      </c>
      <c r="D1726" s="9"/>
      <c r="E1726" s="9" t="s">
        <v>6425</v>
      </c>
      <c r="F1726" s="9" t="s">
        <v>6853</v>
      </c>
      <c r="G1726" s="22">
        <v>11519</v>
      </c>
      <c r="H1726" s="9" t="s">
        <v>10483</v>
      </c>
      <c r="I1726" s="2" t="s">
        <v>6868</v>
      </c>
      <c r="J1726" s="2">
        <v>0.76820812447910092</v>
      </c>
      <c r="L1726" s="9"/>
      <c r="M1726" s="9" t="s">
        <v>10683</v>
      </c>
      <c r="N1726" s="23" t="s">
        <v>10684</v>
      </c>
      <c r="O1726" s="22">
        <v>5</v>
      </c>
      <c r="P1726" s="4"/>
      <c r="R1726" s="2" t="s">
        <v>8427</v>
      </c>
    </row>
    <row r="1727" spans="1:18" ht="13">
      <c r="A1727" s="24">
        <v>12674</v>
      </c>
      <c r="B1727" s="24">
        <v>12674</v>
      </c>
      <c r="C1727" s="25" t="s">
        <v>10676</v>
      </c>
      <c r="D1727" s="25"/>
      <c r="E1727" s="25" t="s">
        <v>6427</v>
      </c>
      <c r="F1727" s="25" t="s">
        <v>6859</v>
      </c>
      <c r="G1727" s="24">
        <v>11519</v>
      </c>
      <c r="H1727" s="25" t="s">
        <v>10483</v>
      </c>
      <c r="I1727" s="2" t="s">
        <v>6847</v>
      </c>
      <c r="J1727" s="2">
        <v>0.38858545720577242</v>
      </c>
      <c r="L1727" s="25"/>
      <c r="M1727" s="25" t="s">
        <v>10685</v>
      </c>
      <c r="N1727" s="26" t="s">
        <v>10686</v>
      </c>
      <c r="O1727" s="22">
        <v>5</v>
      </c>
      <c r="P1727" s="4"/>
      <c r="R1727" s="2" t="s">
        <v>3668</v>
      </c>
    </row>
    <row r="1728" spans="1:18" ht="13">
      <c r="A1728" s="22">
        <v>18589</v>
      </c>
      <c r="B1728" s="22">
        <v>11519</v>
      </c>
      <c r="C1728" s="9" t="s">
        <v>10676</v>
      </c>
      <c r="D1728" s="9"/>
      <c r="E1728" s="9" t="s">
        <v>6427</v>
      </c>
      <c r="F1728" s="9" t="s">
        <v>6853</v>
      </c>
      <c r="G1728" s="22">
        <v>11519</v>
      </c>
      <c r="H1728" s="9" t="s">
        <v>10483</v>
      </c>
      <c r="I1728" s="2" t="s">
        <v>6868</v>
      </c>
      <c r="J1728" s="2">
        <v>0.79782881835279496</v>
      </c>
      <c r="L1728" s="9"/>
      <c r="M1728" s="9" t="s">
        <v>10687</v>
      </c>
      <c r="N1728" s="23" t="s">
        <v>10688</v>
      </c>
      <c r="O1728" s="22">
        <v>5</v>
      </c>
      <c r="P1728" s="4"/>
      <c r="R1728" s="2" t="s">
        <v>8427</v>
      </c>
    </row>
    <row r="1729" spans="1:18" ht="13">
      <c r="A1729" s="24">
        <v>12295</v>
      </c>
      <c r="B1729" s="24">
        <v>12295</v>
      </c>
      <c r="C1729" s="25" t="s">
        <v>10689</v>
      </c>
      <c r="D1729" s="25"/>
      <c r="E1729" s="25" t="s">
        <v>6427</v>
      </c>
      <c r="F1729" s="25" t="s">
        <v>7147</v>
      </c>
      <c r="G1729" s="25"/>
      <c r="H1729" s="25" t="s">
        <v>10483</v>
      </c>
      <c r="I1729" s="2" t="s">
        <v>6868</v>
      </c>
      <c r="J1729" s="2">
        <v>0.96540430008547062</v>
      </c>
      <c r="L1729" s="25"/>
      <c r="M1729" s="25" t="s">
        <v>10690</v>
      </c>
      <c r="N1729" s="26" t="s">
        <v>10691</v>
      </c>
      <c r="O1729" s="24">
        <v>4</v>
      </c>
      <c r="P1729" s="4"/>
      <c r="R1729" s="2" t="s">
        <v>3556</v>
      </c>
    </row>
    <row r="1730" spans="1:18" ht="13">
      <c r="A1730" s="22">
        <v>12539</v>
      </c>
      <c r="B1730" s="22">
        <v>12295</v>
      </c>
      <c r="C1730" s="9" t="s">
        <v>10689</v>
      </c>
      <c r="D1730" s="9"/>
      <c r="E1730" s="9" t="s">
        <v>6425</v>
      </c>
      <c r="F1730" s="9" t="s">
        <v>7147</v>
      </c>
      <c r="G1730" s="9"/>
      <c r="H1730" s="9" t="s">
        <v>10483</v>
      </c>
      <c r="I1730" s="2" t="s">
        <v>6868</v>
      </c>
      <c r="J1730" s="2">
        <v>0.94108748185813285</v>
      </c>
      <c r="L1730" s="9"/>
      <c r="M1730" s="9" t="s">
        <v>10692</v>
      </c>
      <c r="N1730" s="23" t="s">
        <v>10693</v>
      </c>
      <c r="O1730" s="22">
        <v>1</v>
      </c>
      <c r="P1730" s="4"/>
      <c r="R1730" s="2" t="s">
        <v>3556</v>
      </c>
    </row>
    <row r="1731" spans="1:18" ht="13">
      <c r="A1731" s="24">
        <v>12514</v>
      </c>
      <c r="B1731" s="24">
        <v>12362</v>
      </c>
      <c r="C1731" s="25" t="s">
        <v>10694</v>
      </c>
      <c r="D1731" s="25"/>
      <c r="E1731" s="25" t="s">
        <v>6425</v>
      </c>
      <c r="F1731" s="25" t="s">
        <v>6859</v>
      </c>
      <c r="G1731" s="25"/>
      <c r="H1731" s="25" t="s">
        <v>10483</v>
      </c>
      <c r="I1731" s="2" t="s">
        <v>6868</v>
      </c>
      <c r="J1731" s="2">
        <v>0.91795698090424016</v>
      </c>
      <c r="L1731" s="25"/>
      <c r="M1731" s="25" t="s">
        <v>10695</v>
      </c>
      <c r="N1731" s="26" t="s">
        <v>10696</v>
      </c>
      <c r="O1731" s="22">
        <v>5</v>
      </c>
      <c r="P1731" s="4"/>
      <c r="R1731" s="2" t="s">
        <v>3279</v>
      </c>
    </row>
    <row r="1732" spans="1:18" ht="13">
      <c r="A1732" s="22">
        <v>12362</v>
      </c>
      <c r="B1732" s="22">
        <v>12362</v>
      </c>
      <c r="C1732" s="9" t="s">
        <v>10694</v>
      </c>
      <c r="D1732" s="9"/>
      <c r="E1732" s="9" t="s">
        <v>6427</v>
      </c>
      <c r="F1732" s="9" t="s">
        <v>6859</v>
      </c>
      <c r="G1732" s="9"/>
      <c r="H1732" s="9" t="s">
        <v>10483</v>
      </c>
      <c r="I1732" s="2" t="s">
        <v>6868</v>
      </c>
      <c r="J1732" s="2">
        <v>0.9300638381424623</v>
      </c>
      <c r="L1732" s="9"/>
      <c r="M1732" s="9" t="s">
        <v>10697</v>
      </c>
      <c r="N1732" s="23" t="s">
        <v>10698</v>
      </c>
      <c r="O1732" s="22">
        <v>5</v>
      </c>
      <c r="P1732" s="4"/>
      <c r="R1732" s="2" t="s">
        <v>3279</v>
      </c>
    </row>
    <row r="1733" spans="1:18" ht="13">
      <c r="A1733" s="24">
        <v>13333</v>
      </c>
      <c r="B1733" s="24">
        <v>12342</v>
      </c>
      <c r="C1733" s="25" t="s">
        <v>10699</v>
      </c>
      <c r="D1733" s="25"/>
      <c r="E1733" s="25" t="s">
        <v>6425</v>
      </c>
      <c r="F1733" s="25" t="s">
        <v>6840</v>
      </c>
      <c r="G1733" s="25"/>
      <c r="H1733" s="25" t="s">
        <v>10483</v>
      </c>
      <c r="I1733" s="2" t="s">
        <v>6842</v>
      </c>
      <c r="J1733" s="2">
        <v>0.92961349195371235</v>
      </c>
      <c r="L1733" s="25"/>
      <c r="M1733" s="25" t="s">
        <v>10700</v>
      </c>
      <c r="N1733" s="26" t="s">
        <v>10701</v>
      </c>
      <c r="O1733" s="22">
        <v>5</v>
      </c>
      <c r="P1733" s="4"/>
      <c r="R1733" s="2" t="s">
        <v>3279</v>
      </c>
    </row>
    <row r="1734" spans="1:18" ht="13">
      <c r="A1734" s="22">
        <v>12342</v>
      </c>
      <c r="B1734" s="22">
        <v>12342</v>
      </c>
      <c r="C1734" s="9" t="s">
        <v>10699</v>
      </c>
      <c r="D1734" s="9"/>
      <c r="E1734" s="9" t="s">
        <v>6427</v>
      </c>
      <c r="F1734" s="9" t="s">
        <v>6840</v>
      </c>
      <c r="G1734" s="9"/>
      <c r="H1734" s="9" t="s">
        <v>10483</v>
      </c>
      <c r="I1734" s="2" t="s">
        <v>6842</v>
      </c>
      <c r="J1734" s="2">
        <v>0.92516624020509031</v>
      </c>
      <c r="L1734" s="9"/>
      <c r="M1734" s="9" t="s">
        <v>10702</v>
      </c>
      <c r="N1734" s="23" t="s">
        <v>10703</v>
      </c>
      <c r="O1734" s="22">
        <v>5</v>
      </c>
      <c r="P1734" s="4"/>
      <c r="R1734" s="2" t="s">
        <v>3279</v>
      </c>
    </row>
    <row r="1735" spans="1:18" ht="13">
      <c r="A1735" s="24">
        <v>12490</v>
      </c>
      <c r="B1735" s="24">
        <v>12490</v>
      </c>
      <c r="C1735" s="25" t="s">
        <v>10704</v>
      </c>
      <c r="D1735" s="25"/>
      <c r="E1735" s="25" t="s">
        <v>6425</v>
      </c>
      <c r="F1735" s="25" t="s">
        <v>6840</v>
      </c>
      <c r="G1735" s="25"/>
      <c r="H1735" s="25" t="s">
        <v>10483</v>
      </c>
      <c r="I1735" s="2" t="s">
        <v>6842</v>
      </c>
      <c r="J1735" s="2">
        <v>0.83847743458573931</v>
      </c>
      <c r="L1735" s="25"/>
      <c r="M1735" s="25" t="s">
        <v>10705</v>
      </c>
      <c r="N1735" s="26" t="s">
        <v>10706</v>
      </c>
      <c r="O1735" s="22">
        <v>5</v>
      </c>
      <c r="P1735" s="4"/>
      <c r="R1735" s="2" t="s">
        <v>3279</v>
      </c>
    </row>
    <row r="1736" spans="1:18" ht="13">
      <c r="A1736" s="22">
        <v>12507</v>
      </c>
      <c r="B1736" s="22">
        <v>12490</v>
      </c>
      <c r="C1736" s="9" t="s">
        <v>10704</v>
      </c>
      <c r="D1736" s="9"/>
      <c r="E1736" s="9" t="s">
        <v>6427</v>
      </c>
      <c r="F1736" s="9" t="s">
        <v>6840</v>
      </c>
      <c r="G1736" s="9"/>
      <c r="H1736" s="9" t="s">
        <v>10483</v>
      </c>
      <c r="I1736" s="2" t="s">
        <v>6842</v>
      </c>
      <c r="J1736" s="2">
        <v>0.82947420630660051</v>
      </c>
      <c r="L1736" s="9"/>
      <c r="M1736" s="9" t="s">
        <v>10707</v>
      </c>
      <c r="N1736" s="23" t="s">
        <v>10708</v>
      </c>
      <c r="O1736" s="22">
        <v>5</v>
      </c>
      <c r="P1736" s="4"/>
      <c r="R1736" s="2" t="s">
        <v>3279</v>
      </c>
    </row>
    <row r="1737" spans="1:18" ht="13">
      <c r="A1737" s="24">
        <v>13811</v>
      </c>
      <c r="B1737" s="24">
        <v>13077</v>
      </c>
      <c r="C1737" s="25" t="s">
        <v>10709</v>
      </c>
      <c r="D1737" s="25"/>
      <c r="E1737" s="25" t="s">
        <v>6427</v>
      </c>
      <c r="F1737" s="25" t="s">
        <v>6840</v>
      </c>
      <c r="G1737" s="25"/>
      <c r="H1737" s="25" t="s">
        <v>10483</v>
      </c>
      <c r="I1737" s="2" t="s">
        <v>6842</v>
      </c>
      <c r="J1737" s="2">
        <v>0.86235034282481859</v>
      </c>
      <c r="L1737" s="25"/>
      <c r="M1737" s="25" t="s">
        <v>10710</v>
      </c>
      <c r="N1737" s="26" t="s">
        <v>10711</v>
      </c>
      <c r="O1737" s="22">
        <v>5</v>
      </c>
      <c r="P1737" s="4"/>
      <c r="R1737" s="2" t="s">
        <v>4600</v>
      </c>
    </row>
    <row r="1738" spans="1:18" ht="13">
      <c r="A1738" s="22">
        <v>13077</v>
      </c>
      <c r="B1738" s="22">
        <v>13077</v>
      </c>
      <c r="C1738" s="9" t="s">
        <v>10709</v>
      </c>
      <c r="D1738" s="9"/>
      <c r="E1738" s="9" t="s">
        <v>6425</v>
      </c>
      <c r="F1738" s="9" t="s">
        <v>6840</v>
      </c>
      <c r="G1738" s="9"/>
      <c r="H1738" s="9" t="s">
        <v>10483</v>
      </c>
      <c r="I1738" s="2" t="s">
        <v>6842</v>
      </c>
      <c r="J1738" s="2">
        <v>0.75076432581363084</v>
      </c>
      <c r="L1738" s="9"/>
      <c r="M1738" s="9" t="s">
        <v>10712</v>
      </c>
      <c r="N1738" s="23" t="s">
        <v>10713</v>
      </c>
      <c r="O1738" s="22">
        <v>5</v>
      </c>
      <c r="P1738" s="4"/>
      <c r="R1738" s="2" t="s">
        <v>4600</v>
      </c>
    </row>
    <row r="1739" spans="1:18" ht="13">
      <c r="A1739" s="24">
        <v>12062</v>
      </c>
      <c r="B1739" s="24">
        <v>12062</v>
      </c>
      <c r="C1739" s="25" t="s">
        <v>10714</v>
      </c>
      <c r="D1739" s="25"/>
      <c r="E1739" s="25" t="s">
        <v>6425</v>
      </c>
      <c r="F1739" s="25" t="s">
        <v>7229</v>
      </c>
      <c r="G1739" s="24">
        <v>12062</v>
      </c>
      <c r="H1739" s="25" t="s">
        <v>10483</v>
      </c>
      <c r="I1739" s="2" t="s">
        <v>6868</v>
      </c>
      <c r="J1739" s="2">
        <v>0.92509319304812676</v>
      </c>
      <c r="L1739" s="25"/>
      <c r="M1739" s="25" t="s">
        <v>10715</v>
      </c>
      <c r="N1739" s="29" t="s">
        <v>10716</v>
      </c>
      <c r="O1739" s="24">
        <v>1</v>
      </c>
      <c r="P1739" s="27" t="s">
        <v>6514</v>
      </c>
      <c r="Q1739" s="2" t="s">
        <v>10717</v>
      </c>
      <c r="R1739" s="2" t="s">
        <v>3556</v>
      </c>
    </row>
    <row r="1740" spans="1:18" ht="13">
      <c r="A1740" s="22">
        <v>13946</v>
      </c>
      <c r="B1740" s="22">
        <v>13840</v>
      </c>
      <c r="C1740" s="9" t="s">
        <v>10714</v>
      </c>
      <c r="D1740" s="9"/>
      <c r="E1740" s="9" t="s">
        <v>6425</v>
      </c>
      <c r="F1740" s="9" t="s">
        <v>7327</v>
      </c>
      <c r="G1740" s="22">
        <v>12062</v>
      </c>
      <c r="H1740" s="9" t="s">
        <v>10483</v>
      </c>
      <c r="I1740" s="2" t="s">
        <v>6868</v>
      </c>
      <c r="J1740" s="2">
        <v>0.91517776780603377</v>
      </c>
      <c r="L1740" s="9"/>
      <c r="M1740" s="9" t="s">
        <v>10718</v>
      </c>
      <c r="N1740" s="23" t="s">
        <v>10719</v>
      </c>
      <c r="O1740" s="22">
        <v>2</v>
      </c>
      <c r="P1740" s="27" t="s">
        <v>6514</v>
      </c>
      <c r="Q1740" s="2" t="s">
        <v>10717</v>
      </c>
      <c r="R1740" s="2" t="s">
        <v>3556</v>
      </c>
    </row>
    <row r="1741" spans="1:18" ht="13">
      <c r="A1741" s="24">
        <v>13840</v>
      </c>
      <c r="B1741" s="24">
        <v>13840</v>
      </c>
      <c r="C1741" s="25" t="s">
        <v>10714</v>
      </c>
      <c r="D1741" s="25"/>
      <c r="E1741" s="25" t="s">
        <v>6427</v>
      </c>
      <c r="F1741" s="25" t="s">
        <v>7327</v>
      </c>
      <c r="G1741" s="24">
        <v>12062</v>
      </c>
      <c r="H1741" s="25" t="s">
        <v>10483</v>
      </c>
      <c r="I1741" s="2" t="s">
        <v>6868</v>
      </c>
      <c r="J1741" s="2">
        <v>0.96274039284380764</v>
      </c>
      <c r="L1741" s="25"/>
      <c r="M1741" s="25" t="s">
        <v>10720</v>
      </c>
      <c r="N1741" s="26" t="s">
        <v>10721</v>
      </c>
      <c r="O1741" s="24">
        <v>2</v>
      </c>
      <c r="P1741" s="27" t="s">
        <v>6514</v>
      </c>
      <c r="Q1741" s="2" t="s">
        <v>10717</v>
      </c>
      <c r="R1741" s="2" t="s">
        <v>3556</v>
      </c>
    </row>
    <row r="1742" spans="1:18" ht="13">
      <c r="A1742" s="22">
        <v>12730</v>
      </c>
      <c r="B1742" s="22">
        <v>12062</v>
      </c>
      <c r="C1742" s="9" t="s">
        <v>10714</v>
      </c>
      <c r="D1742" s="9"/>
      <c r="E1742" s="9" t="s">
        <v>6427</v>
      </c>
      <c r="F1742" s="9" t="s">
        <v>7229</v>
      </c>
      <c r="G1742" s="22">
        <v>12062</v>
      </c>
      <c r="H1742" s="9" t="s">
        <v>10483</v>
      </c>
      <c r="I1742" s="2" t="s">
        <v>6868</v>
      </c>
      <c r="J1742" s="2">
        <v>0.95905841815684523</v>
      </c>
      <c r="L1742" s="9"/>
      <c r="M1742" s="9" t="s">
        <v>10722</v>
      </c>
      <c r="N1742" s="28" t="s">
        <v>10723</v>
      </c>
      <c r="O1742" s="22">
        <v>1</v>
      </c>
      <c r="P1742" s="27" t="s">
        <v>6514</v>
      </c>
      <c r="Q1742" s="2" t="s">
        <v>10717</v>
      </c>
      <c r="R1742" s="2" t="s">
        <v>3556</v>
      </c>
    </row>
    <row r="1743" spans="1:18" ht="13">
      <c r="A1743" s="24">
        <v>13177</v>
      </c>
      <c r="B1743" s="24">
        <v>12962</v>
      </c>
      <c r="C1743" s="25" t="s">
        <v>10724</v>
      </c>
      <c r="D1743" s="25"/>
      <c r="E1743" s="25" t="s">
        <v>6425</v>
      </c>
      <c r="F1743" s="25" t="s">
        <v>7327</v>
      </c>
      <c r="G1743" s="24">
        <v>12962</v>
      </c>
      <c r="H1743" s="25" t="s">
        <v>10483</v>
      </c>
      <c r="I1743" s="2" t="s">
        <v>6868</v>
      </c>
      <c r="J1743" s="2">
        <v>0.60018421728807492</v>
      </c>
      <c r="L1743" s="25"/>
      <c r="M1743" s="25" t="s">
        <v>10725</v>
      </c>
      <c r="N1743" s="26" t="s">
        <v>10726</v>
      </c>
      <c r="O1743" s="22">
        <v>5</v>
      </c>
      <c r="P1743" s="4"/>
      <c r="R1743" s="2" t="s">
        <v>3668</v>
      </c>
    </row>
    <row r="1744" spans="1:18" ht="13">
      <c r="A1744" s="22">
        <v>20405</v>
      </c>
      <c r="B1744" s="22">
        <v>16656</v>
      </c>
      <c r="C1744" s="9" t="s">
        <v>10724</v>
      </c>
      <c r="D1744" s="9"/>
      <c r="E1744" s="9" t="s">
        <v>6425</v>
      </c>
      <c r="F1744" s="9" t="s">
        <v>7207</v>
      </c>
      <c r="G1744" s="22">
        <v>12962</v>
      </c>
      <c r="H1744" s="9" t="s">
        <v>10483</v>
      </c>
      <c r="I1744" s="2" t="s">
        <v>6868</v>
      </c>
      <c r="J1744" s="2">
        <v>0.36279497859989834</v>
      </c>
      <c r="L1744" s="9"/>
      <c r="M1744" s="9" t="s">
        <v>10727</v>
      </c>
      <c r="N1744" s="23" t="s">
        <v>10728</v>
      </c>
      <c r="O1744" s="22">
        <v>5</v>
      </c>
      <c r="P1744" s="4"/>
      <c r="R1744" s="2" t="s">
        <v>8427</v>
      </c>
    </row>
    <row r="1745" spans="1:18" ht="13">
      <c r="A1745" s="24">
        <v>12962</v>
      </c>
      <c r="B1745" s="24">
        <v>12962</v>
      </c>
      <c r="C1745" s="25" t="s">
        <v>10724</v>
      </c>
      <c r="D1745" s="25"/>
      <c r="E1745" s="25" t="s">
        <v>6427</v>
      </c>
      <c r="F1745" s="25" t="s">
        <v>7327</v>
      </c>
      <c r="G1745" s="24">
        <v>12962</v>
      </c>
      <c r="H1745" s="25" t="s">
        <v>10483</v>
      </c>
      <c r="I1745" s="2" t="s">
        <v>6868</v>
      </c>
      <c r="J1745" s="2">
        <v>0.57393889403287834</v>
      </c>
      <c r="L1745" s="25"/>
      <c r="M1745" s="25" t="s">
        <v>10729</v>
      </c>
      <c r="N1745" s="26" t="s">
        <v>10730</v>
      </c>
      <c r="O1745" s="22">
        <v>5</v>
      </c>
      <c r="P1745" s="4"/>
      <c r="R1745" s="2" t="s">
        <v>3668</v>
      </c>
    </row>
    <row r="1746" spans="1:18" ht="13">
      <c r="A1746" s="22">
        <v>16656</v>
      </c>
      <c r="B1746" s="22">
        <v>16656</v>
      </c>
      <c r="C1746" s="9" t="s">
        <v>10724</v>
      </c>
      <c r="D1746" s="9"/>
      <c r="E1746" s="9" t="s">
        <v>6427</v>
      </c>
      <c r="F1746" s="9" t="s">
        <v>7207</v>
      </c>
      <c r="G1746" s="22">
        <v>12962</v>
      </c>
      <c r="H1746" s="9" t="s">
        <v>10483</v>
      </c>
      <c r="I1746" s="2" t="s">
        <v>6868</v>
      </c>
      <c r="J1746" s="2">
        <v>0.59405184802599253</v>
      </c>
      <c r="L1746" s="9"/>
      <c r="M1746" s="9" t="s">
        <v>10731</v>
      </c>
      <c r="N1746" s="23" t="s">
        <v>10732</v>
      </c>
      <c r="O1746" s="22">
        <v>5</v>
      </c>
      <c r="P1746" s="4"/>
      <c r="R1746" s="2" t="s">
        <v>8427</v>
      </c>
    </row>
    <row r="1747" spans="1:18" ht="13">
      <c r="A1747" s="24">
        <v>12911</v>
      </c>
      <c r="B1747" s="24">
        <v>12911</v>
      </c>
      <c r="C1747" s="25" t="s">
        <v>10733</v>
      </c>
      <c r="D1747" s="25"/>
      <c r="E1747" s="25" t="s">
        <v>6427</v>
      </c>
      <c r="F1747" s="25" t="s">
        <v>6856</v>
      </c>
      <c r="G1747" s="25"/>
      <c r="H1747" s="25" t="s">
        <v>10483</v>
      </c>
      <c r="I1747" s="2" t="s">
        <v>6868</v>
      </c>
      <c r="J1747" s="2">
        <v>0.8612081641331315</v>
      </c>
      <c r="L1747" s="25"/>
      <c r="M1747" s="25" t="s">
        <v>10734</v>
      </c>
      <c r="N1747" s="26" t="s">
        <v>10735</v>
      </c>
      <c r="O1747" s="24">
        <v>4</v>
      </c>
      <c r="P1747" s="4"/>
      <c r="R1747" s="2" t="s">
        <v>3668</v>
      </c>
    </row>
    <row r="1748" spans="1:18" ht="13">
      <c r="A1748" s="22">
        <v>14009</v>
      </c>
      <c r="B1748" s="22">
        <v>12911</v>
      </c>
      <c r="C1748" s="9" t="s">
        <v>10733</v>
      </c>
      <c r="D1748" s="9"/>
      <c r="E1748" s="9" t="s">
        <v>6425</v>
      </c>
      <c r="F1748" s="9" t="s">
        <v>6856</v>
      </c>
      <c r="G1748" s="9"/>
      <c r="H1748" s="9" t="s">
        <v>10483</v>
      </c>
      <c r="I1748" s="2" t="s">
        <v>6868</v>
      </c>
      <c r="J1748" s="2">
        <v>0.90873361279951637</v>
      </c>
      <c r="L1748" s="9"/>
      <c r="M1748" s="9" t="s">
        <v>10736</v>
      </c>
      <c r="N1748" s="23" t="s">
        <v>10737</v>
      </c>
      <c r="O1748" s="22">
        <v>5</v>
      </c>
      <c r="P1748" s="4"/>
      <c r="R1748" s="2" t="s">
        <v>3668</v>
      </c>
    </row>
    <row r="1749" spans="1:18" ht="13">
      <c r="A1749" s="24">
        <v>14122</v>
      </c>
      <c r="B1749" s="24">
        <v>13025</v>
      </c>
      <c r="C1749" s="25" t="s">
        <v>10738</v>
      </c>
      <c r="D1749" s="25"/>
      <c r="E1749" s="25" t="s">
        <v>6427</v>
      </c>
      <c r="F1749" s="25" t="s">
        <v>6840</v>
      </c>
      <c r="G1749" s="25"/>
      <c r="H1749" s="25" t="s">
        <v>10483</v>
      </c>
      <c r="I1749" s="2" t="s">
        <v>6842</v>
      </c>
      <c r="J1749" s="2">
        <v>0.82783364341295951</v>
      </c>
      <c r="L1749" s="25"/>
      <c r="M1749" s="25" t="s">
        <v>10739</v>
      </c>
      <c r="N1749" s="26" t="s">
        <v>10740</v>
      </c>
      <c r="O1749" s="22">
        <v>5</v>
      </c>
      <c r="P1749" s="4"/>
      <c r="R1749" s="2" t="s">
        <v>3279</v>
      </c>
    </row>
    <row r="1750" spans="1:18" ht="13">
      <c r="A1750" s="22">
        <v>13025</v>
      </c>
      <c r="B1750" s="22">
        <v>13025</v>
      </c>
      <c r="C1750" s="9" t="s">
        <v>10738</v>
      </c>
      <c r="D1750" s="9"/>
      <c r="E1750" s="9" t="s">
        <v>6425</v>
      </c>
      <c r="F1750" s="9" t="s">
        <v>6840</v>
      </c>
      <c r="G1750" s="9"/>
      <c r="H1750" s="9" t="s">
        <v>10483</v>
      </c>
      <c r="I1750" s="2" t="s">
        <v>6842</v>
      </c>
      <c r="J1750" s="2">
        <v>0.82810238691371607</v>
      </c>
      <c r="L1750" s="9"/>
      <c r="M1750" s="9" t="s">
        <v>10741</v>
      </c>
      <c r="N1750" s="23" t="s">
        <v>10742</v>
      </c>
      <c r="O1750" s="22">
        <v>5</v>
      </c>
      <c r="P1750" s="4"/>
      <c r="R1750" s="2" t="s">
        <v>3279</v>
      </c>
    </row>
    <row r="1751" spans="1:18" ht="13">
      <c r="A1751" s="24">
        <v>13509</v>
      </c>
      <c r="B1751" s="24">
        <v>13218</v>
      </c>
      <c r="C1751" s="25" t="s">
        <v>10743</v>
      </c>
      <c r="D1751" s="25"/>
      <c r="E1751" s="25" t="s">
        <v>6425</v>
      </c>
      <c r="F1751" s="25" t="s">
        <v>6840</v>
      </c>
      <c r="G1751" s="25"/>
      <c r="H1751" s="25" t="s">
        <v>10483</v>
      </c>
      <c r="I1751" s="2" t="s">
        <v>6868</v>
      </c>
      <c r="J1751" s="2">
        <v>0.8979895111371814</v>
      </c>
      <c r="L1751" s="25"/>
      <c r="M1751" s="25" t="s">
        <v>10744</v>
      </c>
      <c r="N1751" s="26" t="s">
        <v>10745</v>
      </c>
      <c r="O1751" s="22">
        <v>5</v>
      </c>
      <c r="P1751" s="4"/>
      <c r="R1751" s="2" t="s">
        <v>3668</v>
      </c>
    </row>
    <row r="1752" spans="1:18" ht="13">
      <c r="A1752" s="22">
        <v>13218</v>
      </c>
      <c r="B1752" s="22">
        <v>13218</v>
      </c>
      <c r="C1752" s="9" t="s">
        <v>10743</v>
      </c>
      <c r="D1752" s="9"/>
      <c r="E1752" s="9" t="s">
        <v>6427</v>
      </c>
      <c r="F1752" s="9" t="s">
        <v>6840</v>
      </c>
      <c r="G1752" s="9"/>
      <c r="H1752" s="9" t="s">
        <v>10483</v>
      </c>
      <c r="I1752" s="2" t="s">
        <v>6868</v>
      </c>
      <c r="J1752" s="2">
        <v>0.91058099226549616</v>
      </c>
      <c r="L1752" s="9"/>
      <c r="M1752" s="9" t="s">
        <v>10746</v>
      </c>
      <c r="N1752" s="23" t="s">
        <v>10747</v>
      </c>
      <c r="O1752" s="22">
        <v>5</v>
      </c>
      <c r="P1752" s="4"/>
      <c r="R1752" s="2" t="s">
        <v>3668</v>
      </c>
    </row>
    <row r="1753" spans="1:18" ht="13">
      <c r="A1753" s="24">
        <v>12830</v>
      </c>
      <c r="B1753" s="24">
        <v>12830</v>
      </c>
      <c r="C1753" s="25" t="s">
        <v>10748</v>
      </c>
      <c r="D1753" s="25"/>
      <c r="E1753" s="25" t="s">
        <v>6427</v>
      </c>
      <c r="F1753" s="25" t="s">
        <v>6853</v>
      </c>
      <c r="G1753" s="25"/>
      <c r="H1753" s="25" t="s">
        <v>10483</v>
      </c>
      <c r="I1753" s="2" t="s">
        <v>6868</v>
      </c>
      <c r="J1753" s="2">
        <v>0.92915604843614863</v>
      </c>
      <c r="L1753" s="25"/>
      <c r="M1753" s="25" t="s">
        <v>10749</v>
      </c>
      <c r="N1753" s="26" t="s">
        <v>10750</v>
      </c>
      <c r="O1753" s="22">
        <v>5</v>
      </c>
      <c r="P1753" s="4"/>
      <c r="R1753" s="2" t="s">
        <v>3279</v>
      </c>
    </row>
    <row r="1754" spans="1:18" ht="13">
      <c r="A1754" s="22">
        <v>13903</v>
      </c>
      <c r="B1754" s="22">
        <v>12830</v>
      </c>
      <c r="C1754" s="9" t="s">
        <v>10748</v>
      </c>
      <c r="D1754" s="9"/>
      <c r="E1754" s="9" t="s">
        <v>6425</v>
      </c>
      <c r="F1754" s="9" t="s">
        <v>6853</v>
      </c>
      <c r="G1754" s="9"/>
      <c r="H1754" s="9" t="s">
        <v>10483</v>
      </c>
      <c r="I1754" s="2" t="s">
        <v>6868</v>
      </c>
      <c r="J1754" s="2">
        <v>0.90936866199589461</v>
      </c>
      <c r="L1754" s="9"/>
      <c r="M1754" s="9" t="s">
        <v>10751</v>
      </c>
      <c r="N1754" s="23" t="s">
        <v>10752</v>
      </c>
      <c r="O1754" s="22">
        <v>5</v>
      </c>
      <c r="P1754" s="4"/>
      <c r="R1754" s="2" t="s">
        <v>3279</v>
      </c>
    </row>
    <row r="1755" spans="1:18" ht="13">
      <c r="A1755" s="24">
        <v>12997</v>
      </c>
      <c r="B1755" s="24">
        <v>12997</v>
      </c>
      <c r="C1755" s="25" t="s">
        <v>10753</v>
      </c>
      <c r="D1755" s="25"/>
      <c r="E1755" s="25" t="s">
        <v>6427</v>
      </c>
      <c r="F1755" s="25" t="s">
        <v>6856</v>
      </c>
      <c r="G1755" s="25"/>
      <c r="H1755" s="25" t="s">
        <v>10483</v>
      </c>
      <c r="I1755" s="2" t="s">
        <v>6868</v>
      </c>
      <c r="J1755" s="2">
        <v>0.74076686334780262</v>
      </c>
      <c r="L1755" s="25"/>
      <c r="M1755" s="25" t="s">
        <v>10754</v>
      </c>
      <c r="N1755" s="26" t="s">
        <v>10755</v>
      </c>
      <c r="O1755" s="24">
        <v>4</v>
      </c>
      <c r="P1755" s="4"/>
      <c r="R1755" s="2" t="s">
        <v>3279</v>
      </c>
    </row>
    <row r="1756" spans="1:18" ht="13">
      <c r="A1756" s="22">
        <v>13101</v>
      </c>
      <c r="B1756" s="22">
        <v>12997</v>
      </c>
      <c r="C1756" s="9" t="s">
        <v>10753</v>
      </c>
      <c r="D1756" s="9"/>
      <c r="E1756" s="9" t="s">
        <v>6425</v>
      </c>
      <c r="F1756" s="9" t="s">
        <v>6856</v>
      </c>
      <c r="G1756" s="9"/>
      <c r="H1756" s="9" t="s">
        <v>10483</v>
      </c>
      <c r="I1756" s="2" t="s">
        <v>6868</v>
      </c>
      <c r="J1756" s="2">
        <v>0.74055080089928604</v>
      </c>
      <c r="L1756" s="9"/>
      <c r="M1756" s="9" t="s">
        <v>10756</v>
      </c>
      <c r="N1756" s="23" t="s">
        <v>10757</v>
      </c>
      <c r="O1756" s="22">
        <v>5</v>
      </c>
      <c r="P1756" s="4"/>
      <c r="R1756" s="2" t="s">
        <v>3279</v>
      </c>
    </row>
    <row r="1757" spans="1:18" ht="13">
      <c r="A1757" s="24">
        <v>12991</v>
      </c>
      <c r="B1757" s="24">
        <v>12991</v>
      </c>
      <c r="C1757" s="25" t="s">
        <v>10758</v>
      </c>
      <c r="D1757" s="25"/>
      <c r="E1757" s="25" t="s">
        <v>6427</v>
      </c>
      <c r="F1757" s="25" t="s">
        <v>6937</v>
      </c>
      <c r="G1757" s="25"/>
      <c r="H1757" s="25" t="s">
        <v>10483</v>
      </c>
      <c r="I1757" s="2" t="s">
        <v>6842</v>
      </c>
      <c r="J1757" s="2">
        <v>0.72418962329270709</v>
      </c>
      <c r="L1757" s="25"/>
      <c r="M1757" s="25" t="s">
        <v>10759</v>
      </c>
      <c r="N1757" s="26" t="s">
        <v>10760</v>
      </c>
      <c r="O1757" s="22">
        <v>5</v>
      </c>
      <c r="P1757" s="4"/>
      <c r="R1757" s="2" t="s">
        <v>3279</v>
      </c>
    </row>
    <row r="1758" spans="1:18" ht="13">
      <c r="A1758" s="22">
        <v>15013</v>
      </c>
      <c r="B1758" s="22">
        <v>12991</v>
      </c>
      <c r="C1758" s="9" t="s">
        <v>10758</v>
      </c>
      <c r="D1758" s="9"/>
      <c r="E1758" s="9" t="s">
        <v>6425</v>
      </c>
      <c r="F1758" s="9" t="s">
        <v>6937</v>
      </c>
      <c r="G1758" s="9"/>
      <c r="H1758" s="9" t="s">
        <v>10483</v>
      </c>
      <c r="I1758" s="2" t="s">
        <v>6842</v>
      </c>
      <c r="J1758" s="2">
        <v>0.78527985558159197</v>
      </c>
      <c r="L1758" s="9"/>
      <c r="M1758" s="9" t="s">
        <v>10761</v>
      </c>
      <c r="N1758" s="23" t="s">
        <v>10762</v>
      </c>
      <c r="O1758" s="24">
        <v>4</v>
      </c>
      <c r="P1758" s="4"/>
      <c r="R1758" s="2" t="s">
        <v>3279</v>
      </c>
    </row>
    <row r="1759" spans="1:18" ht="13">
      <c r="A1759" s="24">
        <v>12726</v>
      </c>
      <c r="B1759" s="24">
        <v>12726</v>
      </c>
      <c r="C1759" s="25" t="s">
        <v>10763</v>
      </c>
      <c r="D1759" s="25"/>
      <c r="E1759" s="25" t="s">
        <v>6425</v>
      </c>
      <c r="F1759" s="25" t="s">
        <v>6853</v>
      </c>
      <c r="G1759" s="25"/>
      <c r="H1759" s="25" t="s">
        <v>10483</v>
      </c>
      <c r="I1759" s="2" t="s">
        <v>6842</v>
      </c>
      <c r="J1759" s="2">
        <v>0.78436563652985858</v>
      </c>
      <c r="L1759" s="25"/>
      <c r="M1759" s="25" t="s">
        <v>10764</v>
      </c>
      <c r="N1759" s="26" t="s">
        <v>10765</v>
      </c>
      <c r="O1759" s="22">
        <v>5</v>
      </c>
      <c r="P1759" s="4"/>
      <c r="R1759" s="2" t="s">
        <v>6204</v>
      </c>
    </row>
    <row r="1760" spans="1:18" ht="13">
      <c r="A1760" s="22">
        <v>13086</v>
      </c>
      <c r="B1760" s="22">
        <v>12726</v>
      </c>
      <c r="C1760" s="9" t="s">
        <v>10763</v>
      </c>
      <c r="D1760" s="9"/>
      <c r="E1760" s="9" t="s">
        <v>6427</v>
      </c>
      <c r="F1760" s="9" t="s">
        <v>6853</v>
      </c>
      <c r="G1760" s="9"/>
      <c r="H1760" s="9" t="s">
        <v>10483</v>
      </c>
      <c r="I1760" s="2" t="s">
        <v>6842</v>
      </c>
      <c r="J1760" s="2">
        <v>0.77321330766764318</v>
      </c>
      <c r="L1760" s="9"/>
      <c r="M1760" s="9" t="s">
        <v>10766</v>
      </c>
      <c r="N1760" s="23" t="s">
        <v>10767</v>
      </c>
      <c r="O1760" s="22">
        <v>5</v>
      </c>
      <c r="P1760" s="4"/>
      <c r="R1760" s="2" t="s">
        <v>6204</v>
      </c>
    </row>
    <row r="1761" spans="1:18" ht="13">
      <c r="A1761" s="24">
        <v>12796</v>
      </c>
      <c r="B1761" s="24">
        <v>12796</v>
      </c>
      <c r="C1761" s="25" t="s">
        <v>10768</v>
      </c>
      <c r="D1761" s="25"/>
      <c r="E1761" s="25" t="s">
        <v>6427</v>
      </c>
      <c r="F1761" s="25" t="s">
        <v>6937</v>
      </c>
      <c r="G1761" s="24">
        <v>12796</v>
      </c>
      <c r="H1761" s="25" t="s">
        <v>10483</v>
      </c>
      <c r="I1761" s="2" t="s">
        <v>6868</v>
      </c>
      <c r="J1761" s="2">
        <v>0.9678534364082797</v>
      </c>
      <c r="L1761" s="25"/>
      <c r="M1761" s="25" t="s">
        <v>10769</v>
      </c>
      <c r="N1761" s="26" t="s">
        <v>10770</v>
      </c>
      <c r="O1761" s="22">
        <v>5</v>
      </c>
      <c r="P1761" s="4"/>
      <c r="R1761" s="2" t="s">
        <v>5907</v>
      </c>
    </row>
    <row r="1762" spans="1:18" ht="13">
      <c r="A1762" s="22">
        <v>14063</v>
      </c>
      <c r="B1762" s="22">
        <v>12796</v>
      </c>
      <c r="C1762" s="9" t="s">
        <v>10768</v>
      </c>
      <c r="D1762" s="9"/>
      <c r="E1762" s="9" t="s">
        <v>6425</v>
      </c>
      <c r="F1762" s="9" t="s">
        <v>6937</v>
      </c>
      <c r="G1762" s="22">
        <v>12796</v>
      </c>
      <c r="H1762" s="9" t="s">
        <v>10483</v>
      </c>
      <c r="I1762" s="2" t="s">
        <v>6868</v>
      </c>
      <c r="J1762" s="2">
        <v>0.97456187353880674</v>
      </c>
      <c r="L1762" s="9"/>
      <c r="M1762" s="9" t="s">
        <v>10771</v>
      </c>
      <c r="N1762" s="23" t="s">
        <v>10772</v>
      </c>
      <c r="O1762" s="22">
        <v>5</v>
      </c>
      <c r="P1762" s="4"/>
      <c r="R1762" s="2" t="s">
        <v>5907</v>
      </c>
    </row>
    <row r="1763" spans="1:18" ht="13">
      <c r="A1763" s="24">
        <v>12945</v>
      </c>
      <c r="B1763" s="24">
        <v>12945</v>
      </c>
      <c r="C1763" s="25" t="s">
        <v>10768</v>
      </c>
      <c r="D1763" s="25"/>
      <c r="E1763" s="25" t="s">
        <v>6427</v>
      </c>
      <c r="F1763" s="25" t="s">
        <v>6856</v>
      </c>
      <c r="G1763" s="24">
        <v>12796</v>
      </c>
      <c r="H1763" s="25" t="s">
        <v>10483</v>
      </c>
      <c r="I1763" s="2" t="s">
        <v>6868</v>
      </c>
      <c r="J1763" s="2">
        <v>0.96611520299049269</v>
      </c>
      <c r="L1763" s="25"/>
      <c r="M1763" s="25" t="s">
        <v>10773</v>
      </c>
      <c r="N1763" s="26" t="s">
        <v>10774</v>
      </c>
      <c r="O1763" s="22">
        <v>5</v>
      </c>
      <c r="P1763" s="4"/>
      <c r="R1763" s="2" t="s">
        <v>6204</v>
      </c>
    </row>
    <row r="1764" spans="1:18" ht="13">
      <c r="A1764" s="22">
        <v>13425</v>
      </c>
      <c r="B1764" s="22">
        <v>12945</v>
      </c>
      <c r="C1764" s="9" t="s">
        <v>10768</v>
      </c>
      <c r="D1764" s="9"/>
      <c r="E1764" s="9" t="s">
        <v>6425</v>
      </c>
      <c r="F1764" s="9" t="s">
        <v>6856</v>
      </c>
      <c r="G1764" s="22">
        <v>12796</v>
      </c>
      <c r="H1764" s="9" t="s">
        <v>10483</v>
      </c>
      <c r="I1764" s="2" t="s">
        <v>6868</v>
      </c>
      <c r="J1764" s="2">
        <v>0.97329124622576613</v>
      </c>
      <c r="L1764" s="9"/>
      <c r="M1764" s="9" t="s">
        <v>10775</v>
      </c>
      <c r="N1764" s="23" t="s">
        <v>10776</v>
      </c>
      <c r="O1764" s="22">
        <v>5</v>
      </c>
      <c r="P1764" s="4"/>
      <c r="R1764" s="2" t="s">
        <v>6204</v>
      </c>
    </row>
    <row r="1765" spans="1:18" ht="13">
      <c r="A1765" s="24">
        <v>13551</v>
      </c>
      <c r="B1765" s="24">
        <v>13551</v>
      </c>
      <c r="C1765" s="25" t="s">
        <v>10768</v>
      </c>
      <c r="D1765" s="25"/>
      <c r="E1765" s="25" t="s">
        <v>6427</v>
      </c>
      <c r="F1765" s="25" t="s">
        <v>6840</v>
      </c>
      <c r="G1765" s="24">
        <v>12796</v>
      </c>
      <c r="H1765" s="25" t="s">
        <v>10483</v>
      </c>
      <c r="I1765" s="2" t="s">
        <v>6868</v>
      </c>
      <c r="J1765" s="2">
        <v>0.94134052572118088</v>
      </c>
      <c r="L1765" s="25"/>
      <c r="M1765" s="25" t="s">
        <v>10777</v>
      </c>
      <c r="N1765" s="26" t="s">
        <v>10778</v>
      </c>
      <c r="O1765" s="22">
        <v>5</v>
      </c>
      <c r="P1765" s="4"/>
      <c r="R1765" s="2" t="s">
        <v>4600</v>
      </c>
    </row>
    <row r="1766" spans="1:18" ht="13">
      <c r="A1766" s="22">
        <v>14147</v>
      </c>
      <c r="B1766" s="22">
        <v>13551</v>
      </c>
      <c r="C1766" s="9" t="s">
        <v>10768</v>
      </c>
      <c r="D1766" s="9"/>
      <c r="E1766" s="9" t="s">
        <v>6425</v>
      </c>
      <c r="F1766" s="9" t="s">
        <v>6840</v>
      </c>
      <c r="G1766" s="22">
        <v>12796</v>
      </c>
      <c r="H1766" s="9" t="s">
        <v>10483</v>
      </c>
      <c r="I1766" s="2" t="s">
        <v>6868</v>
      </c>
      <c r="J1766" s="2">
        <v>0.95915624982819814</v>
      </c>
      <c r="L1766" s="9"/>
      <c r="M1766" s="9" t="s">
        <v>10779</v>
      </c>
      <c r="N1766" s="23" t="s">
        <v>10780</v>
      </c>
      <c r="O1766" s="22">
        <v>5</v>
      </c>
      <c r="P1766" s="4"/>
      <c r="R1766" s="2" t="s">
        <v>4600</v>
      </c>
    </row>
    <row r="1767" spans="1:18" ht="13">
      <c r="A1767" s="24">
        <v>13198</v>
      </c>
      <c r="B1767" s="24">
        <v>13198</v>
      </c>
      <c r="C1767" s="25" t="s">
        <v>10781</v>
      </c>
      <c r="D1767" s="25"/>
      <c r="E1767" s="25" t="s">
        <v>6425</v>
      </c>
      <c r="F1767" s="25" t="s">
        <v>7207</v>
      </c>
      <c r="G1767" s="24">
        <v>13198</v>
      </c>
      <c r="H1767" s="25" t="s">
        <v>10483</v>
      </c>
      <c r="I1767" s="2" t="s">
        <v>6842</v>
      </c>
      <c r="J1767" s="2">
        <v>0.73855819078531015</v>
      </c>
      <c r="L1767" s="25"/>
      <c r="M1767" s="25" t="s">
        <v>10782</v>
      </c>
      <c r="N1767" s="26" t="s">
        <v>10783</v>
      </c>
      <c r="O1767" s="22">
        <v>5</v>
      </c>
      <c r="P1767" s="4"/>
      <c r="R1767" s="2" t="s">
        <v>3668</v>
      </c>
    </row>
    <row r="1768" spans="1:18" ht="13">
      <c r="A1768" s="22">
        <v>14284</v>
      </c>
      <c r="B1768" s="22">
        <v>13319</v>
      </c>
      <c r="C1768" s="9" t="s">
        <v>10781</v>
      </c>
      <c r="D1768" s="9"/>
      <c r="E1768" s="9" t="s">
        <v>6425</v>
      </c>
      <c r="F1768" s="9" t="s">
        <v>7327</v>
      </c>
      <c r="G1768" s="22">
        <v>13198</v>
      </c>
      <c r="H1768" s="9" t="s">
        <v>10483</v>
      </c>
      <c r="I1768" s="2" t="s">
        <v>6842</v>
      </c>
      <c r="J1768" s="2">
        <v>0.73756492454835176</v>
      </c>
      <c r="L1768" s="9"/>
      <c r="M1768" s="9" t="s">
        <v>10784</v>
      </c>
      <c r="N1768" s="23" t="s">
        <v>10785</v>
      </c>
      <c r="O1768" s="22">
        <v>5</v>
      </c>
      <c r="P1768" s="4"/>
      <c r="R1768" s="2" t="s">
        <v>3668</v>
      </c>
    </row>
    <row r="1769" spans="1:18" ht="13">
      <c r="A1769" s="24">
        <v>13319</v>
      </c>
      <c r="B1769" s="24">
        <v>13319</v>
      </c>
      <c r="C1769" s="25" t="s">
        <v>10781</v>
      </c>
      <c r="D1769" s="25"/>
      <c r="E1769" s="25" t="s">
        <v>6427</v>
      </c>
      <c r="F1769" s="25" t="s">
        <v>7327</v>
      </c>
      <c r="G1769" s="24">
        <v>13198</v>
      </c>
      <c r="H1769" s="25" t="s">
        <v>10483</v>
      </c>
      <c r="I1769" s="2" t="s">
        <v>6842</v>
      </c>
      <c r="J1769" s="2">
        <v>0.71565424263679023</v>
      </c>
      <c r="L1769" s="25"/>
      <c r="M1769" s="25" t="s">
        <v>10786</v>
      </c>
      <c r="N1769" s="26" t="s">
        <v>10787</v>
      </c>
      <c r="O1769" s="22">
        <v>5</v>
      </c>
      <c r="P1769" s="4"/>
      <c r="R1769" s="2" t="s">
        <v>3668</v>
      </c>
    </row>
    <row r="1770" spans="1:18" ht="13">
      <c r="A1770" s="22">
        <v>14892</v>
      </c>
      <c r="B1770" s="22">
        <v>13198</v>
      </c>
      <c r="C1770" s="9" t="s">
        <v>10781</v>
      </c>
      <c r="D1770" s="9"/>
      <c r="E1770" s="9" t="s">
        <v>6427</v>
      </c>
      <c r="F1770" s="9" t="s">
        <v>7207</v>
      </c>
      <c r="G1770" s="22">
        <v>13198</v>
      </c>
      <c r="H1770" s="9" t="s">
        <v>10483</v>
      </c>
      <c r="I1770" s="2" t="s">
        <v>6842</v>
      </c>
      <c r="J1770" s="2">
        <v>0.73696374884050797</v>
      </c>
      <c r="L1770" s="9"/>
      <c r="M1770" s="9" t="s">
        <v>10788</v>
      </c>
      <c r="N1770" s="23" t="s">
        <v>10789</v>
      </c>
      <c r="O1770" s="22">
        <v>5</v>
      </c>
      <c r="P1770" s="4"/>
      <c r="R1770" s="2" t="s">
        <v>3668</v>
      </c>
    </row>
    <row r="1771" spans="1:18" ht="13">
      <c r="A1771" s="24">
        <v>13035</v>
      </c>
      <c r="B1771" s="24">
        <v>13035</v>
      </c>
      <c r="C1771" s="25" t="s">
        <v>10790</v>
      </c>
      <c r="D1771" s="25"/>
      <c r="E1771" s="25" t="s">
        <v>6425</v>
      </c>
      <c r="F1771" s="25" t="s">
        <v>7218</v>
      </c>
      <c r="G1771" s="24">
        <v>13035</v>
      </c>
      <c r="H1771" s="25" t="s">
        <v>10483</v>
      </c>
      <c r="I1771" s="2" t="s">
        <v>6868</v>
      </c>
      <c r="J1771" s="2">
        <v>0.47086732658236807</v>
      </c>
      <c r="L1771" s="25"/>
      <c r="M1771" s="25"/>
      <c r="N1771" s="29"/>
      <c r="O1771" s="24">
        <v>0</v>
      </c>
      <c r="P1771" s="27" t="s">
        <v>6512</v>
      </c>
      <c r="R1771" s="2" t="s">
        <v>3556</v>
      </c>
    </row>
    <row r="1772" spans="1:18" ht="13">
      <c r="A1772" s="22">
        <v>13083</v>
      </c>
      <c r="B1772" s="22">
        <v>13083</v>
      </c>
      <c r="C1772" s="9" t="s">
        <v>10790</v>
      </c>
      <c r="D1772" s="9"/>
      <c r="E1772" s="9" t="s">
        <v>6427</v>
      </c>
      <c r="F1772" s="9" t="s">
        <v>8993</v>
      </c>
      <c r="G1772" s="22">
        <v>13035</v>
      </c>
      <c r="H1772" s="9" t="s">
        <v>10483</v>
      </c>
      <c r="I1772" s="2" t="s">
        <v>6868</v>
      </c>
      <c r="J1772" s="2">
        <v>0.55248153247550214</v>
      </c>
      <c r="L1772" s="9"/>
      <c r="M1772" s="9"/>
      <c r="N1772" s="28"/>
      <c r="O1772" s="22">
        <v>0</v>
      </c>
      <c r="P1772" s="27" t="s">
        <v>6512</v>
      </c>
      <c r="R1772" s="2" t="s">
        <v>3556</v>
      </c>
    </row>
    <row r="1773" spans="1:18" ht="13">
      <c r="A1773" s="24">
        <v>13401</v>
      </c>
      <c r="B1773" s="24">
        <v>13035</v>
      </c>
      <c r="C1773" s="25" t="s">
        <v>10790</v>
      </c>
      <c r="D1773" s="25"/>
      <c r="E1773" s="25" t="s">
        <v>6427</v>
      </c>
      <c r="F1773" s="25" t="s">
        <v>7218</v>
      </c>
      <c r="G1773" s="24">
        <v>13035</v>
      </c>
      <c r="H1773" s="25" t="s">
        <v>10483</v>
      </c>
      <c r="I1773" s="2" t="s">
        <v>6868</v>
      </c>
      <c r="J1773" s="2">
        <v>0.50759504091579388</v>
      </c>
      <c r="L1773" s="25"/>
      <c r="M1773" s="25"/>
      <c r="N1773" s="29"/>
      <c r="O1773" s="24">
        <v>0</v>
      </c>
      <c r="P1773" s="27" t="s">
        <v>6512</v>
      </c>
      <c r="R1773" s="2" t="s">
        <v>3556</v>
      </c>
    </row>
    <row r="1774" spans="1:18" ht="13">
      <c r="A1774" s="22">
        <v>13810</v>
      </c>
      <c r="B1774" s="22">
        <v>13083</v>
      </c>
      <c r="C1774" s="9" t="s">
        <v>10790</v>
      </c>
      <c r="D1774" s="9"/>
      <c r="E1774" s="9" t="s">
        <v>6425</v>
      </c>
      <c r="F1774" s="9" t="s">
        <v>8993</v>
      </c>
      <c r="G1774" s="22">
        <v>13035</v>
      </c>
      <c r="H1774" s="9" t="s">
        <v>10483</v>
      </c>
      <c r="I1774" s="2" t="s">
        <v>6842</v>
      </c>
      <c r="J1774" s="2">
        <v>0.46921777666508646</v>
      </c>
      <c r="L1774" s="9"/>
      <c r="M1774" s="9"/>
      <c r="N1774" s="28"/>
      <c r="O1774" s="22">
        <v>0</v>
      </c>
      <c r="P1774" s="27" t="s">
        <v>6512</v>
      </c>
      <c r="R1774" s="2" t="s">
        <v>3556</v>
      </c>
    </row>
    <row r="1775" spans="1:18" ht="13">
      <c r="A1775" s="24">
        <v>13412</v>
      </c>
      <c r="B1775" s="24">
        <v>13412</v>
      </c>
      <c r="C1775" s="25" t="s">
        <v>10791</v>
      </c>
      <c r="D1775" s="25"/>
      <c r="E1775" s="25" t="s">
        <v>6425</v>
      </c>
      <c r="F1775" s="25" t="s">
        <v>6859</v>
      </c>
      <c r="G1775" s="25"/>
      <c r="H1775" s="25" t="s">
        <v>10483</v>
      </c>
      <c r="I1775" s="2" t="s">
        <v>6868</v>
      </c>
      <c r="J1775" s="2">
        <v>0.92674038047889318</v>
      </c>
      <c r="L1775" s="25"/>
      <c r="M1775" s="25" t="s">
        <v>10792</v>
      </c>
      <c r="N1775" s="26" t="s">
        <v>10793</v>
      </c>
      <c r="O1775" s="22">
        <v>5</v>
      </c>
      <c r="P1775" s="4"/>
      <c r="R1775" s="2" t="s">
        <v>3279</v>
      </c>
    </row>
    <row r="1776" spans="1:18" ht="13">
      <c r="A1776" s="22">
        <v>15971</v>
      </c>
      <c r="B1776" s="22">
        <v>13412</v>
      </c>
      <c r="C1776" s="9" t="s">
        <v>10791</v>
      </c>
      <c r="D1776" s="9"/>
      <c r="E1776" s="9" t="s">
        <v>6427</v>
      </c>
      <c r="F1776" s="9" t="s">
        <v>6859</v>
      </c>
      <c r="G1776" s="9"/>
      <c r="H1776" s="9" t="s">
        <v>10483</v>
      </c>
      <c r="I1776" s="2" t="s">
        <v>6868</v>
      </c>
      <c r="J1776" s="2">
        <v>0.94257051409070336</v>
      </c>
      <c r="L1776" s="9"/>
      <c r="M1776" s="9" t="s">
        <v>10794</v>
      </c>
      <c r="N1776" s="23" t="s">
        <v>10795</v>
      </c>
      <c r="O1776" s="22">
        <v>5</v>
      </c>
      <c r="P1776" s="4"/>
      <c r="R1776" s="2" t="s">
        <v>3279</v>
      </c>
    </row>
    <row r="1777" spans="1:18" ht="13">
      <c r="A1777" s="24">
        <v>12639</v>
      </c>
      <c r="B1777" s="24">
        <v>12639</v>
      </c>
      <c r="C1777" s="25" t="s">
        <v>10796</v>
      </c>
      <c r="D1777" s="25"/>
      <c r="E1777" s="25" t="s">
        <v>6427</v>
      </c>
      <c r="F1777" s="25" t="s">
        <v>6859</v>
      </c>
      <c r="G1777" s="25"/>
      <c r="H1777" s="25" t="s">
        <v>10483</v>
      </c>
      <c r="I1777" s="2" t="s">
        <v>6868</v>
      </c>
      <c r="J1777" s="2">
        <v>0.95907621070374405</v>
      </c>
      <c r="L1777" s="25"/>
      <c r="M1777" s="25"/>
      <c r="N1777" s="29"/>
      <c r="O1777" s="24">
        <v>0</v>
      </c>
      <c r="P1777" s="27" t="s">
        <v>6512</v>
      </c>
      <c r="R1777" s="2" t="s">
        <v>3279</v>
      </c>
    </row>
    <row r="1778" spans="1:18" ht="13">
      <c r="A1778" s="22">
        <v>18743</v>
      </c>
      <c r="B1778" s="22">
        <v>12639</v>
      </c>
      <c r="C1778" s="9" t="s">
        <v>10796</v>
      </c>
      <c r="D1778" s="9"/>
      <c r="E1778" s="9" t="s">
        <v>6425</v>
      </c>
      <c r="F1778" s="9" t="s">
        <v>6859</v>
      </c>
      <c r="G1778" s="9"/>
      <c r="H1778" s="9" t="s">
        <v>10483</v>
      </c>
      <c r="I1778" s="2" t="s">
        <v>6868</v>
      </c>
      <c r="J1778" s="2">
        <v>0.87658310963149744</v>
      </c>
      <c r="L1778" s="9"/>
      <c r="M1778" s="9"/>
      <c r="N1778" s="28"/>
      <c r="O1778" s="22">
        <v>0</v>
      </c>
      <c r="P1778" s="27" t="s">
        <v>6512</v>
      </c>
      <c r="R1778" s="2" t="s">
        <v>3279</v>
      </c>
    </row>
    <row r="1779" spans="1:18" ht="13">
      <c r="A1779" s="24">
        <v>13388</v>
      </c>
      <c r="B1779" s="24">
        <v>13388</v>
      </c>
      <c r="C1779" s="25" t="s">
        <v>10797</v>
      </c>
      <c r="D1779" s="25"/>
      <c r="E1779" s="25" t="s">
        <v>6427</v>
      </c>
      <c r="F1779" s="25" t="s">
        <v>6840</v>
      </c>
      <c r="G1779" s="25"/>
      <c r="H1779" s="25" t="s">
        <v>10483</v>
      </c>
      <c r="I1779" s="2" t="s">
        <v>6868</v>
      </c>
      <c r="J1779" s="2">
        <v>0.92495238614944353</v>
      </c>
      <c r="L1779" s="25"/>
      <c r="M1779" s="25" t="s">
        <v>10798</v>
      </c>
      <c r="N1779" s="26" t="s">
        <v>10799</v>
      </c>
      <c r="O1779" s="22">
        <v>5</v>
      </c>
      <c r="P1779" s="4"/>
      <c r="R1779" s="2" t="s">
        <v>4600</v>
      </c>
    </row>
    <row r="1780" spans="1:18" ht="13">
      <c r="A1780" s="22">
        <v>14347</v>
      </c>
      <c r="B1780" s="22">
        <v>13388</v>
      </c>
      <c r="C1780" s="9" t="s">
        <v>10797</v>
      </c>
      <c r="D1780" s="9"/>
      <c r="E1780" s="9" t="s">
        <v>6425</v>
      </c>
      <c r="F1780" s="9" t="s">
        <v>6840</v>
      </c>
      <c r="G1780" s="9"/>
      <c r="H1780" s="9" t="s">
        <v>10483</v>
      </c>
      <c r="I1780" s="2" t="s">
        <v>6868</v>
      </c>
      <c r="J1780" s="2">
        <v>0.9240884467567686</v>
      </c>
      <c r="L1780" s="9"/>
      <c r="M1780" s="9" t="s">
        <v>10800</v>
      </c>
      <c r="N1780" s="23" t="s">
        <v>10801</v>
      </c>
      <c r="O1780" s="22">
        <v>5</v>
      </c>
      <c r="P1780" s="4"/>
      <c r="R1780" s="2" t="s">
        <v>4600</v>
      </c>
    </row>
    <row r="1781" spans="1:18" ht="13">
      <c r="A1781" s="24">
        <v>14422</v>
      </c>
      <c r="B1781" s="24">
        <v>13355</v>
      </c>
      <c r="C1781" s="25" t="s">
        <v>10802</v>
      </c>
      <c r="D1781" s="25"/>
      <c r="E1781" s="25" t="s">
        <v>6425</v>
      </c>
      <c r="F1781" s="25" t="s">
        <v>6853</v>
      </c>
      <c r="G1781" s="25"/>
      <c r="H1781" s="25" t="s">
        <v>10483</v>
      </c>
      <c r="I1781" s="2" t="s">
        <v>6842</v>
      </c>
      <c r="J1781" s="2">
        <v>0.7114320021134658</v>
      </c>
      <c r="L1781" s="25"/>
      <c r="M1781" s="25" t="s">
        <v>10803</v>
      </c>
      <c r="N1781" s="26" t="s">
        <v>10804</v>
      </c>
      <c r="O1781" s="22">
        <v>5</v>
      </c>
      <c r="P1781" s="4"/>
      <c r="R1781" s="2" t="s">
        <v>3668</v>
      </c>
    </row>
    <row r="1782" spans="1:18" ht="13">
      <c r="A1782" s="22">
        <v>13355</v>
      </c>
      <c r="B1782" s="22">
        <v>13355</v>
      </c>
      <c r="C1782" s="9" t="s">
        <v>10802</v>
      </c>
      <c r="D1782" s="9"/>
      <c r="E1782" s="9" t="s">
        <v>6427</v>
      </c>
      <c r="F1782" s="9" t="s">
        <v>6853</v>
      </c>
      <c r="G1782" s="9"/>
      <c r="H1782" s="9" t="s">
        <v>10483</v>
      </c>
      <c r="I1782" s="2" t="s">
        <v>6842</v>
      </c>
      <c r="J1782" s="2">
        <v>0.71659325706157295</v>
      </c>
      <c r="L1782" s="9"/>
      <c r="M1782" s="9" t="s">
        <v>10805</v>
      </c>
      <c r="N1782" s="23" t="s">
        <v>10806</v>
      </c>
      <c r="O1782" s="22">
        <v>5</v>
      </c>
      <c r="P1782" s="4"/>
      <c r="R1782" s="2" t="s">
        <v>3668</v>
      </c>
    </row>
    <row r="1783" spans="1:18" ht="13">
      <c r="A1783" s="24">
        <v>14637</v>
      </c>
      <c r="B1783" s="24">
        <v>14285</v>
      </c>
      <c r="C1783" s="25" t="s">
        <v>10807</v>
      </c>
      <c r="D1783" s="25"/>
      <c r="E1783" s="25" t="s">
        <v>6427</v>
      </c>
      <c r="F1783" s="25" t="s">
        <v>6856</v>
      </c>
      <c r="G1783" s="25"/>
      <c r="H1783" s="25" t="s">
        <v>10483</v>
      </c>
      <c r="I1783" s="2" t="s">
        <v>6868</v>
      </c>
      <c r="J1783" s="2">
        <v>0.94836194128081319</v>
      </c>
      <c r="L1783" s="25"/>
      <c r="M1783" s="25" t="s">
        <v>10808</v>
      </c>
      <c r="N1783" s="26" t="s">
        <v>10809</v>
      </c>
      <c r="O1783" s="22">
        <v>5</v>
      </c>
      <c r="P1783" s="4"/>
      <c r="R1783" s="2" t="s">
        <v>3279</v>
      </c>
    </row>
    <row r="1784" spans="1:18" ht="16.5" customHeight="1">
      <c r="A1784" s="22">
        <v>14285</v>
      </c>
      <c r="B1784" s="22">
        <v>14285</v>
      </c>
      <c r="C1784" s="9" t="s">
        <v>10807</v>
      </c>
      <c r="D1784" s="9"/>
      <c r="E1784" s="9" t="s">
        <v>6425</v>
      </c>
      <c r="F1784" s="9" t="s">
        <v>6856</v>
      </c>
      <c r="G1784" s="9"/>
      <c r="H1784" s="9" t="s">
        <v>10483</v>
      </c>
      <c r="I1784" s="2" t="s">
        <v>6868</v>
      </c>
      <c r="J1784" s="2">
        <v>0.94699138038801312</v>
      </c>
      <c r="L1784" s="9"/>
      <c r="M1784" s="9" t="s">
        <v>10810</v>
      </c>
      <c r="N1784" s="23" t="s">
        <v>10811</v>
      </c>
      <c r="O1784" s="22">
        <v>5</v>
      </c>
      <c r="P1784" s="4"/>
      <c r="R1784" s="2" t="s">
        <v>3279</v>
      </c>
    </row>
    <row r="1785" spans="1:18" ht="13">
      <c r="A1785" s="24">
        <v>13282</v>
      </c>
      <c r="B1785" s="24">
        <v>13282</v>
      </c>
      <c r="C1785" s="25" t="s">
        <v>10812</v>
      </c>
      <c r="D1785" s="25"/>
      <c r="E1785" s="25" t="s">
        <v>6425</v>
      </c>
      <c r="F1785" s="25" t="s">
        <v>6846</v>
      </c>
      <c r="G1785" s="24">
        <v>12675</v>
      </c>
      <c r="H1785" s="25" t="s">
        <v>10483</v>
      </c>
      <c r="I1785" s="2" t="s">
        <v>6847</v>
      </c>
      <c r="J1785" s="2">
        <v>0.73791669376505831</v>
      </c>
      <c r="L1785" s="25"/>
      <c r="M1785" s="25" t="s">
        <v>10813</v>
      </c>
      <c r="N1785" s="26" t="s">
        <v>10814</v>
      </c>
      <c r="O1785" s="22">
        <v>5</v>
      </c>
      <c r="P1785" s="4"/>
      <c r="R1785" s="2" t="s">
        <v>3556</v>
      </c>
    </row>
    <row r="1786" spans="1:18" ht="13">
      <c r="A1786" s="22">
        <v>18284</v>
      </c>
      <c r="B1786" s="22">
        <v>16871</v>
      </c>
      <c r="C1786" s="9" t="s">
        <v>10812</v>
      </c>
      <c r="D1786" s="9"/>
      <c r="E1786" s="9" t="s">
        <v>6425</v>
      </c>
      <c r="F1786" s="9" t="s">
        <v>7327</v>
      </c>
      <c r="G1786" s="22">
        <v>12675</v>
      </c>
      <c r="H1786" s="9" t="s">
        <v>10483</v>
      </c>
      <c r="I1786" s="2" t="s">
        <v>6847</v>
      </c>
      <c r="J1786" s="2">
        <v>0.82406014090566526</v>
      </c>
      <c r="L1786" s="9"/>
      <c r="M1786" s="9"/>
      <c r="N1786" s="28"/>
      <c r="O1786" s="22">
        <v>0</v>
      </c>
      <c r="P1786" s="4" t="s">
        <v>6876</v>
      </c>
      <c r="R1786" s="2" t="s">
        <v>3556</v>
      </c>
    </row>
    <row r="1787" spans="1:18" ht="13">
      <c r="A1787" s="24">
        <v>20920</v>
      </c>
      <c r="B1787" s="24">
        <v>16286</v>
      </c>
      <c r="C1787" s="25" t="s">
        <v>10812</v>
      </c>
      <c r="D1787" s="25"/>
      <c r="E1787" s="25" t="s">
        <v>6425</v>
      </c>
      <c r="F1787" s="25" t="s">
        <v>6850</v>
      </c>
      <c r="G1787" s="24">
        <v>12675</v>
      </c>
      <c r="H1787" s="25" t="s">
        <v>10483</v>
      </c>
      <c r="I1787" s="2" t="s">
        <v>6847</v>
      </c>
      <c r="J1787" s="2">
        <v>0.84540512569397874</v>
      </c>
      <c r="L1787" s="25"/>
      <c r="M1787" s="25"/>
      <c r="N1787" s="29"/>
      <c r="O1787" s="24">
        <v>0</v>
      </c>
      <c r="P1787" s="27" t="s">
        <v>6876</v>
      </c>
      <c r="R1787" s="2" t="s">
        <v>3556</v>
      </c>
    </row>
    <row r="1788" spans="1:18" ht="13">
      <c r="A1788" s="22">
        <v>13352</v>
      </c>
      <c r="B1788" s="22">
        <v>13282</v>
      </c>
      <c r="C1788" s="9" t="s">
        <v>10812</v>
      </c>
      <c r="D1788" s="9"/>
      <c r="E1788" s="9" t="s">
        <v>6427</v>
      </c>
      <c r="F1788" s="9" t="s">
        <v>6846</v>
      </c>
      <c r="G1788" s="22">
        <v>12675</v>
      </c>
      <c r="H1788" s="9" t="s">
        <v>10483</v>
      </c>
      <c r="I1788" s="2" t="s">
        <v>6847</v>
      </c>
      <c r="J1788" s="2">
        <v>0.75112431247839195</v>
      </c>
      <c r="L1788" s="9"/>
      <c r="M1788" s="9" t="s">
        <v>10815</v>
      </c>
      <c r="N1788" s="23" t="s">
        <v>10816</v>
      </c>
      <c r="O1788" s="22">
        <v>1</v>
      </c>
      <c r="P1788" s="4"/>
      <c r="R1788" s="2" t="s">
        <v>3556</v>
      </c>
    </row>
    <row r="1789" spans="1:18" ht="13">
      <c r="A1789" s="24">
        <v>16286</v>
      </c>
      <c r="B1789" s="24">
        <v>16286</v>
      </c>
      <c r="C1789" s="25" t="s">
        <v>10812</v>
      </c>
      <c r="D1789" s="25"/>
      <c r="E1789" s="25" t="s">
        <v>6427</v>
      </c>
      <c r="F1789" s="25" t="s">
        <v>6850</v>
      </c>
      <c r="G1789" s="24">
        <v>12675</v>
      </c>
      <c r="H1789" s="25" t="s">
        <v>10483</v>
      </c>
      <c r="I1789" s="2" t="s">
        <v>6847</v>
      </c>
      <c r="J1789" s="2">
        <v>0.83865065360712898</v>
      </c>
      <c r="L1789" s="25"/>
      <c r="M1789" s="25" t="s">
        <v>10817</v>
      </c>
      <c r="N1789" s="26" t="s">
        <v>10818</v>
      </c>
      <c r="O1789" s="24">
        <v>1</v>
      </c>
      <c r="P1789" s="4"/>
      <c r="R1789" s="2" t="s">
        <v>3556</v>
      </c>
    </row>
    <row r="1790" spans="1:18" ht="13">
      <c r="A1790" s="22">
        <v>16871</v>
      </c>
      <c r="B1790" s="22">
        <v>16871</v>
      </c>
      <c r="C1790" s="9" t="s">
        <v>10812</v>
      </c>
      <c r="D1790" s="9"/>
      <c r="E1790" s="9" t="s">
        <v>6427</v>
      </c>
      <c r="F1790" s="9" t="s">
        <v>7327</v>
      </c>
      <c r="G1790" s="22">
        <v>12675</v>
      </c>
      <c r="H1790" s="9" t="s">
        <v>10483</v>
      </c>
      <c r="I1790" s="2" t="s">
        <v>6847</v>
      </c>
      <c r="J1790" s="2">
        <v>0.84508990139384066</v>
      </c>
      <c r="L1790" s="9"/>
      <c r="M1790" s="9"/>
      <c r="N1790" s="28"/>
      <c r="O1790" s="22">
        <v>0</v>
      </c>
      <c r="P1790" s="27" t="s">
        <v>6876</v>
      </c>
      <c r="R1790" s="2" t="s">
        <v>3556</v>
      </c>
    </row>
    <row r="1791" spans="1:18" ht="13">
      <c r="A1791" s="24">
        <v>12320</v>
      </c>
      <c r="B1791" s="24">
        <v>12320</v>
      </c>
      <c r="C1791" s="25" t="s">
        <v>10812</v>
      </c>
      <c r="D1791" s="25"/>
      <c r="E1791" s="25" t="s">
        <v>6427</v>
      </c>
      <c r="F1791" s="25" t="s">
        <v>6853</v>
      </c>
      <c r="G1791" s="24">
        <v>12675</v>
      </c>
      <c r="H1791" s="25" t="s">
        <v>10483</v>
      </c>
      <c r="I1791" s="2" t="s">
        <v>6847</v>
      </c>
      <c r="J1791" s="2">
        <v>0.76695658232057184</v>
      </c>
      <c r="L1791" s="25"/>
      <c r="M1791" s="25" t="s">
        <v>10819</v>
      </c>
      <c r="N1791" s="26" t="s">
        <v>10820</v>
      </c>
      <c r="O1791" s="22">
        <v>5</v>
      </c>
      <c r="P1791" s="4"/>
      <c r="R1791" s="2" t="s">
        <v>3556</v>
      </c>
    </row>
    <row r="1792" spans="1:18" ht="13">
      <c r="A1792" s="22">
        <v>15071</v>
      </c>
      <c r="B1792" s="22">
        <v>12320</v>
      </c>
      <c r="C1792" s="9" t="s">
        <v>10812</v>
      </c>
      <c r="D1792" s="9"/>
      <c r="E1792" s="9" t="s">
        <v>6425</v>
      </c>
      <c r="F1792" s="9" t="s">
        <v>6853</v>
      </c>
      <c r="G1792" s="22">
        <v>12675</v>
      </c>
      <c r="H1792" s="9" t="s">
        <v>10483</v>
      </c>
      <c r="I1792" s="2" t="s">
        <v>6847</v>
      </c>
      <c r="J1792" s="2">
        <v>0.75127521616269954</v>
      </c>
      <c r="L1792" s="9"/>
      <c r="M1792" s="9" t="s">
        <v>10821</v>
      </c>
      <c r="N1792" s="23" t="s">
        <v>10822</v>
      </c>
      <c r="O1792" s="22">
        <v>5</v>
      </c>
      <c r="P1792" s="4"/>
      <c r="R1792" s="2" t="s">
        <v>3556</v>
      </c>
    </row>
    <row r="1793" spans="1:18" ht="13">
      <c r="A1793" s="24">
        <v>12675</v>
      </c>
      <c r="B1793" s="24">
        <v>12675</v>
      </c>
      <c r="C1793" s="25" t="s">
        <v>10812</v>
      </c>
      <c r="D1793" s="25"/>
      <c r="E1793" s="25" t="s">
        <v>6425</v>
      </c>
      <c r="F1793" s="25" t="s">
        <v>6859</v>
      </c>
      <c r="G1793" s="24">
        <v>12675</v>
      </c>
      <c r="H1793" s="25" t="s">
        <v>10483</v>
      </c>
      <c r="I1793" s="2" t="s">
        <v>6847</v>
      </c>
      <c r="J1793" s="2">
        <v>0.77782778541635078</v>
      </c>
      <c r="L1793" s="25"/>
      <c r="M1793" s="25" t="s">
        <v>10823</v>
      </c>
      <c r="N1793" s="26" t="s">
        <v>10824</v>
      </c>
      <c r="O1793" s="22">
        <v>5</v>
      </c>
      <c r="P1793" s="4"/>
      <c r="R1793" s="2" t="s">
        <v>3556</v>
      </c>
    </row>
    <row r="1794" spans="1:18" ht="13">
      <c r="A1794" s="22">
        <v>12734</v>
      </c>
      <c r="B1794" s="22">
        <v>12675</v>
      </c>
      <c r="C1794" s="9" t="s">
        <v>10812</v>
      </c>
      <c r="D1794" s="9"/>
      <c r="E1794" s="9" t="s">
        <v>6427</v>
      </c>
      <c r="F1794" s="9" t="s">
        <v>6859</v>
      </c>
      <c r="G1794" s="22">
        <v>12675</v>
      </c>
      <c r="H1794" s="9" t="s">
        <v>10483</v>
      </c>
      <c r="I1794" s="2" t="s">
        <v>6847</v>
      </c>
      <c r="J1794" s="2">
        <v>0.74218741492038354</v>
      </c>
      <c r="L1794" s="9"/>
      <c r="M1794" s="9" t="s">
        <v>10825</v>
      </c>
      <c r="N1794" s="23" t="s">
        <v>10826</v>
      </c>
      <c r="O1794" s="22">
        <v>5</v>
      </c>
      <c r="P1794" s="4"/>
      <c r="R1794" s="2" t="s">
        <v>3556</v>
      </c>
    </row>
    <row r="1795" spans="1:18" ht="13">
      <c r="A1795" s="24">
        <v>11567</v>
      </c>
      <c r="B1795" s="24">
        <v>11567</v>
      </c>
      <c r="C1795" s="25" t="s">
        <v>10827</v>
      </c>
      <c r="D1795" s="25"/>
      <c r="E1795" s="25" t="s">
        <v>6425</v>
      </c>
      <c r="F1795" s="25" t="s">
        <v>6850</v>
      </c>
      <c r="G1795" s="24">
        <v>11567</v>
      </c>
      <c r="H1795" s="25" t="s">
        <v>10483</v>
      </c>
      <c r="I1795" s="2" t="s">
        <v>6868</v>
      </c>
      <c r="J1795" s="2">
        <v>0.90469070904230631</v>
      </c>
      <c r="L1795" s="25"/>
      <c r="M1795" s="25" t="s">
        <v>10828</v>
      </c>
      <c r="N1795" s="26" t="s">
        <v>10829</v>
      </c>
      <c r="O1795" s="22">
        <v>5</v>
      </c>
      <c r="P1795" s="4"/>
      <c r="R1795" s="2" t="s">
        <v>3668</v>
      </c>
    </row>
    <row r="1796" spans="1:18" ht="13">
      <c r="A1796" s="22">
        <v>13475</v>
      </c>
      <c r="B1796" s="22">
        <v>13475</v>
      </c>
      <c r="C1796" s="9" t="s">
        <v>10827</v>
      </c>
      <c r="D1796" s="9"/>
      <c r="E1796" s="9" t="s">
        <v>6425</v>
      </c>
      <c r="F1796" s="9" t="s">
        <v>6846</v>
      </c>
      <c r="G1796" s="22">
        <v>11567</v>
      </c>
      <c r="H1796" s="9" t="s">
        <v>10483</v>
      </c>
      <c r="I1796" s="2" t="s">
        <v>6868</v>
      </c>
      <c r="J1796" s="2">
        <v>0.92459126734661667</v>
      </c>
      <c r="L1796" s="9"/>
      <c r="M1796" s="9" t="s">
        <v>10830</v>
      </c>
      <c r="N1796" s="23" t="s">
        <v>10831</v>
      </c>
      <c r="O1796" s="22">
        <v>5</v>
      </c>
      <c r="P1796" s="4"/>
      <c r="R1796" s="2" t="s">
        <v>3668</v>
      </c>
    </row>
    <row r="1797" spans="1:18" ht="13">
      <c r="A1797" s="24">
        <v>153021</v>
      </c>
      <c r="B1797" s="24">
        <v>11567</v>
      </c>
      <c r="C1797" s="25" t="s">
        <v>10827</v>
      </c>
      <c r="D1797" s="25"/>
      <c r="E1797" s="25" t="s">
        <v>6427</v>
      </c>
      <c r="F1797" s="25" t="s">
        <v>6850</v>
      </c>
      <c r="G1797" s="24">
        <v>11567</v>
      </c>
      <c r="H1797" s="25" t="s">
        <v>10483</v>
      </c>
      <c r="I1797" s="2" t="s">
        <v>6868</v>
      </c>
      <c r="J1797" s="2">
        <v>0.93391553141990169</v>
      </c>
      <c r="L1797" s="25"/>
      <c r="M1797" s="25" t="s">
        <v>10832</v>
      </c>
      <c r="N1797" s="26" t="s">
        <v>10833</v>
      </c>
      <c r="O1797" s="24">
        <v>4</v>
      </c>
      <c r="P1797" s="4"/>
      <c r="R1797" s="2" t="s">
        <v>3668</v>
      </c>
    </row>
    <row r="1798" spans="1:18" ht="13">
      <c r="A1798" s="22">
        <v>15703</v>
      </c>
      <c r="B1798" s="22">
        <v>13475</v>
      </c>
      <c r="C1798" s="9" t="s">
        <v>10827</v>
      </c>
      <c r="D1798" s="9"/>
      <c r="E1798" s="9" t="s">
        <v>6427</v>
      </c>
      <c r="F1798" s="9" t="s">
        <v>6846</v>
      </c>
      <c r="G1798" s="22">
        <v>11567</v>
      </c>
      <c r="H1798" s="9" t="s">
        <v>10483</v>
      </c>
      <c r="I1798" s="2" t="s">
        <v>6868</v>
      </c>
      <c r="J1798" s="2">
        <v>0.94309267234154204</v>
      </c>
      <c r="L1798" s="9"/>
      <c r="M1798" s="9" t="s">
        <v>10834</v>
      </c>
      <c r="N1798" s="23" t="s">
        <v>10835</v>
      </c>
      <c r="O1798" s="22">
        <v>5</v>
      </c>
      <c r="P1798" s="4"/>
      <c r="R1798" s="2" t="s">
        <v>3668</v>
      </c>
    </row>
    <row r="1799" spans="1:18" ht="13">
      <c r="A1799" s="24">
        <v>13862</v>
      </c>
      <c r="B1799" s="24">
        <v>13862</v>
      </c>
      <c r="C1799" s="25" t="s">
        <v>10836</v>
      </c>
      <c r="D1799" s="25"/>
      <c r="E1799" s="25" t="s">
        <v>6425</v>
      </c>
      <c r="F1799" s="25" t="s">
        <v>6937</v>
      </c>
      <c r="G1799" s="25"/>
      <c r="H1799" s="25" t="s">
        <v>10483</v>
      </c>
      <c r="I1799" s="2" t="s">
        <v>6868</v>
      </c>
      <c r="J1799" s="2">
        <v>0.88690014724032873</v>
      </c>
      <c r="L1799" s="25"/>
      <c r="M1799" s="25" t="s">
        <v>10837</v>
      </c>
      <c r="N1799" s="26" t="s">
        <v>10838</v>
      </c>
      <c r="O1799" s="22">
        <v>5</v>
      </c>
      <c r="P1799" s="4"/>
      <c r="R1799" s="2" t="s">
        <v>4035</v>
      </c>
    </row>
    <row r="1800" spans="1:18" ht="13">
      <c r="A1800" s="22">
        <v>14915</v>
      </c>
      <c r="B1800" s="22">
        <v>13862</v>
      </c>
      <c r="C1800" s="9" t="s">
        <v>10836</v>
      </c>
      <c r="D1800" s="9"/>
      <c r="E1800" s="9" t="s">
        <v>6427</v>
      </c>
      <c r="F1800" s="9" t="s">
        <v>6937</v>
      </c>
      <c r="G1800" s="9"/>
      <c r="H1800" s="9" t="s">
        <v>10483</v>
      </c>
      <c r="I1800" s="2" t="s">
        <v>6868</v>
      </c>
      <c r="J1800" s="2">
        <v>0.89053828725712136</v>
      </c>
      <c r="L1800" s="9"/>
      <c r="M1800" s="9" t="s">
        <v>10839</v>
      </c>
      <c r="N1800" s="23" t="s">
        <v>10840</v>
      </c>
      <c r="O1800" s="22">
        <v>5</v>
      </c>
      <c r="P1800" s="4"/>
      <c r="R1800" s="2" t="s">
        <v>4035</v>
      </c>
    </row>
    <row r="1801" spans="1:18" ht="13">
      <c r="A1801" s="24">
        <v>11487</v>
      </c>
      <c r="B1801" s="24">
        <v>11487</v>
      </c>
      <c r="C1801" s="25" t="s">
        <v>10841</v>
      </c>
      <c r="D1801" s="25"/>
      <c r="E1801" s="25" t="s">
        <v>6425</v>
      </c>
      <c r="F1801" s="25" t="s">
        <v>6853</v>
      </c>
      <c r="G1801" s="25"/>
      <c r="H1801" s="25" t="s">
        <v>10483</v>
      </c>
      <c r="I1801" s="2" t="s">
        <v>6868</v>
      </c>
      <c r="J1801" s="2">
        <v>0.89018702473258604</v>
      </c>
      <c r="L1801" s="25"/>
      <c r="M1801" s="25" t="s">
        <v>10842</v>
      </c>
      <c r="N1801" s="26" t="s">
        <v>10843</v>
      </c>
      <c r="O1801" s="22">
        <v>5</v>
      </c>
      <c r="P1801" s="4"/>
      <c r="R1801" s="2" t="s">
        <v>3668</v>
      </c>
    </row>
    <row r="1802" spans="1:18" ht="13">
      <c r="A1802" s="22">
        <v>13489</v>
      </c>
      <c r="B1802" s="22">
        <v>11487</v>
      </c>
      <c r="C1802" s="9" t="s">
        <v>10841</v>
      </c>
      <c r="D1802" s="9"/>
      <c r="E1802" s="9" t="s">
        <v>6427</v>
      </c>
      <c r="F1802" s="9" t="s">
        <v>6853</v>
      </c>
      <c r="G1802" s="9"/>
      <c r="H1802" s="9" t="s">
        <v>10483</v>
      </c>
      <c r="I1802" s="2" t="s">
        <v>6868</v>
      </c>
      <c r="J1802" s="2">
        <v>0.89876896627042524</v>
      </c>
      <c r="L1802" s="9"/>
      <c r="M1802" s="9" t="s">
        <v>10844</v>
      </c>
      <c r="N1802" s="23" t="s">
        <v>10845</v>
      </c>
      <c r="O1802" s="22">
        <v>5</v>
      </c>
      <c r="P1802" s="4"/>
      <c r="R1802" s="2" t="s">
        <v>3668</v>
      </c>
    </row>
    <row r="1803" spans="1:18" ht="13">
      <c r="A1803" s="24">
        <v>13541</v>
      </c>
      <c r="B1803" s="24">
        <v>13541</v>
      </c>
      <c r="C1803" s="25" t="s">
        <v>10846</v>
      </c>
      <c r="D1803" s="25"/>
      <c r="E1803" s="25" t="s">
        <v>6425</v>
      </c>
      <c r="F1803" s="25" t="s">
        <v>7229</v>
      </c>
      <c r="G1803" s="25"/>
      <c r="H1803" s="25" t="s">
        <v>10483</v>
      </c>
      <c r="I1803" s="2" t="s">
        <v>6842</v>
      </c>
      <c r="J1803" s="2">
        <v>0.64648098381149977</v>
      </c>
      <c r="L1803" s="25"/>
      <c r="M1803" s="25" t="s">
        <v>10847</v>
      </c>
      <c r="N1803" s="26" t="s">
        <v>10848</v>
      </c>
      <c r="O1803" s="22">
        <v>5</v>
      </c>
      <c r="P1803" s="4"/>
      <c r="R1803" s="2" t="s">
        <v>3279</v>
      </c>
    </row>
    <row r="1804" spans="1:18" ht="13">
      <c r="A1804" s="22">
        <v>14248</v>
      </c>
      <c r="B1804" s="22">
        <v>13541</v>
      </c>
      <c r="C1804" s="9" t="s">
        <v>10846</v>
      </c>
      <c r="D1804" s="9"/>
      <c r="E1804" s="9" t="s">
        <v>6427</v>
      </c>
      <c r="F1804" s="9" t="s">
        <v>7229</v>
      </c>
      <c r="G1804" s="9"/>
      <c r="H1804" s="9" t="s">
        <v>10483</v>
      </c>
      <c r="I1804" s="2" t="s">
        <v>6842</v>
      </c>
      <c r="J1804" s="2">
        <v>0.65373199002003357</v>
      </c>
      <c r="L1804" s="9"/>
      <c r="M1804" s="9" t="s">
        <v>10849</v>
      </c>
      <c r="N1804" s="23" t="s">
        <v>10850</v>
      </c>
      <c r="O1804" s="22">
        <v>5</v>
      </c>
      <c r="P1804" s="4"/>
      <c r="R1804" s="2" t="s">
        <v>3279</v>
      </c>
    </row>
    <row r="1805" spans="1:18" ht="13">
      <c r="A1805" s="24">
        <v>15185</v>
      </c>
      <c r="B1805" s="24">
        <v>14153</v>
      </c>
      <c r="C1805" s="25" t="s">
        <v>10851</v>
      </c>
      <c r="D1805" s="25"/>
      <c r="E1805" s="25" t="s">
        <v>6427</v>
      </c>
      <c r="F1805" s="25" t="s">
        <v>6840</v>
      </c>
      <c r="G1805" s="25"/>
      <c r="H1805" s="25" t="s">
        <v>10483</v>
      </c>
      <c r="I1805" s="2" t="s">
        <v>6847</v>
      </c>
      <c r="J1805" s="2">
        <v>0.37809917517006397</v>
      </c>
      <c r="L1805" s="25"/>
      <c r="M1805" s="25" t="s">
        <v>10852</v>
      </c>
      <c r="N1805" s="26" t="s">
        <v>10853</v>
      </c>
      <c r="O1805" s="22">
        <v>5</v>
      </c>
      <c r="P1805" s="4"/>
      <c r="R1805" s="2" t="s">
        <v>4600</v>
      </c>
    </row>
    <row r="1806" spans="1:18" ht="13">
      <c r="A1806" s="22">
        <v>14153</v>
      </c>
      <c r="B1806" s="22">
        <v>14153</v>
      </c>
      <c r="C1806" s="9" t="s">
        <v>10851</v>
      </c>
      <c r="D1806" s="9"/>
      <c r="E1806" s="9" t="s">
        <v>6425</v>
      </c>
      <c r="F1806" s="9" t="s">
        <v>6840</v>
      </c>
      <c r="G1806" s="9"/>
      <c r="H1806" s="9" t="s">
        <v>10483</v>
      </c>
      <c r="I1806" s="2" t="s">
        <v>6905</v>
      </c>
      <c r="J1806" s="2">
        <v>0.38749197125434875</v>
      </c>
      <c r="L1806" s="9"/>
      <c r="M1806" s="9" t="s">
        <v>10854</v>
      </c>
      <c r="N1806" s="23" t="s">
        <v>10855</v>
      </c>
      <c r="O1806" s="22">
        <v>5</v>
      </c>
      <c r="P1806" s="4"/>
      <c r="R1806" s="2" t="s">
        <v>4600</v>
      </c>
    </row>
    <row r="1807" spans="1:18" ht="13">
      <c r="A1807" s="24">
        <v>14487</v>
      </c>
      <c r="B1807" s="24">
        <v>14487</v>
      </c>
      <c r="C1807" s="25" t="s">
        <v>10856</v>
      </c>
      <c r="D1807" s="25"/>
      <c r="E1807" s="25" t="s">
        <v>6425</v>
      </c>
      <c r="F1807" s="25" t="s">
        <v>7147</v>
      </c>
      <c r="G1807" s="25"/>
      <c r="H1807" s="25" t="s">
        <v>10483</v>
      </c>
      <c r="I1807" s="2" t="s">
        <v>6868</v>
      </c>
      <c r="J1807" s="2">
        <v>0.95742245017235694</v>
      </c>
      <c r="L1807" s="25"/>
      <c r="M1807" s="25" t="s">
        <v>10857</v>
      </c>
      <c r="N1807" s="26" t="s">
        <v>10858</v>
      </c>
      <c r="O1807" s="24">
        <v>4</v>
      </c>
      <c r="P1807" s="4"/>
      <c r="R1807" s="2" t="s">
        <v>3279</v>
      </c>
    </row>
    <row r="1808" spans="1:18" ht="13">
      <c r="A1808" s="22">
        <v>13073</v>
      </c>
      <c r="B1808" s="22">
        <v>13073</v>
      </c>
      <c r="C1808" s="9" t="s">
        <v>10859</v>
      </c>
      <c r="D1808" s="9"/>
      <c r="E1808" s="9" t="s">
        <v>6425</v>
      </c>
      <c r="F1808" s="9" t="s">
        <v>6937</v>
      </c>
      <c r="G1808" s="22">
        <v>13073</v>
      </c>
      <c r="H1808" s="9" t="s">
        <v>10483</v>
      </c>
      <c r="I1808" s="2" t="s">
        <v>6842</v>
      </c>
      <c r="J1808" s="2">
        <v>0.8823481454183334</v>
      </c>
      <c r="L1808" s="9"/>
      <c r="M1808" s="9" t="s">
        <v>10860</v>
      </c>
      <c r="N1808" s="23" t="s">
        <v>10861</v>
      </c>
      <c r="O1808" s="22">
        <v>5</v>
      </c>
      <c r="P1808" s="4"/>
      <c r="R1808" s="2" t="s">
        <v>3279</v>
      </c>
    </row>
    <row r="1809" spans="1:18" ht="13">
      <c r="A1809" s="24">
        <v>15566</v>
      </c>
      <c r="B1809" s="24">
        <v>13073</v>
      </c>
      <c r="C1809" s="25" t="s">
        <v>10859</v>
      </c>
      <c r="D1809" s="25"/>
      <c r="E1809" s="25" t="s">
        <v>6427</v>
      </c>
      <c r="F1809" s="25" t="s">
        <v>6937</v>
      </c>
      <c r="G1809" s="24">
        <v>13073</v>
      </c>
      <c r="H1809" s="25" t="s">
        <v>10483</v>
      </c>
      <c r="I1809" s="2" t="s">
        <v>6842</v>
      </c>
      <c r="J1809" s="2">
        <v>0.85521132616498607</v>
      </c>
      <c r="L1809" s="25"/>
      <c r="M1809" s="25" t="s">
        <v>10862</v>
      </c>
      <c r="N1809" s="26" t="s">
        <v>10863</v>
      </c>
      <c r="O1809" s="22">
        <v>5</v>
      </c>
      <c r="P1809" s="4"/>
      <c r="R1809" s="2" t="s">
        <v>3279</v>
      </c>
    </row>
    <row r="1810" spans="1:18" ht="13">
      <c r="A1810" s="22">
        <v>18887</v>
      </c>
      <c r="B1810" s="22">
        <v>18887</v>
      </c>
      <c r="C1810" s="9" t="s">
        <v>10859</v>
      </c>
      <c r="D1810" s="9"/>
      <c r="E1810" s="9" t="s">
        <v>6425</v>
      </c>
      <c r="F1810" s="9" t="s">
        <v>6840</v>
      </c>
      <c r="G1810" s="22">
        <v>13073</v>
      </c>
      <c r="H1810" s="9" t="s">
        <v>10483</v>
      </c>
      <c r="I1810" s="2" t="s">
        <v>6842</v>
      </c>
      <c r="J1810" s="2">
        <v>0.86806728861605131</v>
      </c>
      <c r="L1810" s="9"/>
      <c r="M1810" s="9" t="s">
        <v>10864</v>
      </c>
      <c r="N1810" s="23" t="s">
        <v>10865</v>
      </c>
      <c r="O1810" s="22">
        <v>5</v>
      </c>
      <c r="P1810" s="4"/>
      <c r="R1810" s="2" t="s">
        <v>3279</v>
      </c>
    </row>
    <row r="1811" spans="1:18" ht="13">
      <c r="A1811" s="24">
        <v>19025</v>
      </c>
      <c r="B1811" s="24">
        <v>18887</v>
      </c>
      <c r="C1811" s="25" t="s">
        <v>10859</v>
      </c>
      <c r="D1811" s="25"/>
      <c r="E1811" s="25" t="s">
        <v>6427</v>
      </c>
      <c r="F1811" s="25" t="s">
        <v>6840</v>
      </c>
      <c r="G1811" s="24">
        <v>13073</v>
      </c>
      <c r="H1811" s="25" t="s">
        <v>10483</v>
      </c>
      <c r="I1811" s="2" t="s">
        <v>6842</v>
      </c>
      <c r="J1811" s="2">
        <v>0.86096395316371133</v>
      </c>
      <c r="L1811" s="25"/>
      <c r="M1811" s="25" t="s">
        <v>10866</v>
      </c>
      <c r="N1811" s="26" t="s">
        <v>10867</v>
      </c>
      <c r="O1811" s="22">
        <v>5</v>
      </c>
      <c r="P1811" s="4"/>
      <c r="R1811" s="2" t="s">
        <v>3279</v>
      </c>
    </row>
    <row r="1812" spans="1:18" ht="13">
      <c r="A1812" s="22">
        <v>16480</v>
      </c>
      <c r="B1812" s="22">
        <v>15361</v>
      </c>
      <c r="C1812" s="9" t="s">
        <v>10868</v>
      </c>
      <c r="D1812" s="9"/>
      <c r="E1812" s="9" t="s">
        <v>6427</v>
      </c>
      <c r="F1812" s="9" t="s">
        <v>7327</v>
      </c>
      <c r="G1812" s="22">
        <v>13964</v>
      </c>
      <c r="H1812" s="9" t="s">
        <v>10483</v>
      </c>
      <c r="I1812" s="2" t="s">
        <v>6847</v>
      </c>
      <c r="J1812" s="2">
        <v>0.87472277326980208</v>
      </c>
      <c r="L1812" s="9"/>
      <c r="M1812" s="9" t="s">
        <v>10869</v>
      </c>
      <c r="N1812" s="23" t="s">
        <v>10870</v>
      </c>
      <c r="O1812" s="22">
        <v>5</v>
      </c>
      <c r="P1812" s="4"/>
      <c r="R1812" s="2" t="s">
        <v>3279</v>
      </c>
    </row>
    <row r="1813" spans="1:18" ht="13">
      <c r="A1813" s="24">
        <v>16483</v>
      </c>
      <c r="B1813" s="24">
        <v>16483</v>
      </c>
      <c r="C1813" s="25" t="s">
        <v>10868</v>
      </c>
      <c r="D1813" s="25"/>
      <c r="E1813" s="25" t="s">
        <v>6427</v>
      </c>
      <c r="F1813" s="25" t="s">
        <v>6850</v>
      </c>
      <c r="G1813" s="24">
        <v>13964</v>
      </c>
      <c r="H1813" s="25" t="s">
        <v>10483</v>
      </c>
      <c r="I1813" s="2" t="s">
        <v>6847</v>
      </c>
      <c r="J1813" s="2">
        <v>0.86182188692358497</v>
      </c>
      <c r="L1813" s="25"/>
      <c r="M1813" s="25" t="s">
        <v>10871</v>
      </c>
      <c r="N1813" s="26" t="s">
        <v>10872</v>
      </c>
      <c r="O1813" s="24">
        <v>1</v>
      </c>
      <c r="P1813" s="4"/>
      <c r="R1813" s="2" t="s">
        <v>3279</v>
      </c>
    </row>
    <row r="1814" spans="1:18" ht="13">
      <c r="A1814" s="22">
        <v>15361</v>
      </c>
      <c r="B1814" s="22">
        <v>15361</v>
      </c>
      <c r="C1814" s="9" t="s">
        <v>10868</v>
      </c>
      <c r="D1814" s="9"/>
      <c r="E1814" s="9" t="s">
        <v>6425</v>
      </c>
      <c r="F1814" s="9" t="s">
        <v>7327</v>
      </c>
      <c r="G1814" s="22">
        <v>13964</v>
      </c>
      <c r="H1814" s="9" t="s">
        <v>10483</v>
      </c>
      <c r="I1814" s="2" t="s">
        <v>6847</v>
      </c>
      <c r="J1814" s="2">
        <v>0.88939436955518458</v>
      </c>
      <c r="L1814" s="9"/>
      <c r="M1814" s="9" t="s">
        <v>10873</v>
      </c>
      <c r="N1814" s="23" t="s">
        <v>10874</v>
      </c>
      <c r="O1814" s="22">
        <v>5</v>
      </c>
      <c r="P1814" s="4"/>
      <c r="R1814" s="2" t="s">
        <v>3279</v>
      </c>
    </row>
    <row r="1815" spans="1:18" ht="13">
      <c r="A1815" s="24">
        <v>19521</v>
      </c>
      <c r="B1815" s="24">
        <v>16483</v>
      </c>
      <c r="C1815" s="25" t="s">
        <v>10868</v>
      </c>
      <c r="D1815" s="25"/>
      <c r="E1815" s="25" t="s">
        <v>6425</v>
      </c>
      <c r="F1815" s="25" t="s">
        <v>6850</v>
      </c>
      <c r="G1815" s="24">
        <v>13964</v>
      </c>
      <c r="H1815" s="25" t="s">
        <v>10483</v>
      </c>
      <c r="I1815" s="2" t="s">
        <v>6847</v>
      </c>
      <c r="J1815" s="2">
        <v>0.83865912137014309</v>
      </c>
      <c r="L1815" s="25"/>
      <c r="M1815" s="25" t="s">
        <v>10875</v>
      </c>
      <c r="N1815" s="26" t="s">
        <v>10876</v>
      </c>
      <c r="O1815" s="24">
        <v>1</v>
      </c>
      <c r="P1815" s="4"/>
      <c r="R1815" s="2" t="s">
        <v>3279</v>
      </c>
    </row>
    <row r="1816" spans="1:18" ht="13">
      <c r="A1816" s="22">
        <v>14303</v>
      </c>
      <c r="B1816" s="22">
        <v>14303</v>
      </c>
      <c r="C1816" s="9" t="s">
        <v>10868</v>
      </c>
      <c r="D1816" s="9"/>
      <c r="E1816" s="9" t="s">
        <v>6427</v>
      </c>
      <c r="F1816" s="9" t="s">
        <v>6846</v>
      </c>
      <c r="G1816" s="22">
        <v>13964</v>
      </c>
      <c r="H1816" s="9" t="s">
        <v>10483</v>
      </c>
      <c r="I1816" s="2" t="s">
        <v>6847</v>
      </c>
      <c r="J1816" s="2">
        <v>0.84564266239722075</v>
      </c>
      <c r="L1816" s="9"/>
      <c r="M1816" s="9" t="s">
        <v>10877</v>
      </c>
      <c r="N1816" s="23" t="s">
        <v>10878</v>
      </c>
      <c r="O1816" s="24">
        <v>4</v>
      </c>
      <c r="P1816" s="4"/>
      <c r="R1816" s="2" t="s">
        <v>3279</v>
      </c>
    </row>
    <row r="1817" spans="1:18" ht="13">
      <c r="A1817" s="24">
        <v>14868</v>
      </c>
      <c r="B1817" s="24">
        <v>14303</v>
      </c>
      <c r="C1817" s="25" t="s">
        <v>10868</v>
      </c>
      <c r="D1817" s="25"/>
      <c r="E1817" s="25" t="s">
        <v>6425</v>
      </c>
      <c r="F1817" s="25" t="s">
        <v>6846</v>
      </c>
      <c r="G1817" s="24">
        <v>13964</v>
      </c>
      <c r="H1817" s="25" t="s">
        <v>10483</v>
      </c>
      <c r="I1817" s="2" t="s">
        <v>6847</v>
      </c>
      <c r="J1817" s="2">
        <v>0.84220461303255323</v>
      </c>
      <c r="L1817" s="25"/>
      <c r="M1817" s="25" t="s">
        <v>10879</v>
      </c>
      <c r="N1817" s="26" t="s">
        <v>10880</v>
      </c>
      <c r="O1817" s="24">
        <v>4</v>
      </c>
      <c r="P1817" s="4"/>
      <c r="R1817" s="2" t="s">
        <v>3279</v>
      </c>
    </row>
    <row r="1818" spans="1:18" ht="13">
      <c r="A1818" s="22">
        <v>24852</v>
      </c>
      <c r="B1818" s="22">
        <v>16220</v>
      </c>
      <c r="C1818" s="9" t="s">
        <v>10868</v>
      </c>
      <c r="D1818" s="9"/>
      <c r="E1818" s="9" t="s">
        <v>6427</v>
      </c>
      <c r="F1818" s="9" t="s">
        <v>6859</v>
      </c>
      <c r="G1818" s="22">
        <v>13964</v>
      </c>
      <c r="H1818" s="9" t="s">
        <v>10483</v>
      </c>
      <c r="I1818" s="2" t="s">
        <v>6847</v>
      </c>
      <c r="J1818" s="2">
        <v>0.81697367636624196</v>
      </c>
      <c r="L1818" s="9"/>
      <c r="M1818" s="9" t="s">
        <v>10881</v>
      </c>
      <c r="N1818" s="23" t="s">
        <v>10882</v>
      </c>
      <c r="O1818" s="22">
        <v>5</v>
      </c>
      <c r="P1818" s="4"/>
      <c r="R1818" s="2" t="s">
        <v>3279</v>
      </c>
    </row>
    <row r="1819" spans="1:18" ht="13">
      <c r="A1819" s="24">
        <v>16220</v>
      </c>
      <c r="B1819" s="24">
        <v>16220</v>
      </c>
      <c r="C1819" s="25" t="s">
        <v>10868</v>
      </c>
      <c r="D1819" s="25"/>
      <c r="E1819" s="25" t="s">
        <v>6425</v>
      </c>
      <c r="F1819" s="25" t="s">
        <v>6859</v>
      </c>
      <c r="G1819" s="24">
        <v>13964</v>
      </c>
      <c r="H1819" s="25" t="s">
        <v>10483</v>
      </c>
      <c r="I1819" s="2" t="s">
        <v>6847</v>
      </c>
      <c r="J1819" s="2">
        <v>0.87522483540971463</v>
      </c>
      <c r="L1819" s="25"/>
      <c r="M1819" s="25" t="s">
        <v>10883</v>
      </c>
      <c r="N1819" s="26" t="s">
        <v>10884</v>
      </c>
      <c r="O1819" s="22">
        <v>5</v>
      </c>
      <c r="P1819" s="4"/>
      <c r="R1819" s="2" t="s">
        <v>3279</v>
      </c>
    </row>
    <row r="1820" spans="1:18" ht="13">
      <c r="A1820" s="22">
        <v>13964</v>
      </c>
      <c r="B1820" s="22">
        <v>14141</v>
      </c>
      <c r="C1820" s="9" t="s">
        <v>10868</v>
      </c>
      <c r="D1820" s="9"/>
      <c r="E1820" s="9" t="s">
        <v>6425</v>
      </c>
      <c r="F1820" s="9" t="s">
        <v>6853</v>
      </c>
      <c r="G1820" s="22">
        <v>13964</v>
      </c>
      <c r="H1820" s="9" t="s">
        <v>10483</v>
      </c>
      <c r="I1820" s="2" t="s">
        <v>6847</v>
      </c>
      <c r="J1820" s="2">
        <v>0.85242516410663915</v>
      </c>
      <c r="L1820" s="9"/>
      <c r="M1820" s="9" t="s">
        <v>10885</v>
      </c>
      <c r="N1820" s="23" t="s">
        <v>10886</v>
      </c>
      <c r="O1820" s="24">
        <v>4</v>
      </c>
      <c r="P1820" s="4"/>
      <c r="R1820" s="2" t="s">
        <v>3279</v>
      </c>
    </row>
    <row r="1821" spans="1:18" ht="13">
      <c r="A1821" s="24">
        <v>14141</v>
      </c>
      <c r="B1821" s="24">
        <v>14141</v>
      </c>
      <c r="C1821" s="25" t="s">
        <v>10868</v>
      </c>
      <c r="D1821" s="25"/>
      <c r="E1821" s="25" t="s">
        <v>6427</v>
      </c>
      <c r="F1821" s="25" t="s">
        <v>6853</v>
      </c>
      <c r="G1821" s="24">
        <v>13964</v>
      </c>
      <c r="H1821" s="25" t="s">
        <v>10483</v>
      </c>
      <c r="I1821" s="2" t="s">
        <v>6847</v>
      </c>
      <c r="J1821" s="2">
        <v>0.85882739739353275</v>
      </c>
      <c r="L1821" s="25"/>
      <c r="M1821" s="25" t="s">
        <v>10887</v>
      </c>
      <c r="N1821" s="26" t="s">
        <v>10888</v>
      </c>
      <c r="O1821" s="24">
        <v>4</v>
      </c>
      <c r="P1821" s="4"/>
      <c r="R1821" s="2" t="s">
        <v>3279</v>
      </c>
    </row>
    <row r="1822" spans="1:18" ht="13">
      <c r="A1822" s="22">
        <v>15142</v>
      </c>
      <c r="B1822" s="22">
        <v>15142</v>
      </c>
      <c r="C1822" s="9" t="s">
        <v>10889</v>
      </c>
      <c r="D1822" s="9"/>
      <c r="E1822" s="9" t="s">
        <v>6427</v>
      </c>
      <c r="F1822" s="9" t="s">
        <v>6853</v>
      </c>
      <c r="G1822" s="9"/>
      <c r="H1822" s="9" t="s">
        <v>10483</v>
      </c>
      <c r="I1822" s="2" t="s">
        <v>6868</v>
      </c>
      <c r="J1822" s="2">
        <v>0.77915567236706085</v>
      </c>
      <c r="L1822" s="9"/>
      <c r="M1822" s="9" t="s">
        <v>10890</v>
      </c>
      <c r="N1822" s="23" t="s">
        <v>10891</v>
      </c>
      <c r="O1822" s="22">
        <v>5</v>
      </c>
      <c r="P1822" s="4"/>
      <c r="R1822" s="2" t="s">
        <v>3556</v>
      </c>
    </row>
    <row r="1823" spans="1:18" ht="13">
      <c r="A1823" s="24">
        <v>16160</v>
      </c>
      <c r="B1823" s="24">
        <v>15142</v>
      </c>
      <c r="C1823" s="25" t="s">
        <v>10889</v>
      </c>
      <c r="D1823" s="25"/>
      <c r="E1823" s="25" t="s">
        <v>6425</v>
      </c>
      <c r="F1823" s="25" t="s">
        <v>6853</v>
      </c>
      <c r="G1823" s="25"/>
      <c r="H1823" s="25" t="s">
        <v>10483</v>
      </c>
      <c r="I1823" s="2" t="s">
        <v>6868</v>
      </c>
      <c r="J1823" s="2">
        <v>0.77569913658024781</v>
      </c>
      <c r="L1823" s="25"/>
      <c r="M1823" s="25" t="s">
        <v>10892</v>
      </c>
      <c r="N1823" s="26" t="s">
        <v>10893</v>
      </c>
      <c r="O1823" s="22">
        <v>5</v>
      </c>
      <c r="P1823" s="4"/>
      <c r="R1823" s="2" t="s">
        <v>3556</v>
      </c>
    </row>
    <row r="1824" spans="1:18" ht="13">
      <c r="A1824" s="22">
        <v>15129</v>
      </c>
      <c r="B1824" s="22">
        <v>15114</v>
      </c>
      <c r="C1824" s="9" t="s">
        <v>10894</v>
      </c>
      <c r="D1824" s="9"/>
      <c r="E1824" s="9" t="s">
        <v>6425</v>
      </c>
      <c r="F1824" s="9" t="s">
        <v>6840</v>
      </c>
      <c r="G1824" s="9"/>
      <c r="H1824" s="9" t="s">
        <v>10483</v>
      </c>
      <c r="I1824" s="2" t="s">
        <v>6868</v>
      </c>
      <c r="J1824" s="2">
        <v>0.49563700603579897</v>
      </c>
      <c r="L1824" s="9"/>
      <c r="M1824" s="9" t="s">
        <v>10895</v>
      </c>
      <c r="N1824" s="23" t="s">
        <v>10896</v>
      </c>
      <c r="O1824" s="22">
        <v>5</v>
      </c>
      <c r="P1824" s="4"/>
      <c r="R1824" s="2" t="s">
        <v>4600</v>
      </c>
    </row>
    <row r="1825" spans="1:18" ht="13">
      <c r="A1825" s="24">
        <v>15114</v>
      </c>
      <c r="B1825" s="24">
        <v>15114</v>
      </c>
      <c r="C1825" s="25" t="s">
        <v>10894</v>
      </c>
      <c r="D1825" s="25"/>
      <c r="E1825" s="25" t="s">
        <v>6427</v>
      </c>
      <c r="F1825" s="25" t="s">
        <v>6840</v>
      </c>
      <c r="G1825" s="25"/>
      <c r="H1825" s="25" t="s">
        <v>10483</v>
      </c>
      <c r="I1825" s="2" t="s">
        <v>6868</v>
      </c>
      <c r="J1825" s="2">
        <v>0.71379080622528612</v>
      </c>
      <c r="L1825" s="25"/>
      <c r="M1825" s="25" t="s">
        <v>10897</v>
      </c>
      <c r="N1825" s="26" t="s">
        <v>10898</v>
      </c>
      <c r="O1825" s="22">
        <v>5</v>
      </c>
      <c r="P1825" s="4"/>
      <c r="R1825" s="2" t="s">
        <v>4600</v>
      </c>
    </row>
    <row r="1826" spans="1:18" ht="13">
      <c r="A1826" s="22">
        <v>15477</v>
      </c>
      <c r="B1826" s="22">
        <v>15477</v>
      </c>
      <c r="C1826" s="9" t="s">
        <v>10899</v>
      </c>
      <c r="D1826" s="9"/>
      <c r="E1826" s="9" t="s">
        <v>6427</v>
      </c>
      <c r="F1826" s="9" t="s">
        <v>6840</v>
      </c>
      <c r="G1826" s="9"/>
      <c r="H1826" s="9" t="s">
        <v>10483</v>
      </c>
      <c r="I1826" s="2" t="s">
        <v>6847</v>
      </c>
      <c r="J1826" s="2">
        <v>0.43539905051390332</v>
      </c>
      <c r="L1826" s="9"/>
      <c r="M1826" s="9" t="s">
        <v>10900</v>
      </c>
      <c r="N1826" s="23" t="s">
        <v>10901</v>
      </c>
      <c r="O1826" s="22">
        <v>5</v>
      </c>
      <c r="P1826" s="4"/>
      <c r="R1826" s="2" t="s">
        <v>3279</v>
      </c>
    </row>
    <row r="1827" spans="1:18" ht="13">
      <c r="A1827" s="24">
        <v>16218</v>
      </c>
      <c r="B1827" s="24">
        <v>15477</v>
      </c>
      <c r="C1827" s="25" t="s">
        <v>10899</v>
      </c>
      <c r="D1827" s="25"/>
      <c r="E1827" s="25" t="s">
        <v>6425</v>
      </c>
      <c r="F1827" s="25" t="s">
        <v>6840</v>
      </c>
      <c r="G1827" s="25"/>
      <c r="H1827" s="25" t="s">
        <v>10483</v>
      </c>
      <c r="I1827" s="2" t="s">
        <v>6847</v>
      </c>
      <c r="J1827" s="2">
        <v>0.52667988304580959</v>
      </c>
      <c r="L1827" s="25"/>
      <c r="M1827" s="25" t="s">
        <v>10902</v>
      </c>
      <c r="N1827" s="26" t="s">
        <v>10903</v>
      </c>
      <c r="O1827" s="22">
        <v>5</v>
      </c>
      <c r="P1827" s="4"/>
      <c r="R1827" s="2" t="s">
        <v>3279</v>
      </c>
    </row>
    <row r="1828" spans="1:18" ht="13">
      <c r="A1828" s="22">
        <v>18033</v>
      </c>
      <c r="B1828" s="22">
        <v>17983</v>
      </c>
      <c r="C1828" s="9" t="s">
        <v>10904</v>
      </c>
      <c r="D1828" s="9"/>
      <c r="E1828" s="9" t="s">
        <v>6425</v>
      </c>
      <c r="F1828" s="9" t="s">
        <v>7147</v>
      </c>
      <c r="G1828" s="9"/>
      <c r="H1828" s="9" t="s">
        <v>10483</v>
      </c>
      <c r="I1828" s="2" t="s">
        <v>6868</v>
      </c>
      <c r="J1828" s="2">
        <v>0.90797929601291583</v>
      </c>
      <c r="L1828" s="9"/>
      <c r="M1828" s="9" t="s">
        <v>10905</v>
      </c>
      <c r="N1828" s="23" t="s">
        <v>10906</v>
      </c>
      <c r="O1828" s="22">
        <v>1</v>
      </c>
      <c r="P1828" s="27" t="s">
        <v>6514</v>
      </c>
      <c r="R1828" s="2" t="s">
        <v>3556</v>
      </c>
    </row>
    <row r="1829" spans="1:18" ht="13">
      <c r="A1829" s="24">
        <v>17983</v>
      </c>
      <c r="B1829" s="24">
        <v>17983</v>
      </c>
      <c r="C1829" s="25" t="s">
        <v>10904</v>
      </c>
      <c r="D1829" s="25"/>
      <c r="E1829" s="25" t="s">
        <v>6427</v>
      </c>
      <c r="F1829" s="25" t="s">
        <v>7147</v>
      </c>
      <c r="G1829" s="25"/>
      <c r="H1829" s="25" t="s">
        <v>10483</v>
      </c>
      <c r="I1829" s="2" t="s">
        <v>6868</v>
      </c>
      <c r="J1829" s="2">
        <v>0.93349801505202479</v>
      </c>
      <c r="L1829" s="25"/>
      <c r="M1829" s="25" t="s">
        <v>10907</v>
      </c>
      <c r="N1829" s="26" t="s">
        <v>10908</v>
      </c>
      <c r="O1829" s="24">
        <v>1</v>
      </c>
      <c r="P1829" s="27" t="s">
        <v>6514</v>
      </c>
      <c r="R1829" s="2" t="s">
        <v>3556</v>
      </c>
    </row>
    <row r="1830" spans="1:18" ht="13">
      <c r="A1830" s="22">
        <v>16107</v>
      </c>
      <c r="B1830" s="22">
        <v>16107</v>
      </c>
      <c r="C1830" s="9" t="s">
        <v>10909</v>
      </c>
      <c r="D1830" s="9"/>
      <c r="E1830" s="9" t="s">
        <v>6427</v>
      </c>
      <c r="F1830" s="9" t="s">
        <v>6840</v>
      </c>
      <c r="G1830" s="9"/>
      <c r="H1830" s="9" t="s">
        <v>10483</v>
      </c>
      <c r="I1830" s="2" t="s">
        <v>6868</v>
      </c>
      <c r="J1830" s="2">
        <v>0.98237240768369583</v>
      </c>
      <c r="L1830" s="9"/>
      <c r="M1830" s="9" t="s">
        <v>10910</v>
      </c>
      <c r="N1830" s="23" t="s">
        <v>10911</v>
      </c>
      <c r="O1830" s="22">
        <v>5</v>
      </c>
      <c r="P1830" s="4"/>
      <c r="R1830" s="2" t="s">
        <v>4600</v>
      </c>
    </row>
    <row r="1831" spans="1:18" ht="13">
      <c r="A1831" s="24">
        <v>22210</v>
      </c>
      <c r="B1831" s="24">
        <v>16107</v>
      </c>
      <c r="C1831" s="25" t="s">
        <v>10909</v>
      </c>
      <c r="D1831" s="25"/>
      <c r="E1831" s="25" t="s">
        <v>6425</v>
      </c>
      <c r="F1831" s="25" t="s">
        <v>6840</v>
      </c>
      <c r="G1831" s="25"/>
      <c r="H1831" s="25" t="s">
        <v>10483</v>
      </c>
      <c r="I1831" s="2" t="s">
        <v>6868</v>
      </c>
      <c r="J1831" s="2">
        <v>0.96646346046689546</v>
      </c>
      <c r="L1831" s="25"/>
      <c r="M1831" s="25" t="s">
        <v>10912</v>
      </c>
      <c r="N1831" s="26" t="s">
        <v>10913</v>
      </c>
      <c r="O1831" s="22">
        <v>5</v>
      </c>
      <c r="P1831" s="4"/>
      <c r="R1831" s="2" t="s">
        <v>4600</v>
      </c>
    </row>
    <row r="1832" spans="1:18" ht="13">
      <c r="A1832" s="22">
        <v>17275</v>
      </c>
      <c r="B1832" s="22">
        <v>17275</v>
      </c>
      <c r="C1832" s="9" t="s">
        <v>10914</v>
      </c>
      <c r="D1832" s="9"/>
      <c r="E1832" s="9" t="s">
        <v>6427</v>
      </c>
      <c r="F1832" s="9" t="s">
        <v>6937</v>
      </c>
      <c r="G1832" s="9"/>
      <c r="H1832" s="9" t="s">
        <v>10483</v>
      </c>
      <c r="I1832" s="2" t="s">
        <v>6842</v>
      </c>
      <c r="J1832" s="2">
        <v>0.85669620572911387</v>
      </c>
      <c r="L1832" s="9"/>
      <c r="M1832" s="9" t="s">
        <v>10915</v>
      </c>
      <c r="N1832" s="23" t="s">
        <v>10916</v>
      </c>
      <c r="O1832" s="22">
        <v>5</v>
      </c>
      <c r="P1832" s="4"/>
      <c r="R1832" s="2" t="s">
        <v>3279</v>
      </c>
    </row>
    <row r="1833" spans="1:18" ht="13">
      <c r="A1833" s="24">
        <v>18174</v>
      </c>
      <c r="B1833" s="24">
        <v>17275</v>
      </c>
      <c r="C1833" s="25" t="s">
        <v>10914</v>
      </c>
      <c r="D1833" s="25"/>
      <c r="E1833" s="25" t="s">
        <v>6425</v>
      </c>
      <c r="F1833" s="25" t="s">
        <v>6937</v>
      </c>
      <c r="G1833" s="25"/>
      <c r="H1833" s="25" t="s">
        <v>10483</v>
      </c>
      <c r="I1833" s="2" t="s">
        <v>6842</v>
      </c>
      <c r="J1833" s="2">
        <v>0.86492620914029972</v>
      </c>
      <c r="L1833" s="25"/>
      <c r="M1833" s="25" t="s">
        <v>10917</v>
      </c>
      <c r="N1833" s="26" t="s">
        <v>10918</v>
      </c>
      <c r="O1833" s="22">
        <v>5</v>
      </c>
      <c r="P1833" s="4"/>
      <c r="R1833" s="2" t="s">
        <v>3279</v>
      </c>
    </row>
    <row r="1834" spans="1:18" ht="13">
      <c r="A1834" s="22">
        <v>17618</v>
      </c>
      <c r="B1834" s="22">
        <v>17618</v>
      </c>
      <c r="C1834" s="9" t="s">
        <v>10919</v>
      </c>
      <c r="D1834" s="9"/>
      <c r="E1834" s="9" t="s">
        <v>6425</v>
      </c>
      <c r="F1834" s="9" t="s">
        <v>7147</v>
      </c>
      <c r="G1834" s="9"/>
      <c r="H1834" s="9" t="s">
        <v>10483</v>
      </c>
      <c r="I1834" s="2" t="s">
        <v>6868</v>
      </c>
      <c r="J1834" s="2">
        <v>0.96687694876832331</v>
      </c>
      <c r="L1834" s="9"/>
      <c r="M1834" s="9" t="s">
        <v>10920</v>
      </c>
      <c r="N1834" s="23" t="s">
        <v>10921</v>
      </c>
      <c r="O1834" s="24">
        <v>4</v>
      </c>
      <c r="P1834" s="4"/>
      <c r="R1834" s="2" t="s">
        <v>3668</v>
      </c>
    </row>
    <row r="1835" spans="1:18" ht="13">
      <c r="A1835" s="24">
        <v>17121</v>
      </c>
      <c r="B1835" s="24">
        <v>16958</v>
      </c>
      <c r="C1835" s="25" t="s">
        <v>10922</v>
      </c>
      <c r="D1835" s="25"/>
      <c r="E1835" s="25" t="s">
        <v>6427</v>
      </c>
      <c r="F1835" s="25" t="s">
        <v>6840</v>
      </c>
      <c r="G1835" s="25"/>
      <c r="H1835" s="25" t="s">
        <v>10483</v>
      </c>
      <c r="I1835" s="2" t="s">
        <v>6868</v>
      </c>
      <c r="J1835" s="2">
        <v>0.78597932966911921</v>
      </c>
      <c r="L1835" s="25"/>
      <c r="M1835" s="25" t="s">
        <v>10923</v>
      </c>
      <c r="N1835" s="26" t="s">
        <v>10924</v>
      </c>
      <c r="O1835" s="22">
        <v>5</v>
      </c>
      <c r="P1835" s="4"/>
      <c r="R1835" s="2" t="s">
        <v>3279</v>
      </c>
    </row>
    <row r="1836" spans="1:18" ht="13">
      <c r="A1836" s="22">
        <v>16958</v>
      </c>
      <c r="B1836" s="22">
        <v>16958</v>
      </c>
      <c r="C1836" s="9" t="s">
        <v>10922</v>
      </c>
      <c r="D1836" s="9"/>
      <c r="E1836" s="9" t="s">
        <v>6425</v>
      </c>
      <c r="F1836" s="9" t="s">
        <v>6840</v>
      </c>
      <c r="G1836" s="9"/>
      <c r="H1836" s="9" t="s">
        <v>10483</v>
      </c>
      <c r="I1836" s="2" t="s">
        <v>6868</v>
      </c>
      <c r="J1836" s="2">
        <v>0.67540520348857291</v>
      </c>
      <c r="L1836" s="9"/>
      <c r="M1836" s="9" t="s">
        <v>10925</v>
      </c>
      <c r="N1836" s="23" t="s">
        <v>10926</v>
      </c>
      <c r="O1836" s="22">
        <v>5</v>
      </c>
      <c r="P1836" s="4"/>
      <c r="R1836" s="2" t="s">
        <v>3279</v>
      </c>
    </row>
    <row r="1837" spans="1:18" ht="13">
      <c r="A1837" s="24">
        <v>17334</v>
      </c>
      <c r="B1837" s="24">
        <v>17106</v>
      </c>
      <c r="C1837" s="25" t="s">
        <v>10927</v>
      </c>
      <c r="D1837" s="25" t="s">
        <v>7555</v>
      </c>
      <c r="E1837" s="25" t="s">
        <v>6425</v>
      </c>
      <c r="F1837" s="25" t="s">
        <v>7147</v>
      </c>
      <c r="G1837" s="25"/>
      <c r="H1837" s="25" t="s">
        <v>10483</v>
      </c>
      <c r="I1837" s="2" t="s">
        <v>6868</v>
      </c>
      <c r="J1837" s="2">
        <v>0.93119447473415529</v>
      </c>
      <c r="L1837" s="25"/>
      <c r="M1837" s="25" t="s">
        <v>10928</v>
      </c>
      <c r="N1837" s="26" t="s">
        <v>10929</v>
      </c>
      <c r="O1837" s="22">
        <v>5</v>
      </c>
      <c r="P1837" s="4"/>
      <c r="R1837" s="2" t="s">
        <v>3668</v>
      </c>
    </row>
    <row r="1838" spans="1:18" ht="13">
      <c r="A1838" s="22">
        <v>17106</v>
      </c>
      <c r="B1838" s="22">
        <v>17106</v>
      </c>
      <c r="C1838" s="9" t="s">
        <v>10927</v>
      </c>
      <c r="D1838" s="9" t="s">
        <v>7555</v>
      </c>
      <c r="E1838" s="9" t="s">
        <v>6427</v>
      </c>
      <c r="F1838" s="9" t="s">
        <v>7147</v>
      </c>
      <c r="G1838" s="9"/>
      <c r="H1838" s="9" t="s">
        <v>10483</v>
      </c>
      <c r="I1838" s="2" t="s">
        <v>6868</v>
      </c>
      <c r="J1838" s="2">
        <v>0.95788323548953513</v>
      </c>
      <c r="L1838" s="9"/>
      <c r="M1838" s="9" t="s">
        <v>10930</v>
      </c>
      <c r="N1838" s="23" t="s">
        <v>10931</v>
      </c>
      <c r="O1838" s="22">
        <v>5</v>
      </c>
      <c r="P1838" s="4"/>
      <c r="R1838" s="2" t="s">
        <v>3668</v>
      </c>
    </row>
    <row r="1839" spans="1:18" ht="13">
      <c r="A1839" s="24">
        <v>17884</v>
      </c>
      <c r="B1839" s="24">
        <v>17772</v>
      </c>
      <c r="C1839" s="25" t="s">
        <v>10932</v>
      </c>
      <c r="D1839" s="25"/>
      <c r="E1839" s="25" t="s">
        <v>6425</v>
      </c>
      <c r="F1839" s="25" t="s">
        <v>6853</v>
      </c>
      <c r="G1839" s="25"/>
      <c r="H1839" s="25" t="s">
        <v>10483</v>
      </c>
      <c r="I1839" s="2" t="s">
        <v>6868</v>
      </c>
      <c r="J1839" s="2">
        <v>0.87711547349226471</v>
      </c>
      <c r="L1839" s="25"/>
      <c r="M1839" s="25" t="s">
        <v>10933</v>
      </c>
      <c r="N1839" s="26" t="s">
        <v>10934</v>
      </c>
      <c r="O1839" s="24">
        <v>1</v>
      </c>
      <c r="P1839" s="4"/>
      <c r="R1839" s="2" t="s">
        <v>3279</v>
      </c>
    </row>
    <row r="1840" spans="1:18" ht="13">
      <c r="A1840" s="22">
        <v>17772</v>
      </c>
      <c r="B1840" s="22">
        <v>17772</v>
      </c>
      <c r="C1840" s="9" t="s">
        <v>10932</v>
      </c>
      <c r="D1840" s="9"/>
      <c r="E1840" s="9" t="s">
        <v>6427</v>
      </c>
      <c r="F1840" s="9" t="s">
        <v>6853</v>
      </c>
      <c r="G1840" s="9"/>
      <c r="H1840" s="9" t="s">
        <v>10483</v>
      </c>
      <c r="I1840" s="2" t="s">
        <v>6868</v>
      </c>
      <c r="J1840" s="2">
        <v>0.85151387338079998</v>
      </c>
      <c r="L1840" s="9"/>
      <c r="M1840" s="9" t="s">
        <v>10935</v>
      </c>
      <c r="N1840" s="23" t="s">
        <v>10936</v>
      </c>
      <c r="O1840" s="22">
        <v>5</v>
      </c>
      <c r="P1840" s="4"/>
      <c r="R1840" s="2" t="s">
        <v>3279</v>
      </c>
    </row>
    <row r="1841" spans="1:18" ht="13">
      <c r="A1841" s="24">
        <v>19974</v>
      </c>
      <c r="B1841" s="24">
        <v>19974</v>
      </c>
      <c r="C1841" s="25" t="s">
        <v>10937</v>
      </c>
      <c r="D1841" s="25"/>
      <c r="E1841" s="25" t="s">
        <v>6425</v>
      </c>
      <c r="F1841" s="25" t="s">
        <v>7218</v>
      </c>
      <c r="G1841" s="25"/>
      <c r="H1841" s="25" t="s">
        <v>10483</v>
      </c>
      <c r="I1841" s="2" t="s">
        <v>6847</v>
      </c>
      <c r="J1841" s="2">
        <v>0.57426852360367775</v>
      </c>
      <c r="L1841" s="25"/>
      <c r="M1841" s="25"/>
      <c r="N1841" s="29"/>
      <c r="O1841" s="24">
        <v>0</v>
      </c>
      <c r="P1841" s="27" t="s">
        <v>8311</v>
      </c>
      <c r="R1841" s="2" t="s">
        <v>3279</v>
      </c>
    </row>
    <row r="1842" spans="1:18" ht="13">
      <c r="A1842" s="22">
        <v>18645</v>
      </c>
      <c r="B1842" s="22">
        <v>18645</v>
      </c>
      <c r="C1842" s="9" t="s">
        <v>10938</v>
      </c>
      <c r="D1842" s="9"/>
      <c r="E1842" s="9" t="s">
        <v>6839</v>
      </c>
      <c r="F1842" s="9" t="s">
        <v>6840</v>
      </c>
      <c r="G1842" s="9"/>
      <c r="H1842" s="9" t="s">
        <v>10483</v>
      </c>
      <c r="I1842" s="2" t="s">
        <v>6842</v>
      </c>
      <c r="J1842" s="2">
        <v>0.41132075344544966</v>
      </c>
      <c r="L1842" s="9"/>
      <c r="M1842" s="9"/>
      <c r="N1842" s="28"/>
      <c r="O1842" s="22">
        <v>0</v>
      </c>
      <c r="P1842" s="27" t="s">
        <v>8311</v>
      </c>
      <c r="R1842" s="2" t="s">
        <v>3279</v>
      </c>
    </row>
    <row r="1843" spans="1:18" ht="13">
      <c r="A1843" s="24">
        <v>15722</v>
      </c>
      <c r="B1843" s="24">
        <v>15722</v>
      </c>
      <c r="C1843" s="25" t="s">
        <v>10939</v>
      </c>
      <c r="D1843" s="25"/>
      <c r="E1843" s="25" t="s">
        <v>6839</v>
      </c>
      <c r="F1843" s="25" t="s">
        <v>6840</v>
      </c>
      <c r="G1843" s="25"/>
      <c r="H1843" s="25" t="s">
        <v>10483</v>
      </c>
      <c r="I1843" s="2" t="s">
        <v>6847</v>
      </c>
      <c r="J1843" s="2">
        <v>0.41190848346533521</v>
      </c>
      <c r="L1843" s="25"/>
      <c r="M1843" s="2" t="s">
        <v>10940</v>
      </c>
      <c r="N1843" s="2" t="s">
        <v>10941</v>
      </c>
      <c r="O1843" s="24">
        <v>1</v>
      </c>
      <c r="P1843" s="27" t="s">
        <v>6993</v>
      </c>
      <c r="R1843" s="2" t="s">
        <v>3279</v>
      </c>
    </row>
    <row r="1844" spans="1:18" ht="13">
      <c r="A1844" s="22">
        <v>19804</v>
      </c>
      <c r="B1844" s="22">
        <v>19804</v>
      </c>
      <c r="C1844" s="9" t="s">
        <v>10942</v>
      </c>
      <c r="D1844" s="9"/>
      <c r="E1844" s="9" t="s">
        <v>6425</v>
      </c>
      <c r="F1844" s="9" t="s">
        <v>6840</v>
      </c>
      <c r="G1844" s="9"/>
      <c r="H1844" s="9" t="s">
        <v>10483</v>
      </c>
      <c r="I1844" s="2" t="s">
        <v>6868</v>
      </c>
      <c r="J1844" s="2">
        <v>0.94676274142187578</v>
      </c>
      <c r="L1844" s="9"/>
      <c r="M1844" s="9"/>
      <c r="N1844" s="28"/>
      <c r="O1844" s="22">
        <v>0</v>
      </c>
      <c r="P1844" s="27" t="s">
        <v>8311</v>
      </c>
      <c r="R1844" s="2" t="s">
        <v>3279</v>
      </c>
    </row>
    <row r="1845" spans="1:18" ht="13">
      <c r="A1845" s="24">
        <v>19057</v>
      </c>
      <c r="B1845" s="24">
        <v>19057</v>
      </c>
      <c r="C1845" s="25" t="s">
        <v>10943</v>
      </c>
      <c r="D1845" s="25"/>
      <c r="E1845" s="25" t="s">
        <v>6425</v>
      </c>
      <c r="F1845" s="25" t="s">
        <v>7207</v>
      </c>
      <c r="G1845" s="24">
        <v>19057</v>
      </c>
      <c r="H1845" s="25" t="s">
        <v>10483</v>
      </c>
      <c r="I1845" s="2" t="s">
        <v>6868</v>
      </c>
      <c r="J1845" s="2">
        <v>0.76116438334186876</v>
      </c>
      <c r="L1845" s="25"/>
      <c r="M1845" s="25" t="s">
        <v>10944</v>
      </c>
      <c r="N1845" s="26" t="s">
        <v>10945</v>
      </c>
      <c r="O1845" s="24">
        <v>1</v>
      </c>
      <c r="P1845" s="27" t="s">
        <v>9160</v>
      </c>
      <c r="R1845" s="2" t="s">
        <v>3556</v>
      </c>
    </row>
    <row r="1846" spans="1:18" ht="13">
      <c r="A1846" s="22">
        <v>20684</v>
      </c>
      <c r="B1846" s="22">
        <v>20684</v>
      </c>
      <c r="C1846" s="9" t="s">
        <v>10943</v>
      </c>
      <c r="D1846" s="9"/>
      <c r="E1846" s="9" t="s">
        <v>6425</v>
      </c>
      <c r="F1846" s="9" t="s">
        <v>7327</v>
      </c>
      <c r="G1846" s="22">
        <v>19057</v>
      </c>
      <c r="H1846" s="9" t="s">
        <v>10483</v>
      </c>
      <c r="I1846" s="2" t="s">
        <v>6868</v>
      </c>
      <c r="J1846" s="2">
        <v>0.66706620405117667</v>
      </c>
      <c r="L1846" s="9"/>
      <c r="M1846" s="9" t="s">
        <v>10946</v>
      </c>
      <c r="N1846" s="23" t="s">
        <v>10947</v>
      </c>
      <c r="O1846" s="22">
        <v>1</v>
      </c>
      <c r="P1846" s="27" t="s">
        <v>9160</v>
      </c>
      <c r="R1846" s="2" t="s">
        <v>3556</v>
      </c>
    </row>
    <row r="1847" spans="1:18" ht="13">
      <c r="A1847" s="24">
        <v>20094</v>
      </c>
      <c r="B1847" s="24">
        <v>19057</v>
      </c>
      <c r="C1847" s="25" t="s">
        <v>10943</v>
      </c>
      <c r="D1847" s="25"/>
      <c r="E1847" s="25" t="s">
        <v>6427</v>
      </c>
      <c r="F1847" s="25" t="s">
        <v>7207</v>
      </c>
      <c r="G1847" s="24">
        <v>19057</v>
      </c>
      <c r="H1847" s="25" t="s">
        <v>10483</v>
      </c>
      <c r="I1847" s="2" t="s">
        <v>6868</v>
      </c>
      <c r="J1847" s="2">
        <v>0.513145437464118</v>
      </c>
      <c r="L1847" s="25"/>
      <c r="M1847" s="25" t="s">
        <v>10948</v>
      </c>
      <c r="N1847" s="26" t="s">
        <v>10949</v>
      </c>
      <c r="O1847" s="24">
        <v>1</v>
      </c>
      <c r="P1847" s="27" t="s">
        <v>9160</v>
      </c>
      <c r="R1847" s="2" t="s">
        <v>3556</v>
      </c>
    </row>
    <row r="1848" spans="1:18" ht="13">
      <c r="A1848" s="22">
        <v>21735</v>
      </c>
      <c r="B1848" s="22">
        <v>20684</v>
      </c>
      <c r="C1848" s="9" t="s">
        <v>10943</v>
      </c>
      <c r="D1848" s="9"/>
      <c r="E1848" s="9" t="s">
        <v>6427</v>
      </c>
      <c r="F1848" s="9" t="s">
        <v>7327</v>
      </c>
      <c r="G1848" s="22">
        <v>19057</v>
      </c>
      <c r="H1848" s="9" t="s">
        <v>10483</v>
      </c>
      <c r="I1848" s="2" t="s">
        <v>6868</v>
      </c>
      <c r="J1848" s="2">
        <v>0.51770746260881428</v>
      </c>
      <c r="L1848" s="9"/>
      <c r="M1848" s="9" t="s">
        <v>10950</v>
      </c>
      <c r="N1848" s="23" t="s">
        <v>10951</v>
      </c>
      <c r="O1848" s="22">
        <v>1</v>
      </c>
      <c r="P1848" s="27" t="s">
        <v>9160</v>
      </c>
      <c r="R1848" s="2" t="s">
        <v>3556</v>
      </c>
    </row>
    <row r="1849" spans="1:18" ht="13">
      <c r="A1849" s="24">
        <v>157020</v>
      </c>
      <c r="B1849" s="24">
        <v>22297</v>
      </c>
      <c r="C1849" s="25" t="s">
        <v>10952</v>
      </c>
      <c r="D1849" s="25"/>
      <c r="E1849" s="25" t="s">
        <v>6427</v>
      </c>
      <c r="F1849" s="25" t="s">
        <v>6840</v>
      </c>
      <c r="G1849" s="25"/>
      <c r="H1849" s="25" t="s">
        <v>10483</v>
      </c>
      <c r="I1849" s="2" t="s">
        <v>6842</v>
      </c>
      <c r="J1849" s="2">
        <v>0.88641514661995802</v>
      </c>
      <c r="L1849" s="25"/>
      <c r="M1849" s="25" t="s">
        <v>10953</v>
      </c>
      <c r="N1849" s="26" t="s">
        <v>10954</v>
      </c>
      <c r="O1849" s="22">
        <v>5</v>
      </c>
      <c r="P1849" s="4"/>
      <c r="R1849" s="2" t="s">
        <v>3279</v>
      </c>
    </row>
    <row r="1850" spans="1:18" ht="13">
      <c r="A1850" s="22">
        <v>22297</v>
      </c>
      <c r="B1850" s="22">
        <v>22297</v>
      </c>
      <c r="C1850" s="9" t="s">
        <v>10952</v>
      </c>
      <c r="D1850" s="9"/>
      <c r="E1850" s="9" t="s">
        <v>6425</v>
      </c>
      <c r="F1850" s="9" t="s">
        <v>6840</v>
      </c>
      <c r="G1850" s="9"/>
      <c r="H1850" s="9" t="s">
        <v>10483</v>
      </c>
      <c r="I1850" s="2" t="s">
        <v>6842</v>
      </c>
      <c r="J1850" s="2">
        <v>0.8912869328153985</v>
      </c>
      <c r="L1850" s="9"/>
      <c r="M1850" s="9" t="s">
        <v>10955</v>
      </c>
      <c r="N1850" s="23" t="s">
        <v>10956</v>
      </c>
      <c r="O1850" s="22">
        <v>5</v>
      </c>
      <c r="P1850" s="4"/>
      <c r="R1850" s="2" t="s">
        <v>3279</v>
      </c>
    </row>
    <row r="1851" spans="1:18" ht="13">
      <c r="A1851" s="24">
        <v>25914</v>
      </c>
      <c r="B1851" s="24">
        <v>21905</v>
      </c>
      <c r="C1851" s="25" t="s">
        <v>10957</v>
      </c>
      <c r="D1851" s="25"/>
      <c r="E1851" s="25" t="s">
        <v>6425</v>
      </c>
      <c r="F1851" s="25" t="s">
        <v>7229</v>
      </c>
      <c r="G1851" s="25"/>
      <c r="H1851" s="25" t="s">
        <v>10483</v>
      </c>
      <c r="I1851" s="2" t="s">
        <v>6868</v>
      </c>
      <c r="J1851" s="2">
        <v>0.72196965533144331</v>
      </c>
      <c r="L1851" s="25"/>
      <c r="M1851" s="25" t="s">
        <v>10958</v>
      </c>
      <c r="N1851" s="29" t="s">
        <v>10959</v>
      </c>
      <c r="O1851" s="24">
        <v>1</v>
      </c>
      <c r="P1851" s="4"/>
      <c r="R1851" s="2" t="s">
        <v>3556</v>
      </c>
    </row>
    <row r="1852" spans="1:18" ht="13">
      <c r="A1852" s="22">
        <v>21905</v>
      </c>
      <c r="B1852" s="22">
        <v>21905</v>
      </c>
      <c r="C1852" s="9" t="s">
        <v>10957</v>
      </c>
      <c r="D1852" s="9"/>
      <c r="E1852" s="9" t="s">
        <v>6427</v>
      </c>
      <c r="F1852" s="9" t="s">
        <v>7229</v>
      </c>
      <c r="G1852" s="9"/>
      <c r="H1852" s="9" t="s">
        <v>10483</v>
      </c>
      <c r="I1852" s="2" t="s">
        <v>6868</v>
      </c>
      <c r="J1852" s="2">
        <v>0.82001806015060064</v>
      </c>
      <c r="L1852" s="9"/>
      <c r="M1852" s="9" t="s">
        <v>10960</v>
      </c>
      <c r="N1852" s="23" t="s">
        <v>10961</v>
      </c>
      <c r="O1852" s="22">
        <v>1</v>
      </c>
      <c r="P1852" s="4"/>
      <c r="R1852" s="2" t="s">
        <v>3556</v>
      </c>
    </row>
    <row r="1853" spans="1:18" ht="13">
      <c r="A1853" s="24">
        <v>24878</v>
      </c>
      <c r="B1853" s="24">
        <v>24878</v>
      </c>
      <c r="C1853" s="25" t="s">
        <v>10962</v>
      </c>
      <c r="D1853" s="25"/>
      <c r="E1853" s="25" t="s">
        <v>6425</v>
      </c>
      <c r="F1853" s="25" t="s">
        <v>6840</v>
      </c>
      <c r="G1853" s="25"/>
      <c r="H1853" s="25" t="s">
        <v>10483</v>
      </c>
      <c r="I1853" s="2" t="s">
        <v>6842</v>
      </c>
      <c r="J1853" s="2">
        <v>0.68981872545555234</v>
      </c>
      <c r="L1853" s="25"/>
      <c r="M1853" s="25" t="s">
        <v>10963</v>
      </c>
      <c r="N1853" s="26" t="s">
        <v>10964</v>
      </c>
      <c r="O1853" s="22">
        <v>5</v>
      </c>
      <c r="P1853" s="4"/>
      <c r="R1853" s="2" t="s">
        <v>6900</v>
      </c>
    </row>
    <row r="1854" spans="1:18" ht="13">
      <c r="A1854" s="22">
        <v>25405</v>
      </c>
      <c r="B1854" s="22">
        <v>24878</v>
      </c>
      <c r="C1854" s="9" t="s">
        <v>10962</v>
      </c>
      <c r="D1854" s="9"/>
      <c r="E1854" s="9" t="s">
        <v>6427</v>
      </c>
      <c r="F1854" s="9" t="s">
        <v>6840</v>
      </c>
      <c r="G1854" s="9"/>
      <c r="H1854" s="9" t="s">
        <v>10483</v>
      </c>
      <c r="I1854" s="2" t="s">
        <v>6842</v>
      </c>
      <c r="J1854" s="2">
        <v>0.69788128364831215</v>
      </c>
      <c r="L1854" s="9"/>
      <c r="M1854" s="9" t="s">
        <v>10965</v>
      </c>
      <c r="N1854" s="23" t="s">
        <v>10966</v>
      </c>
      <c r="O1854" s="22">
        <v>5</v>
      </c>
      <c r="P1854" s="4"/>
      <c r="R1854" s="2" t="s">
        <v>6900</v>
      </c>
    </row>
    <row r="1855" spans="1:18" ht="13">
      <c r="A1855" s="24">
        <v>24737</v>
      </c>
      <c r="B1855" s="24">
        <v>24737</v>
      </c>
      <c r="C1855" s="25" t="s">
        <v>10967</v>
      </c>
      <c r="D1855" s="25"/>
      <c r="E1855" s="25" t="s">
        <v>6425</v>
      </c>
      <c r="F1855" s="25" t="s">
        <v>6937</v>
      </c>
      <c r="G1855" s="25"/>
      <c r="H1855" s="25" t="s">
        <v>10483</v>
      </c>
      <c r="I1855" s="2" t="s">
        <v>6847</v>
      </c>
      <c r="J1855" s="2">
        <v>0.87308820088704431</v>
      </c>
      <c r="L1855" s="25"/>
      <c r="M1855" s="25" t="s">
        <v>10968</v>
      </c>
      <c r="N1855" s="26" t="s">
        <v>10969</v>
      </c>
      <c r="O1855" s="22">
        <v>5</v>
      </c>
      <c r="P1855" s="4"/>
      <c r="R1855" s="2" t="s">
        <v>3668</v>
      </c>
    </row>
    <row r="1856" spans="1:18" ht="13">
      <c r="A1856" s="22">
        <v>27935</v>
      </c>
      <c r="B1856" s="22">
        <v>24737</v>
      </c>
      <c r="C1856" s="9" t="s">
        <v>10967</v>
      </c>
      <c r="D1856" s="9"/>
      <c r="E1856" s="9" t="s">
        <v>6427</v>
      </c>
      <c r="F1856" s="9" t="s">
        <v>6937</v>
      </c>
      <c r="G1856" s="9"/>
      <c r="H1856" s="9" t="s">
        <v>10483</v>
      </c>
      <c r="L1856" s="9"/>
      <c r="M1856" s="9" t="s">
        <v>10970</v>
      </c>
      <c r="N1856" s="23" t="s">
        <v>10971</v>
      </c>
      <c r="O1856" s="24">
        <v>4</v>
      </c>
      <c r="P1856" s="4"/>
      <c r="R1856" s="2" t="s">
        <v>3668</v>
      </c>
    </row>
    <row r="1857" spans="1:18" ht="13">
      <c r="A1857" s="24">
        <v>26763</v>
      </c>
      <c r="B1857" s="24">
        <v>25873</v>
      </c>
      <c r="C1857" s="25" t="s">
        <v>10972</v>
      </c>
      <c r="D1857" s="25"/>
      <c r="E1857" s="25" t="s">
        <v>6425</v>
      </c>
      <c r="F1857" s="25" t="s">
        <v>6840</v>
      </c>
      <c r="G1857" s="25"/>
      <c r="H1857" s="25" t="s">
        <v>10483</v>
      </c>
      <c r="L1857" s="25"/>
      <c r="M1857" s="25" t="s">
        <v>10973</v>
      </c>
      <c r="N1857" s="26" t="s">
        <v>10974</v>
      </c>
      <c r="O1857" s="22">
        <v>5</v>
      </c>
      <c r="P1857" s="4"/>
      <c r="R1857" s="2" t="s">
        <v>3279</v>
      </c>
    </row>
    <row r="1858" spans="1:18" ht="13">
      <c r="A1858" s="22">
        <v>25873</v>
      </c>
      <c r="B1858" s="22">
        <v>25873</v>
      </c>
      <c r="C1858" s="9" t="s">
        <v>10972</v>
      </c>
      <c r="D1858" s="9"/>
      <c r="E1858" s="9" t="s">
        <v>6427</v>
      </c>
      <c r="F1858" s="9" t="s">
        <v>6840</v>
      </c>
      <c r="G1858" s="9"/>
      <c r="H1858" s="9" t="s">
        <v>10483</v>
      </c>
      <c r="L1858" s="9"/>
      <c r="M1858" s="9" t="s">
        <v>10975</v>
      </c>
      <c r="N1858" s="23" t="s">
        <v>10976</v>
      </c>
      <c r="O1858" s="22">
        <v>5</v>
      </c>
      <c r="P1858" s="4"/>
      <c r="R1858" s="2" t="s">
        <v>3279</v>
      </c>
    </row>
    <row r="1859" spans="1:18" ht="13">
      <c r="A1859" s="24">
        <v>27554</v>
      </c>
      <c r="B1859" s="24">
        <v>27715</v>
      </c>
      <c r="C1859" s="25" t="s">
        <v>10977</v>
      </c>
      <c r="D1859" s="25"/>
      <c r="E1859" s="25" t="s">
        <v>6425</v>
      </c>
      <c r="F1859" s="25" t="s">
        <v>6840</v>
      </c>
      <c r="G1859" s="25"/>
      <c r="H1859" s="25" t="s">
        <v>10483</v>
      </c>
      <c r="I1859" s="2" t="s">
        <v>6847</v>
      </c>
      <c r="J1859" s="2">
        <v>0.58032497741720257</v>
      </c>
      <c r="L1859" s="25"/>
      <c r="M1859" s="25" t="s">
        <v>10978</v>
      </c>
      <c r="N1859" s="26" t="s">
        <v>10979</v>
      </c>
      <c r="O1859" s="22">
        <v>5</v>
      </c>
      <c r="P1859" s="4"/>
      <c r="R1859" s="2" t="s">
        <v>6900</v>
      </c>
    </row>
    <row r="1860" spans="1:18" ht="13">
      <c r="A1860" s="22">
        <v>27715</v>
      </c>
      <c r="B1860" s="22">
        <v>27715</v>
      </c>
      <c r="C1860" s="9" t="s">
        <v>10977</v>
      </c>
      <c r="D1860" s="9"/>
      <c r="E1860" s="9" t="s">
        <v>6427</v>
      </c>
      <c r="F1860" s="9" t="s">
        <v>6840</v>
      </c>
      <c r="G1860" s="9"/>
      <c r="H1860" s="9" t="s">
        <v>10483</v>
      </c>
      <c r="I1860" s="2" t="s">
        <v>6842</v>
      </c>
      <c r="J1860" s="2">
        <v>0.58253516256809235</v>
      </c>
      <c r="L1860" s="9"/>
      <c r="M1860" s="9" t="s">
        <v>10980</v>
      </c>
      <c r="N1860" s="23" t="s">
        <v>10981</v>
      </c>
      <c r="O1860" s="22">
        <v>5</v>
      </c>
      <c r="P1860" s="4"/>
      <c r="R1860" s="2" t="s">
        <v>6900</v>
      </c>
    </row>
    <row r="1861" spans="1:18" ht="13">
      <c r="A1861" s="24">
        <v>29723</v>
      </c>
      <c r="B1861" s="24">
        <v>29723</v>
      </c>
      <c r="C1861" s="25" t="s">
        <v>10982</v>
      </c>
      <c r="D1861" s="25"/>
      <c r="E1861" s="25" t="s">
        <v>6425</v>
      </c>
      <c r="F1861" s="25" t="s">
        <v>6840</v>
      </c>
      <c r="G1861" s="25"/>
      <c r="H1861" s="25" t="s">
        <v>10483</v>
      </c>
      <c r="L1861" s="25"/>
      <c r="M1861" s="25"/>
      <c r="N1861" s="29"/>
      <c r="O1861" s="24">
        <v>0</v>
      </c>
      <c r="P1861" s="27" t="s">
        <v>6876</v>
      </c>
      <c r="R1861" s="2" t="s">
        <v>6900</v>
      </c>
    </row>
    <row r="1862" spans="1:18" ht="13">
      <c r="A1862" s="22">
        <v>30165</v>
      </c>
      <c r="B1862" s="22">
        <v>29723</v>
      </c>
      <c r="C1862" s="9" t="s">
        <v>10982</v>
      </c>
      <c r="D1862" s="9"/>
      <c r="E1862" s="9" t="s">
        <v>6425</v>
      </c>
      <c r="F1862" s="9" t="s">
        <v>6840</v>
      </c>
      <c r="G1862" s="9"/>
      <c r="H1862" s="9" t="s">
        <v>10483</v>
      </c>
      <c r="L1862" s="9"/>
      <c r="M1862" s="9"/>
      <c r="N1862" s="28"/>
      <c r="O1862" s="22">
        <v>0</v>
      </c>
      <c r="P1862" s="4" t="s">
        <v>6876</v>
      </c>
      <c r="R1862" s="2" t="s">
        <v>6900</v>
      </c>
    </row>
    <row r="1863" spans="1:18" ht="13">
      <c r="A1863" s="24">
        <v>29771</v>
      </c>
      <c r="B1863" s="24">
        <v>29723</v>
      </c>
      <c r="C1863" s="25" t="s">
        <v>10982</v>
      </c>
      <c r="D1863" s="25"/>
      <c r="E1863" s="25" t="s">
        <v>6427</v>
      </c>
      <c r="F1863" s="25" t="s">
        <v>6840</v>
      </c>
      <c r="G1863" s="25"/>
      <c r="H1863" s="25" t="s">
        <v>10483</v>
      </c>
      <c r="L1863" s="25"/>
      <c r="M1863" s="25" t="s">
        <v>10983</v>
      </c>
      <c r="N1863" s="26" t="s">
        <v>10984</v>
      </c>
      <c r="O1863" s="24">
        <v>4</v>
      </c>
      <c r="P1863" s="4"/>
      <c r="R1863" s="2" t="s">
        <v>6900</v>
      </c>
    </row>
    <row r="1864" spans="1:18" ht="13">
      <c r="A1864" s="22">
        <v>30155</v>
      </c>
      <c r="B1864" s="22">
        <v>29723</v>
      </c>
      <c r="C1864" s="9" t="s">
        <v>10982</v>
      </c>
      <c r="D1864" s="9"/>
      <c r="E1864" s="9" t="s">
        <v>6427</v>
      </c>
      <c r="F1864" s="9" t="s">
        <v>6840</v>
      </c>
      <c r="G1864" s="9"/>
      <c r="H1864" s="9" t="s">
        <v>10483</v>
      </c>
      <c r="L1864" s="9"/>
      <c r="M1864" s="9" t="s">
        <v>10985</v>
      </c>
      <c r="N1864" s="23" t="s">
        <v>10986</v>
      </c>
      <c r="O1864" s="24">
        <v>4</v>
      </c>
      <c r="P1864" s="4"/>
      <c r="R1864" s="2" t="s">
        <v>6900</v>
      </c>
    </row>
    <row r="1865" spans="1:18" ht="13">
      <c r="A1865" s="24">
        <v>23089</v>
      </c>
      <c r="B1865" s="24">
        <v>23089</v>
      </c>
      <c r="C1865" s="25" t="s">
        <v>10987</v>
      </c>
      <c r="D1865" s="25"/>
      <c r="E1865" s="25" t="s">
        <v>6427</v>
      </c>
      <c r="F1865" s="25" t="s">
        <v>6937</v>
      </c>
      <c r="G1865" s="25"/>
      <c r="H1865" s="25" t="s">
        <v>10483</v>
      </c>
      <c r="L1865" s="25"/>
      <c r="M1865" s="25" t="s">
        <v>10988</v>
      </c>
      <c r="N1865" s="26" t="s">
        <v>10989</v>
      </c>
      <c r="O1865" s="22">
        <v>5</v>
      </c>
      <c r="P1865" s="4"/>
      <c r="R1865" s="2" t="s">
        <v>6900</v>
      </c>
    </row>
    <row r="1866" spans="1:18" ht="13">
      <c r="A1866" s="22">
        <v>23341</v>
      </c>
      <c r="B1866" s="22">
        <v>23089</v>
      </c>
      <c r="C1866" s="9" t="s">
        <v>10987</v>
      </c>
      <c r="D1866" s="9"/>
      <c r="E1866" s="9" t="s">
        <v>6425</v>
      </c>
      <c r="F1866" s="9" t="s">
        <v>6856</v>
      </c>
      <c r="G1866" s="9"/>
      <c r="H1866" s="9" t="s">
        <v>10483</v>
      </c>
      <c r="I1866" s="2" t="s">
        <v>6905</v>
      </c>
      <c r="J1866" s="2">
        <v>0.57337093353271484</v>
      </c>
      <c r="L1866" s="9"/>
      <c r="M1866" s="9" t="s">
        <v>10990</v>
      </c>
      <c r="N1866" s="23" t="s">
        <v>10991</v>
      </c>
      <c r="O1866" s="22">
        <v>5</v>
      </c>
      <c r="P1866" s="4"/>
      <c r="R1866" s="2" t="s">
        <v>6900</v>
      </c>
    </row>
  </sheetData>
  <customSheetViews>
    <customSheetView guid="{C8CB16C3-1145-4A4B-85B7-E1358C92DC75}" filter="1" showAutoFilter="1">
      <pageMargins left="0.7" right="0.7" top="0.75" bottom="0.75" header="0.3" footer="0.3"/>
      <autoFilter ref="A1:W1866" xr:uid="{84AD073E-730E-8A4F-ABAF-BA18EFF0EF08}">
        <filterColumn colId="15">
          <filters>
            <filter val="difference in number"/>
          </filters>
        </filterColumn>
      </autoFilter>
    </customSheetView>
  </customSheetViews>
  <dataValidations count="1">
    <dataValidation type="list" allowBlank="1" showErrorMessage="1" sqref="P2:P1866" xr:uid="{00000000-0002-0000-0600-000000000000}">
      <formula1>"difference in number,dimorphic in number?,dimorphic morphology,male specific,female specific,male specialized,female specialized,biological variability,reconstruction issue,match is not ascending,matching problem"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846"/>
  <sheetViews>
    <sheetView topLeftCell="B1" workbookViewId="0">
      <pane ySplit="1" topLeftCell="A86" activePane="bottomLeft" state="frozen"/>
      <selection pane="bottomLeft" activeCell="V73" sqref="V73"/>
    </sheetView>
  </sheetViews>
  <sheetFormatPr baseColWidth="10" defaultColWidth="12.6640625" defaultRowHeight="15.75" customHeight="1"/>
  <cols>
    <col min="2" max="2" width="23.33203125" customWidth="1"/>
    <col min="15" max="15" width="17.5" customWidth="1"/>
    <col min="16" max="16" width="20" customWidth="1"/>
  </cols>
  <sheetData>
    <row r="1" spans="1:26" ht="15.75" customHeight="1">
      <c r="A1" s="34" t="s">
        <v>6413</v>
      </c>
      <c r="B1" s="34" t="s">
        <v>6414</v>
      </c>
      <c r="C1" s="34" t="s">
        <v>3243</v>
      </c>
      <c r="D1" s="34" t="s">
        <v>3244</v>
      </c>
      <c r="E1" s="34" t="s">
        <v>6831</v>
      </c>
      <c r="F1" s="34" t="s">
        <v>10995</v>
      </c>
      <c r="G1" s="34" t="s">
        <v>6832</v>
      </c>
      <c r="H1" s="34" t="s">
        <v>13153</v>
      </c>
      <c r="I1" s="34" t="s">
        <v>6834</v>
      </c>
      <c r="J1" s="19" t="s">
        <v>6416</v>
      </c>
      <c r="K1" s="19" t="s">
        <v>6417</v>
      </c>
      <c r="L1" s="19" t="s">
        <v>5</v>
      </c>
      <c r="M1" s="34" t="s">
        <v>6531</v>
      </c>
      <c r="N1" s="34" t="s">
        <v>13154</v>
      </c>
      <c r="O1" s="35" t="s">
        <v>6419</v>
      </c>
      <c r="P1" s="34" t="s">
        <v>13155</v>
      </c>
      <c r="Q1" s="34" t="s">
        <v>13156</v>
      </c>
      <c r="R1" s="34" t="s">
        <v>6835</v>
      </c>
      <c r="S1" s="34" t="s">
        <v>6836</v>
      </c>
      <c r="T1" s="34" t="s">
        <v>13157</v>
      </c>
      <c r="U1" s="36" t="s">
        <v>13158</v>
      </c>
      <c r="V1" s="34" t="s">
        <v>13159</v>
      </c>
      <c r="W1" s="34" t="s">
        <v>11000</v>
      </c>
      <c r="X1" s="34"/>
      <c r="Y1" s="34"/>
      <c r="Z1" s="34"/>
    </row>
    <row r="2" spans="1:26" ht="15.75" customHeight="1">
      <c r="A2" s="2">
        <v>11451</v>
      </c>
      <c r="B2" s="2">
        <v>11451</v>
      </c>
      <c r="C2" s="2" t="s">
        <v>6845</v>
      </c>
      <c r="D2" s="2" t="s">
        <v>6845</v>
      </c>
      <c r="E2" s="2" t="s">
        <v>6839</v>
      </c>
      <c r="G2" s="2" t="s">
        <v>6846</v>
      </c>
      <c r="H2" s="2">
        <v>11205</v>
      </c>
      <c r="I2" s="2" t="s">
        <v>6841</v>
      </c>
      <c r="J2" s="2" t="s">
        <v>6847</v>
      </c>
      <c r="K2" s="2">
        <v>0.96978899839454613</v>
      </c>
      <c r="O2" s="1" t="s">
        <v>6849</v>
      </c>
      <c r="P2" s="3" t="s">
        <v>6848</v>
      </c>
      <c r="R2" s="2">
        <v>1</v>
      </c>
      <c r="S2" s="2" t="s">
        <v>6514</v>
      </c>
      <c r="U2" s="3" t="str">
        <f>VLOOKUP(A:A,MANC_ANs!A:R,18,FALSE)</f>
        <v>ad</v>
      </c>
      <c r="V2" s="3" t="str">
        <f>VLOOKUP(O:O,FANC_ANs!B:P,15,FALSE)</f>
        <v>ad</v>
      </c>
    </row>
    <row r="3" spans="1:26" ht="15.75" customHeight="1">
      <c r="A3" s="2">
        <v>12293</v>
      </c>
      <c r="B3" s="2">
        <v>12293</v>
      </c>
      <c r="C3" s="2" t="s">
        <v>6845</v>
      </c>
      <c r="D3" s="2" t="s">
        <v>6845</v>
      </c>
      <c r="E3" s="2" t="s">
        <v>6839</v>
      </c>
      <c r="G3" s="2" t="s">
        <v>6850</v>
      </c>
      <c r="H3" s="2">
        <v>11205</v>
      </c>
      <c r="I3" s="2" t="s">
        <v>6841</v>
      </c>
      <c r="J3" s="2" t="s">
        <v>6847</v>
      </c>
      <c r="K3" s="2">
        <v>0.96541772358069367</v>
      </c>
      <c r="O3" s="1" t="s">
        <v>13094</v>
      </c>
      <c r="P3" s="3" t="s">
        <v>6851</v>
      </c>
      <c r="R3" s="2">
        <v>1</v>
      </c>
      <c r="S3" s="2" t="s">
        <v>6514</v>
      </c>
      <c r="U3" s="3" t="str">
        <f>VLOOKUP(A:A,MANC_ANs!A:R,18,FALSE)</f>
        <v>ad</v>
      </c>
      <c r="V3" s="3" t="str">
        <f>VLOOKUP(O:O,FANC_ANs!B:P,15,FALSE)</f>
        <v>ad</v>
      </c>
    </row>
    <row r="4" spans="1:26" ht="15.75" customHeight="1">
      <c r="A4" s="2">
        <v>13314</v>
      </c>
      <c r="B4" s="2">
        <v>13314</v>
      </c>
      <c r="C4" s="2" t="s">
        <v>6845</v>
      </c>
      <c r="D4" s="2" t="s">
        <v>6845</v>
      </c>
      <c r="E4" s="2" t="s">
        <v>6839</v>
      </c>
      <c r="G4" s="2" t="s">
        <v>6853</v>
      </c>
      <c r="H4" s="2">
        <v>11205</v>
      </c>
      <c r="I4" s="2" t="s">
        <v>6841</v>
      </c>
      <c r="J4" s="2" t="s">
        <v>6847</v>
      </c>
      <c r="K4" s="2">
        <v>0.89425086566590384</v>
      </c>
      <c r="O4" s="1" t="s">
        <v>13096</v>
      </c>
      <c r="P4" s="3" t="s">
        <v>6854</v>
      </c>
      <c r="R4" s="2">
        <v>1</v>
      </c>
      <c r="S4" s="2" t="s">
        <v>6514</v>
      </c>
      <c r="U4" s="3" t="str">
        <f>VLOOKUP(A:A,MANC_ANs!A:R,18,FALSE)</f>
        <v>xn</v>
      </c>
      <c r="V4" s="3" t="str">
        <f>VLOOKUP(O:O,FANC_ANs!B:P,15,FALSE)</f>
        <v>xn</v>
      </c>
    </row>
    <row r="5" spans="1:26" ht="15.75" customHeight="1">
      <c r="A5" s="2">
        <v>11205</v>
      </c>
      <c r="B5" s="2">
        <v>11205</v>
      </c>
      <c r="C5" s="2" t="s">
        <v>6845</v>
      </c>
      <c r="D5" s="2" t="s">
        <v>6845</v>
      </c>
      <c r="E5" s="2" t="s">
        <v>6839</v>
      </c>
      <c r="G5" s="2" t="s">
        <v>6856</v>
      </c>
      <c r="H5" s="2">
        <v>11205</v>
      </c>
      <c r="I5" s="2" t="s">
        <v>6841</v>
      </c>
      <c r="J5" s="2" t="s">
        <v>6847</v>
      </c>
      <c r="K5" s="2">
        <v>0.91242501465166648</v>
      </c>
      <c r="O5" s="1" t="s">
        <v>6858</v>
      </c>
      <c r="P5" s="3" t="s">
        <v>6857</v>
      </c>
      <c r="R5" s="2">
        <v>1</v>
      </c>
      <c r="S5" s="2" t="s">
        <v>6514</v>
      </c>
      <c r="U5" s="3" t="str">
        <f>VLOOKUP(A:A,MANC_ANs!A:R,18,FALSE)</f>
        <v>xn</v>
      </c>
      <c r="V5" s="3" t="str">
        <f>VLOOKUP(O:O,FANC_ANs!B:P,15,FALSE)</f>
        <v>xn</v>
      </c>
    </row>
    <row r="6" spans="1:26" ht="15.75" customHeight="1">
      <c r="A6" s="2">
        <v>11335</v>
      </c>
      <c r="B6" s="2">
        <v>11335</v>
      </c>
      <c r="C6" s="2" t="s">
        <v>6845</v>
      </c>
      <c r="D6" s="2" t="s">
        <v>6845</v>
      </c>
      <c r="E6" s="2" t="s">
        <v>6839</v>
      </c>
      <c r="G6" s="2" t="s">
        <v>6859</v>
      </c>
      <c r="H6" s="2">
        <v>11205</v>
      </c>
      <c r="I6" s="2" t="s">
        <v>6841</v>
      </c>
      <c r="J6" s="2" t="s">
        <v>6842</v>
      </c>
      <c r="K6" s="2">
        <v>0.59925560161584346</v>
      </c>
      <c r="O6" s="1" t="s">
        <v>13092</v>
      </c>
      <c r="P6" s="3" t="s">
        <v>6860</v>
      </c>
      <c r="R6" s="2">
        <v>1</v>
      </c>
      <c r="S6" s="2" t="s">
        <v>6514</v>
      </c>
      <c r="U6" s="3" t="str">
        <f>VLOOKUP(A:A,MANC_ANs!A:R,18,FALSE)</f>
        <v>xn</v>
      </c>
      <c r="V6" s="3" t="str">
        <f>VLOOKUP(O:O,FANC_ANs!B:P,15,FALSE)</f>
        <v>ad</v>
      </c>
    </row>
    <row r="7" spans="1:26" ht="15.75" customHeight="1">
      <c r="A7" s="2">
        <v>12181</v>
      </c>
      <c r="B7" s="2">
        <v>12181</v>
      </c>
      <c r="C7" s="2" t="s">
        <v>7043</v>
      </c>
      <c r="D7" s="2" t="s">
        <v>7044</v>
      </c>
      <c r="E7" s="2" t="s">
        <v>6427</v>
      </c>
      <c r="G7" s="2" t="s">
        <v>6840</v>
      </c>
      <c r="I7" s="2" t="s">
        <v>7038</v>
      </c>
      <c r="J7" s="2" t="s">
        <v>6868</v>
      </c>
      <c r="K7" s="2">
        <v>0.82056831749805226</v>
      </c>
      <c r="O7" s="1"/>
      <c r="P7" s="3" t="s">
        <v>24510</v>
      </c>
      <c r="R7" s="2">
        <v>0</v>
      </c>
      <c r="S7" s="27" t="s">
        <v>6512</v>
      </c>
      <c r="U7" s="3" t="str">
        <f>VLOOKUP(A:A,MANC_ANs!A:R,18,FALSE)</f>
        <v>fl</v>
      </c>
      <c r="V7" s="3" t="e">
        <f>VLOOKUP(O:O,FANC_ANs!B:P,15,FALSE)</f>
        <v>#N/A</v>
      </c>
    </row>
    <row r="8" spans="1:26" ht="15.75" customHeight="1">
      <c r="A8" s="2">
        <v>31400</v>
      </c>
      <c r="B8" s="2">
        <v>12181</v>
      </c>
      <c r="C8" s="2" t="s">
        <v>7043</v>
      </c>
      <c r="D8" s="2" t="s">
        <v>7044</v>
      </c>
      <c r="E8" s="2" t="s">
        <v>6425</v>
      </c>
      <c r="G8" s="2" t="s">
        <v>6840</v>
      </c>
      <c r="I8" s="2" t="s">
        <v>7038</v>
      </c>
      <c r="J8" s="2" t="s">
        <v>6868</v>
      </c>
      <c r="K8" s="2">
        <v>0.82318548679662251</v>
      </c>
      <c r="O8" s="1"/>
      <c r="P8" s="3" t="s">
        <v>24510</v>
      </c>
      <c r="R8" s="2">
        <v>0</v>
      </c>
      <c r="S8" s="27" t="s">
        <v>6512</v>
      </c>
      <c r="U8" s="3" t="str">
        <f>VLOOKUP(A:A,MANC_ANs!A:R,18,FALSE)</f>
        <v>fl</v>
      </c>
      <c r="V8" s="3" t="e">
        <f>VLOOKUP(O:O,FANC_ANs!B:P,15,FALSE)</f>
        <v>#N/A</v>
      </c>
    </row>
    <row r="9" spans="1:26" ht="15.75" customHeight="1">
      <c r="A9" s="2">
        <v>13254</v>
      </c>
      <c r="B9" s="2">
        <v>13254</v>
      </c>
      <c r="C9" s="2" t="s">
        <v>7251</v>
      </c>
      <c r="E9" s="2" t="s">
        <v>6427</v>
      </c>
      <c r="G9" s="2" t="s">
        <v>6853</v>
      </c>
      <c r="I9" s="2" t="s">
        <v>7148</v>
      </c>
      <c r="J9" s="2" t="s">
        <v>6842</v>
      </c>
      <c r="K9" s="2">
        <v>0.56283910900024015</v>
      </c>
      <c r="O9" s="1"/>
      <c r="P9" s="3" t="s">
        <v>24510</v>
      </c>
      <c r="R9" s="2">
        <v>0</v>
      </c>
      <c r="S9" s="27" t="s">
        <v>6512</v>
      </c>
      <c r="U9" s="3" t="str">
        <f>VLOOKUP(A:A,MANC_ANs!A:R,18,FALSE)</f>
        <v>fl</v>
      </c>
      <c r="V9" s="3" t="e">
        <f>VLOOKUP(O:O,FANC_ANs!B:P,15,FALSE)</f>
        <v>#N/A</v>
      </c>
    </row>
    <row r="10" spans="1:26" ht="15.75" customHeight="1">
      <c r="A10" s="2">
        <v>13259</v>
      </c>
      <c r="B10" s="2">
        <v>13254</v>
      </c>
      <c r="C10" s="2" t="s">
        <v>7251</v>
      </c>
      <c r="E10" s="2" t="s">
        <v>6425</v>
      </c>
      <c r="G10" s="2" t="s">
        <v>6853</v>
      </c>
      <c r="I10" s="2" t="s">
        <v>7148</v>
      </c>
      <c r="J10" s="2" t="s">
        <v>6842</v>
      </c>
      <c r="K10" s="2">
        <v>0.68397970809104858</v>
      </c>
      <c r="O10" s="1"/>
      <c r="P10" s="3" t="s">
        <v>24510</v>
      </c>
      <c r="R10" s="2">
        <v>0</v>
      </c>
      <c r="S10" s="27" t="s">
        <v>6512</v>
      </c>
      <c r="U10" s="3" t="str">
        <f>VLOOKUP(A:A,MANC_ANs!A:R,18,FALSE)</f>
        <v>fl</v>
      </c>
      <c r="V10" s="3" t="e">
        <f>VLOOKUP(O:O,FANC_ANs!B:P,15,FALSE)</f>
        <v>#N/A</v>
      </c>
    </row>
    <row r="11" spans="1:26" ht="15.75" customHeight="1">
      <c r="A11" s="2">
        <v>11192</v>
      </c>
      <c r="B11" s="2">
        <v>11192</v>
      </c>
      <c r="C11" s="2" t="s">
        <v>7455</v>
      </c>
      <c r="D11" s="2" t="s">
        <v>7450</v>
      </c>
      <c r="E11" s="2" t="s">
        <v>6425</v>
      </c>
      <c r="G11" s="2" t="s">
        <v>6859</v>
      </c>
      <c r="I11" s="2" t="s">
        <v>7148</v>
      </c>
      <c r="J11" s="2" t="s">
        <v>6868</v>
      </c>
      <c r="K11" s="2">
        <v>0.95609731410359333</v>
      </c>
      <c r="O11" s="1"/>
      <c r="P11" s="3" t="s">
        <v>24510</v>
      </c>
      <c r="R11" s="2">
        <v>0</v>
      </c>
      <c r="S11" s="27" t="s">
        <v>6512</v>
      </c>
      <c r="U11" s="3" t="str">
        <f>VLOOKUP(A:A,MANC_ANs!A:R,18,FALSE)</f>
        <v>xn</v>
      </c>
      <c r="V11" s="3" t="e">
        <f>VLOOKUP(O:O,FANC_ANs!B:P,15,FALSE)</f>
        <v>#N/A</v>
      </c>
    </row>
    <row r="12" spans="1:26" ht="15.75" customHeight="1">
      <c r="A12" s="2">
        <v>11398</v>
      </c>
      <c r="B12" s="2">
        <v>11192</v>
      </c>
      <c r="C12" s="2" t="s">
        <v>7455</v>
      </c>
      <c r="D12" s="2" t="s">
        <v>7450</v>
      </c>
      <c r="E12" s="2" t="s">
        <v>6427</v>
      </c>
      <c r="G12" s="2" t="s">
        <v>6859</v>
      </c>
      <c r="I12" s="2" t="s">
        <v>7148</v>
      </c>
      <c r="J12" s="2" t="s">
        <v>6868</v>
      </c>
      <c r="K12" s="2">
        <v>0.9493486042819812</v>
      </c>
      <c r="O12" s="1"/>
      <c r="P12" s="3" t="s">
        <v>24510</v>
      </c>
      <c r="R12" s="2">
        <v>0</v>
      </c>
      <c r="S12" s="27" t="s">
        <v>6512</v>
      </c>
      <c r="U12" s="3" t="str">
        <f>VLOOKUP(A:A,MANC_ANs!A:R,18,FALSE)</f>
        <v>xn</v>
      </c>
      <c r="V12" s="3" t="e">
        <f>VLOOKUP(O:O,FANC_ANs!B:P,15,FALSE)</f>
        <v>#N/A</v>
      </c>
    </row>
    <row r="13" spans="1:26" ht="15.75" customHeight="1">
      <c r="A13" s="2">
        <v>10657</v>
      </c>
      <c r="B13" s="2">
        <v>10657</v>
      </c>
      <c r="C13" s="2" t="s">
        <v>7687</v>
      </c>
      <c r="D13" s="2" t="s">
        <v>7688</v>
      </c>
      <c r="E13" s="2" t="s">
        <v>6425</v>
      </c>
      <c r="G13" s="2" t="s">
        <v>6840</v>
      </c>
      <c r="I13" s="2" t="s">
        <v>7674</v>
      </c>
      <c r="J13" s="2" t="s">
        <v>6842</v>
      </c>
      <c r="K13" s="2">
        <v>0.91650984598870089</v>
      </c>
      <c r="O13" s="1"/>
      <c r="P13" s="3" t="s">
        <v>24510</v>
      </c>
      <c r="R13" s="2">
        <v>0</v>
      </c>
      <c r="S13" s="27" t="s">
        <v>6512</v>
      </c>
      <c r="U13" s="3" t="str">
        <f>VLOOKUP(A:A,MANC_ANs!A:R,18,FALSE)</f>
        <v>xn</v>
      </c>
      <c r="V13" s="3" t="e">
        <f>VLOOKUP(O:O,FANC_ANs!B:P,15,FALSE)</f>
        <v>#N/A</v>
      </c>
    </row>
    <row r="14" spans="1:26" ht="15.75" customHeight="1">
      <c r="A14" s="2">
        <v>10689</v>
      </c>
      <c r="B14" s="2">
        <v>10657</v>
      </c>
      <c r="C14" s="2" t="s">
        <v>7687</v>
      </c>
      <c r="D14" s="2" t="s">
        <v>7688</v>
      </c>
      <c r="E14" s="2" t="s">
        <v>6427</v>
      </c>
      <c r="G14" s="2" t="s">
        <v>6840</v>
      </c>
      <c r="I14" s="2" t="s">
        <v>7674</v>
      </c>
      <c r="J14" s="2" t="s">
        <v>6842</v>
      </c>
      <c r="K14" s="2">
        <v>0.90344676821388592</v>
      </c>
      <c r="O14" s="1"/>
      <c r="P14" s="3" t="s">
        <v>24510</v>
      </c>
      <c r="R14" s="2">
        <v>0</v>
      </c>
      <c r="S14" s="27" t="s">
        <v>6512</v>
      </c>
      <c r="U14" s="3" t="str">
        <f>VLOOKUP(A:A,MANC_ANs!A:R,18,FALSE)</f>
        <v>xn</v>
      </c>
      <c r="V14" s="3" t="e">
        <f>VLOOKUP(O:O,FANC_ANs!B:P,15,FALSE)</f>
        <v>#N/A</v>
      </c>
    </row>
    <row r="15" spans="1:26" ht="15.75" customHeight="1">
      <c r="A15" s="2">
        <v>12179</v>
      </c>
      <c r="B15" s="2">
        <v>12179</v>
      </c>
      <c r="C15" s="2" t="s">
        <v>8453</v>
      </c>
      <c r="D15" s="2" t="s">
        <v>8422</v>
      </c>
      <c r="E15" s="2" t="s">
        <v>6425</v>
      </c>
      <c r="G15" s="2" t="s">
        <v>6840</v>
      </c>
      <c r="I15" s="2" t="s">
        <v>8364</v>
      </c>
      <c r="J15" s="2" t="s">
        <v>6868</v>
      </c>
      <c r="K15" s="2">
        <v>0.93092154853878395</v>
      </c>
      <c r="O15" s="1"/>
      <c r="P15" s="3" t="s">
        <v>24510</v>
      </c>
      <c r="R15" s="2">
        <v>0</v>
      </c>
      <c r="S15" s="27" t="s">
        <v>6512</v>
      </c>
      <c r="U15" s="3" t="str">
        <f>VLOOKUP(A:A,MANC_ANs!A:R,18,FALSE)</f>
        <v>xn</v>
      </c>
      <c r="V15" s="3" t="e">
        <f>VLOOKUP(O:O,FANC_ANs!B:P,15,FALSE)</f>
        <v>#N/A</v>
      </c>
    </row>
    <row r="16" spans="1:26" ht="15.75" customHeight="1">
      <c r="A16" s="2">
        <v>12322</v>
      </c>
      <c r="B16" s="2">
        <v>12179</v>
      </c>
      <c r="C16" s="2" t="s">
        <v>8453</v>
      </c>
      <c r="D16" s="2" t="s">
        <v>8422</v>
      </c>
      <c r="E16" s="2" t="s">
        <v>6427</v>
      </c>
      <c r="G16" s="2" t="s">
        <v>6840</v>
      </c>
      <c r="I16" s="2" t="s">
        <v>8364</v>
      </c>
      <c r="J16" s="2" t="s">
        <v>6868</v>
      </c>
      <c r="K16" s="2">
        <v>0.92770927227129141</v>
      </c>
      <c r="O16" s="1"/>
      <c r="P16" s="3" t="s">
        <v>24510</v>
      </c>
      <c r="R16" s="2">
        <v>0</v>
      </c>
      <c r="S16" s="27" t="s">
        <v>6512</v>
      </c>
      <c r="U16" s="3" t="str">
        <f>VLOOKUP(A:A,MANC_ANs!A:R,18,FALSE)</f>
        <v>xn</v>
      </c>
      <c r="V16" s="3" t="e">
        <f>VLOOKUP(O:O,FANC_ANs!B:P,15,FALSE)</f>
        <v>#N/A</v>
      </c>
    </row>
    <row r="17" spans="1:22" ht="15.75" customHeight="1">
      <c r="A17" s="2">
        <v>166934</v>
      </c>
      <c r="B17" s="2">
        <v>13009</v>
      </c>
      <c r="C17" s="2" t="s">
        <v>8526</v>
      </c>
      <c r="D17" s="2" t="s">
        <v>8526</v>
      </c>
      <c r="E17" s="2" t="s">
        <v>6427</v>
      </c>
      <c r="G17" s="2" t="s">
        <v>6840</v>
      </c>
      <c r="I17" s="2" t="s">
        <v>8364</v>
      </c>
      <c r="J17" s="2" t="s">
        <v>6868</v>
      </c>
      <c r="K17" s="2">
        <v>0.92983025310117362</v>
      </c>
      <c r="L17" s="2" t="s">
        <v>8527</v>
      </c>
      <c r="O17" s="1" t="s">
        <v>8529</v>
      </c>
      <c r="P17" s="3" t="s">
        <v>23813</v>
      </c>
      <c r="R17" s="2">
        <v>2</v>
      </c>
      <c r="S17" s="2" t="s">
        <v>6514</v>
      </c>
      <c r="U17" s="3" t="str">
        <f>VLOOKUP(A:A,MANC_ANs!A:R,18,FALSE)</f>
        <v>fl</v>
      </c>
      <c r="V17" s="3" t="str">
        <f>VLOOKUP(O:O,FANC_ANs!B:P,15,FALSE)</f>
        <v>fl</v>
      </c>
    </row>
    <row r="18" spans="1:22" ht="15.75" customHeight="1">
      <c r="A18" s="2">
        <v>13213</v>
      </c>
      <c r="B18" s="2">
        <v>13009</v>
      </c>
      <c r="C18" s="2" t="s">
        <v>8526</v>
      </c>
      <c r="D18" s="2" t="s">
        <v>8526</v>
      </c>
      <c r="E18" s="2" t="s">
        <v>6427</v>
      </c>
      <c r="G18" s="2" t="s">
        <v>6840</v>
      </c>
      <c r="I18" s="2" t="s">
        <v>8364</v>
      </c>
      <c r="J18" s="2" t="s">
        <v>6868</v>
      </c>
      <c r="K18" s="2">
        <v>0.92105905360562568</v>
      </c>
      <c r="L18" s="2" t="s">
        <v>8527</v>
      </c>
      <c r="O18" s="1" t="s">
        <v>8531</v>
      </c>
      <c r="P18" s="3" t="s">
        <v>23858</v>
      </c>
      <c r="R18" s="2">
        <v>2</v>
      </c>
      <c r="S18" s="2" t="s">
        <v>6514</v>
      </c>
      <c r="U18" s="3" t="str">
        <f>VLOOKUP(A:A,MANC_ANs!A:R,18,FALSE)</f>
        <v>fl</v>
      </c>
      <c r="V18" s="3" t="str">
        <f>VLOOKUP(O:O,FANC_ANs!B:P,15,FALSE)</f>
        <v>fl</v>
      </c>
    </row>
    <row r="19" spans="1:22" ht="15.75" customHeight="1">
      <c r="A19" s="2">
        <v>14197</v>
      </c>
      <c r="B19" s="2">
        <v>13009</v>
      </c>
      <c r="C19" s="2" t="s">
        <v>8526</v>
      </c>
      <c r="D19" s="2" t="s">
        <v>8526</v>
      </c>
      <c r="E19" s="2" t="s">
        <v>6427</v>
      </c>
      <c r="G19" s="2" t="s">
        <v>6840</v>
      </c>
      <c r="I19" s="2" t="s">
        <v>8364</v>
      </c>
      <c r="J19" s="2" t="s">
        <v>6868</v>
      </c>
      <c r="K19" s="2">
        <v>0.92622844209273403</v>
      </c>
      <c r="L19" s="2" t="s">
        <v>8527</v>
      </c>
      <c r="O19" s="1" t="s">
        <v>8533</v>
      </c>
      <c r="P19" s="3" t="s">
        <v>8532</v>
      </c>
      <c r="R19" s="2">
        <v>2</v>
      </c>
      <c r="S19" s="2" t="s">
        <v>6514</v>
      </c>
      <c r="U19" s="3" t="str">
        <f>VLOOKUP(A:A,MANC_ANs!A:R,18,FALSE)</f>
        <v>fl</v>
      </c>
      <c r="V19" s="3" t="str">
        <f>VLOOKUP(O:O,FANC_ANs!B:P,15,FALSE)</f>
        <v>fl</v>
      </c>
    </row>
    <row r="20" spans="1:22" ht="15.75" customHeight="1">
      <c r="A20" s="2">
        <v>14544</v>
      </c>
      <c r="B20" s="2">
        <v>13009</v>
      </c>
      <c r="C20" s="2" t="s">
        <v>8526</v>
      </c>
      <c r="D20" s="2" t="s">
        <v>8526</v>
      </c>
      <c r="E20" s="2" t="s">
        <v>6425</v>
      </c>
      <c r="G20" s="2" t="s">
        <v>6840</v>
      </c>
      <c r="I20" s="2" t="s">
        <v>8364</v>
      </c>
      <c r="J20" s="2" t="s">
        <v>6868</v>
      </c>
      <c r="K20" s="2">
        <v>0.93885851475669257</v>
      </c>
      <c r="L20" s="2" t="s">
        <v>8527</v>
      </c>
      <c r="O20" s="1" t="s">
        <v>8535</v>
      </c>
      <c r="P20" s="3" t="s">
        <v>23805</v>
      </c>
      <c r="R20" s="2">
        <v>2</v>
      </c>
      <c r="S20" s="2" t="s">
        <v>6514</v>
      </c>
      <c r="U20" s="3" t="str">
        <f>VLOOKUP(A:A,MANC_ANs!A:R,18,FALSE)</f>
        <v>fl</v>
      </c>
      <c r="V20" s="3" t="str">
        <f>VLOOKUP(O:O,FANC_ANs!B:P,15,FALSE)</f>
        <v>fl</v>
      </c>
    </row>
    <row r="21" spans="1:22" ht="15.75" customHeight="1">
      <c r="A21" s="2">
        <v>13009</v>
      </c>
      <c r="B21" s="2">
        <v>13009</v>
      </c>
      <c r="C21" s="2" t="s">
        <v>8526</v>
      </c>
      <c r="D21" s="2" t="s">
        <v>8526</v>
      </c>
      <c r="E21" s="2" t="s">
        <v>6425</v>
      </c>
      <c r="G21" s="2" t="s">
        <v>6840</v>
      </c>
      <c r="I21" s="2" t="s">
        <v>8364</v>
      </c>
      <c r="J21" s="2" t="s">
        <v>6868</v>
      </c>
      <c r="K21" s="2">
        <v>0.91562894882923263</v>
      </c>
      <c r="L21" s="2" t="s">
        <v>8527</v>
      </c>
      <c r="O21" s="1" t="s">
        <v>8537</v>
      </c>
      <c r="P21" s="3" t="s">
        <v>8536</v>
      </c>
      <c r="R21" s="2">
        <v>2</v>
      </c>
      <c r="S21" s="2" t="s">
        <v>6514</v>
      </c>
      <c r="U21" s="3" t="str">
        <f>VLOOKUP(A:A,MANC_ANs!A:R,18,FALSE)</f>
        <v>fl</v>
      </c>
      <c r="V21" s="3" t="str">
        <f>VLOOKUP(O:O,FANC_ANs!B:P,15,FALSE)</f>
        <v>fl</v>
      </c>
    </row>
    <row r="22" spans="1:22" ht="15.75" customHeight="1">
      <c r="A22" s="2">
        <v>13917</v>
      </c>
      <c r="B22" s="2">
        <v>13009</v>
      </c>
      <c r="C22" s="2" t="s">
        <v>8526</v>
      </c>
      <c r="D22" s="2" t="s">
        <v>8526</v>
      </c>
      <c r="E22" s="2" t="s">
        <v>6425</v>
      </c>
      <c r="G22" s="2" t="s">
        <v>6840</v>
      </c>
      <c r="I22" s="2" t="s">
        <v>8364</v>
      </c>
      <c r="J22" s="2" t="s">
        <v>6868</v>
      </c>
      <c r="K22" s="2">
        <v>0.91820709210839224</v>
      </c>
      <c r="L22" s="2" t="s">
        <v>8527</v>
      </c>
      <c r="O22" s="1" t="s">
        <v>8539</v>
      </c>
      <c r="P22" s="3" t="s">
        <v>8538</v>
      </c>
      <c r="R22" s="2">
        <v>2</v>
      </c>
      <c r="S22" s="2" t="s">
        <v>6514</v>
      </c>
      <c r="U22" s="3" t="str">
        <f>VLOOKUP(A:A,MANC_ANs!A:R,18,FALSE)</f>
        <v>fl</v>
      </c>
      <c r="V22" s="3" t="str">
        <f>VLOOKUP(O:O,FANC_ANs!B:P,15,FALSE)</f>
        <v>fl</v>
      </c>
    </row>
    <row r="23" spans="1:22" ht="15.75" customHeight="1">
      <c r="A23" s="2">
        <v>13787</v>
      </c>
      <c r="B23" s="2">
        <v>13787</v>
      </c>
      <c r="C23" s="2" t="s">
        <v>8560</v>
      </c>
      <c r="D23" s="2" t="s">
        <v>8560</v>
      </c>
      <c r="E23" s="2" t="s">
        <v>6427</v>
      </c>
      <c r="G23" s="2" t="s">
        <v>6840</v>
      </c>
      <c r="H23" s="2">
        <v>13505</v>
      </c>
      <c r="I23" s="2" t="s">
        <v>8364</v>
      </c>
      <c r="J23" s="2" t="s">
        <v>6868</v>
      </c>
      <c r="K23" s="2">
        <v>0.81668156401618663</v>
      </c>
      <c r="L23" s="2" t="s">
        <v>8561</v>
      </c>
      <c r="O23" s="1"/>
      <c r="P23" s="3" t="s">
        <v>24510</v>
      </c>
      <c r="R23" s="2">
        <v>0</v>
      </c>
      <c r="S23" s="27" t="s">
        <v>6512</v>
      </c>
      <c r="U23" s="3" t="str">
        <f>VLOOKUP(A:A,MANC_ANs!A:R,18,FALSE)</f>
        <v>xn</v>
      </c>
      <c r="V23" s="3" t="e">
        <f>VLOOKUP(O:O,FANC_ANs!B:P,15,FALSE)</f>
        <v>#N/A</v>
      </c>
    </row>
    <row r="24" spans="1:22" ht="15.75" customHeight="1">
      <c r="A24" s="2">
        <v>14289</v>
      </c>
      <c r="B24" s="2">
        <v>13787</v>
      </c>
      <c r="C24" s="2" t="s">
        <v>8560</v>
      </c>
      <c r="D24" s="2" t="s">
        <v>8560</v>
      </c>
      <c r="E24" s="2" t="s">
        <v>6425</v>
      </c>
      <c r="G24" s="2" t="s">
        <v>6840</v>
      </c>
      <c r="H24" s="2">
        <v>13505</v>
      </c>
      <c r="I24" s="2" t="s">
        <v>8364</v>
      </c>
      <c r="J24" s="2" t="s">
        <v>6868</v>
      </c>
      <c r="K24" s="2">
        <v>0.77851477931855484</v>
      </c>
      <c r="L24" s="2" t="s">
        <v>8561</v>
      </c>
      <c r="O24" s="1"/>
      <c r="P24" s="3" t="s">
        <v>24510</v>
      </c>
      <c r="R24" s="2">
        <v>0</v>
      </c>
      <c r="S24" s="27" t="s">
        <v>6512</v>
      </c>
      <c r="U24" s="3" t="str">
        <f>VLOOKUP(A:A,MANC_ANs!A:R,18,FALSE)</f>
        <v>xn</v>
      </c>
      <c r="V24" s="3" t="e">
        <f>VLOOKUP(O:O,FANC_ANs!B:P,15,FALSE)</f>
        <v>#N/A</v>
      </c>
    </row>
    <row r="25" spans="1:22" ht="15.75" customHeight="1">
      <c r="A25" s="39">
        <v>15896</v>
      </c>
      <c r="B25" s="39">
        <v>14646</v>
      </c>
      <c r="C25" s="4" t="s">
        <v>8563</v>
      </c>
      <c r="D25" s="4" t="s">
        <v>8568</v>
      </c>
      <c r="E25" s="4" t="s">
        <v>6427</v>
      </c>
      <c r="G25" s="4" t="s">
        <v>6840</v>
      </c>
      <c r="H25" s="4"/>
      <c r="I25" s="4" t="s">
        <v>8364</v>
      </c>
      <c r="J25" s="2" t="s">
        <v>6868</v>
      </c>
      <c r="K25" s="2">
        <v>0.95085029555830258</v>
      </c>
      <c r="L25" s="2" t="s">
        <v>8569</v>
      </c>
      <c r="M25" s="4"/>
      <c r="O25" s="42" t="s">
        <v>8571</v>
      </c>
      <c r="P25" s="3" t="s">
        <v>23901</v>
      </c>
      <c r="R25" s="39">
        <v>2</v>
      </c>
      <c r="S25" s="4" t="s">
        <v>6514</v>
      </c>
      <c r="U25" s="3" t="str">
        <f>VLOOKUP(A:A,MANC_ANs!A:R,18,FALSE)</f>
        <v>xn</v>
      </c>
      <c r="V25" s="3" t="str">
        <f>VLOOKUP(O:O,FANC_ANs!B:P,15,FALSE)</f>
        <v>xn</v>
      </c>
    </row>
    <row r="26" spans="1:22" ht="15.75" customHeight="1">
      <c r="A26" s="39">
        <v>14646</v>
      </c>
      <c r="B26" s="39">
        <v>14646</v>
      </c>
      <c r="C26" s="4" t="s">
        <v>8563</v>
      </c>
      <c r="D26" s="4" t="s">
        <v>8568</v>
      </c>
      <c r="E26" s="4" t="s">
        <v>6425</v>
      </c>
      <c r="G26" s="4" t="s">
        <v>6840</v>
      </c>
      <c r="H26" s="4"/>
      <c r="I26" s="4" t="s">
        <v>8364</v>
      </c>
      <c r="J26" s="2" t="s">
        <v>6868</v>
      </c>
      <c r="K26" s="2">
        <v>0.94638219031309223</v>
      </c>
      <c r="L26" s="2" t="s">
        <v>8569</v>
      </c>
      <c r="M26" s="4"/>
      <c r="O26" s="42" t="s">
        <v>8573</v>
      </c>
      <c r="P26" s="3" t="s">
        <v>23859</v>
      </c>
      <c r="R26" s="39">
        <v>1</v>
      </c>
      <c r="S26" s="4" t="s">
        <v>6514</v>
      </c>
      <c r="U26" s="3" t="str">
        <f>VLOOKUP(A:A,MANC_ANs!A:R,18,FALSE)</f>
        <v>xn</v>
      </c>
      <c r="V26" s="3" t="str">
        <f>VLOOKUP(O:O,FANC_ANs!B:P,15,FALSE)</f>
        <v>xn</v>
      </c>
    </row>
    <row r="27" spans="1:22" ht="15.75" customHeight="1">
      <c r="A27" s="2">
        <v>15833</v>
      </c>
      <c r="B27" s="2">
        <v>15833</v>
      </c>
      <c r="C27" s="2" t="s">
        <v>8574</v>
      </c>
      <c r="D27" s="2" t="s">
        <v>8575</v>
      </c>
      <c r="E27" s="2" t="s">
        <v>6427</v>
      </c>
      <c r="G27" s="2" t="s">
        <v>6840</v>
      </c>
      <c r="I27" s="2" t="s">
        <v>8364</v>
      </c>
      <c r="J27" s="2" t="s">
        <v>6868</v>
      </c>
      <c r="K27" s="2">
        <v>0.61774807893632611</v>
      </c>
      <c r="L27" s="2" t="s">
        <v>8561</v>
      </c>
      <c r="O27" s="1"/>
      <c r="P27" s="3" t="s">
        <v>24510</v>
      </c>
      <c r="R27" s="2">
        <v>0</v>
      </c>
      <c r="S27" s="27" t="s">
        <v>6512</v>
      </c>
      <c r="U27" s="3" t="str">
        <f>VLOOKUP(A:A,MANC_ANs!A:R,18,FALSE)</f>
        <v>xn</v>
      </c>
      <c r="V27" s="3" t="e">
        <f>VLOOKUP(O:O,FANC_ANs!B:P,15,FALSE)</f>
        <v>#N/A</v>
      </c>
    </row>
    <row r="28" spans="1:22" ht="15.75" customHeight="1">
      <c r="A28" s="2">
        <v>18014</v>
      </c>
      <c r="B28" s="2">
        <v>17555</v>
      </c>
      <c r="C28" s="2" t="s">
        <v>8574</v>
      </c>
      <c r="D28" s="2" t="s">
        <v>8575</v>
      </c>
      <c r="E28" s="2" t="s">
        <v>6427</v>
      </c>
      <c r="G28" s="2" t="s">
        <v>6840</v>
      </c>
      <c r="I28" s="2" t="s">
        <v>8364</v>
      </c>
      <c r="J28" s="2" t="s">
        <v>6868</v>
      </c>
      <c r="K28" s="2">
        <v>0.71895785438269022</v>
      </c>
      <c r="L28" s="2" t="s">
        <v>8561</v>
      </c>
      <c r="O28" s="1"/>
      <c r="P28" s="3" t="s">
        <v>24510</v>
      </c>
      <c r="R28" s="2">
        <v>0</v>
      </c>
      <c r="S28" s="27" t="s">
        <v>6512</v>
      </c>
      <c r="U28" s="3" t="str">
        <f>VLOOKUP(A:A,MANC_ANs!A:R,18,FALSE)</f>
        <v>xn</v>
      </c>
      <c r="V28" s="3" t="e">
        <f>VLOOKUP(O:O,FANC_ANs!B:P,15,FALSE)</f>
        <v>#N/A</v>
      </c>
    </row>
    <row r="29" spans="1:22" ht="15.75" customHeight="1">
      <c r="A29" s="2">
        <v>18133</v>
      </c>
      <c r="B29" s="2">
        <v>13413</v>
      </c>
      <c r="C29" s="2" t="s">
        <v>8574</v>
      </c>
      <c r="D29" s="2" t="s">
        <v>8575</v>
      </c>
      <c r="E29" s="2" t="s">
        <v>6427</v>
      </c>
      <c r="G29" s="2" t="s">
        <v>6840</v>
      </c>
      <c r="I29" s="2" t="s">
        <v>8364</v>
      </c>
      <c r="J29" s="2" t="s">
        <v>6868</v>
      </c>
      <c r="K29" s="2">
        <v>0.70753362628211891</v>
      </c>
      <c r="L29" s="2" t="s">
        <v>8561</v>
      </c>
      <c r="O29" s="1"/>
      <c r="P29" s="3" t="s">
        <v>24510</v>
      </c>
      <c r="R29" s="2">
        <v>0</v>
      </c>
      <c r="S29" s="27" t="s">
        <v>6512</v>
      </c>
      <c r="U29" s="3" t="str">
        <f>VLOOKUP(A:A,MANC_ANs!A:R,18,FALSE)</f>
        <v>xn</v>
      </c>
      <c r="V29" s="3" t="e">
        <f>VLOOKUP(O:O,FANC_ANs!B:P,15,FALSE)</f>
        <v>#N/A</v>
      </c>
    </row>
    <row r="30" spans="1:22" ht="15.75" customHeight="1">
      <c r="A30" s="2">
        <v>17555</v>
      </c>
      <c r="B30" s="2">
        <v>17555</v>
      </c>
      <c r="C30" s="2" t="s">
        <v>8574</v>
      </c>
      <c r="D30" s="2" t="s">
        <v>8575</v>
      </c>
      <c r="E30" s="2" t="s">
        <v>6425</v>
      </c>
      <c r="G30" s="2" t="s">
        <v>6840</v>
      </c>
      <c r="I30" s="2" t="s">
        <v>8364</v>
      </c>
      <c r="J30" s="2" t="s">
        <v>6868</v>
      </c>
      <c r="K30" s="2">
        <v>0.71554649922211666</v>
      </c>
      <c r="L30" s="2" t="s">
        <v>8561</v>
      </c>
      <c r="O30" s="1"/>
      <c r="P30" s="3" t="s">
        <v>24510</v>
      </c>
      <c r="R30" s="2">
        <v>0</v>
      </c>
      <c r="S30" s="27" t="s">
        <v>6512</v>
      </c>
      <c r="U30" s="3" t="str">
        <f>VLOOKUP(A:A,MANC_ANs!A:R,18,FALSE)</f>
        <v>xn</v>
      </c>
      <c r="V30" s="3" t="e">
        <f>VLOOKUP(O:O,FANC_ANs!B:P,15,FALSE)</f>
        <v>#N/A</v>
      </c>
    </row>
    <row r="31" spans="1:22" ht="15.75" customHeight="1">
      <c r="A31" s="2">
        <v>13413</v>
      </c>
      <c r="B31" s="2">
        <v>13413</v>
      </c>
      <c r="C31" s="2" t="s">
        <v>8574</v>
      </c>
      <c r="D31" s="2" t="s">
        <v>8575</v>
      </c>
      <c r="E31" s="2" t="s">
        <v>6425</v>
      </c>
      <c r="G31" s="2" t="s">
        <v>6840</v>
      </c>
      <c r="I31" s="2" t="s">
        <v>8364</v>
      </c>
      <c r="J31" s="2" t="s">
        <v>6868</v>
      </c>
      <c r="K31" s="2">
        <v>0.61064808144475868</v>
      </c>
      <c r="L31" s="2" t="s">
        <v>8561</v>
      </c>
      <c r="O31" s="1"/>
      <c r="P31" s="3" t="s">
        <v>24510</v>
      </c>
      <c r="R31" s="2">
        <v>0</v>
      </c>
      <c r="S31" s="27" t="s">
        <v>6512</v>
      </c>
      <c r="U31" s="3" t="str">
        <f>VLOOKUP(A:A,MANC_ANs!A:R,18,FALSE)</f>
        <v>xn</v>
      </c>
      <c r="V31" s="3" t="e">
        <f>VLOOKUP(O:O,FANC_ANs!B:P,15,FALSE)</f>
        <v>#N/A</v>
      </c>
    </row>
    <row r="32" spans="1:22" ht="15.75" customHeight="1">
      <c r="A32" s="2">
        <v>17536</v>
      </c>
      <c r="B32" s="2">
        <v>15833</v>
      </c>
      <c r="C32" s="2" t="s">
        <v>8574</v>
      </c>
      <c r="D32" s="2" t="s">
        <v>8575</v>
      </c>
      <c r="E32" s="2" t="s">
        <v>6425</v>
      </c>
      <c r="G32" s="2" t="s">
        <v>6840</v>
      </c>
      <c r="I32" s="2" t="s">
        <v>8364</v>
      </c>
      <c r="J32" s="2" t="s">
        <v>6868</v>
      </c>
      <c r="K32" s="2">
        <v>0.54497568373027927</v>
      </c>
      <c r="L32" s="2" t="s">
        <v>8561</v>
      </c>
      <c r="O32" s="1"/>
      <c r="P32" s="3" t="s">
        <v>24510</v>
      </c>
      <c r="R32" s="2">
        <v>0</v>
      </c>
      <c r="S32" s="27" t="s">
        <v>6512</v>
      </c>
      <c r="U32" s="3" t="str">
        <f>VLOOKUP(A:A,MANC_ANs!A:R,18,FALSE)</f>
        <v>xn</v>
      </c>
      <c r="V32" s="3" t="e">
        <f>VLOOKUP(O:O,FANC_ANs!B:P,15,FALSE)</f>
        <v>#N/A</v>
      </c>
    </row>
    <row r="33" spans="1:22" ht="15.75" customHeight="1">
      <c r="A33" s="2">
        <v>14606</v>
      </c>
      <c r="B33" s="2">
        <v>14606</v>
      </c>
      <c r="C33" s="2" t="s">
        <v>8609</v>
      </c>
      <c r="D33" s="2" t="s">
        <v>8610</v>
      </c>
      <c r="E33" s="2" t="s">
        <v>6427</v>
      </c>
      <c r="G33" s="2" t="s">
        <v>6840</v>
      </c>
      <c r="I33" s="2" t="s">
        <v>8364</v>
      </c>
      <c r="J33" s="2" t="s">
        <v>6868</v>
      </c>
      <c r="K33" s="2">
        <v>0.95343471602045782</v>
      </c>
      <c r="L33" s="2" t="s">
        <v>8569</v>
      </c>
      <c r="O33" s="1"/>
      <c r="P33" s="3" t="s">
        <v>24510</v>
      </c>
      <c r="R33" s="2">
        <v>0</v>
      </c>
      <c r="S33" s="27" t="s">
        <v>6512</v>
      </c>
      <c r="U33" s="3" t="str">
        <f>VLOOKUP(A:A,MANC_ANs!A:R,18,FALSE)</f>
        <v>xn</v>
      </c>
      <c r="V33" s="3" t="e">
        <f>VLOOKUP(O:O,FANC_ANs!B:P,15,FALSE)</f>
        <v>#N/A</v>
      </c>
    </row>
    <row r="34" spans="1:22" ht="15.75" customHeight="1">
      <c r="A34" s="2">
        <v>16925</v>
      </c>
      <c r="B34" s="2">
        <v>16020</v>
      </c>
      <c r="C34" s="2" t="s">
        <v>8609</v>
      </c>
      <c r="D34" s="2" t="s">
        <v>8610</v>
      </c>
      <c r="E34" s="2" t="s">
        <v>6427</v>
      </c>
      <c r="G34" s="2" t="s">
        <v>6840</v>
      </c>
      <c r="I34" s="2" t="s">
        <v>8364</v>
      </c>
      <c r="J34" s="2" t="s">
        <v>6868</v>
      </c>
      <c r="K34" s="2">
        <v>0.93936424112968353</v>
      </c>
      <c r="L34" s="2" t="s">
        <v>8569</v>
      </c>
      <c r="O34" s="1"/>
      <c r="P34" s="3" t="s">
        <v>24510</v>
      </c>
      <c r="R34" s="2">
        <v>0</v>
      </c>
      <c r="S34" s="27" t="s">
        <v>6512</v>
      </c>
      <c r="U34" s="3" t="str">
        <f>VLOOKUP(A:A,MANC_ANs!A:R,18,FALSE)</f>
        <v>xn</v>
      </c>
      <c r="V34" s="3" t="e">
        <f>VLOOKUP(O:O,FANC_ANs!B:P,15,FALSE)</f>
        <v>#N/A</v>
      </c>
    </row>
    <row r="35" spans="1:22" ht="15.75" customHeight="1">
      <c r="A35" s="2">
        <v>15088</v>
      </c>
      <c r="B35" s="2">
        <v>14606</v>
      </c>
      <c r="C35" s="2" t="s">
        <v>8609</v>
      </c>
      <c r="D35" s="2" t="s">
        <v>8610</v>
      </c>
      <c r="E35" s="2" t="s">
        <v>6425</v>
      </c>
      <c r="G35" s="2" t="s">
        <v>6840</v>
      </c>
      <c r="I35" s="2" t="s">
        <v>8364</v>
      </c>
      <c r="J35" s="2" t="s">
        <v>6868</v>
      </c>
      <c r="K35" s="2">
        <v>0.94364479130685885</v>
      </c>
      <c r="L35" s="2" t="s">
        <v>8569</v>
      </c>
      <c r="O35" s="1"/>
      <c r="P35" s="3" t="s">
        <v>24510</v>
      </c>
      <c r="R35" s="2">
        <v>0</v>
      </c>
      <c r="S35" s="27" t="s">
        <v>6512</v>
      </c>
      <c r="U35" s="3" t="str">
        <f>VLOOKUP(A:A,MANC_ANs!A:R,18,FALSE)</f>
        <v>xn</v>
      </c>
      <c r="V35" s="3" t="e">
        <f>VLOOKUP(O:O,FANC_ANs!B:P,15,FALSE)</f>
        <v>#N/A</v>
      </c>
    </row>
    <row r="36" spans="1:22" ht="15.75" customHeight="1">
      <c r="A36" s="2">
        <v>16020</v>
      </c>
      <c r="B36" s="2">
        <v>16020</v>
      </c>
      <c r="C36" s="2" t="s">
        <v>8609</v>
      </c>
      <c r="D36" s="2" t="s">
        <v>8610</v>
      </c>
      <c r="E36" s="2" t="s">
        <v>6425</v>
      </c>
      <c r="G36" s="2" t="s">
        <v>6840</v>
      </c>
      <c r="I36" s="2" t="s">
        <v>8364</v>
      </c>
      <c r="J36" s="2" t="s">
        <v>6868</v>
      </c>
      <c r="K36" s="2">
        <v>0.93768555315632729</v>
      </c>
      <c r="L36" s="2" t="s">
        <v>8569</v>
      </c>
      <c r="O36" s="1"/>
      <c r="P36" s="3" t="s">
        <v>24510</v>
      </c>
      <c r="R36" s="2">
        <v>0</v>
      </c>
      <c r="S36" s="27" t="s">
        <v>6512</v>
      </c>
      <c r="U36" s="3" t="str">
        <f>VLOOKUP(A:A,MANC_ANs!A:R,18,FALSE)</f>
        <v>xn</v>
      </c>
      <c r="V36" s="3" t="e">
        <f>VLOOKUP(O:O,FANC_ANs!B:P,15,FALSE)</f>
        <v>#N/A</v>
      </c>
    </row>
    <row r="37" spans="1:22" ht="15.75" customHeight="1">
      <c r="A37" s="2">
        <v>19743</v>
      </c>
      <c r="B37" s="2">
        <v>16020</v>
      </c>
      <c r="C37" s="2" t="s">
        <v>8609</v>
      </c>
      <c r="D37" s="2" t="s">
        <v>8610</v>
      </c>
      <c r="E37" s="2" t="s">
        <v>6425</v>
      </c>
      <c r="G37" s="2" t="s">
        <v>6840</v>
      </c>
      <c r="I37" s="2" t="s">
        <v>8364</v>
      </c>
      <c r="J37" s="2" t="s">
        <v>6868</v>
      </c>
      <c r="K37" s="2">
        <v>0.88216023961941692</v>
      </c>
      <c r="L37" s="2" t="s">
        <v>8569</v>
      </c>
      <c r="O37" s="1"/>
      <c r="P37" s="3" t="s">
        <v>24510</v>
      </c>
      <c r="R37" s="2">
        <v>0</v>
      </c>
      <c r="S37" s="27" t="s">
        <v>6512</v>
      </c>
      <c r="U37" s="3" t="str">
        <f>VLOOKUP(A:A,MANC_ANs!A:R,18,FALSE)</f>
        <v>xn</v>
      </c>
      <c r="V37" s="3" t="e">
        <f>VLOOKUP(O:O,FANC_ANs!B:P,15,FALSE)</f>
        <v>#N/A</v>
      </c>
    </row>
    <row r="38" spans="1:22" ht="15.75" customHeight="1">
      <c r="A38" s="39">
        <v>17412</v>
      </c>
      <c r="B38" s="39">
        <v>15719</v>
      </c>
      <c r="C38" s="4" t="s">
        <v>8619</v>
      </c>
      <c r="D38" s="4" t="s">
        <v>8620</v>
      </c>
      <c r="E38" s="4" t="s">
        <v>6427</v>
      </c>
      <c r="G38" s="4" t="s">
        <v>6840</v>
      </c>
      <c r="H38" s="4"/>
      <c r="I38" s="4" t="s">
        <v>8364</v>
      </c>
      <c r="J38" s="2" t="s">
        <v>6868</v>
      </c>
      <c r="K38" s="2">
        <v>0.5711133611880036</v>
      </c>
      <c r="L38" s="2" t="s">
        <v>8569</v>
      </c>
      <c r="M38" s="4"/>
      <c r="O38" s="42" t="s">
        <v>8622</v>
      </c>
      <c r="P38" s="3" t="s">
        <v>8621</v>
      </c>
      <c r="R38" s="39">
        <v>3</v>
      </c>
      <c r="S38" s="4" t="s">
        <v>6514</v>
      </c>
      <c r="U38" s="3" t="str">
        <f>VLOOKUP(A:A,MANC_ANs!A:R,18,FALSE)</f>
        <v>xn</v>
      </c>
      <c r="V38" s="3" t="str">
        <f>VLOOKUP(O:O,FANC_ANs!B:P,15,FALSE)</f>
        <v>xn</v>
      </c>
    </row>
    <row r="39" spans="1:22" ht="15.75" customHeight="1">
      <c r="A39" s="39">
        <v>15719</v>
      </c>
      <c r="B39" s="39">
        <v>15719</v>
      </c>
      <c r="C39" s="4" t="s">
        <v>8619</v>
      </c>
      <c r="D39" s="4" t="s">
        <v>8620</v>
      </c>
      <c r="E39" s="4" t="s">
        <v>6425</v>
      </c>
      <c r="G39" s="4" t="s">
        <v>6840</v>
      </c>
      <c r="H39" s="4"/>
      <c r="I39" s="4" t="s">
        <v>8364</v>
      </c>
      <c r="J39" s="2" t="s">
        <v>6868</v>
      </c>
      <c r="K39" s="2">
        <v>0.91761558112357888</v>
      </c>
      <c r="L39" s="2" t="s">
        <v>8569</v>
      </c>
      <c r="M39" s="4"/>
      <c r="O39" s="42" t="s">
        <v>8624</v>
      </c>
      <c r="P39" s="3" t="s">
        <v>8623</v>
      </c>
      <c r="R39" s="39">
        <v>3</v>
      </c>
      <c r="S39" s="4" t="s">
        <v>6514</v>
      </c>
      <c r="U39" s="3" t="str">
        <f>VLOOKUP(A:A,MANC_ANs!A:R,18,FALSE)</f>
        <v>xn</v>
      </c>
      <c r="V39" s="3" t="str">
        <f>VLOOKUP(O:O,FANC_ANs!B:P,15,FALSE)</f>
        <v>xn</v>
      </c>
    </row>
    <row r="40" spans="1:22" ht="15.75" customHeight="1">
      <c r="A40" s="39">
        <v>20024</v>
      </c>
      <c r="B40" s="39">
        <v>17086</v>
      </c>
      <c r="C40" s="4" t="s">
        <v>8619</v>
      </c>
      <c r="D40" s="4" t="s">
        <v>8625</v>
      </c>
      <c r="E40" s="4" t="s">
        <v>6427</v>
      </c>
      <c r="G40" s="4" t="s">
        <v>6840</v>
      </c>
      <c r="H40" s="4"/>
      <c r="I40" s="4" t="s">
        <v>8364</v>
      </c>
      <c r="J40" s="2" t="s">
        <v>6868</v>
      </c>
      <c r="K40" s="2">
        <v>0.49765234706657274</v>
      </c>
      <c r="M40" s="4"/>
      <c r="O40" s="42" t="s">
        <v>8627</v>
      </c>
      <c r="P40" s="3" t="s">
        <v>8626</v>
      </c>
      <c r="R40" s="39">
        <v>3</v>
      </c>
      <c r="S40" s="4" t="s">
        <v>6514</v>
      </c>
      <c r="U40" s="3" t="str">
        <f>VLOOKUP(A:A,MANC_ANs!A:R,18,FALSE)</f>
        <v>xn</v>
      </c>
      <c r="V40" s="3" t="str">
        <f>VLOOKUP(O:O,FANC_ANs!B:P,15,FALSE)</f>
        <v>xn</v>
      </c>
    </row>
    <row r="41" spans="1:22" ht="15.75" customHeight="1">
      <c r="A41" s="39">
        <v>17086</v>
      </c>
      <c r="B41" s="39">
        <v>17086</v>
      </c>
      <c r="C41" s="4" t="s">
        <v>8619</v>
      </c>
      <c r="D41" s="4" t="s">
        <v>8625</v>
      </c>
      <c r="E41" s="4" t="s">
        <v>6425</v>
      </c>
      <c r="G41" s="4" t="s">
        <v>6840</v>
      </c>
      <c r="H41" s="4"/>
      <c r="I41" s="4" t="s">
        <v>8364</v>
      </c>
      <c r="J41" s="2" t="s">
        <v>6868</v>
      </c>
      <c r="K41" s="2">
        <v>0.9579639233822046</v>
      </c>
      <c r="M41" s="4"/>
      <c r="O41" s="42" t="s">
        <v>8629</v>
      </c>
      <c r="P41" s="3" t="s">
        <v>8628</v>
      </c>
      <c r="R41" s="39">
        <v>3</v>
      </c>
      <c r="S41" s="4" t="s">
        <v>6514</v>
      </c>
      <c r="U41" s="3" t="str">
        <f>VLOOKUP(A:A,MANC_ANs!A:R,18,FALSE)</f>
        <v>xn</v>
      </c>
      <c r="V41" s="3" t="str">
        <f>VLOOKUP(O:O,FANC_ANs!B:P,15,FALSE)</f>
        <v>xn</v>
      </c>
    </row>
    <row r="42" spans="1:22" ht="15.75" customHeight="1">
      <c r="A42" s="2">
        <v>18001</v>
      </c>
      <c r="B42" s="2">
        <v>17812</v>
      </c>
      <c r="C42" s="2" t="s">
        <v>8587</v>
      </c>
      <c r="D42" s="2" t="s">
        <v>8611</v>
      </c>
      <c r="E42" s="2" t="s">
        <v>6427</v>
      </c>
      <c r="G42" s="2" t="s">
        <v>6840</v>
      </c>
      <c r="I42" s="2" t="s">
        <v>8364</v>
      </c>
      <c r="J42" s="2" t="s">
        <v>6868</v>
      </c>
      <c r="K42" s="2">
        <v>0.88141312592230958</v>
      </c>
      <c r="L42" s="2" t="s">
        <v>8561</v>
      </c>
      <c r="O42" s="1"/>
      <c r="P42" s="3" t="s">
        <v>24510</v>
      </c>
      <c r="R42" s="2">
        <v>0</v>
      </c>
      <c r="S42" s="27" t="s">
        <v>6512</v>
      </c>
      <c r="U42" s="3" t="str">
        <f>VLOOKUP(A:A,MANC_ANs!A:R,18,FALSE)</f>
        <v>xn</v>
      </c>
      <c r="V42" s="3" t="e">
        <f>VLOOKUP(O:O,FANC_ANs!B:P,15,FALSE)</f>
        <v>#N/A</v>
      </c>
    </row>
    <row r="43" spans="1:22" ht="15.75" customHeight="1">
      <c r="A43" s="2">
        <v>17812</v>
      </c>
      <c r="B43" s="2">
        <v>17812</v>
      </c>
      <c r="C43" s="2" t="s">
        <v>8587</v>
      </c>
      <c r="D43" s="2" t="s">
        <v>8611</v>
      </c>
      <c r="E43" s="2" t="s">
        <v>6425</v>
      </c>
      <c r="G43" s="2" t="s">
        <v>6840</v>
      </c>
      <c r="I43" s="2" t="s">
        <v>8364</v>
      </c>
      <c r="J43" s="2" t="s">
        <v>6868</v>
      </c>
      <c r="K43" s="2">
        <v>0.84042669793134572</v>
      </c>
      <c r="L43" s="2" t="s">
        <v>8561</v>
      </c>
      <c r="O43" s="1"/>
      <c r="P43" s="3" t="s">
        <v>24510</v>
      </c>
      <c r="R43" s="2">
        <v>0</v>
      </c>
      <c r="S43" s="27" t="s">
        <v>6512</v>
      </c>
      <c r="U43" s="3" t="str">
        <f>VLOOKUP(A:A,MANC_ANs!A:R,18,FALSE)</f>
        <v>xn</v>
      </c>
      <c r="V43" s="3" t="e">
        <f>VLOOKUP(O:O,FANC_ANs!B:P,15,FALSE)</f>
        <v>#N/A</v>
      </c>
    </row>
    <row r="44" spans="1:22" ht="15.75" customHeight="1">
      <c r="A44" s="2">
        <v>17324</v>
      </c>
      <c r="B44" s="2">
        <v>16365</v>
      </c>
      <c r="C44" s="2" t="s">
        <v>8587</v>
      </c>
      <c r="D44" s="2" t="s">
        <v>8612</v>
      </c>
      <c r="E44" s="2" t="s">
        <v>6427</v>
      </c>
      <c r="G44" s="2" t="s">
        <v>6840</v>
      </c>
      <c r="I44" s="2" t="s">
        <v>8364</v>
      </c>
      <c r="J44" s="2" t="s">
        <v>6868</v>
      </c>
      <c r="K44" s="2">
        <v>0.9025891094648909</v>
      </c>
      <c r="L44" s="2" t="s">
        <v>8561</v>
      </c>
      <c r="O44" s="1"/>
      <c r="P44" s="3" t="s">
        <v>24510</v>
      </c>
      <c r="R44" s="2">
        <v>0</v>
      </c>
      <c r="S44" s="27" t="s">
        <v>6512</v>
      </c>
      <c r="U44" s="3" t="str">
        <f>VLOOKUP(A:A,MANC_ANs!A:R,18,FALSE)</f>
        <v>xn</v>
      </c>
      <c r="V44" s="3" t="e">
        <f>VLOOKUP(O:O,FANC_ANs!B:P,15,FALSE)</f>
        <v>#N/A</v>
      </c>
    </row>
    <row r="45" spans="1:22" ht="15.75" customHeight="1">
      <c r="A45" s="2">
        <v>18527</v>
      </c>
      <c r="B45" s="2">
        <v>16751</v>
      </c>
      <c r="C45" s="2" t="s">
        <v>8587</v>
      </c>
      <c r="D45" s="2" t="s">
        <v>8612</v>
      </c>
      <c r="E45" s="2" t="s">
        <v>6427</v>
      </c>
      <c r="G45" s="2" t="s">
        <v>6840</v>
      </c>
      <c r="I45" s="2" t="s">
        <v>8364</v>
      </c>
      <c r="J45" s="2" t="s">
        <v>6868</v>
      </c>
      <c r="K45" s="2">
        <v>0.93202140321337734</v>
      </c>
      <c r="L45" s="2" t="s">
        <v>8561</v>
      </c>
      <c r="O45" s="1"/>
      <c r="P45" s="3" t="s">
        <v>24510</v>
      </c>
      <c r="R45" s="2">
        <v>0</v>
      </c>
      <c r="S45" s="27" t="s">
        <v>6512</v>
      </c>
      <c r="U45" s="3" t="str">
        <f>VLOOKUP(A:A,MANC_ANs!A:R,18,FALSE)</f>
        <v>xn</v>
      </c>
      <c r="V45" s="3" t="e">
        <f>VLOOKUP(O:O,FANC_ANs!B:P,15,FALSE)</f>
        <v>#N/A</v>
      </c>
    </row>
    <row r="46" spans="1:22" ht="15.75" customHeight="1">
      <c r="A46" s="2">
        <v>16365</v>
      </c>
      <c r="B46" s="2">
        <v>16365</v>
      </c>
      <c r="C46" s="2" t="s">
        <v>8587</v>
      </c>
      <c r="D46" s="2" t="s">
        <v>8612</v>
      </c>
      <c r="E46" s="2" t="s">
        <v>6425</v>
      </c>
      <c r="G46" s="2" t="s">
        <v>6840</v>
      </c>
      <c r="I46" s="2" t="s">
        <v>8364</v>
      </c>
      <c r="J46" s="2" t="s">
        <v>6868</v>
      </c>
      <c r="K46" s="2">
        <v>0.89913476265278669</v>
      </c>
      <c r="L46" s="2" t="s">
        <v>8561</v>
      </c>
      <c r="O46" s="1"/>
      <c r="P46" s="3" t="s">
        <v>24510</v>
      </c>
      <c r="R46" s="2">
        <v>0</v>
      </c>
      <c r="S46" s="27" t="s">
        <v>6512</v>
      </c>
      <c r="U46" s="3" t="str">
        <f>VLOOKUP(A:A,MANC_ANs!A:R,18,FALSE)</f>
        <v>xn</v>
      </c>
      <c r="V46" s="3" t="e">
        <f>VLOOKUP(O:O,FANC_ANs!B:P,15,FALSE)</f>
        <v>#N/A</v>
      </c>
    </row>
    <row r="47" spans="1:22" ht="15.75" customHeight="1">
      <c r="A47" s="2">
        <v>16751</v>
      </c>
      <c r="B47" s="2">
        <v>16751</v>
      </c>
      <c r="C47" s="2" t="s">
        <v>8587</v>
      </c>
      <c r="D47" s="2" t="s">
        <v>8612</v>
      </c>
      <c r="E47" s="2" t="s">
        <v>6425</v>
      </c>
      <c r="G47" s="2" t="s">
        <v>6840</v>
      </c>
      <c r="I47" s="2" t="s">
        <v>8364</v>
      </c>
      <c r="J47" s="2" t="s">
        <v>6868</v>
      </c>
      <c r="K47" s="2">
        <v>0.9233649959567729</v>
      </c>
      <c r="L47" s="2" t="s">
        <v>8561</v>
      </c>
      <c r="O47" s="1"/>
      <c r="P47" s="3" t="s">
        <v>24510</v>
      </c>
      <c r="R47" s="2">
        <v>0</v>
      </c>
      <c r="S47" s="27" t="s">
        <v>6512</v>
      </c>
      <c r="U47" s="3" t="str">
        <f>VLOOKUP(A:A,MANC_ANs!A:R,18,FALSE)</f>
        <v>xn</v>
      </c>
      <c r="V47" s="3" t="e">
        <f>VLOOKUP(O:O,FANC_ANs!B:P,15,FALSE)</f>
        <v>#N/A</v>
      </c>
    </row>
    <row r="48" spans="1:22" ht="15.75" customHeight="1">
      <c r="A48" s="2">
        <v>18546</v>
      </c>
      <c r="B48" s="2">
        <v>17548</v>
      </c>
      <c r="C48" s="2" t="s">
        <v>8631</v>
      </c>
      <c r="D48" s="2" t="s">
        <v>8641</v>
      </c>
      <c r="E48" s="2" t="s">
        <v>6427</v>
      </c>
      <c r="G48" s="2" t="s">
        <v>6840</v>
      </c>
      <c r="I48" s="2" t="s">
        <v>8364</v>
      </c>
      <c r="J48" s="2" t="s">
        <v>6868</v>
      </c>
      <c r="K48" s="2">
        <v>0.94078925323773577</v>
      </c>
      <c r="L48" s="2" t="s">
        <v>8561</v>
      </c>
      <c r="O48" s="1"/>
      <c r="P48" s="3" t="s">
        <v>24510</v>
      </c>
      <c r="R48" s="2">
        <v>0</v>
      </c>
      <c r="S48" s="27" t="s">
        <v>6512</v>
      </c>
      <c r="U48" s="3" t="str">
        <f>VLOOKUP(A:A,MANC_ANs!A:R,18,FALSE)</f>
        <v>xn</v>
      </c>
      <c r="V48" s="3" t="e">
        <f>VLOOKUP(O:O,FANC_ANs!B:P,15,FALSE)</f>
        <v>#N/A</v>
      </c>
    </row>
    <row r="49" spans="1:22" ht="15.75" customHeight="1">
      <c r="A49" s="2">
        <v>17548</v>
      </c>
      <c r="B49" s="2">
        <v>17548</v>
      </c>
      <c r="C49" s="2" t="s">
        <v>8631</v>
      </c>
      <c r="D49" s="2" t="s">
        <v>8641</v>
      </c>
      <c r="E49" s="2" t="s">
        <v>6427</v>
      </c>
      <c r="G49" s="2" t="s">
        <v>6840</v>
      </c>
      <c r="I49" s="2" t="s">
        <v>8364</v>
      </c>
      <c r="J49" s="2" t="s">
        <v>6868</v>
      </c>
      <c r="K49" s="2">
        <v>0.95627111709420232</v>
      </c>
      <c r="L49" s="2" t="s">
        <v>8561</v>
      </c>
      <c r="O49" s="1"/>
      <c r="P49" s="3" t="s">
        <v>24510</v>
      </c>
      <c r="R49" s="2">
        <v>0</v>
      </c>
      <c r="S49" s="27" t="s">
        <v>6512</v>
      </c>
      <c r="U49" s="3" t="str">
        <f>VLOOKUP(A:A,MANC_ANs!A:R,18,FALSE)</f>
        <v>xn</v>
      </c>
      <c r="V49" s="3" t="e">
        <f>VLOOKUP(O:O,FANC_ANs!B:P,15,FALSE)</f>
        <v>#N/A</v>
      </c>
    </row>
    <row r="50" spans="1:22" ht="15.75" customHeight="1">
      <c r="A50" s="2">
        <v>17756</v>
      </c>
      <c r="B50" s="2">
        <v>17469</v>
      </c>
      <c r="C50" s="2" t="s">
        <v>8631</v>
      </c>
      <c r="D50" s="2" t="s">
        <v>8641</v>
      </c>
      <c r="E50" s="2" t="s">
        <v>6427</v>
      </c>
      <c r="G50" s="2" t="s">
        <v>6840</v>
      </c>
      <c r="I50" s="2" t="s">
        <v>8364</v>
      </c>
      <c r="J50" s="2" t="s">
        <v>6868</v>
      </c>
      <c r="K50" s="2">
        <v>0.92670033525192097</v>
      </c>
      <c r="L50" s="2" t="s">
        <v>8561</v>
      </c>
      <c r="O50" s="1"/>
      <c r="P50" s="3" t="s">
        <v>24510</v>
      </c>
      <c r="R50" s="2">
        <v>0</v>
      </c>
      <c r="S50" s="27" t="s">
        <v>6512</v>
      </c>
      <c r="U50" s="3" t="str">
        <f>VLOOKUP(A:A,MANC_ANs!A:R,18,FALSE)</f>
        <v>xn</v>
      </c>
      <c r="V50" s="3" t="e">
        <f>VLOOKUP(O:O,FANC_ANs!B:P,15,FALSE)</f>
        <v>#N/A</v>
      </c>
    </row>
    <row r="51" spans="1:22" ht="15.75" customHeight="1">
      <c r="A51" s="2">
        <v>17469</v>
      </c>
      <c r="B51" s="2">
        <v>17469</v>
      </c>
      <c r="C51" s="2" t="s">
        <v>8631</v>
      </c>
      <c r="D51" s="2" t="s">
        <v>8641</v>
      </c>
      <c r="E51" s="2" t="s">
        <v>6425</v>
      </c>
      <c r="G51" s="2" t="s">
        <v>6840</v>
      </c>
      <c r="I51" s="2" t="s">
        <v>8364</v>
      </c>
      <c r="J51" s="2" t="s">
        <v>6868</v>
      </c>
      <c r="K51" s="2">
        <v>0.91215904129462111</v>
      </c>
      <c r="L51" s="2" t="s">
        <v>8561</v>
      </c>
      <c r="O51" s="1"/>
      <c r="P51" s="3" t="s">
        <v>24510</v>
      </c>
      <c r="R51" s="2">
        <v>0</v>
      </c>
      <c r="S51" s="27" t="s">
        <v>6512</v>
      </c>
      <c r="U51" s="3" t="str">
        <f>VLOOKUP(A:A,MANC_ANs!A:R,18,FALSE)</f>
        <v>xn</v>
      </c>
      <c r="V51" s="3" t="e">
        <f>VLOOKUP(O:O,FANC_ANs!B:P,15,FALSE)</f>
        <v>#N/A</v>
      </c>
    </row>
    <row r="52" spans="1:22" ht="15.75" customHeight="1">
      <c r="A52" s="2">
        <v>18209</v>
      </c>
      <c r="B52" s="2">
        <v>17548</v>
      </c>
      <c r="C52" s="2" t="s">
        <v>8631</v>
      </c>
      <c r="D52" s="2" t="s">
        <v>8641</v>
      </c>
      <c r="E52" s="2" t="s">
        <v>6425</v>
      </c>
      <c r="G52" s="2" t="s">
        <v>6840</v>
      </c>
      <c r="I52" s="2" t="s">
        <v>8364</v>
      </c>
      <c r="J52" s="2" t="s">
        <v>6868</v>
      </c>
      <c r="K52" s="2">
        <v>0.93878646272036137</v>
      </c>
      <c r="L52" s="2" t="s">
        <v>8561</v>
      </c>
      <c r="O52" s="1"/>
      <c r="P52" s="3" t="s">
        <v>24510</v>
      </c>
      <c r="R52" s="2">
        <v>0</v>
      </c>
      <c r="S52" s="27" t="s">
        <v>6512</v>
      </c>
      <c r="U52" s="3" t="str">
        <f>VLOOKUP(A:A,MANC_ANs!A:R,18,FALSE)</f>
        <v>xn</v>
      </c>
      <c r="V52" s="3" t="e">
        <f>VLOOKUP(O:O,FANC_ANs!B:P,15,FALSE)</f>
        <v>#N/A</v>
      </c>
    </row>
    <row r="53" spans="1:22" ht="15.75" customHeight="1">
      <c r="A53" s="2">
        <v>18578</v>
      </c>
      <c r="B53" s="2">
        <v>17548</v>
      </c>
      <c r="C53" s="2" t="s">
        <v>8631</v>
      </c>
      <c r="D53" s="2" t="s">
        <v>8641</v>
      </c>
      <c r="E53" s="2" t="s">
        <v>6425</v>
      </c>
      <c r="G53" s="2" t="s">
        <v>6840</v>
      </c>
      <c r="I53" s="2" t="s">
        <v>8364</v>
      </c>
      <c r="J53" s="2" t="s">
        <v>6868</v>
      </c>
      <c r="K53" s="2">
        <v>0.942798787355695</v>
      </c>
      <c r="L53" s="2" t="s">
        <v>8561</v>
      </c>
      <c r="O53" s="1"/>
      <c r="P53" s="3" t="s">
        <v>24510</v>
      </c>
      <c r="R53" s="2">
        <v>0</v>
      </c>
      <c r="S53" s="27" t="s">
        <v>6512</v>
      </c>
      <c r="U53" s="3" t="str">
        <f>VLOOKUP(A:A,MANC_ANs!A:R,18,FALSE)</f>
        <v>xn</v>
      </c>
      <c r="V53" s="3" t="e">
        <f>VLOOKUP(O:O,FANC_ANs!B:P,15,FALSE)</f>
        <v>#N/A</v>
      </c>
    </row>
    <row r="54" spans="1:22" ht="15.75" customHeight="1">
      <c r="A54" s="2">
        <v>19604</v>
      </c>
      <c r="B54" s="2">
        <v>19604</v>
      </c>
      <c r="C54" s="2" t="s">
        <v>8641</v>
      </c>
      <c r="D54" s="2" t="s">
        <v>8671</v>
      </c>
      <c r="E54" s="2" t="s">
        <v>6427</v>
      </c>
      <c r="G54" s="2" t="s">
        <v>6840</v>
      </c>
      <c r="I54" s="2" t="s">
        <v>8364</v>
      </c>
      <c r="J54" s="2" t="s">
        <v>6868</v>
      </c>
      <c r="K54" s="2">
        <v>0.8685420063403626</v>
      </c>
      <c r="L54" s="2" t="s">
        <v>8561</v>
      </c>
      <c r="O54" s="1"/>
      <c r="P54" s="3" t="s">
        <v>24510</v>
      </c>
      <c r="R54" s="2">
        <v>0</v>
      </c>
      <c r="S54" s="27" t="s">
        <v>6512</v>
      </c>
      <c r="U54" s="3" t="str">
        <f>VLOOKUP(A:A,MANC_ANs!A:R,18,FALSE)</f>
        <v>xn</v>
      </c>
      <c r="V54" s="3" t="e">
        <f>VLOOKUP(O:O,FANC_ANs!B:P,15,FALSE)</f>
        <v>#N/A</v>
      </c>
    </row>
    <row r="55" spans="1:22" ht="15.75" customHeight="1">
      <c r="A55" s="2">
        <v>24399</v>
      </c>
      <c r="B55" s="2">
        <v>19826</v>
      </c>
      <c r="C55" s="2" t="s">
        <v>8641</v>
      </c>
      <c r="D55" s="2" t="s">
        <v>8671</v>
      </c>
      <c r="E55" s="2" t="s">
        <v>6427</v>
      </c>
      <c r="G55" s="2" t="s">
        <v>6840</v>
      </c>
      <c r="I55" s="2" t="s">
        <v>8364</v>
      </c>
      <c r="J55" s="2" t="s">
        <v>6868</v>
      </c>
      <c r="K55" s="2">
        <v>0.86686694672719233</v>
      </c>
      <c r="L55" s="2" t="s">
        <v>8561</v>
      </c>
      <c r="O55" s="1"/>
      <c r="P55" s="3" t="s">
        <v>24510</v>
      </c>
      <c r="R55" s="2">
        <v>0</v>
      </c>
      <c r="S55" s="27" t="s">
        <v>6512</v>
      </c>
      <c r="U55" s="3" t="str">
        <f>VLOOKUP(A:A,MANC_ANs!A:R,18,FALSE)</f>
        <v>xn</v>
      </c>
      <c r="V55" s="3" t="e">
        <f>VLOOKUP(O:O,FANC_ANs!B:P,15,FALSE)</f>
        <v>#N/A</v>
      </c>
    </row>
    <row r="56" spans="1:22" ht="15.75" customHeight="1">
      <c r="A56" s="2">
        <v>100186</v>
      </c>
      <c r="B56" s="2">
        <v>19604</v>
      </c>
      <c r="C56" s="2" t="s">
        <v>8641</v>
      </c>
      <c r="D56" s="2" t="s">
        <v>8671</v>
      </c>
      <c r="E56" s="2" t="s">
        <v>6425</v>
      </c>
      <c r="G56" s="2" t="s">
        <v>6840</v>
      </c>
      <c r="I56" s="2" t="s">
        <v>8364</v>
      </c>
      <c r="J56" s="2" t="s">
        <v>6868</v>
      </c>
      <c r="K56" s="2">
        <v>0.9105760247553657</v>
      </c>
      <c r="L56" s="2" t="s">
        <v>8561</v>
      </c>
      <c r="O56" s="1"/>
      <c r="P56" s="3" t="s">
        <v>24510</v>
      </c>
      <c r="R56" s="2">
        <v>0</v>
      </c>
      <c r="S56" s="27" t="s">
        <v>6512</v>
      </c>
      <c r="U56" s="3" t="str">
        <f>VLOOKUP(A:A,MANC_ANs!A:R,18,FALSE)</f>
        <v>xn</v>
      </c>
      <c r="V56" s="3" t="e">
        <f>VLOOKUP(O:O,FANC_ANs!B:P,15,FALSE)</f>
        <v>#N/A</v>
      </c>
    </row>
    <row r="57" spans="1:22" ht="15.75" customHeight="1">
      <c r="A57" s="2">
        <v>19826</v>
      </c>
      <c r="B57" s="2">
        <v>19826</v>
      </c>
      <c r="C57" s="2" t="s">
        <v>8641</v>
      </c>
      <c r="D57" s="2" t="s">
        <v>8671</v>
      </c>
      <c r="E57" s="2" t="s">
        <v>6425</v>
      </c>
      <c r="G57" s="2" t="s">
        <v>6840</v>
      </c>
      <c r="I57" s="2" t="s">
        <v>8364</v>
      </c>
      <c r="J57" s="2" t="s">
        <v>6868</v>
      </c>
      <c r="K57" s="2">
        <v>0.87652114794150859</v>
      </c>
      <c r="L57" s="2" t="s">
        <v>8561</v>
      </c>
      <c r="O57" s="1"/>
      <c r="P57" s="3" t="s">
        <v>24510</v>
      </c>
      <c r="R57" s="2">
        <v>0</v>
      </c>
      <c r="S57" s="27" t="s">
        <v>6512</v>
      </c>
      <c r="U57" s="3" t="str">
        <f>VLOOKUP(A:A,MANC_ANs!A:R,18,FALSE)</f>
        <v>xn</v>
      </c>
      <c r="V57" s="3" t="e">
        <f>VLOOKUP(O:O,FANC_ANs!B:P,15,FALSE)</f>
        <v>#N/A</v>
      </c>
    </row>
    <row r="58" spans="1:22" ht="15.75" customHeight="1">
      <c r="A58" s="2">
        <v>13212</v>
      </c>
      <c r="B58" s="2">
        <v>12326</v>
      </c>
      <c r="C58" s="2" t="s">
        <v>8963</v>
      </c>
      <c r="E58" s="2" t="s">
        <v>6425</v>
      </c>
      <c r="G58" s="2" t="s">
        <v>6846</v>
      </c>
      <c r="H58" s="2">
        <v>12326</v>
      </c>
      <c r="I58" s="2" t="s">
        <v>8895</v>
      </c>
      <c r="J58" s="2" t="s">
        <v>6868</v>
      </c>
      <c r="K58" s="2">
        <v>0.87171377101504621</v>
      </c>
      <c r="O58" s="1" t="s">
        <v>8967</v>
      </c>
      <c r="P58" s="3" t="s">
        <v>8966</v>
      </c>
      <c r="R58" s="2">
        <v>2</v>
      </c>
      <c r="S58" s="2" t="s">
        <v>6514</v>
      </c>
      <c r="U58" s="3" t="str">
        <f>VLOOKUP(A:A,MANC_ANs!A:R,18,FALSE)</f>
        <v>xl</v>
      </c>
      <c r="V58" s="3" t="str">
        <f>VLOOKUP(O:O,FANC_ANs!B:P,15,FALSE)</f>
        <v>xl</v>
      </c>
    </row>
    <row r="59" spans="1:22" ht="15.75" customHeight="1">
      <c r="A59" s="2">
        <v>12326</v>
      </c>
      <c r="B59" s="2">
        <v>12326</v>
      </c>
      <c r="C59" s="2" t="s">
        <v>8963</v>
      </c>
      <c r="E59" s="2" t="s">
        <v>6427</v>
      </c>
      <c r="G59" s="2" t="s">
        <v>6846</v>
      </c>
      <c r="H59" s="2">
        <v>12326</v>
      </c>
      <c r="I59" s="2" t="s">
        <v>8895</v>
      </c>
      <c r="J59" s="2" t="s">
        <v>6868</v>
      </c>
      <c r="K59" s="2">
        <v>0.92576907030945899</v>
      </c>
      <c r="O59" s="1" t="s">
        <v>8969</v>
      </c>
      <c r="P59" s="3" t="s">
        <v>8968</v>
      </c>
      <c r="R59" s="2">
        <v>2</v>
      </c>
      <c r="S59" s="2" t="s">
        <v>6514</v>
      </c>
      <c r="U59" s="3" t="str">
        <f>VLOOKUP(A:A,MANC_ANs!A:R,18,FALSE)</f>
        <v>xl</v>
      </c>
      <c r="V59" s="3" t="str">
        <f>VLOOKUP(O:O,FANC_ANs!B:P,15,FALSE)</f>
        <v>xl</v>
      </c>
    </row>
    <row r="60" spans="1:22" ht="15.75" customHeight="1">
      <c r="A60" s="2">
        <v>13022</v>
      </c>
      <c r="B60" s="2">
        <v>13022</v>
      </c>
      <c r="C60" s="2" t="s">
        <v>8991</v>
      </c>
      <c r="D60" s="2" t="s">
        <v>8991</v>
      </c>
      <c r="E60" s="2" t="s">
        <v>6425</v>
      </c>
      <c r="G60" s="2" t="s">
        <v>6846</v>
      </c>
      <c r="H60" s="2">
        <v>12078</v>
      </c>
      <c r="I60" s="2" t="s">
        <v>8895</v>
      </c>
      <c r="J60" s="2" t="s">
        <v>6868</v>
      </c>
      <c r="K60" s="2">
        <v>0.95235976294777491</v>
      </c>
      <c r="O60" s="1"/>
      <c r="P60" s="3" t="s">
        <v>24510</v>
      </c>
      <c r="R60" s="2">
        <v>0</v>
      </c>
      <c r="S60" s="27" t="s">
        <v>6512</v>
      </c>
      <c r="U60" s="3" t="str">
        <f>VLOOKUP(A:A,MANC_ANs!A:R,18,FALSE)</f>
        <v>fl</v>
      </c>
      <c r="V60" s="3" t="e">
        <f>VLOOKUP(O:O,FANC_ANs!B:P,15,FALSE)</f>
        <v>#N/A</v>
      </c>
    </row>
    <row r="61" spans="1:22" ht="15.75" customHeight="1">
      <c r="A61" s="2">
        <v>15629</v>
      </c>
      <c r="B61" s="2">
        <v>13022</v>
      </c>
      <c r="C61" s="2" t="s">
        <v>8991</v>
      </c>
      <c r="D61" s="2" t="s">
        <v>8991</v>
      </c>
      <c r="E61" s="2" t="s">
        <v>6427</v>
      </c>
      <c r="G61" s="2" t="s">
        <v>6846</v>
      </c>
      <c r="H61" s="2">
        <v>12078</v>
      </c>
      <c r="I61" s="2" t="s">
        <v>8895</v>
      </c>
      <c r="J61" s="2" t="s">
        <v>6868</v>
      </c>
      <c r="K61" s="2">
        <v>0.85600535517956622</v>
      </c>
      <c r="O61" s="1"/>
      <c r="P61" s="3" t="s">
        <v>24510</v>
      </c>
      <c r="R61" s="2">
        <v>0</v>
      </c>
      <c r="S61" s="27" t="s">
        <v>6512</v>
      </c>
      <c r="U61" s="3" t="str">
        <f>VLOOKUP(A:A,MANC_ANs!A:R,18,FALSE)</f>
        <v>fl</v>
      </c>
      <c r="V61" s="3" t="e">
        <f>VLOOKUP(O:O,FANC_ANs!B:P,15,FALSE)</f>
        <v>#N/A</v>
      </c>
    </row>
    <row r="62" spans="1:22" ht="15.75" customHeight="1">
      <c r="A62" s="2">
        <v>13562</v>
      </c>
      <c r="B62" s="2">
        <v>13562</v>
      </c>
      <c r="C62" s="2" t="s">
        <v>8991</v>
      </c>
      <c r="D62" s="2" t="s">
        <v>8992</v>
      </c>
      <c r="E62" s="2" t="s">
        <v>6425</v>
      </c>
      <c r="G62" s="2" t="s">
        <v>7207</v>
      </c>
      <c r="H62" s="2">
        <v>12078</v>
      </c>
      <c r="I62" s="2" t="s">
        <v>8895</v>
      </c>
      <c r="J62" s="2" t="s">
        <v>6868</v>
      </c>
      <c r="K62" s="2">
        <v>0.79581293563616262</v>
      </c>
      <c r="O62" s="1"/>
      <c r="P62" s="3" t="s">
        <v>24510</v>
      </c>
      <c r="R62" s="2">
        <v>0</v>
      </c>
      <c r="S62" s="27" t="s">
        <v>6512</v>
      </c>
      <c r="U62" s="3" t="str">
        <f>VLOOKUP(A:A,MANC_ANs!A:R,18,FALSE)</f>
        <v>fl</v>
      </c>
      <c r="V62" s="3" t="e">
        <f>VLOOKUP(O:O,FANC_ANs!B:P,15,FALSE)</f>
        <v>#N/A</v>
      </c>
    </row>
    <row r="63" spans="1:22" ht="15.75" customHeight="1">
      <c r="A63" s="2">
        <v>13687</v>
      </c>
      <c r="B63" s="2">
        <v>13562</v>
      </c>
      <c r="C63" s="2" t="s">
        <v>8991</v>
      </c>
      <c r="D63" s="2" t="s">
        <v>8992</v>
      </c>
      <c r="E63" s="2" t="s">
        <v>6427</v>
      </c>
      <c r="G63" s="2" t="s">
        <v>7207</v>
      </c>
      <c r="H63" s="2">
        <v>12078</v>
      </c>
      <c r="I63" s="2" t="s">
        <v>8895</v>
      </c>
      <c r="J63" s="2" t="s">
        <v>6868</v>
      </c>
      <c r="K63" s="2">
        <v>0.75161963917504426</v>
      </c>
      <c r="O63" s="1"/>
      <c r="P63" s="3" t="s">
        <v>24510</v>
      </c>
      <c r="R63" s="2">
        <v>0</v>
      </c>
      <c r="S63" s="27" t="s">
        <v>6512</v>
      </c>
      <c r="U63" s="3" t="str">
        <f>VLOOKUP(A:A,MANC_ANs!A:R,18,FALSE)</f>
        <v>fl</v>
      </c>
      <c r="V63" s="3" t="e">
        <f>VLOOKUP(O:O,FANC_ANs!B:P,15,FALSE)</f>
        <v>#N/A</v>
      </c>
    </row>
    <row r="64" spans="1:22" ht="15.75" customHeight="1">
      <c r="A64" s="2">
        <v>13458</v>
      </c>
      <c r="B64" s="2">
        <v>13398</v>
      </c>
      <c r="C64" s="2" t="s">
        <v>8991</v>
      </c>
      <c r="E64" s="2" t="s">
        <v>6425</v>
      </c>
      <c r="G64" s="2" t="s">
        <v>8993</v>
      </c>
      <c r="H64" s="2">
        <v>12078</v>
      </c>
      <c r="I64" s="2" t="s">
        <v>8895</v>
      </c>
      <c r="J64" s="2" t="s">
        <v>6868</v>
      </c>
      <c r="K64" s="2">
        <v>0.87386707680911158</v>
      </c>
      <c r="L64" s="2" t="s">
        <v>8994</v>
      </c>
      <c r="O64" s="1"/>
      <c r="P64" s="3" t="s">
        <v>24510</v>
      </c>
      <c r="R64" s="2">
        <v>0</v>
      </c>
      <c r="S64" s="27" t="s">
        <v>6512</v>
      </c>
      <c r="U64" s="3" t="str">
        <f>VLOOKUP(A:A,MANC_ANs!A:R,18,FALSE)</f>
        <v>fl</v>
      </c>
      <c r="V64" s="3" t="e">
        <f>VLOOKUP(O:O,FANC_ANs!B:P,15,FALSE)</f>
        <v>#N/A</v>
      </c>
    </row>
    <row r="65" spans="1:22" ht="15.75" customHeight="1">
      <c r="A65" s="2">
        <v>12425</v>
      </c>
      <c r="B65" s="2">
        <v>12078</v>
      </c>
      <c r="C65" s="2" t="s">
        <v>8991</v>
      </c>
      <c r="E65" s="2" t="s">
        <v>6425</v>
      </c>
      <c r="G65" s="2" t="s">
        <v>7229</v>
      </c>
      <c r="H65" s="2">
        <v>12078</v>
      </c>
      <c r="I65" s="2" t="s">
        <v>8895</v>
      </c>
      <c r="J65" s="2" t="s">
        <v>6868</v>
      </c>
      <c r="K65" s="2">
        <v>0.81604775439646382</v>
      </c>
      <c r="O65" s="1"/>
      <c r="P65" s="3" t="s">
        <v>24510</v>
      </c>
      <c r="R65" s="2">
        <v>0</v>
      </c>
      <c r="S65" s="27" t="s">
        <v>6512</v>
      </c>
      <c r="U65" s="3" t="str">
        <f>VLOOKUP(A:A,MANC_ANs!A:R,18,FALSE)</f>
        <v>fl</v>
      </c>
      <c r="V65" s="3" t="e">
        <f>VLOOKUP(O:O,FANC_ANs!B:P,15,FALSE)</f>
        <v>#N/A</v>
      </c>
    </row>
    <row r="66" spans="1:22" ht="15.75" customHeight="1">
      <c r="A66" s="2">
        <v>12383</v>
      </c>
      <c r="B66" s="2">
        <v>12383</v>
      </c>
      <c r="C66" s="2" t="s">
        <v>8991</v>
      </c>
      <c r="E66" s="2" t="s">
        <v>6425</v>
      </c>
      <c r="G66" s="2" t="s">
        <v>8993</v>
      </c>
      <c r="H66" s="2">
        <v>12078</v>
      </c>
      <c r="I66" s="2" t="s">
        <v>8895</v>
      </c>
      <c r="J66" s="2" t="s">
        <v>6847</v>
      </c>
      <c r="K66" s="2">
        <v>0.48328365796432393</v>
      </c>
      <c r="L66" s="2" t="s">
        <v>8994</v>
      </c>
      <c r="O66" s="1"/>
      <c r="P66" s="3" t="s">
        <v>24510</v>
      </c>
      <c r="R66" s="2">
        <v>0</v>
      </c>
      <c r="S66" s="27" t="s">
        <v>6512</v>
      </c>
      <c r="U66" s="3" t="str">
        <f>VLOOKUP(A:A,MANC_ANs!A:R,18,FALSE)</f>
        <v>fl</v>
      </c>
      <c r="V66" s="3" t="e">
        <f>VLOOKUP(O:O,FANC_ANs!B:P,15,FALSE)</f>
        <v>#N/A</v>
      </c>
    </row>
    <row r="67" spans="1:22" ht="15.75" customHeight="1">
      <c r="A67" s="2">
        <v>12024</v>
      </c>
      <c r="B67" s="2">
        <v>12383</v>
      </c>
      <c r="C67" s="2" t="s">
        <v>8991</v>
      </c>
      <c r="E67" s="2" t="s">
        <v>6427</v>
      </c>
      <c r="G67" s="2" t="s">
        <v>8993</v>
      </c>
      <c r="H67" s="2">
        <v>12078</v>
      </c>
      <c r="I67" s="2" t="s">
        <v>8895</v>
      </c>
      <c r="J67" s="2" t="s">
        <v>6868</v>
      </c>
      <c r="K67" s="2">
        <v>0.9433254654678086</v>
      </c>
      <c r="L67" s="2" t="s">
        <v>8994</v>
      </c>
      <c r="O67" s="1"/>
      <c r="P67" s="3" t="s">
        <v>24510</v>
      </c>
      <c r="R67" s="2">
        <v>0</v>
      </c>
      <c r="S67" s="27" t="s">
        <v>6512</v>
      </c>
      <c r="U67" s="3" t="str">
        <f>VLOOKUP(A:A,MANC_ANs!A:R,18,FALSE)</f>
        <v>fl</v>
      </c>
      <c r="V67" s="3" t="e">
        <f>VLOOKUP(O:O,FANC_ANs!B:P,15,FALSE)</f>
        <v>#N/A</v>
      </c>
    </row>
    <row r="68" spans="1:22" ht="13">
      <c r="A68" s="2">
        <v>13398</v>
      </c>
      <c r="B68" s="2">
        <v>13398</v>
      </c>
      <c r="C68" s="2" t="s">
        <v>8991</v>
      </c>
      <c r="E68" s="2" t="s">
        <v>6427</v>
      </c>
      <c r="G68" s="2" t="s">
        <v>8993</v>
      </c>
      <c r="H68" s="2">
        <v>12078</v>
      </c>
      <c r="I68" s="2" t="s">
        <v>8895</v>
      </c>
      <c r="J68" s="2" t="s">
        <v>6868</v>
      </c>
      <c r="K68" s="2">
        <v>0.85651198298025943</v>
      </c>
      <c r="L68" s="2" t="s">
        <v>8994</v>
      </c>
      <c r="O68" s="1"/>
      <c r="P68" s="3" t="s">
        <v>24510</v>
      </c>
      <c r="R68" s="2">
        <v>0</v>
      </c>
      <c r="S68" s="27" t="s">
        <v>6512</v>
      </c>
      <c r="U68" s="3" t="str">
        <f>VLOOKUP(A:A,MANC_ANs!A:R,18,FALSE)</f>
        <v>fl</v>
      </c>
      <c r="V68" s="3" t="e">
        <f>VLOOKUP(O:O,FANC_ANs!B:P,15,FALSE)</f>
        <v>#N/A</v>
      </c>
    </row>
    <row r="69" spans="1:22" ht="13">
      <c r="A69" s="2">
        <v>12078</v>
      </c>
      <c r="B69" s="2">
        <v>12078</v>
      </c>
      <c r="C69" s="2" t="s">
        <v>8991</v>
      </c>
      <c r="E69" s="2" t="s">
        <v>6427</v>
      </c>
      <c r="G69" s="2" t="s">
        <v>7229</v>
      </c>
      <c r="H69" s="2">
        <v>12078</v>
      </c>
      <c r="I69" s="2" t="s">
        <v>8895</v>
      </c>
      <c r="J69" s="2" t="s">
        <v>6868</v>
      </c>
      <c r="K69" s="2">
        <v>0.80999534282721741</v>
      </c>
      <c r="O69" s="1"/>
      <c r="P69" s="3" t="s">
        <v>24510</v>
      </c>
      <c r="R69" s="2">
        <v>0</v>
      </c>
      <c r="S69" s="27" t="s">
        <v>6512</v>
      </c>
      <c r="U69" s="3" t="str">
        <f>VLOOKUP(A:A,MANC_ANs!A:R,18,FALSE)</f>
        <v>fl</v>
      </c>
      <c r="V69" s="3" t="e">
        <f>VLOOKUP(O:O,FANC_ANs!B:P,15,FALSE)</f>
        <v>#N/A</v>
      </c>
    </row>
    <row r="70" spans="1:22" ht="13">
      <c r="A70" s="2">
        <v>13147</v>
      </c>
      <c r="B70" s="2">
        <v>13147</v>
      </c>
      <c r="C70" s="2" t="s">
        <v>9063</v>
      </c>
      <c r="D70" s="2" t="s">
        <v>9027</v>
      </c>
      <c r="E70" s="2" t="s">
        <v>6427</v>
      </c>
      <c r="G70" s="2" t="s">
        <v>6937</v>
      </c>
      <c r="H70" s="2">
        <v>13147</v>
      </c>
      <c r="I70" s="2" t="s">
        <v>8895</v>
      </c>
      <c r="J70" s="2" t="s">
        <v>6847</v>
      </c>
      <c r="K70" s="2">
        <v>0.83901803581859946</v>
      </c>
      <c r="O70" s="1" t="s">
        <v>9065</v>
      </c>
      <c r="P70" s="3" t="s">
        <v>9064</v>
      </c>
      <c r="R70" s="2">
        <v>2</v>
      </c>
      <c r="S70" s="2" t="s">
        <v>6514</v>
      </c>
      <c r="U70" s="3" t="str">
        <f>VLOOKUP(A:A,MANC_ANs!A:R,18,FALSE)</f>
        <v>fl</v>
      </c>
      <c r="V70" s="3" t="str">
        <f>VLOOKUP(O:O,FANC_ANs!B:P,15,FALSE)</f>
        <v>fl</v>
      </c>
    </row>
    <row r="71" spans="1:22" ht="13">
      <c r="A71" s="2">
        <v>13376</v>
      </c>
      <c r="B71" s="2">
        <v>13147</v>
      </c>
      <c r="C71" s="2" t="s">
        <v>9063</v>
      </c>
      <c r="D71" s="2" t="s">
        <v>9027</v>
      </c>
      <c r="E71" s="2" t="s">
        <v>6425</v>
      </c>
      <c r="G71" s="2" t="s">
        <v>6937</v>
      </c>
      <c r="H71" s="2">
        <v>13147</v>
      </c>
      <c r="I71" s="2" t="s">
        <v>8895</v>
      </c>
      <c r="J71" s="2" t="s">
        <v>6847</v>
      </c>
      <c r="K71" s="2">
        <v>0.85090618291191666</v>
      </c>
      <c r="O71" s="1" t="s">
        <v>9067</v>
      </c>
      <c r="P71" s="3" t="s">
        <v>9066</v>
      </c>
      <c r="R71" s="2">
        <v>2</v>
      </c>
      <c r="S71" s="2" t="s">
        <v>6514</v>
      </c>
      <c r="U71" s="3" t="str">
        <f>VLOOKUP(A:A,MANC_ANs!A:R,18,FALSE)</f>
        <v>fl</v>
      </c>
      <c r="V71" s="3" t="str">
        <f>VLOOKUP(O:O,FANC_ANs!B:P,15,FALSE)</f>
        <v>fl</v>
      </c>
    </row>
    <row r="72" spans="1:22" ht="13">
      <c r="A72" s="2">
        <v>23431</v>
      </c>
      <c r="B72" s="2">
        <v>11872</v>
      </c>
      <c r="C72" s="2" t="s">
        <v>9179</v>
      </c>
      <c r="D72" s="2" t="s">
        <v>9168</v>
      </c>
      <c r="E72" s="2" t="s">
        <v>6425</v>
      </c>
      <c r="G72" s="2" t="s">
        <v>6937</v>
      </c>
      <c r="I72" s="2" t="s">
        <v>9169</v>
      </c>
      <c r="J72" s="2" t="s">
        <v>6868</v>
      </c>
      <c r="K72" s="2">
        <v>0.95542536404576639</v>
      </c>
      <c r="O72" s="1"/>
      <c r="P72" s="3" t="s">
        <v>24510</v>
      </c>
      <c r="R72" s="2">
        <v>0</v>
      </c>
      <c r="S72" s="27" t="s">
        <v>6512</v>
      </c>
      <c r="U72" s="3" t="str">
        <f>VLOOKUP(A:A,MANC_ANs!A:R,18,FALSE)</f>
        <v>fl</v>
      </c>
      <c r="V72" s="3" t="e">
        <f>VLOOKUP(O:O,FANC_ANs!B:P,15,FALSE)</f>
        <v>#N/A</v>
      </c>
    </row>
    <row r="73" spans="1:22" ht="13">
      <c r="A73" s="2">
        <v>11872</v>
      </c>
      <c r="B73" s="2">
        <v>11872</v>
      </c>
      <c r="C73" s="2" t="s">
        <v>9179</v>
      </c>
      <c r="D73" s="2" t="s">
        <v>9168</v>
      </c>
      <c r="E73" s="2" t="s">
        <v>6427</v>
      </c>
      <c r="G73" s="2" t="s">
        <v>6937</v>
      </c>
      <c r="I73" s="2" t="s">
        <v>9169</v>
      </c>
      <c r="J73" s="2" t="s">
        <v>6868</v>
      </c>
      <c r="K73" s="2">
        <v>0.95857142782346771</v>
      </c>
      <c r="O73" s="1"/>
      <c r="P73" s="3" t="s">
        <v>24510</v>
      </c>
      <c r="R73" s="2">
        <v>0</v>
      </c>
      <c r="S73" s="27" t="s">
        <v>6512</v>
      </c>
      <c r="U73" s="3" t="str">
        <f>VLOOKUP(A:A,MANC_ANs!A:R,18,FALSE)</f>
        <v>fl</v>
      </c>
      <c r="V73" s="3" t="e">
        <f>VLOOKUP(O:O,FANC_ANs!B:P,15,FALSE)</f>
        <v>#N/A</v>
      </c>
    </row>
    <row r="74" spans="1:22" ht="13">
      <c r="A74" s="2">
        <v>14790</v>
      </c>
      <c r="B74" s="2">
        <v>14790</v>
      </c>
      <c r="C74" s="2" t="s">
        <v>9255</v>
      </c>
      <c r="D74" s="2" t="s">
        <v>9168</v>
      </c>
      <c r="E74" s="2" t="s">
        <v>6425</v>
      </c>
      <c r="G74" s="2" t="s">
        <v>6840</v>
      </c>
      <c r="I74" s="2" t="s">
        <v>9169</v>
      </c>
      <c r="J74" s="2" t="s">
        <v>6868</v>
      </c>
      <c r="K74" s="2">
        <v>0.85149842736649362</v>
      </c>
      <c r="O74" s="1"/>
      <c r="P74" s="3" t="s">
        <v>24510</v>
      </c>
      <c r="R74" s="2">
        <v>0</v>
      </c>
      <c r="S74" s="27" t="s">
        <v>6512</v>
      </c>
      <c r="U74" s="3" t="str">
        <f>VLOOKUP(A:A,MANC_ANs!A:R,18,FALSE)</f>
        <v>xn</v>
      </c>
      <c r="V74" s="3" t="e">
        <f>VLOOKUP(O:O,FANC_ANs!B:P,15,FALSE)</f>
        <v>#N/A</v>
      </c>
    </row>
    <row r="75" spans="1:22" ht="13">
      <c r="A75" s="2">
        <v>15664</v>
      </c>
      <c r="B75" s="2">
        <v>14790</v>
      </c>
      <c r="C75" s="2" t="s">
        <v>9255</v>
      </c>
      <c r="D75" s="2" t="s">
        <v>9168</v>
      </c>
      <c r="E75" s="2" t="s">
        <v>6427</v>
      </c>
      <c r="G75" s="2" t="s">
        <v>6840</v>
      </c>
      <c r="I75" s="2" t="s">
        <v>9169</v>
      </c>
      <c r="J75" s="2" t="s">
        <v>6868</v>
      </c>
      <c r="K75" s="2">
        <v>0.89871395513598273</v>
      </c>
      <c r="O75" s="1"/>
      <c r="P75" s="3" t="s">
        <v>24510</v>
      </c>
      <c r="R75" s="2">
        <v>0</v>
      </c>
      <c r="S75" s="27" t="s">
        <v>6512</v>
      </c>
      <c r="U75" s="3" t="str">
        <f>VLOOKUP(A:A,MANC_ANs!A:R,18,FALSE)</f>
        <v>xn</v>
      </c>
      <c r="V75" s="3" t="e">
        <f>VLOOKUP(O:O,FANC_ANs!B:P,15,FALSE)</f>
        <v>#N/A</v>
      </c>
    </row>
    <row r="76" spans="1:22" ht="13">
      <c r="A76" s="2">
        <v>21549</v>
      </c>
      <c r="B76" s="2">
        <v>20489</v>
      </c>
      <c r="C76" s="2" t="s">
        <v>9640</v>
      </c>
      <c r="D76" s="2" t="s">
        <v>9604</v>
      </c>
      <c r="E76" s="2" t="s">
        <v>6425</v>
      </c>
      <c r="G76" s="2" t="s">
        <v>6840</v>
      </c>
      <c r="I76" s="2" t="s">
        <v>9562</v>
      </c>
      <c r="J76" s="2" t="s">
        <v>6842</v>
      </c>
      <c r="K76" s="2">
        <v>0.89939979109026136</v>
      </c>
      <c r="O76" s="1" t="s">
        <v>9642</v>
      </c>
      <c r="P76" s="3" t="s">
        <v>9641</v>
      </c>
      <c r="R76" s="2">
        <v>1</v>
      </c>
      <c r="S76" s="2" t="s">
        <v>6514</v>
      </c>
      <c r="U76" s="3" t="str">
        <f>VLOOKUP(A:A,MANC_ANs!A:R,18,FALSE)</f>
        <v>fl</v>
      </c>
      <c r="V76" s="3" t="str">
        <f>VLOOKUP(O:O,FANC_ANs!B:P,15,FALSE)</f>
        <v>fl</v>
      </c>
    </row>
    <row r="77" spans="1:22" ht="13">
      <c r="A77" s="2">
        <v>23439</v>
      </c>
      <c r="B77" s="2">
        <v>20489</v>
      </c>
      <c r="C77" s="2" t="s">
        <v>9640</v>
      </c>
      <c r="D77" s="2" t="s">
        <v>9604</v>
      </c>
      <c r="E77" s="2" t="s">
        <v>6425</v>
      </c>
      <c r="G77" s="2" t="s">
        <v>6840</v>
      </c>
      <c r="I77" s="2" t="s">
        <v>9562</v>
      </c>
      <c r="J77" s="2" t="s">
        <v>6842</v>
      </c>
      <c r="K77" s="2">
        <v>0.93380718378569272</v>
      </c>
      <c r="O77" s="1" t="s">
        <v>9644</v>
      </c>
      <c r="P77" s="3" t="s">
        <v>9643</v>
      </c>
      <c r="R77" s="2">
        <v>1</v>
      </c>
      <c r="S77" s="2" t="s">
        <v>6514</v>
      </c>
      <c r="U77" s="3" t="str">
        <f>VLOOKUP(A:A,MANC_ANs!A:R,18,FALSE)</f>
        <v>fl</v>
      </c>
      <c r="V77" s="3" t="str">
        <f>VLOOKUP(O:O,FANC_ANs!B:P,15,FALSE)</f>
        <v>fl</v>
      </c>
    </row>
    <row r="78" spans="1:22" ht="13">
      <c r="A78" s="2">
        <v>23243</v>
      </c>
      <c r="B78" s="2">
        <v>20489</v>
      </c>
      <c r="C78" s="2" t="s">
        <v>9640</v>
      </c>
      <c r="D78" s="2" t="s">
        <v>9604</v>
      </c>
      <c r="E78" s="2" t="s">
        <v>6425</v>
      </c>
      <c r="G78" s="2" t="s">
        <v>6840</v>
      </c>
      <c r="I78" s="2" t="s">
        <v>9562</v>
      </c>
      <c r="J78" s="2" t="s">
        <v>6842</v>
      </c>
      <c r="K78" s="2">
        <v>0.92761558222864726</v>
      </c>
      <c r="O78" s="1" t="s">
        <v>9646</v>
      </c>
      <c r="P78" s="3" t="s">
        <v>9645</v>
      </c>
      <c r="R78" s="2">
        <v>1</v>
      </c>
      <c r="S78" s="2" t="s">
        <v>6514</v>
      </c>
      <c r="U78" s="3" t="str">
        <f>VLOOKUP(A:A,MANC_ANs!A:R,18,FALSE)</f>
        <v>fl</v>
      </c>
      <c r="V78" s="3" t="str">
        <f>VLOOKUP(O:O,FANC_ANs!B:P,15,FALSE)</f>
        <v>fl</v>
      </c>
    </row>
    <row r="79" spans="1:22" ht="13">
      <c r="A79" s="2">
        <v>100553</v>
      </c>
      <c r="B79" s="2">
        <v>20489</v>
      </c>
      <c r="C79" s="2" t="s">
        <v>9640</v>
      </c>
      <c r="D79" s="2" t="s">
        <v>9604</v>
      </c>
      <c r="E79" s="2" t="s">
        <v>6425</v>
      </c>
      <c r="G79" s="2" t="s">
        <v>6840</v>
      </c>
      <c r="I79" s="2" t="s">
        <v>9562</v>
      </c>
      <c r="J79" s="2" t="s">
        <v>6842</v>
      </c>
      <c r="K79" s="2">
        <v>0.91406678439923139</v>
      </c>
      <c r="O79" s="1" t="s">
        <v>9648</v>
      </c>
      <c r="P79" s="3" t="s">
        <v>9647</v>
      </c>
      <c r="R79" s="2">
        <v>1</v>
      </c>
      <c r="S79" s="2" t="s">
        <v>6514</v>
      </c>
      <c r="U79" s="3" t="str">
        <f>VLOOKUP(A:A,MANC_ANs!A:R,18,FALSE)</f>
        <v>fl</v>
      </c>
      <c r="V79" s="3" t="str">
        <f>VLOOKUP(O:O,FANC_ANs!B:P,15,FALSE)</f>
        <v>fl</v>
      </c>
    </row>
    <row r="80" spans="1:22" ht="13">
      <c r="A80" s="2">
        <v>22136</v>
      </c>
      <c r="B80" s="2">
        <v>20489</v>
      </c>
      <c r="C80" s="2" t="s">
        <v>9640</v>
      </c>
      <c r="D80" s="2" t="s">
        <v>9604</v>
      </c>
      <c r="E80" s="2" t="s">
        <v>6425</v>
      </c>
      <c r="G80" s="2" t="s">
        <v>6840</v>
      </c>
      <c r="I80" s="2" t="s">
        <v>9562</v>
      </c>
      <c r="J80" s="2" t="s">
        <v>6842</v>
      </c>
      <c r="K80" s="2">
        <v>0.92073926104328374</v>
      </c>
      <c r="O80" s="1" t="s">
        <v>9650</v>
      </c>
      <c r="P80" s="3" t="s">
        <v>9649</v>
      </c>
      <c r="R80" s="2">
        <v>2</v>
      </c>
      <c r="S80" s="2" t="s">
        <v>6514</v>
      </c>
      <c r="U80" s="3" t="str">
        <f>VLOOKUP(A:A,MANC_ANs!A:R,18,FALSE)</f>
        <v>fl</v>
      </c>
      <c r="V80" s="3" t="str">
        <f>VLOOKUP(O:O,FANC_ANs!B:P,15,FALSE)</f>
        <v>fl</v>
      </c>
    </row>
    <row r="81" spans="1:26" ht="13">
      <c r="A81" s="2">
        <v>20489</v>
      </c>
      <c r="B81" s="2">
        <v>20489</v>
      </c>
      <c r="C81" s="2" t="s">
        <v>9640</v>
      </c>
      <c r="D81" s="2" t="s">
        <v>9604</v>
      </c>
      <c r="E81" s="2" t="s">
        <v>6427</v>
      </c>
      <c r="G81" s="2" t="s">
        <v>6840</v>
      </c>
      <c r="I81" s="2" t="s">
        <v>9562</v>
      </c>
      <c r="J81" s="2" t="s">
        <v>6842</v>
      </c>
      <c r="K81" s="2">
        <v>0.89782184356388461</v>
      </c>
      <c r="O81" s="1" t="s">
        <v>9652</v>
      </c>
      <c r="P81" s="3" t="s">
        <v>9651</v>
      </c>
      <c r="R81" s="2">
        <v>2</v>
      </c>
      <c r="S81" s="2" t="s">
        <v>6514</v>
      </c>
      <c r="U81" s="3" t="str">
        <f>VLOOKUP(A:A,MANC_ANs!A:R,18,FALSE)</f>
        <v>fl</v>
      </c>
      <c r="V81" s="3" t="str">
        <f>VLOOKUP(O:O,FANC_ANs!B:P,15,FALSE)</f>
        <v>fl</v>
      </c>
    </row>
    <row r="82" spans="1:26" ht="13">
      <c r="A82" s="2">
        <v>23430</v>
      </c>
      <c r="B82" s="2">
        <v>20489</v>
      </c>
      <c r="C82" s="2" t="s">
        <v>9640</v>
      </c>
      <c r="D82" s="2" t="s">
        <v>9604</v>
      </c>
      <c r="E82" s="2" t="s">
        <v>6427</v>
      </c>
      <c r="G82" s="2" t="s">
        <v>6840</v>
      </c>
      <c r="I82" s="2" t="s">
        <v>9562</v>
      </c>
      <c r="J82" s="2" t="s">
        <v>6842</v>
      </c>
      <c r="K82" s="2">
        <v>0.93304797571909148</v>
      </c>
      <c r="O82" s="1" t="s">
        <v>9654</v>
      </c>
      <c r="P82" s="3" t="s">
        <v>9653</v>
      </c>
      <c r="R82" s="2">
        <v>2</v>
      </c>
      <c r="S82" s="2" t="s">
        <v>6514</v>
      </c>
      <c r="U82" s="3" t="str">
        <f>VLOOKUP(A:A,MANC_ANs!A:R,18,FALSE)</f>
        <v>fl</v>
      </c>
      <c r="V82" s="3" t="str">
        <f>VLOOKUP(O:O,FANC_ANs!B:P,15,FALSE)</f>
        <v>fl</v>
      </c>
    </row>
    <row r="83" spans="1:26" ht="13">
      <c r="A83" s="2">
        <v>24115</v>
      </c>
      <c r="B83" s="2">
        <v>20489</v>
      </c>
      <c r="C83" s="2" t="s">
        <v>9640</v>
      </c>
      <c r="D83" s="2" t="s">
        <v>9604</v>
      </c>
      <c r="E83" s="2" t="s">
        <v>6427</v>
      </c>
      <c r="G83" s="2" t="s">
        <v>6840</v>
      </c>
      <c r="I83" s="2" t="s">
        <v>9562</v>
      </c>
      <c r="J83" s="2" t="s">
        <v>6842</v>
      </c>
      <c r="K83" s="2">
        <v>0.93275334482747019</v>
      </c>
      <c r="O83" s="1" t="s">
        <v>9656</v>
      </c>
      <c r="P83" s="3" t="s">
        <v>9655</v>
      </c>
      <c r="R83" s="2">
        <v>2</v>
      </c>
      <c r="S83" s="2" t="s">
        <v>6514</v>
      </c>
      <c r="U83" s="3" t="str">
        <f>VLOOKUP(A:A,MANC_ANs!A:R,18,FALSE)</f>
        <v>fl</v>
      </c>
      <c r="V83" s="3" t="str">
        <f>VLOOKUP(O:O,FANC_ANs!B:P,15,FALSE)</f>
        <v>fl</v>
      </c>
    </row>
    <row r="84" spans="1:26" ht="13">
      <c r="A84" s="22">
        <v>22918</v>
      </c>
      <c r="B84" s="22">
        <v>20489</v>
      </c>
      <c r="C84" s="9" t="s">
        <v>9640</v>
      </c>
      <c r="D84" s="9" t="s">
        <v>9604</v>
      </c>
      <c r="E84" s="9" t="s">
        <v>6427</v>
      </c>
      <c r="F84" s="9"/>
      <c r="G84" s="9" t="s">
        <v>6840</v>
      </c>
      <c r="H84" s="9"/>
      <c r="I84" s="9" t="s">
        <v>9562</v>
      </c>
      <c r="J84" s="2" t="s">
        <v>6842</v>
      </c>
      <c r="K84" s="2">
        <v>0.91663434187872694</v>
      </c>
      <c r="M84" s="4"/>
      <c r="N84" s="4"/>
      <c r="O84" s="1"/>
      <c r="P84" s="3" t="s">
        <v>24510</v>
      </c>
      <c r="Q84" s="4"/>
      <c r="R84" s="22">
        <v>0</v>
      </c>
      <c r="S84" s="43" t="s">
        <v>6876</v>
      </c>
      <c r="T84" s="2" t="s">
        <v>13160</v>
      </c>
      <c r="U84" s="3" t="str">
        <f>VLOOKUP(A:A,MANC_ANs!A:R,18,FALSE)</f>
        <v>fl</v>
      </c>
      <c r="V84" s="3" t="e">
        <f>VLOOKUP(O:O,FANC_ANs!B:P,15,FALSE)</f>
        <v>#N/A</v>
      </c>
      <c r="W84" s="4"/>
      <c r="X84" s="4"/>
      <c r="Y84" s="4"/>
      <c r="Z84" s="4"/>
    </row>
    <row r="85" spans="1:26" ht="13">
      <c r="A85" s="2">
        <v>31757</v>
      </c>
      <c r="B85" s="2">
        <v>23490</v>
      </c>
      <c r="C85" s="2" t="s">
        <v>9665</v>
      </c>
      <c r="D85" s="2" t="s">
        <v>9631</v>
      </c>
      <c r="E85" s="2" t="s">
        <v>6425</v>
      </c>
      <c r="G85" s="2" t="s">
        <v>6840</v>
      </c>
      <c r="I85" s="2" t="s">
        <v>9562</v>
      </c>
      <c r="J85" s="2" t="s">
        <v>6842</v>
      </c>
      <c r="K85" s="2">
        <v>0.84930106906258329</v>
      </c>
      <c r="O85" s="1" t="s">
        <v>9667</v>
      </c>
      <c r="P85" s="3" t="s">
        <v>9666</v>
      </c>
      <c r="R85" s="2">
        <v>2</v>
      </c>
      <c r="S85" s="2" t="s">
        <v>6514</v>
      </c>
      <c r="U85" s="3" t="str">
        <f>VLOOKUP(A:A,MANC_ANs!A:R,18,FALSE)</f>
        <v>xl</v>
      </c>
      <c r="V85" s="3" t="str">
        <f>VLOOKUP(O:O,FANC_ANs!B:P,15,FALSE)</f>
        <v>xl</v>
      </c>
    </row>
    <row r="86" spans="1:26" ht="13">
      <c r="A86" s="2">
        <v>25139</v>
      </c>
      <c r="B86" s="2">
        <v>23490</v>
      </c>
      <c r="C86" s="2" t="s">
        <v>9665</v>
      </c>
      <c r="D86" s="2" t="s">
        <v>9631</v>
      </c>
      <c r="E86" s="2" t="s">
        <v>6425</v>
      </c>
      <c r="G86" s="2" t="s">
        <v>6840</v>
      </c>
      <c r="I86" s="2" t="s">
        <v>9562</v>
      </c>
      <c r="J86" s="2" t="s">
        <v>6842</v>
      </c>
      <c r="K86" s="2">
        <v>0.87917369143927804</v>
      </c>
      <c r="O86" s="1" t="s">
        <v>9669</v>
      </c>
      <c r="P86" s="3" t="s">
        <v>9668</v>
      </c>
      <c r="R86" s="2">
        <v>1</v>
      </c>
      <c r="S86" s="2" t="s">
        <v>6514</v>
      </c>
      <c r="U86" s="3" t="str">
        <f>VLOOKUP(A:A,MANC_ANs!A:R,18,FALSE)</f>
        <v>xl</v>
      </c>
      <c r="V86" s="3" t="str">
        <f>VLOOKUP(O:O,FANC_ANs!B:P,15,FALSE)</f>
        <v>xl</v>
      </c>
    </row>
    <row r="87" spans="1:26" ht="13">
      <c r="A87" s="2">
        <v>26112</v>
      </c>
      <c r="B87" s="2">
        <v>23490</v>
      </c>
      <c r="C87" s="2" t="s">
        <v>9665</v>
      </c>
      <c r="D87" s="2" t="s">
        <v>9631</v>
      </c>
      <c r="E87" s="2" t="s">
        <v>6427</v>
      </c>
      <c r="G87" s="2" t="s">
        <v>6840</v>
      </c>
      <c r="I87" s="2" t="s">
        <v>9562</v>
      </c>
      <c r="J87" s="2" t="s">
        <v>6842</v>
      </c>
      <c r="K87" s="2">
        <v>0.86683185363099691</v>
      </c>
      <c r="O87" s="1" t="s">
        <v>9671</v>
      </c>
      <c r="P87" s="3" t="s">
        <v>9670</v>
      </c>
      <c r="R87" s="2">
        <v>2</v>
      </c>
      <c r="S87" s="2" t="s">
        <v>6514</v>
      </c>
      <c r="U87" s="3" t="str">
        <f>VLOOKUP(A:A,MANC_ANs!A:R,18,FALSE)</f>
        <v>xl</v>
      </c>
      <c r="V87" s="3" t="str">
        <f>VLOOKUP(O:O,FANC_ANs!B:P,15,FALSE)</f>
        <v>xl</v>
      </c>
    </row>
    <row r="88" spans="1:26" ht="13">
      <c r="A88" s="2">
        <v>23490</v>
      </c>
      <c r="B88" s="2">
        <v>23490</v>
      </c>
      <c r="C88" s="2" t="s">
        <v>9665</v>
      </c>
      <c r="D88" s="2" t="s">
        <v>9631</v>
      </c>
      <c r="E88" s="2" t="s">
        <v>6427</v>
      </c>
      <c r="G88" s="2" t="s">
        <v>6840</v>
      </c>
      <c r="I88" s="2" t="s">
        <v>9562</v>
      </c>
      <c r="J88" s="2" t="s">
        <v>6842</v>
      </c>
      <c r="K88" s="2">
        <v>0.86440084015743601</v>
      </c>
      <c r="O88" s="1" t="s">
        <v>9673</v>
      </c>
      <c r="P88" s="3" t="s">
        <v>9672</v>
      </c>
      <c r="R88" s="2">
        <v>2</v>
      </c>
      <c r="S88" s="2" t="s">
        <v>6514</v>
      </c>
      <c r="U88" s="3" t="str">
        <f>VLOOKUP(A:A,MANC_ANs!A:R,18,FALSE)</f>
        <v>xl</v>
      </c>
      <c r="V88" s="3" t="str">
        <f>VLOOKUP(O:O,FANC_ANs!B:P,15,FALSE)</f>
        <v>xl</v>
      </c>
    </row>
    <row r="89" spans="1:26" ht="13">
      <c r="A89" s="2">
        <v>30917</v>
      </c>
      <c r="B89" s="2">
        <v>27399</v>
      </c>
      <c r="C89" s="2" t="s">
        <v>9665</v>
      </c>
      <c r="D89" s="2" t="s">
        <v>9631</v>
      </c>
      <c r="E89" s="2" t="s">
        <v>6427</v>
      </c>
      <c r="G89" s="2" t="s">
        <v>6840</v>
      </c>
      <c r="I89" s="2" t="s">
        <v>9562</v>
      </c>
      <c r="J89" s="2" t="s">
        <v>6842</v>
      </c>
      <c r="K89" s="2">
        <v>0.90843435665913697</v>
      </c>
      <c r="O89" s="1" t="s">
        <v>9675</v>
      </c>
      <c r="P89" s="3" t="s">
        <v>9674</v>
      </c>
      <c r="R89" s="2">
        <v>2</v>
      </c>
      <c r="S89" s="2" t="s">
        <v>6514</v>
      </c>
      <c r="U89" s="3" t="str">
        <f>VLOOKUP(A:A,MANC_ANs!A:R,18,FALSE)</f>
        <v>xn</v>
      </c>
      <c r="V89" s="3" t="str">
        <f>VLOOKUP(O:O,FANC_ANs!B:P,15,FALSE)</f>
        <v>xn</v>
      </c>
    </row>
    <row r="90" spans="1:26" ht="13">
      <c r="A90" s="2">
        <v>31120</v>
      </c>
      <c r="B90" s="2">
        <v>23490</v>
      </c>
      <c r="C90" s="2" t="s">
        <v>9665</v>
      </c>
      <c r="D90" s="2" t="s">
        <v>9631</v>
      </c>
      <c r="E90" s="2" t="s">
        <v>6427</v>
      </c>
      <c r="G90" s="2" t="s">
        <v>6840</v>
      </c>
      <c r="I90" s="2" t="s">
        <v>9562</v>
      </c>
      <c r="J90" s="2" t="s">
        <v>6842</v>
      </c>
      <c r="K90" s="2">
        <v>0.92432490250338684</v>
      </c>
      <c r="O90" s="1" t="s">
        <v>9677</v>
      </c>
      <c r="P90" s="3" t="s">
        <v>23809</v>
      </c>
      <c r="R90" s="2">
        <v>2</v>
      </c>
      <c r="S90" s="2" t="s">
        <v>6514</v>
      </c>
      <c r="U90" s="3" t="str">
        <f>VLOOKUP(A:A,MANC_ANs!A:R,18,FALSE)</f>
        <v>xl</v>
      </c>
      <c r="V90" s="3" t="str">
        <f>VLOOKUP(O:O,FANC_ANs!B:P,15,FALSE)</f>
        <v>xl</v>
      </c>
    </row>
    <row r="91" spans="1:26" ht="13">
      <c r="A91" s="22">
        <v>27399</v>
      </c>
      <c r="B91" s="22">
        <v>27399</v>
      </c>
      <c r="C91" s="9" t="s">
        <v>9665</v>
      </c>
      <c r="D91" s="9" t="s">
        <v>9631</v>
      </c>
      <c r="E91" s="9" t="s">
        <v>6425</v>
      </c>
      <c r="G91" s="9" t="s">
        <v>6840</v>
      </c>
      <c r="H91" s="9"/>
      <c r="I91" s="9" t="s">
        <v>9562</v>
      </c>
      <c r="J91" s="2" t="s">
        <v>6842</v>
      </c>
      <c r="K91" s="2">
        <v>0.89931402415694561</v>
      </c>
      <c r="M91" s="9"/>
      <c r="N91" s="28"/>
      <c r="O91" s="1"/>
      <c r="P91" s="3" t="s">
        <v>24510</v>
      </c>
      <c r="R91" s="22">
        <v>0</v>
      </c>
      <c r="S91" s="27" t="s">
        <v>6876</v>
      </c>
      <c r="T91" s="2" t="s">
        <v>13160</v>
      </c>
      <c r="U91" s="3" t="str">
        <f>VLOOKUP(A:A,MANC_ANs!A:R,18,FALSE)</f>
        <v>xn</v>
      </c>
      <c r="V91" s="3" t="e">
        <f>VLOOKUP(O:O,FANC_ANs!B:P,15,FALSE)</f>
        <v>#N/A</v>
      </c>
    </row>
    <row r="92" spans="1:26" ht="13">
      <c r="A92" s="39">
        <v>27977</v>
      </c>
      <c r="B92" s="39">
        <v>23490</v>
      </c>
      <c r="C92" s="4" t="s">
        <v>9665</v>
      </c>
      <c r="D92" s="4" t="s">
        <v>9631</v>
      </c>
      <c r="E92" s="4" t="s">
        <v>6425</v>
      </c>
      <c r="G92" s="4" t="s">
        <v>6840</v>
      </c>
      <c r="H92" s="4"/>
      <c r="I92" s="4" t="s">
        <v>9562</v>
      </c>
      <c r="J92" s="2" t="s">
        <v>6842</v>
      </c>
      <c r="K92" s="2">
        <v>0.88035745074704752</v>
      </c>
      <c r="M92" s="4"/>
      <c r="N92" s="41"/>
      <c r="O92" s="1"/>
      <c r="P92" s="3" t="s">
        <v>24510</v>
      </c>
      <c r="R92" s="39">
        <v>0</v>
      </c>
      <c r="S92" s="27" t="s">
        <v>6876</v>
      </c>
      <c r="T92" s="2" t="s">
        <v>13160</v>
      </c>
      <c r="U92" s="3" t="str">
        <f>VLOOKUP(A:A,MANC_ANs!A:R,18,FALSE)</f>
        <v>xl</v>
      </c>
      <c r="V92" s="3" t="e">
        <f>VLOOKUP(O:O,FANC_ANs!B:P,15,FALSE)</f>
        <v>#N/A</v>
      </c>
    </row>
    <row r="93" spans="1:26" ht="13">
      <c r="A93" s="39">
        <v>27046</v>
      </c>
      <c r="B93" s="39">
        <v>23490</v>
      </c>
      <c r="C93" s="4" t="s">
        <v>9665</v>
      </c>
      <c r="D93" s="4" t="s">
        <v>9631</v>
      </c>
      <c r="E93" s="4" t="s">
        <v>6425</v>
      </c>
      <c r="G93" s="4" t="s">
        <v>6840</v>
      </c>
      <c r="H93" s="4"/>
      <c r="I93" s="4" t="s">
        <v>9562</v>
      </c>
      <c r="J93" s="2" t="s">
        <v>6842</v>
      </c>
      <c r="K93" s="2">
        <v>0.87599465208487548</v>
      </c>
      <c r="M93" s="4"/>
      <c r="N93" s="41"/>
      <c r="O93" s="1"/>
      <c r="P93" s="3" t="s">
        <v>24510</v>
      </c>
      <c r="R93" s="39">
        <v>0</v>
      </c>
      <c r="S93" s="27" t="s">
        <v>6876</v>
      </c>
      <c r="T93" s="2" t="s">
        <v>13160</v>
      </c>
      <c r="U93" s="3" t="str">
        <f>VLOOKUP(A:A,MANC_ANs!A:R,18,FALSE)</f>
        <v>xl</v>
      </c>
      <c r="V93" s="3" t="e">
        <f>VLOOKUP(O:O,FANC_ANs!B:P,15,FALSE)</f>
        <v>#N/A</v>
      </c>
    </row>
    <row r="94" spans="1:26" ht="13">
      <c r="A94" s="22">
        <v>23583</v>
      </c>
      <c r="B94" s="22">
        <v>23490</v>
      </c>
      <c r="C94" s="9" t="s">
        <v>9665</v>
      </c>
      <c r="D94" s="9" t="s">
        <v>9631</v>
      </c>
      <c r="E94" s="9" t="s">
        <v>6427</v>
      </c>
      <c r="G94" s="9" t="s">
        <v>6840</v>
      </c>
      <c r="H94" s="9"/>
      <c r="I94" s="9" t="s">
        <v>9562</v>
      </c>
      <c r="J94" s="2" t="s">
        <v>6842</v>
      </c>
      <c r="K94" s="2">
        <v>0.92151834664203358</v>
      </c>
      <c r="M94" s="9"/>
      <c r="N94" s="28"/>
      <c r="O94" s="1"/>
      <c r="P94" s="3" t="s">
        <v>24510</v>
      </c>
      <c r="R94" s="22">
        <v>0</v>
      </c>
      <c r="S94" s="27" t="s">
        <v>6876</v>
      </c>
      <c r="T94" s="2" t="s">
        <v>13160</v>
      </c>
      <c r="U94" s="3" t="str">
        <f>VLOOKUP(A:A,MANC_ANs!A:R,18,FALSE)</f>
        <v>xl</v>
      </c>
      <c r="V94" s="3" t="e">
        <f>VLOOKUP(O:O,FANC_ANs!B:P,15,FALSE)</f>
        <v>#N/A</v>
      </c>
    </row>
    <row r="95" spans="1:26" ht="13">
      <c r="A95" s="2">
        <v>24052</v>
      </c>
      <c r="B95" s="2">
        <v>24052</v>
      </c>
      <c r="C95" s="2" t="s">
        <v>10039</v>
      </c>
      <c r="D95" s="2" t="s">
        <v>10025</v>
      </c>
      <c r="E95" s="2" t="s">
        <v>6427</v>
      </c>
      <c r="G95" s="2" t="s">
        <v>6937</v>
      </c>
      <c r="I95" s="2" t="s">
        <v>9981</v>
      </c>
      <c r="J95" s="2" t="s">
        <v>6868</v>
      </c>
      <c r="K95" s="2">
        <v>0.51061186771338829</v>
      </c>
      <c r="O95" s="1" t="s">
        <v>10041</v>
      </c>
      <c r="P95" s="3" t="s">
        <v>10040</v>
      </c>
      <c r="R95" s="2">
        <v>2</v>
      </c>
      <c r="S95" s="2" t="s">
        <v>6514</v>
      </c>
      <c r="U95" s="3" t="str">
        <f>VLOOKUP(A:A,MANC_ANs!A:R,18,FALSE)</f>
        <v>xn</v>
      </c>
      <c r="V95" s="3" t="str">
        <f>VLOOKUP(O:O,FANC_ANs!B:P,15,FALSE)</f>
        <v>xn</v>
      </c>
    </row>
    <row r="96" spans="1:26" ht="13">
      <c r="A96" s="2">
        <v>32095</v>
      </c>
      <c r="B96" s="2">
        <v>24052</v>
      </c>
      <c r="C96" s="2" t="s">
        <v>10039</v>
      </c>
      <c r="D96" s="2" t="s">
        <v>10025</v>
      </c>
      <c r="E96" s="2" t="s">
        <v>6427</v>
      </c>
      <c r="G96" s="2" t="s">
        <v>6937</v>
      </c>
      <c r="I96" s="2" t="s">
        <v>9981</v>
      </c>
      <c r="J96" s="2" t="s">
        <v>6868</v>
      </c>
      <c r="K96" s="2">
        <v>0.6389779047821007</v>
      </c>
      <c r="O96" s="1" t="s">
        <v>10043</v>
      </c>
      <c r="P96" s="3" t="s">
        <v>10042</v>
      </c>
      <c r="R96" s="2">
        <v>2</v>
      </c>
      <c r="S96" s="2" t="s">
        <v>6514</v>
      </c>
      <c r="U96" s="3" t="str">
        <f>VLOOKUP(A:A,MANC_ANs!A:R,18,FALSE)</f>
        <v>xn</v>
      </c>
      <c r="V96" s="3" t="str">
        <f>VLOOKUP(O:O,FANC_ANs!B:P,15,FALSE)</f>
        <v>xn</v>
      </c>
    </row>
    <row r="97" spans="1:22" ht="13">
      <c r="A97" s="2">
        <v>33970</v>
      </c>
      <c r="B97" s="2">
        <v>33810</v>
      </c>
      <c r="C97" s="2" t="s">
        <v>10039</v>
      </c>
      <c r="D97" s="2" t="s">
        <v>10025</v>
      </c>
      <c r="E97" s="2" t="s">
        <v>6425</v>
      </c>
      <c r="G97" s="2" t="s">
        <v>6937</v>
      </c>
      <c r="I97" s="2" t="s">
        <v>9981</v>
      </c>
      <c r="J97" s="2" t="s">
        <v>6868</v>
      </c>
      <c r="K97" s="2">
        <v>0.63937283665483224</v>
      </c>
      <c r="O97" s="1" t="s">
        <v>10045</v>
      </c>
      <c r="P97" s="3" t="s">
        <v>10044</v>
      </c>
      <c r="R97" s="2">
        <v>1</v>
      </c>
      <c r="S97" s="2" t="s">
        <v>6514</v>
      </c>
      <c r="U97" s="3" t="str">
        <f>VLOOKUP(A:A,MANC_ANs!A:R,18,FALSE)</f>
        <v>xn</v>
      </c>
      <c r="V97" s="3" t="str">
        <f>VLOOKUP(O:O,FANC_ANs!B:P,15,FALSE)</f>
        <v>xn</v>
      </c>
    </row>
    <row r="98" spans="1:22" ht="13">
      <c r="A98" s="2">
        <v>40100</v>
      </c>
      <c r="B98" s="2">
        <v>24052</v>
      </c>
      <c r="C98" s="2" t="s">
        <v>10039</v>
      </c>
      <c r="D98" s="2" t="s">
        <v>10025</v>
      </c>
      <c r="E98" s="2" t="s">
        <v>6425</v>
      </c>
      <c r="G98" s="2" t="s">
        <v>6937</v>
      </c>
      <c r="I98" s="2" t="s">
        <v>9981</v>
      </c>
      <c r="J98" s="2" t="s">
        <v>6868</v>
      </c>
      <c r="K98" s="2">
        <v>0.5625864080708386</v>
      </c>
      <c r="O98" s="1" t="s">
        <v>10047</v>
      </c>
      <c r="P98" s="3" t="s">
        <v>10046</v>
      </c>
      <c r="R98" s="2">
        <v>2</v>
      </c>
      <c r="S98" s="2" t="s">
        <v>6514</v>
      </c>
      <c r="U98" s="3" t="str">
        <f>VLOOKUP(A:A,MANC_ANs!A:R,18,FALSE)</f>
        <v>xn</v>
      </c>
      <c r="V98" s="3" t="str">
        <f>VLOOKUP(O:O,FANC_ANs!B:P,15,FALSE)</f>
        <v>xn</v>
      </c>
    </row>
    <row r="99" spans="1:22" ht="13">
      <c r="A99" s="22">
        <v>33810</v>
      </c>
      <c r="B99" s="22">
        <v>33810</v>
      </c>
      <c r="C99" s="9" t="s">
        <v>10039</v>
      </c>
      <c r="D99" s="9" t="s">
        <v>10025</v>
      </c>
      <c r="E99" s="9" t="s">
        <v>6427</v>
      </c>
      <c r="G99" s="9" t="s">
        <v>6937</v>
      </c>
      <c r="H99" s="9"/>
      <c r="I99" s="9" t="s">
        <v>9981</v>
      </c>
      <c r="J99" s="2" t="s">
        <v>6868</v>
      </c>
      <c r="K99" s="2">
        <v>0.62567281838761746</v>
      </c>
      <c r="O99" s="44"/>
      <c r="P99" s="3" t="s">
        <v>24510</v>
      </c>
      <c r="Q99" s="28"/>
      <c r="R99" s="22">
        <v>0</v>
      </c>
      <c r="S99" s="27" t="s">
        <v>6876</v>
      </c>
      <c r="T99" s="2" t="s">
        <v>13160</v>
      </c>
      <c r="U99" s="3" t="str">
        <f>VLOOKUP(A:A,MANC_ANs!A:R,18,FALSE)</f>
        <v>xn</v>
      </c>
      <c r="V99" s="3" t="e">
        <f>VLOOKUP(O:O,FANC_ANs!B:P,15,FALSE)</f>
        <v>#N/A</v>
      </c>
    </row>
    <row r="100" spans="1:22" ht="13">
      <c r="A100" s="39">
        <v>46787</v>
      </c>
      <c r="B100" s="39">
        <v>24052</v>
      </c>
      <c r="C100" s="4" t="s">
        <v>10039</v>
      </c>
      <c r="D100" s="4" t="s">
        <v>10025</v>
      </c>
      <c r="E100" s="4" t="s">
        <v>6425</v>
      </c>
      <c r="G100" s="4" t="s">
        <v>6937</v>
      </c>
      <c r="H100" s="4"/>
      <c r="I100" s="4" t="s">
        <v>9981</v>
      </c>
      <c r="J100" s="2" t="s">
        <v>6868</v>
      </c>
      <c r="K100" s="2">
        <v>0.66811074155712169</v>
      </c>
      <c r="O100" s="42"/>
      <c r="P100" s="3" t="s">
        <v>24510</v>
      </c>
      <c r="R100" s="39">
        <v>2</v>
      </c>
      <c r="S100" s="27" t="s">
        <v>6876</v>
      </c>
      <c r="T100" s="2" t="s">
        <v>13160</v>
      </c>
      <c r="U100" s="3" t="str">
        <f>VLOOKUP(A:A,MANC_ANs!A:R,18,FALSE)</f>
        <v>xn</v>
      </c>
      <c r="V100" s="3" t="e">
        <f>VLOOKUP(O:O,FANC_ANs!B:P,15,FALSE)</f>
        <v>#N/A</v>
      </c>
    </row>
    <row r="101" spans="1:22" ht="13">
      <c r="A101" s="39">
        <v>10338</v>
      </c>
      <c r="B101" s="39">
        <v>10338</v>
      </c>
      <c r="C101" s="4" t="s">
        <v>10094</v>
      </c>
      <c r="D101" s="4" t="s">
        <v>10094</v>
      </c>
      <c r="E101" s="4" t="s">
        <v>6427</v>
      </c>
      <c r="G101" s="4" t="s">
        <v>6937</v>
      </c>
      <c r="H101" s="39">
        <v>10338</v>
      </c>
      <c r="I101" s="4" t="s">
        <v>10080</v>
      </c>
      <c r="J101" s="2" t="s">
        <v>6868</v>
      </c>
      <c r="K101" s="2">
        <v>0.9060699452370925</v>
      </c>
      <c r="L101" s="2" t="s">
        <v>10095</v>
      </c>
      <c r="M101" s="4"/>
      <c r="O101" s="42" t="s">
        <v>10097</v>
      </c>
      <c r="P101" s="3" t="s">
        <v>10096</v>
      </c>
      <c r="R101" s="39">
        <v>3</v>
      </c>
      <c r="S101" s="4" t="s">
        <v>6514</v>
      </c>
      <c r="T101" s="2" t="s">
        <v>13161</v>
      </c>
      <c r="U101" s="3" t="str">
        <f>VLOOKUP(A:A,MANC_ANs!A:R,18,FALSE)</f>
        <v>xn</v>
      </c>
      <c r="V101" s="3" t="str">
        <f>VLOOKUP(O:O,FANC_ANs!B:P,15,FALSE)</f>
        <v>xn</v>
      </c>
    </row>
    <row r="102" spans="1:22" ht="13">
      <c r="A102" s="39">
        <v>10494</v>
      </c>
      <c r="B102" s="39">
        <v>10338</v>
      </c>
      <c r="C102" s="4" t="s">
        <v>10094</v>
      </c>
      <c r="D102" s="4" t="s">
        <v>10094</v>
      </c>
      <c r="E102" s="4" t="s">
        <v>6425</v>
      </c>
      <c r="G102" s="4" t="s">
        <v>6937</v>
      </c>
      <c r="H102" s="39">
        <v>10338</v>
      </c>
      <c r="I102" s="4" t="s">
        <v>10080</v>
      </c>
      <c r="J102" s="2" t="s">
        <v>6868</v>
      </c>
      <c r="K102" s="2">
        <v>0.91572170957419441</v>
      </c>
      <c r="L102" s="2" t="s">
        <v>10095</v>
      </c>
      <c r="M102" s="4"/>
      <c r="O102" s="42" t="s">
        <v>10099</v>
      </c>
      <c r="P102" s="3" t="s">
        <v>10098</v>
      </c>
      <c r="R102" s="39">
        <v>3</v>
      </c>
      <c r="S102" s="4" t="s">
        <v>6514</v>
      </c>
      <c r="T102" s="2" t="s">
        <v>13161</v>
      </c>
      <c r="U102" s="3" t="str">
        <f>VLOOKUP(A:A,MANC_ANs!A:R,18,FALSE)</f>
        <v>xn</v>
      </c>
      <c r="V102" s="3" t="str">
        <f>VLOOKUP(O:O,FANC_ANs!B:P,15,FALSE)</f>
        <v>xn</v>
      </c>
    </row>
    <row r="103" spans="1:22" ht="13">
      <c r="A103" s="2">
        <v>13564</v>
      </c>
      <c r="B103" s="2">
        <v>13447</v>
      </c>
      <c r="C103" s="2" t="s">
        <v>10048</v>
      </c>
      <c r="D103" s="2" t="s">
        <v>10049</v>
      </c>
      <c r="E103" s="2" t="s">
        <v>6425</v>
      </c>
      <c r="G103" s="2" t="s">
        <v>6850</v>
      </c>
      <c r="H103" s="2">
        <v>10282</v>
      </c>
      <c r="I103" s="2" t="s">
        <v>10050</v>
      </c>
      <c r="J103" s="2" t="s">
        <v>6868</v>
      </c>
      <c r="K103" s="2">
        <v>0.87734261626714172</v>
      </c>
      <c r="O103" s="1"/>
      <c r="P103" s="3" t="s">
        <v>24510</v>
      </c>
      <c r="R103" s="2">
        <v>0</v>
      </c>
      <c r="S103" s="27" t="s">
        <v>6512</v>
      </c>
      <c r="U103" s="3" t="str">
        <f>VLOOKUP(A:A,MANC_ANs!A:R,18,FALSE)</f>
        <v>ad</v>
      </c>
      <c r="V103" s="3" t="e">
        <f>VLOOKUP(O:O,FANC_ANs!B:P,15,FALSE)</f>
        <v>#N/A</v>
      </c>
    </row>
    <row r="104" spans="1:22" ht="13">
      <c r="A104" s="2">
        <v>17450</v>
      </c>
      <c r="B104" s="2">
        <v>15540</v>
      </c>
      <c r="C104" s="2" t="s">
        <v>10048</v>
      </c>
      <c r="D104" s="2" t="s">
        <v>10049</v>
      </c>
      <c r="E104" s="2" t="s">
        <v>6425</v>
      </c>
      <c r="G104" s="2" t="s">
        <v>6846</v>
      </c>
      <c r="H104" s="2">
        <v>10282</v>
      </c>
      <c r="I104" s="2" t="s">
        <v>10050</v>
      </c>
      <c r="J104" s="2" t="s">
        <v>6868</v>
      </c>
      <c r="K104" s="2">
        <v>0.92178711607277575</v>
      </c>
      <c r="O104" s="1"/>
      <c r="P104" s="3" t="s">
        <v>24510</v>
      </c>
      <c r="R104" s="2">
        <v>0</v>
      </c>
      <c r="S104" s="27" t="s">
        <v>6512</v>
      </c>
      <c r="U104" s="3" t="str">
        <f>VLOOKUP(A:A,MANC_ANs!A:R,18,FALSE)</f>
        <v>ad</v>
      </c>
      <c r="V104" s="3" t="e">
        <f>VLOOKUP(O:O,FANC_ANs!B:P,15,FALSE)</f>
        <v>#N/A</v>
      </c>
    </row>
    <row r="105" spans="1:22" ht="13">
      <c r="A105" s="2">
        <v>13447</v>
      </c>
      <c r="B105" s="2">
        <v>13447</v>
      </c>
      <c r="C105" s="2" t="s">
        <v>10048</v>
      </c>
      <c r="D105" s="2" t="s">
        <v>10049</v>
      </c>
      <c r="E105" s="2" t="s">
        <v>6427</v>
      </c>
      <c r="G105" s="2" t="s">
        <v>6850</v>
      </c>
      <c r="H105" s="2">
        <v>10282</v>
      </c>
      <c r="I105" s="2" t="s">
        <v>10050</v>
      </c>
      <c r="J105" s="2" t="s">
        <v>6868</v>
      </c>
      <c r="K105" s="2">
        <v>0.91251282296867375</v>
      </c>
      <c r="O105" s="1"/>
      <c r="P105" s="3" t="s">
        <v>24510</v>
      </c>
      <c r="R105" s="2">
        <v>0</v>
      </c>
      <c r="S105" s="27" t="s">
        <v>6512</v>
      </c>
      <c r="U105" s="3" t="str">
        <f>VLOOKUP(A:A,MANC_ANs!A:R,18,FALSE)</f>
        <v>ad</v>
      </c>
      <c r="V105" s="3" t="e">
        <f>VLOOKUP(O:O,FANC_ANs!B:P,15,FALSE)</f>
        <v>#N/A</v>
      </c>
    </row>
    <row r="106" spans="1:22" ht="13">
      <c r="A106" s="2">
        <v>15540</v>
      </c>
      <c r="B106" s="2">
        <v>15540</v>
      </c>
      <c r="C106" s="2" t="s">
        <v>10048</v>
      </c>
      <c r="D106" s="2" t="s">
        <v>10049</v>
      </c>
      <c r="E106" s="2" t="s">
        <v>6427</v>
      </c>
      <c r="G106" s="2" t="s">
        <v>6846</v>
      </c>
      <c r="H106" s="2">
        <v>10282</v>
      </c>
      <c r="I106" s="2" t="s">
        <v>10050</v>
      </c>
      <c r="J106" s="2" t="s">
        <v>6868</v>
      </c>
      <c r="K106" s="2">
        <v>0.92508719051564425</v>
      </c>
      <c r="O106" s="1"/>
      <c r="P106" s="3" t="s">
        <v>24510</v>
      </c>
      <c r="R106" s="2">
        <v>0</v>
      </c>
      <c r="S106" s="27" t="s">
        <v>6512</v>
      </c>
      <c r="U106" s="3" t="str">
        <f>VLOOKUP(A:A,MANC_ANs!A:R,18,FALSE)</f>
        <v>ad</v>
      </c>
      <c r="V106" s="3" t="e">
        <f>VLOOKUP(O:O,FANC_ANs!B:P,15,FALSE)</f>
        <v>#N/A</v>
      </c>
    </row>
    <row r="107" spans="1:22" ht="13">
      <c r="A107" s="2">
        <v>12462</v>
      </c>
      <c r="B107" s="2">
        <v>12462</v>
      </c>
      <c r="C107" s="2" t="s">
        <v>10146</v>
      </c>
      <c r="D107" s="2" t="s">
        <v>10147</v>
      </c>
      <c r="E107" s="2" t="s">
        <v>6427</v>
      </c>
      <c r="G107" s="2" t="s">
        <v>6856</v>
      </c>
      <c r="H107" s="2">
        <v>11628</v>
      </c>
      <c r="I107" s="2" t="s">
        <v>10080</v>
      </c>
      <c r="J107" s="2" t="s">
        <v>6868</v>
      </c>
      <c r="K107" s="2">
        <v>0.48165646868426409</v>
      </c>
      <c r="O107" s="1"/>
      <c r="P107" s="3" t="s">
        <v>24510</v>
      </c>
      <c r="R107" s="2">
        <v>0</v>
      </c>
      <c r="S107" s="27" t="s">
        <v>6512</v>
      </c>
      <c r="U107" s="3" t="str">
        <f>VLOOKUP(A:A,MANC_ANs!A:R,18,FALSE)</f>
        <v>xn</v>
      </c>
      <c r="V107" s="3" t="e">
        <f>VLOOKUP(O:O,FANC_ANs!B:P,15,FALSE)</f>
        <v>#N/A</v>
      </c>
    </row>
    <row r="108" spans="1:22" ht="13">
      <c r="A108" s="2">
        <v>14412</v>
      </c>
      <c r="B108" s="2">
        <v>12462</v>
      </c>
      <c r="C108" s="2" t="s">
        <v>10146</v>
      </c>
      <c r="D108" s="2" t="s">
        <v>10147</v>
      </c>
      <c r="E108" s="2" t="s">
        <v>6425</v>
      </c>
      <c r="G108" s="2" t="s">
        <v>6856</v>
      </c>
      <c r="H108" s="2">
        <v>11628</v>
      </c>
      <c r="I108" s="2" t="s">
        <v>10080</v>
      </c>
      <c r="J108" s="2" t="s">
        <v>6868</v>
      </c>
      <c r="K108" s="2">
        <v>0.50023257165057855</v>
      </c>
      <c r="O108" s="1"/>
      <c r="P108" s="3" t="s">
        <v>24510</v>
      </c>
      <c r="R108" s="2">
        <v>0</v>
      </c>
      <c r="S108" s="27" t="s">
        <v>6512</v>
      </c>
      <c r="U108" s="3" t="str">
        <f>VLOOKUP(A:A,MANC_ANs!A:R,18,FALSE)</f>
        <v>xn</v>
      </c>
      <c r="V108" s="3" t="e">
        <f>VLOOKUP(O:O,FANC_ANs!B:P,15,FALSE)</f>
        <v>#N/A</v>
      </c>
    </row>
    <row r="109" spans="1:22" ht="13">
      <c r="A109" s="2">
        <v>25146</v>
      </c>
      <c r="B109" s="2">
        <v>25146</v>
      </c>
      <c r="C109" s="2" t="s">
        <v>10351</v>
      </c>
      <c r="D109" s="2" t="s">
        <v>10352</v>
      </c>
      <c r="E109" s="2" t="s">
        <v>6425</v>
      </c>
      <c r="G109" s="2" t="s">
        <v>6856</v>
      </c>
      <c r="I109" s="2" t="s">
        <v>10080</v>
      </c>
      <c r="J109" s="2" t="s">
        <v>6868</v>
      </c>
      <c r="K109" s="2">
        <v>0.90980834516188114</v>
      </c>
      <c r="O109" s="1" t="s">
        <v>10354</v>
      </c>
      <c r="P109" s="3" t="s">
        <v>10353</v>
      </c>
      <c r="R109" s="2">
        <v>2</v>
      </c>
      <c r="S109" s="2" t="s">
        <v>6514</v>
      </c>
      <c r="U109" s="3" t="str">
        <f>VLOOKUP(A:A,MANC_ANs!A:R,18,FALSE)</f>
        <v>ht</v>
      </c>
      <c r="V109" s="3" t="str">
        <f>VLOOKUP(O:O,FANC_ANs!B:P,15,FALSE)</f>
        <v>ht</v>
      </c>
    </row>
    <row r="110" spans="1:22" ht="13">
      <c r="A110" s="2">
        <v>25320</v>
      </c>
      <c r="B110" s="2">
        <v>25320</v>
      </c>
      <c r="C110" s="2" t="s">
        <v>10351</v>
      </c>
      <c r="D110" s="2" t="s">
        <v>10352</v>
      </c>
      <c r="E110" s="2" t="s">
        <v>6425</v>
      </c>
      <c r="G110" s="2" t="s">
        <v>6856</v>
      </c>
      <c r="I110" s="2" t="s">
        <v>10080</v>
      </c>
      <c r="J110" s="2" t="s">
        <v>6868</v>
      </c>
      <c r="K110" s="2">
        <v>0.90503939241170883</v>
      </c>
      <c r="O110" s="1" t="s">
        <v>10356</v>
      </c>
      <c r="P110" s="3" t="s">
        <v>10355</v>
      </c>
      <c r="R110" s="2">
        <v>2</v>
      </c>
      <c r="S110" s="2" t="s">
        <v>6514</v>
      </c>
      <c r="U110" s="3" t="str">
        <f>VLOOKUP(A:A,MANC_ANs!A:R,18,FALSE)</f>
        <v>xn</v>
      </c>
      <c r="V110" s="3" t="str">
        <f>VLOOKUP(O:O,FANC_ANs!B:P,15,FALSE)</f>
        <v>xn</v>
      </c>
    </row>
    <row r="111" spans="1:22" ht="13">
      <c r="A111" s="2">
        <v>25000</v>
      </c>
      <c r="B111" s="2">
        <v>25146</v>
      </c>
      <c r="C111" s="2" t="s">
        <v>10351</v>
      </c>
      <c r="D111" s="2" t="s">
        <v>10352</v>
      </c>
      <c r="E111" s="2" t="s">
        <v>6425</v>
      </c>
      <c r="G111" s="2" t="s">
        <v>6856</v>
      </c>
      <c r="I111" s="2" t="s">
        <v>10080</v>
      </c>
      <c r="J111" s="2" t="s">
        <v>6868</v>
      </c>
      <c r="K111" s="2">
        <v>0.92282041911111801</v>
      </c>
      <c r="O111" s="1" t="s">
        <v>10358</v>
      </c>
      <c r="P111" s="3" t="s">
        <v>10357</v>
      </c>
      <c r="R111" s="2">
        <v>2</v>
      </c>
      <c r="S111" s="2" t="s">
        <v>6514</v>
      </c>
      <c r="U111" s="3" t="str">
        <f>VLOOKUP(A:A,MANC_ANs!A:R,18,FALSE)</f>
        <v>ht</v>
      </c>
      <c r="V111" s="3" t="str">
        <f>VLOOKUP(O:O,FANC_ANs!B:P,15,FALSE)</f>
        <v>ht</v>
      </c>
    </row>
    <row r="112" spans="1:22" ht="13">
      <c r="A112" s="2">
        <v>25856</v>
      </c>
      <c r="B112" s="2">
        <v>25146</v>
      </c>
      <c r="C112" s="2" t="s">
        <v>10351</v>
      </c>
      <c r="D112" s="2" t="s">
        <v>10352</v>
      </c>
      <c r="E112" s="2" t="s">
        <v>6425</v>
      </c>
      <c r="G112" s="2" t="s">
        <v>6856</v>
      </c>
      <c r="I112" s="2" t="s">
        <v>10080</v>
      </c>
      <c r="J112" s="2" t="s">
        <v>6868</v>
      </c>
      <c r="K112" s="2">
        <v>0.91085639891532288</v>
      </c>
      <c r="O112" s="1" t="s">
        <v>10360</v>
      </c>
      <c r="P112" s="3" t="s">
        <v>10359</v>
      </c>
      <c r="R112" s="2">
        <v>2</v>
      </c>
      <c r="S112" s="2" t="s">
        <v>6514</v>
      </c>
      <c r="U112" s="3" t="str">
        <f>VLOOKUP(A:A,MANC_ANs!A:R,18,FALSE)</f>
        <v>ht</v>
      </c>
      <c r="V112" s="3" t="str">
        <f>VLOOKUP(O:O,FANC_ANs!B:P,15,FALSE)</f>
        <v>ht</v>
      </c>
    </row>
    <row r="113" spans="1:22" ht="13">
      <c r="A113" s="2">
        <v>26027</v>
      </c>
      <c r="B113" s="2">
        <v>25146</v>
      </c>
      <c r="C113" s="2" t="s">
        <v>10351</v>
      </c>
      <c r="D113" s="2" t="s">
        <v>10352</v>
      </c>
      <c r="E113" s="2" t="s">
        <v>6427</v>
      </c>
      <c r="G113" s="2" t="s">
        <v>6856</v>
      </c>
      <c r="I113" s="2" t="s">
        <v>10080</v>
      </c>
      <c r="J113" s="2" t="s">
        <v>6868</v>
      </c>
      <c r="K113" s="2">
        <v>0.87730288768339659</v>
      </c>
      <c r="O113" s="1" t="s">
        <v>10362</v>
      </c>
      <c r="P113" s="3" t="s">
        <v>10361</v>
      </c>
      <c r="R113" s="2">
        <v>2</v>
      </c>
      <c r="S113" s="2" t="s">
        <v>6514</v>
      </c>
      <c r="U113" s="3" t="str">
        <f>VLOOKUP(A:A,MANC_ANs!A:R,18,FALSE)</f>
        <v>ht</v>
      </c>
      <c r="V113" s="3" t="str">
        <f>VLOOKUP(O:O,FANC_ANs!B:P,15,FALSE)</f>
        <v>ht</v>
      </c>
    </row>
    <row r="114" spans="1:22" ht="13">
      <c r="A114" s="2">
        <v>27383</v>
      </c>
      <c r="B114" s="2">
        <v>25146</v>
      </c>
      <c r="C114" s="2" t="s">
        <v>10351</v>
      </c>
      <c r="D114" s="2" t="s">
        <v>10352</v>
      </c>
      <c r="E114" s="2" t="s">
        <v>6427</v>
      </c>
      <c r="G114" s="2" t="s">
        <v>6856</v>
      </c>
      <c r="I114" s="2" t="s">
        <v>10080</v>
      </c>
      <c r="J114" s="2" t="s">
        <v>6868</v>
      </c>
      <c r="K114" s="2">
        <v>0.94215317304645263</v>
      </c>
      <c r="O114" s="1" t="s">
        <v>10364</v>
      </c>
      <c r="P114" s="3" t="s">
        <v>10363</v>
      </c>
      <c r="R114" s="2">
        <v>2</v>
      </c>
      <c r="S114" s="2" t="s">
        <v>6514</v>
      </c>
      <c r="U114" s="3" t="str">
        <f>VLOOKUP(A:A,MANC_ANs!A:R,18,FALSE)</f>
        <v>ht</v>
      </c>
      <c r="V114" s="3" t="str">
        <f>VLOOKUP(O:O,FANC_ANs!B:P,15,FALSE)</f>
        <v>ht</v>
      </c>
    </row>
    <row r="115" spans="1:22" ht="13">
      <c r="A115" s="39">
        <v>26918</v>
      </c>
      <c r="B115" s="39">
        <v>25146</v>
      </c>
      <c r="C115" s="4" t="s">
        <v>10351</v>
      </c>
      <c r="D115" s="4" t="s">
        <v>10352</v>
      </c>
      <c r="E115" s="4" t="s">
        <v>6427</v>
      </c>
      <c r="G115" s="4" t="s">
        <v>6856</v>
      </c>
      <c r="H115" s="4"/>
      <c r="I115" s="4" t="s">
        <v>10080</v>
      </c>
      <c r="J115" s="2" t="s">
        <v>6868</v>
      </c>
      <c r="K115" s="2">
        <v>0.90051488096223153</v>
      </c>
      <c r="M115" s="4"/>
      <c r="N115" s="41"/>
      <c r="O115" s="1"/>
      <c r="P115" s="3" t="s">
        <v>24510</v>
      </c>
      <c r="R115" s="39">
        <v>0</v>
      </c>
      <c r="S115" s="27" t="s">
        <v>6876</v>
      </c>
      <c r="T115" s="2" t="s">
        <v>13160</v>
      </c>
      <c r="U115" s="3" t="str">
        <f>VLOOKUP(A:A,MANC_ANs!A:R,18,FALSE)</f>
        <v>ht</v>
      </c>
      <c r="V115" s="3" t="e">
        <f>VLOOKUP(O:O,FANC_ANs!B:P,15,FALSE)</f>
        <v>#N/A</v>
      </c>
    </row>
    <row r="116" spans="1:22" ht="13">
      <c r="A116" s="39">
        <v>31800</v>
      </c>
      <c r="B116" s="39">
        <v>25320</v>
      </c>
      <c r="C116" s="4" t="s">
        <v>10351</v>
      </c>
      <c r="D116" s="4" t="s">
        <v>10352</v>
      </c>
      <c r="E116" s="4" t="s">
        <v>6427</v>
      </c>
      <c r="G116" s="4" t="s">
        <v>6856</v>
      </c>
      <c r="H116" s="4"/>
      <c r="I116" s="4" t="s">
        <v>10080</v>
      </c>
      <c r="J116" s="2" t="s">
        <v>6868</v>
      </c>
      <c r="K116" s="2">
        <v>0.87814064480307452</v>
      </c>
      <c r="M116" s="4"/>
      <c r="N116" s="41"/>
      <c r="O116" s="1"/>
      <c r="P116" s="3" t="s">
        <v>24510</v>
      </c>
      <c r="R116" s="39">
        <v>0</v>
      </c>
      <c r="S116" s="27" t="s">
        <v>6876</v>
      </c>
      <c r="T116" s="2" t="s">
        <v>13160</v>
      </c>
      <c r="U116" s="3" t="str">
        <f>VLOOKUP(A:A,MANC_ANs!A:R,18,FALSE)</f>
        <v>xn</v>
      </c>
      <c r="V116" s="3" t="e">
        <f>VLOOKUP(O:O,FANC_ANs!B:P,15,FALSE)</f>
        <v>#N/A</v>
      </c>
    </row>
    <row r="117" spans="1:22" ht="13">
      <c r="A117" s="39">
        <v>28212</v>
      </c>
      <c r="B117" s="39">
        <v>25320</v>
      </c>
      <c r="C117" s="4" t="s">
        <v>10351</v>
      </c>
      <c r="D117" s="4" t="s">
        <v>10352</v>
      </c>
      <c r="E117" s="4" t="s">
        <v>6427</v>
      </c>
      <c r="G117" s="4" t="s">
        <v>6856</v>
      </c>
      <c r="H117" s="4"/>
      <c r="I117" s="4" t="s">
        <v>10080</v>
      </c>
      <c r="J117" s="2" t="s">
        <v>6868</v>
      </c>
      <c r="K117" s="2">
        <v>0.9248905750944858</v>
      </c>
      <c r="M117" s="4"/>
      <c r="N117" s="41"/>
      <c r="O117" s="1"/>
      <c r="P117" s="3" t="s">
        <v>24510</v>
      </c>
      <c r="R117" s="39">
        <v>0</v>
      </c>
      <c r="S117" s="27" t="s">
        <v>6876</v>
      </c>
      <c r="T117" s="2" t="s">
        <v>13160</v>
      </c>
      <c r="U117" s="3" t="str">
        <f>VLOOKUP(A:A,MANC_ANs!A:R,18,FALSE)</f>
        <v>xn</v>
      </c>
      <c r="V117" s="3" t="e">
        <f>VLOOKUP(O:O,FANC_ANs!B:P,15,FALSE)</f>
        <v>#N/A</v>
      </c>
    </row>
    <row r="118" spans="1:22" ht="13">
      <c r="A118" s="2">
        <v>15610</v>
      </c>
      <c r="B118" s="2">
        <v>15610</v>
      </c>
      <c r="C118" s="2" t="s">
        <v>10396</v>
      </c>
      <c r="D118" s="2" t="s">
        <v>10376</v>
      </c>
      <c r="E118" s="2" t="s">
        <v>6425</v>
      </c>
      <c r="G118" s="2" t="s">
        <v>6853</v>
      </c>
      <c r="I118" s="2" t="s">
        <v>10370</v>
      </c>
      <c r="J118" s="2" t="s">
        <v>6868</v>
      </c>
      <c r="K118" s="2">
        <v>0.84203650196617907</v>
      </c>
      <c r="O118" s="1"/>
      <c r="P118" s="3" t="s">
        <v>24510</v>
      </c>
      <c r="R118" s="2">
        <v>0</v>
      </c>
      <c r="S118" s="27" t="s">
        <v>6512</v>
      </c>
      <c r="U118" s="3" t="str">
        <f>VLOOKUP(A:A,MANC_ANs!A:R,18,FALSE)</f>
        <v>xl</v>
      </c>
      <c r="V118" s="3" t="e">
        <f>VLOOKUP(O:O,FANC_ANs!B:P,15,FALSE)</f>
        <v>#N/A</v>
      </c>
    </row>
    <row r="119" spans="1:22" ht="13">
      <c r="A119" s="2">
        <v>17380</v>
      </c>
      <c r="B119" s="2">
        <v>15610</v>
      </c>
      <c r="C119" s="2" t="s">
        <v>10396</v>
      </c>
      <c r="D119" s="2" t="s">
        <v>10376</v>
      </c>
      <c r="E119" s="2" t="s">
        <v>6427</v>
      </c>
      <c r="G119" s="2" t="s">
        <v>6853</v>
      </c>
      <c r="I119" s="2" t="s">
        <v>10370</v>
      </c>
      <c r="J119" s="2" t="s">
        <v>6868</v>
      </c>
      <c r="K119" s="2">
        <v>0.83525245407375914</v>
      </c>
      <c r="O119" s="1"/>
      <c r="P119" s="3" t="s">
        <v>24510</v>
      </c>
      <c r="R119" s="2">
        <v>0</v>
      </c>
      <c r="S119" s="27" t="s">
        <v>6512</v>
      </c>
      <c r="U119" s="3" t="str">
        <f>VLOOKUP(A:A,MANC_ANs!A:R,18,FALSE)</f>
        <v>xl</v>
      </c>
      <c r="V119" s="3" t="e">
        <f>VLOOKUP(O:O,FANC_ANs!B:P,15,FALSE)</f>
        <v>#N/A</v>
      </c>
    </row>
    <row r="120" spans="1:22" ht="13">
      <c r="A120" s="2">
        <v>21552</v>
      </c>
      <c r="B120" s="2">
        <v>21552</v>
      </c>
      <c r="C120" s="2" t="s">
        <v>10481</v>
      </c>
      <c r="D120" s="2" t="s">
        <v>10403</v>
      </c>
      <c r="E120" s="2" t="s">
        <v>6425</v>
      </c>
      <c r="G120" s="2" t="s">
        <v>6840</v>
      </c>
      <c r="I120" s="2" t="s">
        <v>10405</v>
      </c>
      <c r="J120" s="2" t="s">
        <v>6847</v>
      </c>
      <c r="K120" s="2">
        <v>0.41030072259112588</v>
      </c>
      <c r="O120" s="1"/>
      <c r="P120" s="3" t="s">
        <v>24510</v>
      </c>
      <c r="R120" s="2">
        <v>0</v>
      </c>
      <c r="S120" s="27" t="s">
        <v>6512</v>
      </c>
      <c r="T120" s="2" t="s">
        <v>13162</v>
      </c>
      <c r="U120" s="3" t="str">
        <f>VLOOKUP(A:A,MANC_ANs!A:R,18,FALSE)</f>
        <v>xn</v>
      </c>
      <c r="V120" s="3" t="e">
        <f>VLOOKUP(O:O,FANC_ANs!B:P,15,FALSE)</f>
        <v>#N/A</v>
      </c>
    </row>
    <row r="121" spans="1:22" ht="13">
      <c r="A121" s="2">
        <v>12243</v>
      </c>
      <c r="B121" s="2">
        <v>11301</v>
      </c>
      <c r="C121" s="2" t="s">
        <v>10609</v>
      </c>
      <c r="E121" s="2" t="s">
        <v>6425</v>
      </c>
      <c r="G121" s="2" t="s">
        <v>7207</v>
      </c>
      <c r="I121" s="2" t="s">
        <v>13163</v>
      </c>
      <c r="J121" s="2" t="s">
        <v>6868</v>
      </c>
      <c r="K121" s="2">
        <v>0.96994441047643132</v>
      </c>
      <c r="O121" s="1"/>
      <c r="P121" s="3" t="s">
        <v>24510</v>
      </c>
      <c r="R121" s="2">
        <v>0</v>
      </c>
      <c r="S121" s="27" t="s">
        <v>6512</v>
      </c>
      <c r="U121" s="3" t="str">
        <f>VLOOKUP(A:A,MANC_ANs!A:R,18,FALSE)</f>
        <v>xn</v>
      </c>
      <c r="V121" s="3" t="e">
        <f>VLOOKUP(O:O,FANC_ANs!B:P,15,FALSE)</f>
        <v>#N/A</v>
      </c>
    </row>
    <row r="122" spans="1:22" ht="13">
      <c r="A122" s="2">
        <v>11301</v>
      </c>
      <c r="B122" s="2">
        <v>11301</v>
      </c>
      <c r="C122" s="2" t="s">
        <v>10609</v>
      </c>
      <c r="E122" s="2" t="s">
        <v>6427</v>
      </c>
      <c r="G122" s="2" t="s">
        <v>7207</v>
      </c>
      <c r="I122" s="2" t="s">
        <v>13163</v>
      </c>
      <c r="J122" s="2" t="s">
        <v>6868</v>
      </c>
      <c r="K122" s="2">
        <v>0.96714928829007674</v>
      </c>
      <c r="O122" s="1"/>
      <c r="P122" s="3" t="s">
        <v>24510</v>
      </c>
      <c r="R122" s="2">
        <v>0</v>
      </c>
      <c r="S122" s="27" t="s">
        <v>6512</v>
      </c>
      <c r="U122" s="3" t="str">
        <f>VLOOKUP(A:A,MANC_ANs!A:R,18,FALSE)</f>
        <v>xn</v>
      </c>
      <c r="V122" s="3" t="e">
        <f>VLOOKUP(O:O,FANC_ANs!B:P,15,FALSE)</f>
        <v>#N/A</v>
      </c>
    </row>
    <row r="123" spans="1:22" ht="13">
      <c r="A123" s="2">
        <v>12282</v>
      </c>
      <c r="B123" s="2">
        <v>12060</v>
      </c>
      <c r="C123" s="2" t="s">
        <v>10620</v>
      </c>
      <c r="E123" s="2" t="s">
        <v>6427</v>
      </c>
      <c r="G123" s="2" t="s">
        <v>6853</v>
      </c>
      <c r="I123" s="2" t="s">
        <v>13163</v>
      </c>
      <c r="J123" s="2" t="s">
        <v>6868</v>
      </c>
      <c r="K123" s="2">
        <v>0.73918196917983936</v>
      </c>
      <c r="O123" s="1"/>
      <c r="P123" s="3" t="s">
        <v>24510</v>
      </c>
      <c r="R123" s="2">
        <v>0</v>
      </c>
      <c r="S123" s="27" t="s">
        <v>6512</v>
      </c>
      <c r="U123" s="3" t="str">
        <f>VLOOKUP(A:A,MANC_ANs!A:R,18,FALSE)</f>
        <v>xn</v>
      </c>
      <c r="V123" s="3" t="e">
        <f>VLOOKUP(O:O,FANC_ANs!B:P,15,FALSE)</f>
        <v>#N/A</v>
      </c>
    </row>
    <row r="124" spans="1:22" ht="13">
      <c r="A124" s="2">
        <v>12060</v>
      </c>
      <c r="B124" s="2">
        <v>12060</v>
      </c>
      <c r="C124" s="2" t="s">
        <v>10620</v>
      </c>
      <c r="E124" s="2" t="s">
        <v>6425</v>
      </c>
      <c r="G124" s="2" t="s">
        <v>6853</v>
      </c>
      <c r="I124" s="2" t="s">
        <v>13163</v>
      </c>
      <c r="J124" s="2" t="s">
        <v>6868</v>
      </c>
      <c r="K124" s="2">
        <v>0.74024888785149145</v>
      </c>
      <c r="O124" s="1"/>
      <c r="P124" s="3" t="s">
        <v>24510</v>
      </c>
      <c r="R124" s="2">
        <v>0</v>
      </c>
      <c r="S124" s="27" t="s">
        <v>6512</v>
      </c>
      <c r="U124" s="3" t="str">
        <f>VLOOKUP(A:A,MANC_ANs!A:R,18,FALSE)</f>
        <v>xn</v>
      </c>
      <c r="V124" s="3" t="e">
        <f>VLOOKUP(O:O,FANC_ANs!B:P,15,FALSE)</f>
        <v>#N/A</v>
      </c>
    </row>
    <row r="125" spans="1:22" ht="13">
      <c r="A125" s="2">
        <v>11707</v>
      </c>
      <c r="B125" s="2">
        <v>11707</v>
      </c>
      <c r="C125" s="2" t="s">
        <v>10621</v>
      </c>
      <c r="E125" s="2" t="s">
        <v>6425</v>
      </c>
      <c r="G125" s="2" t="s">
        <v>6859</v>
      </c>
      <c r="I125" s="2" t="s">
        <v>13163</v>
      </c>
      <c r="J125" s="2" t="s">
        <v>6868</v>
      </c>
      <c r="K125" s="2">
        <v>0.90775069272261899</v>
      </c>
      <c r="O125" s="1"/>
      <c r="P125" s="3" t="s">
        <v>24510</v>
      </c>
      <c r="R125" s="2">
        <v>0</v>
      </c>
      <c r="S125" s="27" t="s">
        <v>6512</v>
      </c>
      <c r="U125" s="3" t="str">
        <f>VLOOKUP(A:A,MANC_ANs!A:R,18,FALSE)</f>
        <v>xn</v>
      </c>
      <c r="V125" s="3" t="e">
        <f>VLOOKUP(O:O,FANC_ANs!B:P,15,FALSE)</f>
        <v>#N/A</v>
      </c>
    </row>
    <row r="126" spans="1:22" ht="13">
      <c r="A126" s="2">
        <v>12483</v>
      </c>
      <c r="B126" s="2">
        <v>11707</v>
      </c>
      <c r="C126" s="2" t="s">
        <v>10621</v>
      </c>
      <c r="E126" s="2" t="s">
        <v>6427</v>
      </c>
      <c r="G126" s="2" t="s">
        <v>6859</v>
      </c>
      <c r="I126" s="2" t="s">
        <v>13163</v>
      </c>
      <c r="J126" s="2" t="s">
        <v>6868</v>
      </c>
      <c r="K126" s="2">
        <v>0.91996129992819109</v>
      </c>
      <c r="O126" s="1"/>
      <c r="P126" s="3" t="s">
        <v>24510</v>
      </c>
      <c r="R126" s="2">
        <v>0</v>
      </c>
      <c r="S126" s="27" t="s">
        <v>6512</v>
      </c>
      <c r="U126" s="3" t="str">
        <f>VLOOKUP(A:A,MANC_ANs!A:R,18,FALSE)</f>
        <v>xn</v>
      </c>
      <c r="V126" s="3" t="e">
        <f>VLOOKUP(O:O,FANC_ANs!B:P,15,FALSE)</f>
        <v>#N/A</v>
      </c>
    </row>
    <row r="127" spans="1:22" ht="13">
      <c r="A127" s="2">
        <v>12917</v>
      </c>
      <c r="B127" s="2">
        <v>12917</v>
      </c>
      <c r="C127" s="2" t="s">
        <v>10642</v>
      </c>
      <c r="E127" s="2" t="s">
        <v>6425</v>
      </c>
      <c r="G127" s="2" t="s">
        <v>6850</v>
      </c>
      <c r="H127" s="2">
        <v>11648</v>
      </c>
      <c r="I127" s="2" t="s">
        <v>10483</v>
      </c>
      <c r="J127" s="2" t="s">
        <v>6868</v>
      </c>
      <c r="K127" s="2">
        <v>0.96202762398020469</v>
      </c>
      <c r="O127" s="1" t="s">
        <v>10645</v>
      </c>
      <c r="P127" s="3" t="s">
        <v>10644</v>
      </c>
      <c r="R127" s="2">
        <v>1</v>
      </c>
      <c r="S127" s="2" t="s">
        <v>6514</v>
      </c>
      <c r="U127" s="3" t="str">
        <f>VLOOKUP(A:A,MANC_ANs!A:R,18,FALSE)</f>
        <v>ad</v>
      </c>
      <c r="V127" s="3" t="str">
        <f>VLOOKUP(O:O,FANC_ANs!B:P,15,FALSE)</f>
        <v>ad</v>
      </c>
    </row>
    <row r="128" spans="1:22" ht="13">
      <c r="A128" s="2">
        <v>12921</v>
      </c>
      <c r="B128" s="2">
        <v>12917</v>
      </c>
      <c r="C128" s="2" t="s">
        <v>10642</v>
      </c>
      <c r="E128" s="2" t="s">
        <v>6427</v>
      </c>
      <c r="G128" s="2" t="s">
        <v>6850</v>
      </c>
      <c r="H128" s="2">
        <v>11648</v>
      </c>
      <c r="I128" s="2" t="s">
        <v>10483</v>
      </c>
      <c r="J128" s="2" t="s">
        <v>6868</v>
      </c>
      <c r="K128" s="2">
        <v>0.96196843158235468</v>
      </c>
      <c r="O128" s="1" t="s">
        <v>10647</v>
      </c>
      <c r="P128" s="3" t="s">
        <v>10646</v>
      </c>
      <c r="R128" s="2">
        <v>2</v>
      </c>
      <c r="S128" s="2" t="s">
        <v>6514</v>
      </c>
      <c r="U128" s="3" t="str">
        <f>VLOOKUP(A:A,MANC_ANs!A:R,18,FALSE)</f>
        <v>ad</v>
      </c>
      <c r="V128" s="3" t="str">
        <f>VLOOKUP(O:O,FANC_ANs!B:P,15,FALSE)</f>
        <v>ad</v>
      </c>
    </row>
    <row r="129" spans="1:22" ht="13">
      <c r="A129" s="2">
        <v>11942</v>
      </c>
      <c r="B129" s="2">
        <v>11732</v>
      </c>
      <c r="C129" s="2" t="s">
        <v>10642</v>
      </c>
      <c r="E129" s="2" t="s">
        <v>6425</v>
      </c>
      <c r="G129" s="2" t="s">
        <v>6859</v>
      </c>
      <c r="H129" s="2">
        <v>11648</v>
      </c>
      <c r="I129" s="2" t="s">
        <v>10483</v>
      </c>
      <c r="J129" s="2" t="s">
        <v>6868</v>
      </c>
      <c r="K129" s="2">
        <v>0.97249638627472124</v>
      </c>
      <c r="O129" s="1" t="s">
        <v>10649</v>
      </c>
      <c r="P129" s="3" t="s">
        <v>10648</v>
      </c>
      <c r="R129" s="2">
        <v>2</v>
      </c>
      <c r="S129" s="2" t="s">
        <v>6514</v>
      </c>
      <c r="U129" s="3" t="str">
        <f>VLOOKUP(A:A,MANC_ANs!A:R,18,FALSE)</f>
        <v>ad</v>
      </c>
      <c r="V129" s="3" t="str">
        <f>VLOOKUP(O:O,FANC_ANs!B:P,15,FALSE)</f>
        <v>ad</v>
      </c>
    </row>
    <row r="130" spans="1:22" ht="13">
      <c r="A130" s="2">
        <v>12041</v>
      </c>
      <c r="B130" s="2">
        <v>11932</v>
      </c>
      <c r="C130" s="2" t="s">
        <v>10642</v>
      </c>
      <c r="E130" s="2" t="s">
        <v>6425</v>
      </c>
      <c r="G130" s="2" t="s">
        <v>6846</v>
      </c>
      <c r="H130" s="2">
        <v>11648</v>
      </c>
      <c r="I130" s="2" t="s">
        <v>10483</v>
      </c>
      <c r="J130" s="2" t="s">
        <v>6868</v>
      </c>
      <c r="K130" s="2">
        <v>0.97004745009650151</v>
      </c>
      <c r="O130" s="1" t="s">
        <v>10651</v>
      </c>
      <c r="P130" s="3" t="s">
        <v>23914</v>
      </c>
      <c r="R130" s="2">
        <v>2</v>
      </c>
      <c r="S130" s="2" t="s">
        <v>6514</v>
      </c>
      <c r="U130" s="3" t="str">
        <f>VLOOKUP(A:A,MANC_ANs!A:R,18,FALSE)</f>
        <v>ad</v>
      </c>
      <c r="V130" s="3" t="str">
        <f>VLOOKUP(O:O,FANC_ANs!B:P,15,FALSE)</f>
        <v>ad</v>
      </c>
    </row>
    <row r="131" spans="1:22" ht="13">
      <c r="A131" s="2">
        <v>11732</v>
      </c>
      <c r="B131" s="2">
        <v>11732</v>
      </c>
      <c r="C131" s="2" t="s">
        <v>10642</v>
      </c>
      <c r="E131" s="2" t="s">
        <v>6427</v>
      </c>
      <c r="G131" s="2" t="s">
        <v>6859</v>
      </c>
      <c r="H131" s="2">
        <v>11648</v>
      </c>
      <c r="I131" s="2" t="s">
        <v>10483</v>
      </c>
      <c r="J131" s="2" t="s">
        <v>6868</v>
      </c>
      <c r="K131" s="2">
        <v>0.96866738292800858</v>
      </c>
      <c r="O131" s="1" t="s">
        <v>10653</v>
      </c>
      <c r="P131" s="3" t="s">
        <v>10652</v>
      </c>
      <c r="R131" s="2">
        <v>2</v>
      </c>
      <c r="S131" s="2" t="s">
        <v>6514</v>
      </c>
      <c r="U131" s="3" t="str">
        <f>VLOOKUP(A:A,MANC_ANs!A:R,18,FALSE)</f>
        <v>ad</v>
      </c>
      <c r="V131" s="3" t="str">
        <f>VLOOKUP(O:O,FANC_ANs!B:P,15,FALSE)</f>
        <v>ad</v>
      </c>
    </row>
    <row r="132" spans="1:22" ht="13">
      <c r="A132" s="2">
        <v>11932</v>
      </c>
      <c r="B132" s="2">
        <v>11932</v>
      </c>
      <c r="C132" s="2" t="s">
        <v>10642</v>
      </c>
      <c r="E132" s="2" t="s">
        <v>6427</v>
      </c>
      <c r="G132" s="2" t="s">
        <v>6846</v>
      </c>
      <c r="H132" s="2">
        <v>11648</v>
      </c>
      <c r="I132" s="2" t="s">
        <v>10483</v>
      </c>
      <c r="J132" s="2" t="s">
        <v>6868</v>
      </c>
      <c r="K132" s="2">
        <v>0.97460391979923011</v>
      </c>
      <c r="O132" s="1" t="s">
        <v>10655</v>
      </c>
      <c r="P132" s="3" t="s">
        <v>10654</v>
      </c>
      <c r="R132" s="2">
        <v>2</v>
      </c>
      <c r="S132" s="2" t="s">
        <v>6514</v>
      </c>
      <c r="U132" s="3" t="str">
        <f>VLOOKUP(A:A,MANC_ANs!A:R,18,FALSE)</f>
        <v>ad</v>
      </c>
      <c r="V132" s="3" t="str">
        <f>VLOOKUP(O:O,FANC_ANs!B:P,15,FALSE)</f>
        <v>ad</v>
      </c>
    </row>
    <row r="133" spans="1:22" ht="13">
      <c r="A133" s="39">
        <v>12434</v>
      </c>
      <c r="B133" s="39">
        <v>12417</v>
      </c>
      <c r="C133" s="4" t="s">
        <v>10642</v>
      </c>
      <c r="D133" s="4"/>
      <c r="E133" s="4" t="s">
        <v>6427</v>
      </c>
      <c r="G133" s="4" t="s">
        <v>7327</v>
      </c>
      <c r="H133" s="39">
        <v>11648</v>
      </c>
      <c r="I133" s="4" t="s">
        <v>13164</v>
      </c>
      <c r="J133" s="2" t="s">
        <v>6868</v>
      </c>
      <c r="K133" s="2">
        <v>0.94330696687102322</v>
      </c>
      <c r="M133" s="4"/>
      <c r="N133" s="41"/>
      <c r="O133" s="1"/>
      <c r="P133" s="3" t="s">
        <v>24510</v>
      </c>
      <c r="R133" s="39">
        <v>0</v>
      </c>
      <c r="S133" s="27" t="s">
        <v>6876</v>
      </c>
      <c r="T133" s="2" t="s">
        <v>13160</v>
      </c>
      <c r="U133" s="3" t="str">
        <f>VLOOKUP(A:A,MANC_ANs!A:R,18,FALSE)</f>
        <v>ad</v>
      </c>
      <c r="V133" s="3" t="e">
        <f>VLOOKUP(O:O,FANC_ANs!B:P,15,FALSE)</f>
        <v>#N/A</v>
      </c>
    </row>
    <row r="134" spans="1:22" ht="13">
      <c r="A134" s="2">
        <v>13035</v>
      </c>
      <c r="B134" s="2">
        <v>13035</v>
      </c>
      <c r="C134" s="2" t="s">
        <v>10790</v>
      </c>
      <c r="E134" s="2" t="s">
        <v>6425</v>
      </c>
      <c r="G134" s="2" t="s">
        <v>7218</v>
      </c>
      <c r="H134" s="2">
        <v>13035</v>
      </c>
      <c r="I134" s="4" t="s">
        <v>13164</v>
      </c>
      <c r="J134" s="2" t="s">
        <v>6868</v>
      </c>
      <c r="K134" s="2">
        <v>0.47086732658236807</v>
      </c>
      <c r="O134" s="1"/>
      <c r="P134" s="3" t="s">
        <v>24510</v>
      </c>
      <c r="R134" s="2">
        <v>0</v>
      </c>
      <c r="S134" s="27" t="s">
        <v>6512</v>
      </c>
      <c r="U134" s="3" t="str">
        <f>VLOOKUP(A:A,MANC_ANs!A:R,18,FALSE)</f>
        <v>ad</v>
      </c>
      <c r="V134" s="3" t="e">
        <f>VLOOKUP(O:O,FANC_ANs!B:P,15,FALSE)</f>
        <v>#N/A</v>
      </c>
    </row>
    <row r="135" spans="1:22" ht="13">
      <c r="A135" s="2">
        <v>13083</v>
      </c>
      <c r="B135" s="2">
        <v>13083</v>
      </c>
      <c r="C135" s="2" t="s">
        <v>10790</v>
      </c>
      <c r="E135" s="2" t="s">
        <v>6427</v>
      </c>
      <c r="G135" s="2" t="s">
        <v>8993</v>
      </c>
      <c r="H135" s="2">
        <v>13035</v>
      </c>
      <c r="I135" s="4" t="s">
        <v>13164</v>
      </c>
      <c r="J135" s="2" t="s">
        <v>6868</v>
      </c>
      <c r="K135" s="2">
        <v>0.55248153247550214</v>
      </c>
      <c r="O135" s="1"/>
      <c r="P135" s="3" t="s">
        <v>24510</v>
      </c>
      <c r="R135" s="2">
        <v>0</v>
      </c>
      <c r="S135" s="27" t="s">
        <v>6512</v>
      </c>
      <c r="U135" s="3" t="str">
        <f>VLOOKUP(A:A,MANC_ANs!A:R,18,FALSE)</f>
        <v>ad</v>
      </c>
      <c r="V135" s="3" t="e">
        <f>VLOOKUP(O:O,FANC_ANs!B:P,15,FALSE)</f>
        <v>#N/A</v>
      </c>
    </row>
    <row r="136" spans="1:22" ht="13">
      <c r="A136" s="2">
        <v>13401</v>
      </c>
      <c r="B136" s="2">
        <v>13035</v>
      </c>
      <c r="C136" s="2" t="s">
        <v>10790</v>
      </c>
      <c r="E136" s="2" t="s">
        <v>6427</v>
      </c>
      <c r="G136" s="2" t="s">
        <v>7218</v>
      </c>
      <c r="H136" s="2">
        <v>13035</v>
      </c>
      <c r="I136" s="4" t="s">
        <v>13164</v>
      </c>
      <c r="J136" s="2" t="s">
        <v>6868</v>
      </c>
      <c r="K136" s="2">
        <v>0.50759504091579388</v>
      </c>
      <c r="O136" s="1"/>
      <c r="P136" s="3" t="s">
        <v>24510</v>
      </c>
      <c r="R136" s="2">
        <v>0</v>
      </c>
      <c r="S136" s="27" t="s">
        <v>6512</v>
      </c>
      <c r="U136" s="3" t="str">
        <f>VLOOKUP(A:A,MANC_ANs!A:R,18,FALSE)</f>
        <v>ad</v>
      </c>
      <c r="V136" s="3" t="e">
        <f>VLOOKUP(O:O,FANC_ANs!B:P,15,FALSE)</f>
        <v>#N/A</v>
      </c>
    </row>
    <row r="137" spans="1:22" ht="13">
      <c r="A137" s="2">
        <v>13810</v>
      </c>
      <c r="B137" s="2">
        <v>13083</v>
      </c>
      <c r="C137" s="2" t="s">
        <v>10790</v>
      </c>
      <c r="E137" s="2" t="s">
        <v>6425</v>
      </c>
      <c r="G137" s="2" t="s">
        <v>8993</v>
      </c>
      <c r="H137" s="2">
        <v>13035</v>
      </c>
      <c r="I137" s="4" t="s">
        <v>13164</v>
      </c>
      <c r="J137" s="2" t="s">
        <v>6842</v>
      </c>
      <c r="K137" s="2">
        <v>0.46921777666508646</v>
      </c>
      <c r="O137" s="1"/>
      <c r="P137" s="3" t="s">
        <v>24510</v>
      </c>
      <c r="R137" s="2">
        <v>0</v>
      </c>
      <c r="S137" s="27" t="s">
        <v>6512</v>
      </c>
      <c r="U137" s="3" t="str">
        <f>VLOOKUP(A:A,MANC_ANs!A:R,18,FALSE)</f>
        <v>ad</v>
      </c>
      <c r="V137" s="3" t="e">
        <f>VLOOKUP(O:O,FANC_ANs!B:P,15,FALSE)</f>
        <v>#N/A</v>
      </c>
    </row>
    <row r="138" spans="1:22" ht="13">
      <c r="A138" s="2">
        <v>12639</v>
      </c>
      <c r="B138" s="2">
        <v>12639</v>
      </c>
      <c r="C138" s="2" t="s">
        <v>10796</v>
      </c>
      <c r="E138" s="2" t="s">
        <v>6427</v>
      </c>
      <c r="G138" s="2" t="s">
        <v>6859</v>
      </c>
      <c r="I138" s="2" t="s">
        <v>13163</v>
      </c>
      <c r="J138" s="2" t="s">
        <v>6868</v>
      </c>
      <c r="K138" s="2">
        <v>0.95907621070374405</v>
      </c>
      <c r="O138" s="1"/>
      <c r="P138" s="3" t="s">
        <v>24510</v>
      </c>
      <c r="R138" s="2">
        <v>0</v>
      </c>
      <c r="S138" s="27" t="s">
        <v>6512</v>
      </c>
      <c r="U138" s="3" t="str">
        <f>VLOOKUP(A:A,MANC_ANs!A:R,18,FALSE)</f>
        <v>xn</v>
      </c>
      <c r="V138" s="3" t="e">
        <f>VLOOKUP(O:O,FANC_ANs!B:P,15,FALSE)</f>
        <v>#N/A</v>
      </c>
    </row>
    <row r="139" spans="1:22" ht="13">
      <c r="A139" s="2">
        <v>18743</v>
      </c>
      <c r="B139" s="2">
        <v>12639</v>
      </c>
      <c r="C139" s="2" t="s">
        <v>10796</v>
      </c>
      <c r="E139" s="2" t="s">
        <v>6425</v>
      </c>
      <c r="G139" s="2" t="s">
        <v>6859</v>
      </c>
      <c r="I139" s="2" t="s">
        <v>13163</v>
      </c>
      <c r="J139" s="2" t="s">
        <v>6868</v>
      </c>
      <c r="K139" s="2">
        <v>0.87658310963149744</v>
      </c>
      <c r="O139" s="1"/>
      <c r="P139" s="3" t="s">
        <v>24510</v>
      </c>
      <c r="R139" s="2">
        <v>0</v>
      </c>
      <c r="S139" s="27" t="s">
        <v>6512</v>
      </c>
      <c r="U139" s="3" t="str">
        <f>VLOOKUP(A:A,MANC_ANs!A:R,18,FALSE)</f>
        <v>xn</v>
      </c>
      <c r="V139" s="3" t="e">
        <f>VLOOKUP(O:O,FANC_ANs!B:P,15,FALSE)</f>
        <v>#N/A</v>
      </c>
    </row>
    <row r="140" spans="1:22" ht="13">
      <c r="A140" s="2">
        <v>18033</v>
      </c>
      <c r="B140" s="2">
        <v>17983</v>
      </c>
      <c r="C140" s="2" t="s">
        <v>10904</v>
      </c>
      <c r="E140" s="2" t="s">
        <v>6425</v>
      </c>
      <c r="G140" s="2" t="s">
        <v>7147</v>
      </c>
      <c r="I140" s="2" t="s">
        <v>10483</v>
      </c>
      <c r="J140" s="2" t="s">
        <v>6868</v>
      </c>
      <c r="K140" s="2">
        <v>0.90797929601291583</v>
      </c>
      <c r="O140" s="1" t="s">
        <v>10906</v>
      </c>
      <c r="P140" s="3" t="s">
        <v>10905</v>
      </c>
      <c r="R140" s="2">
        <v>1</v>
      </c>
      <c r="S140" s="2" t="s">
        <v>6514</v>
      </c>
      <c r="U140" s="3" t="str">
        <f>VLOOKUP(A:A,MANC_ANs!A:R,18,FALSE)</f>
        <v>ad</v>
      </c>
      <c r="V140" s="3" t="str">
        <f>VLOOKUP(O:O,FANC_ANs!B:P,15,FALSE)</f>
        <v>ad</v>
      </c>
    </row>
    <row r="141" spans="1:22" ht="13">
      <c r="A141" s="2">
        <v>17983</v>
      </c>
      <c r="B141" s="2">
        <v>17983</v>
      </c>
      <c r="C141" s="2" t="s">
        <v>10904</v>
      </c>
      <c r="E141" s="2" t="s">
        <v>6427</v>
      </c>
      <c r="G141" s="2" t="s">
        <v>7147</v>
      </c>
      <c r="I141" s="2" t="s">
        <v>10483</v>
      </c>
      <c r="J141" s="2" t="s">
        <v>6868</v>
      </c>
      <c r="K141" s="2">
        <v>0.93349801505202479</v>
      </c>
      <c r="O141" s="1" t="s">
        <v>10908</v>
      </c>
      <c r="P141" s="3" t="s">
        <v>10907</v>
      </c>
      <c r="R141" s="2">
        <v>1</v>
      </c>
      <c r="S141" s="2" t="s">
        <v>6514</v>
      </c>
      <c r="U141" s="3" t="str">
        <f>VLOOKUP(A:A,MANC_ANs!A:R,18,FALSE)</f>
        <v>ad</v>
      </c>
      <c r="V141" s="3" t="str">
        <f>VLOOKUP(O:O,FANC_ANs!B:P,15,FALSE)</f>
        <v>ad</v>
      </c>
    </row>
    <row r="142" spans="1:22" ht="13">
      <c r="A142" s="2">
        <v>10022</v>
      </c>
      <c r="B142" s="2">
        <v>10022</v>
      </c>
      <c r="C142" s="2" t="s">
        <v>10410</v>
      </c>
      <c r="D142" s="2" t="s">
        <v>10404</v>
      </c>
      <c r="E142" s="2" t="s">
        <v>6425</v>
      </c>
      <c r="G142" s="2" t="s">
        <v>6937</v>
      </c>
      <c r="H142" s="2">
        <v>10022</v>
      </c>
      <c r="I142" s="2" t="s">
        <v>10405</v>
      </c>
      <c r="J142" s="2" t="s">
        <v>6842</v>
      </c>
      <c r="K142" s="2">
        <v>0.47595388821159396</v>
      </c>
      <c r="L142" s="2" t="s">
        <v>10411</v>
      </c>
      <c r="O142" s="1"/>
      <c r="P142" s="3" t="s">
        <v>24510</v>
      </c>
      <c r="R142" s="2">
        <v>0</v>
      </c>
      <c r="S142" s="2" t="s">
        <v>6512</v>
      </c>
      <c r="U142" s="3" t="str">
        <f>VLOOKUP(A:A,MANC_ANs!A:R,18,FALSE)</f>
        <v>xn</v>
      </c>
      <c r="V142" s="3" t="e">
        <f>VLOOKUP(O:O,FANC_ANs!B:P,15,FALSE)</f>
        <v>#N/A</v>
      </c>
    </row>
    <row r="143" spans="1:22" ht="13">
      <c r="A143" s="2">
        <v>10056</v>
      </c>
      <c r="B143" s="2">
        <v>10022</v>
      </c>
      <c r="C143" s="2" t="s">
        <v>10410</v>
      </c>
      <c r="D143" s="2" t="s">
        <v>10404</v>
      </c>
      <c r="E143" s="2" t="s">
        <v>6427</v>
      </c>
      <c r="G143" s="2" t="s">
        <v>6937</v>
      </c>
      <c r="H143" s="2">
        <v>10022</v>
      </c>
      <c r="I143" s="2" t="s">
        <v>10405</v>
      </c>
      <c r="J143" s="2" t="s">
        <v>6842</v>
      </c>
      <c r="K143" s="2">
        <v>0.46871872155475169</v>
      </c>
      <c r="L143" s="2" t="s">
        <v>10411</v>
      </c>
      <c r="O143" s="1"/>
      <c r="P143" s="3" t="s">
        <v>24510</v>
      </c>
      <c r="R143" s="2">
        <v>0</v>
      </c>
      <c r="S143" s="2" t="s">
        <v>6512</v>
      </c>
      <c r="U143" s="3" t="str">
        <f>VLOOKUP(A:A,MANC_ANs!A:R,18,FALSE)</f>
        <v>xn</v>
      </c>
      <c r="V143" s="3" t="e">
        <f>VLOOKUP(O:O,FANC_ANs!B:P,15,FALSE)</f>
        <v>#N/A</v>
      </c>
    </row>
    <row r="144" spans="1:22" ht="13">
      <c r="A144" s="24">
        <v>12062</v>
      </c>
      <c r="B144" s="24">
        <v>12062</v>
      </c>
      <c r="C144" s="25" t="s">
        <v>10714</v>
      </c>
      <c r="D144" s="25"/>
      <c r="E144" s="25" t="s">
        <v>6425</v>
      </c>
      <c r="G144" s="25" t="s">
        <v>7229</v>
      </c>
      <c r="H144" s="24">
        <v>12062</v>
      </c>
      <c r="I144" s="25" t="s">
        <v>10483</v>
      </c>
      <c r="J144" s="2" t="s">
        <v>6868</v>
      </c>
      <c r="K144" s="2">
        <v>0.92509319304812676</v>
      </c>
      <c r="M144" s="25"/>
      <c r="O144" s="45" t="s">
        <v>10716</v>
      </c>
      <c r="P144" s="3" t="s">
        <v>23801</v>
      </c>
      <c r="R144" s="24">
        <v>1</v>
      </c>
      <c r="S144" s="27" t="s">
        <v>6514</v>
      </c>
      <c r="U144" s="3" t="str">
        <f>VLOOKUP(A:A,MANC_ANs!A:R,18,FALSE)</f>
        <v>ad</v>
      </c>
      <c r="V144" s="3" t="str">
        <f>VLOOKUP(O:O,FANC_ANs!B:P,15,FALSE)</f>
        <v>ad</v>
      </c>
    </row>
    <row r="145" spans="1:23" ht="13">
      <c r="A145" s="22">
        <v>13946</v>
      </c>
      <c r="B145" s="22">
        <v>13840</v>
      </c>
      <c r="C145" s="9" t="s">
        <v>10714</v>
      </c>
      <c r="D145" s="9"/>
      <c r="E145" s="9" t="s">
        <v>6425</v>
      </c>
      <c r="G145" s="9" t="s">
        <v>7327</v>
      </c>
      <c r="H145" s="22">
        <v>12062</v>
      </c>
      <c r="I145" s="9" t="s">
        <v>10483</v>
      </c>
      <c r="J145" s="2" t="s">
        <v>6868</v>
      </c>
      <c r="K145" s="2">
        <v>0.91517776780603377</v>
      </c>
      <c r="L145" s="2" t="s">
        <v>13165</v>
      </c>
      <c r="M145" s="9"/>
      <c r="O145" s="46" t="s">
        <v>10719</v>
      </c>
      <c r="P145" s="3" t="s">
        <v>10718</v>
      </c>
      <c r="R145" s="22">
        <v>2</v>
      </c>
      <c r="S145" s="27" t="s">
        <v>6514</v>
      </c>
      <c r="T145" s="2" t="s">
        <v>13165</v>
      </c>
      <c r="U145" s="3" t="str">
        <f>VLOOKUP(A:A,MANC_ANs!A:R,18,FALSE)</f>
        <v>ad</v>
      </c>
      <c r="V145" s="3" t="str">
        <f>VLOOKUP(O:O,FANC_ANs!B:P,15,FALSE)</f>
        <v>ad</v>
      </c>
    </row>
    <row r="146" spans="1:23" ht="13">
      <c r="A146" s="24">
        <v>13840</v>
      </c>
      <c r="B146" s="24">
        <v>13840</v>
      </c>
      <c r="C146" s="25" t="s">
        <v>10714</v>
      </c>
      <c r="D146" s="25"/>
      <c r="E146" s="25" t="s">
        <v>6427</v>
      </c>
      <c r="G146" s="25" t="s">
        <v>7327</v>
      </c>
      <c r="H146" s="24">
        <v>12062</v>
      </c>
      <c r="I146" s="25" t="s">
        <v>10483</v>
      </c>
      <c r="J146" s="2" t="s">
        <v>6868</v>
      </c>
      <c r="K146" s="2">
        <v>0.96274039284380764</v>
      </c>
      <c r="L146" s="2" t="s">
        <v>13165</v>
      </c>
      <c r="M146" s="25"/>
      <c r="O146" s="47" t="s">
        <v>10721</v>
      </c>
      <c r="P146" s="3" t="s">
        <v>10720</v>
      </c>
      <c r="R146" s="24">
        <v>2</v>
      </c>
      <c r="S146" s="27" t="s">
        <v>6514</v>
      </c>
      <c r="T146" s="2" t="s">
        <v>13165</v>
      </c>
      <c r="U146" s="3" t="str">
        <f>VLOOKUP(A:A,MANC_ANs!A:R,18,FALSE)</f>
        <v>ad</v>
      </c>
      <c r="V146" s="3" t="str">
        <f>VLOOKUP(O:O,FANC_ANs!B:P,15,FALSE)</f>
        <v>ad</v>
      </c>
      <c r="W146" s="3"/>
    </row>
    <row r="147" spans="1:23" ht="13">
      <c r="A147" s="22">
        <v>12730</v>
      </c>
      <c r="B147" s="22">
        <v>12062</v>
      </c>
      <c r="C147" s="9" t="s">
        <v>10714</v>
      </c>
      <c r="D147" s="9"/>
      <c r="E147" s="9" t="s">
        <v>6427</v>
      </c>
      <c r="G147" s="9" t="s">
        <v>7229</v>
      </c>
      <c r="H147" s="22">
        <v>12062</v>
      </c>
      <c r="I147" s="9" t="s">
        <v>10483</v>
      </c>
      <c r="J147" s="2" t="s">
        <v>6868</v>
      </c>
      <c r="K147" s="2">
        <v>0.95905841815684523</v>
      </c>
      <c r="M147" s="9"/>
      <c r="O147" s="44" t="s">
        <v>10723</v>
      </c>
      <c r="P147" s="3" t="s">
        <v>23833</v>
      </c>
      <c r="R147" s="22">
        <v>1</v>
      </c>
      <c r="S147" s="27" t="s">
        <v>6514</v>
      </c>
      <c r="U147" s="3" t="str">
        <f>VLOOKUP(A:A,MANC_ANs!A:R,18,FALSE)</f>
        <v>ad</v>
      </c>
      <c r="V147" s="3" t="str">
        <f>VLOOKUP(O:O,FANC_ANs!B:P,15,FALSE)</f>
        <v>ad</v>
      </c>
    </row>
    <row r="148" spans="1:23" ht="13">
      <c r="B148" s="2" t="s">
        <v>11043</v>
      </c>
      <c r="C148" s="2" t="s">
        <v>11043</v>
      </c>
      <c r="E148" s="2" t="s">
        <v>16</v>
      </c>
      <c r="F148" s="2" t="s">
        <v>23</v>
      </c>
      <c r="G148" s="2" t="s">
        <v>6840</v>
      </c>
      <c r="I148" s="2" t="s">
        <v>8364</v>
      </c>
      <c r="N148" s="2" t="s">
        <v>11039</v>
      </c>
      <c r="O148" s="1" t="s">
        <v>11040</v>
      </c>
      <c r="P148" s="3" t="s">
        <v>12072</v>
      </c>
      <c r="Q148" s="2" t="s">
        <v>11041</v>
      </c>
      <c r="S148" s="2" t="s">
        <v>11042</v>
      </c>
      <c r="T148" s="2" t="s">
        <v>11043</v>
      </c>
      <c r="U148" s="3"/>
      <c r="V148" s="3" t="str">
        <f>VLOOKUP(O:O,FANC_ANs!B:P,15,FALSE)</f>
        <v>xn</v>
      </c>
      <c r="W148" s="3" t="str">
        <f>VLOOKUP(O:O,FANC_ANs!B:Q,16,FALSE)</f>
        <v>AN08B996</v>
      </c>
    </row>
    <row r="149" spans="1:23" ht="13">
      <c r="B149" s="2" t="s">
        <v>12563</v>
      </c>
      <c r="C149" s="2" t="s">
        <v>12563</v>
      </c>
      <c r="E149" s="2" t="s">
        <v>16</v>
      </c>
      <c r="F149" s="2" t="s">
        <v>23</v>
      </c>
      <c r="G149" s="2" t="s">
        <v>6937</v>
      </c>
      <c r="I149" s="2" t="s">
        <v>9981</v>
      </c>
      <c r="N149" s="2" t="s">
        <v>11073</v>
      </c>
      <c r="O149" s="1" t="s">
        <v>11074</v>
      </c>
      <c r="P149" s="3" t="s">
        <v>12563</v>
      </c>
      <c r="Q149" s="2" t="s">
        <v>11075</v>
      </c>
      <c r="S149" s="2" t="s">
        <v>11042</v>
      </c>
      <c r="T149" s="2" t="s">
        <v>11076</v>
      </c>
      <c r="U149" s="3"/>
      <c r="V149" s="3" t="str">
        <f>VLOOKUP(O:O,FANC_ANs!B:P,15,FALSE)</f>
        <v>xn</v>
      </c>
      <c r="W149" s="3" t="str">
        <f>VLOOKUP(O:O,FANC_ANs!B:Q,16,FALSE)</f>
        <v>AN18B999</v>
      </c>
    </row>
    <row r="150" spans="1:23" ht="13">
      <c r="B150" s="2" t="s">
        <v>12988</v>
      </c>
      <c r="C150" s="2" t="s">
        <v>12988</v>
      </c>
      <c r="E150" s="2" t="s">
        <v>16</v>
      </c>
      <c r="F150" s="2" t="s">
        <v>23</v>
      </c>
      <c r="G150" s="2" t="s">
        <v>6840</v>
      </c>
      <c r="I150" s="2" t="s">
        <v>7674</v>
      </c>
      <c r="N150" s="2" t="s">
        <v>11148</v>
      </c>
      <c r="O150" s="1" t="s">
        <v>11149</v>
      </c>
      <c r="P150" s="3" t="s">
        <v>12988</v>
      </c>
      <c r="Q150" s="2" t="s">
        <v>11150</v>
      </c>
      <c r="S150" s="2" t="s">
        <v>11042</v>
      </c>
      <c r="U150" s="3"/>
      <c r="V150" s="3" t="str">
        <f>VLOOKUP(O:O,FANC_ANs!B:P,15,FALSE)</f>
        <v>xn</v>
      </c>
      <c r="W150" s="3" t="str">
        <f>VLOOKUP(O:O,FANC_ANs!B:Q,16,FALSE)</f>
        <v>AN06B999</v>
      </c>
    </row>
    <row r="151" spans="1:23" ht="13">
      <c r="B151" s="2" t="s">
        <v>12327</v>
      </c>
      <c r="C151" s="2" t="s">
        <v>12327</v>
      </c>
      <c r="E151" s="2" t="s">
        <v>23</v>
      </c>
      <c r="F151" s="2" t="s">
        <v>23</v>
      </c>
      <c r="G151" s="2" t="s">
        <v>11161</v>
      </c>
      <c r="H151" s="2" t="s">
        <v>13166</v>
      </c>
      <c r="I151" s="25" t="s">
        <v>13164</v>
      </c>
      <c r="N151" s="2" t="s">
        <v>11158</v>
      </c>
      <c r="O151" s="1" t="s">
        <v>11159</v>
      </c>
      <c r="P151" s="3" t="s">
        <v>12327</v>
      </c>
      <c r="Q151" s="2" t="s">
        <v>11160</v>
      </c>
      <c r="S151" s="2" t="s">
        <v>11042</v>
      </c>
      <c r="T151" s="2" t="s">
        <v>11162</v>
      </c>
      <c r="U151" s="3"/>
      <c r="V151" s="3" t="str">
        <f>VLOOKUP(O:O,FANC_ANs!B:P,15,FALSE)</f>
        <v>xn</v>
      </c>
      <c r="W151" s="3" t="str">
        <f>VLOOKUP(O:O,FANC_ANs!B:Q,16,FALSE)</f>
        <v>ANXXX979</v>
      </c>
    </row>
    <row r="152" spans="1:23" ht="13">
      <c r="B152" s="2" t="s">
        <v>11225</v>
      </c>
      <c r="C152" s="2" t="s">
        <v>11225</v>
      </c>
      <c r="E152" s="2" t="s">
        <v>23</v>
      </c>
      <c r="F152" s="2" t="s">
        <v>16</v>
      </c>
      <c r="G152" s="2" t="s">
        <v>6840</v>
      </c>
      <c r="I152" s="2" t="s">
        <v>8364</v>
      </c>
      <c r="N152" s="2" t="s">
        <v>11222</v>
      </c>
      <c r="O152" s="1" t="s">
        <v>11223</v>
      </c>
      <c r="P152" s="3" t="s">
        <v>11783</v>
      </c>
      <c r="Q152" s="2" t="s">
        <v>11224</v>
      </c>
      <c r="S152" s="2" t="s">
        <v>11042</v>
      </c>
      <c r="T152" s="2" t="s">
        <v>11225</v>
      </c>
      <c r="U152" s="3"/>
      <c r="V152" s="3" t="str">
        <f>VLOOKUP(O:O,FANC_ANs!B:P,15,FALSE)</f>
        <v>xn</v>
      </c>
      <c r="W152" s="3" t="str">
        <f>VLOOKUP(O:O,FANC_ANs!B:Q,16,FALSE)</f>
        <v>AN08B994</v>
      </c>
    </row>
    <row r="153" spans="1:23" ht="13">
      <c r="B153" s="2" t="s">
        <v>11242</v>
      </c>
      <c r="C153" s="2" t="s">
        <v>11242</v>
      </c>
      <c r="E153" s="2" t="s">
        <v>23</v>
      </c>
      <c r="F153" s="2" t="s">
        <v>16</v>
      </c>
      <c r="G153" s="2" t="s">
        <v>11240</v>
      </c>
      <c r="H153" s="2" t="s">
        <v>13167</v>
      </c>
      <c r="I153" s="25" t="s">
        <v>13168</v>
      </c>
      <c r="N153" s="2" t="s">
        <v>11237</v>
      </c>
      <c r="O153" s="1" t="s">
        <v>11238</v>
      </c>
      <c r="P153" s="3" t="s">
        <v>23795</v>
      </c>
      <c r="Q153" s="2" t="s">
        <v>11239</v>
      </c>
      <c r="S153" s="2" t="s">
        <v>11042</v>
      </c>
      <c r="T153" s="2" t="s">
        <v>11241</v>
      </c>
      <c r="U153" s="3"/>
      <c r="V153" s="3" t="str">
        <f>VLOOKUP(O:O,FANC_ANs!B:P,15,FALSE)</f>
        <v>ad</v>
      </c>
      <c r="W153" s="3" t="str">
        <f>VLOOKUP(O:O,FANC_ANs!B:Q,16,FALSE)</f>
        <v>ANXXX988</v>
      </c>
    </row>
    <row r="154" spans="1:23" ht="13">
      <c r="B154" s="2" t="s">
        <v>11316</v>
      </c>
      <c r="C154" s="2" t="s">
        <v>11316</v>
      </c>
      <c r="E154" s="2" t="s">
        <v>23</v>
      </c>
      <c r="F154" s="2" t="s">
        <v>16</v>
      </c>
      <c r="G154" s="2" t="s">
        <v>6840</v>
      </c>
      <c r="I154" s="2" t="s">
        <v>8364</v>
      </c>
      <c r="N154" s="2" t="s">
        <v>11313</v>
      </c>
      <c r="O154" s="1" t="s">
        <v>11314</v>
      </c>
      <c r="P154" s="3" t="s">
        <v>23803</v>
      </c>
      <c r="Q154" s="2" t="s">
        <v>11315</v>
      </c>
      <c r="S154" s="2" t="s">
        <v>11042</v>
      </c>
      <c r="T154" s="2" t="s">
        <v>11316</v>
      </c>
      <c r="U154" s="3"/>
      <c r="V154" s="3" t="str">
        <f>VLOOKUP(O:O,FANC_ANs!B:P,15,FALSE)</f>
        <v>xn</v>
      </c>
      <c r="W154" s="3" t="str">
        <f>VLOOKUP(O:O,FANC_ANs!B:Q,16,FALSE)</f>
        <v>AN08B998</v>
      </c>
    </row>
    <row r="155" spans="1:23" ht="13">
      <c r="B155" s="2" t="s">
        <v>12085</v>
      </c>
      <c r="C155" s="2" t="s">
        <v>12085</v>
      </c>
      <c r="F155" s="2" t="s">
        <v>16</v>
      </c>
      <c r="G155" s="2" t="s">
        <v>11240</v>
      </c>
      <c r="H155" s="2" t="s">
        <v>13169</v>
      </c>
      <c r="I155" s="25" t="s">
        <v>13170</v>
      </c>
      <c r="N155" s="2" t="s">
        <v>11344</v>
      </c>
      <c r="O155" s="1" t="s">
        <v>11345</v>
      </c>
      <c r="P155" s="3" t="s">
        <v>12085</v>
      </c>
      <c r="Q155" s="2" t="s">
        <v>11346</v>
      </c>
      <c r="S155" s="2" t="s">
        <v>11042</v>
      </c>
      <c r="T155" s="2" t="s">
        <v>11347</v>
      </c>
      <c r="U155" s="3"/>
      <c r="V155" s="3" t="str">
        <f>VLOOKUP(O:O,FANC_ANs!B:P,15,FALSE)</f>
        <v>ad</v>
      </c>
      <c r="W155" s="3" t="str">
        <f>VLOOKUP(O:O,FANC_ANs!B:Q,16,FALSE)</f>
        <v>ANXXX981</v>
      </c>
    </row>
    <row r="156" spans="1:23" ht="13">
      <c r="B156" s="2" t="s">
        <v>11779</v>
      </c>
      <c r="C156" s="2" t="s">
        <v>11779</v>
      </c>
      <c r="E156" s="2" t="s">
        <v>23</v>
      </c>
      <c r="F156" s="2" t="s">
        <v>16</v>
      </c>
      <c r="G156" s="2" t="s">
        <v>6856</v>
      </c>
      <c r="I156" s="2" t="s">
        <v>8364</v>
      </c>
      <c r="N156" s="2" t="s">
        <v>11379</v>
      </c>
      <c r="O156" s="1" t="s">
        <v>11380</v>
      </c>
      <c r="P156" s="3" t="s">
        <v>11779</v>
      </c>
      <c r="Q156" s="2" t="s">
        <v>11381</v>
      </c>
      <c r="S156" s="2" t="s">
        <v>11042</v>
      </c>
      <c r="T156" s="2" t="s">
        <v>13171</v>
      </c>
      <c r="U156" s="3"/>
      <c r="V156" s="3" t="str">
        <f>VLOOKUP(O:O,FANC_ANs!B:P,15,FALSE)</f>
        <v>xn</v>
      </c>
      <c r="W156" s="3" t="str">
        <f>VLOOKUP(O:O,FANC_ANs!B:Q,16,FALSE)</f>
        <v>AN08B999</v>
      </c>
    </row>
    <row r="157" spans="1:23" ht="13">
      <c r="B157" s="2" t="s">
        <v>11410</v>
      </c>
      <c r="C157" s="2" t="s">
        <v>11410</v>
      </c>
      <c r="E157" s="2" t="s">
        <v>16</v>
      </c>
      <c r="F157" s="2" t="s">
        <v>23</v>
      </c>
      <c r="G157" s="2" t="s">
        <v>6840</v>
      </c>
      <c r="I157" s="2" t="s">
        <v>8364</v>
      </c>
      <c r="N157" s="2" t="s">
        <v>11407</v>
      </c>
      <c r="O157" s="1" t="s">
        <v>11408</v>
      </c>
      <c r="P157" s="3" t="s">
        <v>12520</v>
      </c>
      <c r="Q157" s="2" t="s">
        <v>11409</v>
      </c>
      <c r="S157" s="2" t="s">
        <v>11042</v>
      </c>
      <c r="T157" s="2" t="s">
        <v>11410</v>
      </c>
      <c r="U157" s="3"/>
      <c r="V157" s="3" t="str">
        <f>VLOOKUP(O:O,FANC_ANs!B:P,15,FALSE)</f>
        <v>xn</v>
      </c>
      <c r="W157" s="3" t="str">
        <f>VLOOKUP(O:O,FANC_ANs!B:Q,16,FALSE)</f>
        <v>AN08B995</v>
      </c>
    </row>
    <row r="158" spans="1:23" ht="13">
      <c r="B158" s="2" t="s">
        <v>11225</v>
      </c>
      <c r="C158" s="2" t="s">
        <v>11225</v>
      </c>
      <c r="E158" s="2" t="s">
        <v>16</v>
      </c>
      <c r="F158" s="2" t="s">
        <v>23</v>
      </c>
      <c r="G158" s="2" t="s">
        <v>6840</v>
      </c>
      <c r="I158" s="2" t="s">
        <v>8364</v>
      </c>
      <c r="N158" s="2" t="s">
        <v>11419</v>
      </c>
      <c r="O158" s="1" t="s">
        <v>11420</v>
      </c>
      <c r="P158" s="3" t="s">
        <v>11224</v>
      </c>
      <c r="Q158" s="2" t="s">
        <v>11421</v>
      </c>
      <c r="S158" s="2" t="s">
        <v>11042</v>
      </c>
      <c r="T158" s="2" t="s">
        <v>11225</v>
      </c>
      <c r="U158" s="3"/>
      <c r="V158" s="3" t="str">
        <f>VLOOKUP(O:O,FANC_ANs!B:P,15,FALSE)</f>
        <v>xn</v>
      </c>
      <c r="W158" s="3" t="str">
        <f>VLOOKUP(O:O,FANC_ANs!B:Q,16,FALSE)</f>
        <v>AN08B994</v>
      </c>
    </row>
    <row r="159" spans="1:23" ht="13">
      <c r="B159" s="2" t="s">
        <v>11242</v>
      </c>
      <c r="C159" s="2" t="s">
        <v>11242</v>
      </c>
      <c r="E159" s="2" t="s">
        <v>23</v>
      </c>
      <c r="F159" s="2" t="s">
        <v>16</v>
      </c>
      <c r="G159" s="2" t="s">
        <v>11240</v>
      </c>
      <c r="H159" s="2" t="s">
        <v>13167</v>
      </c>
      <c r="I159" s="25" t="s">
        <v>13168</v>
      </c>
      <c r="N159" s="2" t="s">
        <v>11453</v>
      </c>
      <c r="O159" s="1" t="s">
        <v>11454</v>
      </c>
      <c r="P159" s="3" t="s">
        <v>12436</v>
      </c>
      <c r="Q159" s="2" t="s">
        <v>11455</v>
      </c>
      <c r="S159" s="2" t="s">
        <v>11042</v>
      </c>
      <c r="T159" s="2" t="s">
        <v>11241</v>
      </c>
      <c r="U159" s="3"/>
      <c r="V159" s="3" t="str">
        <f>VLOOKUP(O:O,FANC_ANs!B:P,15,FALSE)</f>
        <v>ad</v>
      </c>
      <c r="W159" s="3" t="str">
        <f>VLOOKUP(O:O,FANC_ANs!B:Q,16,FALSE)</f>
        <v>ANXXX988</v>
      </c>
    </row>
    <row r="160" spans="1:23" ht="13">
      <c r="B160" s="2" t="s">
        <v>12493</v>
      </c>
      <c r="C160" s="2" t="s">
        <v>12493</v>
      </c>
      <c r="E160" s="2" t="s">
        <v>23</v>
      </c>
      <c r="F160" s="2" t="s">
        <v>23</v>
      </c>
      <c r="G160" s="2" t="s">
        <v>6840</v>
      </c>
      <c r="H160" s="2" t="s">
        <v>13172</v>
      </c>
      <c r="I160" s="25" t="s">
        <v>13163</v>
      </c>
      <c r="N160" s="2" t="s">
        <v>11459</v>
      </c>
      <c r="O160" s="1" t="s">
        <v>11460</v>
      </c>
      <c r="P160" s="3" t="s">
        <v>12493</v>
      </c>
      <c r="Q160" s="2" t="s">
        <v>11461</v>
      </c>
      <c r="S160" s="2" t="s">
        <v>11042</v>
      </c>
      <c r="T160" s="2" t="s">
        <v>11462</v>
      </c>
      <c r="U160" s="3"/>
      <c r="V160" s="3" t="str">
        <f>VLOOKUP(O:O,FANC_ANs!B:P,15,FALSE)</f>
        <v>xn</v>
      </c>
      <c r="W160" s="3" t="str">
        <f>VLOOKUP(O:O,FANC_ANs!B:Q,16,FALSE)</f>
        <v>ANXXX989</v>
      </c>
    </row>
    <row r="161" spans="2:23" ht="13">
      <c r="B161" s="2" t="s">
        <v>12968</v>
      </c>
      <c r="C161" s="2" t="s">
        <v>12968</v>
      </c>
      <c r="E161" s="2" t="s">
        <v>16</v>
      </c>
      <c r="F161" s="2" t="s">
        <v>23</v>
      </c>
      <c r="G161" s="2" t="s">
        <v>6856</v>
      </c>
      <c r="I161" s="2" t="s">
        <v>7869</v>
      </c>
      <c r="N161" s="2" t="s">
        <v>11591</v>
      </c>
      <c r="O161" s="1" t="s">
        <v>11592</v>
      </c>
      <c r="P161" s="3" t="s">
        <v>12968</v>
      </c>
      <c r="Q161" s="2" t="s">
        <v>11593</v>
      </c>
      <c r="S161" s="2" t="s">
        <v>11042</v>
      </c>
      <c r="T161" s="2" t="s">
        <v>11594</v>
      </c>
      <c r="U161" s="3"/>
      <c r="V161" s="3" t="str">
        <f>VLOOKUP(O:O,FANC_ANs!B:P,15,FALSE)</f>
        <v>ht</v>
      </c>
      <c r="W161" s="3" t="str">
        <f>VLOOKUP(O:O,FANC_ANs!B:Q,16,FALSE)</f>
        <v>AN07B999</v>
      </c>
    </row>
    <row r="162" spans="2:23" ht="13">
      <c r="B162" s="2" t="s">
        <v>13118</v>
      </c>
      <c r="C162" s="2" t="s">
        <v>13118</v>
      </c>
      <c r="E162" s="2" t="s">
        <v>16</v>
      </c>
      <c r="F162" s="2" t="s">
        <v>23</v>
      </c>
      <c r="G162" s="2" t="s">
        <v>6840</v>
      </c>
      <c r="H162" s="2" t="s">
        <v>13172</v>
      </c>
      <c r="I162" s="25" t="s">
        <v>13163</v>
      </c>
      <c r="N162" s="2" t="s">
        <v>11626</v>
      </c>
      <c r="O162" s="1" t="s">
        <v>11627</v>
      </c>
      <c r="P162" s="3" t="s">
        <v>13118</v>
      </c>
      <c r="Q162" s="2" t="s">
        <v>11628</v>
      </c>
      <c r="S162" s="2" t="s">
        <v>11042</v>
      </c>
      <c r="T162" s="2" t="s">
        <v>11462</v>
      </c>
      <c r="U162" s="3"/>
      <c r="V162" s="3" t="str">
        <f>VLOOKUP(O:O,FANC_ANs!B:P,15,FALSE)</f>
        <v>xn</v>
      </c>
      <c r="W162" s="3" t="str">
        <f>VLOOKUP(O:O,FANC_ANs!B:Q,16,FALSE)</f>
        <v>ANXXX990</v>
      </c>
    </row>
    <row r="163" spans="2:23" ht="13">
      <c r="B163" s="2" t="s">
        <v>12145</v>
      </c>
      <c r="C163" s="2" t="s">
        <v>12145</v>
      </c>
      <c r="F163" s="2" t="s">
        <v>16</v>
      </c>
      <c r="G163" s="2" t="s">
        <v>11161</v>
      </c>
      <c r="H163" s="2" t="s">
        <v>13166</v>
      </c>
      <c r="I163" s="25" t="s">
        <v>13164</v>
      </c>
      <c r="N163" s="2" t="s">
        <v>11636</v>
      </c>
      <c r="O163" s="1" t="s">
        <v>11637</v>
      </c>
      <c r="P163" s="3" t="s">
        <v>12145</v>
      </c>
      <c r="Q163" s="2" t="s">
        <v>11638</v>
      </c>
      <c r="S163" s="2" t="s">
        <v>11042</v>
      </c>
      <c r="T163" s="2" t="s">
        <v>11162</v>
      </c>
      <c r="U163" s="3"/>
      <c r="V163" s="3" t="str">
        <f>VLOOKUP(O:O,FANC_ANs!B:P,15,FALSE)</f>
        <v>xn</v>
      </c>
      <c r="W163" s="3" t="str">
        <f>VLOOKUP(O:O,FANC_ANs!B:Q,16,FALSE)</f>
        <v>ANXXX978</v>
      </c>
    </row>
    <row r="164" spans="2:23" ht="13">
      <c r="B164" s="2" t="s">
        <v>12039</v>
      </c>
      <c r="C164" s="2" t="s">
        <v>12039</v>
      </c>
      <c r="E164" s="2" t="s">
        <v>16</v>
      </c>
      <c r="F164" s="2" t="s">
        <v>16</v>
      </c>
      <c r="G164" s="2" t="s">
        <v>11240</v>
      </c>
      <c r="H164" s="2" t="s">
        <v>13169</v>
      </c>
      <c r="I164" s="25" t="s">
        <v>13170</v>
      </c>
      <c r="N164" s="2" t="s">
        <v>11643</v>
      </c>
      <c r="O164" s="1" t="s">
        <v>11644</v>
      </c>
      <c r="P164" s="3" t="s">
        <v>12039</v>
      </c>
      <c r="Q164" s="2" t="s">
        <v>11645</v>
      </c>
      <c r="S164" s="2" t="s">
        <v>11042</v>
      </c>
      <c r="T164" s="2" t="s">
        <v>11123</v>
      </c>
      <c r="U164" s="3"/>
      <c r="V164" s="3" t="str">
        <f>VLOOKUP(O:O,FANC_ANs!B:P,15,FALSE)</f>
        <v>ad</v>
      </c>
      <c r="W164" s="3" t="str">
        <f>VLOOKUP(O:O,FANC_ANs!B:Q,16,FALSE)</f>
        <v>ANXXX983</v>
      </c>
    </row>
    <row r="165" spans="2:23" ht="13">
      <c r="B165" s="2" t="s">
        <v>11043</v>
      </c>
      <c r="C165" s="2" t="s">
        <v>11043</v>
      </c>
      <c r="E165" s="2" t="s">
        <v>16</v>
      </c>
      <c r="F165" s="2" t="s">
        <v>23</v>
      </c>
      <c r="G165" s="2" t="s">
        <v>6840</v>
      </c>
      <c r="I165" s="2" t="s">
        <v>8364</v>
      </c>
      <c r="N165" s="2" t="s">
        <v>11708</v>
      </c>
      <c r="O165" s="1" t="s">
        <v>11709</v>
      </c>
      <c r="P165" s="3" t="s">
        <v>11041</v>
      </c>
      <c r="Q165" s="2" t="s">
        <v>11710</v>
      </c>
      <c r="S165" s="2" t="s">
        <v>11042</v>
      </c>
      <c r="T165" s="2" t="s">
        <v>11043</v>
      </c>
      <c r="U165" s="3"/>
      <c r="V165" s="3" t="str">
        <f>VLOOKUP(O:O,FANC_ANs!B:P,15,FALSE)</f>
        <v>xn</v>
      </c>
      <c r="W165" s="3" t="str">
        <f>VLOOKUP(O:O,FANC_ANs!B:Q,16,FALSE)</f>
        <v>AN08B996</v>
      </c>
    </row>
    <row r="166" spans="2:23" ht="13">
      <c r="B166" s="2" t="s">
        <v>12602</v>
      </c>
      <c r="C166" s="2" t="s">
        <v>12602</v>
      </c>
      <c r="E166" s="2" t="s">
        <v>23</v>
      </c>
      <c r="F166" s="2" t="s">
        <v>16</v>
      </c>
      <c r="G166" s="2" t="s">
        <v>11240</v>
      </c>
      <c r="H166" s="2" t="s">
        <v>13169</v>
      </c>
      <c r="I166" s="25" t="s">
        <v>13170</v>
      </c>
      <c r="N166" s="2" t="s">
        <v>11722</v>
      </c>
      <c r="O166" s="1" t="s">
        <v>11723</v>
      </c>
      <c r="P166" s="3" t="s">
        <v>12602</v>
      </c>
      <c r="Q166" s="2" t="s">
        <v>11724</v>
      </c>
      <c r="S166" s="2" t="s">
        <v>11042</v>
      </c>
      <c r="T166" s="2" t="s">
        <v>11123</v>
      </c>
      <c r="U166" s="3"/>
      <c r="V166" s="3" t="str">
        <f>VLOOKUP(O:O,FANC_ANs!B:P,15,FALSE)</f>
        <v>ad</v>
      </c>
      <c r="W166" s="3" t="str">
        <f>VLOOKUP(O:O,FANC_ANs!B:Q,16,FALSE)</f>
        <v>ANXXX984</v>
      </c>
    </row>
    <row r="167" spans="2:23" ht="13">
      <c r="B167" s="2" t="s">
        <v>11779</v>
      </c>
      <c r="C167" s="2" t="s">
        <v>11779</v>
      </c>
      <c r="E167" s="2" t="s">
        <v>16</v>
      </c>
      <c r="F167" s="2" t="s">
        <v>23</v>
      </c>
      <c r="G167" s="2" t="s">
        <v>6856</v>
      </c>
      <c r="I167" s="2" t="s">
        <v>8364</v>
      </c>
      <c r="N167" s="2" t="s">
        <v>11777</v>
      </c>
      <c r="O167" s="1" t="s">
        <v>11778</v>
      </c>
      <c r="P167" s="3" t="s">
        <v>11381</v>
      </c>
      <c r="Q167" s="2" t="s">
        <v>11779</v>
      </c>
      <c r="S167" s="2" t="s">
        <v>11042</v>
      </c>
      <c r="U167" s="3"/>
      <c r="V167" s="3" t="str">
        <f>VLOOKUP(O:O,FANC_ANs!B:P,15,FALSE)</f>
        <v>xn</v>
      </c>
      <c r="W167" s="3" t="str">
        <f>VLOOKUP(O:O,FANC_ANs!B:Q,16,FALSE)</f>
        <v>AN08B999</v>
      </c>
    </row>
    <row r="168" spans="2:23" ht="13">
      <c r="B168" s="2" t="s">
        <v>11225</v>
      </c>
      <c r="C168" s="2" t="s">
        <v>11225</v>
      </c>
      <c r="E168" s="2" t="s">
        <v>23</v>
      </c>
      <c r="F168" s="2" t="s">
        <v>16</v>
      </c>
      <c r="G168" s="2" t="s">
        <v>6840</v>
      </c>
      <c r="I168" s="2" t="s">
        <v>8364</v>
      </c>
      <c r="N168" s="2" t="s">
        <v>11781</v>
      </c>
      <c r="O168" s="1" t="s">
        <v>11782</v>
      </c>
      <c r="P168" s="3" t="s">
        <v>23842</v>
      </c>
      <c r="Q168" s="2" t="s">
        <v>11783</v>
      </c>
      <c r="S168" s="2" t="s">
        <v>11042</v>
      </c>
      <c r="T168" s="2" t="s">
        <v>11225</v>
      </c>
      <c r="U168" s="3"/>
      <c r="V168" s="3" t="str">
        <f>VLOOKUP(O:O,FANC_ANs!B:P,15,FALSE)</f>
        <v>xn</v>
      </c>
      <c r="W168" s="3" t="str">
        <f>VLOOKUP(O:O,FANC_ANs!B:Q,16,FALSE)</f>
        <v>AN08B994</v>
      </c>
    </row>
    <row r="169" spans="2:23" ht="13">
      <c r="B169" s="2" t="s">
        <v>11837</v>
      </c>
      <c r="C169" s="2" t="s">
        <v>11837</v>
      </c>
      <c r="E169" s="2" t="s">
        <v>23</v>
      </c>
      <c r="F169" s="2" t="s">
        <v>16</v>
      </c>
      <c r="G169" s="2" t="s">
        <v>6840</v>
      </c>
      <c r="I169" s="2" t="s">
        <v>8364</v>
      </c>
      <c r="N169" s="2" t="s">
        <v>11834</v>
      </c>
      <c r="O169" s="1" t="s">
        <v>11835</v>
      </c>
      <c r="P169" s="3" t="s">
        <v>11875</v>
      </c>
      <c r="Q169" s="2" t="s">
        <v>11836</v>
      </c>
      <c r="S169" s="2" t="s">
        <v>11042</v>
      </c>
      <c r="T169" s="2" t="s">
        <v>11837</v>
      </c>
      <c r="U169" s="3"/>
      <c r="V169" s="3" t="str">
        <f>VLOOKUP(O:O,FANC_ANs!B:P,15,FALSE)</f>
        <v>xn</v>
      </c>
      <c r="W169" s="3" t="str">
        <f>VLOOKUP(O:O,FANC_ANs!B:Q,16,FALSE)</f>
        <v>AN08B993</v>
      </c>
    </row>
    <row r="170" spans="2:23" ht="13">
      <c r="B170" s="2" t="s">
        <v>11837</v>
      </c>
      <c r="C170" s="2" t="s">
        <v>11837</v>
      </c>
      <c r="E170" s="2" t="s">
        <v>16</v>
      </c>
      <c r="F170" s="2" t="s">
        <v>23</v>
      </c>
      <c r="G170" s="2" t="s">
        <v>6840</v>
      </c>
      <c r="I170" s="2" t="s">
        <v>8364</v>
      </c>
      <c r="N170" s="2" t="s">
        <v>11873</v>
      </c>
      <c r="O170" s="1" t="s">
        <v>11874</v>
      </c>
      <c r="P170" s="3" t="s">
        <v>11836</v>
      </c>
      <c r="Q170" s="2" t="s">
        <v>11875</v>
      </c>
      <c r="S170" s="2" t="s">
        <v>11042</v>
      </c>
      <c r="T170" s="2" t="s">
        <v>11837</v>
      </c>
      <c r="U170" s="3"/>
      <c r="V170" s="3" t="str">
        <f>VLOOKUP(O:O,FANC_ANs!B:P,15,FALSE)</f>
        <v>xn</v>
      </c>
      <c r="W170" s="3" t="str">
        <f>VLOOKUP(O:O,FANC_ANs!B:Q,16,FALSE)</f>
        <v>AN08B993</v>
      </c>
    </row>
    <row r="171" spans="2:23" ht="13">
      <c r="B171" s="2" t="s">
        <v>11969</v>
      </c>
      <c r="C171" s="2" t="s">
        <v>11969</v>
      </c>
      <c r="E171" s="2" t="s">
        <v>23</v>
      </c>
      <c r="F171" s="2" t="s">
        <v>16</v>
      </c>
      <c r="G171" s="2" t="s">
        <v>11240</v>
      </c>
      <c r="H171" s="2" t="s">
        <v>13173</v>
      </c>
      <c r="I171" s="25" t="s">
        <v>13174</v>
      </c>
      <c r="N171" s="2" t="s">
        <v>11892</v>
      </c>
      <c r="O171" s="1" t="s">
        <v>11893</v>
      </c>
      <c r="P171" s="3" t="s">
        <v>11969</v>
      </c>
      <c r="Q171" s="2" t="s">
        <v>11894</v>
      </c>
      <c r="S171" s="2" t="s">
        <v>11042</v>
      </c>
      <c r="T171" s="2" t="s">
        <v>11123</v>
      </c>
      <c r="U171" s="3"/>
      <c r="V171" s="3" t="str">
        <f>VLOOKUP(O:O,FANC_ANs!B:P,15,FALSE)</f>
        <v>ad</v>
      </c>
      <c r="W171" s="3" t="str">
        <f>VLOOKUP(O:O,FANC_ANs!B:Q,16,FALSE)</f>
        <v>ANXXX986</v>
      </c>
    </row>
    <row r="172" spans="2:23" ht="13">
      <c r="B172" s="2" t="s">
        <v>11906</v>
      </c>
      <c r="C172" s="2" t="s">
        <v>11906</v>
      </c>
      <c r="E172" s="2" t="s">
        <v>23</v>
      </c>
      <c r="F172" s="2" t="s">
        <v>23</v>
      </c>
      <c r="G172" s="2" t="s">
        <v>6840</v>
      </c>
      <c r="I172" s="2" t="s">
        <v>8364</v>
      </c>
      <c r="N172" s="2" t="s">
        <v>11903</v>
      </c>
      <c r="O172" s="1" t="s">
        <v>11904</v>
      </c>
      <c r="P172" s="3" t="s">
        <v>12676</v>
      </c>
      <c r="Q172" s="2" t="s">
        <v>11905</v>
      </c>
      <c r="S172" s="2" t="s">
        <v>11042</v>
      </c>
      <c r="T172" s="2" t="s">
        <v>11906</v>
      </c>
      <c r="U172" s="3"/>
      <c r="V172" s="3" t="str">
        <f>VLOOKUP(O:O,FANC_ANs!B:P,15,FALSE)</f>
        <v>xn</v>
      </c>
      <c r="W172" s="3" t="str">
        <f>VLOOKUP(O:O,FANC_ANs!B:Q,16,FALSE)</f>
        <v>AN08B997</v>
      </c>
    </row>
    <row r="173" spans="2:23" ht="13">
      <c r="B173" s="2" t="s">
        <v>12824</v>
      </c>
      <c r="C173" s="2" t="s">
        <v>12824</v>
      </c>
      <c r="E173" s="2" t="s">
        <v>16</v>
      </c>
      <c r="F173" s="2" t="s">
        <v>23</v>
      </c>
      <c r="G173" s="2" t="s">
        <v>11240</v>
      </c>
      <c r="H173" s="2" t="s">
        <v>13169</v>
      </c>
      <c r="I173" s="25" t="s">
        <v>13170</v>
      </c>
      <c r="N173" s="2" t="s">
        <v>11911</v>
      </c>
      <c r="O173" s="1" t="s">
        <v>11912</v>
      </c>
      <c r="P173" s="3" t="s">
        <v>12824</v>
      </c>
      <c r="Q173" s="2" t="s">
        <v>11913</v>
      </c>
      <c r="S173" s="2" t="s">
        <v>11042</v>
      </c>
      <c r="T173" s="2" t="s">
        <v>11123</v>
      </c>
      <c r="U173" s="3"/>
      <c r="V173" s="3" t="str">
        <f>VLOOKUP(O:O,FANC_ANs!B:P,15,FALSE)</f>
        <v>ad</v>
      </c>
      <c r="W173" s="3" t="str">
        <f>VLOOKUP(O:O,FANC_ANs!B:Q,16,FALSE)</f>
        <v>ANXXX985</v>
      </c>
    </row>
    <row r="174" spans="2:23" ht="13">
      <c r="B174" s="2" t="s">
        <v>12670</v>
      </c>
      <c r="C174" s="2" t="s">
        <v>12670</v>
      </c>
      <c r="E174" s="2" t="s">
        <v>16</v>
      </c>
      <c r="F174" s="2" t="s">
        <v>23</v>
      </c>
      <c r="G174" s="2" t="s">
        <v>6840</v>
      </c>
      <c r="I174" s="2" t="s">
        <v>7869</v>
      </c>
      <c r="N174" s="2" t="s">
        <v>11944</v>
      </c>
      <c r="O174" s="1" t="s">
        <v>11945</v>
      </c>
      <c r="P174" s="3" t="s">
        <v>12670</v>
      </c>
      <c r="Q174" s="2" t="s">
        <v>11946</v>
      </c>
      <c r="S174" s="2" t="s">
        <v>11042</v>
      </c>
      <c r="T174" s="2" t="s">
        <v>11594</v>
      </c>
      <c r="U174" s="3"/>
      <c r="V174" s="3" t="str">
        <f>VLOOKUP(O:O,FANC_ANs!B:P,15,FALSE)</f>
        <v>nt</v>
      </c>
      <c r="W174" s="3" t="str">
        <f>VLOOKUP(O:O,FANC_ANs!B:Q,16,FALSE)</f>
        <v>AN07B998</v>
      </c>
    </row>
    <row r="175" spans="2:23" ht="13">
      <c r="B175" s="2" t="s">
        <v>11242</v>
      </c>
      <c r="C175" s="2" t="s">
        <v>11242</v>
      </c>
      <c r="E175" s="2" t="s">
        <v>16</v>
      </c>
      <c r="F175" s="2" t="s">
        <v>23</v>
      </c>
      <c r="G175" s="2" t="s">
        <v>11240</v>
      </c>
      <c r="H175" s="2" t="s">
        <v>13167</v>
      </c>
      <c r="I175" s="25" t="s">
        <v>13168</v>
      </c>
      <c r="N175" s="2" t="s">
        <v>11958</v>
      </c>
      <c r="O175" s="1" t="s">
        <v>11959</v>
      </c>
      <c r="P175" s="3" t="s">
        <v>12994</v>
      </c>
      <c r="Q175" s="2" t="s">
        <v>11960</v>
      </c>
      <c r="S175" s="2" t="s">
        <v>11042</v>
      </c>
      <c r="T175" s="2" t="s">
        <v>11241</v>
      </c>
      <c r="U175" s="3"/>
      <c r="V175" s="3" t="str">
        <f>VLOOKUP(O:O,FANC_ANs!B:P,15,FALSE)</f>
        <v>ad</v>
      </c>
      <c r="W175" s="3" t="str">
        <f>VLOOKUP(O:O,FANC_ANs!B:Q,16,FALSE)</f>
        <v>ANXXX988</v>
      </c>
    </row>
    <row r="176" spans="2:23" ht="13">
      <c r="B176" s="2" t="s">
        <v>11969</v>
      </c>
      <c r="C176" s="2" t="s">
        <v>11969</v>
      </c>
      <c r="E176" s="2" t="s">
        <v>16</v>
      </c>
      <c r="F176" s="2" t="s">
        <v>23</v>
      </c>
      <c r="G176" s="2" t="s">
        <v>11240</v>
      </c>
      <c r="H176" s="2" t="s">
        <v>13173</v>
      </c>
      <c r="I176" s="25" t="s">
        <v>13174</v>
      </c>
      <c r="N176" s="2" t="s">
        <v>11967</v>
      </c>
      <c r="O176" s="1" t="s">
        <v>11968</v>
      </c>
      <c r="P176" s="3" t="s">
        <v>11894</v>
      </c>
      <c r="Q176" s="2" t="s">
        <v>11969</v>
      </c>
      <c r="S176" s="2" t="s">
        <v>11042</v>
      </c>
      <c r="T176" s="2" t="s">
        <v>11123</v>
      </c>
      <c r="U176" s="3"/>
      <c r="V176" s="3" t="str">
        <f>VLOOKUP(O:O,FANC_ANs!B:P,15,FALSE)</f>
        <v>ad</v>
      </c>
      <c r="W176" s="3" t="str">
        <f>VLOOKUP(O:O,FANC_ANs!B:Q,16,FALSE)</f>
        <v>ANXXX986</v>
      </c>
    </row>
    <row r="177" spans="2:23" ht="13">
      <c r="B177" s="2" t="s">
        <v>12039</v>
      </c>
      <c r="C177" s="2" t="s">
        <v>12039</v>
      </c>
      <c r="E177" s="2" t="s">
        <v>23</v>
      </c>
      <c r="F177" s="2" t="s">
        <v>23</v>
      </c>
      <c r="G177" s="2" t="s">
        <v>11240</v>
      </c>
      <c r="H177" s="2" t="s">
        <v>13169</v>
      </c>
      <c r="I177" s="25" t="s">
        <v>13170</v>
      </c>
      <c r="N177" s="2" t="s">
        <v>12037</v>
      </c>
      <c r="O177" s="1" t="s">
        <v>12038</v>
      </c>
      <c r="P177" s="3" t="s">
        <v>11645</v>
      </c>
      <c r="Q177" s="2" t="s">
        <v>12039</v>
      </c>
      <c r="S177" s="2" t="s">
        <v>11042</v>
      </c>
      <c r="T177" s="2" t="s">
        <v>11123</v>
      </c>
      <c r="U177" s="3"/>
      <c r="V177" s="3" t="str">
        <f>VLOOKUP(O:O,FANC_ANs!B:P,15,FALSE)</f>
        <v>ad</v>
      </c>
      <c r="W177" s="3" t="str">
        <f>VLOOKUP(O:O,FANC_ANs!B:Q,16,FALSE)</f>
        <v>ANXXX983</v>
      </c>
    </row>
    <row r="178" spans="2:23" ht="13">
      <c r="B178" s="2" t="s">
        <v>11043</v>
      </c>
      <c r="C178" s="2" t="s">
        <v>11043</v>
      </c>
      <c r="E178" s="2" t="s">
        <v>23</v>
      </c>
      <c r="F178" s="2" t="s">
        <v>16</v>
      </c>
      <c r="G178" s="2" t="s">
        <v>6840</v>
      </c>
      <c r="I178" s="2" t="s">
        <v>8364</v>
      </c>
      <c r="N178" s="2" t="s">
        <v>12070</v>
      </c>
      <c r="O178" s="1" t="s">
        <v>12071</v>
      </c>
      <c r="P178" s="3" t="s">
        <v>23864</v>
      </c>
      <c r="Q178" s="2" t="s">
        <v>12072</v>
      </c>
      <c r="S178" s="2" t="s">
        <v>11042</v>
      </c>
      <c r="T178" s="2" t="s">
        <v>11043</v>
      </c>
      <c r="U178" s="3"/>
      <c r="V178" s="3" t="str">
        <f>VLOOKUP(O:O,FANC_ANs!B:P,15,FALSE)</f>
        <v>xn</v>
      </c>
      <c r="W178" s="3" t="str">
        <f>VLOOKUP(O:O,FANC_ANs!B:Q,16,FALSE)</f>
        <v>AN08B996</v>
      </c>
    </row>
    <row r="179" spans="2:23" ht="13">
      <c r="B179" s="2" t="s">
        <v>12640</v>
      </c>
      <c r="C179" s="2" t="s">
        <v>12640</v>
      </c>
      <c r="E179" s="2" t="s">
        <v>23</v>
      </c>
      <c r="F179" s="2" t="s">
        <v>16</v>
      </c>
      <c r="G179" s="2" t="s">
        <v>11240</v>
      </c>
      <c r="H179" s="2" t="s">
        <v>13169</v>
      </c>
      <c r="I179" s="25" t="s">
        <v>13170</v>
      </c>
      <c r="N179" s="2" t="s">
        <v>12073</v>
      </c>
      <c r="O179" s="1" t="s">
        <v>12074</v>
      </c>
      <c r="P179" s="3" t="s">
        <v>12640</v>
      </c>
      <c r="Q179" s="2" t="s">
        <v>12075</v>
      </c>
      <c r="S179" s="2" t="s">
        <v>11042</v>
      </c>
      <c r="T179" s="2" t="s">
        <v>12076</v>
      </c>
      <c r="U179" s="3"/>
      <c r="V179" s="3" t="str">
        <f>VLOOKUP(O:O,FANC_ANs!B:P,15,FALSE)</f>
        <v>xl</v>
      </c>
      <c r="W179" s="3" t="str">
        <f>VLOOKUP(O:O,FANC_ANs!B:Q,16,FALSE)</f>
        <v>ANXXX977</v>
      </c>
    </row>
    <row r="180" spans="2:23" ht="13">
      <c r="B180" s="2" t="s">
        <v>12085</v>
      </c>
      <c r="C180" s="2" t="s">
        <v>12085</v>
      </c>
      <c r="E180" s="2" t="s">
        <v>23</v>
      </c>
      <c r="F180" s="2" t="s">
        <v>23</v>
      </c>
      <c r="G180" s="2" t="s">
        <v>11240</v>
      </c>
      <c r="H180" s="2" t="s">
        <v>13169</v>
      </c>
      <c r="I180" s="25" t="s">
        <v>13170</v>
      </c>
      <c r="N180" s="2" t="s">
        <v>12083</v>
      </c>
      <c r="O180" s="1" t="s">
        <v>12084</v>
      </c>
      <c r="P180" s="3" t="s">
        <v>11346</v>
      </c>
      <c r="Q180" s="2" t="s">
        <v>12085</v>
      </c>
      <c r="S180" s="2" t="s">
        <v>11042</v>
      </c>
      <c r="T180" s="2" t="s">
        <v>11347</v>
      </c>
      <c r="U180" s="3"/>
      <c r="V180" s="3" t="str">
        <f>VLOOKUP(O:O,FANC_ANs!B:P,15,FALSE)</f>
        <v>ad</v>
      </c>
      <c r="W180" s="3" t="str">
        <f>VLOOKUP(O:O,FANC_ANs!B:Q,16,FALSE)</f>
        <v>ANXXX981</v>
      </c>
    </row>
    <row r="181" spans="2:23" ht="13">
      <c r="B181" s="2" t="s">
        <v>12480</v>
      </c>
      <c r="C181" s="2" t="s">
        <v>12480</v>
      </c>
      <c r="E181" s="2" t="s">
        <v>16</v>
      </c>
      <c r="F181" s="2" t="s">
        <v>23</v>
      </c>
      <c r="G181" s="2" t="s">
        <v>6856</v>
      </c>
      <c r="I181" s="2" t="s">
        <v>9169</v>
      </c>
      <c r="N181" s="2" t="s">
        <v>12099</v>
      </c>
      <c r="O181" s="1" t="s">
        <v>12100</v>
      </c>
      <c r="P181" s="3" t="s">
        <v>12480</v>
      </c>
      <c r="Q181" s="2" t="s">
        <v>12101</v>
      </c>
      <c r="S181" s="2" t="s">
        <v>11042</v>
      </c>
      <c r="U181" s="3"/>
      <c r="V181" s="3" t="str">
        <f>VLOOKUP(O:O,FANC_ANs!B:P,15,FALSE)</f>
        <v>hl</v>
      </c>
      <c r="W181" s="3" t="str">
        <f>VLOOKUP(O:O,FANC_ANs!B:Q,16,FALSE)</f>
        <v>AN10B999</v>
      </c>
    </row>
    <row r="182" spans="2:23" ht="13">
      <c r="B182" s="2" t="s">
        <v>12145</v>
      </c>
      <c r="C182" s="2" t="s">
        <v>12145</v>
      </c>
      <c r="F182" s="2" t="s">
        <v>23</v>
      </c>
      <c r="G182" s="2" t="s">
        <v>11161</v>
      </c>
      <c r="H182" s="2" t="s">
        <v>13166</v>
      </c>
      <c r="I182" s="25" t="s">
        <v>13164</v>
      </c>
      <c r="N182" s="2" t="s">
        <v>12143</v>
      </c>
      <c r="O182" s="1" t="s">
        <v>12144</v>
      </c>
      <c r="P182" s="3" t="s">
        <v>11638</v>
      </c>
      <c r="Q182" s="2" t="s">
        <v>12145</v>
      </c>
      <c r="S182" s="2" t="s">
        <v>11042</v>
      </c>
      <c r="T182" s="2" t="s">
        <v>11162</v>
      </c>
      <c r="U182" s="3"/>
      <c r="V182" s="3" t="str">
        <f>VLOOKUP(O:O,FANC_ANs!B:P,15,FALSE)</f>
        <v>xn</v>
      </c>
      <c r="W182" s="3" t="str">
        <f>VLOOKUP(O:O,FANC_ANs!B:Q,16,FALSE)</f>
        <v>ANXXX978</v>
      </c>
    </row>
    <row r="183" spans="2:23" ht="13">
      <c r="B183" s="2" t="s">
        <v>12780</v>
      </c>
      <c r="C183" s="2" t="s">
        <v>12780</v>
      </c>
      <c r="E183" s="2" t="s">
        <v>23</v>
      </c>
      <c r="F183" s="2" t="s">
        <v>16</v>
      </c>
      <c r="G183" s="2" t="s">
        <v>11240</v>
      </c>
      <c r="H183" s="2" t="s">
        <v>13169</v>
      </c>
      <c r="I183" s="25" t="s">
        <v>13170</v>
      </c>
      <c r="N183" s="2" t="s">
        <v>12152</v>
      </c>
      <c r="O183" s="1" t="s">
        <v>12153</v>
      </c>
      <c r="P183" s="3" t="s">
        <v>12780</v>
      </c>
      <c r="Q183" s="2" t="s">
        <v>12154</v>
      </c>
      <c r="S183" s="2" t="s">
        <v>11042</v>
      </c>
      <c r="T183" s="2" t="s">
        <v>11123</v>
      </c>
      <c r="U183" s="3"/>
      <c r="V183" s="3" t="str">
        <f>VLOOKUP(O:O,FANC_ANs!B:P,15,FALSE)</f>
        <v>ad</v>
      </c>
      <c r="W183" s="3" t="str">
        <f>VLOOKUP(O:O,FANC_ANs!B:Q,16,FALSE)</f>
        <v>ANXXX982</v>
      </c>
    </row>
    <row r="184" spans="2:23" ht="13">
      <c r="B184" s="2" t="s">
        <v>12346</v>
      </c>
      <c r="C184" s="2" t="s">
        <v>12346</v>
      </c>
      <c r="E184" s="2" t="s">
        <v>23</v>
      </c>
      <c r="F184" s="2" t="s">
        <v>16</v>
      </c>
      <c r="G184" s="2" t="s">
        <v>11240</v>
      </c>
      <c r="H184" s="2" t="s">
        <v>13173</v>
      </c>
      <c r="I184" s="25" t="s">
        <v>13174</v>
      </c>
      <c r="N184" s="2" t="s">
        <v>12258</v>
      </c>
      <c r="O184" s="1" t="s">
        <v>12259</v>
      </c>
      <c r="P184" s="3" t="s">
        <v>12346</v>
      </c>
      <c r="Q184" s="2" t="s">
        <v>12260</v>
      </c>
      <c r="S184" s="2" t="s">
        <v>11042</v>
      </c>
      <c r="T184" s="2" t="s">
        <v>12261</v>
      </c>
      <c r="U184" s="3"/>
      <c r="V184" s="3" t="str">
        <f>VLOOKUP(O:O,FANC_ANs!B:P,15,FALSE)</f>
        <v>xn</v>
      </c>
      <c r="W184" s="3" t="str">
        <f>VLOOKUP(O:O,FANC_ANs!B:Q,16,FALSE)</f>
        <v>ANXXX976</v>
      </c>
    </row>
    <row r="185" spans="2:23" ht="13">
      <c r="B185" s="2" t="s">
        <v>12327</v>
      </c>
      <c r="C185" s="2" t="s">
        <v>12327</v>
      </c>
      <c r="F185" s="2" t="s">
        <v>16</v>
      </c>
      <c r="G185" s="2" t="s">
        <v>11161</v>
      </c>
      <c r="H185" s="2" t="s">
        <v>13166</v>
      </c>
      <c r="I185" s="25" t="s">
        <v>13164</v>
      </c>
      <c r="N185" s="2" t="s">
        <v>12325</v>
      </c>
      <c r="O185" s="1" t="s">
        <v>12326</v>
      </c>
      <c r="P185" s="3" t="s">
        <v>11160</v>
      </c>
      <c r="Q185" s="2" t="s">
        <v>12327</v>
      </c>
      <c r="S185" s="2" t="s">
        <v>11042</v>
      </c>
      <c r="T185" s="2" t="s">
        <v>11162</v>
      </c>
      <c r="U185" s="3"/>
      <c r="V185" s="3" t="str">
        <f>VLOOKUP(O:O,FANC_ANs!B:P,15,FALSE)</f>
        <v>xn</v>
      </c>
      <c r="W185" s="3" t="str">
        <f>VLOOKUP(O:O,FANC_ANs!B:Q,16,FALSE)</f>
        <v>ANXXX979</v>
      </c>
    </row>
    <row r="186" spans="2:23" ht="13">
      <c r="B186" s="2" t="s">
        <v>12346</v>
      </c>
      <c r="C186" s="2" t="s">
        <v>12346</v>
      </c>
      <c r="E186" s="2" t="s">
        <v>16</v>
      </c>
      <c r="F186" s="2" t="s">
        <v>23</v>
      </c>
      <c r="G186" s="2" t="s">
        <v>11240</v>
      </c>
      <c r="H186" s="2" t="s">
        <v>13173</v>
      </c>
      <c r="I186" s="25" t="s">
        <v>13174</v>
      </c>
      <c r="N186" s="2" t="s">
        <v>12344</v>
      </c>
      <c r="O186" s="1" t="s">
        <v>12345</v>
      </c>
      <c r="P186" s="3" t="s">
        <v>12260</v>
      </c>
      <c r="Q186" s="2" t="s">
        <v>12346</v>
      </c>
      <c r="S186" s="2" t="s">
        <v>11042</v>
      </c>
      <c r="T186" s="2" t="s">
        <v>12261</v>
      </c>
      <c r="U186" s="3"/>
      <c r="V186" s="3" t="str">
        <f>VLOOKUP(O:O,FANC_ANs!B:P,15,FALSE)</f>
        <v>xn</v>
      </c>
      <c r="W186" s="3" t="str">
        <f>VLOOKUP(O:O,FANC_ANs!B:Q,16,FALSE)</f>
        <v>ANXXX976</v>
      </c>
    </row>
    <row r="187" spans="2:23" ht="13">
      <c r="B187" s="2" t="s">
        <v>12560</v>
      </c>
      <c r="C187" s="2" t="s">
        <v>12560</v>
      </c>
      <c r="E187" s="2" t="s">
        <v>16</v>
      </c>
      <c r="F187" s="2" t="s">
        <v>23</v>
      </c>
      <c r="G187" s="2" t="s">
        <v>6840</v>
      </c>
      <c r="I187" s="2" t="s">
        <v>9562</v>
      </c>
      <c r="N187" s="2" t="s">
        <v>12402</v>
      </c>
      <c r="O187" s="1" t="s">
        <v>12403</v>
      </c>
      <c r="P187" s="3" t="s">
        <v>23880</v>
      </c>
      <c r="Q187" s="2" t="s">
        <v>12404</v>
      </c>
      <c r="S187" s="2" t="s">
        <v>11042</v>
      </c>
      <c r="T187" s="2" t="s">
        <v>12405</v>
      </c>
      <c r="U187" s="3"/>
      <c r="V187" s="3" t="str">
        <f>VLOOKUP(O:O,FANC_ANs!B:P,15,FALSE)</f>
        <v>fl</v>
      </c>
      <c r="W187" s="3" t="str">
        <f>VLOOKUP(O:O,FANC_ANs!B:Q,16,FALSE)</f>
        <v>AN12B999</v>
      </c>
    </row>
    <row r="188" spans="2:23" ht="13">
      <c r="B188" s="2" t="s">
        <v>11316</v>
      </c>
      <c r="C188" s="2" t="s">
        <v>11316</v>
      </c>
      <c r="E188" s="2" t="s">
        <v>16</v>
      </c>
      <c r="F188" s="2" t="s">
        <v>23</v>
      </c>
      <c r="G188" s="2" t="s">
        <v>6840</v>
      </c>
      <c r="I188" s="2" t="s">
        <v>8364</v>
      </c>
      <c r="N188" s="2" t="s">
        <v>12426</v>
      </c>
      <c r="O188" s="1" t="s">
        <v>12427</v>
      </c>
      <c r="P188" s="3" t="s">
        <v>11315</v>
      </c>
      <c r="Q188" s="2" t="s">
        <v>12428</v>
      </c>
      <c r="S188" s="2" t="s">
        <v>11042</v>
      </c>
      <c r="T188" s="2" t="s">
        <v>11316</v>
      </c>
      <c r="U188" s="3"/>
      <c r="V188" s="3" t="str">
        <f>VLOOKUP(O:O,FANC_ANs!B:P,15,FALSE)</f>
        <v>xn</v>
      </c>
      <c r="W188" s="3" t="str">
        <f>VLOOKUP(O:O,FANC_ANs!B:Q,16,FALSE)</f>
        <v>AN08B998</v>
      </c>
    </row>
    <row r="189" spans="2:23" ht="13">
      <c r="B189" s="2" t="s">
        <v>11242</v>
      </c>
      <c r="C189" s="2" t="s">
        <v>11242</v>
      </c>
      <c r="E189" s="2" t="s">
        <v>16</v>
      </c>
      <c r="F189" s="2" t="s">
        <v>23</v>
      </c>
      <c r="G189" s="2" t="s">
        <v>11240</v>
      </c>
      <c r="H189" s="2" t="s">
        <v>13167</v>
      </c>
      <c r="I189" s="25" t="s">
        <v>13168</v>
      </c>
      <c r="N189" s="2" t="s">
        <v>12434</v>
      </c>
      <c r="O189" s="1" t="s">
        <v>12435</v>
      </c>
      <c r="P189" s="3" t="s">
        <v>23882</v>
      </c>
      <c r="Q189" s="2" t="s">
        <v>12436</v>
      </c>
      <c r="S189" s="2" t="s">
        <v>11042</v>
      </c>
      <c r="T189" s="2" t="s">
        <v>11241</v>
      </c>
      <c r="U189" s="3"/>
      <c r="V189" s="3" t="str">
        <f>VLOOKUP(O:O,FANC_ANs!B:P,15,FALSE)</f>
        <v>ad</v>
      </c>
      <c r="W189" s="3" t="str">
        <f>VLOOKUP(O:O,FANC_ANs!B:Q,16,FALSE)</f>
        <v>ANXXX988</v>
      </c>
    </row>
    <row r="190" spans="2:23" ht="13">
      <c r="B190" s="2" t="s">
        <v>11242</v>
      </c>
      <c r="C190" s="2" t="s">
        <v>11242</v>
      </c>
      <c r="E190" s="2" t="s">
        <v>16</v>
      </c>
      <c r="F190" s="2" t="s">
        <v>23</v>
      </c>
      <c r="G190" s="2" t="s">
        <v>11240</v>
      </c>
      <c r="H190" s="2" t="s">
        <v>13167</v>
      </c>
      <c r="I190" s="25" t="s">
        <v>13168</v>
      </c>
      <c r="N190" s="2" t="s">
        <v>12447</v>
      </c>
      <c r="O190" s="1" t="s">
        <v>12448</v>
      </c>
      <c r="P190" s="3" t="s">
        <v>23885</v>
      </c>
      <c r="Q190" s="2" t="s">
        <v>11239</v>
      </c>
      <c r="S190" s="2" t="s">
        <v>11042</v>
      </c>
      <c r="T190" s="2" t="s">
        <v>11241</v>
      </c>
      <c r="U190" s="3"/>
      <c r="V190" s="3" t="str">
        <f>VLOOKUP(O:O,FANC_ANs!B:P,15,FALSE)</f>
        <v>ad</v>
      </c>
      <c r="W190" s="3" t="str">
        <f>VLOOKUP(O:O,FANC_ANs!B:Q,16,FALSE)</f>
        <v>ANXXX988</v>
      </c>
    </row>
    <row r="191" spans="2:23" ht="13">
      <c r="B191" s="2" t="s">
        <v>12480</v>
      </c>
      <c r="C191" s="2" t="s">
        <v>12480</v>
      </c>
      <c r="E191" s="2" t="s">
        <v>23</v>
      </c>
      <c r="F191" s="2" t="s">
        <v>16</v>
      </c>
      <c r="G191" s="2" t="s">
        <v>6856</v>
      </c>
      <c r="I191" s="2" t="s">
        <v>9169</v>
      </c>
      <c r="N191" s="2" t="s">
        <v>12478</v>
      </c>
      <c r="O191" s="1" t="s">
        <v>12479</v>
      </c>
      <c r="P191" s="3" t="s">
        <v>12101</v>
      </c>
      <c r="Q191" s="2" t="s">
        <v>12480</v>
      </c>
      <c r="S191" s="2" t="s">
        <v>11042</v>
      </c>
      <c r="U191" s="3"/>
      <c r="V191" s="3" t="str">
        <f>VLOOKUP(O:O,FANC_ANs!B:P,15,FALSE)</f>
        <v>hl</v>
      </c>
      <c r="W191" s="3" t="str">
        <f>VLOOKUP(O:O,FANC_ANs!B:Q,16,FALSE)</f>
        <v>AN10B999</v>
      </c>
    </row>
    <row r="192" spans="2:23" ht="13">
      <c r="B192" s="2" t="s">
        <v>12538</v>
      </c>
      <c r="C192" s="2" t="s">
        <v>12538</v>
      </c>
      <c r="E192" s="2" t="s">
        <v>16</v>
      </c>
      <c r="F192" s="2" t="s">
        <v>23</v>
      </c>
      <c r="G192" s="2" t="s">
        <v>6840</v>
      </c>
      <c r="I192" s="2" t="s">
        <v>9562</v>
      </c>
      <c r="N192" s="2" t="s">
        <v>12483</v>
      </c>
      <c r="O192" s="1" t="s">
        <v>12484</v>
      </c>
      <c r="P192" s="3" t="s">
        <v>12538</v>
      </c>
      <c r="Q192" s="2" t="s">
        <v>12485</v>
      </c>
      <c r="S192" s="2" t="s">
        <v>11042</v>
      </c>
      <c r="U192" s="3"/>
      <c r="V192" s="3" t="str">
        <f>VLOOKUP(O:O,FANC_ANs!B:P,15,FALSE)</f>
        <v>fl</v>
      </c>
      <c r="W192" s="3" t="str">
        <f>VLOOKUP(O:O,FANC_ANs!B:Q,16,FALSE)</f>
        <v>AN12B998</v>
      </c>
    </row>
    <row r="193" spans="2:23" ht="13">
      <c r="B193" s="2" t="s">
        <v>12493</v>
      </c>
      <c r="C193" s="2" t="s">
        <v>12493</v>
      </c>
      <c r="E193" s="2" t="s">
        <v>16</v>
      </c>
      <c r="F193" s="2" t="s">
        <v>23</v>
      </c>
      <c r="G193" s="2" t="s">
        <v>6840</v>
      </c>
      <c r="H193" s="2" t="s">
        <v>13172</v>
      </c>
      <c r="I193" s="25" t="s">
        <v>13163</v>
      </c>
      <c r="N193" s="2" t="s">
        <v>12491</v>
      </c>
      <c r="O193" s="1" t="s">
        <v>12492</v>
      </c>
      <c r="P193" s="3" t="s">
        <v>11461</v>
      </c>
      <c r="Q193" s="2" t="s">
        <v>12493</v>
      </c>
      <c r="S193" s="2" t="s">
        <v>11042</v>
      </c>
      <c r="T193" s="2" t="s">
        <v>12494</v>
      </c>
      <c r="U193" s="3"/>
      <c r="V193" s="3" t="str">
        <f>VLOOKUP(O:O,FANC_ANs!B:P,15,FALSE)</f>
        <v>xn</v>
      </c>
      <c r="W193" s="3" t="str">
        <f>VLOOKUP(O:O,FANC_ANs!B:Q,16,FALSE)</f>
        <v>ANXXX989</v>
      </c>
    </row>
    <row r="194" spans="2:23" ht="13">
      <c r="B194" s="2" t="s">
        <v>11410</v>
      </c>
      <c r="C194" s="2" t="s">
        <v>11410</v>
      </c>
      <c r="E194" s="2" t="s">
        <v>23</v>
      </c>
      <c r="F194" s="2" t="s">
        <v>16</v>
      </c>
      <c r="G194" s="2" t="s">
        <v>6840</v>
      </c>
      <c r="I194" s="2" t="s">
        <v>8364</v>
      </c>
      <c r="N194" s="2" t="s">
        <v>12518</v>
      </c>
      <c r="O194" s="1" t="s">
        <v>12519</v>
      </c>
      <c r="P194" s="3" t="s">
        <v>11409</v>
      </c>
      <c r="Q194" s="2" t="s">
        <v>12520</v>
      </c>
      <c r="S194" s="2" t="s">
        <v>11042</v>
      </c>
      <c r="T194" s="2" t="s">
        <v>11410</v>
      </c>
      <c r="U194" s="3"/>
      <c r="V194" s="3" t="str">
        <f>VLOOKUP(O:O,FANC_ANs!B:P,15,FALSE)</f>
        <v>xn</v>
      </c>
      <c r="W194" s="3" t="str">
        <f>VLOOKUP(O:O,FANC_ANs!B:Q,16,FALSE)</f>
        <v>AN08B995</v>
      </c>
    </row>
    <row r="195" spans="2:23" ht="13">
      <c r="B195" s="2" t="s">
        <v>12538</v>
      </c>
      <c r="C195" s="2" t="s">
        <v>12538</v>
      </c>
      <c r="F195" s="2" t="s">
        <v>16</v>
      </c>
      <c r="G195" s="2" t="s">
        <v>6840</v>
      </c>
      <c r="I195" s="2" t="s">
        <v>9562</v>
      </c>
      <c r="N195" s="2" t="s">
        <v>12536</v>
      </c>
      <c r="O195" s="1" t="s">
        <v>12537</v>
      </c>
      <c r="P195" s="3" t="s">
        <v>12485</v>
      </c>
      <c r="Q195" s="2" t="s">
        <v>12538</v>
      </c>
      <c r="S195" s="2" t="s">
        <v>11042</v>
      </c>
      <c r="U195" s="3"/>
      <c r="V195" s="3" t="str">
        <f>VLOOKUP(O:O,FANC_ANs!B:P,15,FALSE)</f>
        <v>fl</v>
      </c>
      <c r="W195" s="3" t="str">
        <f>VLOOKUP(O:O,FANC_ANs!B:Q,16,FALSE)</f>
        <v>AN12B998</v>
      </c>
    </row>
    <row r="196" spans="2:23" ht="13">
      <c r="B196" s="2" t="s">
        <v>12636</v>
      </c>
      <c r="C196" s="2" t="s">
        <v>12636</v>
      </c>
      <c r="E196" s="2" t="s">
        <v>16</v>
      </c>
      <c r="F196" s="2" t="s">
        <v>23</v>
      </c>
      <c r="G196" s="2" t="s">
        <v>11240</v>
      </c>
      <c r="H196" s="2" t="s">
        <v>13173</v>
      </c>
      <c r="I196" s="25" t="s">
        <v>13174</v>
      </c>
      <c r="N196" s="2" t="s">
        <v>12542</v>
      </c>
      <c r="O196" s="1" t="s">
        <v>12543</v>
      </c>
      <c r="P196" s="3" t="s">
        <v>12636</v>
      </c>
      <c r="Q196" s="2" t="s">
        <v>12544</v>
      </c>
      <c r="S196" s="2" t="s">
        <v>11042</v>
      </c>
      <c r="T196" s="2" t="s">
        <v>12545</v>
      </c>
      <c r="U196" s="3"/>
      <c r="V196" s="3" t="str">
        <f>VLOOKUP(O:O,FANC_ANs!B:P,15,FALSE)</f>
        <v>ad</v>
      </c>
      <c r="W196" s="3" t="str">
        <f>VLOOKUP(O:O,FANC_ANs!B:Q,16,FALSE)</f>
        <v>ANXXX987</v>
      </c>
    </row>
    <row r="197" spans="2:23" ht="13">
      <c r="B197" s="2" t="s">
        <v>12560</v>
      </c>
      <c r="C197" s="2" t="s">
        <v>12560</v>
      </c>
      <c r="E197" s="2" t="s">
        <v>23</v>
      </c>
      <c r="F197" s="2" t="s">
        <v>16</v>
      </c>
      <c r="G197" s="2" t="s">
        <v>6840</v>
      </c>
      <c r="I197" s="2" t="s">
        <v>9562</v>
      </c>
      <c r="N197" s="2" t="s">
        <v>12558</v>
      </c>
      <c r="O197" s="1" t="s">
        <v>12559</v>
      </c>
      <c r="P197" s="3" t="s">
        <v>12404</v>
      </c>
      <c r="Q197" s="2" t="s">
        <v>12560</v>
      </c>
      <c r="S197" s="2" t="s">
        <v>11042</v>
      </c>
      <c r="U197" s="3"/>
      <c r="V197" s="3" t="str">
        <f>VLOOKUP(O:O,FANC_ANs!B:P,15,FALSE)</f>
        <v>fl</v>
      </c>
      <c r="W197" s="3" t="str">
        <f>VLOOKUP(O:O,FANC_ANs!B:Q,16,FALSE)</f>
        <v>AN12B999</v>
      </c>
    </row>
    <row r="198" spans="2:23" ht="13">
      <c r="B198" s="2" t="s">
        <v>12563</v>
      </c>
      <c r="C198" s="2" t="s">
        <v>12563</v>
      </c>
      <c r="E198" s="2" t="s">
        <v>23</v>
      </c>
      <c r="F198" s="2" t="s">
        <v>16</v>
      </c>
      <c r="G198" s="2" t="s">
        <v>6937</v>
      </c>
      <c r="I198" s="2" t="s">
        <v>9981</v>
      </c>
      <c r="N198" s="2" t="s">
        <v>12561</v>
      </c>
      <c r="O198" s="1" t="s">
        <v>12562</v>
      </c>
      <c r="P198" s="3" t="s">
        <v>11075</v>
      </c>
      <c r="Q198" s="2" t="s">
        <v>12563</v>
      </c>
      <c r="S198" s="2" t="s">
        <v>11042</v>
      </c>
      <c r="T198" s="2" t="s">
        <v>11076</v>
      </c>
      <c r="U198" s="3"/>
      <c r="V198" s="3" t="str">
        <f>VLOOKUP(O:O,FANC_ANs!B:P,15,FALSE)</f>
        <v>xn</v>
      </c>
      <c r="W198" s="3" t="str">
        <f>VLOOKUP(O:O,FANC_ANs!B:Q,16,FALSE)</f>
        <v>AN18B999</v>
      </c>
    </row>
    <row r="199" spans="2:23" ht="13">
      <c r="B199" s="2" t="s">
        <v>12602</v>
      </c>
      <c r="C199" s="2" t="s">
        <v>12602</v>
      </c>
      <c r="E199" s="2" t="s">
        <v>16</v>
      </c>
      <c r="F199" s="2" t="s">
        <v>23</v>
      </c>
      <c r="G199" s="2" t="s">
        <v>11240</v>
      </c>
      <c r="H199" s="2" t="s">
        <v>13169</v>
      </c>
      <c r="I199" s="25" t="s">
        <v>13170</v>
      </c>
      <c r="N199" s="2" t="s">
        <v>12600</v>
      </c>
      <c r="O199" s="1" t="s">
        <v>12601</v>
      </c>
      <c r="P199" s="3" t="s">
        <v>23898</v>
      </c>
      <c r="Q199" s="2" t="s">
        <v>12602</v>
      </c>
      <c r="S199" s="2" t="s">
        <v>11042</v>
      </c>
      <c r="T199" s="2" t="s">
        <v>11123</v>
      </c>
      <c r="U199" s="3"/>
      <c r="V199" s="3" t="str">
        <f>VLOOKUP(O:O,FANC_ANs!B:P,15,FALSE)</f>
        <v>ad</v>
      </c>
      <c r="W199" s="3" t="str">
        <f>VLOOKUP(O:O,FANC_ANs!B:Q,16,FALSE)</f>
        <v>ANXXX984</v>
      </c>
    </row>
    <row r="200" spans="2:23" ht="13">
      <c r="B200" s="2" t="s">
        <v>12636</v>
      </c>
      <c r="C200" s="2" t="s">
        <v>12636</v>
      </c>
      <c r="E200" s="2" t="s">
        <v>23</v>
      </c>
      <c r="F200" s="2" t="s">
        <v>16</v>
      </c>
      <c r="G200" s="2" t="s">
        <v>11240</v>
      </c>
      <c r="H200" s="2" t="s">
        <v>13173</v>
      </c>
      <c r="I200" s="25" t="s">
        <v>13174</v>
      </c>
      <c r="N200" s="2" t="s">
        <v>12634</v>
      </c>
      <c r="O200" s="1" t="s">
        <v>12635</v>
      </c>
      <c r="P200" s="3" t="s">
        <v>12544</v>
      </c>
      <c r="Q200" s="2" t="s">
        <v>12636</v>
      </c>
      <c r="S200" s="2" t="s">
        <v>11042</v>
      </c>
      <c r="T200" s="2" t="s">
        <v>12545</v>
      </c>
      <c r="U200" s="3"/>
      <c r="V200" s="3" t="str">
        <f>VLOOKUP(O:O,FANC_ANs!B:P,15,FALSE)</f>
        <v>ad</v>
      </c>
      <c r="W200" s="3" t="str">
        <f>VLOOKUP(O:O,FANC_ANs!B:Q,16,FALSE)</f>
        <v>ANXXX987</v>
      </c>
    </row>
    <row r="201" spans="2:23" ht="13">
      <c r="B201" s="2" t="s">
        <v>12640</v>
      </c>
      <c r="C201" s="2" t="s">
        <v>12640</v>
      </c>
      <c r="E201" s="2" t="s">
        <v>16</v>
      </c>
      <c r="F201" s="2" t="s">
        <v>23</v>
      </c>
      <c r="G201" s="2" t="s">
        <v>11240</v>
      </c>
      <c r="H201" s="2" t="s">
        <v>13169</v>
      </c>
      <c r="I201" s="25" t="s">
        <v>13170</v>
      </c>
      <c r="N201" s="2" t="s">
        <v>12638</v>
      </c>
      <c r="O201" s="1" t="s">
        <v>12639</v>
      </c>
      <c r="P201" s="3" t="s">
        <v>12075</v>
      </c>
      <c r="Q201" s="2" t="s">
        <v>12640</v>
      </c>
      <c r="S201" s="2" t="s">
        <v>11042</v>
      </c>
      <c r="T201" s="2" t="s">
        <v>12076</v>
      </c>
      <c r="U201" s="3"/>
      <c r="V201" s="3" t="str">
        <f>VLOOKUP(O:O,FANC_ANs!B:P,15,FALSE)</f>
        <v>xn</v>
      </c>
      <c r="W201" s="3" t="str">
        <f>VLOOKUP(O:O,FANC_ANs!B:Q,16,FALSE)</f>
        <v>ANXXX977</v>
      </c>
    </row>
    <row r="202" spans="2:23" ht="13">
      <c r="B202" s="2" t="s">
        <v>12670</v>
      </c>
      <c r="C202" s="2" t="s">
        <v>12670</v>
      </c>
      <c r="E202" s="2" t="s">
        <v>23</v>
      </c>
      <c r="F202" s="2" t="s">
        <v>16</v>
      </c>
      <c r="G202" s="2" t="s">
        <v>6840</v>
      </c>
      <c r="I202" s="2" t="s">
        <v>7869</v>
      </c>
      <c r="N202" s="2" t="s">
        <v>12668</v>
      </c>
      <c r="O202" s="1" t="s">
        <v>12669</v>
      </c>
      <c r="P202" s="3" t="s">
        <v>11946</v>
      </c>
      <c r="Q202" s="2" t="s">
        <v>12670</v>
      </c>
      <c r="S202" s="2" t="s">
        <v>11042</v>
      </c>
      <c r="T202" s="2" t="s">
        <v>11594</v>
      </c>
      <c r="U202" s="3"/>
      <c r="V202" s="3" t="str">
        <f>VLOOKUP(O:O,FANC_ANs!B:P,15,FALSE)</f>
        <v>nt</v>
      </c>
      <c r="W202" s="3" t="str">
        <f>VLOOKUP(O:O,FANC_ANs!B:Q,16,FALSE)</f>
        <v>AN07B998</v>
      </c>
    </row>
    <row r="203" spans="2:23" ht="13">
      <c r="B203" s="2" t="s">
        <v>11906</v>
      </c>
      <c r="C203" s="2" t="s">
        <v>11906</v>
      </c>
      <c r="E203" s="2" t="s">
        <v>23</v>
      </c>
      <c r="F203" s="2" t="s">
        <v>16</v>
      </c>
      <c r="G203" s="2" t="s">
        <v>6840</v>
      </c>
      <c r="I203" s="2" t="s">
        <v>8364</v>
      </c>
      <c r="N203" s="2" t="s">
        <v>12674</v>
      </c>
      <c r="O203" s="1" t="s">
        <v>12675</v>
      </c>
      <c r="P203" s="3" t="s">
        <v>12839</v>
      </c>
      <c r="Q203" s="2" t="s">
        <v>12676</v>
      </c>
      <c r="S203" s="2" t="s">
        <v>11042</v>
      </c>
      <c r="T203" s="2" t="s">
        <v>11906</v>
      </c>
      <c r="U203" s="3"/>
      <c r="V203" s="3" t="str">
        <f>VLOOKUP(O:O,FANC_ANs!B:P,15,FALSE)</f>
        <v>xn</v>
      </c>
      <c r="W203" s="3" t="str">
        <f>VLOOKUP(O:O,FANC_ANs!B:Q,16,FALSE)</f>
        <v>AN08B997</v>
      </c>
    </row>
    <row r="204" spans="2:23" ht="13">
      <c r="B204" s="2" t="s">
        <v>11043</v>
      </c>
      <c r="C204" s="2" t="s">
        <v>11043</v>
      </c>
      <c r="E204" s="2" t="s">
        <v>23</v>
      </c>
      <c r="F204" s="2" t="s">
        <v>16</v>
      </c>
      <c r="G204" s="2" t="s">
        <v>6840</v>
      </c>
      <c r="I204" s="2" t="s">
        <v>8364</v>
      </c>
      <c r="N204" s="2" t="s">
        <v>12679</v>
      </c>
      <c r="O204" s="1" t="s">
        <v>12680</v>
      </c>
      <c r="P204" s="3" t="s">
        <v>12759</v>
      </c>
      <c r="Q204" s="2" t="s">
        <v>12681</v>
      </c>
      <c r="S204" s="2" t="s">
        <v>11042</v>
      </c>
      <c r="T204" s="2" t="s">
        <v>11043</v>
      </c>
      <c r="U204" s="3"/>
      <c r="V204" s="3" t="str">
        <f>VLOOKUP(O:O,FANC_ANs!B:P,15,FALSE)</f>
        <v>xn</v>
      </c>
      <c r="W204" s="3" t="str">
        <f>VLOOKUP(O:O,FANC_ANs!B:Q,16,FALSE)</f>
        <v>AN08B996</v>
      </c>
    </row>
    <row r="205" spans="2:23" ht="13">
      <c r="B205" s="2" t="s">
        <v>11043</v>
      </c>
      <c r="C205" s="2" t="s">
        <v>11043</v>
      </c>
      <c r="E205" s="2" t="s">
        <v>23</v>
      </c>
      <c r="F205" s="2" t="s">
        <v>23</v>
      </c>
      <c r="G205" s="2" t="s">
        <v>6840</v>
      </c>
      <c r="I205" s="2" t="s">
        <v>8364</v>
      </c>
      <c r="N205" s="2" t="s">
        <v>12757</v>
      </c>
      <c r="O205" s="1" t="s">
        <v>12758</v>
      </c>
      <c r="P205" s="3" t="s">
        <v>12681</v>
      </c>
      <c r="Q205" s="2" t="s">
        <v>12759</v>
      </c>
      <c r="S205" s="2" t="s">
        <v>11042</v>
      </c>
      <c r="T205" s="2" t="s">
        <v>11043</v>
      </c>
      <c r="U205" s="3"/>
      <c r="V205" s="3" t="str">
        <f>VLOOKUP(O:O,FANC_ANs!B:P,15,FALSE)</f>
        <v>xn</v>
      </c>
      <c r="W205" s="3" t="str">
        <f>VLOOKUP(O:O,FANC_ANs!B:Q,16,FALSE)</f>
        <v>AN08B996</v>
      </c>
    </row>
    <row r="206" spans="2:23" ht="13">
      <c r="B206" s="2" t="s">
        <v>12780</v>
      </c>
      <c r="C206" s="2" t="s">
        <v>12780</v>
      </c>
      <c r="E206" s="2" t="s">
        <v>23</v>
      </c>
      <c r="F206" s="2" t="s">
        <v>23</v>
      </c>
      <c r="G206" s="2" t="s">
        <v>11240</v>
      </c>
      <c r="H206" s="2" t="s">
        <v>13169</v>
      </c>
      <c r="I206" s="25" t="s">
        <v>13170</v>
      </c>
      <c r="N206" s="2" t="s">
        <v>12778</v>
      </c>
      <c r="O206" s="1" t="s">
        <v>12779</v>
      </c>
      <c r="P206" s="3" t="s">
        <v>12154</v>
      </c>
      <c r="Q206" s="2" t="s">
        <v>12780</v>
      </c>
      <c r="S206" s="2" t="s">
        <v>11042</v>
      </c>
      <c r="T206" s="2" t="s">
        <v>11123</v>
      </c>
      <c r="U206" s="3"/>
      <c r="V206" s="3" t="str">
        <f>VLOOKUP(O:O,FANC_ANs!B:P,15,FALSE)</f>
        <v>ad</v>
      </c>
      <c r="W206" s="3" t="str">
        <f>VLOOKUP(O:O,FANC_ANs!B:Q,16,FALSE)</f>
        <v>ANXXX982</v>
      </c>
    </row>
    <row r="207" spans="2:23" ht="13">
      <c r="B207" s="2" t="s">
        <v>12824</v>
      </c>
      <c r="C207" s="2" t="s">
        <v>12824</v>
      </c>
      <c r="E207" s="2" t="s">
        <v>23</v>
      </c>
      <c r="F207" s="2" t="s">
        <v>16</v>
      </c>
      <c r="G207" s="2" t="s">
        <v>11240</v>
      </c>
      <c r="H207" s="2" t="s">
        <v>13169</v>
      </c>
      <c r="I207" s="25" t="s">
        <v>13170</v>
      </c>
      <c r="N207" s="2" t="s">
        <v>12822</v>
      </c>
      <c r="O207" s="1" t="s">
        <v>12823</v>
      </c>
      <c r="P207" s="3" t="s">
        <v>11913</v>
      </c>
      <c r="Q207" s="2" t="s">
        <v>12824</v>
      </c>
      <c r="S207" s="2" t="s">
        <v>11042</v>
      </c>
      <c r="T207" s="2" t="s">
        <v>11123</v>
      </c>
      <c r="U207" s="3"/>
      <c r="V207" s="3" t="str">
        <f>VLOOKUP(O:O,FANC_ANs!B:P,15,FALSE)</f>
        <v>ad</v>
      </c>
      <c r="W207" s="3" t="str">
        <f>VLOOKUP(O:O,FANC_ANs!B:Q,16,FALSE)</f>
        <v>ANXXX985</v>
      </c>
    </row>
    <row r="208" spans="2:23" ht="13">
      <c r="B208" s="2" t="s">
        <v>11906</v>
      </c>
      <c r="C208" s="2" t="s">
        <v>11906</v>
      </c>
      <c r="E208" s="2" t="s">
        <v>23</v>
      </c>
      <c r="F208" s="2" t="s">
        <v>16</v>
      </c>
      <c r="G208" s="2" t="s">
        <v>6840</v>
      </c>
      <c r="I208" s="2" t="s">
        <v>8364</v>
      </c>
      <c r="N208" s="2" t="s">
        <v>12837</v>
      </c>
      <c r="O208" s="1" t="s">
        <v>12838</v>
      </c>
      <c r="P208" s="3" t="s">
        <v>11905</v>
      </c>
      <c r="Q208" s="2" t="s">
        <v>12839</v>
      </c>
      <c r="S208" s="2" t="s">
        <v>11042</v>
      </c>
      <c r="T208" s="2" t="s">
        <v>11906</v>
      </c>
      <c r="U208" s="3"/>
      <c r="V208" s="3" t="str">
        <f>VLOOKUP(O:O,FANC_ANs!B:P,15,FALSE)</f>
        <v>xn</v>
      </c>
      <c r="W208" s="3" t="str">
        <f>VLOOKUP(O:O,FANC_ANs!B:Q,16,FALSE)</f>
        <v>AN08B997</v>
      </c>
    </row>
    <row r="209" spans="2:23" ht="13">
      <c r="B209" s="2" t="s">
        <v>12910</v>
      </c>
      <c r="C209" s="2" t="s">
        <v>12910</v>
      </c>
      <c r="E209" s="2" t="s">
        <v>23</v>
      </c>
      <c r="F209" s="2" t="s">
        <v>16</v>
      </c>
      <c r="G209" s="2" t="s">
        <v>6856</v>
      </c>
      <c r="I209" s="2" t="s">
        <v>7148</v>
      </c>
      <c r="N209" s="2" t="s">
        <v>12908</v>
      </c>
      <c r="O209" s="1" t="s">
        <v>12909</v>
      </c>
      <c r="P209" s="3" t="s">
        <v>13103</v>
      </c>
      <c r="Q209" s="2" t="s">
        <v>12910</v>
      </c>
      <c r="S209" s="2" t="s">
        <v>11042</v>
      </c>
      <c r="U209" s="3"/>
      <c r="V209" s="3" t="str">
        <f>VLOOKUP(O:O,FANC_ANs!B:P,15,FALSE)</f>
        <v>xn</v>
      </c>
      <c r="W209" s="3" t="str">
        <f>VLOOKUP(O:O,FANC_ANs!B:Q,16,FALSE)</f>
        <v>AN05B999</v>
      </c>
    </row>
    <row r="210" spans="2:23" ht="13">
      <c r="B210" s="2" t="s">
        <v>12968</v>
      </c>
      <c r="C210" s="2" t="s">
        <v>12968</v>
      </c>
      <c r="E210" s="2" t="s">
        <v>23</v>
      </c>
      <c r="F210" s="2" t="s">
        <v>16</v>
      </c>
      <c r="G210" s="2" t="s">
        <v>6856</v>
      </c>
      <c r="I210" s="2" t="s">
        <v>7869</v>
      </c>
      <c r="N210" s="2" t="s">
        <v>12966</v>
      </c>
      <c r="O210" s="1" t="s">
        <v>12967</v>
      </c>
      <c r="P210" s="3" t="s">
        <v>11593</v>
      </c>
      <c r="Q210" s="2" t="s">
        <v>12968</v>
      </c>
      <c r="S210" s="2" t="s">
        <v>11042</v>
      </c>
      <c r="T210" s="2" t="s">
        <v>11594</v>
      </c>
      <c r="U210" s="3"/>
      <c r="V210" s="3" t="str">
        <f>VLOOKUP(O:O,FANC_ANs!B:P,15,FALSE)</f>
        <v>ht</v>
      </c>
      <c r="W210" s="3" t="str">
        <f>VLOOKUP(O:O,FANC_ANs!B:Q,16,FALSE)</f>
        <v>AN07B999</v>
      </c>
    </row>
    <row r="211" spans="2:23" ht="13">
      <c r="B211" s="2" t="s">
        <v>12988</v>
      </c>
      <c r="C211" s="2" t="s">
        <v>12988</v>
      </c>
      <c r="E211" s="2" t="s">
        <v>23</v>
      </c>
      <c r="F211" s="2" t="s">
        <v>16</v>
      </c>
      <c r="G211" s="2" t="s">
        <v>6840</v>
      </c>
      <c r="I211" s="2" t="s">
        <v>7674</v>
      </c>
      <c r="N211" s="2" t="s">
        <v>12986</v>
      </c>
      <c r="O211" s="1" t="s">
        <v>12987</v>
      </c>
      <c r="P211" s="3" t="s">
        <v>11150</v>
      </c>
      <c r="Q211" s="2" t="s">
        <v>12988</v>
      </c>
      <c r="S211" s="2" t="s">
        <v>11042</v>
      </c>
      <c r="U211" s="3"/>
      <c r="V211" s="3" t="str">
        <f>VLOOKUP(O:O,FANC_ANs!B:P,15,FALSE)</f>
        <v>xn</v>
      </c>
      <c r="W211" s="3" t="str">
        <f>VLOOKUP(O:O,FANC_ANs!B:Q,16,FALSE)</f>
        <v>AN06B999</v>
      </c>
    </row>
    <row r="212" spans="2:23" ht="13">
      <c r="B212" s="2" t="s">
        <v>11242</v>
      </c>
      <c r="C212" s="2" t="s">
        <v>11242</v>
      </c>
      <c r="E212" s="2" t="s">
        <v>23</v>
      </c>
      <c r="F212" s="2" t="s">
        <v>16</v>
      </c>
      <c r="G212" s="2" t="s">
        <v>11240</v>
      </c>
      <c r="H212" s="2" t="s">
        <v>13167</v>
      </c>
      <c r="I212" s="25" t="s">
        <v>13168</v>
      </c>
      <c r="N212" s="2" t="s">
        <v>12992</v>
      </c>
      <c r="O212" s="1" t="s">
        <v>12993</v>
      </c>
      <c r="P212" s="3" t="s">
        <v>11960</v>
      </c>
      <c r="Q212" s="2" t="s">
        <v>12994</v>
      </c>
      <c r="S212" s="2" t="s">
        <v>11042</v>
      </c>
      <c r="T212" s="2" t="s">
        <v>11241</v>
      </c>
      <c r="U212" s="3"/>
      <c r="V212" s="3" t="str">
        <f>VLOOKUP(O:O,FANC_ANs!B:P,15,FALSE)</f>
        <v>ad</v>
      </c>
      <c r="W212" s="3" t="str">
        <f>VLOOKUP(O:O,FANC_ANs!B:Q,16,FALSE)</f>
        <v>ANXXX988</v>
      </c>
    </row>
    <row r="213" spans="2:23" ht="13">
      <c r="B213" s="2" t="s">
        <v>13047</v>
      </c>
      <c r="C213" s="2" t="s">
        <v>13047</v>
      </c>
      <c r="F213" s="2" t="s">
        <v>23</v>
      </c>
      <c r="G213" s="2" t="s">
        <v>11161</v>
      </c>
      <c r="H213" s="2" t="s">
        <v>13166</v>
      </c>
      <c r="I213" s="25" t="s">
        <v>13164</v>
      </c>
      <c r="N213" s="2" t="s">
        <v>13045</v>
      </c>
      <c r="O213" s="1" t="s">
        <v>13046</v>
      </c>
      <c r="P213" s="3" t="s">
        <v>13053</v>
      </c>
      <c r="Q213" s="2" t="s">
        <v>13047</v>
      </c>
      <c r="S213" s="2" t="s">
        <v>11042</v>
      </c>
      <c r="T213" s="2" t="s">
        <v>13048</v>
      </c>
      <c r="U213" s="3"/>
      <c r="V213" s="3" t="str">
        <f>VLOOKUP(O:O,FANC_ANs!B:P,15,FALSE)</f>
        <v>xn</v>
      </c>
      <c r="W213" s="3" t="str">
        <f>VLOOKUP(O:O,FANC_ANs!B:Q,16,FALSE)</f>
        <v>ANXXX980</v>
      </c>
    </row>
    <row r="214" spans="2:23" ht="13">
      <c r="B214" s="2" t="s">
        <v>13047</v>
      </c>
      <c r="C214" s="2" t="s">
        <v>13047</v>
      </c>
      <c r="F214" s="2" t="s">
        <v>16</v>
      </c>
      <c r="G214" s="2" t="s">
        <v>11161</v>
      </c>
      <c r="H214" s="2" t="s">
        <v>13166</v>
      </c>
      <c r="I214" s="25" t="s">
        <v>13164</v>
      </c>
      <c r="N214" s="2" t="s">
        <v>13051</v>
      </c>
      <c r="O214" s="1" t="s">
        <v>13052</v>
      </c>
      <c r="P214" s="3" t="s">
        <v>13047</v>
      </c>
      <c r="Q214" s="2" t="s">
        <v>13053</v>
      </c>
      <c r="S214" s="2" t="s">
        <v>11042</v>
      </c>
      <c r="T214" s="2" t="s">
        <v>13048</v>
      </c>
      <c r="U214" s="3"/>
      <c r="V214" s="3" t="str">
        <f>VLOOKUP(O:O,FANC_ANs!B:P,15,FALSE)</f>
        <v>xn</v>
      </c>
      <c r="W214" s="3" t="str">
        <f>VLOOKUP(O:O,FANC_ANs!B:Q,16,FALSE)</f>
        <v>ANXXX980</v>
      </c>
    </row>
    <row r="215" spans="2:23" ht="13">
      <c r="B215" s="2" t="s">
        <v>12910</v>
      </c>
      <c r="C215" s="2" t="s">
        <v>12910</v>
      </c>
      <c r="G215" s="2" t="s">
        <v>6856</v>
      </c>
      <c r="I215" s="2" t="s">
        <v>7148</v>
      </c>
      <c r="N215" s="2" t="s">
        <v>13101</v>
      </c>
      <c r="O215" s="1" t="s">
        <v>13102</v>
      </c>
      <c r="P215" s="3" t="s">
        <v>12910</v>
      </c>
      <c r="Q215" s="2" t="s">
        <v>13103</v>
      </c>
      <c r="S215" s="2" t="s">
        <v>11042</v>
      </c>
      <c r="U215" s="3"/>
      <c r="V215" s="3" t="str">
        <f>VLOOKUP(O:O,FANC_ANs!B:P,15,FALSE)</f>
        <v>xn</v>
      </c>
      <c r="W215" s="3" t="str">
        <f>VLOOKUP(O:O,FANC_ANs!B:Q,16,FALSE)</f>
        <v>AN05B999</v>
      </c>
    </row>
    <row r="216" spans="2:23" ht="13">
      <c r="B216" s="2" t="s">
        <v>13175</v>
      </c>
      <c r="C216" s="2" t="s">
        <v>13175</v>
      </c>
      <c r="E216" s="2" t="s">
        <v>23</v>
      </c>
      <c r="F216" s="2" t="s">
        <v>23</v>
      </c>
      <c r="G216" s="2" t="s">
        <v>6840</v>
      </c>
      <c r="H216" s="2" t="s">
        <v>13172</v>
      </c>
      <c r="I216" s="25" t="s">
        <v>13163</v>
      </c>
      <c r="N216" s="2" t="s">
        <v>13104</v>
      </c>
      <c r="O216" s="1" t="s">
        <v>13105</v>
      </c>
      <c r="P216" s="3" t="s">
        <v>13175</v>
      </c>
      <c r="S216" s="2" t="s">
        <v>11042</v>
      </c>
      <c r="T216" s="2" t="s">
        <v>11856</v>
      </c>
      <c r="U216" s="3"/>
      <c r="V216" s="3" t="str">
        <f>VLOOKUP(O:O,FANC_ANs!B:P,15,FALSE)</f>
        <v>xn</v>
      </c>
      <c r="W216" s="3" t="str">
        <f>VLOOKUP(O:O,FANC_ANs!B:Q,16,FALSE)</f>
        <v>ANXXX975</v>
      </c>
    </row>
    <row r="217" spans="2:23" ht="13">
      <c r="B217" s="2" t="s">
        <v>13118</v>
      </c>
      <c r="C217" s="2" t="s">
        <v>13118</v>
      </c>
      <c r="E217" s="2" t="s">
        <v>23</v>
      </c>
      <c r="F217" s="2" t="s">
        <v>23</v>
      </c>
      <c r="G217" s="2" t="s">
        <v>6840</v>
      </c>
      <c r="H217" s="2" t="s">
        <v>13172</v>
      </c>
      <c r="I217" s="25" t="s">
        <v>13163</v>
      </c>
      <c r="N217" s="2" t="s">
        <v>13116</v>
      </c>
      <c r="O217" s="1" t="s">
        <v>13117</v>
      </c>
      <c r="P217" s="3" t="s">
        <v>11628</v>
      </c>
      <c r="Q217" s="2" t="s">
        <v>13118</v>
      </c>
      <c r="S217" s="2" t="s">
        <v>11042</v>
      </c>
      <c r="T217" s="2" t="s">
        <v>12494</v>
      </c>
      <c r="U217" s="3"/>
      <c r="V217" s="3" t="str">
        <f>VLOOKUP(O:O,FANC_ANs!B:P,15,FALSE)</f>
        <v>xn</v>
      </c>
      <c r="W217" s="3" t="str">
        <f>VLOOKUP(O:O,FANC_ANs!B:Q,16,FALSE)</f>
        <v>ANXXX990</v>
      </c>
    </row>
    <row r="218" spans="2:23" ht="13">
      <c r="J218" s="48"/>
      <c r="K218" s="48"/>
      <c r="L218" s="48"/>
      <c r="O218" s="1"/>
    </row>
    <row r="219" spans="2:23" ht="13">
      <c r="O219" s="49"/>
    </row>
    <row r="220" spans="2:23" ht="13">
      <c r="O220" s="1"/>
    </row>
    <row r="221" spans="2:23" ht="13">
      <c r="O221" s="1"/>
    </row>
    <row r="222" spans="2:23" ht="13">
      <c r="O222" s="1"/>
    </row>
    <row r="223" spans="2:23" ht="13">
      <c r="O223" s="1"/>
    </row>
    <row r="224" spans="2:23" ht="13">
      <c r="O224" s="1"/>
    </row>
    <row r="225" spans="15:15" ht="13">
      <c r="O225" s="1"/>
    </row>
    <row r="226" spans="15:15" ht="13">
      <c r="O226" s="1"/>
    </row>
    <row r="227" spans="15:15" ht="13">
      <c r="O227" s="1"/>
    </row>
    <row r="228" spans="15:15" ht="13">
      <c r="O228" s="1"/>
    </row>
    <row r="229" spans="15:15" ht="13">
      <c r="O229" s="1"/>
    </row>
    <row r="230" spans="15:15" ht="13">
      <c r="O230" s="1"/>
    </row>
    <row r="231" spans="15:15" ht="13">
      <c r="O231" s="1"/>
    </row>
    <row r="232" spans="15:15" ht="13">
      <c r="O232" s="1"/>
    </row>
    <row r="233" spans="15:15" ht="13">
      <c r="O233" s="1"/>
    </row>
    <row r="234" spans="15:15" ht="13">
      <c r="O234" s="1"/>
    </row>
    <row r="235" spans="15:15" ht="13">
      <c r="O235" s="1"/>
    </row>
    <row r="236" spans="15:15" ht="13">
      <c r="O236" s="1"/>
    </row>
    <row r="237" spans="15:15" ht="13">
      <c r="O237" s="1"/>
    </row>
    <row r="238" spans="15:15" ht="13">
      <c r="O238" s="1"/>
    </row>
    <row r="239" spans="15:15" ht="13">
      <c r="O239" s="1"/>
    </row>
    <row r="240" spans="15:15" ht="13">
      <c r="O240" s="1"/>
    </row>
    <row r="241" spans="15:15" ht="13">
      <c r="O241" s="1"/>
    </row>
    <row r="242" spans="15:15" ht="13">
      <c r="O242" s="1"/>
    </row>
    <row r="243" spans="15:15" ht="13">
      <c r="O243" s="1"/>
    </row>
    <row r="244" spans="15:15" ht="13">
      <c r="O244" s="1"/>
    </row>
    <row r="245" spans="15:15" ht="13">
      <c r="O245" s="1"/>
    </row>
    <row r="246" spans="15:15" ht="13">
      <c r="O246" s="1"/>
    </row>
    <row r="247" spans="15:15" ht="13">
      <c r="O247" s="1"/>
    </row>
    <row r="248" spans="15:15" ht="13">
      <c r="O248" s="1"/>
    </row>
    <row r="249" spans="15:15" ht="13">
      <c r="O249" s="1"/>
    </row>
    <row r="250" spans="15:15" ht="13">
      <c r="O250" s="1"/>
    </row>
    <row r="251" spans="15:15" ht="13">
      <c r="O251" s="1"/>
    </row>
    <row r="252" spans="15:15" ht="13">
      <c r="O252" s="1"/>
    </row>
    <row r="253" spans="15:15" ht="13">
      <c r="O253" s="1"/>
    </row>
    <row r="254" spans="15:15" ht="13">
      <c r="O254" s="1"/>
    </row>
    <row r="255" spans="15:15" ht="13">
      <c r="O255" s="1"/>
    </row>
    <row r="256" spans="15:15" ht="13">
      <c r="O256" s="1"/>
    </row>
    <row r="257" spans="15:15" ht="13">
      <c r="O257" s="1"/>
    </row>
    <row r="258" spans="15:15" ht="13">
      <c r="O258" s="1"/>
    </row>
    <row r="259" spans="15:15" ht="13">
      <c r="O259" s="1"/>
    </row>
    <row r="260" spans="15:15" ht="13">
      <c r="O260" s="1"/>
    </row>
    <row r="261" spans="15:15" ht="13">
      <c r="O261" s="1"/>
    </row>
    <row r="262" spans="15:15" ht="13">
      <c r="O262" s="1"/>
    </row>
    <row r="263" spans="15:15" ht="13">
      <c r="O263" s="1"/>
    </row>
    <row r="264" spans="15:15" ht="13">
      <c r="O264" s="1"/>
    </row>
    <row r="265" spans="15:15" ht="13">
      <c r="O265" s="1"/>
    </row>
    <row r="266" spans="15:15" ht="13">
      <c r="O266" s="1"/>
    </row>
    <row r="267" spans="15:15" ht="13">
      <c r="O267" s="1"/>
    </row>
    <row r="268" spans="15:15" ht="13">
      <c r="O268" s="1"/>
    </row>
    <row r="269" spans="15:15" ht="13">
      <c r="O269" s="1"/>
    </row>
    <row r="270" spans="15:15" ht="13">
      <c r="O270" s="1"/>
    </row>
    <row r="271" spans="15:15" ht="13">
      <c r="O271" s="1"/>
    </row>
    <row r="272" spans="15:15" ht="13">
      <c r="O272" s="1"/>
    </row>
    <row r="273" spans="15:15" ht="13">
      <c r="O273" s="1"/>
    </row>
    <row r="274" spans="15:15" ht="13">
      <c r="O274" s="1"/>
    </row>
    <row r="275" spans="15:15" ht="13">
      <c r="O275" s="1"/>
    </row>
    <row r="276" spans="15:15" ht="13">
      <c r="O276" s="1"/>
    </row>
    <row r="277" spans="15:15" ht="13">
      <c r="O277" s="1"/>
    </row>
    <row r="278" spans="15:15" ht="13">
      <c r="O278" s="1"/>
    </row>
    <row r="279" spans="15:15" ht="13">
      <c r="O279" s="1"/>
    </row>
    <row r="280" spans="15:15" ht="13">
      <c r="O280" s="1"/>
    </row>
    <row r="281" spans="15:15" ht="13">
      <c r="O281" s="1"/>
    </row>
    <row r="282" spans="15:15" ht="13">
      <c r="O282" s="1"/>
    </row>
    <row r="283" spans="15:15" ht="13">
      <c r="O283" s="1"/>
    </row>
    <row r="284" spans="15:15" ht="13">
      <c r="O284" s="1"/>
    </row>
    <row r="285" spans="15:15" ht="13">
      <c r="O285" s="1"/>
    </row>
    <row r="286" spans="15:15" ht="13">
      <c r="O286" s="1"/>
    </row>
    <row r="287" spans="15:15" ht="13">
      <c r="O287" s="1"/>
    </row>
    <row r="288" spans="15:15" ht="13">
      <c r="O288" s="1"/>
    </row>
    <row r="289" spans="15:15" ht="13">
      <c r="O289" s="1"/>
    </row>
    <row r="290" spans="15:15" ht="13">
      <c r="O290" s="1"/>
    </row>
    <row r="291" spans="15:15" ht="13">
      <c r="O291" s="1"/>
    </row>
    <row r="292" spans="15:15" ht="13">
      <c r="O292" s="1"/>
    </row>
    <row r="293" spans="15:15" ht="13">
      <c r="O293" s="1"/>
    </row>
    <row r="294" spans="15:15" ht="13">
      <c r="O294" s="1"/>
    </row>
    <row r="295" spans="15:15" ht="13">
      <c r="O295" s="1"/>
    </row>
    <row r="296" spans="15:15" ht="13">
      <c r="O296" s="1"/>
    </row>
    <row r="297" spans="15:15" ht="13">
      <c r="O297" s="1"/>
    </row>
    <row r="298" spans="15:15" ht="13">
      <c r="O298" s="1"/>
    </row>
    <row r="299" spans="15:15" ht="13">
      <c r="O299" s="1"/>
    </row>
    <row r="300" spans="15:15" ht="13">
      <c r="O300" s="1"/>
    </row>
    <row r="301" spans="15:15" ht="13">
      <c r="O301" s="1"/>
    </row>
    <row r="302" spans="15:15" ht="13">
      <c r="O302" s="1"/>
    </row>
    <row r="303" spans="15:15" ht="13">
      <c r="O303" s="1"/>
    </row>
    <row r="304" spans="15:15" ht="13">
      <c r="O304" s="1"/>
    </row>
    <row r="305" spans="15:15" ht="13">
      <c r="O305" s="1"/>
    </row>
    <row r="306" spans="15:15" ht="13">
      <c r="O306" s="1"/>
    </row>
    <row r="307" spans="15:15" ht="13">
      <c r="O307" s="1"/>
    </row>
    <row r="308" spans="15:15" ht="13">
      <c r="O308" s="1"/>
    </row>
    <row r="309" spans="15:15" ht="13">
      <c r="O309" s="1"/>
    </row>
    <row r="310" spans="15:15" ht="13">
      <c r="O310" s="1"/>
    </row>
    <row r="311" spans="15:15" ht="13">
      <c r="O311" s="1"/>
    </row>
    <row r="312" spans="15:15" ht="13">
      <c r="O312" s="1"/>
    </row>
    <row r="313" spans="15:15" ht="13">
      <c r="O313" s="1"/>
    </row>
    <row r="314" spans="15:15" ht="13">
      <c r="O314" s="1"/>
    </row>
    <row r="315" spans="15:15" ht="13">
      <c r="O315" s="1"/>
    </row>
    <row r="316" spans="15:15" ht="13">
      <c r="O316" s="1"/>
    </row>
    <row r="317" spans="15:15" ht="13">
      <c r="O317" s="1"/>
    </row>
    <row r="318" spans="15:15" ht="13">
      <c r="O318" s="1"/>
    </row>
    <row r="319" spans="15:15" ht="13">
      <c r="O319" s="1"/>
    </row>
    <row r="320" spans="15:15" ht="13">
      <c r="O320" s="1"/>
    </row>
    <row r="321" spans="15:15" ht="13">
      <c r="O321" s="1"/>
    </row>
    <row r="322" spans="15:15" ht="13">
      <c r="O322" s="1"/>
    </row>
    <row r="323" spans="15:15" ht="13">
      <c r="O323" s="1"/>
    </row>
    <row r="324" spans="15:15" ht="13">
      <c r="O324" s="1"/>
    </row>
    <row r="325" spans="15:15" ht="13">
      <c r="O325" s="1"/>
    </row>
    <row r="326" spans="15:15" ht="13">
      <c r="O326" s="1"/>
    </row>
    <row r="327" spans="15:15" ht="13">
      <c r="O327" s="1"/>
    </row>
    <row r="328" spans="15:15" ht="13">
      <c r="O328" s="1"/>
    </row>
    <row r="329" spans="15:15" ht="13">
      <c r="O329" s="1"/>
    </row>
    <row r="330" spans="15:15" ht="13">
      <c r="O330" s="1"/>
    </row>
    <row r="331" spans="15:15" ht="13">
      <c r="O331" s="1"/>
    </row>
    <row r="332" spans="15:15" ht="13">
      <c r="O332" s="1"/>
    </row>
    <row r="333" spans="15:15" ht="13">
      <c r="O333" s="1"/>
    </row>
    <row r="334" spans="15:15" ht="13">
      <c r="O334" s="1"/>
    </row>
    <row r="335" spans="15:15" ht="13">
      <c r="O335" s="1"/>
    </row>
    <row r="336" spans="15:15" ht="13">
      <c r="O336" s="1"/>
    </row>
    <row r="337" spans="15:15" ht="13">
      <c r="O337" s="1"/>
    </row>
    <row r="338" spans="15:15" ht="13">
      <c r="O338" s="1"/>
    </row>
    <row r="339" spans="15:15" ht="13">
      <c r="O339" s="1"/>
    </row>
    <row r="340" spans="15:15" ht="13">
      <c r="O340" s="1"/>
    </row>
    <row r="341" spans="15:15" ht="13">
      <c r="O341" s="1"/>
    </row>
    <row r="342" spans="15:15" ht="13">
      <c r="O342" s="1"/>
    </row>
    <row r="343" spans="15:15" ht="13">
      <c r="O343" s="1"/>
    </row>
    <row r="344" spans="15:15" ht="13">
      <c r="O344" s="1"/>
    </row>
    <row r="345" spans="15:15" ht="13">
      <c r="O345" s="1"/>
    </row>
    <row r="346" spans="15:15" ht="13">
      <c r="O346" s="1"/>
    </row>
    <row r="347" spans="15:15" ht="13">
      <c r="O347" s="1"/>
    </row>
    <row r="348" spans="15:15" ht="13">
      <c r="O348" s="1"/>
    </row>
    <row r="349" spans="15:15" ht="13">
      <c r="O349" s="1"/>
    </row>
    <row r="350" spans="15:15" ht="13">
      <c r="O350" s="1"/>
    </row>
    <row r="351" spans="15:15" ht="13">
      <c r="O351" s="1"/>
    </row>
    <row r="352" spans="15:15" ht="13">
      <c r="O352" s="1"/>
    </row>
    <row r="353" spans="15:15" ht="13">
      <c r="O353" s="1"/>
    </row>
    <row r="354" spans="15:15" ht="13">
      <c r="O354" s="1"/>
    </row>
    <row r="355" spans="15:15" ht="13">
      <c r="O355" s="1"/>
    </row>
    <row r="356" spans="15:15" ht="13">
      <c r="O356" s="1"/>
    </row>
    <row r="357" spans="15:15" ht="13">
      <c r="O357" s="1"/>
    </row>
    <row r="358" spans="15:15" ht="13">
      <c r="O358" s="1"/>
    </row>
    <row r="359" spans="15:15" ht="13">
      <c r="O359" s="1"/>
    </row>
    <row r="360" spans="15:15" ht="13">
      <c r="O360" s="1"/>
    </row>
    <row r="361" spans="15:15" ht="13">
      <c r="O361" s="1"/>
    </row>
    <row r="362" spans="15:15" ht="13">
      <c r="O362" s="1"/>
    </row>
    <row r="363" spans="15:15" ht="13">
      <c r="O363" s="1"/>
    </row>
    <row r="364" spans="15:15" ht="13">
      <c r="O364" s="1"/>
    </row>
    <row r="365" spans="15:15" ht="13">
      <c r="O365" s="1"/>
    </row>
    <row r="366" spans="15:15" ht="13">
      <c r="O366" s="1"/>
    </row>
    <row r="367" spans="15:15" ht="13">
      <c r="O367" s="1"/>
    </row>
    <row r="368" spans="15:15" ht="13">
      <c r="O368" s="1"/>
    </row>
    <row r="369" spans="15:15" ht="13">
      <c r="O369" s="1"/>
    </row>
    <row r="370" spans="15:15" ht="13">
      <c r="O370" s="1"/>
    </row>
    <row r="371" spans="15:15" ht="13">
      <c r="O371" s="1"/>
    </row>
    <row r="372" spans="15:15" ht="13">
      <c r="O372" s="1"/>
    </row>
    <row r="373" spans="15:15" ht="13">
      <c r="O373" s="1"/>
    </row>
    <row r="374" spans="15:15" ht="13">
      <c r="O374" s="1"/>
    </row>
    <row r="375" spans="15:15" ht="13">
      <c r="O375" s="1"/>
    </row>
    <row r="376" spans="15:15" ht="13">
      <c r="O376" s="1"/>
    </row>
    <row r="377" spans="15:15" ht="13">
      <c r="O377" s="1"/>
    </row>
    <row r="378" spans="15:15" ht="13">
      <c r="O378" s="1"/>
    </row>
    <row r="379" spans="15:15" ht="13">
      <c r="O379" s="1"/>
    </row>
    <row r="380" spans="15:15" ht="13">
      <c r="O380" s="1"/>
    </row>
    <row r="381" spans="15:15" ht="13">
      <c r="O381" s="1"/>
    </row>
    <row r="382" spans="15:15" ht="13">
      <c r="O382" s="1"/>
    </row>
    <row r="383" spans="15:15" ht="13">
      <c r="O383" s="1"/>
    </row>
    <row r="384" spans="15:15" ht="13">
      <c r="O384" s="1"/>
    </row>
    <row r="385" spans="15:15" ht="13">
      <c r="O385" s="1"/>
    </row>
    <row r="386" spans="15:15" ht="13">
      <c r="O386" s="1"/>
    </row>
    <row r="387" spans="15:15" ht="13">
      <c r="O387" s="1"/>
    </row>
    <row r="388" spans="15:15" ht="13">
      <c r="O388" s="1"/>
    </row>
    <row r="389" spans="15:15" ht="13">
      <c r="O389" s="1"/>
    </row>
    <row r="390" spans="15:15" ht="13">
      <c r="O390" s="1"/>
    </row>
    <row r="391" spans="15:15" ht="13">
      <c r="O391" s="1"/>
    </row>
    <row r="392" spans="15:15" ht="13">
      <c r="O392" s="1"/>
    </row>
    <row r="393" spans="15:15" ht="13">
      <c r="O393" s="1"/>
    </row>
    <row r="394" spans="15:15" ht="13">
      <c r="O394" s="1"/>
    </row>
    <row r="395" spans="15:15" ht="13">
      <c r="O395" s="1"/>
    </row>
    <row r="396" spans="15:15" ht="13">
      <c r="O396" s="1"/>
    </row>
    <row r="397" spans="15:15" ht="13">
      <c r="O397" s="1"/>
    </row>
    <row r="398" spans="15:15" ht="13">
      <c r="O398" s="1"/>
    </row>
    <row r="399" spans="15:15" ht="13">
      <c r="O399" s="1"/>
    </row>
    <row r="400" spans="15:15" ht="13">
      <c r="O400" s="1"/>
    </row>
    <row r="401" spans="15:15" ht="13">
      <c r="O401" s="1"/>
    </row>
    <row r="402" spans="15:15" ht="13">
      <c r="O402" s="1"/>
    </row>
    <row r="403" spans="15:15" ht="13">
      <c r="O403" s="1"/>
    </row>
    <row r="404" spans="15:15" ht="13">
      <c r="O404" s="1"/>
    </row>
    <row r="405" spans="15:15" ht="13">
      <c r="O405" s="1"/>
    </row>
    <row r="406" spans="15:15" ht="13">
      <c r="O406" s="1"/>
    </row>
    <row r="407" spans="15:15" ht="13">
      <c r="O407" s="1"/>
    </row>
    <row r="408" spans="15:15" ht="13">
      <c r="O408" s="1"/>
    </row>
    <row r="409" spans="15:15" ht="13">
      <c r="O409" s="1"/>
    </row>
    <row r="410" spans="15:15" ht="13">
      <c r="O410" s="1"/>
    </row>
    <row r="411" spans="15:15" ht="13">
      <c r="O411" s="1"/>
    </row>
    <row r="412" spans="15:15" ht="13">
      <c r="O412" s="1"/>
    </row>
    <row r="413" spans="15:15" ht="13">
      <c r="O413" s="1"/>
    </row>
    <row r="414" spans="15:15" ht="13">
      <c r="O414" s="1"/>
    </row>
    <row r="415" spans="15:15" ht="13">
      <c r="O415" s="1"/>
    </row>
    <row r="416" spans="15:15" ht="13">
      <c r="O416" s="1"/>
    </row>
    <row r="417" spans="15:15" ht="13">
      <c r="O417" s="1"/>
    </row>
    <row r="418" spans="15:15" ht="13">
      <c r="O418" s="1"/>
    </row>
    <row r="419" spans="15:15" ht="13">
      <c r="O419" s="1"/>
    </row>
    <row r="420" spans="15:15" ht="13">
      <c r="O420" s="1"/>
    </row>
    <row r="421" spans="15:15" ht="13">
      <c r="O421" s="1"/>
    </row>
    <row r="422" spans="15:15" ht="13">
      <c r="O422" s="1"/>
    </row>
    <row r="423" spans="15:15" ht="13">
      <c r="O423" s="1"/>
    </row>
    <row r="424" spans="15:15" ht="13">
      <c r="O424" s="1"/>
    </row>
    <row r="425" spans="15:15" ht="13">
      <c r="O425" s="1"/>
    </row>
    <row r="426" spans="15:15" ht="13">
      <c r="O426" s="1"/>
    </row>
    <row r="427" spans="15:15" ht="13">
      <c r="O427" s="1"/>
    </row>
    <row r="428" spans="15:15" ht="13">
      <c r="O428" s="1"/>
    </row>
    <row r="429" spans="15:15" ht="13">
      <c r="O429" s="1"/>
    </row>
    <row r="430" spans="15:15" ht="13">
      <c r="O430" s="1"/>
    </row>
    <row r="431" spans="15:15" ht="13">
      <c r="O431" s="1"/>
    </row>
    <row r="432" spans="15:15" ht="13">
      <c r="O432" s="1"/>
    </row>
    <row r="433" spans="10:15" ht="13">
      <c r="J433" s="7" t="s">
        <v>6416</v>
      </c>
      <c r="K433" s="7" t="s">
        <v>6417</v>
      </c>
      <c r="L433" s="7" t="s">
        <v>5</v>
      </c>
      <c r="O433" s="1"/>
    </row>
    <row r="434" spans="10:15" ht="13">
      <c r="J434" s="2" t="s">
        <v>6847</v>
      </c>
      <c r="K434" s="2">
        <v>0.96978899839454613</v>
      </c>
      <c r="O434" s="1"/>
    </row>
    <row r="435" spans="10:15" ht="13">
      <c r="J435" s="2" t="s">
        <v>6847</v>
      </c>
      <c r="K435" s="2">
        <v>0.96541772358069367</v>
      </c>
      <c r="O435" s="1"/>
    </row>
    <row r="436" spans="10:15" ht="13">
      <c r="J436" s="2" t="s">
        <v>6847</v>
      </c>
      <c r="K436" s="2">
        <v>0.89425086566590384</v>
      </c>
      <c r="O436" s="1"/>
    </row>
    <row r="437" spans="10:15" ht="13">
      <c r="J437" s="2" t="s">
        <v>6847</v>
      </c>
      <c r="K437" s="2">
        <v>0.91242501465166648</v>
      </c>
      <c r="O437" s="1"/>
    </row>
    <row r="438" spans="10:15" ht="13">
      <c r="J438" s="2" t="s">
        <v>6842</v>
      </c>
      <c r="K438" s="2">
        <v>0.59925560161584346</v>
      </c>
      <c r="O438" s="1"/>
    </row>
    <row r="439" spans="10:15" ht="13">
      <c r="J439" s="2" t="s">
        <v>6868</v>
      </c>
      <c r="K439" s="2">
        <v>0.82056831749805226</v>
      </c>
      <c r="O439" s="1"/>
    </row>
    <row r="440" spans="10:15" ht="13">
      <c r="J440" s="2" t="s">
        <v>6868</v>
      </c>
      <c r="K440" s="2">
        <v>0.82318548679662251</v>
      </c>
      <c r="O440" s="1"/>
    </row>
    <row r="441" spans="10:15" ht="13">
      <c r="J441" s="2" t="s">
        <v>6842</v>
      </c>
      <c r="K441" s="2">
        <v>0.56283910900024015</v>
      </c>
      <c r="O441" s="1"/>
    </row>
    <row r="442" spans="10:15" ht="13">
      <c r="J442" s="2" t="s">
        <v>6842</v>
      </c>
      <c r="K442" s="2">
        <v>0.68397970809104858</v>
      </c>
      <c r="O442" s="1"/>
    </row>
    <row r="443" spans="10:15" ht="13">
      <c r="J443" s="2" t="s">
        <v>6868</v>
      </c>
      <c r="K443" s="2">
        <v>0.95609731410359333</v>
      </c>
      <c r="O443" s="1"/>
    </row>
    <row r="444" spans="10:15" ht="13">
      <c r="J444" s="2" t="s">
        <v>6868</v>
      </c>
      <c r="K444" s="2">
        <v>0.9493486042819812</v>
      </c>
      <c r="O444" s="1"/>
    </row>
    <row r="445" spans="10:15" ht="13">
      <c r="J445" s="2" t="s">
        <v>6842</v>
      </c>
      <c r="K445" s="2">
        <v>0.91650984598870089</v>
      </c>
      <c r="O445" s="1"/>
    </row>
    <row r="446" spans="10:15" ht="13">
      <c r="J446" s="2" t="s">
        <v>6842</v>
      </c>
      <c r="K446" s="2">
        <v>0.90344676821388592</v>
      </c>
      <c r="O446" s="1"/>
    </row>
    <row r="447" spans="10:15" ht="13">
      <c r="J447" s="2" t="s">
        <v>6868</v>
      </c>
      <c r="K447" s="2">
        <v>0.93092154853878395</v>
      </c>
      <c r="O447" s="1"/>
    </row>
    <row r="448" spans="10:15" ht="13">
      <c r="J448" s="2" t="s">
        <v>6868</v>
      </c>
      <c r="K448" s="2">
        <v>0.92770927227129141</v>
      </c>
      <c r="O448" s="1"/>
    </row>
    <row r="449" spans="10:15" ht="13">
      <c r="J449" s="2" t="s">
        <v>6868</v>
      </c>
      <c r="K449" s="2">
        <v>0.92983025310117362</v>
      </c>
      <c r="L449" s="2" t="s">
        <v>8527</v>
      </c>
      <c r="O449" s="1"/>
    </row>
    <row r="450" spans="10:15" ht="13">
      <c r="J450" s="2" t="s">
        <v>6868</v>
      </c>
      <c r="K450" s="2">
        <v>0.92105905360562568</v>
      </c>
      <c r="L450" s="2" t="s">
        <v>8527</v>
      </c>
      <c r="O450" s="1"/>
    </row>
    <row r="451" spans="10:15" ht="13">
      <c r="J451" s="2" t="s">
        <v>6868</v>
      </c>
      <c r="K451" s="2">
        <v>0.92622844209273403</v>
      </c>
      <c r="L451" s="2" t="s">
        <v>8527</v>
      </c>
      <c r="O451" s="1"/>
    </row>
    <row r="452" spans="10:15" ht="13">
      <c r="J452" s="2" t="s">
        <v>6868</v>
      </c>
      <c r="K452" s="2">
        <v>0.93885851475669257</v>
      </c>
      <c r="L452" s="2" t="s">
        <v>8527</v>
      </c>
      <c r="O452" s="1"/>
    </row>
    <row r="453" spans="10:15" ht="13">
      <c r="J453" s="2" t="s">
        <v>6868</v>
      </c>
      <c r="K453" s="2">
        <v>0.91562894882923263</v>
      </c>
      <c r="L453" s="2" t="s">
        <v>8527</v>
      </c>
      <c r="O453" s="1"/>
    </row>
    <row r="454" spans="10:15" ht="13">
      <c r="J454" s="2" t="s">
        <v>6868</v>
      </c>
      <c r="K454" s="2">
        <v>0.91820709210839224</v>
      </c>
      <c r="L454" s="2" t="s">
        <v>8527</v>
      </c>
      <c r="O454" s="1"/>
    </row>
    <row r="455" spans="10:15" ht="13">
      <c r="J455" s="2" t="s">
        <v>6868</v>
      </c>
      <c r="K455" s="2">
        <v>0.81668156401618663</v>
      </c>
      <c r="L455" s="2" t="s">
        <v>8561</v>
      </c>
      <c r="O455" s="1"/>
    </row>
    <row r="456" spans="10:15" ht="13">
      <c r="J456" s="2" t="s">
        <v>6868</v>
      </c>
      <c r="K456" s="2">
        <v>0.77851477931855484</v>
      </c>
      <c r="L456" s="2" t="s">
        <v>8561</v>
      </c>
      <c r="O456" s="1"/>
    </row>
    <row r="457" spans="10:15" ht="13">
      <c r="J457" s="2" t="s">
        <v>6868</v>
      </c>
      <c r="K457" s="2">
        <v>0.95085029555830258</v>
      </c>
      <c r="L457" s="2" t="s">
        <v>8569</v>
      </c>
      <c r="O457" s="1"/>
    </row>
    <row r="458" spans="10:15" ht="13">
      <c r="J458" s="2" t="s">
        <v>6868</v>
      </c>
      <c r="K458" s="2">
        <v>0.94638219031309223</v>
      </c>
      <c r="L458" s="2" t="s">
        <v>8569</v>
      </c>
      <c r="O458" s="1"/>
    </row>
    <row r="459" spans="10:15" ht="13">
      <c r="J459" s="2" t="s">
        <v>6868</v>
      </c>
      <c r="K459" s="2">
        <v>0.61774807893632611</v>
      </c>
      <c r="L459" s="2" t="s">
        <v>8561</v>
      </c>
      <c r="O459" s="1"/>
    </row>
    <row r="460" spans="10:15" ht="13">
      <c r="J460" s="2" t="s">
        <v>6868</v>
      </c>
      <c r="K460" s="2">
        <v>0.71895785438269022</v>
      </c>
      <c r="L460" s="2" t="s">
        <v>8561</v>
      </c>
      <c r="O460" s="1"/>
    </row>
    <row r="461" spans="10:15" ht="13">
      <c r="J461" s="2" t="s">
        <v>6868</v>
      </c>
      <c r="K461" s="2">
        <v>0.70753362628211891</v>
      </c>
      <c r="L461" s="2" t="s">
        <v>8561</v>
      </c>
      <c r="O461" s="1"/>
    </row>
    <row r="462" spans="10:15" ht="13">
      <c r="J462" s="2" t="s">
        <v>6868</v>
      </c>
      <c r="K462" s="2">
        <v>0.71554649922211666</v>
      </c>
      <c r="L462" s="2" t="s">
        <v>8561</v>
      </c>
      <c r="O462" s="1"/>
    </row>
    <row r="463" spans="10:15" ht="13">
      <c r="J463" s="2" t="s">
        <v>6868</v>
      </c>
      <c r="K463" s="2">
        <v>0.61064808144475868</v>
      </c>
      <c r="L463" s="2" t="s">
        <v>8561</v>
      </c>
      <c r="O463" s="1"/>
    </row>
    <row r="464" spans="10:15" ht="13">
      <c r="J464" s="2" t="s">
        <v>6868</v>
      </c>
      <c r="K464" s="2">
        <v>0.54497568373027927</v>
      </c>
      <c r="L464" s="2" t="s">
        <v>8561</v>
      </c>
      <c r="O464" s="1"/>
    </row>
    <row r="465" spans="10:15" ht="13">
      <c r="J465" s="2" t="s">
        <v>6868</v>
      </c>
      <c r="K465" s="2">
        <v>0.95343471602045782</v>
      </c>
      <c r="L465" s="2" t="s">
        <v>8569</v>
      </c>
      <c r="O465" s="1"/>
    </row>
    <row r="466" spans="10:15" ht="13">
      <c r="J466" s="2" t="s">
        <v>6868</v>
      </c>
      <c r="K466" s="2">
        <v>0.93936424112968353</v>
      </c>
      <c r="L466" s="2" t="s">
        <v>8569</v>
      </c>
      <c r="O466" s="1"/>
    </row>
    <row r="467" spans="10:15" ht="13">
      <c r="J467" s="2" t="s">
        <v>6868</v>
      </c>
      <c r="K467" s="2">
        <v>0.94364479130685885</v>
      </c>
      <c r="L467" s="2" t="s">
        <v>8569</v>
      </c>
      <c r="O467" s="1"/>
    </row>
    <row r="468" spans="10:15" ht="13">
      <c r="J468" s="2" t="s">
        <v>6868</v>
      </c>
      <c r="K468" s="2">
        <v>0.93768555315632729</v>
      </c>
      <c r="L468" s="2" t="s">
        <v>8569</v>
      </c>
      <c r="O468" s="1"/>
    </row>
    <row r="469" spans="10:15" ht="13">
      <c r="J469" s="2" t="s">
        <v>6868</v>
      </c>
      <c r="K469" s="2">
        <v>0.88216023961941692</v>
      </c>
      <c r="L469" s="2" t="s">
        <v>8569</v>
      </c>
      <c r="O469" s="1"/>
    </row>
    <row r="470" spans="10:15" ht="13">
      <c r="J470" s="2" t="s">
        <v>6868</v>
      </c>
      <c r="K470" s="2">
        <v>0.5711133611880036</v>
      </c>
      <c r="L470" s="2" t="s">
        <v>8569</v>
      </c>
      <c r="O470" s="1"/>
    </row>
    <row r="471" spans="10:15" ht="13">
      <c r="J471" s="2" t="s">
        <v>6868</v>
      </c>
      <c r="K471" s="2">
        <v>0.91761558112357888</v>
      </c>
      <c r="L471" s="2" t="s">
        <v>8569</v>
      </c>
      <c r="O471" s="1"/>
    </row>
    <row r="472" spans="10:15" ht="13">
      <c r="J472" s="2" t="s">
        <v>6868</v>
      </c>
      <c r="K472" s="2">
        <v>0.49765234706657274</v>
      </c>
      <c r="O472" s="1"/>
    </row>
    <row r="473" spans="10:15" ht="13">
      <c r="J473" s="2" t="s">
        <v>6868</v>
      </c>
      <c r="K473" s="2">
        <v>0.9579639233822046</v>
      </c>
      <c r="O473" s="1"/>
    </row>
    <row r="474" spans="10:15" ht="13">
      <c r="J474" s="2" t="s">
        <v>6868</v>
      </c>
      <c r="K474" s="2">
        <v>0.88141312592230958</v>
      </c>
      <c r="L474" s="2" t="s">
        <v>8561</v>
      </c>
      <c r="O474" s="1"/>
    </row>
    <row r="475" spans="10:15" ht="13">
      <c r="J475" s="2" t="s">
        <v>6868</v>
      </c>
      <c r="K475" s="2">
        <v>0.84042669793134572</v>
      </c>
      <c r="L475" s="2" t="s">
        <v>8561</v>
      </c>
      <c r="O475" s="1"/>
    </row>
    <row r="476" spans="10:15" ht="13">
      <c r="J476" s="2" t="s">
        <v>6868</v>
      </c>
      <c r="K476" s="2">
        <v>0.9025891094648909</v>
      </c>
      <c r="L476" s="2" t="s">
        <v>8561</v>
      </c>
      <c r="O476" s="1"/>
    </row>
    <row r="477" spans="10:15" ht="13">
      <c r="J477" s="2" t="s">
        <v>6868</v>
      </c>
      <c r="K477" s="2">
        <v>0.93202140321337734</v>
      </c>
      <c r="L477" s="2" t="s">
        <v>8561</v>
      </c>
      <c r="O477" s="1"/>
    </row>
    <row r="478" spans="10:15" ht="13">
      <c r="J478" s="2" t="s">
        <v>6868</v>
      </c>
      <c r="K478" s="2">
        <v>0.89913476265278669</v>
      </c>
      <c r="L478" s="2" t="s">
        <v>8561</v>
      </c>
      <c r="O478" s="1"/>
    </row>
    <row r="479" spans="10:15" ht="13">
      <c r="J479" s="2" t="s">
        <v>6868</v>
      </c>
      <c r="K479" s="2">
        <v>0.9233649959567729</v>
      </c>
      <c r="L479" s="2" t="s">
        <v>8561</v>
      </c>
      <c r="O479" s="1"/>
    </row>
    <row r="480" spans="10:15" ht="13">
      <c r="J480" s="2" t="s">
        <v>6868</v>
      </c>
      <c r="K480" s="2">
        <v>0.94078925323773577</v>
      </c>
      <c r="L480" s="2" t="s">
        <v>8561</v>
      </c>
      <c r="O480" s="1"/>
    </row>
    <row r="481" spans="10:15" ht="13">
      <c r="J481" s="2" t="s">
        <v>6868</v>
      </c>
      <c r="K481" s="2">
        <v>0.95627111709420232</v>
      </c>
      <c r="L481" s="2" t="s">
        <v>8561</v>
      </c>
      <c r="O481" s="1"/>
    </row>
    <row r="482" spans="10:15" ht="13">
      <c r="J482" s="2" t="s">
        <v>6868</v>
      </c>
      <c r="K482" s="2">
        <v>0.92670033525192097</v>
      </c>
      <c r="L482" s="2" t="s">
        <v>8561</v>
      </c>
      <c r="O482" s="1"/>
    </row>
    <row r="483" spans="10:15" ht="13">
      <c r="J483" s="2" t="s">
        <v>6868</v>
      </c>
      <c r="K483" s="2">
        <v>0.91215904129462111</v>
      </c>
      <c r="L483" s="2" t="s">
        <v>8561</v>
      </c>
      <c r="O483" s="1"/>
    </row>
    <row r="484" spans="10:15" ht="13">
      <c r="J484" s="2" t="s">
        <v>6868</v>
      </c>
      <c r="K484" s="2">
        <v>0.93878646272036137</v>
      </c>
      <c r="L484" s="2" t="s">
        <v>8561</v>
      </c>
      <c r="O484" s="1"/>
    </row>
    <row r="485" spans="10:15" ht="13">
      <c r="J485" s="2" t="s">
        <v>6868</v>
      </c>
      <c r="K485" s="2">
        <v>0.942798787355695</v>
      </c>
      <c r="L485" s="2" t="s">
        <v>8561</v>
      </c>
      <c r="O485" s="1"/>
    </row>
    <row r="486" spans="10:15" ht="13">
      <c r="J486" s="2" t="s">
        <v>6868</v>
      </c>
      <c r="K486" s="2">
        <v>0.8685420063403626</v>
      </c>
      <c r="L486" s="2" t="s">
        <v>8561</v>
      </c>
      <c r="O486" s="1"/>
    </row>
    <row r="487" spans="10:15" ht="13">
      <c r="J487" s="2" t="s">
        <v>6868</v>
      </c>
      <c r="K487" s="2">
        <v>0.86686694672719233</v>
      </c>
      <c r="L487" s="2" t="s">
        <v>8561</v>
      </c>
      <c r="O487" s="1"/>
    </row>
    <row r="488" spans="10:15" ht="13">
      <c r="J488" s="2" t="s">
        <v>6868</v>
      </c>
      <c r="K488" s="2">
        <v>0.9105760247553657</v>
      </c>
      <c r="L488" s="2" t="s">
        <v>8561</v>
      </c>
      <c r="O488" s="1"/>
    </row>
    <row r="489" spans="10:15" ht="13">
      <c r="J489" s="2" t="s">
        <v>6868</v>
      </c>
      <c r="K489" s="2">
        <v>0.87652114794150859</v>
      </c>
      <c r="L489" s="2" t="s">
        <v>8561</v>
      </c>
      <c r="O489" s="1"/>
    </row>
    <row r="490" spans="10:15" ht="13">
      <c r="J490" s="2" t="s">
        <v>6868</v>
      </c>
      <c r="K490" s="2">
        <v>0.87171377101504621</v>
      </c>
      <c r="O490" s="1"/>
    </row>
    <row r="491" spans="10:15" ht="13">
      <c r="J491" s="2" t="s">
        <v>6868</v>
      </c>
      <c r="K491" s="2">
        <v>0.92576907030945899</v>
      </c>
      <c r="O491" s="1"/>
    </row>
    <row r="492" spans="10:15" ht="13">
      <c r="J492" s="2" t="s">
        <v>6868</v>
      </c>
      <c r="K492" s="2">
        <v>0.95235976294777491</v>
      </c>
      <c r="O492" s="1"/>
    </row>
    <row r="493" spans="10:15" ht="13">
      <c r="J493" s="2" t="s">
        <v>6868</v>
      </c>
      <c r="K493" s="2">
        <v>0.85600535517956622</v>
      </c>
      <c r="O493" s="1"/>
    </row>
    <row r="494" spans="10:15" ht="13">
      <c r="J494" s="2" t="s">
        <v>6868</v>
      </c>
      <c r="K494" s="2">
        <v>0.79581293563616262</v>
      </c>
      <c r="O494" s="1"/>
    </row>
    <row r="495" spans="10:15" ht="13">
      <c r="J495" s="2" t="s">
        <v>6868</v>
      </c>
      <c r="K495" s="2">
        <v>0.75161963917504426</v>
      </c>
      <c r="O495" s="1"/>
    </row>
    <row r="496" spans="10:15" ht="13">
      <c r="J496" s="2" t="s">
        <v>6868</v>
      </c>
      <c r="K496" s="2">
        <v>0.87386707680911158</v>
      </c>
      <c r="L496" s="2" t="s">
        <v>8994</v>
      </c>
      <c r="O496" s="1"/>
    </row>
    <row r="497" spans="10:15" ht="13">
      <c r="J497" s="2" t="s">
        <v>6868</v>
      </c>
      <c r="K497" s="2">
        <v>0.81604775439646382</v>
      </c>
      <c r="O497" s="1"/>
    </row>
    <row r="498" spans="10:15" ht="13">
      <c r="J498" s="2" t="s">
        <v>6847</v>
      </c>
      <c r="K498" s="2">
        <v>0.48328365796432393</v>
      </c>
      <c r="L498" s="2" t="s">
        <v>8994</v>
      </c>
      <c r="O498" s="1"/>
    </row>
    <row r="499" spans="10:15" ht="13">
      <c r="J499" s="2" t="s">
        <v>6868</v>
      </c>
      <c r="K499" s="2">
        <v>0.9433254654678086</v>
      </c>
      <c r="L499" s="2" t="s">
        <v>8994</v>
      </c>
      <c r="O499" s="1"/>
    </row>
    <row r="500" spans="10:15" ht="13">
      <c r="J500" s="2" t="s">
        <v>6868</v>
      </c>
      <c r="K500" s="2">
        <v>0.85651198298025943</v>
      </c>
      <c r="L500" s="2" t="s">
        <v>8994</v>
      </c>
      <c r="O500" s="1"/>
    </row>
    <row r="501" spans="10:15" ht="13">
      <c r="J501" s="2" t="s">
        <v>6868</v>
      </c>
      <c r="K501" s="2">
        <v>0.80999534282721741</v>
      </c>
      <c r="O501" s="1"/>
    </row>
    <row r="502" spans="10:15" ht="13">
      <c r="J502" s="2" t="s">
        <v>6847</v>
      </c>
      <c r="K502" s="2">
        <v>0.83901803581859946</v>
      </c>
      <c r="O502" s="1"/>
    </row>
    <row r="503" spans="10:15" ht="13">
      <c r="J503" s="2" t="s">
        <v>6847</v>
      </c>
      <c r="K503" s="2">
        <v>0.85090618291191666</v>
      </c>
      <c r="O503" s="1"/>
    </row>
    <row r="504" spans="10:15" ht="13">
      <c r="J504" s="2" t="s">
        <v>6868</v>
      </c>
      <c r="K504" s="2">
        <v>0.95542536404576639</v>
      </c>
      <c r="O504" s="1"/>
    </row>
    <row r="505" spans="10:15" ht="13">
      <c r="J505" s="2" t="s">
        <v>6868</v>
      </c>
      <c r="K505" s="2">
        <v>0.95857142782346771</v>
      </c>
      <c r="O505" s="1"/>
    </row>
    <row r="506" spans="10:15" ht="13">
      <c r="J506" s="2" t="s">
        <v>6868</v>
      </c>
      <c r="K506" s="2">
        <v>0.85149842736649362</v>
      </c>
      <c r="O506" s="1"/>
    </row>
    <row r="507" spans="10:15" ht="13">
      <c r="J507" s="2" t="s">
        <v>6868</v>
      </c>
      <c r="K507" s="2">
        <v>0.89871395513598273</v>
      </c>
      <c r="O507" s="1"/>
    </row>
    <row r="508" spans="10:15" ht="13">
      <c r="J508" s="2" t="s">
        <v>6842</v>
      </c>
      <c r="K508" s="2">
        <v>0.89939979109026136</v>
      </c>
      <c r="O508" s="1"/>
    </row>
    <row r="509" spans="10:15" ht="13">
      <c r="J509" s="2" t="s">
        <v>6842</v>
      </c>
      <c r="K509" s="2">
        <v>0.93380718378569272</v>
      </c>
      <c r="O509" s="1"/>
    </row>
    <row r="510" spans="10:15" ht="13">
      <c r="J510" s="2" t="s">
        <v>6842</v>
      </c>
      <c r="K510" s="2">
        <v>0.92761558222864726</v>
      </c>
      <c r="O510" s="1"/>
    </row>
    <row r="511" spans="10:15" ht="13">
      <c r="J511" s="2" t="s">
        <v>6842</v>
      </c>
      <c r="K511" s="2">
        <v>0.91406678439923139</v>
      </c>
      <c r="O511" s="1"/>
    </row>
    <row r="512" spans="10:15" ht="13">
      <c r="J512" s="2" t="s">
        <v>6842</v>
      </c>
      <c r="K512" s="2">
        <v>0.92073926104328374</v>
      </c>
      <c r="O512" s="1"/>
    </row>
    <row r="513" spans="10:15" ht="13">
      <c r="J513" s="2" t="s">
        <v>6842</v>
      </c>
      <c r="K513" s="2">
        <v>0.89782184356388461</v>
      </c>
      <c r="O513" s="1"/>
    </row>
    <row r="514" spans="10:15" ht="13">
      <c r="J514" s="2" t="s">
        <v>6842</v>
      </c>
      <c r="K514" s="2">
        <v>0.93304797571909148</v>
      </c>
      <c r="O514" s="1"/>
    </row>
    <row r="515" spans="10:15" ht="13">
      <c r="J515" s="2" t="s">
        <v>6842</v>
      </c>
      <c r="K515" s="2">
        <v>0.93275334482747019</v>
      </c>
      <c r="O515" s="1"/>
    </row>
    <row r="516" spans="10:15" ht="13">
      <c r="J516" s="2" t="s">
        <v>6842</v>
      </c>
      <c r="K516" s="2">
        <v>0.91663434187872694</v>
      </c>
      <c r="O516" s="1"/>
    </row>
    <row r="517" spans="10:15" ht="13">
      <c r="J517" s="2" t="s">
        <v>6842</v>
      </c>
      <c r="K517" s="2">
        <v>0.84930106906258329</v>
      </c>
      <c r="O517" s="1"/>
    </row>
    <row r="518" spans="10:15" ht="13">
      <c r="J518" s="2" t="s">
        <v>6842</v>
      </c>
      <c r="K518" s="2">
        <v>0.87917369143927804</v>
      </c>
      <c r="O518" s="1"/>
    </row>
    <row r="519" spans="10:15" ht="13">
      <c r="J519" s="2" t="s">
        <v>6842</v>
      </c>
      <c r="K519" s="2">
        <v>0.86683185363099691</v>
      </c>
      <c r="O519" s="1"/>
    </row>
    <row r="520" spans="10:15" ht="13">
      <c r="J520" s="2" t="s">
        <v>6842</v>
      </c>
      <c r="K520" s="2">
        <v>0.86440084015743601</v>
      </c>
      <c r="O520" s="1"/>
    </row>
    <row r="521" spans="10:15" ht="13">
      <c r="J521" s="2" t="s">
        <v>6842</v>
      </c>
      <c r="K521" s="2">
        <v>0.90843435665913697</v>
      </c>
      <c r="O521" s="1"/>
    </row>
    <row r="522" spans="10:15" ht="13">
      <c r="J522" s="2" t="s">
        <v>6842</v>
      </c>
      <c r="K522" s="2">
        <v>0.92432490250338684</v>
      </c>
      <c r="O522" s="1"/>
    </row>
    <row r="523" spans="10:15" ht="13">
      <c r="J523" s="2" t="s">
        <v>6842</v>
      </c>
      <c r="K523" s="2">
        <v>0.89931402415694561</v>
      </c>
      <c r="O523" s="1"/>
    </row>
    <row r="524" spans="10:15" ht="13">
      <c r="J524" s="2" t="s">
        <v>6842</v>
      </c>
      <c r="K524" s="2">
        <v>0.88035745074704752</v>
      </c>
      <c r="O524" s="1"/>
    </row>
    <row r="525" spans="10:15" ht="13">
      <c r="J525" s="2" t="s">
        <v>6842</v>
      </c>
      <c r="K525" s="2">
        <v>0.87599465208487548</v>
      </c>
      <c r="O525" s="1"/>
    </row>
    <row r="526" spans="10:15" ht="13">
      <c r="J526" s="2" t="s">
        <v>6842</v>
      </c>
      <c r="K526" s="2">
        <v>0.92151834664203358</v>
      </c>
      <c r="O526" s="1"/>
    </row>
    <row r="527" spans="10:15" ht="13">
      <c r="J527" s="2" t="s">
        <v>6868</v>
      </c>
      <c r="K527" s="2">
        <v>0.51061186771338829</v>
      </c>
      <c r="O527" s="1"/>
    </row>
    <row r="528" spans="10:15" ht="13">
      <c r="J528" s="2" t="s">
        <v>6868</v>
      </c>
      <c r="K528" s="2">
        <v>0.6389779047821007</v>
      </c>
      <c r="O528" s="1"/>
    </row>
    <row r="529" spans="10:15" ht="13">
      <c r="J529" s="2" t="s">
        <v>6868</v>
      </c>
      <c r="K529" s="2">
        <v>0.63937283665483224</v>
      </c>
      <c r="O529" s="1"/>
    </row>
    <row r="530" spans="10:15" ht="13">
      <c r="J530" s="2" t="s">
        <v>6868</v>
      </c>
      <c r="K530" s="2">
        <v>0.5625864080708386</v>
      </c>
      <c r="O530" s="1"/>
    </row>
    <row r="531" spans="10:15" ht="13">
      <c r="J531" s="2" t="s">
        <v>6868</v>
      </c>
      <c r="K531" s="2">
        <v>0.62567281838761746</v>
      </c>
      <c r="O531" s="1"/>
    </row>
    <row r="532" spans="10:15" ht="13">
      <c r="J532" s="2" t="s">
        <v>6868</v>
      </c>
      <c r="K532" s="2">
        <v>0.66811074155712169</v>
      </c>
      <c r="O532" s="1"/>
    </row>
    <row r="533" spans="10:15" ht="13">
      <c r="J533" s="2" t="s">
        <v>6868</v>
      </c>
      <c r="K533" s="2">
        <v>0.9060699452370925</v>
      </c>
      <c r="L533" s="2" t="s">
        <v>10095</v>
      </c>
      <c r="O533" s="1"/>
    </row>
    <row r="534" spans="10:15" ht="13">
      <c r="J534" s="2" t="s">
        <v>6868</v>
      </c>
      <c r="K534" s="2">
        <v>0.91572170957419441</v>
      </c>
      <c r="L534" s="2" t="s">
        <v>10095</v>
      </c>
      <c r="O534" s="1"/>
    </row>
    <row r="535" spans="10:15" ht="13">
      <c r="J535" s="2" t="s">
        <v>6868</v>
      </c>
      <c r="K535" s="2">
        <v>0.87734261626714172</v>
      </c>
      <c r="O535" s="1"/>
    </row>
    <row r="536" spans="10:15" ht="13">
      <c r="J536" s="2" t="s">
        <v>6868</v>
      </c>
      <c r="K536" s="2">
        <v>0.92178711607277575</v>
      </c>
      <c r="O536" s="1"/>
    </row>
    <row r="537" spans="10:15" ht="13">
      <c r="J537" s="2" t="s">
        <v>6868</v>
      </c>
      <c r="K537" s="2">
        <v>0.91251282296867375</v>
      </c>
      <c r="O537" s="1"/>
    </row>
    <row r="538" spans="10:15" ht="13">
      <c r="J538" s="2" t="s">
        <v>6868</v>
      </c>
      <c r="K538" s="2">
        <v>0.92508719051564425</v>
      </c>
      <c r="O538" s="1"/>
    </row>
    <row r="539" spans="10:15" ht="13">
      <c r="J539" s="2" t="s">
        <v>6868</v>
      </c>
      <c r="K539" s="2">
        <v>0.48165646868426409</v>
      </c>
      <c r="O539" s="1"/>
    </row>
    <row r="540" spans="10:15" ht="13">
      <c r="J540" s="2" t="s">
        <v>6868</v>
      </c>
      <c r="K540" s="2">
        <v>0.50023257165057855</v>
      </c>
      <c r="O540" s="1"/>
    </row>
    <row r="541" spans="10:15" ht="13">
      <c r="J541" s="2" t="s">
        <v>6868</v>
      </c>
      <c r="K541" s="2">
        <v>0.90980834516188114</v>
      </c>
      <c r="O541" s="1"/>
    </row>
    <row r="542" spans="10:15" ht="13">
      <c r="J542" s="2" t="s">
        <v>6868</v>
      </c>
      <c r="K542" s="2">
        <v>0.90503939241170883</v>
      </c>
      <c r="O542" s="1"/>
    </row>
    <row r="543" spans="10:15" ht="13">
      <c r="J543" s="2" t="s">
        <v>6868</v>
      </c>
      <c r="K543" s="2">
        <v>0.92282041911111801</v>
      </c>
      <c r="O543" s="1"/>
    </row>
    <row r="544" spans="10:15" ht="13">
      <c r="J544" s="2" t="s">
        <v>6868</v>
      </c>
      <c r="K544" s="2">
        <v>0.91085639891532288</v>
      </c>
      <c r="O544" s="1"/>
    </row>
    <row r="545" spans="10:15" ht="13">
      <c r="J545" s="2" t="s">
        <v>6868</v>
      </c>
      <c r="K545" s="2">
        <v>0.87730288768339659</v>
      </c>
      <c r="O545" s="1"/>
    </row>
    <row r="546" spans="10:15" ht="13">
      <c r="J546" s="2" t="s">
        <v>6868</v>
      </c>
      <c r="K546" s="2">
        <v>0.94215317304645263</v>
      </c>
      <c r="O546" s="1"/>
    </row>
    <row r="547" spans="10:15" ht="13">
      <c r="J547" s="2" t="s">
        <v>6868</v>
      </c>
      <c r="K547" s="2">
        <v>0.90051488096223153</v>
      </c>
      <c r="O547" s="1"/>
    </row>
    <row r="548" spans="10:15" ht="13">
      <c r="J548" s="2" t="s">
        <v>6868</v>
      </c>
      <c r="K548" s="2">
        <v>0.87814064480307452</v>
      </c>
      <c r="O548" s="1"/>
    </row>
    <row r="549" spans="10:15" ht="13">
      <c r="J549" s="2" t="s">
        <v>6868</v>
      </c>
      <c r="K549" s="2">
        <v>0.9248905750944858</v>
      </c>
      <c r="O549" s="1"/>
    </row>
    <row r="550" spans="10:15" ht="13">
      <c r="J550" s="2" t="s">
        <v>6868</v>
      </c>
      <c r="K550" s="2">
        <v>0.84203650196617907</v>
      </c>
      <c r="O550" s="1"/>
    </row>
    <row r="551" spans="10:15" ht="13">
      <c r="J551" s="2" t="s">
        <v>6868</v>
      </c>
      <c r="K551" s="2">
        <v>0.83525245407375914</v>
      </c>
      <c r="O551" s="1"/>
    </row>
    <row r="552" spans="10:15" ht="13">
      <c r="J552" s="2" t="s">
        <v>6847</v>
      </c>
      <c r="K552" s="2">
        <v>0.41030072259112588</v>
      </c>
      <c r="O552" s="1"/>
    </row>
    <row r="553" spans="10:15" ht="13">
      <c r="J553" s="2" t="s">
        <v>6868</v>
      </c>
      <c r="K553" s="2">
        <v>0.96994441047643132</v>
      </c>
      <c r="O553" s="1"/>
    </row>
    <row r="554" spans="10:15" ht="13">
      <c r="J554" s="2" t="s">
        <v>6868</v>
      </c>
      <c r="K554" s="2">
        <v>0.96714928829007674</v>
      </c>
      <c r="O554" s="1"/>
    </row>
    <row r="555" spans="10:15" ht="13">
      <c r="J555" s="2" t="s">
        <v>6868</v>
      </c>
      <c r="K555" s="2">
        <v>0.73918196917983936</v>
      </c>
      <c r="O555" s="1"/>
    </row>
    <row r="556" spans="10:15" ht="13">
      <c r="J556" s="2" t="s">
        <v>6868</v>
      </c>
      <c r="K556" s="2">
        <v>0.74024888785149145</v>
      </c>
      <c r="O556" s="1"/>
    </row>
    <row r="557" spans="10:15" ht="13">
      <c r="J557" s="2" t="s">
        <v>6868</v>
      </c>
      <c r="K557" s="2">
        <v>0.90775069272261899</v>
      </c>
      <c r="O557" s="1"/>
    </row>
    <row r="558" spans="10:15" ht="13">
      <c r="J558" s="2" t="s">
        <v>6868</v>
      </c>
      <c r="K558" s="2">
        <v>0.91996129992819109</v>
      </c>
      <c r="O558" s="1"/>
    </row>
    <row r="559" spans="10:15" ht="13">
      <c r="J559" s="2" t="s">
        <v>6868</v>
      </c>
      <c r="K559" s="2">
        <v>0.96202762398020469</v>
      </c>
      <c r="O559" s="1"/>
    </row>
    <row r="560" spans="10:15" ht="13">
      <c r="J560" s="2" t="s">
        <v>6868</v>
      </c>
      <c r="K560" s="2">
        <v>0.96196843158235468</v>
      </c>
      <c r="O560" s="1"/>
    </row>
    <row r="561" spans="10:15" ht="13">
      <c r="J561" s="2" t="s">
        <v>6868</v>
      </c>
      <c r="K561" s="2">
        <v>0.97249638627472124</v>
      </c>
      <c r="O561" s="1"/>
    </row>
    <row r="562" spans="10:15" ht="13">
      <c r="J562" s="2" t="s">
        <v>6868</v>
      </c>
      <c r="K562" s="2">
        <v>0.97004745009650151</v>
      </c>
      <c r="O562" s="1"/>
    </row>
    <row r="563" spans="10:15" ht="13">
      <c r="J563" s="2" t="s">
        <v>6868</v>
      </c>
      <c r="K563" s="2">
        <v>0.96866738292800858</v>
      </c>
      <c r="O563" s="1"/>
    </row>
    <row r="564" spans="10:15" ht="13">
      <c r="J564" s="2" t="s">
        <v>6868</v>
      </c>
      <c r="K564" s="2">
        <v>0.97460391979923011</v>
      </c>
      <c r="O564" s="1"/>
    </row>
    <row r="565" spans="10:15" ht="13">
      <c r="J565" s="2" t="s">
        <v>6868</v>
      </c>
      <c r="K565" s="2">
        <v>0.94330696687102322</v>
      </c>
      <c r="O565" s="1"/>
    </row>
    <row r="566" spans="10:15" ht="13">
      <c r="J566" s="2" t="s">
        <v>6868</v>
      </c>
      <c r="K566" s="2">
        <v>0.47086732658236807</v>
      </c>
      <c r="O566" s="1"/>
    </row>
    <row r="567" spans="10:15" ht="13">
      <c r="J567" s="2" t="s">
        <v>6868</v>
      </c>
      <c r="K567" s="2">
        <v>0.55248153247550214</v>
      </c>
      <c r="O567" s="1"/>
    </row>
    <row r="568" spans="10:15" ht="13">
      <c r="J568" s="2" t="s">
        <v>6868</v>
      </c>
      <c r="K568" s="2">
        <v>0.50759504091579388</v>
      </c>
      <c r="O568" s="1"/>
    </row>
    <row r="569" spans="10:15" ht="13">
      <c r="J569" s="2" t="s">
        <v>6842</v>
      </c>
      <c r="K569" s="2">
        <v>0.46921777666508646</v>
      </c>
      <c r="O569" s="1"/>
    </row>
    <row r="570" spans="10:15" ht="13">
      <c r="J570" s="2" t="s">
        <v>6868</v>
      </c>
      <c r="K570" s="2">
        <v>0.95907621070374405</v>
      </c>
      <c r="O570" s="1"/>
    </row>
    <row r="571" spans="10:15" ht="13">
      <c r="J571" s="2" t="s">
        <v>6868</v>
      </c>
      <c r="K571" s="2">
        <v>0.87658310963149744</v>
      </c>
      <c r="O571" s="1"/>
    </row>
    <row r="572" spans="10:15" ht="13">
      <c r="J572" s="2" t="s">
        <v>6868</v>
      </c>
      <c r="K572" s="2">
        <v>0.90797929601291583</v>
      </c>
      <c r="O572" s="1"/>
    </row>
    <row r="573" spans="10:15" ht="13">
      <c r="J573" s="2" t="s">
        <v>6868</v>
      </c>
      <c r="K573" s="2">
        <v>0.93349801505202479</v>
      </c>
      <c r="O573" s="1"/>
    </row>
    <row r="574" spans="10:15" ht="13">
      <c r="J574" s="2" t="s">
        <v>6842</v>
      </c>
      <c r="K574" s="2">
        <v>0.47595388821159396</v>
      </c>
      <c r="L574" s="2" t="s">
        <v>10411</v>
      </c>
      <c r="O574" s="1"/>
    </row>
    <row r="575" spans="10:15" ht="13">
      <c r="J575" s="2" t="s">
        <v>6842</v>
      </c>
      <c r="K575" s="2">
        <v>0.46871872155475169</v>
      </c>
      <c r="L575" s="2" t="s">
        <v>10411</v>
      </c>
      <c r="O575" s="1"/>
    </row>
    <row r="576" spans="10:15" ht="13">
      <c r="O576" s="1"/>
    </row>
    <row r="577" spans="15:15" ht="13">
      <c r="O577" s="1"/>
    </row>
    <row r="578" spans="15:15" ht="13">
      <c r="O578" s="1"/>
    </row>
    <row r="579" spans="15:15" ht="13">
      <c r="O579" s="1"/>
    </row>
    <row r="580" spans="15:15" ht="13">
      <c r="O580" s="1"/>
    </row>
    <row r="581" spans="15:15" ht="13">
      <c r="O581" s="1"/>
    </row>
    <row r="582" spans="15:15" ht="13">
      <c r="O582" s="1"/>
    </row>
    <row r="583" spans="15:15" ht="13">
      <c r="O583" s="1"/>
    </row>
    <row r="584" spans="15:15" ht="13">
      <c r="O584" s="1"/>
    </row>
    <row r="585" spans="15:15" ht="13">
      <c r="O585" s="1"/>
    </row>
    <row r="586" spans="15:15" ht="13">
      <c r="O586" s="1"/>
    </row>
    <row r="587" spans="15:15" ht="13">
      <c r="O587" s="1"/>
    </row>
    <row r="588" spans="15:15" ht="13">
      <c r="O588" s="1"/>
    </row>
    <row r="589" spans="15:15" ht="13">
      <c r="O589" s="1"/>
    </row>
    <row r="590" spans="15:15" ht="13">
      <c r="O590" s="1"/>
    </row>
    <row r="591" spans="15:15" ht="13">
      <c r="O591" s="1"/>
    </row>
    <row r="592" spans="15:15" ht="13">
      <c r="O592" s="1"/>
    </row>
    <row r="593" spans="15:15" ht="13">
      <c r="O593" s="1"/>
    </row>
    <row r="594" spans="15:15" ht="13">
      <c r="O594" s="1"/>
    </row>
    <row r="595" spans="15:15" ht="13">
      <c r="O595" s="1"/>
    </row>
    <row r="596" spans="15:15" ht="13">
      <c r="O596" s="1"/>
    </row>
    <row r="597" spans="15:15" ht="13">
      <c r="O597" s="1"/>
    </row>
    <row r="598" spans="15:15" ht="13">
      <c r="O598" s="1"/>
    </row>
    <row r="599" spans="15:15" ht="13">
      <c r="O599" s="1"/>
    </row>
    <row r="600" spans="15:15" ht="13">
      <c r="O600" s="1"/>
    </row>
    <row r="601" spans="15:15" ht="13">
      <c r="O601" s="1"/>
    </row>
    <row r="602" spans="15:15" ht="13">
      <c r="O602" s="1"/>
    </row>
    <row r="603" spans="15:15" ht="13">
      <c r="O603" s="1"/>
    </row>
    <row r="604" spans="15:15" ht="13">
      <c r="O604" s="1"/>
    </row>
    <row r="605" spans="15:15" ht="13">
      <c r="O605" s="1"/>
    </row>
    <row r="606" spans="15:15" ht="13">
      <c r="O606" s="1"/>
    </row>
    <row r="607" spans="15:15" ht="13">
      <c r="O607" s="1"/>
    </row>
    <row r="608" spans="15:15" ht="13">
      <c r="O608" s="1"/>
    </row>
    <row r="609" spans="15:15" ht="13">
      <c r="O609" s="1"/>
    </row>
    <row r="610" spans="15:15" ht="13">
      <c r="O610" s="1"/>
    </row>
    <row r="611" spans="15:15" ht="13">
      <c r="O611" s="1"/>
    </row>
    <row r="612" spans="15:15" ht="13">
      <c r="O612" s="1"/>
    </row>
    <row r="613" spans="15:15" ht="13">
      <c r="O613" s="1"/>
    </row>
    <row r="614" spans="15:15" ht="13">
      <c r="O614" s="1"/>
    </row>
    <row r="615" spans="15:15" ht="13">
      <c r="O615" s="1"/>
    </row>
    <row r="616" spans="15:15" ht="13">
      <c r="O616" s="1"/>
    </row>
    <row r="617" spans="15:15" ht="13">
      <c r="O617" s="1"/>
    </row>
    <row r="618" spans="15:15" ht="13">
      <c r="O618" s="1"/>
    </row>
    <row r="619" spans="15:15" ht="13">
      <c r="O619" s="1"/>
    </row>
    <row r="620" spans="15:15" ht="13">
      <c r="O620" s="1"/>
    </row>
    <row r="621" spans="15:15" ht="13">
      <c r="O621" s="1"/>
    </row>
    <row r="622" spans="15:15" ht="13">
      <c r="O622" s="1"/>
    </row>
    <row r="623" spans="15:15" ht="13">
      <c r="O623" s="1"/>
    </row>
    <row r="624" spans="15:15" ht="13">
      <c r="O624" s="1"/>
    </row>
    <row r="625" spans="15:15" ht="13">
      <c r="O625" s="1"/>
    </row>
    <row r="626" spans="15:15" ht="13">
      <c r="O626" s="1"/>
    </row>
    <row r="627" spans="15:15" ht="13">
      <c r="O627" s="1"/>
    </row>
    <row r="628" spans="15:15" ht="13">
      <c r="O628" s="1"/>
    </row>
    <row r="629" spans="15:15" ht="13">
      <c r="O629" s="1"/>
    </row>
    <row r="630" spans="15:15" ht="13">
      <c r="O630" s="1"/>
    </row>
    <row r="631" spans="15:15" ht="13">
      <c r="O631" s="1"/>
    </row>
    <row r="632" spans="15:15" ht="13">
      <c r="O632" s="1"/>
    </row>
    <row r="633" spans="15:15" ht="13">
      <c r="O633" s="1"/>
    </row>
    <row r="634" spans="15:15" ht="13">
      <c r="O634" s="1"/>
    </row>
    <row r="635" spans="15:15" ht="13">
      <c r="O635" s="1"/>
    </row>
    <row r="636" spans="15:15" ht="13">
      <c r="O636" s="1"/>
    </row>
    <row r="637" spans="15:15" ht="13">
      <c r="O637" s="1"/>
    </row>
    <row r="638" spans="15:15" ht="13">
      <c r="O638" s="1"/>
    </row>
    <row r="639" spans="15:15" ht="13">
      <c r="O639" s="1"/>
    </row>
    <row r="640" spans="15:15" ht="13">
      <c r="O640" s="1"/>
    </row>
    <row r="641" spans="15:15" ht="13">
      <c r="O641" s="1"/>
    </row>
    <row r="642" spans="15:15" ht="13">
      <c r="O642" s="1"/>
    </row>
    <row r="643" spans="15:15" ht="13">
      <c r="O643" s="1"/>
    </row>
    <row r="644" spans="15:15" ht="13">
      <c r="O644" s="1"/>
    </row>
    <row r="645" spans="15:15" ht="13">
      <c r="O645" s="1"/>
    </row>
    <row r="646" spans="15:15" ht="13">
      <c r="O646" s="1"/>
    </row>
    <row r="647" spans="15:15" ht="13">
      <c r="O647" s="1"/>
    </row>
    <row r="648" spans="15:15" ht="13">
      <c r="O648" s="1"/>
    </row>
    <row r="649" spans="15:15" ht="13">
      <c r="O649" s="1"/>
    </row>
    <row r="650" spans="15:15" ht="13">
      <c r="O650" s="1"/>
    </row>
    <row r="651" spans="15:15" ht="13">
      <c r="O651" s="1"/>
    </row>
    <row r="652" spans="15:15" ht="13">
      <c r="O652" s="1"/>
    </row>
    <row r="653" spans="15:15" ht="13">
      <c r="O653" s="1"/>
    </row>
    <row r="654" spans="15:15" ht="13">
      <c r="O654" s="1"/>
    </row>
    <row r="655" spans="15:15" ht="13">
      <c r="O655" s="1"/>
    </row>
    <row r="656" spans="15:15" ht="13">
      <c r="O656" s="1"/>
    </row>
    <row r="657" spans="15:15" ht="13">
      <c r="O657" s="1"/>
    </row>
    <row r="658" spans="15:15" ht="13">
      <c r="O658" s="1"/>
    </row>
    <row r="659" spans="15:15" ht="13">
      <c r="O659" s="1"/>
    </row>
    <row r="660" spans="15:15" ht="13">
      <c r="O660" s="1"/>
    </row>
    <row r="661" spans="15:15" ht="13">
      <c r="O661" s="1"/>
    </row>
    <row r="662" spans="15:15" ht="13">
      <c r="O662" s="1"/>
    </row>
    <row r="663" spans="15:15" ht="13">
      <c r="O663" s="1"/>
    </row>
    <row r="664" spans="15:15" ht="13">
      <c r="O664" s="1"/>
    </row>
    <row r="665" spans="15:15" ht="13">
      <c r="O665" s="1"/>
    </row>
    <row r="666" spans="15:15" ht="13">
      <c r="O666" s="1"/>
    </row>
    <row r="667" spans="15:15" ht="13">
      <c r="O667" s="1"/>
    </row>
    <row r="668" spans="15:15" ht="13">
      <c r="O668" s="1"/>
    </row>
    <row r="669" spans="15:15" ht="13">
      <c r="O669" s="1"/>
    </row>
    <row r="670" spans="15:15" ht="13">
      <c r="O670" s="1"/>
    </row>
    <row r="671" spans="15:15" ht="13">
      <c r="O671" s="1"/>
    </row>
    <row r="672" spans="15:15" ht="13">
      <c r="O672" s="1"/>
    </row>
    <row r="673" spans="15:15" ht="13">
      <c r="O673" s="1"/>
    </row>
    <row r="674" spans="15:15" ht="13">
      <c r="O674" s="1"/>
    </row>
    <row r="675" spans="15:15" ht="13">
      <c r="O675" s="1"/>
    </row>
    <row r="676" spans="15:15" ht="13">
      <c r="O676" s="1"/>
    </row>
    <row r="677" spans="15:15" ht="13">
      <c r="O677" s="1"/>
    </row>
    <row r="678" spans="15:15" ht="13">
      <c r="O678" s="1"/>
    </row>
    <row r="679" spans="15:15" ht="13">
      <c r="O679" s="1"/>
    </row>
    <row r="680" spans="15:15" ht="13">
      <c r="O680" s="1"/>
    </row>
    <row r="681" spans="15:15" ht="13">
      <c r="O681" s="1"/>
    </row>
    <row r="682" spans="15:15" ht="13">
      <c r="O682" s="1"/>
    </row>
    <row r="683" spans="15:15" ht="13">
      <c r="O683" s="1"/>
    </row>
    <row r="684" spans="15:15" ht="13">
      <c r="O684" s="1"/>
    </row>
    <row r="685" spans="15:15" ht="13">
      <c r="O685" s="1"/>
    </row>
    <row r="686" spans="15:15" ht="13">
      <c r="O686" s="1"/>
    </row>
    <row r="687" spans="15:15" ht="13">
      <c r="O687" s="1"/>
    </row>
    <row r="688" spans="15:15" ht="13">
      <c r="O688" s="1"/>
    </row>
    <row r="689" spans="15:15" ht="13">
      <c r="O689" s="1"/>
    </row>
    <row r="690" spans="15:15" ht="13">
      <c r="O690" s="1"/>
    </row>
    <row r="691" spans="15:15" ht="13">
      <c r="O691" s="1"/>
    </row>
    <row r="692" spans="15:15" ht="13">
      <c r="O692" s="1"/>
    </row>
    <row r="693" spans="15:15" ht="13">
      <c r="O693" s="1"/>
    </row>
    <row r="694" spans="15:15" ht="13">
      <c r="O694" s="1"/>
    </row>
    <row r="695" spans="15:15" ht="13">
      <c r="O695" s="1"/>
    </row>
    <row r="696" spans="15:15" ht="13">
      <c r="O696" s="1"/>
    </row>
    <row r="697" spans="15:15" ht="13">
      <c r="O697" s="1"/>
    </row>
    <row r="698" spans="15:15" ht="13">
      <c r="O698" s="1"/>
    </row>
    <row r="699" spans="15:15" ht="13">
      <c r="O699" s="1"/>
    </row>
    <row r="700" spans="15:15" ht="13">
      <c r="O700" s="1"/>
    </row>
    <row r="701" spans="15:15" ht="13">
      <c r="O701" s="1"/>
    </row>
    <row r="702" spans="15:15" ht="13">
      <c r="O702" s="1"/>
    </row>
    <row r="703" spans="15:15" ht="13">
      <c r="O703" s="1"/>
    </row>
    <row r="704" spans="15:15" ht="13">
      <c r="O704" s="1"/>
    </row>
    <row r="705" spans="15:15" ht="13">
      <c r="O705" s="1"/>
    </row>
    <row r="706" spans="15:15" ht="13">
      <c r="O706" s="1"/>
    </row>
    <row r="707" spans="15:15" ht="13">
      <c r="O707" s="1"/>
    </row>
    <row r="708" spans="15:15" ht="13">
      <c r="O708" s="1"/>
    </row>
    <row r="709" spans="15:15" ht="13">
      <c r="O709" s="1"/>
    </row>
    <row r="710" spans="15:15" ht="13">
      <c r="O710" s="1"/>
    </row>
    <row r="711" spans="15:15" ht="13">
      <c r="O711" s="1"/>
    </row>
    <row r="712" spans="15:15" ht="13">
      <c r="O712" s="1"/>
    </row>
    <row r="713" spans="15:15" ht="13">
      <c r="O713" s="1"/>
    </row>
    <row r="714" spans="15:15" ht="13">
      <c r="O714" s="1"/>
    </row>
    <row r="715" spans="15:15" ht="13">
      <c r="O715" s="1"/>
    </row>
    <row r="716" spans="15:15" ht="13">
      <c r="O716" s="1"/>
    </row>
    <row r="717" spans="15:15" ht="13">
      <c r="O717" s="1"/>
    </row>
    <row r="718" spans="15:15" ht="13">
      <c r="O718" s="1"/>
    </row>
    <row r="719" spans="15:15" ht="13">
      <c r="O719" s="1"/>
    </row>
    <row r="720" spans="15:15" ht="13">
      <c r="O720" s="1"/>
    </row>
    <row r="721" spans="15:15" ht="13">
      <c r="O721" s="1"/>
    </row>
    <row r="722" spans="15:15" ht="13">
      <c r="O722" s="1"/>
    </row>
    <row r="723" spans="15:15" ht="13">
      <c r="O723" s="1"/>
    </row>
    <row r="724" spans="15:15" ht="13">
      <c r="O724" s="1"/>
    </row>
    <row r="725" spans="15:15" ht="13">
      <c r="O725" s="1"/>
    </row>
    <row r="726" spans="15:15" ht="13">
      <c r="O726" s="1"/>
    </row>
    <row r="727" spans="15:15" ht="13">
      <c r="O727" s="1"/>
    </row>
    <row r="728" spans="15:15" ht="13">
      <c r="O728" s="1"/>
    </row>
    <row r="729" spans="15:15" ht="13">
      <c r="O729" s="1"/>
    </row>
    <row r="730" spans="15:15" ht="13">
      <c r="O730" s="1"/>
    </row>
    <row r="731" spans="15:15" ht="13">
      <c r="O731" s="1"/>
    </row>
    <row r="732" spans="15:15" ht="13">
      <c r="O732" s="1"/>
    </row>
    <row r="733" spans="15:15" ht="13">
      <c r="O733" s="1"/>
    </row>
    <row r="734" spans="15:15" ht="13">
      <c r="O734" s="1"/>
    </row>
    <row r="735" spans="15:15" ht="13">
      <c r="O735" s="1"/>
    </row>
    <row r="736" spans="15:15" ht="13">
      <c r="O736" s="1"/>
    </row>
    <row r="737" spans="15:15" ht="13">
      <c r="O737" s="1"/>
    </row>
    <row r="738" spans="15:15" ht="13">
      <c r="O738" s="1"/>
    </row>
    <row r="739" spans="15:15" ht="13">
      <c r="O739" s="1"/>
    </row>
    <row r="740" spans="15:15" ht="13">
      <c r="O740" s="1"/>
    </row>
    <row r="741" spans="15:15" ht="13">
      <c r="O741" s="1"/>
    </row>
    <row r="742" spans="15:15" ht="13">
      <c r="O742" s="1"/>
    </row>
    <row r="743" spans="15:15" ht="13">
      <c r="O743" s="1"/>
    </row>
    <row r="744" spans="15:15" ht="13">
      <c r="O744" s="1"/>
    </row>
    <row r="745" spans="15:15" ht="13">
      <c r="O745" s="1"/>
    </row>
    <row r="746" spans="15:15" ht="13">
      <c r="O746" s="1"/>
    </row>
    <row r="747" spans="15:15" ht="13">
      <c r="O747" s="1"/>
    </row>
    <row r="748" spans="15:15" ht="13">
      <c r="O748" s="1"/>
    </row>
    <row r="749" spans="15:15" ht="13">
      <c r="O749" s="1"/>
    </row>
    <row r="750" spans="15:15" ht="13">
      <c r="O750" s="1"/>
    </row>
    <row r="751" spans="15:15" ht="13">
      <c r="O751" s="1"/>
    </row>
    <row r="752" spans="15:15" ht="13">
      <c r="O752" s="1"/>
    </row>
    <row r="753" spans="15:15" ht="13">
      <c r="O753" s="1"/>
    </row>
    <row r="754" spans="15:15" ht="13">
      <c r="O754" s="1"/>
    </row>
    <row r="755" spans="15:15" ht="13">
      <c r="O755" s="1"/>
    </row>
    <row r="756" spans="15:15" ht="13">
      <c r="O756" s="1"/>
    </row>
    <row r="757" spans="15:15" ht="13">
      <c r="O757" s="1"/>
    </row>
    <row r="758" spans="15:15" ht="13">
      <c r="O758" s="1"/>
    </row>
    <row r="759" spans="15:15" ht="13">
      <c r="O759" s="1"/>
    </row>
    <row r="760" spans="15:15" ht="13">
      <c r="O760" s="1"/>
    </row>
    <row r="761" spans="15:15" ht="13">
      <c r="O761" s="1"/>
    </row>
    <row r="762" spans="15:15" ht="13">
      <c r="O762" s="1"/>
    </row>
    <row r="763" spans="15:15" ht="13">
      <c r="O763" s="1"/>
    </row>
    <row r="764" spans="15:15" ht="13">
      <c r="O764" s="1"/>
    </row>
    <row r="765" spans="15:15" ht="13">
      <c r="O765" s="1"/>
    </row>
    <row r="766" spans="15:15" ht="13">
      <c r="O766" s="1"/>
    </row>
    <row r="767" spans="15:15" ht="13">
      <c r="O767" s="1"/>
    </row>
    <row r="768" spans="15:15" ht="13">
      <c r="O768" s="1"/>
    </row>
    <row r="769" spans="15:15" ht="13">
      <c r="O769" s="1"/>
    </row>
    <row r="770" spans="15:15" ht="13">
      <c r="O770" s="1"/>
    </row>
    <row r="771" spans="15:15" ht="13">
      <c r="O771" s="1"/>
    </row>
    <row r="772" spans="15:15" ht="13">
      <c r="O772" s="1"/>
    </row>
    <row r="773" spans="15:15" ht="13">
      <c r="O773" s="1"/>
    </row>
    <row r="774" spans="15:15" ht="13">
      <c r="O774" s="1"/>
    </row>
    <row r="775" spans="15:15" ht="13">
      <c r="O775" s="1"/>
    </row>
    <row r="776" spans="15:15" ht="13">
      <c r="O776" s="1"/>
    </row>
    <row r="777" spans="15:15" ht="13">
      <c r="O777" s="1"/>
    </row>
    <row r="778" spans="15:15" ht="13">
      <c r="O778" s="1"/>
    </row>
    <row r="779" spans="15:15" ht="13">
      <c r="O779" s="1"/>
    </row>
    <row r="780" spans="15:15" ht="13">
      <c r="O780" s="1"/>
    </row>
    <row r="781" spans="15:15" ht="13">
      <c r="O781" s="1"/>
    </row>
    <row r="782" spans="15:15" ht="13">
      <c r="O782" s="1"/>
    </row>
    <row r="783" spans="15:15" ht="13">
      <c r="O783" s="1"/>
    </row>
    <row r="784" spans="15:15" ht="13">
      <c r="O784" s="1"/>
    </row>
    <row r="785" spans="15:15" ht="13">
      <c r="O785" s="1"/>
    </row>
    <row r="786" spans="15:15" ht="13">
      <c r="O786" s="1"/>
    </row>
    <row r="787" spans="15:15" ht="13">
      <c r="O787" s="1"/>
    </row>
    <row r="788" spans="15:15" ht="13">
      <c r="O788" s="1"/>
    </row>
    <row r="789" spans="15:15" ht="13">
      <c r="O789" s="1"/>
    </row>
    <row r="790" spans="15:15" ht="13">
      <c r="O790" s="1"/>
    </row>
    <row r="791" spans="15:15" ht="13">
      <c r="O791" s="1"/>
    </row>
    <row r="792" spans="15:15" ht="13">
      <c r="O792" s="1"/>
    </row>
    <row r="793" spans="15:15" ht="13">
      <c r="O793" s="1"/>
    </row>
    <row r="794" spans="15:15" ht="13">
      <c r="O794" s="1"/>
    </row>
    <row r="795" spans="15:15" ht="13">
      <c r="O795" s="1"/>
    </row>
    <row r="796" spans="15:15" ht="13">
      <c r="O796" s="1"/>
    </row>
    <row r="797" spans="15:15" ht="13">
      <c r="O797" s="1"/>
    </row>
    <row r="798" spans="15:15" ht="13">
      <c r="O798" s="1"/>
    </row>
    <row r="799" spans="15:15" ht="13">
      <c r="O799" s="1"/>
    </row>
    <row r="800" spans="15:15" ht="13">
      <c r="O800" s="1"/>
    </row>
    <row r="801" spans="15:15" ht="13">
      <c r="O801" s="1"/>
    </row>
    <row r="802" spans="15:15" ht="13">
      <c r="O802" s="1"/>
    </row>
    <row r="803" spans="15:15" ht="13">
      <c r="O803" s="1"/>
    </row>
    <row r="804" spans="15:15" ht="13">
      <c r="O804" s="1"/>
    </row>
    <row r="805" spans="15:15" ht="13">
      <c r="O805" s="1"/>
    </row>
    <row r="806" spans="15:15" ht="13">
      <c r="O806" s="1"/>
    </row>
    <row r="807" spans="15:15" ht="13">
      <c r="O807" s="1"/>
    </row>
    <row r="808" spans="15:15" ht="13">
      <c r="O808" s="1"/>
    </row>
    <row r="809" spans="15:15" ht="13">
      <c r="O809" s="1"/>
    </row>
    <row r="810" spans="15:15" ht="13">
      <c r="O810" s="1"/>
    </row>
    <row r="811" spans="15:15" ht="13">
      <c r="O811" s="1"/>
    </row>
    <row r="812" spans="15:15" ht="13">
      <c r="O812" s="1"/>
    </row>
    <row r="813" spans="15:15" ht="13">
      <c r="O813" s="1"/>
    </row>
    <row r="814" spans="15:15" ht="13">
      <c r="O814" s="1"/>
    </row>
    <row r="815" spans="15:15" ht="13">
      <c r="O815" s="1"/>
    </row>
    <row r="816" spans="15:15" ht="13">
      <c r="O816" s="1"/>
    </row>
    <row r="817" spans="15:15" ht="13">
      <c r="O817" s="1"/>
    </row>
    <row r="818" spans="15:15" ht="13">
      <c r="O818" s="1"/>
    </row>
    <row r="819" spans="15:15" ht="13">
      <c r="O819" s="1"/>
    </row>
    <row r="820" spans="15:15" ht="13">
      <c r="O820" s="1"/>
    </row>
    <row r="821" spans="15:15" ht="13">
      <c r="O821" s="1"/>
    </row>
    <row r="822" spans="15:15" ht="13">
      <c r="O822" s="1"/>
    </row>
    <row r="823" spans="15:15" ht="13">
      <c r="O823" s="1"/>
    </row>
    <row r="824" spans="15:15" ht="13">
      <c r="O824" s="1"/>
    </row>
    <row r="825" spans="15:15" ht="13">
      <c r="O825" s="1"/>
    </row>
    <row r="826" spans="15:15" ht="13">
      <c r="O826" s="1"/>
    </row>
    <row r="827" spans="15:15" ht="13">
      <c r="O827" s="1"/>
    </row>
    <row r="828" spans="15:15" ht="13">
      <c r="O828" s="1"/>
    </row>
    <row r="829" spans="15:15" ht="13">
      <c r="O829" s="1"/>
    </row>
    <row r="830" spans="15:15" ht="13">
      <c r="O830" s="1"/>
    </row>
    <row r="831" spans="15:15" ht="13">
      <c r="O831" s="1"/>
    </row>
    <row r="832" spans="15:15" ht="13">
      <c r="O832" s="1"/>
    </row>
    <row r="833" spans="15:15" ht="13">
      <c r="O833" s="1"/>
    </row>
    <row r="834" spans="15:15" ht="13">
      <c r="O834" s="1"/>
    </row>
    <row r="835" spans="15:15" ht="13">
      <c r="O835" s="1"/>
    </row>
    <row r="836" spans="15:15" ht="13">
      <c r="O836" s="1"/>
    </row>
    <row r="837" spans="15:15" ht="13">
      <c r="O837" s="1"/>
    </row>
    <row r="838" spans="15:15" ht="13">
      <c r="O838" s="1"/>
    </row>
    <row r="839" spans="15:15" ht="13">
      <c r="O839" s="1"/>
    </row>
    <row r="840" spans="15:15" ht="13">
      <c r="O840" s="1"/>
    </row>
    <row r="841" spans="15:15" ht="13">
      <c r="O841" s="1"/>
    </row>
    <row r="842" spans="15:15" ht="13">
      <c r="O842" s="1"/>
    </row>
    <row r="843" spans="15:15" ht="13">
      <c r="O843" s="1"/>
    </row>
    <row r="844" spans="15:15" ht="13">
      <c r="O844" s="1"/>
    </row>
    <row r="845" spans="15:15" ht="13">
      <c r="O845" s="1"/>
    </row>
    <row r="846" spans="15:15" ht="13">
      <c r="O846" s="1"/>
    </row>
  </sheetData>
  <autoFilter ref="X9" xr:uid="{00000000-0009-0000-0000-000008000000}"/>
  <customSheetViews>
    <customSheetView guid="{C8CB16C3-1145-4A4B-85B7-E1358C92DC75}" filter="1" showAutoFilter="1">
      <pageMargins left="0.7" right="0.7" top="0.75" bottom="0.75" header="0.3" footer="0.3"/>
      <autoFilter ref="A1:Z846" xr:uid="{61A6D206-4B53-4D4E-9821-AFFE5843E26F}">
        <filterColumn colId="2">
          <filters blank="1">
            <filter val="08Bg1"/>
            <filter val="08Bg2"/>
            <filter val="08Bg3"/>
            <filter val="08Bg4"/>
            <filter val="08Bg5"/>
            <filter val="08Bg6"/>
            <filter val="648518346467401991"/>
            <filter val="648518346475402337"/>
            <filter val="648518346475465856"/>
            <filter val="648518346475595136"/>
            <filter val="648518346480289190"/>
            <filter val="648518346480956637"/>
            <filter val="648518346482356116"/>
            <filter val="648518346482437268"/>
            <filter val="648518346483272638"/>
            <filter val="648518346486117266"/>
            <filter val="648518346486594436"/>
            <filter val="648518346486704867"/>
            <filter val="648518346486723021"/>
            <filter val="648518346488072471"/>
            <filter val="648518346490131483"/>
            <filter val="648518346490238300"/>
            <filter val="648518346490557706"/>
            <filter val="648518346492391619"/>
            <filter val="648518346492750011"/>
            <filter val="648518346493883383"/>
            <filter val="648518346495012018"/>
            <filter val="648518346497025409"/>
            <filter val="648518346498661616"/>
            <filter val="648518346499974611"/>
            <filter val="AN00A006"/>
            <filter val="AN03A008"/>
            <filter val="AN05B035"/>
            <filter val="AN05B095"/>
            <filter val="AN06B004"/>
            <filter val="AN08B020"/>
            <filter val="AN08B031"/>
            <filter val="AN08B035"/>
            <filter val="AN08B043"/>
            <filter val="AN08B047"/>
            <filter val="AN08B059"/>
            <filter val="AN08B061"/>
            <filter val="AN08B069"/>
            <filter val="AN08B074"/>
            <filter val="AN08B084"/>
            <filter val="AN09B012"/>
            <filter val="AN09B017"/>
            <filter val="AN09B028"/>
            <filter val="AN10B009"/>
            <filter val="AN10B026"/>
            <filter val="AN12B060"/>
            <filter val="AN12B089"/>
            <filter val="AN18B053"/>
            <filter val="AN19A018"/>
            <filter val="AN19B007"/>
            <filter val="AN19B024"/>
            <filter val="AN19B104"/>
            <filter val="AN23B026"/>
            <filter val="AN27X019"/>
            <filter val="ANXXX050"/>
            <filter val="ANXXX068"/>
            <filter val="ANXXX071"/>
            <filter val="ANXXX084"/>
            <filter val="ANXXX116"/>
            <filter val="ANXXX150"/>
            <filter val="ANXXX152"/>
            <filter val="ANXXX254"/>
            <filter val="vMS16"/>
          </filters>
        </filterColumn>
        <filterColumn colId="8">
          <filters blank="1">
            <filter val="00A"/>
            <filter val="03A"/>
            <filter val="09B"/>
            <filter val="19A"/>
            <filter val="19B"/>
            <filter val="23B"/>
            <filter val="27X"/>
            <filter val="TBD"/>
            <filter val="TBDg3"/>
            <filter val="TBDg4"/>
          </filters>
        </filterColumn>
        <filterColumn colId="18">
          <filters>
            <filter val="female specialized"/>
          </filters>
        </filterColumn>
      </autoFilter>
    </customSheetView>
  </customSheetViews>
  <dataValidations count="1">
    <dataValidation type="list" allowBlank="1" showErrorMessage="1" sqref="S2:S217" xr:uid="{00000000-0002-0000-0800-000000000000}">
      <formula1>"difference in number,dimorphic in number?,dimorphic morphology,male specific,female specific,male specialized,female specialized,biological variability,reconstruction issue,match is not ascending,matching problem"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4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12.6640625" defaultRowHeight="15.75" customHeight="1"/>
  <cols>
    <col min="2" max="2" width="30" customWidth="1"/>
    <col min="3" max="3" width="18.33203125" customWidth="1"/>
  </cols>
  <sheetData>
    <row r="1" spans="1:8" ht="15.75" customHeight="1">
      <c r="A1" s="10" t="s">
        <v>6816</v>
      </c>
      <c r="B1" s="10" t="s">
        <v>6528</v>
      </c>
      <c r="C1" s="10" t="s">
        <v>6529</v>
      </c>
      <c r="D1" s="10" t="s">
        <v>6530</v>
      </c>
      <c r="E1" s="10" t="s">
        <v>5</v>
      </c>
      <c r="F1" s="10" t="s">
        <v>6531</v>
      </c>
      <c r="G1" s="2" t="s">
        <v>6817</v>
      </c>
      <c r="H1" s="2" t="s">
        <v>6818</v>
      </c>
    </row>
    <row r="2" spans="1:8" ht="15.75" customHeight="1">
      <c r="A2" s="16" t="s">
        <v>6819</v>
      </c>
      <c r="B2" s="2" t="s">
        <v>6820</v>
      </c>
      <c r="G2" s="2" t="s">
        <v>6821</v>
      </c>
      <c r="H2" s="2" t="s">
        <v>6822</v>
      </c>
    </row>
    <row r="3" spans="1:8" ht="15.75" customHeight="1">
      <c r="A3" s="2" t="s">
        <v>6823</v>
      </c>
      <c r="B3" s="2" t="s">
        <v>6824</v>
      </c>
      <c r="C3" s="2" t="s">
        <v>6825</v>
      </c>
      <c r="G3" s="2" t="s">
        <v>6826</v>
      </c>
      <c r="H3" s="2" t="s">
        <v>6827</v>
      </c>
    </row>
    <row r="4" spans="1:8" ht="15.75" customHeight="1">
      <c r="A4" s="2" t="s">
        <v>6828</v>
      </c>
      <c r="B4" s="2" t="s">
        <v>6829</v>
      </c>
      <c r="G4" s="2" t="s">
        <v>6830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J999"/>
  <sheetViews>
    <sheetView workbookViewId="0">
      <selection activeCell="I6" sqref="I6"/>
    </sheetView>
  </sheetViews>
  <sheetFormatPr baseColWidth="10" defaultColWidth="12.6640625" defaultRowHeight="15.75" customHeight="1"/>
  <cols>
    <col min="1" max="1" width="27.6640625" customWidth="1"/>
    <col min="2" max="2" width="16.83203125" customWidth="1"/>
    <col min="3" max="3" width="14.1640625" customWidth="1"/>
    <col min="4" max="4" width="9.33203125" customWidth="1"/>
    <col min="6" max="6" width="7.6640625" customWidth="1"/>
    <col min="7" max="7" width="11.1640625" customWidth="1"/>
    <col min="10" max="10" width="7.6640625" customWidth="1"/>
  </cols>
  <sheetData>
    <row r="1" spans="1:10" ht="15.75" customHeight="1">
      <c r="A1" s="2" t="s">
        <v>14337</v>
      </c>
      <c r="B1" s="4" t="s">
        <v>14338</v>
      </c>
      <c r="C1" s="4" t="s">
        <v>14339</v>
      </c>
      <c r="D1" s="4" t="s">
        <v>3245</v>
      </c>
      <c r="E1" s="4" t="s">
        <v>13177</v>
      </c>
      <c r="F1" s="4" t="s">
        <v>14340</v>
      </c>
      <c r="G1" s="2" t="s">
        <v>14341</v>
      </c>
      <c r="H1" s="4" t="s">
        <v>14342</v>
      </c>
      <c r="I1" s="4" t="s">
        <v>14343</v>
      </c>
      <c r="J1" s="2" t="s">
        <v>14344</v>
      </c>
    </row>
    <row r="2" spans="1:10" ht="15.75" customHeight="1">
      <c r="A2" s="57" t="s">
        <v>14345</v>
      </c>
      <c r="B2" s="4" t="s">
        <v>14346</v>
      </c>
      <c r="C2" s="4" t="s">
        <v>14347</v>
      </c>
      <c r="D2" s="4" t="s">
        <v>179</v>
      </c>
      <c r="E2" s="4" t="s">
        <v>13605</v>
      </c>
      <c r="F2" s="39">
        <v>7</v>
      </c>
      <c r="G2" s="2">
        <v>10</v>
      </c>
      <c r="H2" s="59" t="s">
        <v>14348</v>
      </c>
      <c r="I2" s="60" t="s">
        <v>14349</v>
      </c>
      <c r="J2" s="57">
        <v>25</v>
      </c>
    </row>
    <row r="3" spans="1:10" ht="15.75" customHeight="1">
      <c r="A3" s="58"/>
      <c r="B3" s="4" t="s">
        <v>14346</v>
      </c>
      <c r="C3" s="4" t="s">
        <v>14350</v>
      </c>
      <c r="D3" s="4" t="s">
        <v>179</v>
      </c>
      <c r="E3" s="4" t="s">
        <v>13614</v>
      </c>
      <c r="F3" s="39">
        <v>7</v>
      </c>
      <c r="G3" s="2" t="s">
        <v>14351</v>
      </c>
      <c r="H3" s="58"/>
      <c r="I3" s="58"/>
      <c r="J3" s="58"/>
    </row>
    <row r="4" spans="1:10" ht="15.75" customHeight="1">
      <c r="A4" s="58"/>
      <c r="B4" s="4" t="s">
        <v>14346</v>
      </c>
      <c r="C4" s="4" t="s">
        <v>14352</v>
      </c>
      <c r="D4" s="4" t="s">
        <v>179</v>
      </c>
      <c r="E4" s="4" t="s">
        <v>13617</v>
      </c>
      <c r="F4" s="39">
        <v>7</v>
      </c>
      <c r="G4" s="2" t="s">
        <v>14353</v>
      </c>
      <c r="H4" s="58"/>
      <c r="I4" s="58"/>
      <c r="J4" s="58"/>
    </row>
    <row r="5" spans="1:10" ht="15.75" customHeight="1">
      <c r="A5" s="2" t="s">
        <v>14354</v>
      </c>
      <c r="B5" s="4" t="s">
        <v>14355</v>
      </c>
      <c r="C5" s="4" t="s">
        <v>14356</v>
      </c>
      <c r="D5" s="4" t="s">
        <v>80</v>
      </c>
      <c r="E5" s="4" t="s">
        <v>13482</v>
      </c>
      <c r="F5" s="39">
        <v>85</v>
      </c>
      <c r="G5" s="2">
        <v>85</v>
      </c>
      <c r="H5" s="4" t="s">
        <v>14357</v>
      </c>
      <c r="I5" s="53" t="s">
        <v>14358</v>
      </c>
      <c r="J5" s="2">
        <v>80</v>
      </c>
    </row>
    <row r="6" spans="1:10" ht="15.75" customHeight="1">
      <c r="A6" s="2" t="s">
        <v>14359</v>
      </c>
      <c r="B6" s="4" t="s">
        <v>14355</v>
      </c>
      <c r="C6" s="4" t="s">
        <v>14360</v>
      </c>
      <c r="D6" s="4" t="s">
        <v>80</v>
      </c>
      <c r="E6" s="4" t="s">
        <v>13182</v>
      </c>
      <c r="F6" s="39">
        <v>315</v>
      </c>
      <c r="G6" s="2">
        <v>349</v>
      </c>
      <c r="H6" s="4" t="s">
        <v>14361</v>
      </c>
      <c r="I6" s="53" t="s">
        <v>14362</v>
      </c>
      <c r="J6" s="2">
        <v>398</v>
      </c>
    </row>
    <row r="7" spans="1:10" ht="15.75" customHeight="1">
      <c r="A7" s="61" t="s">
        <v>14363</v>
      </c>
      <c r="B7" s="4"/>
      <c r="C7" s="4" t="s">
        <v>11123</v>
      </c>
      <c r="D7" s="4" t="s">
        <v>652</v>
      </c>
      <c r="E7" s="4" t="s">
        <v>14364</v>
      </c>
      <c r="F7" s="39">
        <v>2</v>
      </c>
      <c r="G7" s="57">
        <v>12</v>
      </c>
      <c r="H7" s="59" t="s">
        <v>14365</v>
      </c>
      <c r="I7" s="62" t="s">
        <v>14366</v>
      </c>
      <c r="J7" s="57">
        <v>17</v>
      </c>
    </row>
    <row r="8" spans="1:10" ht="15.75" customHeight="1">
      <c r="A8" s="58"/>
      <c r="B8" s="4"/>
      <c r="C8" s="4" t="s">
        <v>11123</v>
      </c>
      <c r="D8" s="4" t="s">
        <v>652</v>
      </c>
      <c r="E8" s="4" t="s">
        <v>14367</v>
      </c>
      <c r="F8" s="39">
        <v>2</v>
      </c>
      <c r="G8" s="58"/>
      <c r="H8" s="58"/>
      <c r="I8" s="58"/>
      <c r="J8" s="58"/>
    </row>
    <row r="9" spans="1:10" ht="15.75" customHeight="1">
      <c r="A9" s="58"/>
      <c r="B9" s="4"/>
      <c r="C9" s="4" t="s">
        <v>11123</v>
      </c>
      <c r="D9" s="4" t="s">
        <v>652</v>
      </c>
      <c r="E9" s="4" t="s">
        <v>14368</v>
      </c>
      <c r="F9" s="39">
        <v>8</v>
      </c>
      <c r="G9" s="58"/>
      <c r="H9" s="58"/>
      <c r="I9" s="58"/>
      <c r="J9" s="58"/>
    </row>
    <row r="10" spans="1:10" ht="15.75" customHeight="1">
      <c r="A10" s="2" t="s">
        <v>14369</v>
      </c>
      <c r="B10" s="4" t="s">
        <v>14370</v>
      </c>
      <c r="C10" s="4" t="s">
        <v>14371</v>
      </c>
      <c r="D10" s="4" t="s">
        <v>641</v>
      </c>
      <c r="E10" s="4" t="s">
        <v>13632</v>
      </c>
      <c r="F10" s="39">
        <v>2</v>
      </c>
      <c r="G10" s="2">
        <v>2</v>
      </c>
      <c r="H10" s="4" t="s">
        <v>14372</v>
      </c>
      <c r="I10" s="53" t="s">
        <v>14373</v>
      </c>
      <c r="J10" s="2">
        <v>2</v>
      </c>
    </row>
    <row r="11" spans="1:10" ht="15.75" customHeight="1">
      <c r="A11" s="2" t="s">
        <v>14374</v>
      </c>
      <c r="B11" s="4"/>
      <c r="C11" s="4" t="s">
        <v>14347</v>
      </c>
      <c r="D11" s="4" t="s">
        <v>641</v>
      </c>
      <c r="E11" s="4" t="s">
        <v>13635</v>
      </c>
      <c r="F11" s="39">
        <v>4</v>
      </c>
      <c r="G11" s="2">
        <v>4</v>
      </c>
      <c r="H11" s="4" t="s">
        <v>14375</v>
      </c>
      <c r="I11" s="54" t="s">
        <v>14376</v>
      </c>
      <c r="J11" s="2">
        <v>4</v>
      </c>
    </row>
    <row r="12" spans="1:10" ht="15.75" customHeight="1">
      <c r="A12" s="61" t="s">
        <v>14377</v>
      </c>
      <c r="B12" s="4" t="s">
        <v>14378</v>
      </c>
      <c r="C12" s="4" t="s">
        <v>14347</v>
      </c>
      <c r="D12" s="4" t="s">
        <v>641</v>
      </c>
      <c r="E12" s="4" t="s">
        <v>13605</v>
      </c>
      <c r="F12" s="39">
        <v>30</v>
      </c>
      <c r="G12" s="57">
        <v>34</v>
      </c>
      <c r="J12" s="57">
        <v>86</v>
      </c>
    </row>
    <row r="13" spans="1:10" ht="15.75" customHeight="1">
      <c r="A13" s="58"/>
      <c r="B13" s="4"/>
      <c r="C13" s="4" t="s">
        <v>14347</v>
      </c>
      <c r="D13" s="4" t="s">
        <v>641</v>
      </c>
      <c r="E13" s="4" t="s">
        <v>13605</v>
      </c>
      <c r="F13" s="39">
        <v>4</v>
      </c>
      <c r="G13" s="58"/>
      <c r="H13" s="4" t="s">
        <v>14379</v>
      </c>
      <c r="I13" s="55" t="s">
        <v>14380</v>
      </c>
      <c r="J13" s="58"/>
    </row>
    <row r="14" spans="1:10" ht="15.75" customHeight="1">
      <c r="A14" s="58"/>
      <c r="B14" s="4" t="s">
        <v>14378</v>
      </c>
      <c r="C14" s="4" t="s">
        <v>14350</v>
      </c>
      <c r="D14" s="4" t="s">
        <v>641</v>
      </c>
      <c r="E14" s="4" t="s">
        <v>13614</v>
      </c>
      <c r="F14" s="39">
        <v>23</v>
      </c>
      <c r="G14" s="57">
        <v>31</v>
      </c>
      <c r="J14" s="58"/>
    </row>
    <row r="15" spans="1:10" ht="15.75" customHeight="1">
      <c r="A15" s="58"/>
      <c r="B15" s="4"/>
      <c r="C15" s="4" t="s">
        <v>14350</v>
      </c>
      <c r="D15" s="4" t="s">
        <v>641</v>
      </c>
      <c r="E15" s="4" t="s">
        <v>13614</v>
      </c>
      <c r="F15" s="39">
        <v>5</v>
      </c>
      <c r="G15" s="58"/>
      <c r="H15" s="4" t="s">
        <v>14381</v>
      </c>
      <c r="I15" s="55" t="s">
        <v>14382</v>
      </c>
      <c r="J15" s="58"/>
    </row>
    <row r="16" spans="1:10" ht="15.75" customHeight="1">
      <c r="A16" s="58"/>
      <c r="B16" s="4" t="s">
        <v>14378</v>
      </c>
      <c r="C16" s="4" t="s">
        <v>14352</v>
      </c>
      <c r="D16" s="4" t="s">
        <v>641</v>
      </c>
      <c r="E16" s="4" t="s">
        <v>13617</v>
      </c>
      <c r="F16" s="39">
        <v>25</v>
      </c>
      <c r="G16" s="57">
        <v>25</v>
      </c>
      <c r="J16" s="58"/>
    </row>
    <row r="17" spans="1:10" ht="15.75" customHeight="1">
      <c r="A17" s="58"/>
      <c r="B17" s="4"/>
      <c r="C17" s="4" t="s">
        <v>14352</v>
      </c>
      <c r="D17" s="4" t="s">
        <v>641</v>
      </c>
      <c r="E17" s="4" t="s">
        <v>13617</v>
      </c>
      <c r="F17" s="39">
        <v>4</v>
      </c>
      <c r="G17" s="58"/>
      <c r="H17" s="4" t="s">
        <v>14383</v>
      </c>
      <c r="I17" s="55" t="s">
        <v>14384</v>
      </c>
      <c r="J17" s="58"/>
    </row>
    <row r="18" spans="1:10" ht="15.75" customHeight="1">
      <c r="B18" s="4"/>
      <c r="C18" s="4"/>
      <c r="D18" s="4"/>
      <c r="E18" s="4"/>
      <c r="F18" s="39"/>
      <c r="H18" s="4"/>
      <c r="I18" s="4"/>
    </row>
    <row r="19" spans="1:10" ht="15.75" customHeight="1">
      <c r="B19" s="4"/>
      <c r="C19" s="4"/>
      <c r="D19" s="4"/>
      <c r="E19" s="4"/>
      <c r="F19" s="39"/>
      <c r="H19" s="4"/>
      <c r="I19" s="4"/>
    </row>
    <row r="20" spans="1:10" ht="15.75" customHeight="1">
      <c r="B20" s="4"/>
      <c r="C20" s="4"/>
      <c r="D20" s="4"/>
      <c r="E20" s="4"/>
      <c r="F20" s="39"/>
      <c r="H20" s="4"/>
      <c r="I20" s="4"/>
    </row>
    <row r="21" spans="1:10" ht="15.75" customHeight="1">
      <c r="I21" s="2"/>
    </row>
    <row r="22" spans="1:10" ht="15.75" customHeight="1">
      <c r="I22" s="2"/>
    </row>
    <row r="23" spans="1:10" ht="15.75" customHeight="1">
      <c r="I23" s="2"/>
    </row>
    <row r="24" spans="1:10" ht="15.75" customHeight="1">
      <c r="I24" s="2"/>
    </row>
    <row r="25" spans="1:10" ht="15.75" customHeight="1">
      <c r="I25" s="2"/>
    </row>
    <row r="26" spans="1:10" ht="15.75" customHeight="1">
      <c r="I26" s="2"/>
    </row>
    <row r="27" spans="1:10" ht="15.75" customHeight="1">
      <c r="I27" s="2"/>
    </row>
    <row r="28" spans="1:10" ht="15.75" customHeight="1">
      <c r="I28" s="2"/>
    </row>
    <row r="29" spans="1:10" ht="15.75" customHeight="1">
      <c r="I29" s="2"/>
    </row>
    <row r="30" spans="1:10" ht="15.75" customHeight="1">
      <c r="I30" s="2"/>
    </row>
    <row r="31" spans="1:10" ht="15.75" customHeight="1">
      <c r="I31" s="2"/>
    </row>
    <row r="32" spans="1:10" ht="15.75" customHeight="1">
      <c r="I32" s="2"/>
    </row>
    <row r="33" spans="9:9" ht="15.75" customHeight="1">
      <c r="I33" s="2"/>
    </row>
    <row r="34" spans="9:9" ht="15.75" customHeight="1">
      <c r="I34" s="2"/>
    </row>
    <row r="35" spans="9:9" ht="15.75" customHeight="1">
      <c r="I35" s="2"/>
    </row>
    <row r="36" spans="9:9" ht="15.75" customHeight="1">
      <c r="I36" s="2"/>
    </row>
    <row r="37" spans="9:9" ht="15.75" customHeight="1">
      <c r="I37" s="2"/>
    </row>
    <row r="38" spans="9:9" ht="15.75" customHeight="1">
      <c r="I38" s="2"/>
    </row>
    <row r="39" spans="9:9" ht="15.75" customHeight="1">
      <c r="I39" s="2"/>
    </row>
    <row r="40" spans="9:9" ht="15.75" customHeight="1">
      <c r="I40" s="2"/>
    </row>
    <row r="41" spans="9:9" ht="15.75" customHeight="1">
      <c r="I41" s="2"/>
    </row>
    <row r="42" spans="9:9" ht="15.75" customHeight="1">
      <c r="I42" s="2"/>
    </row>
    <row r="43" spans="9:9" ht="15.75" customHeight="1">
      <c r="I43" s="2"/>
    </row>
    <row r="44" spans="9:9" ht="15.75" customHeight="1">
      <c r="I44" s="2"/>
    </row>
    <row r="45" spans="9:9" ht="15.75" customHeight="1">
      <c r="I45" s="2"/>
    </row>
    <row r="46" spans="9:9" ht="15.75" customHeight="1">
      <c r="I46" s="2"/>
    </row>
    <row r="47" spans="9:9" ht="15.75" customHeight="1">
      <c r="I47" s="2"/>
    </row>
    <row r="48" spans="9:9" ht="15.75" customHeight="1">
      <c r="I48" s="2"/>
    </row>
    <row r="49" spans="9:9" ht="15.75" customHeight="1">
      <c r="I49" s="2"/>
    </row>
    <row r="50" spans="9:9" ht="15.75" customHeight="1">
      <c r="I50" s="2"/>
    </row>
    <row r="51" spans="9:9" ht="15.75" customHeight="1">
      <c r="I51" s="2"/>
    </row>
    <row r="52" spans="9:9" ht="15.75" customHeight="1">
      <c r="I52" s="2"/>
    </row>
    <row r="53" spans="9:9" ht="15.75" customHeight="1">
      <c r="I53" s="2"/>
    </row>
    <row r="54" spans="9:9" ht="15.75" customHeight="1">
      <c r="I54" s="2"/>
    </row>
    <row r="55" spans="9:9" ht="15.75" customHeight="1">
      <c r="I55" s="2"/>
    </row>
    <row r="56" spans="9:9" ht="15.75" customHeight="1">
      <c r="I56" s="2"/>
    </row>
    <row r="57" spans="9:9" ht="15.75" customHeight="1">
      <c r="I57" s="2"/>
    </row>
    <row r="58" spans="9:9" ht="15.75" customHeight="1">
      <c r="I58" s="2"/>
    </row>
    <row r="59" spans="9:9" ht="15.75" customHeight="1">
      <c r="I59" s="2"/>
    </row>
    <row r="60" spans="9:9" ht="15.75" customHeight="1">
      <c r="I60" s="2"/>
    </row>
    <row r="61" spans="9:9" ht="15.75" customHeight="1">
      <c r="I61" s="2"/>
    </row>
    <row r="62" spans="9:9" ht="15.75" customHeight="1">
      <c r="I62" s="2"/>
    </row>
    <row r="63" spans="9:9" ht="15.75" customHeight="1">
      <c r="I63" s="2"/>
    </row>
    <row r="64" spans="9:9" ht="15.75" customHeight="1">
      <c r="I64" s="2"/>
    </row>
    <row r="65" spans="9:9" ht="15.75" customHeight="1">
      <c r="I65" s="2"/>
    </row>
    <row r="66" spans="9:9" ht="13">
      <c r="I66" s="2"/>
    </row>
    <row r="67" spans="9:9" ht="13">
      <c r="I67" s="2"/>
    </row>
    <row r="68" spans="9:9" ht="13">
      <c r="I68" s="2"/>
    </row>
    <row r="69" spans="9:9" ht="13">
      <c r="I69" s="2"/>
    </row>
    <row r="70" spans="9:9" ht="13">
      <c r="I70" s="2"/>
    </row>
    <row r="71" spans="9:9" ht="13">
      <c r="I71" s="2"/>
    </row>
    <row r="72" spans="9:9" ht="13">
      <c r="I72" s="2"/>
    </row>
    <row r="73" spans="9:9" ht="13">
      <c r="I73" s="2"/>
    </row>
    <row r="74" spans="9:9" ht="13">
      <c r="I74" s="2"/>
    </row>
    <row r="75" spans="9:9" ht="13">
      <c r="I75" s="2"/>
    </row>
    <row r="76" spans="9:9" ht="13">
      <c r="I76" s="2"/>
    </row>
    <row r="77" spans="9:9" ht="13">
      <c r="I77" s="2"/>
    </row>
    <row r="78" spans="9:9" ht="13">
      <c r="I78" s="2"/>
    </row>
    <row r="79" spans="9:9" ht="13">
      <c r="I79" s="2"/>
    </row>
    <row r="80" spans="9:9" ht="13">
      <c r="I80" s="2"/>
    </row>
    <row r="81" spans="9:9" ht="13">
      <c r="I81" s="2"/>
    </row>
    <row r="82" spans="9:9" ht="13">
      <c r="I82" s="2"/>
    </row>
    <row r="83" spans="9:9" ht="13">
      <c r="I83" s="2"/>
    </row>
    <row r="84" spans="9:9" ht="13">
      <c r="I84" s="2"/>
    </row>
    <row r="85" spans="9:9" ht="13">
      <c r="I85" s="2"/>
    </row>
    <row r="86" spans="9:9" ht="13">
      <c r="I86" s="2"/>
    </row>
    <row r="87" spans="9:9" ht="13">
      <c r="I87" s="2"/>
    </row>
    <row r="88" spans="9:9" ht="13">
      <c r="I88" s="2"/>
    </row>
    <row r="89" spans="9:9" ht="13">
      <c r="I89" s="2"/>
    </row>
    <row r="90" spans="9:9" ht="13">
      <c r="I90" s="2"/>
    </row>
    <row r="91" spans="9:9" ht="13">
      <c r="I91" s="2"/>
    </row>
    <row r="92" spans="9:9" ht="13">
      <c r="I92" s="2"/>
    </row>
    <row r="93" spans="9:9" ht="13">
      <c r="I93" s="2"/>
    </row>
    <row r="94" spans="9:9" ht="13">
      <c r="I94" s="2"/>
    </row>
    <row r="95" spans="9:9" ht="13">
      <c r="I95" s="2"/>
    </row>
    <row r="96" spans="9:9" ht="13">
      <c r="I96" s="2"/>
    </row>
    <row r="97" spans="9:9" ht="13">
      <c r="I97" s="2"/>
    </row>
    <row r="98" spans="9:9" ht="13">
      <c r="I98" s="2"/>
    </row>
    <row r="99" spans="9:9" ht="13">
      <c r="I99" s="2"/>
    </row>
    <row r="100" spans="9:9" ht="13">
      <c r="I100" s="2"/>
    </row>
    <row r="101" spans="9:9" ht="13">
      <c r="I101" s="2"/>
    </row>
    <row r="102" spans="9:9" ht="13">
      <c r="I102" s="2"/>
    </row>
    <row r="103" spans="9:9" ht="13">
      <c r="I103" s="2"/>
    </row>
    <row r="104" spans="9:9" ht="13">
      <c r="I104" s="2"/>
    </row>
    <row r="105" spans="9:9" ht="13">
      <c r="I105" s="2"/>
    </row>
    <row r="106" spans="9:9" ht="13">
      <c r="I106" s="2"/>
    </row>
    <row r="107" spans="9:9" ht="13">
      <c r="I107" s="2"/>
    </row>
    <row r="108" spans="9:9" ht="13">
      <c r="I108" s="2"/>
    </row>
    <row r="109" spans="9:9" ht="13">
      <c r="I109" s="2"/>
    </row>
    <row r="110" spans="9:9" ht="13">
      <c r="I110" s="2"/>
    </row>
    <row r="111" spans="9:9" ht="13">
      <c r="I111" s="2"/>
    </row>
    <row r="112" spans="9:9" ht="13">
      <c r="I112" s="2"/>
    </row>
    <row r="113" spans="9:9" ht="13">
      <c r="I113" s="2"/>
    </row>
    <row r="114" spans="9:9" ht="13">
      <c r="I114" s="2"/>
    </row>
    <row r="115" spans="9:9" ht="13">
      <c r="I115" s="2"/>
    </row>
    <row r="116" spans="9:9" ht="13">
      <c r="I116" s="2"/>
    </row>
    <row r="117" spans="9:9" ht="13">
      <c r="I117" s="2"/>
    </row>
    <row r="118" spans="9:9" ht="13">
      <c r="I118" s="2"/>
    </row>
    <row r="119" spans="9:9" ht="13">
      <c r="I119" s="2"/>
    </row>
    <row r="120" spans="9:9" ht="13">
      <c r="I120" s="2"/>
    </row>
    <row r="121" spans="9:9" ht="13">
      <c r="I121" s="2"/>
    </row>
    <row r="122" spans="9:9" ht="13">
      <c r="I122" s="2"/>
    </row>
    <row r="123" spans="9:9" ht="13">
      <c r="I123" s="2"/>
    </row>
    <row r="124" spans="9:9" ht="13">
      <c r="I124" s="2"/>
    </row>
    <row r="125" spans="9:9" ht="13">
      <c r="I125" s="2"/>
    </row>
    <row r="126" spans="9:9" ht="13">
      <c r="I126" s="2"/>
    </row>
    <row r="127" spans="9:9" ht="13">
      <c r="I127" s="2"/>
    </row>
    <row r="128" spans="9:9" ht="13">
      <c r="I128" s="2"/>
    </row>
    <row r="129" spans="9:9" ht="13">
      <c r="I129" s="2"/>
    </row>
    <row r="130" spans="9:9" ht="13">
      <c r="I130" s="2"/>
    </row>
    <row r="131" spans="9:9" ht="13">
      <c r="I131" s="2"/>
    </row>
    <row r="132" spans="9:9" ht="13">
      <c r="I132" s="2"/>
    </row>
    <row r="133" spans="9:9" ht="13">
      <c r="I133" s="2"/>
    </row>
    <row r="134" spans="9:9" ht="13">
      <c r="I134" s="2"/>
    </row>
    <row r="135" spans="9:9" ht="13">
      <c r="I135" s="2"/>
    </row>
    <row r="136" spans="9:9" ht="13">
      <c r="I136" s="2"/>
    </row>
    <row r="137" spans="9:9" ht="13">
      <c r="I137" s="2"/>
    </row>
    <row r="138" spans="9:9" ht="13">
      <c r="I138" s="2"/>
    </row>
    <row r="139" spans="9:9" ht="13">
      <c r="I139" s="2"/>
    </row>
    <row r="140" spans="9:9" ht="13">
      <c r="I140" s="2"/>
    </row>
    <row r="141" spans="9:9" ht="13">
      <c r="I141" s="2"/>
    </row>
    <row r="142" spans="9:9" ht="13">
      <c r="I142" s="2"/>
    </row>
    <row r="143" spans="9:9" ht="13">
      <c r="I143" s="2"/>
    </row>
    <row r="144" spans="9:9" ht="13">
      <c r="I144" s="2"/>
    </row>
    <row r="145" spans="9:9" ht="13">
      <c r="I145" s="2"/>
    </row>
    <row r="146" spans="9:9" ht="13">
      <c r="I146" s="2"/>
    </row>
    <row r="147" spans="9:9" ht="13">
      <c r="I147" s="2"/>
    </row>
    <row r="148" spans="9:9" ht="13">
      <c r="I148" s="2"/>
    </row>
    <row r="149" spans="9:9" ht="13">
      <c r="I149" s="2"/>
    </row>
    <row r="150" spans="9:9" ht="13">
      <c r="I150" s="2"/>
    </row>
    <row r="151" spans="9:9" ht="13">
      <c r="I151" s="2"/>
    </row>
    <row r="152" spans="9:9" ht="13">
      <c r="I152" s="2"/>
    </row>
    <row r="153" spans="9:9" ht="13">
      <c r="I153" s="2"/>
    </row>
    <row r="154" spans="9:9" ht="13">
      <c r="I154" s="2"/>
    </row>
    <row r="155" spans="9:9" ht="13">
      <c r="I155" s="2"/>
    </row>
    <row r="156" spans="9:9" ht="13">
      <c r="I156" s="2"/>
    </row>
    <row r="157" spans="9:9" ht="13">
      <c r="I157" s="2"/>
    </row>
    <row r="158" spans="9:9" ht="13">
      <c r="I158" s="2"/>
    </row>
    <row r="159" spans="9:9" ht="13">
      <c r="I159" s="2"/>
    </row>
    <row r="160" spans="9:9" ht="13">
      <c r="I160" s="2"/>
    </row>
    <row r="161" spans="9:9" ht="13">
      <c r="I161" s="2"/>
    </row>
    <row r="162" spans="9:9" ht="13">
      <c r="I162" s="2"/>
    </row>
    <row r="163" spans="9:9" ht="13">
      <c r="I163" s="2"/>
    </row>
    <row r="164" spans="9:9" ht="13">
      <c r="I164" s="2"/>
    </row>
    <row r="165" spans="9:9" ht="13">
      <c r="I165" s="2"/>
    </row>
    <row r="166" spans="9:9" ht="13">
      <c r="I166" s="2"/>
    </row>
    <row r="167" spans="9:9" ht="13">
      <c r="I167" s="2"/>
    </row>
    <row r="168" spans="9:9" ht="13">
      <c r="I168" s="2"/>
    </row>
    <row r="169" spans="9:9" ht="13">
      <c r="I169" s="2"/>
    </row>
    <row r="170" spans="9:9" ht="13">
      <c r="I170" s="2"/>
    </row>
    <row r="171" spans="9:9" ht="13">
      <c r="I171" s="2"/>
    </row>
    <row r="172" spans="9:9" ht="13">
      <c r="I172" s="2"/>
    </row>
    <row r="173" spans="9:9" ht="13">
      <c r="I173" s="2"/>
    </row>
    <row r="174" spans="9:9" ht="13">
      <c r="I174" s="2"/>
    </row>
    <row r="175" spans="9:9" ht="13">
      <c r="I175" s="2"/>
    </row>
    <row r="176" spans="9:9" ht="13">
      <c r="I176" s="2"/>
    </row>
    <row r="177" spans="9:9" ht="13">
      <c r="I177" s="2"/>
    </row>
    <row r="178" spans="9:9" ht="13">
      <c r="I178" s="2"/>
    </row>
    <row r="179" spans="9:9" ht="13">
      <c r="I179" s="2"/>
    </row>
    <row r="180" spans="9:9" ht="13">
      <c r="I180" s="2"/>
    </row>
    <row r="181" spans="9:9" ht="13">
      <c r="I181" s="2"/>
    </row>
    <row r="182" spans="9:9" ht="13">
      <c r="I182" s="2"/>
    </row>
    <row r="183" spans="9:9" ht="13">
      <c r="I183" s="2"/>
    </row>
    <row r="184" spans="9:9" ht="13">
      <c r="I184" s="2"/>
    </row>
    <row r="185" spans="9:9" ht="13">
      <c r="I185" s="2"/>
    </row>
    <row r="186" spans="9:9" ht="13">
      <c r="I186" s="2"/>
    </row>
    <row r="187" spans="9:9" ht="13">
      <c r="I187" s="2"/>
    </row>
    <row r="188" spans="9:9" ht="13">
      <c r="I188" s="2"/>
    </row>
    <row r="189" spans="9:9" ht="13">
      <c r="I189" s="2"/>
    </row>
    <row r="190" spans="9:9" ht="13">
      <c r="I190" s="2"/>
    </row>
    <row r="191" spans="9:9" ht="13">
      <c r="I191" s="2"/>
    </row>
    <row r="192" spans="9:9" ht="13">
      <c r="I192" s="2"/>
    </row>
    <row r="193" spans="9:9" ht="13">
      <c r="I193" s="2"/>
    </row>
    <row r="194" spans="9:9" ht="13">
      <c r="I194" s="2"/>
    </row>
    <row r="195" spans="9:9" ht="13">
      <c r="I195" s="2"/>
    </row>
    <row r="196" spans="9:9" ht="13">
      <c r="I196" s="2"/>
    </row>
    <row r="197" spans="9:9" ht="13">
      <c r="I197" s="2"/>
    </row>
    <row r="198" spans="9:9" ht="13">
      <c r="I198" s="2"/>
    </row>
    <row r="199" spans="9:9" ht="13">
      <c r="I199" s="2"/>
    </row>
    <row r="200" spans="9:9" ht="13">
      <c r="I200" s="2"/>
    </row>
    <row r="201" spans="9:9" ht="13">
      <c r="I201" s="2"/>
    </row>
    <row r="202" spans="9:9" ht="13">
      <c r="I202" s="2"/>
    </row>
    <row r="203" spans="9:9" ht="13">
      <c r="I203" s="2"/>
    </row>
    <row r="204" spans="9:9" ht="13">
      <c r="I204" s="2"/>
    </row>
    <row r="205" spans="9:9" ht="13">
      <c r="I205" s="2"/>
    </row>
    <row r="206" spans="9:9" ht="13">
      <c r="I206" s="2"/>
    </row>
    <row r="207" spans="9:9" ht="13">
      <c r="I207" s="2"/>
    </row>
    <row r="208" spans="9:9" ht="13">
      <c r="I208" s="2"/>
    </row>
    <row r="209" spans="9:9" ht="13">
      <c r="I209" s="2"/>
    </row>
    <row r="210" spans="9:9" ht="13">
      <c r="I210" s="2"/>
    </row>
    <row r="211" spans="9:9" ht="13">
      <c r="I211" s="2"/>
    </row>
    <row r="212" spans="9:9" ht="13">
      <c r="I212" s="2"/>
    </row>
    <row r="213" spans="9:9" ht="13">
      <c r="I213" s="2"/>
    </row>
    <row r="214" spans="9:9" ht="13">
      <c r="I214" s="2"/>
    </row>
    <row r="215" spans="9:9" ht="13">
      <c r="I215" s="2"/>
    </row>
    <row r="216" spans="9:9" ht="13">
      <c r="I216" s="2"/>
    </row>
    <row r="217" spans="9:9" ht="13">
      <c r="I217" s="2"/>
    </row>
    <row r="218" spans="9:9" ht="13">
      <c r="I218" s="2"/>
    </row>
    <row r="219" spans="9:9" ht="13">
      <c r="I219" s="2"/>
    </row>
    <row r="220" spans="9:9" ht="13">
      <c r="I220" s="2"/>
    </row>
    <row r="221" spans="9:9" ht="13">
      <c r="I221" s="2"/>
    </row>
    <row r="222" spans="9:9" ht="13">
      <c r="I222" s="2"/>
    </row>
    <row r="223" spans="9:9" ht="13">
      <c r="I223" s="2"/>
    </row>
    <row r="224" spans="9:9" ht="13">
      <c r="I224" s="2"/>
    </row>
    <row r="225" spans="9:9" ht="13">
      <c r="I225" s="2"/>
    </row>
    <row r="226" spans="9:9" ht="13">
      <c r="I226" s="2"/>
    </row>
    <row r="227" spans="9:9" ht="13">
      <c r="I227" s="2"/>
    </row>
    <row r="228" spans="9:9" ht="13">
      <c r="I228" s="2"/>
    </row>
    <row r="229" spans="9:9" ht="13">
      <c r="I229" s="2"/>
    </row>
    <row r="230" spans="9:9" ht="13">
      <c r="I230" s="2"/>
    </row>
    <row r="231" spans="9:9" ht="13">
      <c r="I231" s="2"/>
    </row>
    <row r="232" spans="9:9" ht="13">
      <c r="I232" s="2"/>
    </row>
    <row r="233" spans="9:9" ht="13">
      <c r="I233" s="2"/>
    </row>
    <row r="234" spans="9:9" ht="13">
      <c r="I234" s="2"/>
    </row>
    <row r="235" spans="9:9" ht="13">
      <c r="I235" s="2"/>
    </row>
    <row r="236" spans="9:9" ht="13">
      <c r="I236" s="2"/>
    </row>
    <row r="237" spans="9:9" ht="13">
      <c r="I237" s="2"/>
    </row>
    <row r="238" spans="9:9" ht="13">
      <c r="I238" s="2"/>
    </row>
    <row r="239" spans="9:9" ht="13">
      <c r="I239" s="2"/>
    </row>
    <row r="240" spans="9:9" ht="13">
      <c r="I240" s="2"/>
    </row>
    <row r="241" spans="9:9" ht="13">
      <c r="I241" s="2"/>
    </row>
    <row r="242" spans="9:9" ht="13">
      <c r="I242" s="2"/>
    </row>
    <row r="243" spans="9:9" ht="13">
      <c r="I243" s="2"/>
    </row>
    <row r="244" spans="9:9" ht="13">
      <c r="I244" s="2"/>
    </row>
    <row r="245" spans="9:9" ht="13">
      <c r="I245" s="2"/>
    </row>
    <row r="246" spans="9:9" ht="13">
      <c r="I246" s="2"/>
    </row>
    <row r="247" spans="9:9" ht="13">
      <c r="I247" s="2"/>
    </row>
    <row r="248" spans="9:9" ht="13">
      <c r="I248" s="2"/>
    </row>
    <row r="249" spans="9:9" ht="13">
      <c r="I249" s="2"/>
    </row>
    <row r="250" spans="9:9" ht="13">
      <c r="I250" s="2"/>
    </row>
    <row r="251" spans="9:9" ht="13">
      <c r="I251" s="2"/>
    </row>
    <row r="252" spans="9:9" ht="13">
      <c r="I252" s="2"/>
    </row>
    <row r="253" spans="9:9" ht="13">
      <c r="I253" s="2"/>
    </row>
    <row r="254" spans="9:9" ht="13">
      <c r="I254" s="2"/>
    </row>
    <row r="255" spans="9:9" ht="13">
      <c r="I255" s="2"/>
    </row>
    <row r="256" spans="9:9" ht="13">
      <c r="I256" s="2"/>
    </row>
    <row r="257" spans="9:9" ht="13">
      <c r="I257" s="2"/>
    </row>
    <row r="258" spans="9:9" ht="13">
      <c r="I258" s="2"/>
    </row>
    <row r="259" spans="9:9" ht="13">
      <c r="I259" s="2"/>
    </row>
    <row r="260" spans="9:9" ht="13">
      <c r="I260" s="2"/>
    </row>
    <row r="261" spans="9:9" ht="13">
      <c r="I261" s="2"/>
    </row>
    <row r="262" spans="9:9" ht="13">
      <c r="I262" s="2"/>
    </row>
    <row r="263" spans="9:9" ht="13">
      <c r="I263" s="2"/>
    </row>
    <row r="264" spans="9:9" ht="13">
      <c r="I264" s="2"/>
    </row>
    <row r="265" spans="9:9" ht="13">
      <c r="I265" s="2"/>
    </row>
    <row r="266" spans="9:9" ht="13">
      <c r="I266" s="2"/>
    </row>
    <row r="267" spans="9:9" ht="13">
      <c r="I267" s="2"/>
    </row>
    <row r="268" spans="9:9" ht="13">
      <c r="I268" s="2"/>
    </row>
    <row r="269" spans="9:9" ht="13">
      <c r="I269" s="2"/>
    </row>
    <row r="270" spans="9:9" ht="13">
      <c r="I270" s="2"/>
    </row>
    <row r="271" spans="9:9" ht="13">
      <c r="I271" s="2"/>
    </row>
    <row r="272" spans="9:9" ht="13">
      <c r="I272" s="2"/>
    </row>
    <row r="273" spans="9:9" ht="13">
      <c r="I273" s="2"/>
    </row>
    <row r="274" spans="9:9" ht="13">
      <c r="I274" s="2"/>
    </row>
    <row r="275" spans="9:9" ht="13">
      <c r="I275" s="2"/>
    </row>
    <row r="276" spans="9:9" ht="13">
      <c r="I276" s="2"/>
    </row>
    <row r="277" spans="9:9" ht="13">
      <c r="I277" s="2"/>
    </row>
    <row r="278" spans="9:9" ht="13">
      <c r="I278" s="2"/>
    </row>
    <row r="279" spans="9:9" ht="13">
      <c r="I279" s="2"/>
    </row>
    <row r="280" spans="9:9" ht="13">
      <c r="I280" s="2"/>
    </row>
    <row r="281" spans="9:9" ht="13">
      <c r="I281" s="2"/>
    </row>
    <row r="282" spans="9:9" ht="13">
      <c r="I282" s="2"/>
    </row>
    <row r="283" spans="9:9" ht="13">
      <c r="I283" s="2"/>
    </row>
    <row r="284" spans="9:9" ht="13">
      <c r="I284" s="2"/>
    </row>
    <row r="285" spans="9:9" ht="13">
      <c r="I285" s="2"/>
    </row>
    <row r="286" spans="9:9" ht="13">
      <c r="I286" s="2"/>
    </row>
    <row r="287" spans="9:9" ht="13">
      <c r="I287" s="2"/>
    </row>
    <row r="288" spans="9:9" ht="13">
      <c r="I288" s="2"/>
    </row>
    <row r="289" spans="9:9" ht="13">
      <c r="I289" s="2"/>
    </row>
    <row r="290" spans="9:9" ht="13">
      <c r="I290" s="2"/>
    </row>
    <row r="291" spans="9:9" ht="13">
      <c r="I291" s="2"/>
    </row>
    <row r="292" spans="9:9" ht="13">
      <c r="I292" s="2"/>
    </row>
    <row r="293" spans="9:9" ht="13">
      <c r="I293" s="2"/>
    </row>
    <row r="294" spans="9:9" ht="13">
      <c r="I294" s="2"/>
    </row>
    <row r="295" spans="9:9" ht="13">
      <c r="I295" s="2"/>
    </row>
    <row r="296" spans="9:9" ht="13">
      <c r="I296" s="2"/>
    </row>
    <row r="297" spans="9:9" ht="13">
      <c r="I297" s="2"/>
    </row>
    <row r="298" spans="9:9" ht="13">
      <c r="I298" s="2"/>
    </row>
    <row r="299" spans="9:9" ht="13">
      <c r="I299" s="2"/>
    </row>
    <row r="300" spans="9:9" ht="13">
      <c r="I300" s="2"/>
    </row>
    <row r="301" spans="9:9" ht="13">
      <c r="I301" s="2"/>
    </row>
    <row r="302" spans="9:9" ht="13">
      <c r="I302" s="2"/>
    </row>
    <row r="303" spans="9:9" ht="13">
      <c r="I303" s="2"/>
    </row>
    <row r="304" spans="9:9" ht="13">
      <c r="I304" s="2"/>
    </row>
    <row r="305" spans="9:9" ht="13">
      <c r="I305" s="2"/>
    </row>
    <row r="306" spans="9:9" ht="13">
      <c r="I306" s="2"/>
    </row>
    <row r="307" spans="9:9" ht="13">
      <c r="I307" s="2"/>
    </row>
    <row r="308" spans="9:9" ht="13">
      <c r="I308" s="2"/>
    </row>
    <row r="309" spans="9:9" ht="13">
      <c r="I309" s="2"/>
    </row>
    <row r="310" spans="9:9" ht="13">
      <c r="I310" s="2"/>
    </row>
    <row r="311" spans="9:9" ht="13">
      <c r="I311" s="2"/>
    </row>
    <row r="312" spans="9:9" ht="13">
      <c r="I312" s="2"/>
    </row>
    <row r="313" spans="9:9" ht="13">
      <c r="I313" s="2"/>
    </row>
    <row r="314" spans="9:9" ht="13">
      <c r="I314" s="2"/>
    </row>
    <row r="315" spans="9:9" ht="13">
      <c r="I315" s="2"/>
    </row>
    <row r="316" spans="9:9" ht="13">
      <c r="I316" s="2"/>
    </row>
    <row r="317" spans="9:9" ht="13">
      <c r="I317" s="2"/>
    </row>
    <row r="318" spans="9:9" ht="13">
      <c r="I318" s="2"/>
    </row>
    <row r="319" spans="9:9" ht="13">
      <c r="I319" s="2"/>
    </row>
    <row r="320" spans="9:9" ht="13">
      <c r="I320" s="2"/>
    </row>
    <row r="321" spans="9:9" ht="13">
      <c r="I321" s="2"/>
    </row>
    <row r="322" spans="9:9" ht="13">
      <c r="I322" s="2"/>
    </row>
    <row r="323" spans="9:9" ht="13">
      <c r="I323" s="2"/>
    </row>
    <row r="324" spans="9:9" ht="13">
      <c r="I324" s="2"/>
    </row>
    <row r="325" spans="9:9" ht="13">
      <c r="I325" s="2"/>
    </row>
    <row r="326" spans="9:9" ht="13">
      <c r="I326" s="2"/>
    </row>
    <row r="327" spans="9:9" ht="13">
      <c r="I327" s="2"/>
    </row>
    <row r="328" spans="9:9" ht="13">
      <c r="I328" s="2"/>
    </row>
    <row r="329" spans="9:9" ht="13">
      <c r="I329" s="2"/>
    </row>
    <row r="330" spans="9:9" ht="13">
      <c r="I330" s="2"/>
    </row>
    <row r="331" spans="9:9" ht="13">
      <c r="I331" s="2"/>
    </row>
    <row r="332" spans="9:9" ht="13">
      <c r="I332" s="2"/>
    </row>
    <row r="333" spans="9:9" ht="13">
      <c r="I333" s="2"/>
    </row>
    <row r="334" spans="9:9" ht="13">
      <c r="I334" s="2"/>
    </row>
    <row r="335" spans="9:9" ht="13">
      <c r="I335" s="2"/>
    </row>
    <row r="336" spans="9:9" ht="13">
      <c r="I336" s="2"/>
    </row>
    <row r="337" spans="9:9" ht="13">
      <c r="I337" s="2"/>
    </row>
    <row r="338" spans="9:9" ht="13">
      <c r="I338" s="2"/>
    </row>
    <row r="339" spans="9:9" ht="13">
      <c r="I339" s="2"/>
    </row>
    <row r="340" spans="9:9" ht="13">
      <c r="I340" s="2"/>
    </row>
    <row r="341" spans="9:9" ht="13">
      <c r="I341" s="2"/>
    </row>
    <row r="342" spans="9:9" ht="13">
      <c r="I342" s="2"/>
    </row>
    <row r="343" spans="9:9" ht="13">
      <c r="I343" s="2"/>
    </row>
    <row r="344" spans="9:9" ht="13">
      <c r="I344" s="2"/>
    </row>
    <row r="345" spans="9:9" ht="13">
      <c r="I345" s="2"/>
    </row>
    <row r="346" spans="9:9" ht="13">
      <c r="I346" s="2"/>
    </row>
    <row r="347" spans="9:9" ht="13">
      <c r="I347" s="2"/>
    </row>
    <row r="348" spans="9:9" ht="13">
      <c r="I348" s="2"/>
    </row>
    <row r="349" spans="9:9" ht="13">
      <c r="I349" s="2"/>
    </row>
    <row r="350" spans="9:9" ht="13">
      <c r="I350" s="2"/>
    </row>
    <row r="351" spans="9:9" ht="13">
      <c r="I351" s="2"/>
    </row>
    <row r="352" spans="9:9" ht="13">
      <c r="I352" s="2"/>
    </row>
    <row r="353" spans="9:9" ht="13">
      <c r="I353" s="2"/>
    </row>
    <row r="354" spans="9:9" ht="13">
      <c r="I354" s="2"/>
    </row>
    <row r="355" spans="9:9" ht="13">
      <c r="I355" s="2"/>
    </row>
    <row r="356" spans="9:9" ht="13">
      <c r="I356" s="2"/>
    </row>
    <row r="357" spans="9:9" ht="13">
      <c r="I357" s="2"/>
    </row>
    <row r="358" spans="9:9" ht="13">
      <c r="I358" s="2"/>
    </row>
    <row r="359" spans="9:9" ht="13">
      <c r="I359" s="2"/>
    </row>
    <row r="360" spans="9:9" ht="13">
      <c r="I360" s="2"/>
    </row>
    <row r="361" spans="9:9" ht="13">
      <c r="I361" s="2"/>
    </row>
    <row r="362" spans="9:9" ht="13">
      <c r="I362" s="2"/>
    </row>
    <row r="363" spans="9:9" ht="13">
      <c r="I363" s="2"/>
    </row>
    <row r="364" spans="9:9" ht="13">
      <c r="I364" s="2"/>
    </row>
    <row r="365" spans="9:9" ht="13">
      <c r="I365" s="2"/>
    </row>
    <row r="366" spans="9:9" ht="13">
      <c r="I366" s="2"/>
    </row>
    <row r="367" spans="9:9" ht="13">
      <c r="I367" s="2"/>
    </row>
    <row r="368" spans="9:9" ht="13">
      <c r="I368" s="2"/>
    </row>
    <row r="369" spans="9:9" ht="13">
      <c r="I369" s="2"/>
    </row>
    <row r="370" spans="9:9" ht="13">
      <c r="I370" s="2"/>
    </row>
    <row r="371" spans="9:9" ht="13">
      <c r="I371" s="2"/>
    </row>
    <row r="372" spans="9:9" ht="13">
      <c r="I372" s="2"/>
    </row>
    <row r="373" spans="9:9" ht="13">
      <c r="I373" s="2"/>
    </row>
    <row r="374" spans="9:9" ht="13">
      <c r="I374" s="2"/>
    </row>
    <row r="375" spans="9:9" ht="13">
      <c r="I375" s="2"/>
    </row>
    <row r="376" spans="9:9" ht="13">
      <c r="I376" s="2"/>
    </row>
    <row r="377" spans="9:9" ht="13">
      <c r="I377" s="2"/>
    </row>
    <row r="378" spans="9:9" ht="13">
      <c r="I378" s="2"/>
    </row>
    <row r="379" spans="9:9" ht="13">
      <c r="I379" s="2"/>
    </row>
    <row r="380" spans="9:9" ht="13">
      <c r="I380" s="2"/>
    </row>
    <row r="381" spans="9:9" ht="13">
      <c r="I381" s="2"/>
    </row>
    <row r="382" spans="9:9" ht="13">
      <c r="I382" s="2"/>
    </row>
    <row r="383" spans="9:9" ht="13">
      <c r="I383" s="2"/>
    </row>
    <row r="384" spans="9:9" ht="13">
      <c r="I384" s="2"/>
    </row>
    <row r="385" spans="9:9" ht="13">
      <c r="I385" s="2"/>
    </row>
    <row r="386" spans="9:9" ht="13">
      <c r="I386" s="2"/>
    </row>
    <row r="387" spans="9:9" ht="13">
      <c r="I387" s="2"/>
    </row>
    <row r="388" spans="9:9" ht="13">
      <c r="I388" s="2"/>
    </row>
    <row r="389" spans="9:9" ht="13">
      <c r="I389" s="2"/>
    </row>
    <row r="390" spans="9:9" ht="13">
      <c r="I390" s="2"/>
    </row>
    <row r="391" spans="9:9" ht="13">
      <c r="I391" s="2"/>
    </row>
    <row r="392" spans="9:9" ht="13">
      <c r="I392" s="2"/>
    </row>
    <row r="393" spans="9:9" ht="13">
      <c r="I393" s="2"/>
    </row>
    <row r="394" spans="9:9" ht="13">
      <c r="I394" s="2"/>
    </row>
    <row r="395" spans="9:9" ht="13">
      <c r="I395" s="2"/>
    </row>
    <row r="396" spans="9:9" ht="13">
      <c r="I396" s="2"/>
    </row>
    <row r="397" spans="9:9" ht="13">
      <c r="I397" s="2"/>
    </row>
    <row r="398" spans="9:9" ht="13">
      <c r="I398" s="2"/>
    </row>
    <row r="399" spans="9:9" ht="13">
      <c r="I399" s="2"/>
    </row>
    <row r="400" spans="9:9" ht="13">
      <c r="I400" s="2"/>
    </row>
    <row r="401" spans="9:9" ht="13">
      <c r="I401" s="2"/>
    </row>
    <row r="402" spans="9:9" ht="13">
      <c r="I402" s="2"/>
    </row>
    <row r="403" spans="9:9" ht="13">
      <c r="I403" s="2"/>
    </row>
    <row r="404" spans="9:9" ht="13">
      <c r="I404" s="2"/>
    </row>
    <row r="405" spans="9:9" ht="13">
      <c r="I405" s="2"/>
    </row>
    <row r="406" spans="9:9" ht="13">
      <c r="I406" s="2"/>
    </row>
    <row r="407" spans="9:9" ht="13">
      <c r="I407" s="2"/>
    </row>
    <row r="408" spans="9:9" ht="13">
      <c r="I408" s="2"/>
    </row>
    <row r="409" spans="9:9" ht="13">
      <c r="I409" s="2"/>
    </row>
    <row r="410" spans="9:9" ht="13">
      <c r="I410" s="2"/>
    </row>
    <row r="411" spans="9:9" ht="13">
      <c r="I411" s="2"/>
    </row>
    <row r="412" spans="9:9" ht="13">
      <c r="I412" s="2"/>
    </row>
    <row r="413" spans="9:9" ht="13">
      <c r="I413" s="2"/>
    </row>
    <row r="414" spans="9:9" ht="13">
      <c r="I414" s="2"/>
    </row>
    <row r="415" spans="9:9" ht="13">
      <c r="I415" s="2"/>
    </row>
    <row r="416" spans="9:9" ht="13">
      <c r="I416" s="2"/>
    </row>
    <row r="417" spans="9:9" ht="13">
      <c r="I417" s="2"/>
    </row>
    <row r="418" spans="9:9" ht="13">
      <c r="I418" s="2"/>
    </row>
    <row r="419" spans="9:9" ht="13">
      <c r="I419" s="2"/>
    </row>
    <row r="420" spans="9:9" ht="13">
      <c r="I420" s="2"/>
    </row>
    <row r="421" spans="9:9" ht="13">
      <c r="I421" s="2"/>
    </row>
    <row r="422" spans="9:9" ht="13">
      <c r="I422" s="2"/>
    </row>
    <row r="423" spans="9:9" ht="13">
      <c r="I423" s="2"/>
    </row>
    <row r="424" spans="9:9" ht="13">
      <c r="I424" s="2"/>
    </row>
    <row r="425" spans="9:9" ht="13">
      <c r="I425" s="2"/>
    </row>
    <row r="426" spans="9:9" ht="13">
      <c r="I426" s="2"/>
    </row>
    <row r="427" spans="9:9" ht="13">
      <c r="I427" s="2"/>
    </row>
    <row r="428" spans="9:9" ht="13">
      <c r="I428" s="2"/>
    </row>
    <row r="429" spans="9:9" ht="13">
      <c r="I429" s="2"/>
    </row>
    <row r="430" spans="9:9" ht="13">
      <c r="I430" s="2"/>
    </row>
    <row r="431" spans="9:9" ht="13">
      <c r="I431" s="2"/>
    </row>
    <row r="432" spans="9:9" ht="13">
      <c r="I432" s="2"/>
    </row>
    <row r="433" spans="9:9" ht="13">
      <c r="I433" s="2"/>
    </row>
    <row r="434" spans="9:9" ht="13">
      <c r="I434" s="2"/>
    </row>
    <row r="435" spans="9:9" ht="13">
      <c r="I435" s="2"/>
    </row>
    <row r="436" spans="9:9" ht="13">
      <c r="I436" s="2"/>
    </row>
    <row r="437" spans="9:9" ht="13">
      <c r="I437" s="2"/>
    </row>
    <row r="438" spans="9:9" ht="13">
      <c r="I438" s="2"/>
    </row>
    <row r="439" spans="9:9" ht="13">
      <c r="I439" s="2"/>
    </row>
    <row r="440" spans="9:9" ht="13">
      <c r="I440" s="2"/>
    </row>
    <row r="441" spans="9:9" ht="13">
      <c r="I441" s="2"/>
    </row>
    <row r="442" spans="9:9" ht="13">
      <c r="I442" s="2"/>
    </row>
    <row r="443" spans="9:9" ht="13">
      <c r="I443" s="2"/>
    </row>
    <row r="444" spans="9:9" ht="13">
      <c r="I444" s="2"/>
    </row>
    <row r="445" spans="9:9" ht="13">
      <c r="I445" s="2"/>
    </row>
    <row r="446" spans="9:9" ht="13">
      <c r="I446" s="2"/>
    </row>
    <row r="447" spans="9:9" ht="13">
      <c r="I447" s="2"/>
    </row>
    <row r="448" spans="9:9" ht="13">
      <c r="I448" s="2"/>
    </row>
    <row r="449" spans="9:9" ht="13">
      <c r="I449" s="2"/>
    </row>
    <row r="450" spans="9:9" ht="13">
      <c r="I450" s="2"/>
    </row>
    <row r="451" spans="9:9" ht="13">
      <c r="I451" s="2"/>
    </row>
    <row r="452" spans="9:9" ht="13">
      <c r="I452" s="2"/>
    </row>
    <row r="453" spans="9:9" ht="13">
      <c r="I453" s="2"/>
    </row>
    <row r="454" spans="9:9" ht="13">
      <c r="I454" s="2"/>
    </row>
    <row r="455" spans="9:9" ht="13">
      <c r="I455" s="2"/>
    </row>
    <row r="456" spans="9:9" ht="13">
      <c r="I456" s="2"/>
    </row>
    <row r="457" spans="9:9" ht="13">
      <c r="I457" s="2"/>
    </row>
    <row r="458" spans="9:9" ht="13">
      <c r="I458" s="2"/>
    </row>
    <row r="459" spans="9:9" ht="13">
      <c r="I459" s="2"/>
    </row>
    <row r="460" spans="9:9" ht="13">
      <c r="I460" s="2"/>
    </row>
    <row r="461" spans="9:9" ht="13">
      <c r="I461" s="2"/>
    </row>
    <row r="462" spans="9:9" ht="13">
      <c r="I462" s="2"/>
    </row>
    <row r="463" spans="9:9" ht="13">
      <c r="I463" s="2"/>
    </row>
    <row r="464" spans="9:9" ht="13">
      <c r="I464" s="2"/>
    </row>
    <row r="465" spans="9:9" ht="13">
      <c r="I465" s="2"/>
    </row>
    <row r="466" spans="9:9" ht="13">
      <c r="I466" s="2"/>
    </row>
    <row r="467" spans="9:9" ht="13">
      <c r="I467" s="2"/>
    </row>
    <row r="468" spans="9:9" ht="13">
      <c r="I468" s="2"/>
    </row>
    <row r="469" spans="9:9" ht="13">
      <c r="I469" s="2"/>
    </row>
    <row r="470" spans="9:9" ht="13">
      <c r="I470" s="2"/>
    </row>
    <row r="471" spans="9:9" ht="13">
      <c r="I471" s="2"/>
    </row>
    <row r="472" spans="9:9" ht="13">
      <c r="I472" s="2"/>
    </row>
    <row r="473" spans="9:9" ht="13">
      <c r="I473" s="2"/>
    </row>
    <row r="474" spans="9:9" ht="13">
      <c r="I474" s="2"/>
    </row>
    <row r="475" spans="9:9" ht="13">
      <c r="I475" s="2"/>
    </row>
    <row r="476" spans="9:9" ht="13">
      <c r="I476" s="2"/>
    </row>
    <row r="477" spans="9:9" ht="13">
      <c r="I477" s="2"/>
    </row>
    <row r="478" spans="9:9" ht="13">
      <c r="I478" s="2"/>
    </row>
    <row r="479" spans="9:9" ht="13">
      <c r="I479" s="2"/>
    </row>
    <row r="480" spans="9:9" ht="13">
      <c r="I480" s="2"/>
    </row>
    <row r="481" spans="9:9" ht="13">
      <c r="I481" s="2"/>
    </row>
    <row r="482" spans="9:9" ht="13">
      <c r="I482" s="2"/>
    </row>
    <row r="483" spans="9:9" ht="13">
      <c r="I483" s="2"/>
    </row>
    <row r="484" spans="9:9" ht="13">
      <c r="I484" s="2"/>
    </row>
    <row r="485" spans="9:9" ht="13">
      <c r="I485" s="2"/>
    </row>
    <row r="486" spans="9:9" ht="13">
      <c r="I486" s="2"/>
    </row>
    <row r="487" spans="9:9" ht="13">
      <c r="I487" s="2"/>
    </row>
    <row r="488" spans="9:9" ht="13">
      <c r="I488" s="2"/>
    </row>
    <row r="489" spans="9:9" ht="13">
      <c r="I489" s="2"/>
    </row>
    <row r="490" spans="9:9" ht="13">
      <c r="I490" s="2"/>
    </row>
    <row r="491" spans="9:9" ht="13">
      <c r="I491" s="2"/>
    </row>
    <row r="492" spans="9:9" ht="13">
      <c r="I492" s="2"/>
    </row>
    <row r="493" spans="9:9" ht="13">
      <c r="I493" s="2"/>
    </row>
    <row r="494" spans="9:9" ht="13">
      <c r="I494" s="2"/>
    </row>
    <row r="495" spans="9:9" ht="13">
      <c r="I495" s="2"/>
    </row>
    <row r="496" spans="9:9" ht="13">
      <c r="I496" s="2"/>
    </row>
    <row r="497" spans="9:9" ht="13">
      <c r="I497" s="2"/>
    </row>
    <row r="498" spans="9:9" ht="13">
      <c r="I498" s="2"/>
    </row>
    <row r="499" spans="9:9" ht="13">
      <c r="I499" s="2"/>
    </row>
    <row r="500" spans="9:9" ht="13">
      <c r="I500" s="2"/>
    </row>
    <row r="501" spans="9:9" ht="13">
      <c r="I501" s="2"/>
    </row>
    <row r="502" spans="9:9" ht="13">
      <c r="I502" s="2"/>
    </row>
    <row r="503" spans="9:9" ht="13">
      <c r="I503" s="2"/>
    </row>
    <row r="504" spans="9:9" ht="13">
      <c r="I504" s="2"/>
    </row>
    <row r="505" spans="9:9" ht="13">
      <c r="I505" s="2"/>
    </row>
    <row r="506" spans="9:9" ht="13">
      <c r="I506" s="2"/>
    </row>
    <row r="507" spans="9:9" ht="13">
      <c r="I507" s="2"/>
    </row>
    <row r="508" spans="9:9" ht="13">
      <c r="I508" s="2"/>
    </row>
    <row r="509" spans="9:9" ht="13">
      <c r="I509" s="2"/>
    </row>
    <row r="510" spans="9:9" ht="13">
      <c r="I510" s="2"/>
    </row>
    <row r="511" spans="9:9" ht="13">
      <c r="I511" s="2"/>
    </row>
    <row r="512" spans="9:9" ht="13">
      <c r="I512" s="2"/>
    </row>
    <row r="513" spans="9:9" ht="13">
      <c r="I513" s="2"/>
    </row>
    <row r="514" spans="9:9" ht="13">
      <c r="I514" s="2"/>
    </row>
    <row r="515" spans="9:9" ht="13">
      <c r="I515" s="2"/>
    </row>
    <row r="516" spans="9:9" ht="13">
      <c r="I516" s="2"/>
    </row>
    <row r="517" spans="9:9" ht="13">
      <c r="I517" s="2"/>
    </row>
    <row r="518" spans="9:9" ht="13">
      <c r="I518" s="2"/>
    </row>
    <row r="519" spans="9:9" ht="13">
      <c r="I519" s="2"/>
    </row>
    <row r="520" spans="9:9" ht="13">
      <c r="I520" s="2"/>
    </row>
    <row r="521" spans="9:9" ht="13">
      <c r="I521" s="2"/>
    </row>
    <row r="522" spans="9:9" ht="13">
      <c r="I522" s="2"/>
    </row>
    <row r="523" spans="9:9" ht="13">
      <c r="I523" s="2"/>
    </row>
    <row r="524" spans="9:9" ht="13">
      <c r="I524" s="2"/>
    </row>
    <row r="525" spans="9:9" ht="13">
      <c r="I525" s="2"/>
    </row>
    <row r="526" spans="9:9" ht="13">
      <c r="I526" s="2"/>
    </row>
    <row r="527" spans="9:9" ht="13">
      <c r="I527" s="2"/>
    </row>
    <row r="528" spans="9:9" ht="13">
      <c r="I528" s="2"/>
    </row>
    <row r="529" spans="9:9" ht="13">
      <c r="I529" s="2"/>
    </row>
    <row r="530" spans="9:9" ht="13">
      <c r="I530" s="2"/>
    </row>
    <row r="531" spans="9:9" ht="13">
      <c r="I531" s="2"/>
    </row>
    <row r="532" spans="9:9" ht="13">
      <c r="I532" s="2"/>
    </row>
    <row r="533" spans="9:9" ht="13">
      <c r="I533" s="2"/>
    </row>
    <row r="534" spans="9:9" ht="13">
      <c r="I534" s="2"/>
    </row>
    <row r="535" spans="9:9" ht="13">
      <c r="I535" s="2"/>
    </row>
    <row r="536" spans="9:9" ht="13">
      <c r="I536" s="2"/>
    </row>
    <row r="537" spans="9:9" ht="13">
      <c r="I537" s="2"/>
    </row>
    <row r="538" spans="9:9" ht="13">
      <c r="I538" s="2"/>
    </row>
    <row r="539" spans="9:9" ht="13">
      <c r="I539" s="2"/>
    </row>
    <row r="540" spans="9:9" ht="13">
      <c r="I540" s="2"/>
    </row>
    <row r="541" spans="9:9" ht="13">
      <c r="I541" s="2"/>
    </row>
    <row r="542" spans="9:9" ht="13">
      <c r="I542" s="2"/>
    </row>
    <row r="543" spans="9:9" ht="13">
      <c r="I543" s="2"/>
    </row>
    <row r="544" spans="9:9" ht="13">
      <c r="I544" s="2"/>
    </row>
    <row r="545" spans="9:9" ht="13">
      <c r="I545" s="2"/>
    </row>
    <row r="546" spans="9:9" ht="13">
      <c r="I546" s="2"/>
    </row>
    <row r="547" spans="9:9" ht="13">
      <c r="I547" s="2"/>
    </row>
    <row r="548" spans="9:9" ht="13">
      <c r="I548" s="2"/>
    </row>
    <row r="549" spans="9:9" ht="13">
      <c r="I549" s="2"/>
    </row>
    <row r="550" spans="9:9" ht="13">
      <c r="I550" s="2"/>
    </row>
    <row r="551" spans="9:9" ht="13">
      <c r="I551" s="2"/>
    </row>
    <row r="552" spans="9:9" ht="13">
      <c r="I552" s="2"/>
    </row>
    <row r="553" spans="9:9" ht="13">
      <c r="I553" s="2"/>
    </row>
    <row r="554" spans="9:9" ht="13">
      <c r="I554" s="2"/>
    </row>
    <row r="555" spans="9:9" ht="13">
      <c r="I555" s="2"/>
    </row>
    <row r="556" spans="9:9" ht="13">
      <c r="I556" s="2"/>
    </row>
    <row r="557" spans="9:9" ht="13">
      <c r="I557" s="2"/>
    </row>
    <row r="558" spans="9:9" ht="13">
      <c r="I558" s="2"/>
    </row>
    <row r="559" spans="9:9" ht="13">
      <c r="I559" s="2"/>
    </row>
    <row r="560" spans="9:9" ht="13">
      <c r="I560" s="2"/>
    </row>
    <row r="561" spans="9:9" ht="13">
      <c r="I561" s="2"/>
    </row>
    <row r="562" spans="9:9" ht="13">
      <c r="I562" s="2"/>
    </row>
    <row r="563" spans="9:9" ht="13">
      <c r="I563" s="2"/>
    </row>
    <row r="564" spans="9:9" ht="13">
      <c r="I564" s="2"/>
    </row>
    <row r="565" spans="9:9" ht="13">
      <c r="I565" s="2"/>
    </row>
    <row r="566" spans="9:9" ht="13">
      <c r="I566" s="2"/>
    </row>
    <row r="567" spans="9:9" ht="13">
      <c r="I567" s="2"/>
    </row>
    <row r="568" spans="9:9" ht="13">
      <c r="I568" s="2"/>
    </row>
    <row r="569" spans="9:9" ht="13">
      <c r="I569" s="2"/>
    </row>
    <row r="570" spans="9:9" ht="13">
      <c r="I570" s="2"/>
    </row>
    <row r="571" spans="9:9" ht="13">
      <c r="I571" s="2"/>
    </row>
    <row r="572" spans="9:9" ht="13">
      <c r="I572" s="2"/>
    </row>
    <row r="573" spans="9:9" ht="13">
      <c r="I573" s="2"/>
    </row>
    <row r="574" spans="9:9" ht="13">
      <c r="I574" s="2"/>
    </row>
    <row r="575" spans="9:9" ht="13">
      <c r="I575" s="2"/>
    </row>
    <row r="576" spans="9:9" ht="13">
      <c r="I576" s="2"/>
    </row>
    <row r="577" spans="9:9" ht="13">
      <c r="I577" s="2"/>
    </row>
    <row r="578" spans="9:9" ht="13">
      <c r="I578" s="2"/>
    </row>
    <row r="579" spans="9:9" ht="13">
      <c r="I579" s="2"/>
    </row>
    <row r="580" spans="9:9" ht="13">
      <c r="I580" s="2"/>
    </row>
    <row r="581" spans="9:9" ht="13">
      <c r="I581" s="2"/>
    </row>
    <row r="582" spans="9:9" ht="13">
      <c r="I582" s="2"/>
    </row>
    <row r="583" spans="9:9" ht="13">
      <c r="I583" s="2"/>
    </row>
    <row r="584" spans="9:9" ht="13">
      <c r="I584" s="2"/>
    </row>
    <row r="585" spans="9:9" ht="13">
      <c r="I585" s="2"/>
    </row>
    <row r="586" spans="9:9" ht="13">
      <c r="I586" s="2"/>
    </row>
    <row r="587" spans="9:9" ht="13">
      <c r="I587" s="2"/>
    </row>
    <row r="588" spans="9:9" ht="13">
      <c r="I588" s="2"/>
    </row>
    <row r="589" spans="9:9" ht="13">
      <c r="I589" s="2"/>
    </row>
    <row r="590" spans="9:9" ht="13">
      <c r="I590" s="2"/>
    </row>
    <row r="591" spans="9:9" ht="13">
      <c r="I591" s="2"/>
    </row>
    <row r="592" spans="9:9" ht="13">
      <c r="I592" s="2"/>
    </row>
    <row r="593" spans="9:9" ht="13">
      <c r="I593" s="2"/>
    </row>
    <row r="594" spans="9:9" ht="13">
      <c r="I594" s="2"/>
    </row>
    <row r="595" spans="9:9" ht="13">
      <c r="I595" s="2"/>
    </row>
    <row r="596" spans="9:9" ht="13">
      <c r="I596" s="2"/>
    </row>
    <row r="597" spans="9:9" ht="13">
      <c r="I597" s="2"/>
    </row>
    <row r="598" spans="9:9" ht="13">
      <c r="I598" s="2"/>
    </row>
    <row r="599" spans="9:9" ht="13">
      <c r="I599" s="2"/>
    </row>
    <row r="600" spans="9:9" ht="13">
      <c r="I600" s="2"/>
    </row>
    <row r="601" spans="9:9" ht="13">
      <c r="I601" s="2"/>
    </row>
    <row r="602" spans="9:9" ht="13">
      <c r="I602" s="2"/>
    </row>
    <row r="603" spans="9:9" ht="13">
      <c r="I603" s="2"/>
    </row>
    <row r="604" spans="9:9" ht="13">
      <c r="I604" s="2"/>
    </row>
    <row r="605" spans="9:9" ht="13">
      <c r="I605" s="2"/>
    </row>
    <row r="606" spans="9:9" ht="13">
      <c r="I606" s="2"/>
    </row>
    <row r="607" spans="9:9" ht="13">
      <c r="I607" s="2"/>
    </row>
    <row r="608" spans="9:9" ht="13">
      <c r="I608" s="2"/>
    </row>
    <row r="609" spans="9:9" ht="13">
      <c r="I609" s="2"/>
    </row>
    <row r="610" spans="9:9" ht="13">
      <c r="I610" s="2"/>
    </row>
    <row r="611" spans="9:9" ht="13">
      <c r="I611" s="2"/>
    </row>
    <row r="612" spans="9:9" ht="13">
      <c r="I612" s="2"/>
    </row>
    <row r="613" spans="9:9" ht="13">
      <c r="I613" s="2"/>
    </row>
    <row r="614" spans="9:9" ht="13">
      <c r="I614" s="2"/>
    </row>
    <row r="615" spans="9:9" ht="13">
      <c r="I615" s="2"/>
    </row>
    <row r="616" spans="9:9" ht="13">
      <c r="I616" s="2"/>
    </row>
    <row r="617" spans="9:9" ht="13">
      <c r="I617" s="2"/>
    </row>
    <row r="618" spans="9:9" ht="13">
      <c r="I618" s="2"/>
    </row>
    <row r="619" spans="9:9" ht="13">
      <c r="I619" s="2"/>
    </row>
    <row r="620" spans="9:9" ht="13">
      <c r="I620" s="2"/>
    </row>
    <row r="621" spans="9:9" ht="13">
      <c r="I621" s="2"/>
    </row>
    <row r="622" spans="9:9" ht="13">
      <c r="I622" s="2"/>
    </row>
    <row r="623" spans="9:9" ht="13">
      <c r="I623" s="2"/>
    </row>
    <row r="624" spans="9:9" ht="13">
      <c r="I624" s="2"/>
    </row>
    <row r="625" spans="9:9" ht="13">
      <c r="I625" s="2"/>
    </row>
    <row r="626" spans="9:9" ht="13">
      <c r="I626" s="2"/>
    </row>
    <row r="627" spans="9:9" ht="13">
      <c r="I627" s="2"/>
    </row>
    <row r="628" spans="9:9" ht="13">
      <c r="I628" s="2"/>
    </row>
    <row r="629" spans="9:9" ht="13">
      <c r="I629" s="2"/>
    </row>
    <row r="630" spans="9:9" ht="13">
      <c r="I630" s="2"/>
    </row>
    <row r="631" spans="9:9" ht="13">
      <c r="I631" s="2"/>
    </row>
    <row r="632" spans="9:9" ht="13">
      <c r="I632" s="2"/>
    </row>
    <row r="633" spans="9:9" ht="13">
      <c r="I633" s="2"/>
    </row>
    <row r="634" spans="9:9" ht="13">
      <c r="I634" s="2"/>
    </row>
    <row r="635" spans="9:9" ht="13">
      <c r="I635" s="2"/>
    </row>
    <row r="636" spans="9:9" ht="13">
      <c r="I636" s="2"/>
    </row>
    <row r="637" spans="9:9" ht="13">
      <c r="I637" s="2"/>
    </row>
    <row r="638" spans="9:9" ht="13">
      <c r="I638" s="2"/>
    </row>
    <row r="639" spans="9:9" ht="13">
      <c r="I639" s="2"/>
    </row>
    <row r="640" spans="9:9" ht="13">
      <c r="I640" s="2"/>
    </row>
    <row r="641" spans="9:9" ht="13">
      <c r="I641" s="2"/>
    </row>
    <row r="642" spans="9:9" ht="13">
      <c r="I642" s="2"/>
    </row>
    <row r="643" spans="9:9" ht="13">
      <c r="I643" s="2"/>
    </row>
    <row r="644" spans="9:9" ht="13">
      <c r="I644" s="2"/>
    </row>
    <row r="645" spans="9:9" ht="13">
      <c r="I645" s="2"/>
    </row>
    <row r="646" spans="9:9" ht="13">
      <c r="I646" s="2"/>
    </row>
    <row r="647" spans="9:9" ht="13">
      <c r="I647" s="2"/>
    </row>
    <row r="648" spans="9:9" ht="13">
      <c r="I648" s="2"/>
    </row>
    <row r="649" spans="9:9" ht="13">
      <c r="I649" s="2"/>
    </row>
    <row r="650" spans="9:9" ht="13">
      <c r="I650" s="2"/>
    </row>
    <row r="651" spans="9:9" ht="13">
      <c r="I651" s="2"/>
    </row>
    <row r="652" spans="9:9" ht="13">
      <c r="I652" s="2"/>
    </row>
    <row r="653" spans="9:9" ht="13">
      <c r="I653" s="2"/>
    </row>
    <row r="654" spans="9:9" ht="13">
      <c r="I654" s="2"/>
    </row>
    <row r="655" spans="9:9" ht="13">
      <c r="I655" s="2"/>
    </row>
    <row r="656" spans="9:9" ht="13">
      <c r="I656" s="2"/>
    </row>
    <row r="657" spans="9:9" ht="13">
      <c r="I657" s="2"/>
    </row>
    <row r="658" spans="9:9" ht="13">
      <c r="I658" s="2"/>
    </row>
    <row r="659" spans="9:9" ht="13">
      <c r="I659" s="2"/>
    </row>
    <row r="660" spans="9:9" ht="13">
      <c r="I660" s="2"/>
    </row>
    <row r="661" spans="9:9" ht="13">
      <c r="I661" s="2"/>
    </row>
    <row r="662" spans="9:9" ht="13">
      <c r="I662" s="2"/>
    </row>
    <row r="663" spans="9:9" ht="13">
      <c r="I663" s="2"/>
    </row>
    <row r="664" spans="9:9" ht="13">
      <c r="I664" s="2"/>
    </row>
    <row r="665" spans="9:9" ht="13">
      <c r="I665" s="2"/>
    </row>
    <row r="666" spans="9:9" ht="13">
      <c r="I666" s="2"/>
    </row>
    <row r="667" spans="9:9" ht="13">
      <c r="I667" s="2"/>
    </row>
    <row r="668" spans="9:9" ht="13">
      <c r="I668" s="2"/>
    </row>
    <row r="669" spans="9:9" ht="13">
      <c r="I669" s="2"/>
    </row>
    <row r="670" spans="9:9" ht="13">
      <c r="I670" s="2"/>
    </row>
    <row r="671" spans="9:9" ht="13">
      <c r="I671" s="2"/>
    </row>
    <row r="672" spans="9:9" ht="13">
      <c r="I672" s="2"/>
    </row>
    <row r="673" spans="9:9" ht="13">
      <c r="I673" s="2"/>
    </row>
    <row r="674" spans="9:9" ht="13">
      <c r="I674" s="2"/>
    </row>
    <row r="675" spans="9:9" ht="13">
      <c r="I675" s="2"/>
    </row>
    <row r="676" spans="9:9" ht="13">
      <c r="I676" s="2"/>
    </row>
    <row r="677" spans="9:9" ht="13">
      <c r="I677" s="2"/>
    </row>
    <row r="678" spans="9:9" ht="13">
      <c r="I678" s="2"/>
    </row>
    <row r="679" spans="9:9" ht="13">
      <c r="I679" s="2"/>
    </row>
    <row r="680" spans="9:9" ht="13">
      <c r="I680" s="2"/>
    </row>
    <row r="681" spans="9:9" ht="13">
      <c r="I681" s="2"/>
    </row>
    <row r="682" spans="9:9" ht="13">
      <c r="I682" s="2"/>
    </row>
    <row r="683" spans="9:9" ht="13">
      <c r="I683" s="2"/>
    </row>
    <row r="684" spans="9:9" ht="13">
      <c r="I684" s="2"/>
    </row>
    <row r="685" spans="9:9" ht="13">
      <c r="I685" s="2"/>
    </row>
    <row r="686" spans="9:9" ht="13">
      <c r="I686" s="2"/>
    </row>
    <row r="687" spans="9:9" ht="13">
      <c r="I687" s="2"/>
    </row>
    <row r="688" spans="9:9" ht="13">
      <c r="I688" s="2"/>
    </row>
    <row r="689" spans="9:9" ht="13">
      <c r="I689" s="2"/>
    </row>
    <row r="690" spans="9:9" ht="13">
      <c r="I690" s="2"/>
    </row>
    <row r="691" spans="9:9" ht="13">
      <c r="I691" s="2"/>
    </row>
    <row r="692" spans="9:9" ht="13">
      <c r="I692" s="2"/>
    </row>
    <row r="693" spans="9:9" ht="13">
      <c r="I693" s="2"/>
    </row>
    <row r="694" spans="9:9" ht="13">
      <c r="I694" s="2"/>
    </row>
    <row r="695" spans="9:9" ht="13">
      <c r="I695" s="2"/>
    </row>
    <row r="696" spans="9:9" ht="13">
      <c r="I696" s="2"/>
    </row>
    <row r="697" spans="9:9" ht="13">
      <c r="I697" s="2"/>
    </row>
    <row r="698" spans="9:9" ht="13">
      <c r="I698" s="2"/>
    </row>
    <row r="699" spans="9:9" ht="13">
      <c r="I699" s="2"/>
    </row>
    <row r="700" spans="9:9" ht="13">
      <c r="I700" s="2"/>
    </row>
    <row r="701" spans="9:9" ht="13">
      <c r="I701" s="2"/>
    </row>
    <row r="702" spans="9:9" ht="13">
      <c r="I702" s="2"/>
    </row>
    <row r="703" spans="9:9" ht="13">
      <c r="I703" s="2"/>
    </row>
    <row r="704" spans="9:9" ht="13">
      <c r="I704" s="2"/>
    </row>
    <row r="705" spans="9:9" ht="13">
      <c r="I705" s="2"/>
    </row>
    <row r="706" spans="9:9" ht="13">
      <c r="I706" s="2"/>
    </row>
    <row r="707" spans="9:9" ht="13">
      <c r="I707" s="2"/>
    </row>
    <row r="708" spans="9:9" ht="13">
      <c r="I708" s="2"/>
    </row>
    <row r="709" spans="9:9" ht="13">
      <c r="I709" s="2"/>
    </row>
    <row r="710" spans="9:9" ht="13">
      <c r="I710" s="2"/>
    </row>
    <row r="711" spans="9:9" ht="13">
      <c r="I711" s="2"/>
    </row>
    <row r="712" spans="9:9" ht="13">
      <c r="I712" s="2"/>
    </row>
    <row r="713" spans="9:9" ht="13">
      <c r="I713" s="2"/>
    </row>
    <row r="714" spans="9:9" ht="13">
      <c r="I714" s="2"/>
    </row>
    <row r="715" spans="9:9" ht="13">
      <c r="I715" s="2"/>
    </row>
    <row r="716" spans="9:9" ht="13">
      <c r="I716" s="2"/>
    </row>
    <row r="717" spans="9:9" ht="13">
      <c r="I717" s="2"/>
    </row>
    <row r="718" spans="9:9" ht="13">
      <c r="I718" s="2"/>
    </row>
    <row r="719" spans="9:9" ht="13">
      <c r="I719" s="2"/>
    </row>
    <row r="720" spans="9:9" ht="13">
      <c r="I720" s="2"/>
    </row>
    <row r="721" spans="9:9" ht="13">
      <c r="I721" s="2"/>
    </row>
    <row r="722" spans="9:9" ht="13">
      <c r="I722" s="2"/>
    </row>
    <row r="723" spans="9:9" ht="13">
      <c r="I723" s="2"/>
    </row>
    <row r="724" spans="9:9" ht="13">
      <c r="I724" s="2"/>
    </row>
    <row r="725" spans="9:9" ht="13">
      <c r="I725" s="2"/>
    </row>
    <row r="726" spans="9:9" ht="13">
      <c r="I726" s="2"/>
    </row>
    <row r="727" spans="9:9" ht="13">
      <c r="I727" s="2"/>
    </row>
    <row r="728" spans="9:9" ht="13">
      <c r="I728" s="2"/>
    </row>
    <row r="729" spans="9:9" ht="13">
      <c r="I729" s="2"/>
    </row>
    <row r="730" spans="9:9" ht="13">
      <c r="I730" s="2"/>
    </row>
    <row r="731" spans="9:9" ht="13">
      <c r="I731" s="2"/>
    </row>
    <row r="732" spans="9:9" ht="13">
      <c r="I732" s="2"/>
    </row>
    <row r="733" spans="9:9" ht="13">
      <c r="I733" s="2"/>
    </row>
    <row r="734" spans="9:9" ht="13">
      <c r="I734" s="2"/>
    </row>
    <row r="735" spans="9:9" ht="13">
      <c r="I735" s="2"/>
    </row>
    <row r="736" spans="9:9" ht="13">
      <c r="I736" s="2"/>
    </row>
    <row r="737" spans="9:9" ht="13">
      <c r="I737" s="2"/>
    </row>
    <row r="738" spans="9:9" ht="13">
      <c r="I738" s="2"/>
    </row>
    <row r="739" spans="9:9" ht="13">
      <c r="I739" s="2"/>
    </row>
    <row r="740" spans="9:9" ht="13">
      <c r="I740" s="2"/>
    </row>
    <row r="741" spans="9:9" ht="13">
      <c r="I741" s="2"/>
    </row>
    <row r="742" spans="9:9" ht="13">
      <c r="I742" s="2"/>
    </row>
    <row r="743" spans="9:9" ht="13">
      <c r="I743" s="2"/>
    </row>
    <row r="744" spans="9:9" ht="13">
      <c r="I744" s="2"/>
    </row>
    <row r="745" spans="9:9" ht="13">
      <c r="I745" s="2"/>
    </row>
    <row r="746" spans="9:9" ht="13">
      <c r="I746" s="2"/>
    </row>
    <row r="747" spans="9:9" ht="13">
      <c r="I747" s="2"/>
    </row>
    <row r="748" spans="9:9" ht="13">
      <c r="I748" s="2"/>
    </row>
    <row r="749" spans="9:9" ht="13">
      <c r="I749" s="2"/>
    </row>
    <row r="750" spans="9:9" ht="13">
      <c r="I750" s="2"/>
    </row>
    <row r="751" spans="9:9" ht="13">
      <c r="I751" s="2"/>
    </row>
    <row r="752" spans="9:9" ht="13">
      <c r="I752" s="2"/>
    </row>
    <row r="753" spans="9:9" ht="13">
      <c r="I753" s="2"/>
    </row>
    <row r="754" spans="9:9" ht="13">
      <c r="I754" s="2"/>
    </row>
    <row r="755" spans="9:9" ht="13">
      <c r="I755" s="2"/>
    </row>
    <row r="756" spans="9:9" ht="13">
      <c r="I756" s="2"/>
    </row>
    <row r="757" spans="9:9" ht="13">
      <c r="I757" s="2"/>
    </row>
    <row r="758" spans="9:9" ht="13">
      <c r="I758" s="2"/>
    </row>
    <row r="759" spans="9:9" ht="13">
      <c r="I759" s="2"/>
    </row>
    <row r="760" spans="9:9" ht="13">
      <c r="I760" s="2"/>
    </row>
    <row r="761" spans="9:9" ht="13">
      <c r="I761" s="2"/>
    </row>
    <row r="762" spans="9:9" ht="13">
      <c r="I762" s="2"/>
    </row>
    <row r="763" spans="9:9" ht="13">
      <c r="I763" s="2"/>
    </row>
    <row r="764" spans="9:9" ht="13">
      <c r="I764" s="2"/>
    </row>
    <row r="765" spans="9:9" ht="13">
      <c r="I765" s="2"/>
    </row>
    <row r="766" spans="9:9" ht="13">
      <c r="I766" s="2"/>
    </row>
    <row r="767" spans="9:9" ht="13">
      <c r="I767" s="2"/>
    </row>
    <row r="768" spans="9:9" ht="13">
      <c r="I768" s="2"/>
    </row>
    <row r="769" spans="9:9" ht="13">
      <c r="I769" s="2"/>
    </row>
    <row r="770" spans="9:9" ht="13">
      <c r="I770" s="2"/>
    </row>
    <row r="771" spans="9:9" ht="13">
      <c r="I771" s="2"/>
    </row>
    <row r="772" spans="9:9" ht="13">
      <c r="I772" s="2"/>
    </row>
    <row r="773" spans="9:9" ht="13">
      <c r="I773" s="2"/>
    </row>
    <row r="774" spans="9:9" ht="13">
      <c r="I774" s="2"/>
    </row>
    <row r="775" spans="9:9" ht="13">
      <c r="I775" s="2"/>
    </row>
    <row r="776" spans="9:9" ht="13">
      <c r="I776" s="2"/>
    </row>
    <row r="777" spans="9:9" ht="13">
      <c r="I777" s="2"/>
    </row>
    <row r="778" spans="9:9" ht="13">
      <c r="I778" s="2"/>
    </row>
    <row r="779" spans="9:9" ht="13">
      <c r="I779" s="2"/>
    </row>
    <row r="780" spans="9:9" ht="13">
      <c r="I780" s="2"/>
    </row>
    <row r="781" spans="9:9" ht="13">
      <c r="I781" s="2"/>
    </row>
    <row r="782" spans="9:9" ht="13">
      <c r="I782" s="2"/>
    </row>
    <row r="783" spans="9:9" ht="13">
      <c r="I783" s="2"/>
    </row>
    <row r="784" spans="9:9" ht="13">
      <c r="I784" s="2"/>
    </row>
    <row r="785" spans="9:9" ht="13">
      <c r="I785" s="2"/>
    </row>
    <row r="786" spans="9:9" ht="13">
      <c r="I786" s="2"/>
    </row>
    <row r="787" spans="9:9" ht="13">
      <c r="I787" s="2"/>
    </row>
    <row r="788" spans="9:9" ht="13">
      <c r="I788" s="2"/>
    </row>
    <row r="789" spans="9:9" ht="13">
      <c r="I789" s="2"/>
    </row>
    <row r="790" spans="9:9" ht="13">
      <c r="I790" s="2"/>
    </row>
    <row r="791" spans="9:9" ht="13">
      <c r="I791" s="2"/>
    </row>
    <row r="792" spans="9:9" ht="13">
      <c r="I792" s="2"/>
    </row>
    <row r="793" spans="9:9" ht="13">
      <c r="I793" s="2"/>
    </row>
    <row r="794" spans="9:9" ht="13">
      <c r="I794" s="2"/>
    </row>
    <row r="795" spans="9:9" ht="13">
      <c r="I795" s="2"/>
    </row>
    <row r="796" spans="9:9" ht="13">
      <c r="I796" s="2"/>
    </row>
    <row r="797" spans="9:9" ht="13">
      <c r="I797" s="2"/>
    </row>
    <row r="798" spans="9:9" ht="13">
      <c r="I798" s="2"/>
    </row>
    <row r="799" spans="9:9" ht="13">
      <c r="I799" s="2"/>
    </row>
    <row r="800" spans="9:9" ht="13">
      <c r="I800" s="2"/>
    </row>
    <row r="801" spans="9:9" ht="13">
      <c r="I801" s="2"/>
    </row>
    <row r="802" spans="9:9" ht="13">
      <c r="I802" s="2"/>
    </row>
    <row r="803" spans="9:9" ht="13">
      <c r="I803" s="2"/>
    </row>
    <row r="804" spans="9:9" ht="13">
      <c r="I804" s="2"/>
    </row>
    <row r="805" spans="9:9" ht="13">
      <c r="I805" s="2"/>
    </row>
    <row r="806" spans="9:9" ht="13">
      <c r="I806" s="2"/>
    </row>
    <row r="807" spans="9:9" ht="13">
      <c r="I807" s="2"/>
    </row>
    <row r="808" spans="9:9" ht="13">
      <c r="I808" s="2"/>
    </row>
    <row r="809" spans="9:9" ht="13">
      <c r="I809" s="2"/>
    </row>
    <row r="810" spans="9:9" ht="13">
      <c r="I810" s="2"/>
    </row>
    <row r="811" spans="9:9" ht="13">
      <c r="I811" s="2"/>
    </row>
    <row r="812" spans="9:9" ht="13">
      <c r="I812" s="2"/>
    </row>
    <row r="813" spans="9:9" ht="13">
      <c r="I813" s="2"/>
    </row>
    <row r="814" spans="9:9" ht="13">
      <c r="I814" s="2"/>
    </row>
    <row r="815" spans="9:9" ht="13">
      <c r="I815" s="2"/>
    </row>
    <row r="816" spans="9:9" ht="13">
      <c r="I816" s="2"/>
    </row>
    <row r="817" spans="9:9" ht="13">
      <c r="I817" s="2"/>
    </row>
    <row r="818" spans="9:9" ht="13">
      <c r="I818" s="2"/>
    </row>
    <row r="819" spans="9:9" ht="13">
      <c r="I819" s="2"/>
    </row>
    <row r="820" spans="9:9" ht="13">
      <c r="I820" s="2"/>
    </row>
    <row r="821" spans="9:9" ht="13">
      <c r="I821" s="2"/>
    </row>
    <row r="822" spans="9:9" ht="13">
      <c r="I822" s="2"/>
    </row>
    <row r="823" spans="9:9" ht="13">
      <c r="I823" s="2"/>
    </row>
    <row r="824" spans="9:9" ht="13">
      <c r="I824" s="2"/>
    </row>
    <row r="825" spans="9:9" ht="13">
      <c r="I825" s="2"/>
    </row>
    <row r="826" spans="9:9" ht="13">
      <c r="I826" s="2"/>
    </row>
    <row r="827" spans="9:9" ht="13">
      <c r="I827" s="2"/>
    </row>
    <row r="828" spans="9:9" ht="13">
      <c r="I828" s="2"/>
    </row>
    <row r="829" spans="9:9" ht="13">
      <c r="I829" s="2"/>
    </row>
    <row r="830" spans="9:9" ht="13">
      <c r="I830" s="2"/>
    </row>
    <row r="831" spans="9:9" ht="13">
      <c r="I831" s="2"/>
    </row>
    <row r="832" spans="9:9" ht="13">
      <c r="I832" s="2"/>
    </row>
    <row r="833" spans="9:9" ht="13">
      <c r="I833" s="2"/>
    </row>
    <row r="834" spans="9:9" ht="13">
      <c r="I834" s="2"/>
    </row>
    <row r="835" spans="9:9" ht="13">
      <c r="I835" s="2"/>
    </row>
    <row r="836" spans="9:9" ht="13">
      <c r="I836" s="2"/>
    </row>
    <row r="837" spans="9:9" ht="13">
      <c r="I837" s="2"/>
    </row>
    <row r="838" spans="9:9" ht="13">
      <c r="I838" s="2"/>
    </row>
    <row r="839" spans="9:9" ht="13">
      <c r="I839" s="2"/>
    </row>
    <row r="840" spans="9:9" ht="13">
      <c r="I840" s="2"/>
    </row>
    <row r="841" spans="9:9" ht="13">
      <c r="I841" s="2"/>
    </row>
    <row r="842" spans="9:9" ht="13">
      <c r="I842" s="2"/>
    </row>
    <row r="843" spans="9:9" ht="13">
      <c r="I843" s="2"/>
    </row>
    <row r="844" spans="9:9" ht="13">
      <c r="I844" s="2"/>
    </row>
    <row r="845" spans="9:9" ht="13">
      <c r="I845" s="2"/>
    </row>
    <row r="846" spans="9:9" ht="13">
      <c r="I846" s="2"/>
    </row>
    <row r="847" spans="9:9" ht="13">
      <c r="I847" s="2"/>
    </row>
    <row r="848" spans="9:9" ht="13">
      <c r="I848" s="2"/>
    </row>
    <row r="849" spans="9:9" ht="13">
      <c r="I849" s="2"/>
    </row>
    <row r="850" spans="9:9" ht="13">
      <c r="I850" s="2"/>
    </row>
    <row r="851" spans="9:9" ht="13">
      <c r="I851" s="2"/>
    </row>
    <row r="852" spans="9:9" ht="13">
      <c r="I852" s="2"/>
    </row>
    <row r="853" spans="9:9" ht="13">
      <c r="I853" s="2"/>
    </row>
    <row r="854" spans="9:9" ht="13">
      <c r="I854" s="2"/>
    </row>
    <row r="855" spans="9:9" ht="13">
      <c r="I855" s="2"/>
    </row>
    <row r="856" spans="9:9" ht="13">
      <c r="I856" s="2"/>
    </row>
    <row r="857" spans="9:9" ht="13">
      <c r="I857" s="2"/>
    </row>
    <row r="858" spans="9:9" ht="13">
      <c r="I858" s="2"/>
    </row>
    <row r="859" spans="9:9" ht="13">
      <c r="I859" s="2"/>
    </row>
    <row r="860" spans="9:9" ht="13">
      <c r="I860" s="2"/>
    </row>
    <row r="861" spans="9:9" ht="13">
      <c r="I861" s="2"/>
    </row>
    <row r="862" spans="9:9" ht="13">
      <c r="I862" s="2"/>
    </row>
    <row r="863" spans="9:9" ht="13">
      <c r="I863" s="2"/>
    </row>
    <row r="864" spans="9:9" ht="13">
      <c r="I864" s="2"/>
    </row>
    <row r="865" spans="9:9" ht="13">
      <c r="I865" s="2"/>
    </row>
    <row r="866" spans="9:9" ht="13">
      <c r="I866" s="2"/>
    </row>
    <row r="867" spans="9:9" ht="13">
      <c r="I867" s="2"/>
    </row>
    <row r="868" spans="9:9" ht="13">
      <c r="I868" s="2"/>
    </row>
    <row r="869" spans="9:9" ht="13">
      <c r="I869" s="2"/>
    </row>
    <row r="870" spans="9:9" ht="13">
      <c r="I870" s="2"/>
    </row>
    <row r="871" spans="9:9" ht="13">
      <c r="I871" s="2"/>
    </row>
    <row r="872" spans="9:9" ht="13">
      <c r="I872" s="2"/>
    </row>
    <row r="873" spans="9:9" ht="13">
      <c r="I873" s="2"/>
    </row>
    <row r="874" spans="9:9" ht="13">
      <c r="I874" s="2"/>
    </row>
    <row r="875" spans="9:9" ht="13">
      <c r="I875" s="2"/>
    </row>
    <row r="876" spans="9:9" ht="13">
      <c r="I876" s="2"/>
    </row>
    <row r="877" spans="9:9" ht="13">
      <c r="I877" s="2"/>
    </row>
    <row r="878" spans="9:9" ht="13">
      <c r="I878" s="2"/>
    </row>
    <row r="879" spans="9:9" ht="13">
      <c r="I879" s="2"/>
    </row>
    <row r="880" spans="9:9" ht="13">
      <c r="I880" s="2"/>
    </row>
    <row r="881" spans="9:9" ht="13">
      <c r="I881" s="2"/>
    </row>
    <row r="882" spans="9:9" ht="13">
      <c r="I882" s="2"/>
    </row>
    <row r="883" spans="9:9" ht="13">
      <c r="I883" s="2"/>
    </row>
    <row r="884" spans="9:9" ht="13">
      <c r="I884" s="2"/>
    </row>
    <row r="885" spans="9:9" ht="13">
      <c r="I885" s="2"/>
    </row>
    <row r="886" spans="9:9" ht="13">
      <c r="I886" s="2"/>
    </row>
    <row r="887" spans="9:9" ht="13">
      <c r="I887" s="2"/>
    </row>
    <row r="888" spans="9:9" ht="13">
      <c r="I888" s="2"/>
    </row>
    <row r="889" spans="9:9" ht="13">
      <c r="I889" s="2"/>
    </row>
    <row r="890" spans="9:9" ht="13">
      <c r="I890" s="2"/>
    </row>
    <row r="891" spans="9:9" ht="13">
      <c r="I891" s="2"/>
    </row>
    <row r="892" spans="9:9" ht="13">
      <c r="I892" s="2"/>
    </row>
    <row r="893" spans="9:9" ht="13">
      <c r="I893" s="2"/>
    </row>
    <row r="894" spans="9:9" ht="13">
      <c r="I894" s="2"/>
    </row>
    <row r="895" spans="9:9" ht="13">
      <c r="I895" s="2"/>
    </row>
    <row r="896" spans="9:9" ht="13">
      <c r="I896" s="2"/>
    </row>
    <row r="897" spans="9:9" ht="13">
      <c r="I897" s="2"/>
    </row>
    <row r="898" spans="9:9" ht="13">
      <c r="I898" s="2"/>
    </row>
    <row r="899" spans="9:9" ht="13">
      <c r="I899" s="2"/>
    </row>
    <row r="900" spans="9:9" ht="13">
      <c r="I900" s="2"/>
    </row>
    <row r="901" spans="9:9" ht="13">
      <c r="I901" s="2"/>
    </row>
    <row r="902" spans="9:9" ht="13">
      <c r="I902" s="2"/>
    </row>
    <row r="903" spans="9:9" ht="13">
      <c r="I903" s="2"/>
    </row>
    <row r="904" spans="9:9" ht="13">
      <c r="I904" s="2"/>
    </row>
    <row r="905" spans="9:9" ht="13">
      <c r="I905" s="2"/>
    </row>
    <row r="906" spans="9:9" ht="13">
      <c r="I906" s="2"/>
    </row>
    <row r="907" spans="9:9" ht="13">
      <c r="I907" s="2"/>
    </row>
    <row r="908" spans="9:9" ht="13">
      <c r="I908" s="2"/>
    </row>
    <row r="909" spans="9:9" ht="13">
      <c r="I909" s="2"/>
    </row>
    <row r="910" spans="9:9" ht="13">
      <c r="I910" s="2"/>
    </row>
    <row r="911" spans="9:9" ht="13">
      <c r="I911" s="2"/>
    </row>
    <row r="912" spans="9:9" ht="13">
      <c r="I912" s="2"/>
    </row>
    <row r="913" spans="9:9" ht="13">
      <c r="I913" s="2"/>
    </row>
    <row r="914" spans="9:9" ht="13">
      <c r="I914" s="2"/>
    </row>
    <row r="915" spans="9:9" ht="13">
      <c r="I915" s="2"/>
    </row>
    <row r="916" spans="9:9" ht="13">
      <c r="I916" s="2"/>
    </row>
    <row r="917" spans="9:9" ht="13">
      <c r="I917" s="2"/>
    </row>
    <row r="918" spans="9:9" ht="13">
      <c r="I918" s="2"/>
    </row>
    <row r="919" spans="9:9" ht="13">
      <c r="I919" s="2"/>
    </row>
    <row r="920" spans="9:9" ht="13">
      <c r="I920" s="2"/>
    </row>
    <row r="921" spans="9:9" ht="13">
      <c r="I921" s="2"/>
    </row>
    <row r="922" spans="9:9" ht="13">
      <c r="I922" s="2"/>
    </row>
    <row r="923" spans="9:9" ht="13">
      <c r="I923" s="2"/>
    </row>
    <row r="924" spans="9:9" ht="13">
      <c r="I924" s="2"/>
    </row>
    <row r="925" spans="9:9" ht="13">
      <c r="I925" s="2"/>
    </row>
    <row r="926" spans="9:9" ht="13">
      <c r="I926" s="2"/>
    </row>
    <row r="927" spans="9:9" ht="13">
      <c r="I927" s="2"/>
    </row>
    <row r="928" spans="9:9" ht="13">
      <c r="I928" s="2"/>
    </row>
    <row r="929" spans="9:9" ht="13">
      <c r="I929" s="2"/>
    </row>
    <row r="930" spans="9:9" ht="13">
      <c r="I930" s="2"/>
    </row>
    <row r="931" spans="9:9" ht="13">
      <c r="I931" s="2"/>
    </row>
    <row r="932" spans="9:9" ht="13">
      <c r="I932" s="2"/>
    </row>
    <row r="933" spans="9:9" ht="13">
      <c r="I933" s="2"/>
    </row>
    <row r="934" spans="9:9" ht="13">
      <c r="I934" s="2"/>
    </row>
    <row r="935" spans="9:9" ht="13">
      <c r="I935" s="2"/>
    </row>
    <row r="936" spans="9:9" ht="13">
      <c r="I936" s="2"/>
    </row>
    <row r="937" spans="9:9" ht="13">
      <c r="I937" s="2"/>
    </row>
    <row r="938" spans="9:9" ht="13">
      <c r="I938" s="2"/>
    </row>
    <row r="939" spans="9:9" ht="13">
      <c r="I939" s="2"/>
    </row>
    <row r="940" spans="9:9" ht="13">
      <c r="I940" s="2"/>
    </row>
    <row r="941" spans="9:9" ht="13">
      <c r="I941" s="2"/>
    </row>
    <row r="942" spans="9:9" ht="13">
      <c r="I942" s="2"/>
    </row>
    <row r="943" spans="9:9" ht="13">
      <c r="I943" s="2"/>
    </row>
    <row r="944" spans="9:9" ht="13">
      <c r="I944" s="2"/>
    </row>
    <row r="945" spans="9:9" ht="13">
      <c r="I945" s="2"/>
    </row>
    <row r="946" spans="9:9" ht="13">
      <c r="I946" s="2"/>
    </row>
    <row r="947" spans="9:9" ht="13">
      <c r="I947" s="2"/>
    </row>
    <row r="948" spans="9:9" ht="13">
      <c r="I948" s="2"/>
    </row>
    <row r="949" spans="9:9" ht="13">
      <c r="I949" s="2"/>
    </row>
    <row r="950" spans="9:9" ht="13">
      <c r="I950" s="2"/>
    </row>
    <row r="951" spans="9:9" ht="13">
      <c r="I951" s="2"/>
    </row>
    <row r="952" spans="9:9" ht="13">
      <c r="I952" s="2"/>
    </row>
    <row r="953" spans="9:9" ht="13">
      <c r="I953" s="2"/>
    </row>
    <row r="954" spans="9:9" ht="13">
      <c r="I954" s="2"/>
    </row>
    <row r="955" spans="9:9" ht="13">
      <c r="I955" s="2"/>
    </row>
    <row r="956" spans="9:9" ht="13">
      <c r="I956" s="2"/>
    </row>
    <row r="957" spans="9:9" ht="13">
      <c r="I957" s="2"/>
    </row>
    <row r="958" spans="9:9" ht="13">
      <c r="I958" s="2"/>
    </row>
    <row r="959" spans="9:9" ht="13">
      <c r="I959" s="2"/>
    </row>
    <row r="960" spans="9:9" ht="13">
      <c r="I960" s="2"/>
    </row>
    <row r="961" spans="9:9" ht="13">
      <c r="I961" s="2"/>
    </row>
    <row r="962" spans="9:9" ht="13">
      <c r="I962" s="2"/>
    </row>
    <row r="963" spans="9:9" ht="13">
      <c r="I963" s="2"/>
    </row>
    <row r="964" spans="9:9" ht="13">
      <c r="I964" s="2"/>
    </row>
    <row r="965" spans="9:9" ht="13">
      <c r="I965" s="2"/>
    </row>
    <row r="966" spans="9:9" ht="13">
      <c r="I966" s="2"/>
    </row>
    <row r="967" spans="9:9" ht="13">
      <c r="I967" s="2"/>
    </row>
    <row r="968" spans="9:9" ht="13">
      <c r="I968" s="2"/>
    </row>
    <row r="969" spans="9:9" ht="13">
      <c r="I969" s="2"/>
    </row>
    <row r="970" spans="9:9" ht="13">
      <c r="I970" s="2"/>
    </row>
    <row r="971" spans="9:9" ht="13">
      <c r="I971" s="2"/>
    </row>
    <row r="972" spans="9:9" ht="13">
      <c r="I972" s="2"/>
    </row>
    <row r="973" spans="9:9" ht="13">
      <c r="I973" s="2"/>
    </row>
    <row r="974" spans="9:9" ht="13">
      <c r="I974" s="2"/>
    </row>
    <row r="975" spans="9:9" ht="13">
      <c r="I975" s="2"/>
    </row>
    <row r="976" spans="9:9" ht="13">
      <c r="I976" s="2"/>
    </row>
    <row r="977" spans="9:9" ht="13">
      <c r="I977" s="2"/>
    </row>
    <row r="978" spans="9:9" ht="13">
      <c r="I978" s="2"/>
    </row>
    <row r="979" spans="9:9" ht="13">
      <c r="I979" s="2"/>
    </row>
    <row r="980" spans="9:9" ht="13">
      <c r="I980" s="2"/>
    </row>
    <row r="981" spans="9:9" ht="13">
      <c r="I981" s="2"/>
    </row>
    <row r="982" spans="9:9" ht="13">
      <c r="I982" s="2"/>
    </row>
    <row r="983" spans="9:9" ht="13">
      <c r="I983" s="2"/>
    </row>
    <row r="984" spans="9:9" ht="13">
      <c r="I984" s="2"/>
    </row>
    <row r="985" spans="9:9" ht="13">
      <c r="I985" s="2"/>
    </row>
    <row r="986" spans="9:9" ht="13">
      <c r="I986" s="2"/>
    </row>
    <row r="987" spans="9:9" ht="13">
      <c r="I987" s="2"/>
    </row>
    <row r="988" spans="9:9" ht="13">
      <c r="I988" s="2"/>
    </row>
    <row r="989" spans="9:9" ht="13">
      <c r="I989" s="2"/>
    </row>
    <row r="990" spans="9:9" ht="13">
      <c r="I990" s="2"/>
    </row>
    <row r="991" spans="9:9" ht="13">
      <c r="I991" s="2"/>
    </row>
    <row r="992" spans="9:9" ht="13">
      <c r="I992" s="2"/>
    </row>
    <row r="993" spans="9:9" ht="13">
      <c r="I993" s="2"/>
    </row>
    <row r="994" spans="9:9" ht="13">
      <c r="I994" s="2"/>
    </row>
    <row r="995" spans="9:9" ht="13">
      <c r="I995" s="2"/>
    </row>
    <row r="996" spans="9:9" ht="13">
      <c r="I996" s="2"/>
    </row>
    <row r="997" spans="9:9" ht="13">
      <c r="I997" s="2"/>
    </row>
    <row r="998" spans="9:9" ht="13">
      <c r="I998" s="2"/>
    </row>
    <row r="999" spans="9:9" ht="13">
      <c r="I999" s="2"/>
    </row>
  </sheetData>
  <mergeCells count="14">
    <mergeCell ref="G14:G15"/>
    <mergeCell ref="A2:A4"/>
    <mergeCell ref="H2:H4"/>
    <mergeCell ref="I2:I4"/>
    <mergeCell ref="J2:J4"/>
    <mergeCell ref="A7:A9"/>
    <mergeCell ref="A12:A17"/>
    <mergeCell ref="J12:J17"/>
    <mergeCell ref="G16:G17"/>
    <mergeCell ref="I7:I9"/>
    <mergeCell ref="J7:J9"/>
    <mergeCell ref="G7:G9"/>
    <mergeCell ref="G12:G13"/>
    <mergeCell ref="H7:H9"/>
  </mergeCells>
  <hyperlinks>
    <hyperlink ref="I2" r:id="rId1" xr:uid="{00000000-0004-0000-0A00-000000000000}"/>
    <hyperlink ref="I5" r:id="rId2" xr:uid="{00000000-0004-0000-0A00-000001000000}"/>
    <hyperlink ref="I6" r:id="rId3" xr:uid="{00000000-0004-0000-0A00-000002000000}"/>
    <hyperlink ref="I10" r:id="rId4" xr:uid="{00000000-0004-0000-0A00-000003000000}"/>
    <hyperlink ref="I13" r:id="rId5" xr:uid="{00000000-0004-0000-0A00-000004000000}"/>
    <hyperlink ref="I15" r:id="rId6" xr:uid="{00000000-0004-0000-0A00-000005000000}"/>
    <hyperlink ref="I17" r:id="rId7" xr:uid="{00000000-0004-0000-0A00-000006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J734"/>
  <sheetViews>
    <sheetView tabSelected="1" topLeftCell="F1" workbookViewId="0">
      <pane ySplit="1" topLeftCell="A2" activePane="bottomLeft" state="frozen"/>
      <selection pane="bottomLeft" activeCell="Q34" sqref="Q34"/>
    </sheetView>
  </sheetViews>
  <sheetFormatPr baseColWidth="10" defaultColWidth="12.6640625" defaultRowHeight="15.75" customHeight="1"/>
  <cols>
    <col min="2" max="2" width="24.83203125" customWidth="1"/>
    <col min="7" max="7" width="25.5" customWidth="1"/>
    <col min="9" max="9" width="18.1640625" customWidth="1"/>
  </cols>
  <sheetData>
    <row r="1" spans="1:10" ht="15.75" customHeight="1">
      <c r="A1" s="7" t="s">
        <v>22060</v>
      </c>
      <c r="B1" s="7" t="s">
        <v>10994</v>
      </c>
      <c r="C1" s="7" t="s">
        <v>3243</v>
      </c>
      <c r="D1" s="7" t="s">
        <v>6831</v>
      </c>
      <c r="E1" s="7" t="s">
        <v>6832</v>
      </c>
      <c r="F1" s="7" t="s">
        <v>6416</v>
      </c>
      <c r="G1" s="7" t="s">
        <v>3246</v>
      </c>
      <c r="H1" s="7" t="s">
        <v>22061</v>
      </c>
      <c r="I1" s="7" t="s">
        <v>22062</v>
      </c>
      <c r="J1" s="7" t="s">
        <v>22063</v>
      </c>
    </row>
    <row r="2" spans="1:10" ht="15.75" customHeight="1">
      <c r="A2" s="32" t="s">
        <v>22064</v>
      </c>
      <c r="B2" s="2" t="s">
        <v>22065</v>
      </c>
      <c r="C2" s="2" t="s">
        <v>22066</v>
      </c>
      <c r="D2" s="2" t="s">
        <v>6425</v>
      </c>
      <c r="E2" s="2" t="s">
        <v>6853</v>
      </c>
      <c r="F2" s="2" t="s">
        <v>6868</v>
      </c>
      <c r="G2" s="2" t="s">
        <v>22067</v>
      </c>
      <c r="H2" s="2" t="s">
        <v>22068</v>
      </c>
      <c r="I2" s="2" t="s">
        <v>22069</v>
      </c>
      <c r="J2" s="2" t="s">
        <v>22070</v>
      </c>
    </row>
    <row r="3" spans="1:10" ht="15.75" customHeight="1">
      <c r="A3" s="32" t="s">
        <v>22071</v>
      </c>
      <c r="B3" s="2" t="s">
        <v>22072</v>
      </c>
      <c r="C3" s="2" t="s">
        <v>22066</v>
      </c>
      <c r="D3" s="2" t="s">
        <v>6427</v>
      </c>
      <c r="E3" s="2" t="s">
        <v>6853</v>
      </c>
      <c r="F3" s="2" t="s">
        <v>6868</v>
      </c>
      <c r="G3" s="2" t="s">
        <v>22067</v>
      </c>
      <c r="H3" s="2" t="s">
        <v>22068</v>
      </c>
      <c r="I3" s="2" t="s">
        <v>22069</v>
      </c>
      <c r="J3" s="2" t="s">
        <v>22070</v>
      </c>
    </row>
    <row r="4" spans="1:10" ht="15.75" customHeight="1">
      <c r="A4" s="32" t="s">
        <v>22073</v>
      </c>
      <c r="B4" s="2" t="s">
        <v>22074</v>
      </c>
      <c r="C4" s="2" t="s">
        <v>22075</v>
      </c>
      <c r="D4" s="2" t="s">
        <v>6427</v>
      </c>
      <c r="E4" s="2" t="s">
        <v>6840</v>
      </c>
      <c r="F4" s="2" t="s">
        <v>6842</v>
      </c>
      <c r="G4" s="2" t="s">
        <v>22067</v>
      </c>
      <c r="H4" s="2" t="s">
        <v>22068</v>
      </c>
      <c r="I4" s="2" t="s">
        <v>22069</v>
      </c>
      <c r="J4" s="2" t="s">
        <v>22076</v>
      </c>
    </row>
    <row r="5" spans="1:10" ht="15.75" customHeight="1">
      <c r="A5" s="32" t="s">
        <v>22077</v>
      </c>
      <c r="B5" s="2" t="s">
        <v>22078</v>
      </c>
      <c r="C5" s="2" t="s">
        <v>22075</v>
      </c>
      <c r="D5" s="2" t="s">
        <v>6425</v>
      </c>
      <c r="E5" s="2" t="s">
        <v>6840</v>
      </c>
      <c r="F5" s="2" t="s">
        <v>6842</v>
      </c>
      <c r="G5" s="2" t="s">
        <v>22067</v>
      </c>
      <c r="H5" s="2" t="s">
        <v>22068</v>
      </c>
      <c r="I5" s="2" t="s">
        <v>22069</v>
      </c>
      <c r="J5" s="2" t="s">
        <v>22076</v>
      </c>
    </row>
    <row r="6" spans="1:10" ht="15.75" customHeight="1">
      <c r="A6" s="32" t="s">
        <v>22079</v>
      </c>
      <c r="B6" s="2" t="s">
        <v>22080</v>
      </c>
      <c r="C6" s="2" t="s">
        <v>22075</v>
      </c>
      <c r="D6" s="2" t="s">
        <v>6427</v>
      </c>
      <c r="E6" s="2" t="s">
        <v>6937</v>
      </c>
      <c r="F6" s="2" t="s">
        <v>6842</v>
      </c>
      <c r="G6" s="2" t="s">
        <v>22067</v>
      </c>
      <c r="H6" s="2" t="s">
        <v>22068</v>
      </c>
      <c r="I6" s="2" t="s">
        <v>22069</v>
      </c>
      <c r="J6" s="2" t="s">
        <v>22076</v>
      </c>
    </row>
    <row r="7" spans="1:10" ht="15.75" customHeight="1">
      <c r="A7" s="32" t="s">
        <v>22081</v>
      </c>
      <c r="B7" s="2" t="s">
        <v>22082</v>
      </c>
      <c r="C7" s="2" t="s">
        <v>22075</v>
      </c>
      <c r="D7" s="2" t="s">
        <v>6425</v>
      </c>
      <c r="E7" s="2" t="s">
        <v>6937</v>
      </c>
      <c r="F7" s="2" t="s">
        <v>6842</v>
      </c>
      <c r="G7" s="2" t="s">
        <v>22067</v>
      </c>
      <c r="H7" s="2" t="s">
        <v>22068</v>
      </c>
      <c r="I7" s="2" t="s">
        <v>22069</v>
      </c>
      <c r="J7" s="2" t="s">
        <v>22076</v>
      </c>
    </row>
    <row r="8" spans="1:10" ht="15.75" customHeight="1">
      <c r="A8" s="32" t="s">
        <v>22083</v>
      </c>
      <c r="B8" s="2" t="s">
        <v>22084</v>
      </c>
      <c r="C8" s="2" t="s">
        <v>22075</v>
      </c>
      <c r="D8" s="2" t="s">
        <v>6427</v>
      </c>
      <c r="E8" s="2" t="s">
        <v>6856</v>
      </c>
      <c r="F8" s="2" t="s">
        <v>6842</v>
      </c>
      <c r="G8" s="2" t="s">
        <v>22067</v>
      </c>
      <c r="H8" s="2" t="s">
        <v>22068</v>
      </c>
      <c r="I8" s="2" t="s">
        <v>22069</v>
      </c>
      <c r="J8" s="2" t="s">
        <v>22076</v>
      </c>
    </row>
    <row r="9" spans="1:10" ht="15.75" customHeight="1">
      <c r="A9" s="32" t="s">
        <v>22085</v>
      </c>
      <c r="B9" s="2" t="s">
        <v>22086</v>
      </c>
      <c r="C9" s="2" t="s">
        <v>22075</v>
      </c>
      <c r="D9" s="2" t="s">
        <v>6425</v>
      </c>
      <c r="E9" s="2" t="s">
        <v>6856</v>
      </c>
      <c r="F9" s="2" t="s">
        <v>6842</v>
      </c>
      <c r="G9" s="2" t="s">
        <v>22067</v>
      </c>
      <c r="H9" s="2" t="s">
        <v>22068</v>
      </c>
      <c r="I9" s="2" t="s">
        <v>22069</v>
      </c>
      <c r="J9" s="2" t="s">
        <v>22076</v>
      </c>
    </row>
    <row r="10" spans="1:10" ht="15.75" customHeight="1">
      <c r="A10" s="32" t="s">
        <v>22087</v>
      </c>
      <c r="B10" s="2" t="s">
        <v>22088</v>
      </c>
      <c r="C10" s="2" t="s">
        <v>22089</v>
      </c>
      <c r="D10" s="2" t="s">
        <v>6425</v>
      </c>
      <c r="E10" s="2" t="s">
        <v>6840</v>
      </c>
      <c r="F10" s="2" t="s">
        <v>6842</v>
      </c>
      <c r="G10" s="2" t="s">
        <v>22067</v>
      </c>
      <c r="H10" s="2" t="s">
        <v>22068</v>
      </c>
      <c r="I10" s="2" t="s">
        <v>22069</v>
      </c>
      <c r="J10" s="2" t="s">
        <v>22090</v>
      </c>
    </row>
    <row r="11" spans="1:10" ht="15.75" customHeight="1">
      <c r="A11" s="32" t="s">
        <v>22091</v>
      </c>
      <c r="B11" s="2" t="s">
        <v>22092</v>
      </c>
      <c r="C11" s="2" t="s">
        <v>22089</v>
      </c>
      <c r="D11" s="2" t="s">
        <v>6427</v>
      </c>
      <c r="E11" s="2" t="s">
        <v>6840</v>
      </c>
      <c r="F11" s="2" t="s">
        <v>6842</v>
      </c>
      <c r="G11" s="2" t="s">
        <v>22067</v>
      </c>
      <c r="H11" s="2" t="s">
        <v>22068</v>
      </c>
      <c r="I11" s="2" t="s">
        <v>22069</v>
      </c>
      <c r="J11" s="2" t="s">
        <v>22090</v>
      </c>
    </row>
    <row r="12" spans="1:10" ht="15.75" customHeight="1">
      <c r="A12" s="32" t="s">
        <v>22093</v>
      </c>
      <c r="B12" s="2" t="s">
        <v>22094</v>
      </c>
      <c r="C12" s="2" t="s">
        <v>22095</v>
      </c>
      <c r="D12" s="2" t="s">
        <v>6427</v>
      </c>
      <c r="E12" s="2" t="s">
        <v>6856</v>
      </c>
      <c r="F12" s="2" t="s">
        <v>6842</v>
      </c>
      <c r="G12" s="2" t="s">
        <v>22067</v>
      </c>
      <c r="H12" s="2" t="s">
        <v>22068</v>
      </c>
      <c r="I12" s="2" t="s">
        <v>22069</v>
      </c>
      <c r="J12" s="2" t="s">
        <v>22096</v>
      </c>
    </row>
    <row r="13" spans="1:10" ht="15.75" customHeight="1">
      <c r="A13" s="32" t="s">
        <v>22097</v>
      </c>
      <c r="B13" s="2" t="s">
        <v>22098</v>
      </c>
      <c r="C13" s="2" t="s">
        <v>22095</v>
      </c>
      <c r="D13" s="2" t="s">
        <v>6425</v>
      </c>
      <c r="E13" s="2" t="s">
        <v>6856</v>
      </c>
      <c r="F13" s="2" t="s">
        <v>6842</v>
      </c>
      <c r="G13" s="2" t="s">
        <v>22067</v>
      </c>
      <c r="H13" s="2" t="s">
        <v>22068</v>
      </c>
      <c r="I13" s="2" t="s">
        <v>22069</v>
      </c>
      <c r="J13" s="2" t="s">
        <v>22096</v>
      </c>
    </row>
    <row r="14" spans="1:10" ht="15.75" customHeight="1">
      <c r="A14" s="32" t="s">
        <v>22099</v>
      </c>
      <c r="B14" s="2" t="s">
        <v>22100</v>
      </c>
      <c r="C14" s="2" t="s">
        <v>22095</v>
      </c>
      <c r="D14" s="2" t="s">
        <v>6425</v>
      </c>
      <c r="E14" s="2" t="s">
        <v>6853</v>
      </c>
      <c r="F14" s="2" t="s">
        <v>6842</v>
      </c>
      <c r="G14" s="2" t="s">
        <v>22067</v>
      </c>
      <c r="H14" s="2" t="s">
        <v>22068</v>
      </c>
      <c r="I14" s="2" t="s">
        <v>22069</v>
      </c>
      <c r="J14" s="2" t="s">
        <v>22096</v>
      </c>
    </row>
    <row r="15" spans="1:10" ht="15.75" customHeight="1">
      <c r="A15" s="32" t="s">
        <v>22101</v>
      </c>
      <c r="B15" s="2" t="s">
        <v>22102</v>
      </c>
      <c r="C15" s="2" t="s">
        <v>22095</v>
      </c>
      <c r="D15" s="2" t="s">
        <v>6427</v>
      </c>
      <c r="E15" s="2" t="s">
        <v>6853</v>
      </c>
      <c r="F15" s="2" t="s">
        <v>6842</v>
      </c>
      <c r="G15" s="2" t="s">
        <v>22067</v>
      </c>
      <c r="H15" s="2" t="s">
        <v>22068</v>
      </c>
      <c r="I15" s="2" t="s">
        <v>22069</v>
      </c>
      <c r="J15" s="2" t="s">
        <v>22096</v>
      </c>
    </row>
    <row r="16" spans="1:10" ht="15.75" customHeight="1">
      <c r="A16" s="32" t="s">
        <v>22103</v>
      </c>
      <c r="B16" s="2" t="s">
        <v>22104</v>
      </c>
      <c r="C16" s="2" t="s">
        <v>22105</v>
      </c>
      <c r="D16" s="2" t="s">
        <v>6425</v>
      </c>
      <c r="E16" s="2" t="s">
        <v>6853</v>
      </c>
      <c r="F16" s="2" t="s">
        <v>6868</v>
      </c>
      <c r="G16" s="2" t="s">
        <v>22067</v>
      </c>
      <c r="H16" s="2" t="s">
        <v>22068</v>
      </c>
      <c r="I16" s="2" t="s">
        <v>22069</v>
      </c>
      <c r="J16" s="2" t="s">
        <v>22106</v>
      </c>
    </row>
    <row r="17" spans="1:10" ht="15.75" customHeight="1">
      <c r="A17" s="32" t="s">
        <v>22107</v>
      </c>
      <c r="B17" s="2" t="s">
        <v>22108</v>
      </c>
      <c r="C17" s="2" t="s">
        <v>22105</v>
      </c>
      <c r="D17" s="2" t="s">
        <v>6425</v>
      </c>
      <c r="E17" s="2" t="s">
        <v>6853</v>
      </c>
      <c r="F17" s="2" t="s">
        <v>6868</v>
      </c>
      <c r="G17" s="2" t="s">
        <v>22067</v>
      </c>
      <c r="H17" s="2" t="s">
        <v>22068</v>
      </c>
      <c r="I17" s="2" t="s">
        <v>22069</v>
      </c>
      <c r="J17" s="2" t="s">
        <v>22106</v>
      </c>
    </row>
    <row r="18" spans="1:10" ht="15.75" customHeight="1">
      <c r="A18" s="32" t="s">
        <v>22109</v>
      </c>
      <c r="B18" s="2" t="s">
        <v>22110</v>
      </c>
      <c r="C18" s="2" t="s">
        <v>22105</v>
      </c>
      <c r="D18" s="2" t="s">
        <v>6427</v>
      </c>
      <c r="E18" s="2" t="s">
        <v>6853</v>
      </c>
      <c r="F18" s="2" t="s">
        <v>6868</v>
      </c>
      <c r="G18" s="2" t="s">
        <v>22067</v>
      </c>
      <c r="H18" s="2" t="s">
        <v>22068</v>
      </c>
      <c r="I18" s="2" t="s">
        <v>22069</v>
      </c>
      <c r="J18" s="2" t="s">
        <v>22106</v>
      </c>
    </row>
    <row r="19" spans="1:10" ht="15.75" customHeight="1">
      <c r="A19" s="32" t="s">
        <v>22111</v>
      </c>
      <c r="B19" s="2" t="s">
        <v>22112</v>
      </c>
      <c r="C19" s="2" t="s">
        <v>22105</v>
      </c>
      <c r="D19" s="2" t="s">
        <v>6427</v>
      </c>
      <c r="E19" s="2" t="s">
        <v>6853</v>
      </c>
      <c r="F19" s="2" t="s">
        <v>6868</v>
      </c>
      <c r="G19" s="2" t="s">
        <v>22067</v>
      </c>
      <c r="H19" s="2" t="s">
        <v>22068</v>
      </c>
      <c r="I19" s="2" t="s">
        <v>22069</v>
      </c>
      <c r="J19" s="2" t="s">
        <v>22106</v>
      </c>
    </row>
    <row r="20" spans="1:10" ht="15.75" customHeight="1">
      <c r="A20" s="32" t="s">
        <v>22113</v>
      </c>
      <c r="B20" s="2" t="s">
        <v>22114</v>
      </c>
      <c r="C20" s="2" t="s">
        <v>22115</v>
      </c>
      <c r="D20" s="2" t="s">
        <v>6427</v>
      </c>
      <c r="E20" s="2" t="s">
        <v>6937</v>
      </c>
      <c r="F20" s="2" t="s">
        <v>6847</v>
      </c>
      <c r="G20" s="2" t="s">
        <v>22116</v>
      </c>
      <c r="H20" s="2" t="s">
        <v>22068</v>
      </c>
      <c r="I20" s="2" t="s">
        <v>22117</v>
      </c>
      <c r="J20" s="2" t="s">
        <v>22118</v>
      </c>
    </row>
    <row r="21" spans="1:10" ht="15.75" customHeight="1">
      <c r="A21" s="32" t="s">
        <v>22119</v>
      </c>
      <c r="B21" s="2" t="s">
        <v>22120</v>
      </c>
      <c r="C21" s="2" t="s">
        <v>22121</v>
      </c>
      <c r="D21" s="2" t="s">
        <v>6425</v>
      </c>
      <c r="E21" s="2" t="s">
        <v>6937</v>
      </c>
      <c r="F21" s="2" t="s">
        <v>6847</v>
      </c>
      <c r="G21" s="2" t="s">
        <v>22122</v>
      </c>
      <c r="H21" s="2" t="s">
        <v>22068</v>
      </c>
      <c r="I21" s="2" t="s">
        <v>22117</v>
      </c>
      <c r="J21" s="2" t="s">
        <v>22123</v>
      </c>
    </row>
    <row r="22" spans="1:10" ht="15.75" customHeight="1">
      <c r="A22" s="32" t="s">
        <v>22124</v>
      </c>
      <c r="B22" s="2" t="s">
        <v>22125</v>
      </c>
      <c r="C22" s="2" t="s">
        <v>22121</v>
      </c>
      <c r="D22" s="2" t="s">
        <v>6427</v>
      </c>
      <c r="E22" s="2" t="s">
        <v>6937</v>
      </c>
      <c r="F22" s="2" t="s">
        <v>6847</v>
      </c>
      <c r="G22" s="2" t="s">
        <v>22122</v>
      </c>
      <c r="H22" s="2" t="s">
        <v>22068</v>
      </c>
      <c r="I22" s="2" t="s">
        <v>22117</v>
      </c>
      <c r="J22" s="2" t="s">
        <v>22123</v>
      </c>
    </row>
    <row r="23" spans="1:10" ht="15.75" customHeight="1">
      <c r="A23" s="32" t="s">
        <v>22126</v>
      </c>
      <c r="B23" s="2" t="s">
        <v>22127</v>
      </c>
      <c r="C23" s="2" t="s">
        <v>22128</v>
      </c>
      <c r="D23" s="2" t="s">
        <v>6427</v>
      </c>
      <c r="E23" s="2" t="s">
        <v>6856</v>
      </c>
      <c r="F23" s="2" t="s">
        <v>6842</v>
      </c>
      <c r="G23" s="2" t="s">
        <v>22067</v>
      </c>
      <c r="H23" s="2" t="s">
        <v>22068</v>
      </c>
      <c r="I23" s="2" t="s">
        <v>22117</v>
      </c>
      <c r="J23" s="2" t="s">
        <v>22129</v>
      </c>
    </row>
    <row r="24" spans="1:10" ht="15.75" customHeight="1">
      <c r="A24" s="32" t="s">
        <v>22130</v>
      </c>
      <c r="B24" s="2" t="s">
        <v>22131</v>
      </c>
      <c r="C24" s="2" t="s">
        <v>22132</v>
      </c>
      <c r="D24" s="2" t="s">
        <v>6427</v>
      </c>
      <c r="E24" s="2" t="s">
        <v>6856</v>
      </c>
      <c r="F24" s="2" t="s">
        <v>6842</v>
      </c>
      <c r="G24" s="2" t="s">
        <v>22067</v>
      </c>
      <c r="H24" s="2" t="s">
        <v>22068</v>
      </c>
      <c r="I24" s="2" t="s">
        <v>22117</v>
      </c>
      <c r="J24" s="2" t="s">
        <v>22133</v>
      </c>
    </row>
    <row r="25" spans="1:10" ht="15.75" customHeight="1">
      <c r="A25" s="32" t="s">
        <v>22134</v>
      </c>
      <c r="B25" s="2" t="s">
        <v>22135</v>
      </c>
      <c r="C25" s="2" t="s">
        <v>22132</v>
      </c>
      <c r="D25" s="2" t="s">
        <v>6425</v>
      </c>
      <c r="E25" s="2" t="s">
        <v>6856</v>
      </c>
      <c r="F25" s="2" t="s">
        <v>6842</v>
      </c>
      <c r="G25" s="2" t="s">
        <v>22067</v>
      </c>
      <c r="H25" s="2" t="s">
        <v>22068</v>
      </c>
      <c r="I25" s="2" t="s">
        <v>22117</v>
      </c>
      <c r="J25" s="2" t="s">
        <v>22133</v>
      </c>
    </row>
    <row r="26" spans="1:10" ht="15.75" customHeight="1">
      <c r="A26" s="32" t="s">
        <v>22136</v>
      </c>
      <c r="B26" s="2" t="s">
        <v>22137</v>
      </c>
      <c r="C26" s="2" t="s">
        <v>22138</v>
      </c>
      <c r="D26" s="2" t="s">
        <v>6425</v>
      </c>
      <c r="E26" s="2" t="s">
        <v>6840</v>
      </c>
      <c r="F26" s="2" t="s">
        <v>6847</v>
      </c>
      <c r="G26" s="2" t="s">
        <v>22067</v>
      </c>
      <c r="H26" s="2" t="s">
        <v>22068</v>
      </c>
      <c r="I26" s="2" t="s">
        <v>22117</v>
      </c>
      <c r="J26" s="2" t="s">
        <v>22139</v>
      </c>
    </row>
    <row r="27" spans="1:10" ht="15.75" customHeight="1">
      <c r="A27" s="32" t="s">
        <v>22140</v>
      </c>
      <c r="B27" s="2" t="s">
        <v>22141</v>
      </c>
      <c r="C27" s="2" t="s">
        <v>22138</v>
      </c>
      <c r="D27" s="2" t="s">
        <v>6427</v>
      </c>
      <c r="E27" s="2" t="s">
        <v>6840</v>
      </c>
      <c r="F27" s="2" t="s">
        <v>6847</v>
      </c>
      <c r="G27" s="2" t="s">
        <v>22067</v>
      </c>
      <c r="H27" s="2" t="s">
        <v>22068</v>
      </c>
      <c r="I27" s="2" t="s">
        <v>22117</v>
      </c>
      <c r="J27" s="2" t="s">
        <v>22139</v>
      </c>
    </row>
    <row r="28" spans="1:10" ht="15.75" customHeight="1">
      <c r="A28" s="32" t="s">
        <v>22142</v>
      </c>
      <c r="B28" s="2" t="s">
        <v>22143</v>
      </c>
      <c r="C28" s="2" t="s">
        <v>22144</v>
      </c>
      <c r="D28" s="2" t="s">
        <v>6427</v>
      </c>
      <c r="E28" s="2" t="s">
        <v>6937</v>
      </c>
      <c r="F28" s="2" t="s">
        <v>6847</v>
      </c>
      <c r="G28" s="2" t="s">
        <v>22067</v>
      </c>
      <c r="H28" s="2" t="s">
        <v>22068</v>
      </c>
      <c r="I28" s="2" t="s">
        <v>22117</v>
      </c>
      <c r="J28" s="2" t="s">
        <v>22145</v>
      </c>
    </row>
    <row r="29" spans="1:10" ht="15.75" customHeight="1">
      <c r="A29" s="32" t="s">
        <v>22146</v>
      </c>
      <c r="B29" s="2" t="s">
        <v>22147</v>
      </c>
      <c r="C29" s="2" t="s">
        <v>22144</v>
      </c>
      <c r="D29" s="2" t="s">
        <v>6425</v>
      </c>
      <c r="E29" s="2" t="s">
        <v>6937</v>
      </c>
      <c r="F29" s="2" t="s">
        <v>6847</v>
      </c>
      <c r="G29" s="2" t="s">
        <v>22067</v>
      </c>
      <c r="H29" s="2" t="s">
        <v>22068</v>
      </c>
      <c r="I29" s="2" t="s">
        <v>22117</v>
      </c>
      <c r="J29" s="2" t="s">
        <v>22145</v>
      </c>
    </row>
    <row r="30" spans="1:10" ht="15.75" customHeight="1">
      <c r="A30" s="32" t="s">
        <v>22148</v>
      </c>
      <c r="B30" s="2" t="s">
        <v>22149</v>
      </c>
      <c r="C30" s="2" t="s">
        <v>22150</v>
      </c>
      <c r="D30" s="2" t="s">
        <v>6427</v>
      </c>
      <c r="E30" s="2" t="s">
        <v>6856</v>
      </c>
      <c r="F30" s="2" t="s">
        <v>6847</v>
      </c>
      <c r="G30" s="2" t="s">
        <v>22067</v>
      </c>
      <c r="H30" s="2" t="s">
        <v>22068</v>
      </c>
      <c r="I30" s="2" t="s">
        <v>22117</v>
      </c>
      <c r="J30" s="2" t="s">
        <v>22151</v>
      </c>
    </row>
    <row r="31" spans="1:10" ht="15.75" customHeight="1">
      <c r="A31" s="32" t="s">
        <v>22152</v>
      </c>
      <c r="B31" s="2" t="s">
        <v>22153</v>
      </c>
      <c r="C31" s="2" t="s">
        <v>22154</v>
      </c>
      <c r="D31" s="2" t="s">
        <v>6427</v>
      </c>
      <c r="E31" s="2" t="s">
        <v>6856</v>
      </c>
      <c r="F31" s="2" t="s">
        <v>6868</v>
      </c>
      <c r="G31" s="2" t="s">
        <v>22067</v>
      </c>
      <c r="H31" s="2" t="s">
        <v>22068</v>
      </c>
      <c r="I31" s="2" t="s">
        <v>22117</v>
      </c>
      <c r="J31" s="2" t="s">
        <v>22155</v>
      </c>
    </row>
    <row r="32" spans="1:10" ht="15.75" customHeight="1">
      <c r="A32" s="32" t="s">
        <v>22156</v>
      </c>
      <c r="B32" s="2" t="s">
        <v>22157</v>
      </c>
      <c r="C32" s="2" t="s">
        <v>22154</v>
      </c>
      <c r="D32" s="2" t="s">
        <v>6425</v>
      </c>
      <c r="E32" s="2" t="s">
        <v>6856</v>
      </c>
      <c r="F32" s="2" t="s">
        <v>6868</v>
      </c>
      <c r="G32" s="2" t="s">
        <v>22067</v>
      </c>
      <c r="H32" s="2" t="s">
        <v>22068</v>
      </c>
      <c r="I32" s="2" t="s">
        <v>22117</v>
      </c>
      <c r="J32" s="2" t="s">
        <v>22155</v>
      </c>
    </row>
    <row r="33" spans="1:10" ht="15.75" customHeight="1">
      <c r="A33" s="32" t="s">
        <v>22158</v>
      </c>
      <c r="B33" s="2" t="s">
        <v>22159</v>
      </c>
      <c r="C33" s="2" t="s">
        <v>22160</v>
      </c>
      <c r="D33" s="2" t="s">
        <v>6425</v>
      </c>
      <c r="E33" s="2" t="s">
        <v>6840</v>
      </c>
      <c r="F33" s="2" t="s">
        <v>6842</v>
      </c>
      <c r="G33" s="2" t="s">
        <v>22067</v>
      </c>
      <c r="H33" s="2" t="s">
        <v>22068</v>
      </c>
      <c r="I33" s="2" t="s">
        <v>22117</v>
      </c>
      <c r="J33" s="2" t="s">
        <v>22161</v>
      </c>
    </row>
    <row r="34" spans="1:10" ht="15.75" customHeight="1">
      <c r="A34" s="32" t="s">
        <v>22162</v>
      </c>
      <c r="B34" s="2" t="s">
        <v>22163</v>
      </c>
      <c r="C34" s="2" t="s">
        <v>22160</v>
      </c>
      <c r="D34" s="2" t="s">
        <v>6427</v>
      </c>
      <c r="E34" s="2" t="s">
        <v>6840</v>
      </c>
      <c r="F34" s="2" t="s">
        <v>6842</v>
      </c>
      <c r="G34" s="2" t="s">
        <v>22067</v>
      </c>
      <c r="H34" s="2" t="s">
        <v>22068</v>
      </c>
      <c r="I34" s="2" t="s">
        <v>22117</v>
      </c>
      <c r="J34" s="2" t="s">
        <v>22161</v>
      </c>
    </row>
    <row r="35" spans="1:10" ht="15.75" customHeight="1">
      <c r="A35" s="32" t="s">
        <v>22164</v>
      </c>
      <c r="B35" s="2" t="s">
        <v>22165</v>
      </c>
      <c r="C35" s="2" t="s">
        <v>22166</v>
      </c>
      <c r="D35" s="2" t="s">
        <v>6427</v>
      </c>
      <c r="E35" s="2" t="s">
        <v>6840</v>
      </c>
      <c r="F35" s="2" t="s">
        <v>6868</v>
      </c>
      <c r="G35" s="2" t="s">
        <v>22067</v>
      </c>
      <c r="H35" s="2" t="s">
        <v>22068</v>
      </c>
      <c r="I35" s="2" t="s">
        <v>22117</v>
      </c>
      <c r="J35" s="2" t="s">
        <v>22167</v>
      </c>
    </row>
    <row r="36" spans="1:10" ht="15.75" customHeight="1">
      <c r="A36" s="32" t="s">
        <v>22168</v>
      </c>
      <c r="B36" s="2" t="s">
        <v>22169</v>
      </c>
      <c r="C36" s="2" t="s">
        <v>22166</v>
      </c>
      <c r="D36" s="2" t="s">
        <v>6425</v>
      </c>
      <c r="E36" s="2" t="s">
        <v>6840</v>
      </c>
      <c r="F36" s="2" t="s">
        <v>6868</v>
      </c>
      <c r="G36" s="2" t="s">
        <v>22067</v>
      </c>
      <c r="H36" s="2" t="s">
        <v>22068</v>
      </c>
      <c r="I36" s="2" t="s">
        <v>22117</v>
      </c>
      <c r="J36" s="2" t="s">
        <v>22167</v>
      </c>
    </row>
    <row r="37" spans="1:10" ht="15.75" customHeight="1">
      <c r="A37" s="32" t="s">
        <v>22170</v>
      </c>
      <c r="B37" s="2" t="s">
        <v>22171</v>
      </c>
      <c r="C37" s="2" t="s">
        <v>22172</v>
      </c>
      <c r="D37" s="2" t="s">
        <v>6427</v>
      </c>
      <c r="E37" s="2" t="s">
        <v>6937</v>
      </c>
      <c r="F37" s="2" t="s">
        <v>6847</v>
      </c>
      <c r="G37" s="2" t="s">
        <v>22067</v>
      </c>
      <c r="H37" s="2" t="s">
        <v>22068</v>
      </c>
      <c r="I37" s="2" t="s">
        <v>22117</v>
      </c>
      <c r="J37" s="2" t="s">
        <v>22173</v>
      </c>
    </row>
    <row r="38" spans="1:10" ht="15.75" customHeight="1">
      <c r="A38" s="32" t="s">
        <v>22174</v>
      </c>
      <c r="B38" s="2" t="s">
        <v>22175</v>
      </c>
      <c r="C38" s="2" t="s">
        <v>22172</v>
      </c>
      <c r="D38" s="2" t="s">
        <v>6425</v>
      </c>
      <c r="E38" s="2" t="s">
        <v>6937</v>
      </c>
      <c r="F38" s="2" t="s">
        <v>6847</v>
      </c>
      <c r="G38" s="2" t="s">
        <v>22067</v>
      </c>
      <c r="H38" s="2" t="s">
        <v>22068</v>
      </c>
      <c r="I38" s="2" t="s">
        <v>22117</v>
      </c>
      <c r="J38" s="2" t="s">
        <v>22173</v>
      </c>
    </row>
    <row r="39" spans="1:10" ht="15.75" customHeight="1">
      <c r="A39" s="32" t="s">
        <v>22176</v>
      </c>
      <c r="B39" s="2" t="s">
        <v>22177</v>
      </c>
      <c r="C39" s="2" t="s">
        <v>22178</v>
      </c>
      <c r="D39" s="2" t="s">
        <v>6427</v>
      </c>
      <c r="E39" s="2" t="s">
        <v>6937</v>
      </c>
      <c r="F39" s="2" t="s">
        <v>6868</v>
      </c>
      <c r="G39" s="2" t="s">
        <v>22067</v>
      </c>
      <c r="H39" s="2" t="s">
        <v>22068</v>
      </c>
      <c r="I39" s="2" t="s">
        <v>22117</v>
      </c>
      <c r="J39" s="2" t="s">
        <v>22179</v>
      </c>
    </row>
    <row r="40" spans="1:10" ht="15.75" customHeight="1">
      <c r="A40" s="32" t="s">
        <v>22180</v>
      </c>
      <c r="B40" s="2" t="s">
        <v>22181</v>
      </c>
      <c r="C40" s="2" t="s">
        <v>22178</v>
      </c>
      <c r="D40" s="2" t="s">
        <v>6425</v>
      </c>
      <c r="E40" s="2" t="s">
        <v>6937</v>
      </c>
      <c r="F40" s="2" t="s">
        <v>6868</v>
      </c>
      <c r="G40" s="2" t="s">
        <v>22067</v>
      </c>
      <c r="H40" s="2" t="s">
        <v>22068</v>
      </c>
      <c r="I40" s="2" t="s">
        <v>22117</v>
      </c>
      <c r="J40" s="2" t="s">
        <v>22179</v>
      </c>
    </row>
    <row r="41" spans="1:10" ht="15.75" customHeight="1">
      <c r="A41" s="32" t="s">
        <v>22182</v>
      </c>
      <c r="B41" s="2" t="s">
        <v>22183</v>
      </c>
      <c r="C41" s="2" t="s">
        <v>22184</v>
      </c>
      <c r="D41" s="2" t="s">
        <v>6427</v>
      </c>
      <c r="E41" s="2" t="s">
        <v>6840</v>
      </c>
      <c r="F41" s="2" t="s">
        <v>6868</v>
      </c>
      <c r="G41" s="2" t="s">
        <v>22067</v>
      </c>
      <c r="H41" s="2" t="s">
        <v>22068</v>
      </c>
      <c r="I41" s="2" t="s">
        <v>22117</v>
      </c>
      <c r="J41" s="2" t="s">
        <v>22185</v>
      </c>
    </row>
    <row r="42" spans="1:10" ht="15.75" customHeight="1">
      <c r="A42" s="32" t="s">
        <v>22186</v>
      </c>
      <c r="B42" s="2" t="s">
        <v>22187</v>
      </c>
      <c r="C42" s="2" t="s">
        <v>22184</v>
      </c>
      <c r="D42" s="2" t="s">
        <v>6425</v>
      </c>
      <c r="E42" s="2" t="s">
        <v>6840</v>
      </c>
      <c r="F42" s="2" t="s">
        <v>6868</v>
      </c>
      <c r="G42" s="2" t="s">
        <v>22067</v>
      </c>
      <c r="H42" s="2" t="s">
        <v>22068</v>
      </c>
      <c r="I42" s="2" t="s">
        <v>22117</v>
      </c>
      <c r="J42" s="2" t="s">
        <v>22185</v>
      </c>
    </row>
    <row r="43" spans="1:10" ht="15.75" customHeight="1">
      <c r="A43" s="32" t="s">
        <v>22188</v>
      </c>
      <c r="B43" s="2" t="s">
        <v>22189</v>
      </c>
      <c r="C43" s="2" t="s">
        <v>22190</v>
      </c>
      <c r="D43" s="2" t="s">
        <v>6427</v>
      </c>
      <c r="E43" s="2" t="s">
        <v>6840</v>
      </c>
      <c r="F43" s="2" t="s">
        <v>6842</v>
      </c>
      <c r="G43" s="2" t="s">
        <v>22067</v>
      </c>
      <c r="H43" s="2" t="s">
        <v>22068</v>
      </c>
      <c r="I43" s="2" t="s">
        <v>22117</v>
      </c>
      <c r="J43" s="2" t="s">
        <v>22191</v>
      </c>
    </row>
    <row r="44" spans="1:10" ht="15.75" customHeight="1">
      <c r="A44" s="32" t="s">
        <v>22192</v>
      </c>
      <c r="B44" s="2" t="s">
        <v>22193</v>
      </c>
      <c r="C44" s="2" t="s">
        <v>22190</v>
      </c>
      <c r="D44" s="2" t="s">
        <v>6425</v>
      </c>
      <c r="E44" s="2" t="s">
        <v>6840</v>
      </c>
      <c r="F44" s="2" t="s">
        <v>6842</v>
      </c>
      <c r="G44" s="2" t="s">
        <v>22067</v>
      </c>
      <c r="H44" s="2" t="s">
        <v>22068</v>
      </c>
      <c r="I44" s="2" t="s">
        <v>22117</v>
      </c>
      <c r="J44" s="2" t="s">
        <v>22191</v>
      </c>
    </row>
    <row r="45" spans="1:10" ht="15.75" customHeight="1">
      <c r="A45" s="32" t="s">
        <v>22194</v>
      </c>
      <c r="B45" s="2" t="s">
        <v>22195</v>
      </c>
      <c r="C45" s="2" t="s">
        <v>22196</v>
      </c>
      <c r="D45" s="2" t="s">
        <v>6425</v>
      </c>
      <c r="E45" s="2" t="s">
        <v>6856</v>
      </c>
      <c r="F45" s="2" t="s">
        <v>6842</v>
      </c>
      <c r="G45" s="2" t="s">
        <v>22067</v>
      </c>
      <c r="H45" s="2" t="s">
        <v>22068</v>
      </c>
      <c r="I45" s="2" t="s">
        <v>22117</v>
      </c>
      <c r="J45" s="2" t="s">
        <v>22197</v>
      </c>
    </row>
    <row r="46" spans="1:10" ht="15.75" customHeight="1">
      <c r="A46" s="32" t="s">
        <v>22198</v>
      </c>
      <c r="B46" s="2" t="s">
        <v>22199</v>
      </c>
      <c r="C46" s="2" t="s">
        <v>22196</v>
      </c>
      <c r="D46" s="2" t="s">
        <v>6427</v>
      </c>
      <c r="E46" s="2" t="s">
        <v>6840</v>
      </c>
      <c r="F46" s="2" t="s">
        <v>6842</v>
      </c>
      <c r="G46" s="2" t="s">
        <v>22067</v>
      </c>
      <c r="H46" s="2" t="s">
        <v>22068</v>
      </c>
      <c r="I46" s="2" t="s">
        <v>22117</v>
      </c>
      <c r="J46" s="2" t="s">
        <v>22197</v>
      </c>
    </row>
    <row r="47" spans="1:10" ht="15.75" customHeight="1">
      <c r="A47" s="32" t="s">
        <v>22200</v>
      </c>
      <c r="B47" s="2" t="s">
        <v>22201</v>
      </c>
      <c r="C47" s="2" t="s">
        <v>22196</v>
      </c>
      <c r="D47" s="2" t="s">
        <v>6425</v>
      </c>
      <c r="E47" s="2" t="s">
        <v>6840</v>
      </c>
      <c r="F47" s="2" t="s">
        <v>6842</v>
      </c>
      <c r="G47" s="2" t="s">
        <v>22067</v>
      </c>
      <c r="H47" s="2" t="s">
        <v>22068</v>
      </c>
      <c r="I47" s="2" t="s">
        <v>22117</v>
      </c>
      <c r="J47" s="2" t="s">
        <v>22197</v>
      </c>
    </row>
    <row r="48" spans="1:10" ht="15.75" customHeight="1">
      <c r="A48" s="32" t="s">
        <v>22202</v>
      </c>
      <c r="B48" s="2" t="s">
        <v>22203</v>
      </c>
      <c r="C48" s="2" t="s">
        <v>22196</v>
      </c>
      <c r="D48" s="2" t="s">
        <v>6425</v>
      </c>
      <c r="E48" s="2" t="s">
        <v>6937</v>
      </c>
      <c r="F48" s="2" t="s">
        <v>6842</v>
      </c>
      <c r="G48" s="2" t="s">
        <v>22067</v>
      </c>
      <c r="H48" s="2" t="s">
        <v>22068</v>
      </c>
      <c r="I48" s="2" t="s">
        <v>22117</v>
      </c>
      <c r="J48" s="2" t="s">
        <v>22197</v>
      </c>
    </row>
    <row r="49" spans="1:10" ht="15.75" customHeight="1">
      <c r="A49" s="32" t="s">
        <v>22204</v>
      </c>
      <c r="B49" s="2" t="s">
        <v>22205</v>
      </c>
      <c r="C49" s="2" t="s">
        <v>22196</v>
      </c>
      <c r="D49" s="2" t="s">
        <v>6427</v>
      </c>
      <c r="E49" s="2" t="s">
        <v>6937</v>
      </c>
      <c r="F49" s="2" t="s">
        <v>6842</v>
      </c>
      <c r="G49" s="2" t="s">
        <v>22067</v>
      </c>
      <c r="H49" s="2" t="s">
        <v>22068</v>
      </c>
      <c r="I49" s="2" t="s">
        <v>22117</v>
      </c>
      <c r="J49" s="2" t="s">
        <v>22197</v>
      </c>
    </row>
    <row r="50" spans="1:10" ht="15.75" customHeight="1">
      <c r="A50" s="32" t="s">
        <v>22206</v>
      </c>
      <c r="B50" s="2" t="s">
        <v>22207</v>
      </c>
      <c r="C50" s="2" t="s">
        <v>22196</v>
      </c>
      <c r="D50" s="2" t="s">
        <v>6427</v>
      </c>
      <c r="E50" s="2" t="s">
        <v>6856</v>
      </c>
      <c r="F50" s="2" t="s">
        <v>6842</v>
      </c>
      <c r="G50" s="2" t="s">
        <v>22067</v>
      </c>
      <c r="H50" s="2" t="s">
        <v>22068</v>
      </c>
      <c r="I50" s="2" t="s">
        <v>22117</v>
      </c>
      <c r="J50" s="2" t="s">
        <v>22197</v>
      </c>
    </row>
    <row r="51" spans="1:10" ht="15.75" customHeight="1">
      <c r="A51" s="32" t="s">
        <v>22208</v>
      </c>
      <c r="B51" s="2" t="s">
        <v>22209</v>
      </c>
      <c r="C51" s="2" t="s">
        <v>22210</v>
      </c>
      <c r="D51" s="2" t="s">
        <v>6425</v>
      </c>
      <c r="E51" s="2" t="s">
        <v>6853</v>
      </c>
      <c r="F51" s="2" t="s">
        <v>6842</v>
      </c>
      <c r="G51" s="2" t="s">
        <v>22067</v>
      </c>
      <c r="H51" s="2" t="s">
        <v>22068</v>
      </c>
      <c r="I51" s="2" t="s">
        <v>22117</v>
      </c>
      <c r="J51" s="2" t="s">
        <v>22211</v>
      </c>
    </row>
    <row r="52" spans="1:10" ht="15.75" customHeight="1">
      <c r="A52" s="32" t="s">
        <v>22212</v>
      </c>
      <c r="B52" s="2" t="s">
        <v>22213</v>
      </c>
      <c r="C52" s="2" t="s">
        <v>22210</v>
      </c>
      <c r="D52" s="2" t="s">
        <v>6427</v>
      </c>
      <c r="E52" s="2" t="s">
        <v>6853</v>
      </c>
      <c r="F52" s="2" t="s">
        <v>6842</v>
      </c>
      <c r="G52" s="2" t="s">
        <v>22067</v>
      </c>
      <c r="H52" s="2" t="s">
        <v>22068</v>
      </c>
      <c r="I52" s="2" t="s">
        <v>22117</v>
      </c>
      <c r="J52" s="2" t="s">
        <v>22211</v>
      </c>
    </row>
    <row r="53" spans="1:10" ht="15.75" customHeight="1">
      <c r="A53" s="32" t="s">
        <v>22214</v>
      </c>
      <c r="B53" s="2" t="s">
        <v>22215</v>
      </c>
      <c r="C53" s="2" t="s">
        <v>22216</v>
      </c>
      <c r="D53" s="2" t="s">
        <v>6427</v>
      </c>
      <c r="E53" s="2" t="s">
        <v>6853</v>
      </c>
      <c r="F53" s="2" t="s">
        <v>6868</v>
      </c>
      <c r="G53" s="2" t="s">
        <v>22067</v>
      </c>
      <c r="H53" s="2" t="s">
        <v>22068</v>
      </c>
      <c r="I53" s="2" t="s">
        <v>22117</v>
      </c>
      <c r="J53" s="2" t="s">
        <v>22217</v>
      </c>
    </row>
    <row r="54" spans="1:10" ht="15.75" customHeight="1">
      <c r="A54" s="32" t="s">
        <v>22218</v>
      </c>
      <c r="B54" s="2" t="s">
        <v>22219</v>
      </c>
      <c r="C54" s="2" t="s">
        <v>22216</v>
      </c>
      <c r="D54" s="2" t="s">
        <v>6425</v>
      </c>
      <c r="E54" s="2" t="s">
        <v>6853</v>
      </c>
      <c r="F54" s="2" t="s">
        <v>6868</v>
      </c>
      <c r="G54" s="2" t="s">
        <v>22067</v>
      </c>
      <c r="H54" s="2" t="s">
        <v>22068</v>
      </c>
      <c r="I54" s="2" t="s">
        <v>22117</v>
      </c>
      <c r="J54" s="2" t="s">
        <v>22217</v>
      </c>
    </row>
    <row r="55" spans="1:10" ht="15.75" customHeight="1">
      <c r="A55" s="32" t="s">
        <v>22220</v>
      </c>
      <c r="B55" s="2" t="s">
        <v>22221</v>
      </c>
      <c r="C55" s="2" t="s">
        <v>22222</v>
      </c>
      <c r="D55" s="2" t="s">
        <v>6425</v>
      </c>
      <c r="E55" s="2" t="s">
        <v>6937</v>
      </c>
      <c r="F55" s="2" t="s">
        <v>6847</v>
      </c>
      <c r="G55" s="2" t="s">
        <v>22067</v>
      </c>
      <c r="H55" s="2" t="s">
        <v>22068</v>
      </c>
      <c r="I55" s="2" t="s">
        <v>22117</v>
      </c>
      <c r="J55" s="2" t="s">
        <v>22223</v>
      </c>
    </row>
    <row r="56" spans="1:10" ht="15.75" customHeight="1">
      <c r="A56" s="32" t="s">
        <v>22224</v>
      </c>
      <c r="B56" s="2" t="s">
        <v>22225</v>
      </c>
      <c r="C56" s="2" t="s">
        <v>22226</v>
      </c>
      <c r="D56" s="2" t="s">
        <v>6425</v>
      </c>
      <c r="E56" s="2" t="s">
        <v>6840</v>
      </c>
      <c r="F56" s="2" t="s">
        <v>6842</v>
      </c>
      <c r="G56" s="2" t="s">
        <v>22067</v>
      </c>
      <c r="H56" s="2" t="s">
        <v>22068</v>
      </c>
      <c r="I56" s="2" t="s">
        <v>22117</v>
      </c>
      <c r="J56" s="2" t="s">
        <v>22227</v>
      </c>
    </row>
    <row r="57" spans="1:10" ht="15.75" customHeight="1">
      <c r="A57" s="32" t="s">
        <v>22228</v>
      </c>
      <c r="B57" s="2" t="s">
        <v>22229</v>
      </c>
      <c r="C57" s="2" t="s">
        <v>22226</v>
      </c>
      <c r="D57" s="2" t="s">
        <v>6427</v>
      </c>
      <c r="E57" s="2" t="s">
        <v>6840</v>
      </c>
      <c r="F57" s="2" t="s">
        <v>6842</v>
      </c>
      <c r="G57" s="2" t="s">
        <v>22067</v>
      </c>
      <c r="H57" s="2" t="s">
        <v>22068</v>
      </c>
      <c r="I57" s="2" t="s">
        <v>22117</v>
      </c>
      <c r="J57" s="2" t="s">
        <v>22227</v>
      </c>
    </row>
    <row r="58" spans="1:10" ht="15.75" customHeight="1">
      <c r="A58" s="32" t="s">
        <v>22230</v>
      </c>
      <c r="B58" s="2" t="s">
        <v>22231</v>
      </c>
      <c r="C58" s="2" t="s">
        <v>22232</v>
      </c>
      <c r="D58" s="2" t="s">
        <v>6425</v>
      </c>
      <c r="E58" s="2" t="s">
        <v>6853</v>
      </c>
      <c r="F58" s="2" t="s">
        <v>6847</v>
      </c>
      <c r="G58" s="2" t="s">
        <v>22067</v>
      </c>
      <c r="H58" s="2" t="s">
        <v>22068</v>
      </c>
      <c r="I58" s="2" t="s">
        <v>22117</v>
      </c>
      <c r="J58" s="2" t="s">
        <v>22233</v>
      </c>
    </row>
    <row r="59" spans="1:10" ht="15.75" customHeight="1">
      <c r="A59" s="32" t="s">
        <v>22234</v>
      </c>
      <c r="B59" s="2" t="s">
        <v>22235</v>
      </c>
      <c r="C59" s="2" t="s">
        <v>22232</v>
      </c>
      <c r="D59" s="2" t="s">
        <v>6427</v>
      </c>
      <c r="E59" s="2" t="s">
        <v>6853</v>
      </c>
      <c r="F59" s="2" t="s">
        <v>6847</v>
      </c>
      <c r="G59" s="2" t="s">
        <v>22067</v>
      </c>
      <c r="H59" s="2" t="s">
        <v>22068</v>
      </c>
      <c r="I59" s="2" t="s">
        <v>22117</v>
      </c>
      <c r="J59" s="2" t="s">
        <v>22233</v>
      </c>
    </row>
    <row r="60" spans="1:10" ht="15.75" customHeight="1">
      <c r="A60" s="32" t="s">
        <v>22236</v>
      </c>
      <c r="B60" s="2" t="s">
        <v>22237</v>
      </c>
      <c r="C60" s="2" t="s">
        <v>22238</v>
      </c>
      <c r="D60" s="2" t="s">
        <v>6425</v>
      </c>
      <c r="E60" s="2" t="s">
        <v>6840</v>
      </c>
      <c r="F60" s="2" t="s">
        <v>6847</v>
      </c>
      <c r="G60" s="2" t="s">
        <v>22122</v>
      </c>
      <c r="H60" s="2" t="s">
        <v>22068</v>
      </c>
      <c r="I60" s="2" t="s">
        <v>22117</v>
      </c>
      <c r="J60" s="2" t="s">
        <v>22239</v>
      </c>
    </row>
    <row r="61" spans="1:10" ht="15.75" customHeight="1">
      <c r="A61" s="32" t="s">
        <v>22240</v>
      </c>
      <c r="B61" s="2" t="s">
        <v>22241</v>
      </c>
      <c r="C61" s="2" t="s">
        <v>22238</v>
      </c>
      <c r="D61" s="2" t="s">
        <v>6427</v>
      </c>
      <c r="E61" s="2" t="s">
        <v>6840</v>
      </c>
      <c r="F61" s="2" t="s">
        <v>6847</v>
      </c>
      <c r="G61" s="2" t="s">
        <v>22122</v>
      </c>
      <c r="H61" s="2" t="s">
        <v>22068</v>
      </c>
      <c r="I61" s="2" t="s">
        <v>22117</v>
      </c>
      <c r="J61" s="2" t="s">
        <v>22239</v>
      </c>
    </row>
    <row r="62" spans="1:10" ht="15.75" customHeight="1">
      <c r="A62" s="32" t="s">
        <v>22242</v>
      </c>
      <c r="B62" s="2" t="s">
        <v>22243</v>
      </c>
      <c r="C62" s="2" t="s">
        <v>22238</v>
      </c>
      <c r="D62" s="2" t="s">
        <v>6425</v>
      </c>
      <c r="E62" s="2" t="s">
        <v>6840</v>
      </c>
      <c r="F62" s="2" t="s">
        <v>6847</v>
      </c>
      <c r="G62" s="2" t="s">
        <v>22122</v>
      </c>
      <c r="H62" s="2" t="s">
        <v>22068</v>
      </c>
      <c r="I62" s="2" t="s">
        <v>22117</v>
      </c>
      <c r="J62" s="2" t="s">
        <v>22239</v>
      </c>
    </row>
    <row r="63" spans="1:10" ht="15.75" customHeight="1">
      <c r="A63" s="32" t="s">
        <v>22244</v>
      </c>
      <c r="B63" s="2" t="s">
        <v>22245</v>
      </c>
      <c r="C63" s="2" t="s">
        <v>22238</v>
      </c>
      <c r="D63" s="2" t="s">
        <v>6427</v>
      </c>
      <c r="E63" s="2" t="s">
        <v>6840</v>
      </c>
      <c r="F63" s="2" t="s">
        <v>6847</v>
      </c>
      <c r="G63" s="2" t="s">
        <v>22122</v>
      </c>
      <c r="H63" s="2" t="s">
        <v>22068</v>
      </c>
      <c r="I63" s="2" t="s">
        <v>22117</v>
      </c>
      <c r="J63" s="2" t="s">
        <v>22239</v>
      </c>
    </row>
    <row r="64" spans="1:10" ht="15.75" customHeight="1">
      <c r="A64" s="32" t="s">
        <v>22246</v>
      </c>
      <c r="B64" s="2" t="s">
        <v>22247</v>
      </c>
      <c r="C64" s="2" t="s">
        <v>22248</v>
      </c>
      <c r="D64" s="2" t="s">
        <v>6425</v>
      </c>
      <c r="E64" s="2" t="s">
        <v>6856</v>
      </c>
      <c r="F64" s="2" t="s">
        <v>6847</v>
      </c>
      <c r="G64" s="2" t="s">
        <v>22122</v>
      </c>
      <c r="H64" s="2" t="s">
        <v>22068</v>
      </c>
      <c r="I64" s="2" t="s">
        <v>22117</v>
      </c>
      <c r="J64" s="2" t="s">
        <v>22249</v>
      </c>
    </row>
    <row r="65" spans="1:10" ht="15.75" customHeight="1">
      <c r="A65" s="32" t="s">
        <v>22250</v>
      </c>
      <c r="B65" s="2" t="s">
        <v>22251</v>
      </c>
      <c r="C65" s="2" t="s">
        <v>22248</v>
      </c>
      <c r="D65" s="2" t="s">
        <v>6427</v>
      </c>
      <c r="E65" s="2" t="s">
        <v>6856</v>
      </c>
      <c r="F65" s="2" t="s">
        <v>6847</v>
      </c>
      <c r="G65" s="2" t="s">
        <v>22122</v>
      </c>
      <c r="H65" s="2" t="s">
        <v>22068</v>
      </c>
      <c r="I65" s="2" t="s">
        <v>22117</v>
      </c>
      <c r="J65" s="2" t="s">
        <v>22249</v>
      </c>
    </row>
    <row r="66" spans="1:10" ht="15.75" customHeight="1">
      <c r="A66" s="32" t="s">
        <v>22252</v>
      </c>
      <c r="B66" s="2" t="s">
        <v>22253</v>
      </c>
      <c r="C66" s="2" t="s">
        <v>22254</v>
      </c>
      <c r="D66" s="2" t="s">
        <v>6839</v>
      </c>
      <c r="E66" s="2" t="s">
        <v>6859</v>
      </c>
      <c r="F66" s="2" t="s">
        <v>6842</v>
      </c>
      <c r="G66" s="2" t="s">
        <v>22067</v>
      </c>
      <c r="H66" s="2" t="s">
        <v>22255</v>
      </c>
      <c r="I66" s="2" t="s">
        <v>22256</v>
      </c>
      <c r="J66" s="2" t="s">
        <v>22254</v>
      </c>
    </row>
    <row r="67" spans="1:10" ht="15.75" customHeight="1">
      <c r="A67" s="32" t="s">
        <v>22257</v>
      </c>
      <c r="B67" s="2" t="s">
        <v>22258</v>
      </c>
      <c r="C67" s="2" t="s">
        <v>22259</v>
      </c>
      <c r="D67" s="2" t="s">
        <v>6427</v>
      </c>
      <c r="E67" s="2" t="s">
        <v>6853</v>
      </c>
      <c r="F67" s="2" t="s">
        <v>6847</v>
      </c>
      <c r="G67" s="2" t="s">
        <v>22067</v>
      </c>
      <c r="H67" s="2" t="s">
        <v>22255</v>
      </c>
      <c r="I67" s="2" t="s">
        <v>22256</v>
      </c>
      <c r="J67" s="2" t="s">
        <v>22259</v>
      </c>
    </row>
    <row r="68" spans="1:10" ht="13">
      <c r="A68" s="32" t="s">
        <v>22260</v>
      </c>
      <c r="B68" s="2" t="s">
        <v>22261</v>
      </c>
      <c r="C68" s="2" t="s">
        <v>22259</v>
      </c>
      <c r="D68" s="2" t="s">
        <v>6425</v>
      </c>
      <c r="E68" s="2" t="s">
        <v>6853</v>
      </c>
      <c r="F68" s="2" t="s">
        <v>6847</v>
      </c>
      <c r="G68" s="2" t="s">
        <v>22067</v>
      </c>
      <c r="H68" s="2" t="s">
        <v>22255</v>
      </c>
      <c r="I68" s="2" t="s">
        <v>22256</v>
      </c>
      <c r="J68" s="2" t="s">
        <v>22259</v>
      </c>
    </row>
    <row r="69" spans="1:10" ht="13">
      <c r="A69" s="32" t="s">
        <v>22262</v>
      </c>
      <c r="B69" s="2" t="s">
        <v>22263</v>
      </c>
      <c r="C69" s="2" t="s">
        <v>22264</v>
      </c>
      <c r="D69" s="2" t="s">
        <v>6425</v>
      </c>
      <c r="E69" s="2" t="s">
        <v>6937</v>
      </c>
      <c r="F69" s="2" t="s">
        <v>6847</v>
      </c>
      <c r="G69" s="2" t="s">
        <v>22067</v>
      </c>
      <c r="H69" s="2" t="s">
        <v>22255</v>
      </c>
      <c r="I69" s="2" t="s">
        <v>22256</v>
      </c>
      <c r="J69" s="2" t="s">
        <v>22264</v>
      </c>
    </row>
    <row r="70" spans="1:10" ht="13">
      <c r="A70" s="32" t="s">
        <v>22265</v>
      </c>
      <c r="B70" s="2" t="s">
        <v>22266</v>
      </c>
      <c r="C70" s="2" t="s">
        <v>22267</v>
      </c>
      <c r="D70" s="2" t="s">
        <v>6425</v>
      </c>
      <c r="E70" s="2" t="s">
        <v>6856</v>
      </c>
      <c r="F70" s="2" t="s">
        <v>6847</v>
      </c>
      <c r="G70" s="2" t="s">
        <v>22067</v>
      </c>
      <c r="H70" s="2" t="s">
        <v>22255</v>
      </c>
      <c r="I70" s="2" t="s">
        <v>22256</v>
      </c>
      <c r="J70" s="2" t="s">
        <v>22267</v>
      </c>
    </row>
    <row r="71" spans="1:10" ht="13">
      <c r="A71" s="32" t="s">
        <v>22268</v>
      </c>
      <c r="B71" s="2" t="s">
        <v>22269</v>
      </c>
      <c r="C71" s="2" t="s">
        <v>22267</v>
      </c>
      <c r="D71" s="2" t="s">
        <v>6427</v>
      </c>
      <c r="E71" s="2" t="s">
        <v>6937</v>
      </c>
      <c r="F71" s="2" t="s">
        <v>6847</v>
      </c>
      <c r="G71" s="2" t="s">
        <v>22067</v>
      </c>
      <c r="H71" s="2" t="s">
        <v>22255</v>
      </c>
      <c r="I71" s="2" t="s">
        <v>22256</v>
      </c>
      <c r="J71" s="2" t="s">
        <v>22267</v>
      </c>
    </row>
    <row r="72" spans="1:10" ht="13">
      <c r="A72" s="32" t="s">
        <v>22270</v>
      </c>
      <c r="B72" s="2" t="s">
        <v>22271</v>
      </c>
      <c r="C72" s="2" t="s">
        <v>22267</v>
      </c>
      <c r="D72" s="2" t="s">
        <v>6427</v>
      </c>
      <c r="E72" s="2" t="s">
        <v>6856</v>
      </c>
      <c r="F72" s="2" t="s">
        <v>6847</v>
      </c>
      <c r="G72" s="2" t="s">
        <v>22067</v>
      </c>
      <c r="H72" s="2" t="s">
        <v>22255</v>
      </c>
      <c r="I72" s="2" t="s">
        <v>22256</v>
      </c>
      <c r="J72" s="2" t="s">
        <v>22267</v>
      </c>
    </row>
    <row r="73" spans="1:10" ht="13">
      <c r="A73" s="32" t="s">
        <v>22272</v>
      </c>
      <c r="B73" s="2" t="s">
        <v>22273</v>
      </c>
      <c r="C73" s="2" t="s">
        <v>22267</v>
      </c>
      <c r="D73" s="2" t="s">
        <v>6425</v>
      </c>
      <c r="E73" s="2" t="s">
        <v>6937</v>
      </c>
      <c r="F73" s="2" t="s">
        <v>6847</v>
      </c>
      <c r="G73" s="2" t="s">
        <v>22067</v>
      </c>
      <c r="H73" s="2" t="s">
        <v>22255</v>
      </c>
      <c r="I73" s="2" t="s">
        <v>22256</v>
      </c>
      <c r="J73" s="2" t="s">
        <v>22267</v>
      </c>
    </row>
    <row r="74" spans="1:10" ht="13">
      <c r="A74" s="32" t="s">
        <v>22274</v>
      </c>
      <c r="B74" s="2" t="s">
        <v>22275</v>
      </c>
      <c r="C74" s="2" t="s">
        <v>22276</v>
      </c>
      <c r="D74" s="2" t="s">
        <v>6425</v>
      </c>
      <c r="E74" s="2" t="s">
        <v>6856</v>
      </c>
      <c r="F74" s="2" t="s">
        <v>6842</v>
      </c>
      <c r="G74" s="2" t="s">
        <v>22067</v>
      </c>
      <c r="H74" s="2" t="s">
        <v>22255</v>
      </c>
      <c r="I74" s="2" t="s">
        <v>22256</v>
      </c>
      <c r="J74" s="2" t="s">
        <v>22276</v>
      </c>
    </row>
    <row r="75" spans="1:10" ht="13">
      <c r="A75" s="32" t="s">
        <v>22277</v>
      </c>
      <c r="B75" s="2" t="s">
        <v>22278</v>
      </c>
      <c r="C75" s="2" t="s">
        <v>22276</v>
      </c>
      <c r="D75" s="2" t="s">
        <v>6425</v>
      </c>
      <c r="E75" s="2" t="s">
        <v>6856</v>
      </c>
      <c r="F75" s="2" t="s">
        <v>6842</v>
      </c>
      <c r="G75" s="2" t="s">
        <v>22067</v>
      </c>
      <c r="H75" s="2" t="s">
        <v>22255</v>
      </c>
      <c r="I75" s="2" t="s">
        <v>22256</v>
      </c>
      <c r="J75" s="2" t="s">
        <v>22276</v>
      </c>
    </row>
    <row r="76" spans="1:10" ht="13">
      <c r="A76" s="32" t="s">
        <v>22279</v>
      </c>
      <c r="B76" s="2" t="s">
        <v>22280</v>
      </c>
      <c r="C76" s="2" t="s">
        <v>22281</v>
      </c>
      <c r="D76" s="2" t="s">
        <v>6427</v>
      </c>
      <c r="E76" s="2" t="s">
        <v>6856</v>
      </c>
      <c r="F76" s="2" t="s">
        <v>6842</v>
      </c>
      <c r="G76" s="2" t="s">
        <v>22067</v>
      </c>
      <c r="H76" s="2" t="s">
        <v>22255</v>
      </c>
      <c r="I76" s="2" t="s">
        <v>22256</v>
      </c>
      <c r="J76" s="2" t="s">
        <v>22281</v>
      </c>
    </row>
    <row r="77" spans="1:10" ht="13">
      <c r="A77" s="32" t="s">
        <v>22282</v>
      </c>
      <c r="B77" s="2" t="s">
        <v>22283</v>
      </c>
      <c r="C77" s="2" t="s">
        <v>22281</v>
      </c>
      <c r="D77" s="2" t="s">
        <v>6427</v>
      </c>
      <c r="E77" s="2" t="s">
        <v>6856</v>
      </c>
      <c r="F77" s="2" t="s">
        <v>6842</v>
      </c>
      <c r="G77" s="2" t="s">
        <v>22067</v>
      </c>
      <c r="H77" s="2" t="s">
        <v>22255</v>
      </c>
      <c r="I77" s="2" t="s">
        <v>22256</v>
      </c>
      <c r="J77" s="2" t="s">
        <v>22281</v>
      </c>
    </row>
    <row r="78" spans="1:10" ht="13">
      <c r="A78" s="32" t="s">
        <v>22284</v>
      </c>
      <c r="B78" s="2" t="s">
        <v>22285</v>
      </c>
      <c r="C78" s="2" t="s">
        <v>22281</v>
      </c>
      <c r="D78" s="2" t="s">
        <v>6425</v>
      </c>
      <c r="E78" s="2" t="s">
        <v>6856</v>
      </c>
      <c r="F78" s="2" t="s">
        <v>6842</v>
      </c>
      <c r="G78" s="2" t="s">
        <v>22067</v>
      </c>
      <c r="H78" s="2" t="s">
        <v>22255</v>
      </c>
      <c r="I78" s="2" t="s">
        <v>22256</v>
      </c>
      <c r="J78" s="2" t="s">
        <v>22281</v>
      </c>
    </row>
    <row r="79" spans="1:10" ht="13">
      <c r="A79" s="32" t="s">
        <v>22286</v>
      </c>
      <c r="B79" s="2" t="s">
        <v>22287</v>
      </c>
      <c r="C79" s="2" t="s">
        <v>22288</v>
      </c>
      <c r="D79" s="2" t="s">
        <v>6425</v>
      </c>
      <c r="E79" s="2" t="s">
        <v>6856</v>
      </c>
      <c r="F79" s="2" t="s">
        <v>6842</v>
      </c>
      <c r="G79" s="2" t="s">
        <v>22067</v>
      </c>
      <c r="H79" s="2" t="s">
        <v>22255</v>
      </c>
      <c r="I79" s="2" t="s">
        <v>22256</v>
      </c>
      <c r="J79" s="2" t="s">
        <v>22288</v>
      </c>
    </row>
    <row r="80" spans="1:10" ht="13">
      <c r="A80" s="32" t="s">
        <v>22289</v>
      </c>
      <c r="B80" s="2" t="s">
        <v>22290</v>
      </c>
      <c r="C80" s="2" t="s">
        <v>22288</v>
      </c>
      <c r="D80" s="2" t="s">
        <v>6427</v>
      </c>
      <c r="E80" s="2" t="s">
        <v>6856</v>
      </c>
      <c r="F80" s="2" t="s">
        <v>6842</v>
      </c>
      <c r="G80" s="2" t="s">
        <v>22067</v>
      </c>
      <c r="H80" s="2" t="s">
        <v>22255</v>
      </c>
      <c r="I80" s="2" t="s">
        <v>22256</v>
      </c>
      <c r="J80" s="2" t="s">
        <v>22288</v>
      </c>
    </row>
    <row r="81" spans="1:10" ht="13">
      <c r="A81" s="32" t="s">
        <v>22291</v>
      </c>
      <c r="B81" s="2" t="s">
        <v>22292</v>
      </c>
      <c r="C81" s="2" t="s">
        <v>22293</v>
      </c>
      <c r="D81" s="2" t="s">
        <v>6427</v>
      </c>
      <c r="E81" s="2" t="s">
        <v>6937</v>
      </c>
      <c r="F81" s="2" t="s">
        <v>6868</v>
      </c>
      <c r="G81" s="2" t="s">
        <v>22067</v>
      </c>
      <c r="H81" s="2" t="s">
        <v>22068</v>
      </c>
      <c r="I81" s="2" t="s">
        <v>22256</v>
      </c>
      <c r="J81" s="2" t="s">
        <v>22293</v>
      </c>
    </row>
    <row r="82" spans="1:10" ht="13">
      <c r="A82" s="32" t="s">
        <v>22294</v>
      </c>
      <c r="B82" s="2" t="s">
        <v>22295</v>
      </c>
      <c r="C82" s="2" t="s">
        <v>22293</v>
      </c>
      <c r="D82" s="2" t="s">
        <v>6425</v>
      </c>
      <c r="E82" s="2" t="s">
        <v>6937</v>
      </c>
      <c r="F82" s="2" t="s">
        <v>6868</v>
      </c>
      <c r="G82" s="2" t="s">
        <v>22067</v>
      </c>
      <c r="H82" s="2" t="s">
        <v>22068</v>
      </c>
      <c r="I82" s="2" t="s">
        <v>22256</v>
      </c>
      <c r="J82" s="2" t="s">
        <v>22293</v>
      </c>
    </row>
    <row r="83" spans="1:10" ht="13">
      <c r="A83" s="32" t="s">
        <v>22296</v>
      </c>
      <c r="B83" s="2" t="s">
        <v>22297</v>
      </c>
      <c r="C83" s="2" t="s">
        <v>22298</v>
      </c>
      <c r="D83" s="2" t="s">
        <v>6427</v>
      </c>
      <c r="E83" s="2" t="s">
        <v>6853</v>
      </c>
      <c r="F83" s="2" t="s">
        <v>6868</v>
      </c>
      <c r="G83" s="2" t="s">
        <v>22067</v>
      </c>
      <c r="H83" s="2" t="s">
        <v>22299</v>
      </c>
      <c r="I83" s="2" t="s">
        <v>22256</v>
      </c>
      <c r="J83" s="2" t="s">
        <v>22298</v>
      </c>
    </row>
    <row r="84" spans="1:10" ht="13">
      <c r="A84" s="32" t="s">
        <v>22300</v>
      </c>
      <c r="B84" s="2" t="s">
        <v>22301</v>
      </c>
      <c r="C84" s="2" t="s">
        <v>22302</v>
      </c>
      <c r="D84" s="2" t="s">
        <v>6425</v>
      </c>
      <c r="E84" s="2" t="s">
        <v>6856</v>
      </c>
      <c r="F84" s="2" t="s">
        <v>6868</v>
      </c>
      <c r="G84" s="2" t="s">
        <v>22067</v>
      </c>
      <c r="H84" s="2" t="s">
        <v>22255</v>
      </c>
      <c r="I84" s="2" t="s">
        <v>22256</v>
      </c>
      <c r="J84" s="2" t="s">
        <v>22302</v>
      </c>
    </row>
    <row r="85" spans="1:10" ht="13">
      <c r="A85" s="32" t="s">
        <v>22303</v>
      </c>
      <c r="B85" s="2" t="s">
        <v>22304</v>
      </c>
      <c r="C85" s="2" t="s">
        <v>22302</v>
      </c>
      <c r="D85" s="2" t="s">
        <v>6427</v>
      </c>
      <c r="E85" s="2" t="s">
        <v>6856</v>
      </c>
      <c r="F85" s="2" t="s">
        <v>6868</v>
      </c>
      <c r="G85" s="2" t="s">
        <v>22067</v>
      </c>
      <c r="H85" s="2" t="s">
        <v>22255</v>
      </c>
      <c r="I85" s="2" t="s">
        <v>22256</v>
      </c>
      <c r="J85" s="2" t="s">
        <v>22302</v>
      </c>
    </row>
    <row r="86" spans="1:10" ht="13">
      <c r="A86" s="32" t="s">
        <v>22305</v>
      </c>
      <c r="B86" s="2" t="s">
        <v>22306</v>
      </c>
      <c r="C86" s="2" t="s">
        <v>22307</v>
      </c>
      <c r="D86" s="2" t="s">
        <v>6425</v>
      </c>
      <c r="E86" s="2" t="s">
        <v>6853</v>
      </c>
      <c r="F86" s="2" t="s">
        <v>6868</v>
      </c>
      <c r="G86" s="2" t="s">
        <v>22067</v>
      </c>
      <c r="H86" s="2" t="s">
        <v>22255</v>
      </c>
      <c r="I86" s="2" t="s">
        <v>22256</v>
      </c>
      <c r="J86" s="2" t="s">
        <v>22307</v>
      </c>
    </row>
    <row r="87" spans="1:10" ht="13">
      <c r="A87" s="32" t="s">
        <v>22308</v>
      </c>
      <c r="B87" s="2" t="s">
        <v>22309</v>
      </c>
      <c r="C87" s="2" t="s">
        <v>22310</v>
      </c>
      <c r="D87" s="2" t="s">
        <v>6425</v>
      </c>
      <c r="E87" s="2" t="s">
        <v>6853</v>
      </c>
      <c r="F87" s="2" t="s">
        <v>6847</v>
      </c>
      <c r="G87" s="2" t="s">
        <v>22067</v>
      </c>
      <c r="H87" s="2" t="s">
        <v>22255</v>
      </c>
      <c r="I87" s="2" t="s">
        <v>22256</v>
      </c>
      <c r="J87" s="2" t="s">
        <v>22310</v>
      </c>
    </row>
    <row r="88" spans="1:10" ht="13">
      <c r="A88" s="32" t="s">
        <v>22311</v>
      </c>
      <c r="B88" s="2" t="s">
        <v>22312</v>
      </c>
      <c r="C88" s="2" t="s">
        <v>22310</v>
      </c>
      <c r="D88" s="2" t="s">
        <v>6427</v>
      </c>
      <c r="E88" s="2" t="s">
        <v>6853</v>
      </c>
      <c r="F88" s="2" t="s">
        <v>6847</v>
      </c>
      <c r="G88" s="2" t="s">
        <v>22067</v>
      </c>
      <c r="H88" s="2" t="s">
        <v>22255</v>
      </c>
      <c r="I88" s="2" t="s">
        <v>22256</v>
      </c>
      <c r="J88" s="2" t="s">
        <v>22310</v>
      </c>
    </row>
    <row r="89" spans="1:10" ht="13">
      <c r="A89" s="32" t="s">
        <v>22313</v>
      </c>
      <c r="B89" s="2" t="s">
        <v>22314</v>
      </c>
      <c r="C89" s="2" t="s">
        <v>22315</v>
      </c>
      <c r="D89" s="2" t="s">
        <v>6427</v>
      </c>
      <c r="E89" s="2" t="s">
        <v>6859</v>
      </c>
      <c r="F89" s="2" t="s">
        <v>6868</v>
      </c>
      <c r="G89" s="2" t="s">
        <v>22067</v>
      </c>
      <c r="H89" s="2" t="s">
        <v>22299</v>
      </c>
      <c r="I89" s="2" t="s">
        <v>22256</v>
      </c>
      <c r="J89" s="2" t="s">
        <v>22315</v>
      </c>
    </row>
    <row r="90" spans="1:10" ht="13">
      <c r="A90" s="32" t="s">
        <v>22316</v>
      </c>
      <c r="B90" s="2" t="s">
        <v>22317</v>
      </c>
      <c r="C90" s="2" t="s">
        <v>22318</v>
      </c>
      <c r="D90" s="2" t="s">
        <v>6425</v>
      </c>
      <c r="E90" s="2" t="s">
        <v>6853</v>
      </c>
      <c r="F90" s="2" t="s">
        <v>6868</v>
      </c>
      <c r="G90" s="2" t="s">
        <v>22067</v>
      </c>
      <c r="H90" s="2" t="s">
        <v>22255</v>
      </c>
      <c r="I90" s="2" t="s">
        <v>22256</v>
      </c>
      <c r="J90" s="2" t="s">
        <v>22318</v>
      </c>
    </row>
    <row r="91" spans="1:10" ht="13">
      <c r="A91" s="32" t="s">
        <v>22319</v>
      </c>
      <c r="B91" s="2" t="s">
        <v>22320</v>
      </c>
      <c r="C91" s="2" t="s">
        <v>22318</v>
      </c>
      <c r="D91" s="2" t="s">
        <v>6427</v>
      </c>
      <c r="E91" s="2" t="s">
        <v>6853</v>
      </c>
      <c r="F91" s="2" t="s">
        <v>6868</v>
      </c>
      <c r="G91" s="2" t="s">
        <v>22067</v>
      </c>
      <c r="H91" s="2" t="s">
        <v>22255</v>
      </c>
      <c r="I91" s="2" t="s">
        <v>22256</v>
      </c>
      <c r="J91" s="2" t="s">
        <v>22318</v>
      </c>
    </row>
    <row r="92" spans="1:10" ht="13">
      <c r="A92" s="32" t="s">
        <v>22321</v>
      </c>
      <c r="B92" s="2" t="s">
        <v>22258</v>
      </c>
      <c r="C92" s="2" t="s">
        <v>22322</v>
      </c>
      <c r="D92" s="2" t="s">
        <v>6425</v>
      </c>
      <c r="E92" s="2" t="s">
        <v>6853</v>
      </c>
      <c r="F92" s="2" t="s">
        <v>6868</v>
      </c>
      <c r="G92" s="2" t="s">
        <v>22067</v>
      </c>
      <c r="H92" s="2" t="s">
        <v>22068</v>
      </c>
      <c r="I92" s="2" t="s">
        <v>22256</v>
      </c>
      <c r="J92" s="2" t="s">
        <v>22322</v>
      </c>
    </row>
    <row r="93" spans="1:10" ht="13">
      <c r="A93" s="32" t="s">
        <v>22323</v>
      </c>
      <c r="B93" s="2" t="s">
        <v>22261</v>
      </c>
      <c r="C93" s="2" t="s">
        <v>22322</v>
      </c>
      <c r="D93" s="2" t="s">
        <v>6427</v>
      </c>
      <c r="E93" s="2" t="s">
        <v>6853</v>
      </c>
      <c r="F93" s="2" t="s">
        <v>6868</v>
      </c>
      <c r="G93" s="2" t="s">
        <v>22067</v>
      </c>
      <c r="H93" s="2" t="s">
        <v>22068</v>
      </c>
      <c r="I93" s="2" t="s">
        <v>22256</v>
      </c>
      <c r="J93" s="2" t="s">
        <v>22322</v>
      </c>
    </row>
    <row r="94" spans="1:10" ht="13">
      <c r="A94" s="32" t="s">
        <v>22324</v>
      </c>
      <c r="B94" s="2" t="s">
        <v>22325</v>
      </c>
      <c r="C94" s="2" t="s">
        <v>22326</v>
      </c>
      <c r="D94" s="2" t="s">
        <v>6425</v>
      </c>
      <c r="E94" s="2" t="s">
        <v>6853</v>
      </c>
      <c r="F94" s="2" t="s">
        <v>6868</v>
      </c>
      <c r="G94" s="2" t="s">
        <v>22067</v>
      </c>
      <c r="H94" s="2" t="s">
        <v>22255</v>
      </c>
      <c r="I94" s="2" t="s">
        <v>22256</v>
      </c>
      <c r="J94" s="2" t="s">
        <v>22326</v>
      </c>
    </row>
    <row r="95" spans="1:10" ht="13">
      <c r="A95" s="32" t="s">
        <v>22327</v>
      </c>
      <c r="B95" s="2" t="s">
        <v>22328</v>
      </c>
      <c r="C95" s="2" t="s">
        <v>22326</v>
      </c>
      <c r="D95" s="2" t="s">
        <v>6427</v>
      </c>
      <c r="E95" s="2" t="s">
        <v>6853</v>
      </c>
      <c r="F95" s="2" t="s">
        <v>6868</v>
      </c>
      <c r="G95" s="2" t="s">
        <v>22067</v>
      </c>
      <c r="H95" s="2" t="s">
        <v>22255</v>
      </c>
      <c r="I95" s="2" t="s">
        <v>22256</v>
      </c>
      <c r="J95" s="2" t="s">
        <v>22326</v>
      </c>
    </row>
    <row r="96" spans="1:10" ht="13">
      <c r="A96" s="32" t="s">
        <v>22329</v>
      </c>
      <c r="B96" s="2" t="s">
        <v>22330</v>
      </c>
      <c r="C96" s="2" t="s">
        <v>22331</v>
      </c>
      <c r="D96" s="2" t="s">
        <v>6427</v>
      </c>
      <c r="E96" s="2" t="s">
        <v>6859</v>
      </c>
      <c r="F96" s="2" t="s">
        <v>6868</v>
      </c>
      <c r="G96" s="2" t="s">
        <v>22067</v>
      </c>
      <c r="H96" s="2" t="s">
        <v>22255</v>
      </c>
      <c r="I96" s="2" t="s">
        <v>22256</v>
      </c>
      <c r="J96" s="2" t="s">
        <v>22331</v>
      </c>
    </row>
    <row r="97" spans="1:10" ht="13">
      <c r="A97" s="32" t="s">
        <v>22332</v>
      </c>
      <c r="B97" s="2" t="s">
        <v>22333</v>
      </c>
      <c r="C97" s="2" t="s">
        <v>22334</v>
      </c>
      <c r="D97" s="2" t="s">
        <v>6425</v>
      </c>
      <c r="E97" s="2" t="s">
        <v>6859</v>
      </c>
      <c r="F97" s="2" t="s">
        <v>6868</v>
      </c>
      <c r="G97" s="2" t="s">
        <v>22067</v>
      </c>
      <c r="H97" s="2" t="s">
        <v>22255</v>
      </c>
      <c r="I97" s="2" t="s">
        <v>22256</v>
      </c>
      <c r="J97" s="2" t="s">
        <v>22334</v>
      </c>
    </row>
    <row r="98" spans="1:10" ht="13">
      <c r="A98" s="32" t="s">
        <v>22335</v>
      </c>
      <c r="B98" s="2" t="s">
        <v>22336</v>
      </c>
      <c r="C98" s="2" t="s">
        <v>22337</v>
      </c>
      <c r="D98" s="2" t="s">
        <v>6427</v>
      </c>
      <c r="E98" s="2" t="s">
        <v>6853</v>
      </c>
      <c r="F98" s="2" t="s">
        <v>6868</v>
      </c>
      <c r="G98" s="2" t="s">
        <v>22067</v>
      </c>
      <c r="H98" s="2" t="s">
        <v>22255</v>
      </c>
      <c r="I98" s="2" t="s">
        <v>22256</v>
      </c>
      <c r="J98" s="2" t="s">
        <v>22337</v>
      </c>
    </row>
    <row r="99" spans="1:10" ht="13">
      <c r="A99" s="2" t="s">
        <v>22338</v>
      </c>
      <c r="B99" s="2" t="s">
        <v>22339</v>
      </c>
      <c r="C99" s="2" t="s">
        <v>22340</v>
      </c>
      <c r="G99" s="2" t="s">
        <v>22067</v>
      </c>
      <c r="H99" s="2" t="s">
        <v>22061</v>
      </c>
      <c r="I99" s="2" t="s">
        <v>22256</v>
      </c>
      <c r="J99" s="2" t="s">
        <v>22340</v>
      </c>
    </row>
    <row r="100" spans="1:10" ht="13">
      <c r="A100" s="2" t="s">
        <v>22338</v>
      </c>
      <c r="B100" s="2" t="s">
        <v>22341</v>
      </c>
      <c r="C100" s="2" t="s">
        <v>22340</v>
      </c>
      <c r="G100" s="2" t="s">
        <v>22067</v>
      </c>
      <c r="H100" s="2" t="s">
        <v>22061</v>
      </c>
      <c r="I100" s="2" t="s">
        <v>22256</v>
      </c>
      <c r="J100" s="2" t="s">
        <v>22340</v>
      </c>
    </row>
    <row r="101" spans="1:10" ht="13">
      <c r="A101" s="32" t="s">
        <v>22342</v>
      </c>
      <c r="B101" s="2" t="s">
        <v>22343</v>
      </c>
      <c r="C101" s="2" t="s">
        <v>22344</v>
      </c>
      <c r="D101" s="2" t="s">
        <v>6425</v>
      </c>
      <c r="E101" s="2" t="s">
        <v>6859</v>
      </c>
      <c r="F101" s="2" t="s">
        <v>6842</v>
      </c>
      <c r="G101" s="2" t="s">
        <v>22122</v>
      </c>
      <c r="H101" s="2" t="s">
        <v>22255</v>
      </c>
      <c r="I101" s="2" t="s">
        <v>22256</v>
      </c>
      <c r="J101" s="2" t="s">
        <v>22344</v>
      </c>
    </row>
    <row r="102" spans="1:10" ht="13">
      <c r="A102" s="32" t="s">
        <v>22345</v>
      </c>
      <c r="B102" s="2" t="s">
        <v>22346</v>
      </c>
      <c r="C102" s="2" t="s">
        <v>22344</v>
      </c>
      <c r="D102" s="2" t="s">
        <v>6427</v>
      </c>
      <c r="E102" s="2" t="s">
        <v>6859</v>
      </c>
      <c r="F102" s="2" t="s">
        <v>6868</v>
      </c>
      <c r="G102" s="2" t="s">
        <v>22122</v>
      </c>
      <c r="H102" s="2" t="s">
        <v>22255</v>
      </c>
      <c r="I102" s="2" t="s">
        <v>22256</v>
      </c>
      <c r="J102" s="2" t="s">
        <v>22344</v>
      </c>
    </row>
    <row r="103" spans="1:10" ht="13">
      <c r="A103" s="32" t="s">
        <v>22347</v>
      </c>
      <c r="B103" s="2" t="s">
        <v>22348</v>
      </c>
      <c r="C103" s="2" t="s">
        <v>22349</v>
      </c>
      <c r="D103" s="2" t="s">
        <v>6425</v>
      </c>
      <c r="E103" s="2" t="s">
        <v>6853</v>
      </c>
      <c r="F103" s="2" t="s">
        <v>6868</v>
      </c>
      <c r="G103" s="2" t="s">
        <v>22067</v>
      </c>
      <c r="H103" s="2" t="s">
        <v>22299</v>
      </c>
      <c r="I103" s="2" t="s">
        <v>22350</v>
      </c>
      <c r="J103" s="2" t="s">
        <v>22349</v>
      </c>
    </row>
    <row r="104" spans="1:10" ht="13">
      <c r="A104" s="32" t="s">
        <v>22351</v>
      </c>
      <c r="B104" s="2" t="s">
        <v>22352</v>
      </c>
      <c r="C104" s="2" t="s">
        <v>22349</v>
      </c>
      <c r="D104" s="2" t="s">
        <v>6427</v>
      </c>
      <c r="E104" s="2" t="s">
        <v>6853</v>
      </c>
      <c r="F104" s="2" t="s">
        <v>6868</v>
      </c>
      <c r="G104" s="2" t="s">
        <v>22067</v>
      </c>
      <c r="H104" s="2" t="s">
        <v>22299</v>
      </c>
      <c r="I104" s="2" t="s">
        <v>22350</v>
      </c>
      <c r="J104" s="2" t="s">
        <v>22349</v>
      </c>
    </row>
    <row r="105" spans="1:10" ht="13">
      <c r="A105" s="32" t="s">
        <v>22353</v>
      </c>
      <c r="B105" s="2" t="s">
        <v>22354</v>
      </c>
      <c r="C105" s="2" t="s">
        <v>22349</v>
      </c>
      <c r="D105" s="2" t="s">
        <v>6425</v>
      </c>
      <c r="E105" s="2" t="s">
        <v>6853</v>
      </c>
      <c r="F105" s="2" t="s">
        <v>6868</v>
      </c>
      <c r="G105" s="2" t="s">
        <v>22067</v>
      </c>
      <c r="H105" s="2" t="s">
        <v>22299</v>
      </c>
      <c r="I105" s="2" t="s">
        <v>22350</v>
      </c>
      <c r="J105" s="2" t="s">
        <v>22349</v>
      </c>
    </row>
    <row r="106" spans="1:10" ht="13">
      <c r="A106" s="32" t="s">
        <v>22355</v>
      </c>
      <c r="B106" s="2" t="s">
        <v>22356</v>
      </c>
      <c r="C106" s="2" t="s">
        <v>22349</v>
      </c>
      <c r="D106" s="2" t="s">
        <v>6427</v>
      </c>
      <c r="E106" s="2" t="s">
        <v>6853</v>
      </c>
      <c r="F106" s="2" t="s">
        <v>6868</v>
      </c>
      <c r="G106" s="2" t="s">
        <v>22067</v>
      </c>
      <c r="H106" s="2" t="s">
        <v>22299</v>
      </c>
      <c r="I106" s="2" t="s">
        <v>22350</v>
      </c>
      <c r="J106" s="2" t="s">
        <v>22349</v>
      </c>
    </row>
    <row r="107" spans="1:10" ht="13">
      <c r="A107" s="32" t="s">
        <v>22357</v>
      </c>
      <c r="B107" s="2" t="s">
        <v>22358</v>
      </c>
      <c r="C107" s="2" t="s">
        <v>22359</v>
      </c>
      <c r="D107" s="2" t="s">
        <v>6425</v>
      </c>
      <c r="E107" s="2" t="s">
        <v>7229</v>
      </c>
      <c r="F107" s="2" t="s">
        <v>6847</v>
      </c>
      <c r="G107" s="2" t="s">
        <v>22122</v>
      </c>
      <c r="H107" s="2" t="s">
        <v>22068</v>
      </c>
      <c r="I107" s="2" t="s">
        <v>22350</v>
      </c>
      <c r="J107" s="2" t="s">
        <v>22359</v>
      </c>
    </row>
    <row r="108" spans="1:10" ht="13">
      <c r="A108" s="32" t="s">
        <v>22360</v>
      </c>
      <c r="B108" s="2" t="s">
        <v>22361</v>
      </c>
      <c r="C108" s="2" t="s">
        <v>22359</v>
      </c>
      <c r="D108" s="2" t="s">
        <v>6427</v>
      </c>
      <c r="E108" s="2" t="s">
        <v>7229</v>
      </c>
      <c r="F108" s="2" t="s">
        <v>6847</v>
      </c>
      <c r="G108" s="2" t="s">
        <v>22122</v>
      </c>
      <c r="H108" s="2" t="s">
        <v>22068</v>
      </c>
      <c r="I108" s="2" t="s">
        <v>22350</v>
      </c>
      <c r="J108" s="2" t="s">
        <v>22359</v>
      </c>
    </row>
    <row r="109" spans="1:10" ht="13">
      <c r="A109" s="32" t="s">
        <v>22362</v>
      </c>
      <c r="B109" s="2" t="s">
        <v>22363</v>
      </c>
      <c r="C109" s="2" t="s">
        <v>22364</v>
      </c>
      <c r="D109" s="2" t="s">
        <v>6839</v>
      </c>
      <c r="E109" s="2" t="s">
        <v>6937</v>
      </c>
      <c r="F109" s="2" t="s">
        <v>6842</v>
      </c>
      <c r="G109" s="2" t="s">
        <v>22067</v>
      </c>
      <c r="H109" s="2" t="s">
        <v>22255</v>
      </c>
      <c r="I109" s="2" t="s">
        <v>22365</v>
      </c>
      <c r="J109" s="2" t="s">
        <v>22366</v>
      </c>
    </row>
    <row r="110" spans="1:10" ht="13">
      <c r="A110" s="32" t="s">
        <v>22367</v>
      </c>
      <c r="B110" s="2" t="s">
        <v>22368</v>
      </c>
      <c r="C110" s="2" t="s">
        <v>22364</v>
      </c>
      <c r="D110" s="2" t="s">
        <v>6839</v>
      </c>
      <c r="E110" s="2" t="s">
        <v>6856</v>
      </c>
      <c r="F110" s="2" t="s">
        <v>6842</v>
      </c>
      <c r="G110" s="2" t="s">
        <v>22067</v>
      </c>
      <c r="H110" s="2" t="s">
        <v>22255</v>
      </c>
      <c r="I110" s="2" t="s">
        <v>22365</v>
      </c>
      <c r="J110" s="2" t="s">
        <v>22366</v>
      </c>
    </row>
    <row r="111" spans="1:10" ht="13">
      <c r="A111" s="32" t="s">
        <v>22369</v>
      </c>
      <c r="B111" s="2" t="s">
        <v>22370</v>
      </c>
      <c r="C111" s="2" t="s">
        <v>22371</v>
      </c>
      <c r="D111" s="2" t="s">
        <v>6839</v>
      </c>
      <c r="E111" s="2" t="s">
        <v>6937</v>
      </c>
      <c r="F111" s="2" t="s">
        <v>6842</v>
      </c>
      <c r="G111" s="2" t="s">
        <v>22067</v>
      </c>
      <c r="H111" s="2" t="s">
        <v>22255</v>
      </c>
      <c r="I111" s="2" t="s">
        <v>22365</v>
      </c>
      <c r="J111" s="2" t="s">
        <v>22366</v>
      </c>
    </row>
    <row r="112" spans="1:10" ht="13">
      <c r="A112" s="32" t="s">
        <v>22372</v>
      </c>
      <c r="B112" s="2" t="s">
        <v>22373</v>
      </c>
      <c r="C112" s="2" t="s">
        <v>22371</v>
      </c>
      <c r="D112" s="2" t="s">
        <v>6839</v>
      </c>
      <c r="E112" s="2" t="s">
        <v>6853</v>
      </c>
      <c r="F112" s="2" t="s">
        <v>6842</v>
      </c>
      <c r="G112" s="2" t="s">
        <v>22067</v>
      </c>
      <c r="H112" s="2" t="s">
        <v>22255</v>
      </c>
      <c r="I112" s="2" t="s">
        <v>22365</v>
      </c>
      <c r="J112" s="2" t="s">
        <v>22366</v>
      </c>
    </row>
    <row r="113" spans="1:10" ht="13">
      <c r="A113" s="32" t="s">
        <v>22374</v>
      </c>
      <c r="B113" s="2" t="s">
        <v>22375</v>
      </c>
      <c r="C113" s="2" t="s">
        <v>22371</v>
      </c>
      <c r="D113" s="2" t="s">
        <v>6839</v>
      </c>
      <c r="E113" s="2" t="s">
        <v>6856</v>
      </c>
      <c r="F113" s="2" t="s">
        <v>6842</v>
      </c>
      <c r="G113" s="2" t="s">
        <v>22067</v>
      </c>
      <c r="H113" s="2" t="s">
        <v>22255</v>
      </c>
      <c r="I113" s="2" t="s">
        <v>22365</v>
      </c>
      <c r="J113" s="2" t="s">
        <v>22366</v>
      </c>
    </row>
    <row r="114" spans="1:10" ht="13">
      <c r="A114" s="32" t="s">
        <v>22376</v>
      </c>
      <c r="B114" s="2" t="s">
        <v>22377</v>
      </c>
      <c r="C114" s="2" t="s">
        <v>22378</v>
      </c>
      <c r="D114" s="2" t="s">
        <v>6425</v>
      </c>
      <c r="E114" s="2" t="s">
        <v>6937</v>
      </c>
      <c r="F114" s="2" t="s">
        <v>6868</v>
      </c>
      <c r="G114" s="2" t="s">
        <v>22067</v>
      </c>
      <c r="H114" s="2" t="s">
        <v>22255</v>
      </c>
      <c r="I114" s="2" t="s">
        <v>22365</v>
      </c>
      <c r="J114" s="2" t="s">
        <v>22366</v>
      </c>
    </row>
    <row r="115" spans="1:10" ht="13">
      <c r="A115" s="32" t="s">
        <v>22379</v>
      </c>
      <c r="B115" s="2" t="s">
        <v>22380</v>
      </c>
      <c r="C115" s="2" t="s">
        <v>22378</v>
      </c>
      <c r="D115" s="2" t="s">
        <v>6427</v>
      </c>
      <c r="E115" s="2" t="s">
        <v>6937</v>
      </c>
      <c r="F115" s="2" t="s">
        <v>6868</v>
      </c>
      <c r="G115" s="2" t="s">
        <v>22067</v>
      </c>
      <c r="H115" s="2" t="s">
        <v>22255</v>
      </c>
      <c r="I115" s="2" t="s">
        <v>22365</v>
      </c>
      <c r="J115" s="2" t="s">
        <v>22366</v>
      </c>
    </row>
    <row r="116" spans="1:10" ht="13">
      <c r="A116" s="32" t="s">
        <v>22381</v>
      </c>
      <c r="B116" s="2" t="s">
        <v>22382</v>
      </c>
      <c r="C116" s="2" t="s">
        <v>22383</v>
      </c>
      <c r="D116" s="2" t="s">
        <v>6425</v>
      </c>
      <c r="E116" s="2" t="s">
        <v>6840</v>
      </c>
      <c r="F116" s="2" t="s">
        <v>6868</v>
      </c>
      <c r="G116" s="2" t="s">
        <v>22067</v>
      </c>
      <c r="H116" s="2" t="s">
        <v>22255</v>
      </c>
      <c r="I116" s="2" t="s">
        <v>22365</v>
      </c>
      <c r="J116" s="2" t="s">
        <v>22366</v>
      </c>
    </row>
    <row r="117" spans="1:10" ht="13">
      <c r="A117" s="32" t="s">
        <v>22384</v>
      </c>
      <c r="B117" s="2" t="s">
        <v>22385</v>
      </c>
      <c r="C117" s="2" t="s">
        <v>22383</v>
      </c>
      <c r="D117" s="2" t="s">
        <v>6427</v>
      </c>
      <c r="E117" s="2" t="s">
        <v>6840</v>
      </c>
      <c r="F117" s="2" t="s">
        <v>6868</v>
      </c>
      <c r="G117" s="2" t="s">
        <v>22067</v>
      </c>
      <c r="H117" s="2" t="s">
        <v>22255</v>
      </c>
      <c r="I117" s="2" t="s">
        <v>22365</v>
      </c>
      <c r="J117" s="2" t="s">
        <v>22366</v>
      </c>
    </row>
    <row r="118" spans="1:10" ht="13">
      <c r="A118" s="32" t="s">
        <v>22386</v>
      </c>
      <c r="B118" s="2" t="s">
        <v>22387</v>
      </c>
      <c r="C118" s="2" t="s">
        <v>22388</v>
      </c>
      <c r="D118" s="2" t="s">
        <v>6425</v>
      </c>
      <c r="E118" s="2" t="s">
        <v>6840</v>
      </c>
      <c r="F118" s="2" t="s">
        <v>6868</v>
      </c>
      <c r="G118" s="2" t="s">
        <v>22067</v>
      </c>
      <c r="H118" s="2" t="s">
        <v>22255</v>
      </c>
      <c r="I118" s="2" t="s">
        <v>22365</v>
      </c>
      <c r="J118" s="2" t="s">
        <v>22366</v>
      </c>
    </row>
    <row r="119" spans="1:10" ht="13">
      <c r="A119" s="32" t="s">
        <v>22389</v>
      </c>
      <c r="B119" s="2" t="s">
        <v>22390</v>
      </c>
      <c r="C119" s="2" t="s">
        <v>22388</v>
      </c>
      <c r="D119" s="2" t="s">
        <v>6427</v>
      </c>
      <c r="E119" s="2" t="s">
        <v>6937</v>
      </c>
      <c r="F119" s="2" t="s">
        <v>6868</v>
      </c>
      <c r="G119" s="2" t="s">
        <v>22067</v>
      </c>
      <c r="H119" s="2" t="s">
        <v>22255</v>
      </c>
      <c r="I119" s="2" t="s">
        <v>22365</v>
      </c>
      <c r="J119" s="2" t="s">
        <v>22366</v>
      </c>
    </row>
    <row r="120" spans="1:10" ht="13">
      <c r="A120" s="32" t="s">
        <v>22391</v>
      </c>
      <c r="B120" s="2" t="s">
        <v>22392</v>
      </c>
      <c r="C120" s="2" t="s">
        <v>22388</v>
      </c>
      <c r="D120" s="2" t="s">
        <v>6427</v>
      </c>
      <c r="E120" s="2" t="s">
        <v>6840</v>
      </c>
      <c r="F120" s="2" t="s">
        <v>6868</v>
      </c>
      <c r="G120" s="2" t="s">
        <v>22067</v>
      </c>
      <c r="H120" s="2" t="s">
        <v>22255</v>
      </c>
      <c r="I120" s="2" t="s">
        <v>22365</v>
      </c>
      <c r="J120" s="2" t="s">
        <v>22366</v>
      </c>
    </row>
    <row r="121" spans="1:10" ht="13">
      <c r="A121" s="32" t="s">
        <v>22393</v>
      </c>
      <c r="B121" s="2" t="s">
        <v>22394</v>
      </c>
      <c r="C121" s="2" t="s">
        <v>22388</v>
      </c>
      <c r="D121" s="2" t="s">
        <v>6425</v>
      </c>
      <c r="E121" s="2" t="s">
        <v>6937</v>
      </c>
      <c r="F121" s="2" t="s">
        <v>6868</v>
      </c>
      <c r="G121" s="2" t="s">
        <v>22067</v>
      </c>
      <c r="H121" s="2" t="s">
        <v>22255</v>
      </c>
      <c r="I121" s="2" t="s">
        <v>22365</v>
      </c>
      <c r="J121" s="2" t="s">
        <v>22366</v>
      </c>
    </row>
    <row r="122" spans="1:10" ht="13">
      <c r="A122" s="32" t="s">
        <v>22395</v>
      </c>
      <c r="B122" s="2" t="s">
        <v>22396</v>
      </c>
      <c r="C122" s="2" t="s">
        <v>22397</v>
      </c>
      <c r="D122" s="2" t="s">
        <v>6427</v>
      </c>
      <c r="E122" s="2" t="s">
        <v>6937</v>
      </c>
      <c r="F122" s="2" t="s">
        <v>6868</v>
      </c>
      <c r="G122" s="2" t="s">
        <v>22067</v>
      </c>
      <c r="H122" s="2" t="s">
        <v>22255</v>
      </c>
      <c r="I122" s="2" t="s">
        <v>22365</v>
      </c>
      <c r="J122" s="2" t="s">
        <v>22366</v>
      </c>
    </row>
    <row r="123" spans="1:10" ht="13">
      <c r="A123" s="32" t="s">
        <v>22398</v>
      </c>
      <c r="B123" s="2" t="s">
        <v>22399</v>
      </c>
      <c r="C123" s="2" t="s">
        <v>22397</v>
      </c>
      <c r="D123" s="2" t="s">
        <v>6425</v>
      </c>
      <c r="E123" s="2" t="s">
        <v>6937</v>
      </c>
      <c r="F123" s="2" t="s">
        <v>6868</v>
      </c>
      <c r="G123" s="2" t="s">
        <v>22067</v>
      </c>
      <c r="H123" s="2" t="s">
        <v>22255</v>
      </c>
      <c r="I123" s="2" t="s">
        <v>22365</v>
      </c>
      <c r="J123" s="2" t="s">
        <v>22366</v>
      </c>
    </row>
    <row r="124" spans="1:10" ht="13">
      <c r="A124" s="32" t="s">
        <v>22400</v>
      </c>
      <c r="B124" s="2" t="s">
        <v>22401</v>
      </c>
      <c r="C124" s="2" t="s">
        <v>22397</v>
      </c>
      <c r="D124" s="2" t="s">
        <v>6425</v>
      </c>
      <c r="E124" s="2" t="s">
        <v>6840</v>
      </c>
      <c r="F124" s="2" t="s">
        <v>6868</v>
      </c>
      <c r="G124" s="2" t="s">
        <v>22067</v>
      </c>
      <c r="H124" s="2" t="s">
        <v>22255</v>
      </c>
      <c r="I124" s="2" t="s">
        <v>22365</v>
      </c>
      <c r="J124" s="2" t="s">
        <v>22366</v>
      </c>
    </row>
    <row r="125" spans="1:10" ht="13">
      <c r="A125" s="32" t="s">
        <v>22402</v>
      </c>
      <c r="B125" s="2" t="s">
        <v>22403</v>
      </c>
      <c r="C125" s="2" t="s">
        <v>22397</v>
      </c>
      <c r="D125" s="2" t="s">
        <v>6427</v>
      </c>
      <c r="E125" s="2" t="s">
        <v>6840</v>
      </c>
      <c r="F125" s="2" t="s">
        <v>6868</v>
      </c>
      <c r="G125" s="2" t="s">
        <v>22067</v>
      </c>
      <c r="H125" s="2" t="s">
        <v>22255</v>
      </c>
      <c r="I125" s="2" t="s">
        <v>22365</v>
      </c>
      <c r="J125" s="2" t="s">
        <v>22366</v>
      </c>
    </row>
    <row r="126" spans="1:10" ht="13">
      <c r="A126" s="32" t="s">
        <v>22404</v>
      </c>
      <c r="B126" s="2" t="s">
        <v>22405</v>
      </c>
      <c r="C126" s="2" t="s">
        <v>22406</v>
      </c>
      <c r="D126" s="2" t="s">
        <v>6427</v>
      </c>
      <c r="E126" s="2" t="s">
        <v>6937</v>
      </c>
      <c r="F126" s="2" t="s">
        <v>6868</v>
      </c>
      <c r="G126" s="2" t="s">
        <v>22067</v>
      </c>
      <c r="H126" s="2" t="s">
        <v>22255</v>
      </c>
      <c r="I126" s="2" t="s">
        <v>22365</v>
      </c>
      <c r="J126" s="2" t="s">
        <v>22366</v>
      </c>
    </row>
    <row r="127" spans="1:10" ht="13">
      <c r="A127" s="32" t="s">
        <v>22407</v>
      </c>
      <c r="B127" s="2" t="s">
        <v>22408</v>
      </c>
      <c r="C127" s="2" t="s">
        <v>22406</v>
      </c>
      <c r="D127" s="2" t="s">
        <v>6427</v>
      </c>
      <c r="E127" s="2" t="s">
        <v>6840</v>
      </c>
      <c r="F127" s="2" t="s">
        <v>6868</v>
      </c>
      <c r="G127" s="2" t="s">
        <v>22067</v>
      </c>
      <c r="H127" s="2" t="s">
        <v>22255</v>
      </c>
      <c r="I127" s="2" t="s">
        <v>22365</v>
      </c>
      <c r="J127" s="2" t="s">
        <v>22366</v>
      </c>
    </row>
    <row r="128" spans="1:10" ht="13">
      <c r="A128" s="32" t="s">
        <v>22409</v>
      </c>
      <c r="B128" s="2" t="s">
        <v>22410</v>
      </c>
      <c r="C128" s="2" t="s">
        <v>22406</v>
      </c>
      <c r="D128" s="2" t="s">
        <v>6425</v>
      </c>
      <c r="E128" s="2" t="s">
        <v>6840</v>
      </c>
      <c r="F128" s="2" t="s">
        <v>6868</v>
      </c>
      <c r="G128" s="2" t="s">
        <v>22067</v>
      </c>
      <c r="H128" s="2" t="s">
        <v>22255</v>
      </c>
      <c r="I128" s="2" t="s">
        <v>22365</v>
      </c>
      <c r="J128" s="2" t="s">
        <v>22366</v>
      </c>
    </row>
    <row r="129" spans="1:10" ht="13">
      <c r="A129" s="32" t="s">
        <v>22411</v>
      </c>
      <c r="B129" s="2" t="s">
        <v>22412</v>
      </c>
      <c r="C129" s="2" t="s">
        <v>22406</v>
      </c>
      <c r="D129" s="2" t="s">
        <v>6425</v>
      </c>
      <c r="E129" s="2" t="s">
        <v>6937</v>
      </c>
      <c r="F129" s="2" t="s">
        <v>6868</v>
      </c>
      <c r="G129" s="2" t="s">
        <v>22067</v>
      </c>
      <c r="H129" s="2" t="s">
        <v>22255</v>
      </c>
      <c r="I129" s="2" t="s">
        <v>22365</v>
      </c>
      <c r="J129" s="2" t="s">
        <v>22366</v>
      </c>
    </row>
    <row r="130" spans="1:10" ht="13">
      <c r="A130" s="32" t="s">
        <v>22413</v>
      </c>
      <c r="B130" s="2" t="s">
        <v>22414</v>
      </c>
      <c r="C130" s="2" t="s">
        <v>22415</v>
      </c>
      <c r="D130" s="2" t="s">
        <v>6427</v>
      </c>
      <c r="E130" s="2" t="s">
        <v>6840</v>
      </c>
      <c r="F130" s="2" t="s">
        <v>6868</v>
      </c>
      <c r="G130" s="2" t="s">
        <v>22067</v>
      </c>
      <c r="H130" s="2" t="s">
        <v>22255</v>
      </c>
      <c r="I130" s="2" t="s">
        <v>22365</v>
      </c>
      <c r="J130" s="2" t="s">
        <v>22366</v>
      </c>
    </row>
    <row r="131" spans="1:10" ht="13">
      <c r="A131" s="32" t="s">
        <v>22416</v>
      </c>
      <c r="B131" s="2" t="s">
        <v>22417</v>
      </c>
      <c r="C131" s="2" t="s">
        <v>22415</v>
      </c>
      <c r="D131" s="2" t="s">
        <v>6425</v>
      </c>
      <c r="E131" s="2" t="s">
        <v>6840</v>
      </c>
      <c r="F131" s="2" t="s">
        <v>6868</v>
      </c>
      <c r="G131" s="2" t="s">
        <v>22067</v>
      </c>
      <c r="H131" s="2" t="s">
        <v>22255</v>
      </c>
      <c r="I131" s="2" t="s">
        <v>22365</v>
      </c>
      <c r="J131" s="2" t="s">
        <v>22366</v>
      </c>
    </row>
    <row r="132" spans="1:10" ht="13">
      <c r="A132" s="32" t="s">
        <v>22418</v>
      </c>
      <c r="B132" s="2" t="s">
        <v>22419</v>
      </c>
      <c r="C132" s="2" t="s">
        <v>22415</v>
      </c>
      <c r="D132" s="2" t="s">
        <v>6427</v>
      </c>
      <c r="E132" s="2" t="s">
        <v>6937</v>
      </c>
      <c r="F132" s="2" t="s">
        <v>6868</v>
      </c>
      <c r="G132" s="2" t="s">
        <v>22067</v>
      </c>
      <c r="H132" s="2" t="s">
        <v>22255</v>
      </c>
      <c r="I132" s="2" t="s">
        <v>22365</v>
      </c>
      <c r="J132" s="2" t="s">
        <v>22366</v>
      </c>
    </row>
    <row r="133" spans="1:10" ht="13">
      <c r="A133" s="32" t="s">
        <v>22420</v>
      </c>
      <c r="B133" s="2" t="s">
        <v>22421</v>
      </c>
      <c r="C133" s="2" t="s">
        <v>22415</v>
      </c>
      <c r="D133" s="2" t="s">
        <v>6425</v>
      </c>
      <c r="E133" s="2" t="s">
        <v>6937</v>
      </c>
      <c r="F133" s="2" t="s">
        <v>6868</v>
      </c>
      <c r="G133" s="2" t="s">
        <v>22067</v>
      </c>
      <c r="H133" s="2" t="s">
        <v>22255</v>
      </c>
      <c r="I133" s="2" t="s">
        <v>22365</v>
      </c>
      <c r="J133" s="2" t="s">
        <v>22366</v>
      </c>
    </row>
    <row r="134" spans="1:10" ht="13">
      <c r="A134" s="32" t="s">
        <v>22422</v>
      </c>
      <c r="B134" s="2" t="s">
        <v>22423</v>
      </c>
      <c r="C134" s="2" t="s">
        <v>22424</v>
      </c>
      <c r="D134" s="2" t="s">
        <v>6425</v>
      </c>
      <c r="E134" s="2" t="s">
        <v>6937</v>
      </c>
      <c r="F134" s="2" t="s">
        <v>6868</v>
      </c>
      <c r="G134" s="2" t="s">
        <v>22067</v>
      </c>
      <c r="H134" s="2" t="s">
        <v>22255</v>
      </c>
      <c r="I134" s="2" t="s">
        <v>22365</v>
      </c>
      <c r="J134" s="2" t="s">
        <v>22366</v>
      </c>
    </row>
    <row r="135" spans="1:10" ht="13">
      <c r="A135" s="32" t="s">
        <v>22425</v>
      </c>
      <c r="B135" s="2" t="s">
        <v>22426</v>
      </c>
      <c r="C135" s="2" t="s">
        <v>22424</v>
      </c>
      <c r="D135" s="2" t="s">
        <v>6427</v>
      </c>
      <c r="E135" s="2" t="s">
        <v>6937</v>
      </c>
      <c r="F135" s="2" t="s">
        <v>6868</v>
      </c>
      <c r="G135" s="2" t="s">
        <v>22067</v>
      </c>
      <c r="H135" s="2" t="s">
        <v>22255</v>
      </c>
      <c r="I135" s="2" t="s">
        <v>22365</v>
      </c>
      <c r="J135" s="2" t="s">
        <v>22366</v>
      </c>
    </row>
    <row r="136" spans="1:10" ht="13">
      <c r="A136" s="32" t="s">
        <v>22427</v>
      </c>
      <c r="B136" s="2" t="s">
        <v>22428</v>
      </c>
      <c r="C136" s="2" t="s">
        <v>22424</v>
      </c>
      <c r="D136" s="2" t="s">
        <v>6427</v>
      </c>
      <c r="E136" s="2" t="s">
        <v>6856</v>
      </c>
      <c r="F136" s="2" t="s">
        <v>6868</v>
      </c>
      <c r="G136" s="2" t="s">
        <v>22067</v>
      </c>
      <c r="H136" s="2" t="s">
        <v>22255</v>
      </c>
      <c r="I136" s="2" t="s">
        <v>22365</v>
      </c>
      <c r="J136" s="2" t="s">
        <v>22366</v>
      </c>
    </row>
    <row r="137" spans="1:10" ht="13">
      <c r="A137" s="32" t="s">
        <v>22429</v>
      </c>
      <c r="B137" s="2" t="s">
        <v>22430</v>
      </c>
      <c r="C137" s="2" t="s">
        <v>22424</v>
      </c>
      <c r="D137" s="2" t="s">
        <v>6425</v>
      </c>
      <c r="E137" s="2" t="s">
        <v>6840</v>
      </c>
      <c r="F137" s="2" t="s">
        <v>6868</v>
      </c>
      <c r="G137" s="2" t="s">
        <v>22067</v>
      </c>
      <c r="H137" s="2" t="s">
        <v>22255</v>
      </c>
      <c r="I137" s="2" t="s">
        <v>22365</v>
      </c>
      <c r="J137" s="2" t="s">
        <v>22366</v>
      </c>
    </row>
    <row r="138" spans="1:10" ht="13">
      <c r="A138" s="32" t="s">
        <v>22431</v>
      </c>
      <c r="B138" s="2" t="s">
        <v>22432</v>
      </c>
      <c r="C138" s="2" t="s">
        <v>22424</v>
      </c>
      <c r="D138" s="2" t="s">
        <v>6427</v>
      </c>
      <c r="E138" s="2" t="s">
        <v>6840</v>
      </c>
      <c r="F138" s="2" t="s">
        <v>6868</v>
      </c>
      <c r="G138" s="2" t="s">
        <v>22067</v>
      </c>
      <c r="H138" s="2" t="s">
        <v>22255</v>
      </c>
      <c r="I138" s="2" t="s">
        <v>22365</v>
      </c>
      <c r="J138" s="2" t="s">
        <v>22366</v>
      </c>
    </row>
    <row r="139" spans="1:10" ht="13">
      <c r="A139" s="32" t="s">
        <v>22433</v>
      </c>
      <c r="B139" s="2" t="s">
        <v>22434</v>
      </c>
      <c r="C139" s="2" t="s">
        <v>22424</v>
      </c>
      <c r="D139" s="2" t="s">
        <v>6425</v>
      </c>
      <c r="E139" s="2" t="s">
        <v>6856</v>
      </c>
      <c r="F139" s="2" t="s">
        <v>6868</v>
      </c>
      <c r="G139" s="2" t="s">
        <v>22067</v>
      </c>
      <c r="H139" s="2" t="s">
        <v>22255</v>
      </c>
      <c r="I139" s="2" t="s">
        <v>22365</v>
      </c>
      <c r="J139" s="2" t="s">
        <v>22366</v>
      </c>
    </row>
    <row r="140" spans="1:10" ht="13">
      <c r="A140" s="32" t="s">
        <v>22435</v>
      </c>
      <c r="B140" s="2" t="s">
        <v>22436</v>
      </c>
      <c r="C140" s="2" t="s">
        <v>22437</v>
      </c>
      <c r="D140" s="2" t="s">
        <v>6427</v>
      </c>
      <c r="E140" s="2" t="s">
        <v>6840</v>
      </c>
      <c r="F140" s="2" t="s">
        <v>6868</v>
      </c>
      <c r="G140" s="2" t="s">
        <v>22067</v>
      </c>
      <c r="H140" s="2" t="s">
        <v>22255</v>
      </c>
      <c r="I140" s="2" t="s">
        <v>22365</v>
      </c>
      <c r="J140" s="2" t="s">
        <v>22366</v>
      </c>
    </row>
    <row r="141" spans="1:10" ht="13">
      <c r="A141" s="32" t="s">
        <v>22438</v>
      </c>
      <c r="B141" s="2" t="s">
        <v>22439</v>
      </c>
      <c r="C141" s="2" t="s">
        <v>22437</v>
      </c>
      <c r="D141" s="2" t="s">
        <v>6425</v>
      </c>
      <c r="E141" s="2" t="s">
        <v>6840</v>
      </c>
      <c r="F141" s="2" t="s">
        <v>6868</v>
      </c>
      <c r="G141" s="2" t="s">
        <v>22067</v>
      </c>
      <c r="H141" s="2" t="s">
        <v>22255</v>
      </c>
      <c r="I141" s="2" t="s">
        <v>22365</v>
      </c>
      <c r="J141" s="2" t="s">
        <v>22366</v>
      </c>
    </row>
    <row r="142" spans="1:10" ht="13">
      <c r="A142" s="32" t="s">
        <v>22440</v>
      </c>
      <c r="B142" s="2" t="s">
        <v>22441</v>
      </c>
      <c r="C142" s="2" t="s">
        <v>22442</v>
      </c>
      <c r="D142" s="2" t="s">
        <v>6425</v>
      </c>
      <c r="E142" s="2" t="s">
        <v>6937</v>
      </c>
      <c r="F142" s="2" t="s">
        <v>6868</v>
      </c>
      <c r="G142" s="2" t="s">
        <v>22067</v>
      </c>
      <c r="H142" s="2" t="s">
        <v>22255</v>
      </c>
      <c r="I142" s="2" t="s">
        <v>22365</v>
      </c>
      <c r="J142" s="2" t="s">
        <v>22366</v>
      </c>
    </row>
    <row r="143" spans="1:10" ht="13">
      <c r="A143" s="32" t="s">
        <v>22443</v>
      </c>
      <c r="B143" s="2" t="s">
        <v>22444</v>
      </c>
      <c r="C143" s="2" t="s">
        <v>22442</v>
      </c>
      <c r="D143" s="2" t="s">
        <v>6427</v>
      </c>
      <c r="E143" s="2" t="s">
        <v>6856</v>
      </c>
      <c r="F143" s="2" t="s">
        <v>6868</v>
      </c>
      <c r="G143" s="2" t="s">
        <v>22067</v>
      </c>
      <c r="H143" s="2" t="s">
        <v>22255</v>
      </c>
      <c r="I143" s="2" t="s">
        <v>22365</v>
      </c>
      <c r="J143" s="2" t="s">
        <v>22366</v>
      </c>
    </row>
    <row r="144" spans="1:10" ht="13">
      <c r="A144" s="32" t="s">
        <v>22445</v>
      </c>
      <c r="B144" s="2" t="s">
        <v>22446</v>
      </c>
      <c r="C144" s="2" t="s">
        <v>22442</v>
      </c>
      <c r="D144" s="2" t="s">
        <v>6425</v>
      </c>
      <c r="E144" s="2" t="s">
        <v>6937</v>
      </c>
      <c r="F144" s="2" t="s">
        <v>6868</v>
      </c>
      <c r="G144" s="2" t="s">
        <v>22067</v>
      </c>
      <c r="H144" s="2" t="s">
        <v>22255</v>
      </c>
      <c r="I144" s="2" t="s">
        <v>22365</v>
      </c>
      <c r="J144" s="2" t="s">
        <v>22366</v>
      </c>
    </row>
    <row r="145" spans="1:10" ht="13">
      <c r="A145" s="32" t="s">
        <v>22447</v>
      </c>
      <c r="B145" s="2" t="s">
        <v>22448</v>
      </c>
      <c r="C145" s="2" t="s">
        <v>22442</v>
      </c>
      <c r="D145" s="2" t="s">
        <v>6427</v>
      </c>
      <c r="E145" s="2" t="s">
        <v>6937</v>
      </c>
      <c r="F145" s="2" t="s">
        <v>6868</v>
      </c>
      <c r="G145" s="2" t="s">
        <v>22067</v>
      </c>
      <c r="H145" s="2" t="s">
        <v>22255</v>
      </c>
      <c r="I145" s="2" t="s">
        <v>22365</v>
      </c>
      <c r="J145" s="2" t="s">
        <v>22366</v>
      </c>
    </row>
    <row r="146" spans="1:10" ht="13">
      <c r="A146" s="32" t="s">
        <v>22449</v>
      </c>
      <c r="B146" s="2" t="s">
        <v>22450</v>
      </c>
      <c r="C146" s="2" t="s">
        <v>22442</v>
      </c>
      <c r="D146" s="2" t="s">
        <v>6427</v>
      </c>
      <c r="E146" s="2" t="s">
        <v>6856</v>
      </c>
      <c r="F146" s="2" t="s">
        <v>6868</v>
      </c>
      <c r="G146" s="2" t="s">
        <v>22067</v>
      </c>
      <c r="H146" s="2" t="s">
        <v>22255</v>
      </c>
      <c r="I146" s="2" t="s">
        <v>22365</v>
      </c>
      <c r="J146" s="2" t="s">
        <v>22366</v>
      </c>
    </row>
    <row r="147" spans="1:10" ht="13">
      <c r="A147" s="32" t="s">
        <v>22451</v>
      </c>
      <c r="B147" s="2" t="s">
        <v>22452</v>
      </c>
      <c r="C147" s="2" t="s">
        <v>22442</v>
      </c>
      <c r="D147" s="2" t="s">
        <v>6425</v>
      </c>
      <c r="E147" s="2" t="s">
        <v>6840</v>
      </c>
      <c r="F147" s="2" t="s">
        <v>6868</v>
      </c>
      <c r="G147" s="2" t="s">
        <v>22067</v>
      </c>
      <c r="H147" s="2" t="s">
        <v>22255</v>
      </c>
      <c r="I147" s="2" t="s">
        <v>22365</v>
      </c>
      <c r="J147" s="2" t="s">
        <v>22366</v>
      </c>
    </row>
    <row r="148" spans="1:10" ht="13">
      <c r="A148" s="32" t="s">
        <v>22453</v>
      </c>
      <c r="B148" s="2" t="s">
        <v>22454</v>
      </c>
      <c r="C148" s="2" t="s">
        <v>22442</v>
      </c>
      <c r="D148" s="2" t="s">
        <v>6425</v>
      </c>
      <c r="E148" s="2" t="s">
        <v>6856</v>
      </c>
      <c r="F148" s="2" t="s">
        <v>6868</v>
      </c>
      <c r="G148" s="2" t="s">
        <v>22067</v>
      </c>
      <c r="H148" s="2" t="s">
        <v>22255</v>
      </c>
      <c r="I148" s="2" t="s">
        <v>22365</v>
      </c>
      <c r="J148" s="2" t="s">
        <v>22366</v>
      </c>
    </row>
    <row r="149" spans="1:10" ht="13">
      <c r="A149" s="32" t="s">
        <v>22455</v>
      </c>
      <c r="B149" s="2" t="s">
        <v>22456</v>
      </c>
      <c r="C149" s="2" t="s">
        <v>22442</v>
      </c>
      <c r="D149" s="2" t="s">
        <v>6427</v>
      </c>
      <c r="E149" s="2" t="s">
        <v>6840</v>
      </c>
      <c r="F149" s="2" t="s">
        <v>6868</v>
      </c>
      <c r="G149" s="2" t="s">
        <v>22067</v>
      </c>
      <c r="H149" s="2" t="s">
        <v>22255</v>
      </c>
      <c r="I149" s="2" t="s">
        <v>22365</v>
      </c>
      <c r="J149" s="2" t="s">
        <v>22366</v>
      </c>
    </row>
    <row r="150" spans="1:10" ht="13">
      <c r="A150" s="32" t="s">
        <v>22457</v>
      </c>
      <c r="B150" s="2" t="s">
        <v>22458</v>
      </c>
      <c r="C150" s="2" t="s">
        <v>22442</v>
      </c>
      <c r="D150" s="2" t="s">
        <v>6427</v>
      </c>
      <c r="E150" s="2" t="s">
        <v>6840</v>
      </c>
      <c r="F150" s="2" t="s">
        <v>6868</v>
      </c>
      <c r="G150" s="2" t="s">
        <v>22067</v>
      </c>
      <c r="H150" s="2" t="s">
        <v>22255</v>
      </c>
      <c r="I150" s="2" t="s">
        <v>22365</v>
      </c>
      <c r="J150" s="2" t="s">
        <v>22366</v>
      </c>
    </row>
    <row r="151" spans="1:10" ht="13">
      <c r="A151" s="32" t="s">
        <v>22459</v>
      </c>
      <c r="B151" s="2" t="s">
        <v>22460</v>
      </c>
      <c r="C151" s="2" t="s">
        <v>22442</v>
      </c>
      <c r="D151" s="2" t="s">
        <v>6425</v>
      </c>
      <c r="E151" s="2" t="s">
        <v>6856</v>
      </c>
      <c r="F151" s="2" t="s">
        <v>6868</v>
      </c>
      <c r="G151" s="2" t="s">
        <v>22067</v>
      </c>
      <c r="H151" s="2" t="s">
        <v>22255</v>
      </c>
      <c r="I151" s="2" t="s">
        <v>22365</v>
      </c>
      <c r="J151" s="2" t="s">
        <v>22366</v>
      </c>
    </row>
    <row r="152" spans="1:10" ht="13">
      <c r="A152" s="32" t="s">
        <v>22461</v>
      </c>
      <c r="B152" s="2" t="s">
        <v>22462</v>
      </c>
      <c r="C152" s="2" t="s">
        <v>22442</v>
      </c>
      <c r="D152" s="2" t="s">
        <v>6425</v>
      </c>
      <c r="E152" s="2" t="s">
        <v>6840</v>
      </c>
      <c r="F152" s="2" t="s">
        <v>6868</v>
      </c>
      <c r="G152" s="2" t="s">
        <v>22067</v>
      </c>
      <c r="H152" s="2" t="s">
        <v>22255</v>
      </c>
      <c r="I152" s="2" t="s">
        <v>22365</v>
      </c>
      <c r="J152" s="2" t="s">
        <v>22366</v>
      </c>
    </row>
    <row r="153" spans="1:10" ht="13">
      <c r="A153" s="32" t="s">
        <v>22463</v>
      </c>
      <c r="B153" s="2" t="s">
        <v>22464</v>
      </c>
      <c r="C153" s="2" t="s">
        <v>22442</v>
      </c>
      <c r="D153" s="2" t="s">
        <v>6427</v>
      </c>
      <c r="E153" s="2" t="s">
        <v>6937</v>
      </c>
      <c r="F153" s="2" t="s">
        <v>6868</v>
      </c>
      <c r="G153" s="2" t="s">
        <v>22067</v>
      </c>
      <c r="H153" s="2" t="s">
        <v>22255</v>
      </c>
      <c r="I153" s="2" t="s">
        <v>22365</v>
      </c>
      <c r="J153" s="2" t="s">
        <v>22366</v>
      </c>
    </row>
    <row r="154" spans="1:10" ht="13">
      <c r="A154" s="32" t="s">
        <v>22465</v>
      </c>
      <c r="B154" s="2" t="s">
        <v>22466</v>
      </c>
      <c r="C154" s="2" t="s">
        <v>22467</v>
      </c>
      <c r="D154" s="2" t="s">
        <v>6427</v>
      </c>
      <c r="E154" s="2" t="s">
        <v>6937</v>
      </c>
      <c r="F154" s="2" t="s">
        <v>6847</v>
      </c>
      <c r="G154" s="2" t="s">
        <v>22067</v>
      </c>
      <c r="H154" s="2" t="s">
        <v>22255</v>
      </c>
      <c r="I154" s="2" t="s">
        <v>22365</v>
      </c>
      <c r="J154" s="2" t="s">
        <v>22366</v>
      </c>
    </row>
    <row r="155" spans="1:10" ht="13">
      <c r="A155" s="32" t="s">
        <v>22468</v>
      </c>
      <c r="B155" s="2" t="s">
        <v>22469</v>
      </c>
      <c r="C155" s="2" t="s">
        <v>22467</v>
      </c>
      <c r="D155" s="2" t="s">
        <v>6425</v>
      </c>
      <c r="E155" s="2" t="s">
        <v>6937</v>
      </c>
      <c r="F155" s="2" t="s">
        <v>6847</v>
      </c>
      <c r="G155" s="2" t="s">
        <v>22067</v>
      </c>
      <c r="H155" s="2" t="s">
        <v>22255</v>
      </c>
      <c r="I155" s="2" t="s">
        <v>22365</v>
      </c>
      <c r="J155" s="2" t="s">
        <v>22366</v>
      </c>
    </row>
    <row r="156" spans="1:10" ht="13">
      <c r="A156" s="32" t="s">
        <v>22470</v>
      </c>
      <c r="B156" s="2" t="s">
        <v>22471</v>
      </c>
      <c r="C156" s="2" t="s">
        <v>22467</v>
      </c>
      <c r="D156" s="2" t="s">
        <v>6427</v>
      </c>
      <c r="E156" s="2" t="s">
        <v>6856</v>
      </c>
      <c r="F156" s="2" t="s">
        <v>6847</v>
      </c>
      <c r="G156" s="2" t="s">
        <v>22067</v>
      </c>
      <c r="H156" s="2" t="s">
        <v>22255</v>
      </c>
      <c r="I156" s="2" t="s">
        <v>22365</v>
      </c>
      <c r="J156" s="2" t="s">
        <v>22366</v>
      </c>
    </row>
    <row r="157" spans="1:10" ht="13">
      <c r="A157" s="32" t="s">
        <v>22472</v>
      </c>
      <c r="B157" s="2" t="s">
        <v>22473</v>
      </c>
      <c r="C157" s="2" t="s">
        <v>22467</v>
      </c>
      <c r="D157" s="2" t="s">
        <v>6425</v>
      </c>
      <c r="E157" s="2" t="s">
        <v>6856</v>
      </c>
      <c r="F157" s="2" t="s">
        <v>6847</v>
      </c>
      <c r="G157" s="2" t="s">
        <v>22067</v>
      </c>
      <c r="H157" s="2" t="s">
        <v>22255</v>
      </c>
      <c r="I157" s="2" t="s">
        <v>22365</v>
      </c>
      <c r="J157" s="2" t="s">
        <v>22366</v>
      </c>
    </row>
    <row r="158" spans="1:10" ht="13">
      <c r="A158" s="32" t="s">
        <v>22474</v>
      </c>
      <c r="B158" s="2" t="s">
        <v>22475</v>
      </c>
      <c r="C158" s="2" t="s">
        <v>22476</v>
      </c>
      <c r="D158" s="2" t="s">
        <v>6425</v>
      </c>
      <c r="E158" s="2" t="s">
        <v>6856</v>
      </c>
      <c r="F158" s="2" t="s">
        <v>6868</v>
      </c>
      <c r="G158" s="2" t="s">
        <v>22067</v>
      </c>
      <c r="H158" s="2" t="s">
        <v>22255</v>
      </c>
      <c r="I158" s="2" t="s">
        <v>22365</v>
      </c>
      <c r="J158" s="2" t="s">
        <v>22366</v>
      </c>
    </row>
    <row r="159" spans="1:10" ht="13">
      <c r="A159" s="32" t="s">
        <v>22477</v>
      </c>
      <c r="B159" s="2" t="s">
        <v>22478</v>
      </c>
      <c r="C159" s="2" t="s">
        <v>22476</v>
      </c>
      <c r="D159" s="2" t="s">
        <v>6427</v>
      </c>
      <c r="E159" s="2" t="s">
        <v>6937</v>
      </c>
      <c r="F159" s="2" t="s">
        <v>6868</v>
      </c>
      <c r="G159" s="2" t="s">
        <v>22067</v>
      </c>
      <c r="H159" s="2" t="s">
        <v>22255</v>
      </c>
      <c r="I159" s="2" t="s">
        <v>22365</v>
      </c>
      <c r="J159" s="2" t="s">
        <v>22366</v>
      </c>
    </row>
    <row r="160" spans="1:10" ht="13">
      <c r="A160" s="32" t="s">
        <v>22479</v>
      </c>
      <c r="B160" s="2" t="s">
        <v>22480</v>
      </c>
      <c r="C160" s="2" t="s">
        <v>22476</v>
      </c>
      <c r="D160" s="2" t="s">
        <v>6427</v>
      </c>
      <c r="E160" s="2" t="s">
        <v>6856</v>
      </c>
      <c r="F160" s="2" t="s">
        <v>6868</v>
      </c>
      <c r="G160" s="2" t="s">
        <v>22067</v>
      </c>
      <c r="H160" s="2" t="s">
        <v>22255</v>
      </c>
      <c r="I160" s="2" t="s">
        <v>22365</v>
      </c>
      <c r="J160" s="2" t="s">
        <v>22366</v>
      </c>
    </row>
    <row r="161" spans="1:10" ht="13">
      <c r="A161" s="32" t="s">
        <v>22481</v>
      </c>
      <c r="B161" s="2" t="s">
        <v>22482</v>
      </c>
      <c r="C161" s="2" t="s">
        <v>22476</v>
      </c>
      <c r="D161" s="2" t="s">
        <v>6425</v>
      </c>
      <c r="E161" s="2" t="s">
        <v>6937</v>
      </c>
      <c r="F161" s="2" t="s">
        <v>6868</v>
      </c>
      <c r="G161" s="2" t="s">
        <v>22067</v>
      </c>
      <c r="H161" s="2" t="s">
        <v>22255</v>
      </c>
      <c r="I161" s="2" t="s">
        <v>22365</v>
      </c>
      <c r="J161" s="2" t="s">
        <v>22366</v>
      </c>
    </row>
    <row r="162" spans="1:10" ht="13">
      <c r="A162" s="32" t="s">
        <v>22483</v>
      </c>
      <c r="B162" s="2" t="s">
        <v>22484</v>
      </c>
      <c r="C162" s="2" t="s">
        <v>22485</v>
      </c>
      <c r="D162" s="2" t="s">
        <v>6427</v>
      </c>
      <c r="E162" s="2" t="s">
        <v>6840</v>
      </c>
      <c r="F162" s="2" t="s">
        <v>6868</v>
      </c>
      <c r="G162" s="2" t="s">
        <v>22067</v>
      </c>
      <c r="H162" s="2" t="s">
        <v>22255</v>
      </c>
      <c r="I162" s="2" t="s">
        <v>22365</v>
      </c>
      <c r="J162" s="2" t="s">
        <v>22366</v>
      </c>
    </row>
    <row r="163" spans="1:10" ht="13">
      <c r="A163" s="32" t="s">
        <v>22486</v>
      </c>
      <c r="B163" s="2" t="s">
        <v>22487</v>
      </c>
      <c r="C163" s="2" t="s">
        <v>22485</v>
      </c>
      <c r="D163" s="2" t="s">
        <v>6425</v>
      </c>
      <c r="E163" s="2" t="s">
        <v>6856</v>
      </c>
      <c r="F163" s="2" t="s">
        <v>6868</v>
      </c>
      <c r="G163" s="2" t="s">
        <v>22067</v>
      </c>
      <c r="H163" s="2" t="s">
        <v>22255</v>
      </c>
      <c r="I163" s="2" t="s">
        <v>22365</v>
      </c>
      <c r="J163" s="2" t="s">
        <v>22366</v>
      </c>
    </row>
    <row r="164" spans="1:10" ht="13">
      <c r="A164" s="32" t="s">
        <v>22488</v>
      </c>
      <c r="B164" s="2" t="s">
        <v>22489</v>
      </c>
      <c r="C164" s="2" t="s">
        <v>22485</v>
      </c>
      <c r="D164" s="2" t="s">
        <v>6425</v>
      </c>
      <c r="E164" s="2" t="s">
        <v>6840</v>
      </c>
      <c r="F164" s="2" t="s">
        <v>6868</v>
      </c>
      <c r="G164" s="2" t="s">
        <v>22067</v>
      </c>
      <c r="H164" s="2" t="s">
        <v>22255</v>
      </c>
      <c r="I164" s="2" t="s">
        <v>22365</v>
      </c>
      <c r="J164" s="2" t="s">
        <v>22366</v>
      </c>
    </row>
    <row r="165" spans="1:10" ht="13">
      <c r="A165" s="32" t="s">
        <v>22490</v>
      </c>
      <c r="B165" s="2" t="s">
        <v>22491</v>
      </c>
      <c r="C165" s="2" t="s">
        <v>22485</v>
      </c>
      <c r="D165" s="2" t="s">
        <v>6427</v>
      </c>
      <c r="E165" s="2" t="s">
        <v>6937</v>
      </c>
      <c r="F165" s="2" t="s">
        <v>6868</v>
      </c>
      <c r="G165" s="2" t="s">
        <v>22067</v>
      </c>
      <c r="H165" s="2" t="s">
        <v>22255</v>
      </c>
      <c r="I165" s="2" t="s">
        <v>22365</v>
      </c>
      <c r="J165" s="2" t="s">
        <v>22366</v>
      </c>
    </row>
    <row r="166" spans="1:10" ht="13">
      <c r="A166" s="32" t="s">
        <v>22492</v>
      </c>
      <c r="B166" s="2" t="s">
        <v>22493</v>
      </c>
      <c r="C166" s="2" t="s">
        <v>22485</v>
      </c>
      <c r="D166" s="2" t="s">
        <v>6427</v>
      </c>
      <c r="E166" s="2" t="s">
        <v>6856</v>
      </c>
      <c r="F166" s="2" t="s">
        <v>6868</v>
      </c>
      <c r="G166" s="2" t="s">
        <v>22067</v>
      </c>
      <c r="H166" s="2" t="s">
        <v>22255</v>
      </c>
      <c r="I166" s="2" t="s">
        <v>22365</v>
      </c>
      <c r="J166" s="2" t="s">
        <v>22366</v>
      </c>
    </row>
    <row r="167" spans="1:10" ht="13">
      <c r="A167" s="32" t="s">
        <v>22494</v>
      </c>
      <c r="B167" s="2" t="s">
        <v>22495</v>
      </c>
      <c r="C167" s="2" t="s">
        <v>22496</v>
      </c>
      <c r="D167" s="2" t="s">
        <v>6427</v>
      </c>
      <c r="E167" s="2" t="s">
        <v>6937</v>
      </c>
      <c r="F167" s="2" t="s">
        <v>6868</v>
      </c>
      <c r="G167" s="2" t="s">
        <v>22067</v>
      </c>
      <c r="H167" s="2" t="s">
        <v>22255</v>
      </c>
      <c r="I167" s="2" t="s">
        <v>22365</v>
      </c>
      <c r="J167" s="2" t="s">
        <v>22366</v>
      </c>
    </row>
    <row r="168" spans="1:10" ht="13">
      <c r="A168" s="32" t="s">
        <v>22497</v>
      </c>
      <c r="B168" s="2" t="s">
        <v>22498</v>
      </c>
      <c r="C168" s="2" t="s">
        <v>22496</v>
      </c>
      <c r="D168" s="2" t="s">
        <v>6427</v>
      </c>
      <c r="E168" s="2" t="s">
        <v>6840</v>
      </c>
      <c r="F168" s="2" t="s">
        <v>6868</v>
      </c>
      <c r="G168" s="2" t="s">
        <v>22067</v>
      </c>
      <c r="H168" s="2" t="s">
        <v>22255</v>
      </c>
      <c r="I168" s="2" t="s">
        <v>22365</v>
      </c>
      <c r="J168" s="2" t="s">
        <v>22366</v>
      </c>
    </row>
    <row r="169" spans="1:10" ht="13">
      <c r="A169" s="32" t="s">
        <v>22499</v>
      </c>
      <c r="B169" s="2" t="s">
        <v>22500</v>
      </c>
      <c r="C169" s="2" t="s">
        <v>22496</v>
      </c>
      <c r="D169" s="2" t="s">
        <v>6427</v>
      </c>
      <c r="E169" s="2" t="s">
        <v>6856</v>
      </c>
      <c r="F169" s="2" t="s">
        <v>6868</v>
      </c>
      <c r="G169" s="2" t="s">
        <v>22067</v>
      </c>
      <c r="H169" s="2" t="s">
        <v>22255</v>
      </c>
      <c r="I169" s="2" t="s">
        <v>22365</v>
      </c>
      <c r="J169" s="2" t="s">
        <v>22366</v>
      </c>
    </row>
    <row r="170" spans="1:10" ht="13">
      <c r="A170" s="32" t="s">
        <v>22501</v>
      </c>
      <c r="B170" s="2" t="s">
        <v>22502</v>
      </c>
      <c r="C170" s="2" t="s">
        <v>22496</v>
      </c>
      <c r="D170" s="2" t="s">
        <v>6425</v>
      </c>
      <c r="E170" s="2" t="s">
        <v>6856</v>
      </c>
      <c r="F170" s="2" t="s">
        <v>6868</v>
      </c>
      <c r="G170" s="2" t="s">
        <v>22067</v>
      </c>
      <c r="H170" s="2" t="s">
        <v>22255</v>
      </c>
      <c r="I170" s="2" t="s">
        <v>22365</v>
      </c>
      <c r="J170" s="2" t="s">
        <v>22366</v>
      </c>
    </row>
    <row r="171" spans="1:10" ht="13">
      <c r="A171" s="32" t="s">
        <v>22503</v>
      </c>
      <c r="B171" s="2" t="s">
        <v>22504</v>
      </c>
      <c r="C171" s="2" t="s">
        <v>22496</v>
      </c>
      <c r="D171" s="2" t="s">
        <v>6425</v>
      </c>
      <c r="E171" s="2" t="s">
        <v>6840</v>
      </c>
      <c r="F171" s="2" t="s">
        <v>6868</v>
      </c>
      <c r="G171" s="2" t="s">
        <v>22067</v>
      </c>
      <c r="H171" s="2" t="s">
        <v>22255</v>
      </c>
      <c r="I171" s="2" t="s">
        <v>22365</v>
      </c>
      <c r="J171" s="2" t="s">
        <v>22366</v>
      </c>
    </row>
    <row r="172" spans="1:10" ht="13">
      <c r="A172" s="32" t="s">
        <v>22505</v>
      </c>
      <c r="B172" s="2" t="s">
        <v>22506</v>
      </c>
      <c r="C172" s="2" t="s">
        <v>22507</v>
      </c>
      <c r="D172" s="2" t="s">
        <v>6427</v>
      </c>
      <c r="E172" s="2" t="s">
        <v>6840</v>
      </c>
      <c r="F172" s="2" t="s">
        <v>6868</v>
      </c>
      <c r="G172" s="2" t="s">
        <v>22067</v>
      </c>
      <c r="H172" s="2" t="s">
        <v>22255</v>
      </c>
      <c r="I172" s="2" t="s">
        <v>22365</v>
      </c>
      <c r="J172" s="2" t="s">
        <v>22366</v>
      </c>
    </row>
    <row r="173" spans="1:10" ht="13">
      <c r="A173" s="32" t="s">
        <v>22508</v>
      </c>
      <c r="B173" s="2" t="s">
        <v>22509</v>
      </c>
      <c r="C173" s="2" t="s">
        <v>22507</v>
      </c>
      <c r="D173" s="2" t="s">
        <v>6425</v>
      </c>
      <c r="E173" s="2" t="s">
        <v>6840</v>
      </c>
      <c r="F173" s="2" t="s">
        <v>6868</v>
      </c>
      <c r="G173" s="2" t="s">
        <v>22067</v>
      </c>
      <c r="H173" s="2" t="s">
        <v>22255</v>
      </c>
      <c r="I173" s="2" t="s">
        <v>22365</v>
      </c>
      <c r="J173" s="2" t="s">
        <v>22366</v>
      </c>
    </row>
    <row r="174" spans="1:10" ht="13">
      <c r="A174" s="32" t="s">
        <v>22510</v>
      </c>
      <c r="B174" s="2" t="s">
        <v>22511</v>
      </c>
      <c r="C174" s="2" t="s">
        <v>22507</v>
      </c>
      <c r="D174" s="2" t="s">
        <v>6425</v>
      </c>
      <c r="E174" s="2" t="s">
        <v>6937</v>
      </c>
      <c r="F174" s="2" t="s">
        <v>6868</v>
      </c>
      <c r="G174" s="2" t="s">
        <v>22067</v>
      </c>
      <c r="H174" s="2" t="s">
        <v>22255</v>
      </c>
      <c r="I174" s="2" t="s">
        <v>22365</v>
      </c>
      <c r="J174" s="2" t="s">
        <v>22366</v>
      </c>
    </row>
    <row r="175" spans="1:10" ht="13">
      <c r="A175" s="32" t="s">
        <v>22512</v>
      </c>
      <c r="B175" s="2" t="s">
        <v>22513</v>
      </c>
      <c r="C175" s="2" t="s">
        <v>22507</v>
      </c>
      <c r="D175" s="2" t="s">
        <v>6427</v>
      </c>
      <c r="E175" s="2" t="s">
        <v>6937</v>
      </c>
      <c r="F175" s="2" t="s">
        <v>6868</v>
      </c>
      <c r="G175" s="2" t="s">
        <v>22067</v>
      </c>
      <c r="H175" s="2" t="s">
        <v>22255</v>
      </c>
      <c r="I175" s="2" t="s">
        <v>22365</v>
      </c>
      <c r="J175" s="2" t="s">
        <v>22366</v>
      </c>
    </row>
    <row r="176" spans="1:10" ht="13">
      <c r="A176" s="32" t="s">
        <v>22514</v>
      </c>
      <c r="B176" s="2" t="s">
        <v>22515</v>
      </c>
      <c r="C176" s="2" t="s">
        <v>22516</v>
      </c>
      <c r="D176" s="2" t="s">
        <v>6427</v>
      </c>
      <c r="E176" s="2" t="s">
        <v>6840</v>
      </c>
      <c r="F176" s="2" t="s">
        <v>6868</v>
      </c>
      <c r="G176" s="2" t="s">
        <v>22067</v>
      </c>
      <c r="H176" s="2" t="s">
        <v>22255</v>
      </c>
      <c r="I176" s="2" t="s">
        <v>22365</v>
      </c>
      <c r="J176" s="2" t="s">
        <v>22366</v>
      </c>
    </row>
    <row r="177" spans="1:10" ht="13">
      <c r="A177" s="32" t="s">
        <v>22517</v>
      </c>
      <c r="B177" s="2" t="s">
        <v>22518</v>
      </c>
      <c r="C177" s="2" t="s">
        <v>22516</v>
      </c>
      <c r="D177" s="2" t="s">
        <v>6425</v>
      </c>
      <c r="E177" s="2" t="s">
        <v>6840</v>
      </c>
      <c r="F177" s="2" t="s">
        <v>6868</v>
      </c>
      <c r="G177" s="2" t="s">
        <v>22067</v>
      </c>
      <c r="H177" s="2" t="s">
        <v>22255</v>
      </c>
      <c r="I177" s="2" t="s">
        <v>22365</v>
      </c>
      <c r="J177" s="2" t="s">
        <v>22366</v>
      </c>
    </row>
    <row r="178" spans="1:10" ht="13">
      <c r="A178" s="32" t="s">
        <v>22519</v>
      </c>
      <c r="B178" s="2" t="s">
        <v>22520</v>
      </c>
      <c r="C178" s="2" t="s">
        <v>22516</v>
      </c>
      <c r="D178" s="2" t="s">
        <v>6427</v>
      </c>
      <c r="E178" s="2" t="s">
        <v>6937</v>
      </c>
      <c r="F178" s="2" t="s">
        <v>6868</v>
      </c>
      <c r="G178" s="2" t="s">
        <v>22067</v>
      </c>
      <c r="H178" s="2" t="s">
        <v>22255</v>
      </c>
      <c r="I178" s="2" t="s">
        <v>22365</v>
      </c>
      <c r="J178" s="2" t="s">
        <v>22366</v>
      </c>
    </row>
    <row r="179" spans="1:10" ht="13">
      <c r="A179" s="32" t="s">
        <v>22521</v>
      </c>
      <c r="B179" s="2" t="s">
        <v>22522</v>
      </c>
      <c r="C179" s="2" t="s">
        <v>22516</v>
      </c>
      <c r="D179" s="2" t="s">
        <v>6427</v>
      </c>
      <c r="E179" s="2" t="s">
        <v>6856</v>
      </c>
      <c r="F179" s="2" t="s">
        <v>6868</v>
      </c>
      <c r="G179" s="2" t="s">
        <v>22067</v>
      </c>
      <c r="H179" s="2" t="s">
        <v>22255</v>
      </c>
      <c r="I179" s="2" t="s">
        <v>22365</v>
      </c>
      <c r="J179" s="2" t="s">
        <v>22366</v>
      </c>
    </row>
    <row r="180" spans="1:10" ht="13">
      <c r="A180" s="32" t="s">
        <v>22523</v>
      </c>
      <c r="B180" s="2" t="s">
        <v>22524</v>
      </c>
      <c r="C180" s="2" t="s">
        <v>22516</v>
      </c>
      <c r="D180" s="2" t="s">
        <v>6425</v>
      </c>
      <c r="E180" s="2" t="s">
        <v>6937</v>
      </c>
      <c r="F180" s="2" t="s">
        <v>6868</v>
      </c>
      <c r="G180" s="2" t="s">
        <v>22067</v>
      </c>
      <c r="H180" s="2" t="s">
        <v>22255</v>
      </c>
      <c r="I180" s="2" t="s">
        <v>22365</v>
      </c>
      <c r="J180" s="2" t="s">
        <v>22366</v>
      </c>
    </row>
    <row r="181" spans="1:10" ht="13">
      <c r="A181" s="32" t="s">
        <v>22525</v>
      </c>
      <c r="B181" s="2" t="s">
        <v>22526</v>
      </c>
      <c r="C181" s="2" t="s">
        <v>22516</v>
      </c>
      <c r="D181" s="2" t="s">
        <v>6425</v>
      </c>
      <c r="E181" s="2" t="s">
        <v>6856</v>
      </c>
      <c r="F181" s="2" t="s">
        <v>6868</v>
      </c>
      <c r="G181" s="2" t="s">
        <v>22067</v>
      </c>
      <c r="H181" s="2" t="s">
        <v>22255</v>
      </c>
      <c r="I181" s="2" t="s">
        <v>22365</v>
      </c>
      <c r="J181" s="2" t="s">
        <v>22366</v>
      </c>
    </row>
    <row r="182" spans="1:10" ht="13">
      <c r="A182" s="32" t="s">
        <v>22527</v>
      </c>
      <c r="B182" s="2" t="s">
        <v>22528</v>
      </c>
      <c r="C182" s="2" t="s">
        <v>22529</v>
      </c>
      <c r="D182" s="2" t="s">
        <v>6425</v>
      </c>
      <c r="E182" s="2" t="s">
        <v>6937</v>
      </c>
      <c r="F182" s="2" t="s">
        <v>6842</v>
      </c>
      <c r="G182" s="2" t="s">
        <v>22067</v>
      </c>
      <c r="H182" s="2" t="s">
        <v>22255</v>
      </c>
      <c r="I182" s="2" t="s">
        <v>22365</v>
      </c>
      <c r="J182" s="2" t="s">
        <v>22366</v>
      </c>
    </row>
    <row r="183" spans="1:10" ht="13">
      <c r="A183" s="32" t="s">
        <v>22530</v>
      </c>
      <c r="B183" s="2" t="s">
        <v>22531</v>
      </c>
      <c r="C183" s="2" t="s">
        <v>22529</v>
      </c>
      <c r="D183" s="2" t="s">
        <v>6425</v>
      </c>
      <c r="E183" s="2" t="s">
        <v>6840</v>
      </c>
      <c r="F183" s="2" t="s">
        <v>6842</v>
      </c>
      <c r="G183" s="2" t="s">
        <v>22067</v>
      </c>
      <c r="H183" s="2" t="s">
        <v>22255</v>
      </c>
      <c r="I183" s="2" t="s">
        <v>22365</v>
      </c>
      <c r="J183" s="2" t="s">
        <v>22366</v>
      </c>
    </row>
    <row r="184" spans="1:10" ht="13">
      <c r="A184" s="32" t="s">
        <v>22532</v>
      </c>
      <c r="B184" s="2" t="s">
        <v>22533</v>
      </c>
      <c r="C184" s="2" t="s">
        <v>22529</v>
      </c>
      <c r="D184" s="2" t="s">
        <v>6427</v>
      </c>
      <c r="E184" s="2" t="s">
        <v>6840</v>
      </c>
      <c r="F184" s="2" t="s">
        <v>6842</v>
      </c>
      <c r="G184" s="2" t="s">
        <v>22067</v>
      </c>
      <c r="H184" s="2" t="s">
        <v>22255</v>
      </c>
      <c r="I184" s="2" t="s">
        <v>22365</v>
      </c>
      <c r="J184" s="2" t="s">
        <v>22366</v>
      </c>
    </row>
    <row r="185" spans="1:10" ht="13">
      <c r="A185" s="32" t="s">
        <v>22534</v>
      </c>
      <c r="B185" s="2" t="s">
        <v>22535</v>
      </c>
      <c r="C185" s="2" t="s">
        <v>22529</v>
      </c>
      <c r="D185" s="2" t="s">
        <v>6427</v>
      </c>
      <c r="E185" s="2" t="s">
        <v>6937</v>
      </c>
      <c r="F185" s="2" t="s">
        <v>6842</v>
      </c>
      <c r="G185" s="2" t="s">
        <v>22067</v>
      </c>
      <c r="H185" s="2" t="s">
        <v>22255</v>
      </c>
      <c r="I185" s="2" t="s">
        <v>22365</v>
      </c>
      <c r="J185" s="2" t="s">
        <v>22366</v>
      </c>
    </row>
    <row r="186" spans="1:10" ht="13">
      <c r="A186" s="32" t="s">
        <v>22536</v>
      </c>
      <c r="B186" s="2" t="s">
        <v>22537</v>
      </c>
      <c r="C186" s="2" t="s">
        <v>22538</v>
      </c>
      <c r="D186" s="2" t="s">
        <v>6427</v>
      </c>
      <c r="E186" s="2" t="s">
        <v>6840</v>
      </c>
      <c r="F186" s="2" t="s">
        <v>6842</v>
      </c>
      <c r="G186" s="2" t="s">
        <v>22067</v>
      </c>
      <c r="H186" s="2" t="s">
        <v>22255</v>
      </c>
      <c r="I186" s="2" t="s">
        <v>22365</v>
      </c>
      <c r="J186" s="2" t="s">
        <v>22366</v>
      </c>
    </row>
    <row r="187" spans="1:10" ht="13">
      <c r="A187" s="32" t="s">
        <v>22539</v>
      </c>
      <c r="B187" s="2" t="s">
        <v>22540</v>
      </c>
      <c r="C187" s="2" t="s">
        <v>22538</v>
      </c>
      <c r="D187" s="2" t="s">
        <v>6427</v>
      </c>
      <c r="E187" s="2" t="s">
        <v>6937</v>
      </c>
      <c r="F187" s="2" t="s">
        <v>6842</v>
      </c>
      <c r="G187" s="2" t="s">
        <v>22067</v>
      </c>
      <c r="H187" s="2" t="s">
        <v>22255</v>
      </c>
      <c r="I187" s="2" t="s">
        <v>22365</v>
      </c>
      <c r="J187" s="2" t="s">
        <v>22366</v>
      </c>
    </row>
    <row r="188" spans="1:10" ht="13">
      <c r="A188" s="32" t="s">
        <v>22541</v>
      </c>
      <c r="B188" s="2" t="s">
        <v>22542</v>
      </c>
      <c r="C188" s="2" t="s">
        <v>22543</v>
      </c>
      <c r="D188" s="2" t="s">
        <v>6425</v>
      </c>
      <c r="E188" s="2" t="s">
        <v>6856</v>
      </c>
      <c r="F188" s="2" t="s">
        <v>6842</v>
      </c>
      <c r="G188" s="2" t="s">
        <v>22067</v>
      </c>
      <c r="H188" s="2" t="s">
        <v>22255</v>
      </c>
      <c r="I188" s="2" t="s">
        <v>22365</v>
      </c>
      <c r="J188" s="2" t="s">
        <v>22366</v>
      </c>
    </row>
    <row r="189" spans="1:10" ht="13">
      <c r="A189" s="32" t="s">
        <v>22544</v>
      </c>
      <c r="B189" s="2" t="s">
        <v>22545</v>
      </c>
      <c r="C189" s="2" t="s">
        <v>22543</v>
      </c>
      <c r="D189" s="2" t="s">
        <v>6427</v>
      </c>
      <c r="E189" s="2" t="s">
        <v>6856</v>
      </c>
      <c r="F189" s="2" t="s">
        <v>6842</v>
      </c>
      <c r="G189" s="2" t="s">
        <v>22067</v>
      </c>
      <c r="H189" s="2" t="s">
        <v>22255</v>
      </c>
      <c r="I189" s="2" t="s">
        <v>22365</v>
      </c>
      <c r="J189" s="2" t="s">
        <v>22366</v>
      </c>
    </row>
    <row r="190" spans="1:10" ht="13">
      <c r="A190" s="32" t="s">
        <v>22546</v>
      </c>
      <c r="B190" s="2" t="s">
        <v>22547</v>
      </c>
      <c r="C190" s="2" t="s">
        <v>22548</v>
      </c>
      <c r="D190" s="2" t="s">
        <v>6427</v>
      </c>
      <c r="E190" s="2" t="s">
        <v>6840</v>
      </c>
      <c r="F190" s="2" t="s">
        <v>6842</v>
      </c>
      <c r="G190" s="2" t="s">
        <v>22067</v>
      </c>
      <c r="H190" s="2" t="s">
        <v>22255</v>
      </c>
      <c r="I190" s="2" t="s">
        <v>22365</v>
      </c>
      <c r="J190" s="2" t="s">
        <v>22366</v>
      </c>
    </row>
    <row r="191" spans="1:10" ht="13">
      <c r="A191" s="32" t="s">
        <v>22549</v>
      </c>
      <c r="B191" s="2" t="s">
        <v>22550</v>
      </c>
      <c r="C191" s="2" t="s">
        <v>22548</v>
      </c>
      <c r="D191" s="2" t="s">
        <v>6425</v>
      </c>
      <c r="E191" s="2" t="s">
        <v>6840</v>
      </c>
      <c r="F191" s="2" t="s">
        <v>6842</v>
      </c>
      <c r="G191" s="2" t="s">
        <v>22067</v>
      </c>
      <c r="H191" s="2" t="s">
        <v>22255</v>
      </c>
      <c r="I191" s="2" t="s">
        <v>22365</v>
      </c>
      <c r="J191" s="2" t="s">
        <v>22366</v>
      </c>
    </row>
    <row r="192" spans="1:10" ht="13">
      <c r="A192" s="32" t="s">
        <v>22551</v>
      </c>
      <c r="B192" s="2" t="s">
        <v>22552</v>
      </c>
      <c r="C192" s="2" t="s">
        <v>22548</v>
      </c>
      <c r="D192" s="2" t="s">
        <v>6425</v>
      </c>
      <c r="E192" s="2" t="s">
        <v>6937</v>
      </c>
      <c r="F192" s="2" t="s">
        <v>6842</v>
      </c>
      <c r="G192" s="2" t="s">
        <v>22067</v>
      </c>
      <c r="H192" s="2" t="s">
        <v>22255</v>
      </c>
      <c r="I192" s="2" t="s">
        <v>22365</v>
      </c>
      <c r="J192" s="2" t="s">
        <v>22366</v>
      </c>
    </row>
    <row r="193" spans="1:10" ht="13">
      <c r="A193" s="32" t="s">
        <v>22553</v>
      </c>
      <c r="B193" s="2" t="s">
        <v>22554</v>
      </c>
      <c r="C193" s="2" t="s">
        <v>22548</v>
      </c>
      <c r="D193" s="2" t="s">
        <v>6427</v>
      </c>
      <c r="E193" s="2" t="s">
        <v>6937</v>
      </c>
      <c r="F193" s="2" t="s">
        <v>6842</v>
      </c>
      <c r="G193" s="2" t="s">
        <v>22067</v>
      </c>
      <c r="H193" s="2" t="s">
        <v>22255</v>
      </c>
      <c r="I193" s="2" t="s">
        <v>22365</v>
      </c>
      <c r="J193" s="2" t="s">
        <v>22366</v>
      </c>
    </row>
    <row r="194" spans="1:10" ht="13">
      <c r="A194" s="32" t="s">
        <v>22555</v>
      </c>
      <c r="B194" s="2" t="s">
        <v>22556</v>
      </c>
      <c r="C194" s="2" t="s">
        <v>22548</v>
      </c>
      <c r="D194" s="2" t="s">
        <v>6427</v>
      </c>
      <c r="E194" s="2" t="s">
        <v>6856</v>
      </c>
      <c r="F194" s="2" t="s">
        <v>6842</v>
      </c>
      <c r="G194" s="2" t="s">
        <v>22067</v>
      </c>
      <c r="H194" s="2" t="s">
        <v>22255</v>
      </c>
      <c r="I194" s="2" t="s">
        <v>22365</v>
      </c>
      <c r="J194" s="2" t="s">
        <v>22366</v>
      </c>
    </row>
    <row r="195" spans="1:10" ht="13">
      <c r="A195" s="32" t="s">
        <v>22557</v>
      </c>
      <c r="B195" s="2" t="s">
        <v>22558</v>
      </c>
      <c r="C195" s="2" t="s">
        <v>22559</v>
      </c>
      <c r="D195" s="2" t="s">
        <v>6425</v>
      </c>
      <c r="E195" s="2" t="s">
        <v>6856</v>
      </c>
      <c r="F195" s="2" t="s">
        <v>6868</v>
      </c>
      <c r="G195" s="2" t="s">
        <v>22067</v>
      </c>
      <c r="H195" s="2" t="s">
        <v>22255</v>
      </c>
      <c r="I195" s="2" t="s">
        <v>22365</v>
      </c>
      <c r="J195" s="2" t="s">
        <v>22366</v>
      </c>
    </row>
    <row r="196" spans="1:10" ht="13">
      <c r="A196" s="32" t="s">
        <v>22560</v>
      </c>
      <c r="B196" s="2" t="s">
        <v>22561</v>
      </c>
      <c r="C196" s="2" t="s">
        <v>22559</v>
      </c>
      <c r="D196" s="2" t="s">
        <v>6425</v>
      </c>
      <c r="E196" s="2" t="s">
        <v>6856</v>
      </c>
      <c r="F196" s="2" t="s">
        <v>6868</v>
      </c>
      <c r="G196" s="2" t="s">
        <v>22067</v>
      </c>
      <c r="H196" s="2" t="s">
        <v>22255</v>
      </c>
      <c r="I196" s="2" t="s">
        <v>22365</v>
      </c>
      <c r="J196" s="2" t="s">
        <v>22366</v>
      </c>
    </row>
    <row r="197" spans="1:10" ht="13">
      <c r="A197" s="32" t="s">
        <v>22562</v>
      </c>
      <c r="B197" s="2" t="s">
        <v>22563</v>
      </c>
      <c r="C197" s="2" t="s">
        <v>22559</v>
      </c>
      <c r="D197" s="2" t="s">
        <v>6427</v>
      </c>
      <c r="E197" s="2" t="s">
        <v>6937</v>
      </c>
      <c r="F197" s="2" t="s">
        <v>6868</v>
      </c>
      <c r="G197" s="2" t="s">
        <v>22067</v>
      </c>
      <c r="H197" s="2" t="s">
        <v>22255</v>
      </c>
      <c r="I197" s="2" t="s">
        <v>22365</v>
      </c>
      <c r="J197" s="2" t="s">
        <v>22366</v>
      </c>
    </row>
    <row r="198" spans="1:10" ht="13">
      <c r="A198" s="32" t="s">
        <v>22564</v>
      </c>
      <c r="B198" s="2" t="s">
        <v>22565</v>
      </c>
      <c r="C198" s="2" t="s">
        <v>22559</v>
      </c>
      <c r="D198" s="2" t="s">
        <v>6427</v>
      </c>
      <c r="E198" s="2" t="s">
        <v>6856</v>
      </c>
      <c r="F198" s="2" t="s">
        <v>6868</v>
      </c>
      <c r="G198" s="2" t="s">
        <v>22067</v>
      </c>
      <c r="H198" s="2" t="s">
        <v>22255</v>
      </c>
      <c r="I198" s="2" t="s">
        <v>22365</v>
      </c>
      <c r="J198" s="2" t="s">
        <v>22366</v>
      </c>
    </row>
    <row r="199" spans="1:10" ht="13">
      <c r="A199" s="32" t="s">
        <v>22566</v>
      </c>
      <c r="B199" s="2" t="s">
        <v>22567</v>
      </c>
      <c r="C199" s="2" t="s">
        <v>22559</v>
      </c>
      <c r="D199" s="2" t="s">
        <v>6425</v>
      </c>
      <c r="E199" s="2" t="s">
        <v>6937</v>
      </c>
      <c r="F199" s="2" t="s">
        <v>6868</v>
      </c>
      <c r="G199" s="2" t="s">
        <v>22067</v>
      </c>
      <c r="H199" s="2" t="s">
        <v>22255</v>
      </c>
      <c r="I199" s="2" t="s">
        <v>22365</v>
      </c>
      <c r="J199" s="2" t="s">
        <v>22366</v>
      </c>
    </row>
    <row r="200" spans="1:10" ht="13">
      <c r="A200" s="32" t="s">
        <v>22568</v>
      </c>
      <c r="B200" s="2" t="s">
        <v>22569</v>
      </c>
      <c r="C200" s="2" t="s">
        <v>22559</v>
      </c>
      <c r="D200" s="2" t="s">
        <v>6427</v>
      </c>
      <c r="E200" s="2" t="s">
        <v>6840</v>
      </c>
      <c r="F200" s="2" t="s">
        <v>6868</v>
      </c>
      <c r="G200" s="2" t="s">
        <v>22067</v>
      </c>
      <c r="H200" s="2" t="s">
        <v>22255</v>
      </c>
      <c r="I200" s="2" t="s">
        <v>22365</v>
      </c>
      <c r="J200" s="2" t="s">
        <v>22366</v>
      </c>
    </row>
    <row r="201" spans="1:10" ht="13">
      <c r="A201" s="32" t="s">
        <v>22570</v>
      </c>
      <c r="B201" s="2" t="s">
        <v>22571</v>
      </c>
      <c r="C201" s="2" t="s">
        <v>22559</v>
      </c>
      <c r="D201" s="2" t="s">
        <v>6425</v>
      </c>
      <c r="E201" s="2" t="s">
        <v>6840</v>
      </c>
      <c r="F201" s="2" t="s">
        <v>6868</v>
      </c>
      <c r="G201" s="2" t="s">
        <v>22067</v>
      </c>
      <c r="H201" s="2" t="s">
        <v>22255</v>
      </c>
      <c r="I201" s="2" t="s">
        <v>22365</v>
      </c>
      <c r="J201" s="2" t="s">
        <v>22366</v>
      </c>
    </row>
    <row r="202" spans="1:10" ht="13">
      <c r="A202" s="32" t="s">
        <v>22572</v>
      </c>
      <c r="B202" s="2" t="s">
        <v>22573</v>
      </c>
      <c r="C202" s="2" t="s">
        <v>22574</v>
      </c>
      <c r="D202" s="2" t="s">
        <v>6425</v>
      </c>
      <c r="E202" s="2" t="s">
        <v>6840</v>
      </c>
      <c r="F202" s="2" t="s">
        <v>6868</v>
      </c>
      <c r="G202" s="2" t="s">
        <v>22067</v>
      </c>
      <c r="H202" s="2" t="s">
        <v>22255</v>
      </c>
      <c r="I202" s="2" t="s">
        <v>22365</v>
      </c>
      <c r="J202" s="2" t="s">
        <v>22366</v>
      </c>
    </row>
    <row r="203" spans="1:10" ht="13">
      <c r="A203" s="32" t="s">
        <v>22575</v>
      </c>
      <c r="B203" s="2" t="s">
        <v>22576</v>
      </c>
      <c r="C203" s="2" t="s">
        <v>22574</v>
      </c>
      <c r="D203" s="2" t="s">
        <v>6427</v>
      </c>
      <c r="E203" s="2" t="s">
        <v>6840</v>
      </c>
      <c r="F203" s="2" t="s">
        <v>6868</v>
      </c>
      <c r="G203" s="2" t="s">
        <v>22067</v>
      </c>
      <c r="H203" s="2" t="s">
        <v>22255</v>
      </c>
      <c r="I203" s="2" t="s">
        <v>22365</v>
      </c>
      <c r="J203" s="2" t="s">
        <v>22366</v>
      </c>
    </row>
    <row r="204" spans="1:10" ht="13">
      <c r="A204" s="32" t="s">
        <v>22577</v>
      </c>
      <c r="B204" s="2" t="s">
        <v>22578</v>
      </c>
      <c r="C204" s="2" t="s">
        <v>22579</v>
      </c>
      <c r="D204" s="2" t="s">
        <v>6427</v>
      </c>
      <c r="E204" s="2" t="s">
        <v>6840</v>
      </c>
      <c r="F204" s="2" t="s">
        <v>6868</v>
      </c>
      <c r="G204" s="2" t="s">
        <v>22067</v>
      </c>
      <c r="H204" s="2" t="s">
        <v>22255</v>
      </c>
      <c r="I204" s="2" t="s">
        <v>22365</v>
      </c>
      <c r="J204" s="2" t="s">
        <v>22366</v>
      </c>
    </row>
    <row r="205" spans="1:10" ht="13">
      <c r="A205" s="32" t="s">
        <v>22580</v>
      </c>
      <c r="B205" s="2" t="s">
        <v>22581</v>
      </c>
      <c r="C205" s="2" t="s">
        <v>22579</v>
      </c>
      <c r="D205" s="2" t="s">
        <v>6427</v>
      </c>
      <c r="E205" s="2" t="s">
        <v>6937</v>
      </c>
      <c r="F205" s="2" t="s">
        <v>6868</v>
      </c>
      <c r="G205" s="2" t="s">
        <v>22067</v>
      </c>
      <c r="H205" s="2" t="s">
        <v>22255</v>
      </c>
      <c r="I205" s="2" t="s">
        <v>22365</v>
      </c>
      <c r="J205" s="2" t="s">
        <v>22366</v>
      </c>
    </row>
    <row r="206" spans="1:10" ht="13">
      <c r="A206" s="32" t="s">
        <v>22582</v>
      </c>
      <c r="B206" s="2" t="s">
        <v>22583</v>
      </c>
      <c r="C206" s="2" t="s">
        <v>22579</v>
      </c>
      <c r="D206" s="2" t="s">
        <v>6425</v>
      </c>
      <c r="E206" s="2" t="s">
        <v>6856</v>
      </c>
      <c r="F206" s="2" t="s">
        <v>6868</v>
      </c>
      <c r="G206" s="2" t="s">
        <v>22067</v>
      </c>
      <c r="H206" s="2" t="s">
        <v>22255</v>
      </c>
      <c r="I206" s="2" t="s">
        <v>22365</v>
      </c>
      <c r="J206" s="2" t="s">
        <v>22366</v>
      </c>
    </row>
    <row r="207" spans="1:10" ht="13">
      <c r="A207" s="32" t="s">
        <v>22584</v>
      </c>
      <c r="B207" s="2" t="s">
        <v>22585</v>
      </c>
      <c r="C207" s="2" t="s">
        <v>22579</v>
      </c>
      <c r="D207" s="2" t="s">
        <v>6425</v>
      </c>
      <c r="E207" s="2" t="s">
        <v>6840</v>
      </c>
      <c r="F207" s="2" t="s">
        <v>6868</v>
      </c>
      <c r="G207" s="2" t="s">
        <v>22067</v>
      </c>
      <c r="H207" s="2" t="s">
        <v>22255</v>
      </c>
      <c r="I207" s="2" t="s">
        <v>22365</v>
      </c>
      <c r="J207" s="2" t="s">
        <v>22366</v>
      </c>
    </row>
    <row r="208" spans="1:10" ht="13">
      <c r="A208" s="32" t="s">
        <v>22586</v>
      </c>
      <c r="B208" s="2" t="s">
        <v>22587</v>
      </c>
      <c r="C208" s="2" t="s">
        <v>22579</v>
      </c>
      <c r="D208" s="2" t="s">
        <v>6427</v>
      </c>
      <c r="E208" s="2" t="s">
        <v>6937</v>
      </c>
      <c r="F208" s="2" t="s">
        <v>6868</v>
      </c>
      <c r="G208" s="2" t="s">
        <v>22067</v>
      </c>
      <c r="H208" s="2" t="s">
        <v>22255</v>
      </c>
      <c r="I208" s="2" t="s">
        <v>22365</v>
      </c>
      <c r="J208" s="2" t="s">
        <v>22366</v>
      </c>
    </row>
    <row r="209" spans="1:10" ht="13">
      <c r="A209" s="32" t="s">
        <v>22588</v>
      </c>
      <c r="B209" s="2" t="s">
        <v>22589</v>
      </c>
      <c r="C209" s="2" t="s">
        <v>22579</v>
      </c>
      <c r="D209" s="2" t="s">
        <v>6425</v>
      </c>
      <c r="E209" s="2" t="s">
        <v>6856</v>
      </c>
      <c r="F209" s="2" t="s">
        <v>6868</v>
      </c>
      <c r="G209" s="2" t="s">
        <v>22067</v>
      </c>
      <c r="H209" s="2" t="s">
        <v>22255</v>
      </c>
      <c r="I209" s="2" t="s">
        <v>22365</v>
      </c>
      <c r="J209" s="2" t="s">
        <v>22366</v>
      </c>
    </row>
    <row r="210" spans="1:10" ht="13">
      <c r="A210" s="32" t="s">
        <v>22590</v>
      </c>
      <c r="B210" s="2" t="s">
        <v>22591</v>
      </c>
      <c r="C210" s="2" t="s">
        <v>22579</v>
      </c>
      <c r="D210" s="2" t="s">
        <v>6427</v>
      </c>
      <c r="E210" s="2" t="s">
        <v>6840</v>
      </c>
      <c r="F210" s="2" t="s">
        <v>6868</v>
      </c>
      <c r="G210" s="2" t="s">
        <v>22067</v>
      </c>
      <c r="H210" s="2" t="s">
        <v>22255</v>
      </c>
      <c r="I210" s="2" t="s">
        <v>22365</v>
      </c>
      <c r="J210" s="2" t="s">
        <v>22366</v>
      </c>
    </row>
    <row r="211" spans="1:10" ht="13">
      <c r="A211" s="32" t="s">
        <v>22592</v>
      </c>
      <c r="B211" s="2" t="s">
        <v>22593</v>
      </c>
      <c r="C211" s="2" t="s">
        <v>22579</v>
      </c>
      <c r="D211" s="2" t="s">
        <v>6427</v>
      </c>
      <c r="E211" s="2" t="s">
        <v>6856</v>
      </c>
      <c r="F211" s="2" t="s">
        <v>6868</v>
      </c>
      <c r="G211" s="2" t="s">
        <v>22067</v>
      </c>
      <c r="H211" s="2" t="s">
        <v>22255</v>
      </c>
      <c r="I211" s="2" t="s">
        <v>22365</v>
      </c>
      <c r="J211" s="2" t="s">
        <v>22366</v>
      </c>
    </row>
    <row r="212" spans="1:10" ht="13">
      <c r="A212" s="32" t="s">
        <v>22594</v>
      </c>
      <c r="B212" s="2" t="s">
        <v>22595</v>
      </c>
      <c r="C212" s="2" t="s">
        <v>22579</v>
      </c>
      <c r="D212" s="2" t="s">
        <v>6425</v>
      </c>
      <c r="E212" s="2" t="s">
        <v>6840</v>
      </c>
      <c r="F212" s="2" t="s">
        <v>6868</v>
      </c>
      <c r="G212" s="2" t="s">
        <v>22067</v>
      </c>
      <c r="H212" s="2" t="s">
        <v>22255</v>
      </c>
      <c r="I212" s="2" t="s">
        <v>22365</v>
      </c>
      <c r="J212" s="2" t="s">
        <v>22366</v>
      </c>
    </row>
    <row r="213" spans="1:10" ht="13">
      <c r="A213" s="32" t="s">
        <v>22596</v>
      </c>
      <c r="B213" s="2" t="s">
        <v>22597</v>
      </c>
      <c r="C213" s="2" t="s">
        <v>22579</v>
      </c>
      <c r="D213" s="2" t="s">
        <v>6427</v>
      </c>
      <c r="E213" s="2" t="s">
        <v>6856</v>
      </c>
      <c r="F213" s="2" t="s">
        <v>6868</v>
      </c>
      <c r="G213" s="2" t="s">
        <v>22067</v>
      </c>
      <c r="H213" s="2" t="s">
        <v>22255</v>
      </c>
      <c r="I213" s="2" t="s">
        <v>22365</v>
      </c>
      <c r="J213" s="2" t="s">
        <v>22366</v>
      </c>
    </row>
    <row r="214" spans="1:10" ht="13">
      <c r="A214" s="32" t="s">
        <v>22598</v>
      </c>
      <c r="B214" s="2" t="s">
        <v>22599</v>
      </c>
      <c r="C214" s="2" t="s">
        <v>22579</v>
      </c>
      <c r="D214" s="2" t="s">
        <v>6425</v>
      </c>
      <c r="E214" s="2" t="s">
        <v>6937</v>
      </c>
      <c r="F214" s="2" t="s">
        <v>6868</v>
      </c>
      <c r="G214" s="2" t="s">
        <v>22067</v>
      </c>
      <c r="H214" s="2" t="s">
        <v>22255</v>
      </c>
      <c r="I214" s="2" t="s">
        <v>22365</v>
      </c>
      <c r="J214" s="2" t="s">
        <v>22366</v>
      </c>
    </row>
    <row r="215" spans="1:10" ht="13">
      <c r="A215" s="32" t="s">
        <v>22600</v>
      </c>
      <c r="B215" s="2" t="s">
        <v>22601</v>
      </c>
      <c r="C215" s="2" t="s">
        <v>22602</v>
      </c>
      <c r="D215" s="2" t="s">
        <v>6425</v>
      </c>
      <c r="E215" s="2" t="s">
        <v>6937</v>
      </c>
      <c r="F215" s="2" t="s">
        <v>6847</v>
      </c>
      <c r="G215" s="2" t="s">
        <v>22067</v>
      </c>
      <c r="H215" s="2" t="s">
        <v>22255</v>
      </c>
      <c r="I215" s="2" t="s">
        <v>22365</v>
      </c>
      <c r="J215" s="2" t="s">
        <v>22366</v>
      </c>
    </row>
    <row r="216" spans="1:10" ht="13">
      <c r="A216" s="32" t="s">
        <v>22603</v>
      </c>
      <c r="B216" s="2" t="s">
        <v>22604</v>
      </c>
      <c r="C216" s="2" t="s">
        <v>22602</v>
      </c>
      <c r="D216" s="2" t="s">
        <v>6427</v>
      </c>
      <c r="E216" s="2" t="s">
        <v>6937</v>
      </c>
      <c r="F216" s="2" t="s">
        <v>6847</v>
      </c>
      <c r="G216" s="2" t="s">
        <v>22067</v>
      </c>
      <c r="H216" s="2" t="s">
        <v>22255</v>
      </c>
      <c r="I216" s="2" t="s">
        <v>22365</v>
      </c>
      <c r="J216" s="2" t="s">
        <v>22366</v>
      </c>
    </row>
    <row r="217" spans="1:10" ht="13">
      <c r="A217" s="32" t="s">
        <v>22605</v>
      </c>
      <c r="B217" s="2" t="s">
        <v>22606</v>
      </c>
      <c r="C217" s="2" t="s">
        <v>22607</v>
      </c>
      <c r="D217" s="2" t="s">
        <v>6425</v>
      </c>
      <c r="E217" s="2" t="s">
        <v>6840</v>
      </c>
      <c r="F217" s="2" t="s">
        <v>6842</v>
      </c>
      <c r="G217" s="2" t="s">
        <v>22067</v>
      </c>
      <c r="H217" s="2" t="s">
        <v>22255</v>
      </c>
      <c r="I217" s="2" t="s">
        <v>22365</v>
      </c>
      <c r="J217" s="2" t="s">
        <v>22366</v>
      </c>
    </row>
    <row r="218" spans="1:10" ht="13">
      <c r="A218" s="32" t="s">
        <v>22608</v>
      </c>
      <c r="B218" s="2" t="s">
        <v>22609</v>
      </c>
      <c r="C218" s="2" t="s">
        <v>22607</v>
      </c>
      <c r="D218" s="2" t="s">
        <v>6427</v>
      </c>
      <c r="E218" s="2" t="s">
        <v>6840</v>
      </c>
      <c r="F218" s="2" t="s">
        <v>6842</v>
      </c>
      <c r="G218" s="2" t="s">
        <v>22067</v>
      </c>
      <c r="H218" s="2" t="s">
        <v>22255</v>
      </c>
      <c r="I218" s="2" t="s">
        <v>22365</v>
      </c>
      <c r="J218" s="2" t="s">
        <v>22366</v>
      </c>
    </row>
    <row r="219" spans="1:10" ht="13">
      <c r="A219" s="32" t="s">
        <v>22610</v>
      </c>
      <c r="B219" s="2" t="s">
        <v>22611</v>
      </c>
      <c r="C219" s="2" t="s">
        <v>22612</v>
      </c>
      <c r="D219" s="2" t="s">
        <v>6427</v>
      </c>
      <c r="E219" s="2" t="s">
        <v>6937</v>
      </c>
      <c r="F219" s="2" t="s">
        <v>6842</v>
      </c>
      <c r="G219" s="2" t="s">
        <v>22067</v>
      </c>
      <c r="H219" s="2" t="s">
        <v>22255</v>
      </c>
      <c r="I219" s="2" t="s">
        <v>22365</v>
      </c>
      <c r="J219" s="2" t="s">
        <v>22366</v>
      </c>
    </row>
    <row r="220" spans="1:10" ht="13">
      <c r="A220" s="32" t="s">
        <v>22613</v>
      </c>
      <c r="B220" s="2" t="s">
        <v>22614</v>
      </c>
      <c r="C220" s="2" t="s">
        <v>22612</v>
      </c>
      <c r="D220" s="2" t="s">
        <v>6425</v>
      </c>
      <c r="E220" s="2" t="s">
        <v>6937</v>
      </c>
      <c r="F220" s="2" t="s">
        <v>6842</v>
      </c>
      <c r="G220" s="2" t="s">
        <v>22067</v>
      </c>
      <c r="H220" s="2" t="s">
        <v>22255</v>
      </c>
      <c r="I220" s="2" t="s">
        <v>22365</v>
      </c>
      <c r="J220" s="2" t="s">
        <v>22366</v>
      </c>
    </row>
    <row r="221" spans="1:10" ht="13">
      <c r="A221" s="32" t="s">
        <v>22615</v>
      </c>
      <c r="B221" s="2" t="s">
        <v>22616</v>
      </c>
      <c r="C221" s="2" t="s">
        <v>22617</v>
      </c>
      <c r="D221" s="2" t="s">
        <v>6427</v>
      </c>
      <c r="E221" s="2" t="s">
        <v>6840</v>
      </c>
      <c r="F221" s="2" t="s">
        <v>6842</v>
      </c>
      <c r="G221" s="2" t="s">
        <v>22067</v>
      </c>
      <c r="H221" s="2" t="s">
        <v>22255</v>
      </c>
      <c r="I221" s="2" t="s">
        <v>22365</v>
      </c>
      <c r="J221" s="2" t="s">
        <v>22366</v>
      </c>
    </row>
    <row r="222" spans="1:10" ht="13">
      <c r="A222" s="32" t="s">
        <v>22618</v>
      </c>
      <c r="B222" s="2" t="s">
        <v>22619</v>
      </c>
      <c r="C222" s="2" t="s">
        <v>22617</v>
      </c>
      <c r="D222" s="2" t="s">
        <v>6425</v>
      </c>
      <c r="E222" s="2" t="s">
        <v>6840</v>
      </c>
      <c r="F222" s="2" t="s">
        <v>6842</v>
      </c>
      <c r="G222" s="2" t="s">
        <v>22067</v>
      </c>
      <c r="H222" s="2" t="s">
        <v>22255</v>
      </c>
      <c r="I222" s="2" t="s">
        <v>22365</v>
      </c>
      <c r="J222" s="2" t="s">
        <v>22366</v>
      </c>
    </row>
    <row r="223" spans="1:10" ht="13">
      <c r="A223" s="32" t="s">
        <v>22620</v>
      </c>
      <c r="B223" s="2" t="s">
        <v>22621</v>
      </c>
      <c r="C223" s="2" t="s">
        <v>22622</v>
      </c>
      <c r="D223" s="2" t="s">
        <v>6425</v>
      </c>
      <c r="E223" s="2" t="s">
        <v>6937</v>
      </c>
      <c r="F223" s="2" t="s">
        <v>6842</v>
      </c>
      <c r="G223" s="2" t="s">
        <v>22067</v>
      </c>
      <c r="H223" s="2" t="s">
        <v>22255</v>
      </c>
      <c r="I223" s="2" t="s">
        <v>22365</v>
      </c>
      <c r="J223" s="2" t="s">
        <v>22366</v>
      </c>
    </row>
    <row r="224" spans="1:10" ht="13">
      <c r="A224" s="32" t="s">
        <v>22623</v>
      </c>
      <c r="B224" s="2" t="s">
        <v>22624</v>
      </c>
      <c r="C224" s="2" t="s">
        <v>22622</v>
      </c>
      <c r="D224" s="2" t="s">
        <v>6427</v>
      </c>
      <c r="E224" s="2" t="s">
        <v>6937</v>
      </c>
      <c r="F224" s="2" t="s">
        <v>6842</v>
      </c>
      <c r="G224" s="2" t="s">
        <v>22067</v>
      </c>
      <c r="H224" s="2" t="s">
        <v>22255</v>
      </c>
      <c r="I224" s="2" t="s">
        <v>22365</v>
      </c>
      <c r="J224" s="2" t="s">
        <v>22366</v>
      </c>
    </row>
    <row r="225" spans="1:10" ht="13">
      <c r="A225" s="32" t="s">
        <v>22625</v>
      </c>
      <c r="B225" s="2" t="s">
        <v>22626</v>
      </c>
      <c r="C225" s="2" t="s">
        <v>22627</v>
      </c>
      <c r="D225" s="2" t="s">
        <v>6427</v>
      </c>
      <c r="E225" s="2" t="s">
        <v>6840</v>
      </c>
      <c r="F225" s="2" t="s">
        <v>6842</v>
      </c>
      <c r="G225" s="2" t="s">
        <v>22067</v>
      </c>
      <c r="H225" s="2" t="s">
        <v>22255</v>
      </c>
      <c r="I225" s="2" t="s">
        <v>22365</v>
      </c>
      <c r="J225" s="2" t="s">
        <v>22366</v>
      </c>
    </row>
    <row r="226" spans="1:10" ht="13">
      <c r="A226" s="32" t="s">
        <v>22628</v>
      </c>
      <c r="B226" s="2" t="s">
        <v>22629</v>
      </c>
      <c r="C226" s="2" t="s">
        <v>22627</v>
      </c>
      <c r="D226" s="2" t="s">
        <v>6425</v>
      </c>
      <c r="E226" s="2" t="s">
        <v>6840</v>
      </c>
      <c r="F226" s="2" t="s">
        <v>6842</v>
      </c>
      <c r="G226" s="2" t="s">
        <v>22067</v>
      </c>
      <c r="H226" s="2" t="s">
        <v>22255</v>
      </c>
      <c r="I226" s="2" t="s">
        <v>22365</v>
      </c>
      <c r="J226" s="2" t="s">
        <v>22366</v>
      </c>
    </row>
    <row r="227" spans="1:10" ht="13">
      <c r="A227" s="32" t="s">
        <v>22630</v>
      </c>
      <c r="B227" s="2" t="s">
        <v>22631</v>
      </c>
      <c r="C227" s="2" t="s">
        <v>22627</v>
      </c>
      <c r="D227" s="2" t="s">
        <v>6427</v>
      </c>
      <c r="E227" s="2" t="s">
        <v>6937</v>
      </c>
      <c r="F227" s="2" t="s">
        <v>6847</v>
      </c>
      <c r="G227" s="2" t="s">
        <v>22067</v>
      </c>
      <c r="H227" s="2" t="s">
        <v>22255</v>
      </c>
      <c r="I227" s="2" t="s">
        <v>22365</v>
      </c>
      <c r="J227" s="2" t="s">
        <v>22366</v>
      </c>
    </row>
    <row r="228" spans="1:10" ht="13">
      <c r="A228" s="32" t="s">
        <v>22632</v>
      </c>
      <c r="B228" s="2" t="s">
        <v>22633</v>
      </c>
      <c r="C228" s="2" t="s">
        <v>22627</v>
      </c>
      <c r="D228" s="2" t="s">
        <v>6425</v>
      </c>
      <c r="E228" s="2" t="s">
        <v>6937</v>
      </c>
      <c r="F228" s="2" t="s">
        <v>6847</v>
      </c>
      <c r="G228" s="2" t="s">
        <v>22067</v>
      </c>
      <c r="H228" s="2" t="s">
        <v>22255</v>
      </c>
      <c r="I228" s="2" t="s">
        <v>22365</v>
      </c>
      <c r="J228" s="2" t="s">
        <v>22366</v>
      </c>
    </row>
    <row r="229" spans="1:10" ht="13">
      <c r="A229" s="32" t="s">
        <v>22634</v>
      </c>
      <c r="B229" s="2" t="s">
        <v>22635</v>
      </c>
      <c r="C229" s="2" t="s">
        <v>22636</v>
      </c>
      <c r="D229" s="2" t="s">
        <v>6427</v>
      </c>
      <c r="E229" s="2" t="s">
        <v>6840</v>
      </c>
      <c r="F229" s="2" t="s">
        <v>6868</v>
      </c>
      <c r="G229" s="2" t="s">
        <v>22067</v>
      </c>
      <c r="H229" s="2" t="s">
        <v>22255</v>
      </c>
      <c r="I229" s="2" t="s">
        <v>22365</v>
      </c>
      <c r="J229" s="2" t="s">
        <v>22366</v>
      </c>
    </row>
    <row r="230" spans="1:10" ht="13">
      <c r="A230" s="32" t="s">
        <v>22637</v>
      </c>
      <c r="B230" s="2" t="s">
        <v>22638</v>
      </c>
      <c r="C230" s="2" t="s">
        <v>22636</v>
      </c>
      <c r="D230" s="2" t="s">
        <v>6425</v>
      </c>
      <c r="E230" s="2" t="s">
        <v>6840</v>
      </c>
      <c r="F230" s="2" t="s">
        <v>6868</v>
      </c>
      <c r="G230" s="2" t="s">
        <v>22067</v>
      </c>
      <c r="H230" s="2" t="s">
        <v>22255</v>
      </c>
      <c r="I230" s="2" t="s">
        <v>22365</v>
      </c>
      <c r="J230" s="2" t="s">
        <v>22366</v>
      </c>
    </row>
    <row r="231" spans="1:10" ht="13">
      <c r="A231" s="32" t="s">
        <v>22639</v>
      </c>
      <c r="B231" s="2" t="s">
        <v>22640</v>
      </c>
      <c r="C231" s="2" t="s">
        <v>22636</v>
      </c>
      <c r="D231" s="2" t="s">
        <v>6427</v>
      </c>
      <c r="E231" s="2" t="s">
        <v>6937</v>
      </c>
      <c r="F231" s="2" t="s">
        <v>6868</v>
      </c>
      <c r="G231" s="2" t="s">
        <v>22067</v>
      </c>
      <c r="H231" s="2" t="s">
        <v>22255</v>
      </c>
      <c r="I231" s="2" t="s">
        <v>22365</v>
      </c>
      <c r="J231" s="2" t="s">
        <v>22366</v>
      </c>
    </row>
    <row r="232" spans="1:10" ht="13">
      <c r="A232" s="32" t="s">
        <v>22641</v>
      </c>
      <c r="B232" s="2" t="s">
        <v>22642</v>
      </c>
      <c r="C232" s="2" t="s">
        <v>22636</v>
      </c>
      <c r="D232" s="2" t="s">
        <v>6425</v>
      </c>
      <c r="E232" s="2" t="s">
        <v>6937</v>
      </c>
      <c r="F232" s="2" t="s">
        <v>6868</v>
      </c>
      <c r="G232" s="2" t="s">
        <v>22067</v>
      </c>
      <c r="H232" s="2" t="s">
        <v>22255</v>
      </c>
      <c r="I232" s="2" t="s">
        <v>22365</v>
      </c>
      <c r="J232" s="2" t="s">
        <v>22366</v>
      </c>
    </row>
    <row r="233" spans="1:10" ht="13">
      <c r="A233" s="32" t="s">
        <v>22643</v>
      </c>
      <c r="B233" s="2" t="s">
        <v>22644</v>
      </c>
      <c r="C233" s="2" t="s">
        <v>22645</v>
      </c>
      <c r="D233" s="2" t="s">
        <v>6425</v>
      </c>
      <c r="E233" s="2" t="s">
        <v>6840</v>
      </c>
      <c r="F233" s="2" t="s">
        <v>6868</v>
      </c>
      <c r="G233" s="2" t="s">
        <v>22067</v>
      </c>
      <c r="H233" s="2" t="s">
        <v>22255</v>
      </c>
      <c r="I233" s="2" t="s">
        <v>22365</v>
      </c>
      <c r="J233" s="2" t="s">
        <v>22366</v>
      </c>
    </row>
    <row r="234" spans="1:10" ht="13">
      <c r="A234" s="32" t="s">
        <v>22646</v>
      </c>
      <c r="B234" s="2" t="s">
        <v>22647</v>
      </c>
      <c r="C234" s="2" t="s">
        <v>22645</v>
      </c>
      <c r="D234" s="2" t="s">
        <v>6427</v>
      </c>
      <c r="E234" s="2" t="s">
        <v>6840</v>
      </c>
      <c r="F234" s="2" t="s">
        <v>6868</v>
      </c>
      <c r="G234" s="2" t="s">
        <v>22067</v>
      </c>
      <c r="H234" s="2" t="s">
        <v>22255</v>
      </c>
      <c r="I234" s="2" t="s">
        <v>22365</v>
      </c>
      <c r="J234" s="2" t="s">
        <v>22366</v>
      </c>
    </row>
    <row r="235" spans="1:10" ht="13">
      <c r="A235" s="32" t="s">
        <v>22648</v>
      </c>
      <c r="B235" s="2" t="s">
        <v>22649</v>
      </c>
      <c r="C235" s="2" t="s">
        <v>22645</v>
      </c>
      <c r="D235" s="2" t="s">
        <v>6425</v>
      </c>
      <c r="E235" s="2" t="s">
        <v>6856</v>
      </c>
      <c r="F235" s="2" t="s">
        <v>6868</v>
      </c>
      <c r="G235" s="2" t="s">
        <v>22067</v>
      </c>
      <c r="H235" s="2" t="s">
        <v>22255</v>
      </c>
      <c r="I235" s="2" t="s">
        <v>22365</v>
      </c>
      <c r="J235" s="2" t="s">
        <v>22366</v>
      </c>
    </row>
    <row r="236" spans="1:10" ht="13">
      <c r="A236" s="32" t="s">
        <v>22650</v>
      </c>
      <c r="B236" s="2" t="s">
        <v>22651</v>
      </c>
      <c r="C236" s="2" t="s">
        <v>22645</v>
      </c>
      <c r="D236" s="2" t="s">
        <v>6427</v>
      </c>
      <c r="E236" s="2" t="s">
        <v>6856</v>
      </c>
      <c r="F236" s="2" t="s">
        <v>6868</v>
      </c>
      <c r="G236" s="2" t="s">
        <v>22067</v>
      </c>
      <c r="H236" s="2" t="s">
        <v>22255</v>
      </c>
      <c r="I236" s="2" t="s">
        <v>22365</v>
      </c>
      <c r="J236" s="2" t="s">
        <v>22366</v>
      </c>
    </row>
    <row r="237" spans="1:10" ht="13">
      <c r="A237" s="32" t="s">
        <v>22652</v>
      </c>
      <c r="B237" s="2" t="s">
        <v>22653</v>
      </c>
      <c r="C237" s="2" t="s">
        <v>22645</v>
      </c>
      <c r="D237" s="2" t="s">
        <v>6425</v>
      </c>
      <c r="E237" s="2" t="s">
        <v>6937</v>
      </c>
      <c r="F237" s="2" t="s">
        <v>6868</v>
      </c>
      <c r="G237" s="2" t="s">
        <v>22067</v>
      </c>
      <c r="H237" s="2" t="s">
        <v>22255</v>
      </c>
      <c r="I237" s="2" t="s">
        <v>22365</v>
      </c>
      <c r="J237" s="2" t="s">
        <v>22366</v>
      </c>
    </row>
    <row r="238" spans="1:10" ht="13">
      <c r="A238" s="32" t="s">
        <v>22654</v>
      </c>
      <c r="B238" s="2" t="s">
        <v>22655</v>
      </c>
      <c r="C238" s="2" t="s">
        <v>22645</v>
      </c>
      <c r="D238" s="2" t="s">
        <v>6427</v>
      </c>
      <c r="E238" s="2" t="s">
        <v>6937</v>
      </c>
      <c r="F238" s="2" t="s">
        <v>6868</v>
      </c>
      <c r="G238" s="2" t="s">
        <v>22067</v>
      </c>
      <c r="H238" s="2" t="s">
        <v>22255</v>
      </c>
      <c r="I238" s="2" t="s">
        <v>22365</v>
      </c>
      <c r="J238" s="2" t="s">
        <v>22366</v>
      </c>
    </row>
    <row r="239" spans="1:10" ht="13">
      <c r="A239" s="32" t="s">
        <v>22656</v>
      </c>
      <c r="B239" s="2" t="s">
        <v>22657</v>
      </c>
      <c r="C239" s="2" t="s">
        <v>22658</v>
      </c>
      <c r="D239" s="2" t="s">
        <v>6425</v>
      </c>
      <c r="E239" s="2" t="s">
        <v>6937</v>
      </c>
      <c r="F239" s="2" t="s">
        <v>6868</v>
      </c>
      <c r="G239" s="2" t="s">
        <v>22067</v>
      </c>
      <c r="H239" s="2" t="s">
        <v>22255</v>
      </c>
      <c r="I239" s="2" t="s">
        <v>22365</v>
      </c>
      <c r="J239" s="2" t="s">
        <v>22659</v>
      </c>
    </row>
    <row r="240" spans="1:10" ht="13">
      <c r="A240" s="32" t="s">
        <v>22660</v>
      </c>
      <c r="B240" s="2" t="s">
        <v>22661</v>
      </c>
      <c r="C240" s="2" t="s">
        <v>22658</v>
      </c>
      <c r="D240" s="2" t="s">
        <v>6427</v>
      </c>
      <c r="E240" s="2" t="s">
        <v>6937</v>
      </c>
      <c r="F240" s="2" t="s">
        <v>6868</v>
      </c>
      <c r="G240" s="2" t="s">
        <v>22067</v>
      </c>
      <c r="H240" s="2" t="s">
        <v>22255</v>
      </c>
      <c r="I240" s="2" t="s">
        <v>22365</v>
      </c>
      <c r="J240" s="2" t="s">
        <v>22659</v>
      </c>
    </row>
    <row r="241" spans="1:10" ht="13">
      <c r="A241" s="32" t="s">
        <v>22662</v>
      </c>
      <c r="B241" s="2" t="s">
        <v>22663</v>
      </c>
      <c r="C241" s="2" t="s">
        <v>22658</v>
      </c>
      <c r="D241" s="2" t="s">
        <v>6425</v>
      </c>
      <c r="E241" s="2" t="s">
        <v>6840</v>
      </c>
      <c r="F241" s="2" t="s">
        <v>6868</v>
      </c>
      <c r="G241" s="2" t="s">
        <v>22067</v>
      </c>
      <c r="H241" s="2" t="s">
        <v>22255</v>
      </c>
      <c r="I241" s="2" t="s">
        <v>22365</v>
      </c>
      <c r="J241" s="2" t="s">
        <v>22659</v>
      </c>
    </row>
    <row r="242" spans="1:10" ht="13">
      <c r="A242" s="32" t="s">
        <v>22664</v>
      </c>
      <c r="B242" s="2" t="s">
        <v>22665</v>
      </c>
      <c r="C242" s="2" t="s">
        <v>22658</v>
      </c>
      <c r="D242" s="2" t="s">
        <v>6427</v>
      </c>
      <c r="E242" s="2" t="s">
        <v>6840</v>
      </c>
      <c r="F242" s="2" t="s">
        <v>6868</v>
      </c>
      <c r="G242" s="2" t="s">
        <v>22067</v>
      </c>
      <c r="H242" s="2" t="s">
        <v>22255</v>
      </c>
      <c r="I242" s="2" t="s">
        <v>22365</v>
      </c>
      <c r="J242" s="2" t="s">
        <v>22659</v>
      </c>
    </row>
    <row r="243" spans="1:10" ht="13">
      <c r="A243" s="32" t="s">
        <v>22666</v>
      </c>
      <c r="B243" s="2" t="s">
        <v>22667</v>
      </c>
      <c r="C243" s="2" t="s">
        <v>22658</v>
      </c>
      <c r="D243" s="2" t="s">
        <v>6425</v>
      </c>
      <c r="E243" s="2" t="s">
        <v>6856</v>
      </c>
      <c r="F243" s="2" t="s">
        <v>6868</v>
      </c>
      <c r="G243" s="2" t="s">
        <v>22067</v>
      </c>
      <c r="H243" s="2" t="s">
        <v>22255</v>
      </c>
      <c r="I243" s="2" t="s">
        <v>22365</v>
      </c>
      <c r="J243" s="2" t="s">
        <v>22659</v>
      </c>
    </row>
    <row r="244" spans="1:10" ht="13">
      <c r="A244" s="32" t="s">
        <v>22668</v>
      </c>
      <c r="B244" s="2" t="s">
        <v>22669</v>
      </c>
      <c r="C244" s="2" t="s">
        <v>22658</v>
      </c>
      <c r="D244" s="2" t="s">
        <v>6427</v>
      </c>
      <c r="E244" s="2" t="s">
        <v>6856</v>
      </c>
      <c r="F244" s="2" t="s">
        <v>6868</v>
      </c>
      <c r="G244" s="2" t="s">
        <v>22067</v>
      </c>
      <c r="H244" s="2" t="s">
        <v>22255</v>
      </c>
      <c r="I244" s="2" t="s">
        <v>22365</v>
      </c>
      <c r="J244" s="2" t="s">
        <v>22659</v>
      </c>
    </row>
    <row r="245" spans="1:10" ht="13">
      <c r="A245" s="32" t="s">
        <v>22670</v>
      </c>
      <c r="B245" s="2" t="s">
        <v>22671</v>
      </c>
      <c r="C245" s="2" t="s">
        <v>22672</v>
      </c>
      <c r="D245" s="2" t="s">
        <v>6425</v>
      </c>
      <c r="E245" s="2" t="s">
        <v>6856</v>
      </c>
      <c r="F245" s="2" t="s">
        <v>6847</v>
      </c>
      <c r="G245" s="2" t="s">
        <v>22067</v>
      </c>
      <c r="H245" s="2" t="s">
        <v>22255</v>
      </c>
      <c r="I245" s="2" t="s">
        <v>22365</v>
      </c>
      <c r="J245" s="2" t="s">
        <v>22366</v>
      </c>
    </row>
    <row r="246" spans="1:10" ht="13">
      <c r="A246" s="32" t="s">
        <v>22673</v>
      </c>
      <c r="B246" s="2" t="s">
        <v>22674</v>
      </c>
      <c r="C246" s="2" t="s">
        <v>22672</v>
      </c>
      <c r="D246" s="2" t="s">
        <v>6425</v>
      </c>
      <c r="E246" s="2" t="s">
        <v>6937</v>
      </c>
      <c r="F246" s="2" t="s">
        <v>6847</v>
      </c>
      <c r="G246" s="2" t="s">
        <v>22067</v>
      </c>
      <c r="H246" s="2" t="s">
        <v>22255</v>
      </c>
      <c r="I246" s="2" t="s">
        <v>22365</v>
      </c>
      <c r="J246" s="2" t="s">
        <v>22366</v>
      </c>
    </row>
    <row r="247" spans="1:10" ht="13">
      <c r="A247" s="32" t="s">
        <v>22675</v>
      </c>
      <c r="B247" s="2" t="s">
        <v>22676</v>
      </c>
      <c r="C247" s="2" t="s">
        <v>22672</v>
      </c>
      <c r="D247" s="2" t="s">
        <v>6427</v>
      </c>
      <c r="E247" s="2" t="s">
        <v>6856</v>
      </c>
      <c r="F247" s="2" t="s">
        <v>6847</v>
      </c>
      <c r="G247" s="2" t="s">
        <v>22067</v>
      </c>
      <c r="H247" s="2" t="s">
        <v>22255</v>
      </c>
      <c r="I247" s="2" t="s">
        <v>22365</v>
      </c>
      <c r="J247" s="2" t="s">
        <v>22366</v>
      </c>
    </row>
    <row r="248" spans="1:10" ht="13">
      <c r="A248" s="32" t="s">
        <v>22677</v>
      </c>
      <c r="B248" s="2" t="s">
        <v>22678</v>
      </c>
      <c r="C248" s="2" t="s">
        <v>22672</v>
      </c>
      <c r="D248" s="2" t="s">
        <v>6427</v>
      </c>
      <c r="E248" s="2" t="s">
        <v>6840</v>
      </c>
      <c r="F248" s="2" t="s">
        <v>6847</v>
      </c>
      <c r="G248" s="2" t="s">
        <v>22067</v>
      </c>
      <c r="H248" s="2" t="s">
        <v>22255</v>
      </c>
      <c r="I248" s="2" t="s">
        <v>22365</v>
      </c>
      <c r="J248" s="2" t="s">
        <v>22366</v>
      </c>
    </row>
    <row r="249" spans="1:10" ht="13">
      <c r="A249" s="32" t="s">
        <v>22679</v>
      </c>
      <c r="B249" s="2" t="s">
        <v>22680</v>
      </c>
      <c r="C249" s="2" t="s">
        <v>22672</v>
      </c>
      <c r="D249" s="2" t="s">
        <v>6425</v>
      </c>
      <c r="E249" s="2" t="s">
        <v>6840</v>
      </c>
      <c r="F249" s="2" t="s">
        <v>6847</v>
      </c>
      <c r="G249" s="2" t="s">
        <v>22067</v>
      </c>
      <c r="H249" s="2" t="s">
        <v>22255</v>
      </c>
      <c r="I249" s="2" t="s">
        <v>22365</v>
      </c>
      <c r="J249" s="2" t="s">
        <v>22366</v>
      </c>
    </row>
    <row r="250" spans="1:10" ht="13">
      <c r="A250" s="32" t="s">
        <v>22681</v>
      </c>
      <c r="B250" s="2" t="s">
        <v>22682</v>
      </c>
      <c r="C250" s="2" t="s">
        <v>22683</v>
      </c>
      <c r="D250" s="2" t="s">
        <v>6427</v>
      </c>
      <c r="E250" s="2" t="s">
        <v>6840</v>
      </c>
      <c r="F250" s="2" t="s">
        <v>6847</v>
      </c>
      <c r="G250" s="2" t="s">
        <v>22067</v>
      </c>
      <c r="H250" s="2" t="s">
        <v>22255</v>
      </c>
      <c r="I250" s="2" t="s">
        <v>22365</v>
      </c>
      <c r="J250" s="2" t="s">
        <v>22366</v>
      </c>
    </row>
    <row r="251" spans="1:10" ht="13">
      <c r="A251" s="32" t="s">
        <v>22684</v>
      </c>
      <c r="B251" s="2" t="s">
        <v>22685</v>
      </c>
      <c r="C251" s="2" t="s">
        <v>22683</v>
      </c>
      <c r="D251" s="2" t="s">
        <v>6425</v>
      </c>
      <c r="E251" s="2" t="s">
        <v>6840</v>
      </c>
      <c r="F251" s="2" t="s">
        <v>6847</v>
      </c>
      <c r="G251" s="2" t="s">
        <v>22067</v>
      </c>
      <c r="H251" s="2" t="s">
        <v>22255</v>
      </c>
      <c r="I251" s="2" t="s">
        <v>22365</v>
      </c>
      <c r="J251" s="2" t="s">
        <v>22366</v>
      </c>
    </row>
    <row r="252" spans="1:10" ht="13">
      <c r="A252" s="32" t="s">
        <v>22686</v>
      </c>
      <c r="B252" s="2" t="s">
        <v>22687</v>
      </c>
      <c r="C252" s="2" t="s">
        <v>22683</v>
      </c>
      <c r="D252" s="2" t="s">
        <v>6425</v>
      </c>
      <c r="E252" s="2" t="s">
        <v>6856</v>
      </c>
      <c r="F252" s="2" t="s">
        <v>6847</v>
      </c>
      <c r="G252" s="2" t="s">
        <v>22067</v>
      </c>
      <c r="H252" s="2" t="s">
        <v>22255</v>
      </c>
      <c r="I252" s="2" t="s">
        <v>22365</v>
      </c>
      <c r="J252" s="2" t="s">
        <v>22366</v>
      </c>
    </row>
    <row r="253" spans="1:10" ht="13">
      <c r="A253" s="32" t="s">
        <v>22688</v>
      </c>
      <c r="B253" s="2" t="s">
        <v>22689</v>
      </c>
      <c r="C253" s="2" t="s">
        <v>22690</v>
      </c>
      <c r="D253" s="2" t="s">
        <v>6425</v>
      </c>
      <c r="E253" s="2" t="s">
        <v>6937</v>
      </c>
      <c r="F253" s="2" t="s">
        <v>6868</v>
      </c>
      <c r="G253" s="2" t="s">
        <v>22067</v>
      </c>
      <c r="H253" s="2" t="s">
        <v>22255</v>
      </c>
      <c r="I253" s="2" t="s">
        <v>22365</v>
      </c>
      <c r="J253" s="2" t="s">
        <v>22366</v>
      </c>
    </row>
    <row r="254" spans="1:10" ht="13">
      <c r="A254" s="32" t="s">
        <v>22691</v>
      </c>
      <c r="B254" s="2" t="s">
        <v>22692</v>
      </c>
      <c r="C254" s="2" t="s">
        <v>22690</v>
      </c>
      <c r="D254" s="2" t="s">
        <v>6427</v>
      </c>
      <c r="E254" s="2" t="s">
        <v>6937</v>
      </c>
      <c r="F254" s="2" t="s">
        <v>6868</v>
      </c>
      <c r="G254" s="2" t="s">
        <v>22067</v>
      </c>
      <c r="H254" s="2" t="s">
        <v>22255</v>
      </c>
      <c r="I254" s="2" t="s">
        <v>22365</v>
      </c>
      <c r="J254" s="2" t="s">
        <v>22366</v>
      </c>
    </row>
    <row r="255" spans="1:10" ht="13">
      <c r="A255" s="32" t="s">
        <v>22693</v>
      </c>
      <c r="B255" s="2" t="s">
        <v>22694</v>
      </c>
      <c r="C255" s="2" t="s">
        <v>22695</v>
      </c>
      <c r="D255" s="2" t="s">
        <v>6427</v>
      </c>
      <c r="E255" s="2" t="s">
        <v>6937</v>
      </c>
      <c r="F255" s="2" t="s">
        <v>6847</v>
      </c>
      <c r="G255" s="2" t="s">
        <v>22067</v>
      </c>
      <c r="H255" s="2" t="s">
        <v>22255</v>
      </c>
      <c r="I255" s="2" t="s">
        <v>22365</v>
      </c>
      <c r="J255" s="2" t="s">
        <v>22366</v>
      </c>
    </row>
    <row r="256" spans="1:10" ht="13">
      <c r="A256" s="32" t="s">
        <v>22696</v>
      </c>
      <c r="B256" s="2" t="s">
        <v>22697</v>
      </c>
      <c r="C256" s="2" t="s">
        <v>22695</v>
      </c>
      <c r="D256" s="2" t="s">
        <v>6425</v>
      </c>
      <c r="E256" s="2" t="s">
        <v>6937</v>
      </c>
      <c r="F256" s="2" t="s">
        <v>6847</v>
      </c>
      <c r="G256" s="2" t="s">
        <v>22067</v>
      </c>
      <c r="H256" s="2" t="s">
        <v>22255</v>
      </c>
      <c r="I256" s="2" t="s">
        <v>22365</v>
      </c>
      <c r="J256" s="2" t="s">
        <v>22366</v>
      </c>
    </row>
    <row r="257" spans="1:10" ht="13">
      <c r="A257" s="32" t="s">
        <v>22698</v>
      </c>
      <c r="B257" s="2" t="s">
        <v>22699</v>
      </c>
      <c r="C257" s="2" t="s">
        <v>22700</v>
      </c>
      <c r="D257" s="2" t="s">
        <v>6425</v>
      </c>
      <c r="E257" s="2" t="s">
        <v>6856</v>
      </c>
      <c r="F257" s="2" t="s">
        <v>6847</v>
      </c>
      <c r="G257" s="2" t="s">
        <v>22067</v>
      </c>
      <c r="H257" s="2" t="s">
        <v>22255</v>
      </c>
      <c r="I257" s="2" t="s">
        <v>22365</v>
      </c>
      <c r="J257" s="2" t="s">
        <v>22366</v>
      </c>
    </row>
    <row r="258" spans="1:10" ht="13">
      <c r="A258" s="32" t="s">
        <v>22701</v>
      </c>
      <c r="B258" s="2" t="s">
        <v>22702</v>
      </c>
      <c r="C258" s="2" t="s">
        <v>22700</v>
      </c>
      <c r="D258" s="2" t="s">
        <v>6427</v>
      </c>
      <c r="E258" s="2" t="s">
        <v>6856</v>
      </c>
      <c r="F258" s="2" t="s">
        <v>6847</v>
      </c>
      <c r="G258" s="2" t="s">
        <v>22067</v>
      </c>
      <c r="H258" s="2" t="s">
        <v>22255</v>
      </c>
      <c r="I258" s="2" t="s">
        <v>22365</v>
      </c>
      <c r="J258" s="2" t="s">
        <v>22366</v>
      </c>
    </row>
    <row r="259" spans="1:10" ht="13">
      <c r="A259" s="32" t="s">
        <v>22703</v>
      </c>
      <c r="B259" s="2" t="s">
        <v>22704</v>
      </c>
      <c r="C259" s="2" t="s">
        <v>22700</v>
      </c>
      <c r="D259" s="2" t="s">
        <v>6427</v>
      </c>
      <c r="E259" s="2" t="s">
        <v>6840</v>
      </c>
      <c r="F259" s="2" t="s">
        <v>6847</v>
      </c>
      <c r="G259" s="2" t="s">
        <v>22067</v>
      </c>
      <c r="H259" s="2" t="s">
        <v>22255</v>
      </c>
      <c r="I259" s="2" t="s">
        <v>22365</v>
      </c>
      <c r="J259" s="2" t="s">
        <v>22366</v>
      </c>
    </row>
    <row r="260" spans="1:10" ht="13">
      <c r="A260" s="32" t="s">
        <v>22705</v>
      </c>
      <c r="B260" s="2" t="s">
        <v>22706</v>
      </c>
      <c r="C260" s="2" t="s">
        <v>22700</v>
      </c>
      <c r="D260" s="2" t="s">
        <v>6425</v>
      </c>
      <c r="E260" s="2" t="s">
        <v>6840</v>
      </c>
      <c r="F260" s="2" t="s">
        <v>6847</v>
      </c>
      <c r="G260" s="2" t="s">
        <v>22067</v>
      </c>
      <c r="H260" s="2" t="s">
        <v>22255</v>
      </c>
      <c r="I260" s="2" t="s">
        <v>22365</v>
      </c>
      <c r="J260" s="2" t="s">
        <v>22366</v>
      </c>
    </row>
    <row r="261" spans="1:10" ht="13">
      <c r="A261" s="32" t="s">
        <v>22707</v>
      </c>
      <c r="B261" s="2" t="s">
        <v>22708</v>
      </c>
      <c r="C261" s="2" t="s">
        <v>22700</v>
      </c>
      <c r="D261" s="2" t="s">
        <v>6427</v>
      </c>
      <c r="E261" s="2" t="s">
        <v>6937</v>
      </c>
      <c r="F261" s="2" t="s">
        <v>6847</v>
      </c>
      <c r="G261" s="2" t="s">
        <v>22067</v>
      </c>
      <c r="H261" s="2" t="s">
        <v>22255</v>
      </c>
      <c r="I261" s="2" t="s">
        <v>22365</v>
      </c>
      <c r="J261" s="2" t="s">
        <v>22366</v>
      </c>
    </row>
    <row r="262" spans="1:10" ht="13">
      <c r="A262" s="32" t="s">
        <v>22709</v>
      </c>
      <c r="B262" s="2" t="s">
        <v>22710</v>
      </c>
      <c r="C262" s="2" t="s">
        <v>22700</v>
      </c>
      <c r="D262" s="2" t="s">
        <v>6425</v>
      </c>
      <c r="E262" s="2" t="s">
        <v>6937</v>
      </c>
      <c r="F262" s="2" t="s">
        <v>6847</v>
      </c>
      <c r="G262" s="2" t="s">
        <v>22067</v>
      </c>
      <c r="H262" s="2" t="s">
        <v>22255</v>
      </c>
      <c r="I262" s="2" t="s">
        <v>22365</v>
      </c>
      <c r="J262" s="2" t="s">
        <v>22366</v>
      </c>
    </row>
    <row r="263" spans="1:10" ht="13">
      <c r="A263" s="32" t="s">
        <v>22711</v>
      </c>
      <c r="B263" s="2" t="s">
        <v>22712</v>
      </c>
      <c r="C263" s="2" t="s">
        <v>22713</v>
      </c>
      <c r="D263" s="2" t="s">
        <v>6425</v>
      </c>
      <c r="E263" s="2" t="s">
        <v>6856</v>
      </c>
      <c r="F263" s="2" t="s">
        <v>6847</v>
      </c>
      <c r="G263" s="2" t="s">
        <v>22067</v>
      </c>
      <c r="H263" s="2" t="s">
        <v>22255</v>
      </c>
      <c r="I263" s="2" t="s">
        <v>22365</v>
      </c>
      <c r="J263" s="2" t="s">
        <v>22366</v>
      </c>
    </row>
    <row r="264" spans="1:10" ht="13">
      <c r="A264" s="32" t="s">
        <v>22714</v>
      </c>
      <c r="B264" s="2" t="s">
        <v>22715</v>
      </c>
      <c r="C264" s="2" t="s">
        <v>22713</v>
      </c>
      <c r="D264" s="2" t="s">
        <v>6427</v>
      </c>
      <c r="E264" s="2" t="s">
        <v>6840</v>
      </c>
      <c r="F264" s="2" t="s">
        <v>6847</v>
      </c>
      <c r="G264" s="2" t="s">
        <v>22067</v>
      </c>
      <c r="H264" s="2" t="s">
        <v>22255</v>
      </c>
      <c r="I264" s="2" t="s">
        <v>22365</v>
      </c>
      <c r="J264" s="2" t="s">
        <v>22366</v>
      </c>
    </row>
    <row r="265" spans="1:10" ht="13">
      <c r="A265" s="32" t="s">
        <v>22716</v>
      </c>
      <c r="B265" s="2" t="s">
        <v>22717</v>
      </c>
      <c r="C265" s="2" t="s">
        <v>22713</v>
      </c>
      <c r="D265" s="2" t="s">
        <v>6427</v>
      </c>
      <c r="E265" s="2" t="s">
        <v>6937</v>
      </c>
      <c r="F265" s="2" t="s">
        <v>6847</v>
      </c>
      <c r="G265" s="2" t="s">
        <v>22067</v>
      </c>
      <c r="H265" s="2" t="s">
        <v>22255</v>
      </c>
      <c r="I265" s="2" t="s">
        <v>22365</v>
      </c>
      <c r="J265" s="2" t="s">
        <v>22366</v>
      </c>
    </row>
    <row r="266" spans="1:10" ht="13">
      <c r="A266" s="32" t="s">
        <v>22718</v>
      </c>
      <c r="B266" s="2" t="s">
        <v>22719</v>
      </c>
      <c r="C266" s="2" t="s">
        <v>22713</v>
      </c>
      <c r="D266" s="2" t="s">
        <v>6425</v>
      </c>
      <c r="E266" s="2" t="s">
        <v>6840</v>
      </c>
      <c r="F266" s="2" t="s">
        <v>6847</v>
      </c>
      <c r="G266" s="2" t="s">
        <v>22067</v>
      </c>
      <c r="H266" s="2" t="s">
        <v>22255</v>
      </c>
      <c r="I266" s="2" t="s">
        <v>22365</v>
      </c>
      <c r="J266" s="2" t="s">
        <v>22366</v>
      </c>
    </row>
    <row r="267" spans="1:10" ht="13">
      <c r="A267" s="32" t="s">
        <v>22720</v>
      </c>
      <c r="B267" s="2" t="s">
        <v>22721</v>
      </c>
      <c r="C267" s="2" t="s">
        <v>22713</v>
      </c>
      <c r="D267" s="2" t="s">
        <v>6425</v>
      </c>
      <c r="E267" s="2" t="s">
        <v>6937</v>
      </c>
      <c r="F267" s="2" t="s">
        <v>6847</v>
      </c>
      <c r="G267" s="2" t="s">
        <v>22067</v>
      </c>
      <c r="H267" s="2" t="s">
        <v>22255</v>
      </c>
      <c r="I267" s="2" t="s">
        <v>22365</v>
      </c>
      <c r="J267" s="2" t="s">
        <v>22366</v>
      </c>
    </row>
    <row r="268" spans="1:10" ht="13">
      <c r="A268" s="32" t="s">
        <v>22722</v>
      </c>
      <c r="B268" s="2" t="s">
        <v>22723</v>
      </c>
      <c r="C268" s="2" t="s">
        <v>22713</v>
      </c>
      <c r="D268" s="2" t="s">
        <v>6427</v>
      </c>
      <c r="E268" s="2" t="s">
        <v>6856</v>
      </c>
      <c r="F268" s="2" t="s">
        <v>6847</v>
      </c>
      <c r="G268" s="2" t="s">
        <v>22067</v>
      </c>
      <c r="H268" s="2" t="s">
        <v>22255</v>
      </c>
      <c r="I268" s="2" t="s">
        <v>22365</v>
      </c>
      <c r="J268" s="2" t="s">
        <v>22366</v>
      </c>
    </row>
    <row r="269" spans="1:10" ht="13">
      <c r="A269" s="32" t="s">
        <v>22724</v>
      </c>
      <c r="B269" s="2" t="s">
        <v>22725</v>
      </c>
      <c r="C269" s="2" t="s">
        <v>22726</v>
      </c>
      <c r="D269" s="2" t="s">
        <v>6425</v>
      </c>
      <c r="E269" s="2" t="s">
        <v>6937</v>
      </c>
      <c r="F269" s="2" t="s">
        <v>6842</v>
      </c>
      <c r="G269" s="2" t="s">
        <v>22067</v>
      </c>
      <c r="H269" s="2" t="s">
        <v>22255</v>
      </c>
      <c r="I269" s="2" t="s">
        <v>22365</v>
      </c>
      <c r="J269" s="2" t="s">
        <v>22659</v>
      </c>
    </row>
    <row r="270" spans="1:10" ht="13">
      <c r="A270" s="32" t="s">
        <v>22727</v>
      </c>
      <c r="B270" s="2" t="s">
        <v>22728</v>
      </c>
      <c r="C270" s="2" t="s">
        <v>22726</v>
      </c>
      <c r="D270" s="2" t="s">
        <v>6427</v>
      </c>
      <c r="E270" s="2" t="s">
        <v>6937</v>
      </c>
      <c r="F270" s="2" t="s">
        <v>6842</v>
      </c>
      <c r="G270" s="2" t="s">
        <v>22067</v>
      </c>
      <c r="H270" s="2" t="s">
        <v>22255</v>
      </c>
      <c r="I270" s="2" t="s">
        <v>22365</v>
      </c>
      <c r="J270" s="2" t="s">
        <v>22659</v>
      </c>
    </row>
    <row r="271" spans="1:10" ht="13">
      <c r="A271" s="32" t="s">
        <v>22729</v>
      </c>
      <c r="B271" s="2" t="s">
        <v>22730</v>
      </c>
      <c r="C271" s="2" t="s">
        <v>22726</v>
      </c>
      <c r="D271" s="2" t="s">
        <v>6427</v>
      </c>
      <c r="E271" s="2" t="s">
        <v>6840</v>
      </c>
      <c r="F271" s="2" t="s">
        <v>6842</v>
      </c>
      <c r="G271" s="2" t="s">
        <v>22067</v>
      </c>
      <c r="H271" s="2" t="s">
        <v>22255</v>
      </c>
      <c r="I271" s="2" t="s">
        <v>22365</v>
      </c>
      <c r="J271" s="2" t="s">
        <v>22659</v>
      </c>
    </row>
    <row r="272" spans="1:10" ht="13">
      <c r="A272" s="32" t="s">
        <v>22731</v>
      </c>
      <c r="B272" s="2" t="s">
        <v>22732</v>
      </c>
      <c r="C272" s="2" t="s">
        <v>22726</v>
      </c>
      <c r="D272" s="2" t="s">
        <v>6427</v>
      </c>
      <c r="E272" s="2" t="s">
        <v>6856</v>
      </c>
      <c r="F272" s="2" t="s">
        <v>6842</v>
      </c>
      <c r="G272" s="2" t="s">
        <v>22067</v>
      </c>
      <c r="H272" s="2" t="s">
        <v>22255</v>
      </c>
      <c r="I272" s="2" t="s">
        <v>22365</v>
      </c>
      <c r="J272" s="2" t="s">
        <v>22659</v>
      </c>
    </row>
    <row r="273" spans="1:10" ht="13">
      <c r="A273" s="32" t="s">
        <v>22733</v>
      </c>
      <c r="B273" s="2" t="s">
        <v>22734</v>
      </c>
      <c r="C273" s="2" t="s">
        <v>22726</v>
      </c>
      <c r="D273" s="2" t="s">
        <v>6425</v>
      </c>
      <c r="E273" s="2" t="s">
        <v>6840</v>
      </c>
      <c r="F273" s="2" t="s">
        <v>6842</v>
      </c>
      <c r="G273" s="2" t="s">
        <v>22067</v>
      </c>
      <c r="H273" s="2" t="s">
        <v>22255</v>
      </c>
      <c r="I273" s="2" t="s">
        <v>22365</v>
      </c>
      <c r="J273" s="2" t="s">
        <v>22659</v>
      </c>
    </row>
    <row r="274" spans="1:10" ht="13">
      <c r="A274" s="32" t="s">
        <v>22735</v>
      </c>
      <c r="B274" s="2" t="s">
        <v>22736</v>
      </c>
      <c r="C274" s="2" t="s">
        <v>22726</v>
      </c>
      <c r="D274" s="2" t="s">
        <v>6425</v>
      </c>
      <c r="E274" s="2" t="s">
        <v>6856</v>
      </c>
      <c r="F274" s="2" t="s">
        <v>6842</v>
      </c>
      <c r="G274" s="2" t="s">
        <v>22067</v>
      </c>
      <c r="H274" s="2" t="s">
        <v>22255</v>
      </c>
      <c r="I274" s="2" t="s">
        <v>22365</v>
      </c>
      <c r="J274" s="2" t="s">
        <v>22659</v>
      </c>
    </row>
    <row r="275" spans="1:10" ht="13">
      <c r="A275" s="32" t="s">
        <v>22737</v>
      </c>
      <c r="B275" s="2" t="s">
        <v>22738</v>
      </c>
      <c r="C275" s="2" t="s">
        <v>22739</v>
      </c>
      <c r="D275" s="2" t="s">
        <v>6425</v>
      </c>
      <c r="E275" s="2" t="s">
        <v>6856</v>
      </c>
      <c r="F275" s="2" t="s">
        <v>6847</v>
      </c>
      <c r="G275" s="2" t="s">
        <v>22067</v>
      </c>
      <c r="H275" s="2" t="s">
        <v>22255</v>
      </c>
      <c r="I275" s="2" t="s">
        <v>22365</v>
      </c>
      <c r="J275" s="2" t="s">
        <v>22366</v>
      </c>
    </row>
    <row r="276" spans="1:10" ht="13">
      <c r="A276" s="32" t="s">
        <v>22740</v>
      </c>
      <c r="B276" s="2" t="s">
        <v>22741</v>
      </c>
      <c r="C276" s="2" t="s">
        <v>22739</v>
      </c>
      <c r="D276" s="2" t="s">
        <v>6427</v>
      </c>
      <c r="E276" s="2" t="s">
        <v>6937</v>
      </c>
      <c r="F276" s="2" t="s">
        <v>6847</v>
      </c>
      <c r="G276" s="2" t="s">
        <v>22067</v>
      </c>
      <c r="H276" s="2" t="s">
        <v>22255</v>
      </c>
      <c r="I276" s="2" t="s">
        <v>22365</v>
      </c>
      <c r="J276" s="2" t="s">
        <v>22366</v>
      </c>
    </row>
    <row r="277" spans="1:10" ht="13">
      <c r="A277" s="32" t="s">
        <v>22742</v>
      </c>
      <c r="B277" s="2" t="s">
        <v>22743</v>
      </c>
      <c r="C277" s="2" t="s">
        <v>22739</v>
      </c>
      <c r="D277" s="2" t="s">
        <v>6427</v>
      </c>
      <c r="E277" s="2" t="s">
        <v>6840</v>
      </c>
      <c r="F277" s="2" t="s">
        <v>6847</v>
      </c>
      <c r="G277" s="2" t="s">
        <v>22067</v>
      </c>
      <c r="H277" s="2" t="s">
        <v>22255</v>
      </c>
      <c r="I277" s="2" t="s">
        <v>22365</v>
      </c>
      <c r="J277" s="2" t="s">
        <v>22366</v>
      </c>
    </row>
    <row r="278" spans="1:10" ht="13">
      <c r="A278" s="32" t="s">
        <v>22744</v>
      </c>
      <c r="B278" s="2" t="s">
        <v>22745</v>
      </c>
      <c r="C278" s="2" t="s">
        <v>22739</v>
      </c>
      <c r="D278" s="2" t="s">
        <v>6425</v>
      </c>
      <c r="E278" s="2" t="s">
        <v>6937</v>
      </c>
      <c r="F278" s="2" t="s">
        <v>6847</v>
      </c>
      <c r="G278" s="2" t="s">
        <v>22067</v>
      </c>
      <c r="H278" s="2" t="s">
        <v>22255</v>
      </c>
      <c r="I278" s="2" t="s">
        <v>22365</v>
      </c>
      <c r="J278" s="2" t="s">
        <v>22366</v>
      </c>
    </row>
    <row r="279" spans="1:10" ht="13">
      <c r="A279" s="32" t="s">
        <v>22746</v>
      </c>
      <c r="B279" s="2" t="s">
        <v>22747</v>
      </c>
      <c r="C279" s="2" t="s">
        <v>22739</v>
      </c>
      <c r="D279" s="2" t="s">
        <v>6425</v>
      </c>
      <c r="E279" s="2" t="s">
        <v>6840</v>
      </c>
      <c r="F279" s="2" t="s">
        <v>6847</v>
      </c>
      <c r="G279" s="2" t="s">
        <v>22067</v>
      </c>
      <c r="H279" s="2" t="s">
        <v>22255</v>
      </c>
      <c r="I279" s="2" t="s">
        <v>22365</v>
      </c>
      <c r="J279" s="2" t="s">
        <v>22366</v>
      </c>
    </row>
    <row r="280" spans="1:10" ht="13">
      <c r="A280" s="32" t="s">
        <v>22748</v>
      </c>
      <c r="B280" s="2" t="s">
        <v>22749</v>
      </c>
      <c r="C280" s="2" t="s">
        <v>22750</v>
      </c>
      <c r="D280" s="2" t="s">
        <v>6427</v>
      </c>
      <c r="E280" s="2" t="s">
        <v>6840</v>
      </c>
      <c r="F280" s="2" t="s">
        <v>6868</v>
      </c>
      <c r="G280" s="2" t="s">
        <v>22067</v>
      </c>
      <c r="H280" s="2" t="s">
        <v>22255</v>
      </c>
      <c r="I280" s="2" t="s">
        <v>22365</v>
      </c>
      <c r="J280" s="2" t="s">
        <v>22366</v>
      </c>
    </row>
    <row r="281" spans="1:10" ht="13">
      <c r="A281" s="32" t="s">
        <v>22751</v>
      </c>
      <c r="B281" s="2" t="s">
        <v>22752</v>
      </c>
      <c r="C281" s="2" t="s">
        <v>22750</v>
      </c>
      <c r="D281" s="2" t="s">
        <v>6425</v>
      </c>
      <c r="E281" s="2" t="s">
        <v>6840</v>
      </c>
      <c r="F281" s="2" t="s">
        <v>6868</v>
      </c>
      <c r="G281" s="2" t="s">
        <v>22067</v>
      </c>
      <c r="H281" s="2" t="s">
        <v>22255</v>
      </c>
      <c r="I281" s="2" t="s">
        <v>22365</v>
      </c>
      <c r="J281" s="2" t="s">
        <v>22366</v>
      </c>
    </row>
    <row r="282" spans="1:10" ht="13">
      <c r="A282" s="32" t="s">
        <v>22753</v>
      </c>
      <c r="B282" s="2" t="s">
        <v>22754</v>
      </c>
      <c r="C282" s="2" t="s">
        <v>22755</v>
      </c>
      <c r="D282" s="2" t="s">
        <v>6425</v>
      </c>
      <c r="E282" s="2" t="s">
        <v>6937</v>
      </c>
      <c r="F282" s="2" t="s">
        <v>6868</v>
      </c>
      <c r="G282" s="2" t="s">
        <v>22067</v>
      </c>
      <c r="H282" s="2" t="s">
        <v>22255</v>
      </c>
      <c r="I282" s="2" t="s">
        <v>22365</v>
      </c>
      <c r="J282" s="2" t="s">
        <v>22366</v>
      </c>
    </row>
    <row r="283" spans="1:10" ht="13">
      <c r="A283" s="32" t="s">
        <v>22756</v>
      </c>
      <c r="B283" s="2" t="s">
        <v>22757</v>
      </c>
      <c r="C283" s="2" t="s">
        <v>22755</v>
      </c>
      <c r="D283" s="2" t="s">
        <v>6427</v>
      </c>
      <c r="E283" s="2" t="s">
        <v>6937</v>
      </c>
      <c r="F283" s="2" t="s">
        <v>6868</v>
      </c>
      <c r="G283" s="2" t="s">
        <v>22067</v>
      </c>
      <c r="H283" s="2" t="s">
        <v>22255</v>
      </c>
      <c r="I283" s="2" t="s">
        <v>22365</v>
      </c>
      <c r="J283" s="2" t="s">
        <v>22366</v>
      </c>
    </row>
    <row r="284" spans="1:10" ht="13">
      <c r="A284" s="32" t="s">
        <v>22758</v>
      </c>
      <c r="B284" s="2" t="s">
        <v>22759</v>
      </c>
      <c r="C284" s="2" t="s">
        <v>22760</v>
      </c>
      <c r="D284" s="2" t="s">
        <v>6427</v>
      </c>
      <c r="E284" s="2" t="s">
        <v>6840</v>
      </c>
      <c r="F284" s="2" t="s">
        <v>6842</v>
      </c>
      <c r="G284" s="2" t="s">
        <v>22067</v>
      </c>
      <c r="H284" s="2" t="s">
        <v>22255</v>
      </c>
      <c r="I284" s="2" t="s">
        <v>22365</v>
      </c>
      <c r="J284" s="2" t="s">
        <v>22366</v>
      </c>
    </row>
    <row r="285" spans="1:10" ht="13">
      <c r="A285" s="32" t="s">
        <v>22761</v>
      </c>
      <c r="B285" s="2" t="s">
        <v>22762</v>
      </c>
      <c r="C285" s="2" t="s">
        <v>22760</v>
      </c>
      <c r="D285" s="2" t="s">
        <v>6425</v>
      </c>
      <c r="E285" s="2" t="s">
        <v>6856</v>
      </c>
      <c r="F285" s="2" t="s">
        <v>6842</v>
      </c>
      <c r="G285" s="2" t="s">
        <v>22067</v>
      </c>
      <c r="H285" s="2" t="s">
        <v>22255</v>
      </c>
      <c r="I285" s="2" t="s">
        <v>22365</v>
      </c>
      <c r="J285" s="2" t="s">
        <v>22366</v>
      </c>
    </row>
    <row r="286" spans="1:10" ht="13">
      <c r="A286" s="32" t="s">
        <v>22763</v>
      </c>
      <c r="B286" s="2" t="s">
        <v>22764</v>
      </c>
      <c r="C286" s="2" t="s">
        <v>22760</v>
      </c>
      <c r="D286" s="2" t="s">
        <v>6427</v>
      </c>
      <c r="E286" s="2" t="s">
        <v>6856</v>
      </c>
      <c r="F286" s="2" t="s">
        <v>6842</v>
      </c>
      <c r="G286" s="2" t="s">
        <v>22067</v>
      </c>
      <c r="H286" s="2" t="s">
        <v>22255</v>
      </c>
      <c r="I286" s="2" t="s">
        <v>22365</v>
      </c>
      <c r="J286" s="2" t="s">
        <v>22366</v>
      </c>
    </row>
    <row r="287" spans="1:10" ht="13">
      <c r="A287" s="32" t="s">
        <v>22765</v>
      </c>
      <c r="B287" s="2" t="s">
        <v>22766</v>
      </c>
      <c r="C287" s="2" t="s">
        <v>22760</v>
      </c>
      <c r="D287" s="2" t="s">
        <v>6425</v>
      </c>
      <c r="E287" s="2" t="s">
        <v>6840</v>
      </c>
      <c r="F287" s="2" t="s">
        <v>6842</v>
      </c>
      <c r="G287" s="2" t="s">
        <v>22067</v>
      </c>
      <c r="H287" s="2" t="s">
        <v>22255</v>
      </c>
      <c r="I287" s="2" t="s">
        <v>22365</v>
      </c>
      <c r="J287" s="2" t="s">
        <v>22366</v>
      </c>
    </row>
    <row r="288" spans="1:10" ht="13">
      <c r="A288" s="32" t="s">
        <v>22767</v>
      </c>
      <c r="B288" s="2" t="s">
        <v>22768</v>
      </c>
      <c r="C288" s="2" t="s">
        <v>22760</v>
      </c>
      <c r="D288" s="2" t="s">
        <v>6425</v>
      </c>
      <c r="E288" s="2" t="s">
        <v>6937</v>
      </c>
      <c r="F288" s="2" t="s">
        <v>6842</v>
      </c>
      <c r="G288" s="2" t="s">
        <v>22067</v>
      </c>
      <c r="H288" s="2" t="s">
        <v>22255</v>
      </c>
      <c r="I288" s="2" t="s">
        <v>22365</v>
      </c>
      <c r="J288" s="2" t="s">
        <v>22366</v>
      </c>
    </row>
    <row r="289" spans="1:10" ht="13">
      <c r="A289" s="32" t="s">
        <v>22769</v>
      </c>
      <c r="B289" s="2" t="s">
        <v>22770</v>
      </c>
      <c r="C289" s="2" t="s">
        <v>22760</v>
      </c>
      <c r="D289" s="2" t="s">
        <v>6427</v>
      </c>
      <c r="E289" s="2" t="s">
        <v>6937</v>
      </c>
      <c r="F289" s="2" t="s">
        <v>6842</v>
      </c>
      <c r="G289" s="2" t="s">
        <v>22067</v>
      </c>
      <c r="H289" s="2" t="s">
        <v>22255</v>
      </c>
      <c r="I289" s="2" t="s">
        <v>22365</v>
      </c>
      <c r="J289" s="2" t="s">
        <v>22366</v>
      </c>
    </row>
    <row r="290" spans="1:10" ht="13">
      <c r="A290" s="32" t="s">
        <v>22771</v>
      </c>
      <c r="B290" s="2" t="s">
        <v>22772</v>
      </c>
      <c r="C290" s="2" t="s">
        <v>22773</v>
      </c>
      <c r="D290" s="2" t="s">
        <v>6427</v>
      </c>
      <c r="E290" s="2" t="s">
        <v>6937</v>
      </c>
      <c r="F290" s="2" t="s">
        <v>6842</v>
      </c>
      <c r="G290" s="2" t="s">
        <v>22067</v>
      </c>
      <c r="H290" s="2" t="s">
        <v>22255</v>
      </c>
      <c r="I290" s="2" t="s">
        <v>22365</v>
      </c>
      <c r="J290" s="2" t="s">
        <v>22366</v>
      </c>
    </row>
    <row r="291" spans="1:10" ht="13">
      <c r="A291" s="32" t="s">
        <v>22774</v>
      </c>
      <c r="B291" s="2" t="s">
        <v>22775</v>
      </c>
      <c r="C291" s="2" t="s">
        <v>22773</v>
      </c>
      <c r="D291" s="2" t="s">
        <v>6425</v>
      </c>
      <c r="E291" s="2" t="s">
        <v>6856</v>
      </c>
      <c r="F291" s="2" t="s">
        <v>6842</v>
      </c>
      <c r="G291" s="2" t="s">
        <v>22067</v>
      </c>
      <c r="H291" s="2" t="s">
        <v>22255</v>
      </c>
      <c r="I291" s="2" t="s">
        <v>22365</v>
      </c>
      <c r="J291" s="2" t="s">
        <v>22366</v>
      </c>
    </row>
    <row r="292" spans="1:10" ht="13">
      <c r="A292" s="32" t="s">
        <v>22776</v>
      </c>
      <c r="B292" s="2" t="s">
        <v>22777</v>
      </c>
      <c r="C292" s="2" t="s">
        <v>22773</v>
      </c>
      <c r="D292" s="2" t="s">
        <v>6427</v>
      </c>
      <c r="E292" s="2" t="s">
        <v>6840</v>
      </c>
      <c r="F292" s="2" t="s">
        <v>6842</v>
      </c>
      <c r="G292" s="2" t="s">
        <v>22067</v>
      </c>
      <c r="H292" s="2" t="s">
        <v>22255</v>
      </c>
      <c r="I292" s="2" t="s">
        <v>22365</v>
      </c>
      <c r="J292" s="2" t="s">
        <v>22366</v>
      </c>
    </row>
    <row r="293" spans="1:10" ht="13">
      <c r="A293" s="32" t="s">
        <v>22778</v>
      </c>
      <c r="B293" s="2" t="s">
        <v>22779</v>
      </c>
      <c r="C293" s="2" t="s">
        <v>22773</v>
      </c>
      <c r="D293" s="2" t="s">
        <v>6425</v>
      </c>
      <c r="E293" s="2" t="s">
        <v>6840</v>
      </c>
      <c r="F293" s="2" t="s">
        <v>6842</v>
      </c>
      <c r="G293" s="2" t="s">
        <v>22067</v>
      </c>
      <c r="H293" s="2" t="s">
        <v>22255</v>
      </c>
      <c r="I293" s="2" t="s">
        <v>22365</v>
      </c>
      <c r="J293" s="2" t="s">
        <v>22366</v>
      </c>
    </row>
    <row r="294" spans="1:10" ht="13">
      <c r="A294" s="32" t="s">
        <v>22780</v>
      </c>
      <c r="B294" s="2" t="s">
        <v>22781</v>
      </c>
      <c r="C294" s="2" t="s">
        <v>22782</v>
      </c>
      <c r="D294" s="2" t="s">
        <v>6427</v>
      </c>
      <c r="E294" s="2" t="s">
        <v>6856</v>
      </c>
      <c r="F294" s="2" t="s">
        <v>6842</v>
      </c>
      <c r="G294" s="2" t="s">
        <v>22067</v>
      </c>
      <c r="H294" s="2" t="s">
        <v>22255</v>
      </c>
      <c r="I294" s="2" t="s">
        <v>22365</v>
      </c>
      <c r="J294" s="2" t="s">
        <v>22366</v>
      </c>
    </row>
    <row r="295" spans="1:10" ht="13">
      <c r="A295" s="32" t="s">
        <v>22783</v>
      </c>
      <c r="B295" s="2" t="s">
        <v>22784</v>
      </c>
      <c r="C295" s="2" t="s">
        <v>22782</v>
      </c>
      <c r="D295" s="2" t="s">
        <v>6425</v>
      </c>
      <c r="E295" s="2" t="s">
        <v>6937</v>
      </c>
      <c r="F295" s="2" t="s">
        <v>6842</v>
      </c>
      <c r="G295" s="2" t="s">
        <v>22067</v>
      </c>
      <c r="H295" s="2" t="s">
        <v>22255</v>
      </c>
      <c r="I295" s="2" t="s">
        <v>22365</v>
      </c>
      <c r="J295" s="2" t="s">
        <v>22366</v>
      </c>
    </row>
    <row r="296" spans="1:10" ht="13">
      <c r="A296" s="32" t="s">
        <v>22785</v>
      </c>
      <c r="B296" s="2" t="s">
        <v>22786</v>
      </c>
      <c r="C296" s="2" t="s">
        <v>22782</v>
      </c>
      <c r="D296" s="2" t="s">
        <v>6427</v>
      </c>
      <c r="E296" s="2" t="s">
        <v>6937</v>
      </c>
      <c r="F296" s="2" t="s">
        <v>6842</v>
      </c>
      <c r="G296" s="2" t="s">
        <v>22067</v>
      </c>
      <c r="H296" s="2" t="s">
        <v>22255</v>
      </c>
      <c r="I296" s="2" t="s">
        <v>22365</v>
      </c>
      <c r="J296" s="2" t="s">
        <v>22366</v>
      </c>
    </row>
    <row r="297" spans="1:10" ht="13">
      <c r="A297" s="32" t="s">
        <v>22787</v>
      </c>
      <c r="B297" s="2" t="s">
        <v>22788</v>
      </c>
      <c r="C297" s="2" t="s">
        <v>22789</v>
      </c>
      <c r="D297" s="2" t="s">
        <v>6427</v>
      </c>
      <c r="E297" s="2" t="s">
        <v>6937</v>
      </c>
      <c r="F297" s="2" t="s">
        <v>6847</v>
      </c>
      <c r="G297" s="2" t="s">
        <v>22067</v>
      </c>
      <c r="H297" s="2" t="s">
        <v>22255</v>
      </c>
      <c r="I297" s="2" t="s">
        <v>22365</v>
      </c>
      <c r="J297" s="2" t="s">
        <v>22366</v>
      </c>
    </row>
    <row r="298" spans="1:10" ht="13">
      <c r="A298" s="32" t="s">
        <v>22790</v>
      </c>
      <c r="B298" s="2" t="s">
        <v>22791</v>
      </c>
      <c r="C298" s="2" t="s">
        <v>22789</v>
      </c>
      <c r="D298" s="2" t="s">
        <v>6427</v>
      </c>
      <c r="E298" s="2" t="s">
        <v>6856</v>
      </c>
      <c r="F298" s="2" t="s">
        <v>6842</v>
      </c>
      <c r="G298" s="2" t="s">
        <v>22067</v>
      </c>
      <c r="H298" s="2" t="s">
        <v>22255</v>
      </c>
      <c r="I298" s="2" t="s">
        <v>22365</v>
      </c>
      <c r="J298" s="2" t="s">
        <v>22366</v>
      </c>
    </row>
    <row r="299" spans="1:10" ht="13">
      <c r="A299" s="32" t="s">
        <v>22792</v>
      </c>
      <c r="B299" s="2" t="s">
        <v>22793</v>
      </c>
      <c r="C299" s="2" t="s">
        <v>22789</v>
      </c>
      <c r="D299" s="2" t="s">
        <v>6425</v>
      </c>
      <c r="E299" s="2" t="s">
        <v>6937</v>
      </c>
      <c r="F299" s="2" t="s">
        <v>6842</v>
      </c>
      <c r="G299" s="2" t="s">
        <v>22067</v>
      </c>
      <c r="H299" s="2" t="s">
        <v>22255</v>
      </c>
      <c r="I299" s="2" t="s">
        <v>22365</v>
      </c>
      <c r="J299" s="2" t="s">
        <v>22366</v>
      </c>
    </row>
    <row r="300" spans="1:10" ht="13">
      <c r="A300" s="32" t="s">
        <v>22794</v>
      </c>
      <c r="B300" s="2" t="s">
        <v>22795</v>
      </c>
      <c r="C300" s="2" t="s">
        <v>22796</v>
      </c>
      <c r="D300" s="2" t="s">
        <v>6427</v>
      </c>
      <c r="E300" s="2" t="s">
        <v>6840</v>
      </c>
      <c r="F300" s="2" t="s">
        <v>6842</v>
      </c>
      <c r="G300" s="2" t="s">
        <v>22067</v>
      </c>
      <c r="H300" s="2" t="s">
        <v>22255</v>
      </c>
      <c r="I300" s="2" t="s">
        <v>22365</v>
      </c>
      <c r="J300" s="2" t="s">
        <v>22366</v>
      </c>
    </row>
    <row r="301" spans="1:10" ht="13">
      <c r="A301" s="32" t="s">
        <v>22797</v>
      </c>
      <c r="B301" s="2" t="s">
        <v>22798</v>
      </c>
      <c r="C301" s="2" t="s">
        <v>22796</v>
      </c>
      <c r="D301" s="2" t="s">
        <v>6427</v>
      </c>
      <c r="E301" s="2" t="s">
        <v>6937</v>
      </c>
      <c r="F301" s="2" t="s">
        <v>6842</v>
      </c>
      <c r="G301" s="2" t="s">
        <v>22067</v>
      </c>
      <c r="H301" s="2" t="s">
        <v>22255</v>
      </c>
      <c r="I301" s="2" t="s">
        <v>22365</v>
      </c>
      <c r="J301" s="2" t="s">
        <v>22366</v>
      </c>
    </row>
    <row r="302" spans="1:10" ht="13">
      <c r="A302" s="32" t="s">
        <v>22799</v>
      </c>
      <c r="B302" s="2" t="s">
        <v>22800</v>
      </c>
      <c r="C302" s="2" t="s">
        <v>22796</v>
      </c>
      <c r="D302" s="2" t="s">
        <v>6425</v>
      </c>
      <c r="E302" s="2" t="s">
        <v>6840</v>
      </c>
      <c r="F302" s="2" t="s">
        <v>6842</v>
      </c>
      <c r="G302" s="2" t="s">
        <v>22067</v>
      </c>
      <c r="H302" s="2" t="s">
        <v>22255</v>
      </c>
      <c r="I302" s="2" t="s">
        <v>22365</v>
      </c>
      <c r="J302" s="2" t="s">
        <v>22366</v>
      </c>
    </row>
    <row r="303" spans="1:10" ht="13">
      <c r="A303" s="32" t="s">
        <v>22801</v>
      </c>
      <c r="B303" s="2" t="s">
        <v>22802</v>
      </c>
      <c r="C303" s="2" t="s">
        <v>22796</v>
      </c>
      <c r="D303" s="2" t="s">
        <v>6427</v>
      </c>
      <c r="E303" s="2" t="s">
        <v>6856</v>
      </c>
      <c r="F303" s="2" t="s">
        <v>6842</v>
      </c>
      <c r="G303" s="2" t="s">
        <v>22067</v>
      </c>
      <c r="H303" s="2" t="s">
        <v>22255</v>
      </c>
      <c r="I303" s="2" t="s">
        <v>22365</v>
      </c>
      <c r="J303" s="2" t="s">
        <v>22366</v>
      </c>
    </row>
    <row r="304" spans="1:10" ht="13">
      <c r="A304" s="32" t="s">
        <v>22803</v>
      </c>
      <c r="B304" s="2" t="s">
        <v>22804</v>
      </c>
      <c r="C304" s="2" t="s">
        <v>22796</v>
      </c>
      <c r="D304" s="2" t="s">
        <v>6425</v>
      </c>
      <c r="E304" s="2" t="s">
        <v>6856</v>
      </c>
      <c r="F304" s="2" t="s">
        <v>6842</v>
      </c>
      <c r="G304" s="2" t="s">
        <v>22067</v>
      </c>
      <c r="H304" s="2" t="s">
        <v>22255</v>
      </c>
      <c r="I304" s="2" t="s">
        <v>22365</v>
      </c>
      <c r="J304" s="2" t="s">
        <v>22366</v>
      </c>
    </row>
    <row r="305" spans="1:10" ht="13">
      <c r="A305" s="32" t="s">
        <v>22805</v>
      </c>
      <c r="B305" s="2" t="s">
        <v>22806</v>
      </c>
      <c r="C305" s="2" t="s">
        <v>22807</v>
      </c>
      <c r="D305" s="2" t="s">
        <v>6425</v>
      </c>
      <c r="E305" s="2" t="s">
        <v>6840</v>
      </c>
      <c r="F305" s="2" t="s">
        <v>6868</v>
      </c>
      <c r="G305" s="2" t="s">
        <v>22067</v>
      </c>
      <c r="H305" s="2" t="s">
        <v>22255</v>
      </c>
      <c r="I305" s="2" t="s">
        <v>22365</v>
      </c>
      <c r="J305" s="2" t="s">
        <v>22366</v>
      </c>
    </row>
    <row r="306" spans="1:10" ht="13">
      <c r="A306" s="32" t="s">
        <v>22808</v>
      </c>
      <c r="B306" s="2" t="s">
        <v>22809</v>
      </c>
      <c r="C306" s="2" t="s">
        <v>22807</v>
      </c>
      <c r="D306" s="2" t="s">
        <v>6427</v>
      </c>
      <c r="E306" s="2" t="s">
        <v>6840</v>
      </c>
      <c r="F306" s="2" t="s">
        <v>6868</v>
      </c>
      <c r="G306" s="2" t="s">
        <v>22067</v>
      </c>
      <c r="H306" s="2" t="s">
        <v>22255</v>
      </c>
      <c r="I306" s="2" t="s">
        <v>22365</v>
      </c>
      <c r="J306" s="2" t="s">
        <v>22366</v>
      </c>
    </row>
    <row r="307" spans="1:10" ht="13">
      <c r="A307" s="32" t="s">
        <v>22810</v>
      </c>
      <c r="B307" s="2" t="s">
        <v>22811</v>
      </c>
      <c r="C307" s="2" t="s">
        <v>22812</v>
      </c>
      <c r="D307" s="2" t="s">
        <v>6425</v>
      </c>
      <c r="E307" s="2" t="s">
        <v>6840</v>
      </c>
      <c r="F307" s="2" t="s">
        <v>6868</v>
      </c>
      <c r="G307" s="2" t="s">
        <v>22067</v>
      </c>
      <c r="H307" s="2" t="s">
        <v>22255</v>
      </c>
      <c r="I307" s="2" t="s">
        <v>22365</v>
      </c>
      <c r="J307" s="2" t="s">
        <v>22366</v>
      </c>
    </row>
    <row r="308" spans="1:10" ht="13">
      <c r="A308" s="32" t="s">
        <v>22813</v>
      </c>
      <c r="B308" s="2" t="s">
        <v>22814</v>
      </c>
      <c r="C308" s="2" t="s">
        <v>22812</v>
      </c>
      <c r="D308" s="2" t="s">
        <v>6427</v>
      </c>
      <c r="E308" s="2" t="s">
        <v>6840</v>
      </c>
      <c r="F308" s="2" t="s">
        <v>6868</v>
      </c>
      <c r="G308" s="2" t="s">
        <v>22067</v>
      </c>
      <c r="H308" s="2" t="s">
        <v>22255</v>
      </c>
      <c r="I308" s="2" t="s">
        <v>22365</v>
      </c>
      <c r="J308" s="2" t="s">
        <v>22366</v>
      </c>
    </row>
    <row r="309" spans="1:10" ht="13">
      <c r="A309" s="32" t="s">
        <v>22815</v>
      </c>
      <c r="B309" s="2" t="s">
        <v>22816</v>
      </c>
      <c r="C309" s="2" t="s">
        <v>22817</v>
      </c>
      <c r="D309" s="2" t="s">
        <v>6427</v>
      </c>
      <c r="E309" s="2" t="s">
        <v>6840</v>
      </c>
      <c r="F309" s="2" t="s">
        <v>6868</v>
      </c>
      <c r="G309" s="2" t="s">
        <v>22067</v>
      </c>
      <c r="H309" s="2" t="s">
        <v>22255</v>
      </c>
      <c r="I309" s="2" t="s">
        <v>22365</v>
      </c>
      <c r="J309" s="2" t="s">
        <v>22366</v>
      </c>
    </row>
    <row r="310" spans="1:10" ht="13">
      <c r="A310" s="32" t="s">
        <v>22818</v>
      </c>
      <c r="B310" s="2" t="s">
        <v>22819</v>
      </c>
      <c r="C310" s="2" t="s">
        <v>22817</v>
      </c>
      <c r="D310" s="2" t="s">
        <v>6425</v>
      </c>
      <c r="E310" s="2" t="s">
        <v>6840</v>
      </c>
      <c r="F310" s="2" t="s">
        <v>6868</v>
      </c>
      <c r="G310" s="2" t="s">
        <v>22067</v>
      </c>
      <c r="H310" s="2" t="s">
        <v>22255</v>
      </c>
      <c r="I310" s="2" t="s">
        <v>22365</v>
      </c>
      <c r="J310" s="2" t="s">
        <v>22366</v>
      </c>
    </row>
    <row r="311" spans="1:10" ht="13">
      <c r="A311" s="32" t="s">
        <v>22820</v>
      </c>
      <c r="B311" s="2" t="s">
        <v>22821</v>
      </c>
      <c r="C311" s="2" t="s">
        <v>22817</v>
      </c>
      <c r="D311" s="2" t="s">
        <v>6427</v>
      </c>
      <c r="E311" s="2" t="s">
        <v>6840</v>
      </c>
      <c r="F311" s="2" t="s">
        <v>6868</v>
      </c>
      <c r="G311" s="2" t="s">
        <v>22067</v>
      </c>
      <c r="H311" s="2" t="s">
        <v>22255</v>
      </c>
      <c r="I311" s="2" t="s">
        <v>22365</v>
      </c>
      <c r="J311" s="2" t="s">
        <v>22366</v>
      </c>
    </row>
    <row r="312" spans="1:10" ht="13">
      <c r="A312" s="32" t="s">
        <v>22822</v>
      </c>
      <c r="B312" s="2" t="s">
        <v>22823</v>
      </c>
      <c r="C312" s="2" t="s">
        <v>22817</v>
      </c>
      <c r="D312" s="2" t="s">
        <v>6425</v>
      </c>
      <c r="E312" s="2" t="s">
        <v>6840</v>
      </c>
      <c r="F312" s="2" t="s">
        <v>6868</v>
      </c>
      <c r="G312" s="2" t="s">
        <v>22067</v>
      </c>
      <c r="H312" s="2" t="s">
        <v>22255</v>
      </c>
      <c r="I312" s="2" t="s">
        <v>22365</v>
      </c>
      <c r="J312" s="2" t="s">
        <v>22366</v>
      </c>
    </row>
    <row r="313" spans="1:10" ht="13">
      <c r="A313" s="32" t="s">
        <v>22824</v>
      </c>
      <c r="B313" s="2" t="s">
        <v>22825</v>
      </c>
      <c r="C313" s="2" t="s">
        <v>22817</v>
      </c>
      <c r="D313" s="2" t="s">
        <v>6425</v>
      </c>
      <c r="E313" s="2" t="s">
        <v>6937</v>
      </c>
      <c r="F313" s="2" t="s">
        <v>6868</v>
      </c>
      <c r="G313" s="2" t="s">
        <v>22067</v>
      </c>
      <c r="H313" s="2" t="s">
        <v>22255</v>
      </c>
      <c r="I313" s="2" t="s">
        <v>22365</v>
      </c>
      <c r="J313" s="2" t="s">
        <v>22366</v>
      </c>
    </row>
    <row r="314" spans="1:10" ht="13">
      <c r="A314" s="32" t="s">
        <v>22826</v>
      </c>
      <c r="B314" s="2" t="s">
        <v>22827</v>
      </c>
      <c r="C314" s="2" t="s">
        <v>22828</v>
      </c>
      <c r="D314" s="2" t="s">
        <v>6425</v>
      </c>
      <c r="E314" s="2" t="s">
        <v>6937</v>
      </c>
      <c r="F314" s="2" t="s">
        <v>6842</v>
      </c>
      <c r="G314" s="2" t="s">
        <v>22067</v>
      </c>
      <c r="H314" s="2" t="s">
        <v>22255</v>
      </c>
      <c r="I314" s="2" t="s">
        <v>22365</v>
      </c>
      <c r="J314" s="2" t="s">
        <v>22366</v>
      </c>
    </row>
    <row r="315" spans="1:10" ht="13">
      <c r="A315" s="32" t="s">
        <v>22829</v>
      </c>
      <c r="B315" s="2" t="s">
        <v>22830</v>
      </c>
      <c r="C315" s="2" t="s">
        <v>22828</v>
      </c>
      <c r="D315" s="2" t="s">
        <v>6427</v>
      </c>
      <c r="E315" s="2" t="s">
        <v>6937</v>
      </c>
      <c r="F315" s="2" t="s">
        <v>6842</v>
      </c>
      <c r="G315" s="2" t="s">
        <v>22067</v>
      </c>
      <c r="H315" s="2" t="s">
        <v>22255</v>
      </c>
      <c r="I315" s="2" t="s">
        <v>22365</v>
      </c>
      <c r="J315" s="2" t="s">
        <v>22366</v>
      </c>
    </row>
    <row r="316" spans="1:10" ht="13">
      <c r="A316" s="32" t="s">
        <v>22831</v>
      </c>
      <c r="B316" s="2" t="s">
        <v>22832</v>
      </c>
      <c r="C316" s="2" t="s">
        <v>22828</v>
      </c>
      <c r="D316" s="2" t="s">
        <v>6427</v>
      </c>
      <c r="E316" s="2" t="s">
        <v>6840</v>
      </c>
      <c r="F316" s="2" t="s">
        <v>6842</v>
      </c>
      <c r="G316" s="2" t="s">
        <v>22067</v>
      </c>
      <c r="H316" s="2" t="s">
        <v>22255</v>
      </c>
      <c r="I316" s="2" t="s">
        <v>22365</v>
      </c>
      <c r="J316" s="2" t="s">
        <v>22366</v>
      </c>
    </row>
    <row r="317" spans="1:10" ht="13">
      <c r="A317" s="32" t="s">
        <v>22833</v>
      </c>
      <c r="B317" s="2" t="s">
        <v>22834</v>
      </c>
      <c r="C317" s="2" t="s">
        <v>22828</v>
      </c>
      <c r="D317" s="2" t="s">
        <v>6425</v>
      </c>
      <c r="E317" s="2" t="s">
        <v>6840</v>
      </c>
      <c r="F317" s="2" t="s">
        <v>6842</v>
      </c>
      <c r="G317" s="2" t="s">
        <v>22067</v>
      </c>
      <c r="H317" s="2" t="s">
        <v>22255</v>
      </c>
      <c r="I317" s="2" t="s">
        <v>22365</v>
      </c>
      <c r="J317" s="2" t="s">
        <v>22366</v>
      </c>
    </row>
    <row r="318" spans="1:10" ht="13">
      <c r="A318" s="32" t="s">
        <v>22835</v>
      </c>
      <c r="B318" s="2" t="s">
        <v>22836</v>
      </c>
      <c r="C318" s="2" t="s">
        <v>22837</v>
      </c>
      <c r="D318" s="2" t="s">
        <v>6427</v>
      </c>
      <c r="E318" s="2" t="s">
        <v>6937</v>
      </c>
      <c r="F318" s="2" t="s">
        <v>6842</v>
      </c>
      <c r="G318" s="2" t="s">
        <v>22067</v>
      </c>
      <c r="H318" s="2" t="s">
        <v>22255</v>
      </c>
      <c r="I318" s="2" t="s">
        <v>22365</v>
      </c>
      <c r="J318" s="2" t="s">
        <v>22366</v>
      </c>
    </row>
    <row r="319" spans="1:10" ht="13">
      <c r="A319" s="32" t="s">
        <v>22838</v>
      </c>
      <c r="B319" s="2" t="s">
        <v>22839</v>
      </c>
      <c r="C319" s="2" t="s">
        <v>22837</v>
      </c>
      <c r="D319" s="2" t="s">
        <v>6425</v>
      </c>
      <c r="E319" s="2" t="s">
        <v>6937</v>
      </c>
      <c r="F319" s="2" t="s">
        <v>6842</v>
      </c>
      <c r="G319" s="2" t="s">
        <v>22067</v>
      </c>
      <c r="H319" s="2" t="s">
        <v>22255</v>
      </c>
      <c r="I319" s="2" t="s">
        <v>22365</v>
      </c>
      <c r="J319" s="2" t="s">
        <v>22366</v>
      </c>
    </row>
    <row r="320" spans="1:10" ht="13">
      <c r="A320" s="32" t="s">
        <v>22840</v>
      </c>
      <c r="B320" s="2" t="s">
        <v>22841</v>
      </c>
      <c r="C320" s="2" t="s">
        <v>22837</v>
      </c>
      <c r="D320" s="2" t="s">
        <v>6425</v>
      </c>
      <c r="E320" s="2" t="s">
        <v>6840</v>
      </c>
      <c r="F320" s="2" t="s">
        <v>6842</v>
      </c>
      <c r="G320" s="2" t="s">
        <v>22067</v>
      </c>
      <c r="H320" s="2" t="s">
        <v>22255</v>
      </c>
      <c r="I320" s="2" t="s">
        <v>22365</v>
      </c>
      <c r="J320" s="2" t="s">
        <v>22366</v>
      </c>
    </row>
    <row r="321" spans="1:10" ht="13">
      <c r="A321" s="32" t="s">
        <v>22842</v>
      </c>
      <c r="B321" s="2" t="s">
        <v>22843</v>
      </c>
      <c r="C321" s="2" t="s">
        <v>22837</v>
      </c>
      <c r="D321" s="2" t="s">
        <v>6427</v>
      </c>
      <c r="E321" s="2" t="s">
        <v>6840</v>
      </c>
      <c r="F321" s="2" t="s">
        <v>6842</v>
      </c>
      <c r="G321" s="2" t="s">
        <v>22067</v>
      </c>
      <c r="H321" s="2" t="s">
        <v>22255</v>
      </c>
      <c r="I321" s="2" t="s">
        <v>22365</v>
      </c>
      <c r="J321" s="2" t="s">
        <v>22366</v>
      </c>
    </row>
    <row r="322" spans="1:10" ht="13">
      <c r="A322" s="32" t="s">
        <v>22844</v>
      </c>
      <c r="B322" s="2" t="s">
        <v>22845</v>
      </c>
      <c r="C322" s="2" t="s">
        <v>22846</v>
      </c>
      <c r="D322" s="2" t="s">
        <v>6425</v>
      </c>
      <c r="E322" s="2" t="s">
        <v>6840</v>
      </c>
      <c r="F322" s="2" t="s">
        <v>6847</v>
      </c>
      <c r="G322" s="2" t="s">
        <v>22067</v>
      </c>
      <c r="H322" s="2" t="s">
        <v>22255</v>
      </c>
      <c r="I322" s="2" t="s">
        <v>22365</v>
      </c>
      <c r="J322" s="2" t="s">
        <v>22366</v>
      </c>
    </row>
    <row r="323" spans="1:10" ht="13">
      <c r="A323" s="32" t="s">
        <v>22847</v>
      </c>
      <c r="B323" s="2" t="s">
        <v>22848</v>
      </c>
      <c r="C323" s="2" t="s">
        <v>22846</v>
      </c>
      <c r="D323" s="2" t="s">
        <v>6427</v>
      </c>
      <c r="E323" s="2" t="s">
        <v>6856</v>
      </c>
      <c r="F323" s="2" t="s">
        <v>6842</v>
      </c>
      <c r="G323" s="2" t="s">
        <v>22067</v>
      </c>
      <c r="H323" s="2" t="s">
        <v>22255</v>
      </c>
      <c r="I323" s="2" t="s">
        <v>22365</v>
      </c>
      <c r="J323" s="2" t="s">
        <v>22366</v>
      </c>
    </row>
    <row r="324" spans="1:10" ht="13">
      <c r="A324" s="32" t="s">
        <v>22849</v>
      </c>
      <c r="B324" s="2" t="s">
        <v>22850</v>
      </c>
      <c r="C324" s="2" t="s">
        <v>22846</v>
      </c>
      <c r="D324" s="2" t="s">
        <v>6425</v>
      </c>
      <c r="E324" s="2" t="s">
        <v>6856</v>
      </c>
      <c r="F324" s="2" t="s">
        <v>6847</v>
      </c>
      <c r="G324" s="2" t="s">
        <v>22067</v>
      </c>
      <c r="H324" s="2" t="s">
        <v>22255</v>
      </c>
      <c r="I324" s="2" t="s">
        <v>22365</v>
      </c>
      <c r="J324" s="2" t="s">
        <v>22366</v>
      </c>
    </row>
    <row r="325" spans="1:10" ht="13">
      <c r="A325" s="32" t="s">
        <v>22851</v>
      </c>
      <c r="B325" s="2" t="s">
        <v>22852</v>
      </c>
      <c r="C325" s="2" t="s">
        <v>22846</v>
      </c>
      <c r="D325" s="2" t="s">
        <v>6427</v>
      </c>
      <c r="E325" s="2" t="s">
        <v>6937</v>
      </c>
      <c r="F325" s="2" t="s">
        <v>6842</v>
      </c>
      <c r="G325" s="2" t="s">
        <v>22067</v>
      </c>
      <c r="H325" s="2" t="s">
        <v>22255</v>
      </c>
      <c r="I325" s="2" t="s">
        <v>22365</v>
      </c>
      <c r="J325" s="2" t="s">
        <v>22366</v>
      </c>
    </row>
    <row r="326" spans="1:10" ht="13">
      <c r="A326" s="32" t="s">
        <v>22853</v>
      </c>
      <c r="B326" s="2" t="s">
        <v>22854</v>
      </c>
      <c r="C326" s="2" t="s">
        <v>22846</v>
      </c>
      <c r="D326" s="2" t="s">
        <v>6427</v>
      </c>
      <c r="E326" s="2" t="s">
        <v>6840</v>
      </c>
      <c r="F326" s="2" t="s">
        <v>6847</v>
      </c>
      <c r="G326" s="2" t="s">
        <v>22067</v>
      </c>
      <c r="H326" s="2" t="s">
        <v>22255</v>
      </c>
      <c r="I326" s="2" t="s">
        <v>22365</v>
      </c>
      <c r="J326" s="2" t="s">
        <v>22366</v>
      </c>
    </row>
    <row r="327" spans="1:10" ht="13">
      <c r="A327" s="32" t="s">
        <v>22855</v>
      </c>
      <c r="B327" s="2" t="s">
        <v>22856</v>
      </c>
      <c r="C327" s="2" t="s">
        <v>22857</v>
      </c>
      <c r="D327" s="2" t="s">
        <v>6425</v>
      </c>
      <c r="E327" s="2" t="s">
        <v>6856</v>
      </c>
      <c r="F327" s="2" t="s">
        <v>6842</v>
      </c>
      <c r="G327" s="2" t="s">
        <v>22067</v>
      </c>
      <c r="H327" s="2" t="s">
        <v>22255</v>
      </c>
      <c r="I327" s="2" t="s">
        <v>22365</v>
      </c>
      <c r="J327" s="2" t="s">
        <v>22366</v>
      </c>
    </row>
    <row r="328" spans="1:10" ht="13">
      <c r="A328" s="32" t="s">
        <v>22858</v>
      </c>
      <c r="B328" s="2" t="s">
        <v>22859</v>
      </c>
      <c r="C328" s="2" t="s">
        <v>22857</v>
      </c>
      <c r="D328" s="2" t="s">
        <v>6425</v>
      </c>
      <c r="E328" s="2" t="s">
        <v>6937</v>
      </c>
      <c r="F328" s="2" t="s">
        <v>6842</v>
      </c>
      <c r="G328" s="2" t="s">
        <v>22067</v>
      </c>
      <c r="H328" s="2" t="s">
        <v>22255</v>
      </c>
      <c r="I328" s="2" t="s">
        <v>22365</v>
      </c>
      <c r="J328" s="2" t="s">
        <v>22366</v>
      </c>
    </row>
    <row r="329" spans="1:10" ht="13">
      <c r="A329" s="32" t="s">
        <v>22860</v>
      </c>
      <c r="B329" s="2" t="s">
        <v>22861</v>
      </c>
      <c r="C329" s="2" t="s">
        <v>22857</v>
      </c>
      <c r="D329" s="2" t="s">
        <v>6425</v>
      </c>
      <c r="E329" s="2" t="s">
        <v>6840</v>
      </c>
      <c r="F329" s="2" t="s">
        <v>6842</v>
      </c>
      <c r="G329" s="2" t="s">
        <v>22067</v>
      </c>
      <c r="H329" s="2" t="s">
        <v>22255</v>
      </c>
      <c r="I329" s="2" t="s">
        <v>22365</v>
      </c>
      <c r="J329" s="2" t="s">
        <v>22366</v>
      </c>
    </row>
    <row r="330" spans="1:10" ht="13">
      <c r="A330" s="32" t="s">
        <v>22862</v>
      </c>
      <c r="B330" s="2" t="s">
        <v>22863</v>
      </c>
      <c r="C330" s="2" t="s">
        <v>22857</v>
      </c>
      <c r="D330" s="2" t="s">
        <v>6427</v>
      </c>
      <c r="E330" s="2" t="s">
        <v>6937</v>
      </c>
      <c r="F330" s="2" t="s">
        <v>6842</v>
      </c>
      <c r="G330" s="2" t="s">
        <v>22067</v>
      </c>
      <c r="H330" s="2" t="s">
        <v>22255</v>
      </c>
      <c r="I330" s="2" t="s">
        <v>22365</v>
      </c>
      <c r="J330" s="2" t="s">
        <v>22366</v>
      </c>
    </row>
    <row r="331" spans="1:10" ht="13">
      <c r="A331" s="32" t="s">
        <v>22864</v>
      </c>
      <c r="B331" s="2" t="s">
        <v>22865</v>
      </c>
      <c r="C331" s="2" t="s">
        <v>22857</v>
      </c>
      <c r="D331" s="2" t="s">
        <v>6427</v>
      </c>
      <c r="E331" s="2" t="s">
        <v>6856</v>
      </c>
      <c r="F331" s="2" t="s">
        <v>6842</v>
      </c>
      <c r="G331" s="2" t="s">
        <v>22067</v>
      </c>
      <c r="H331" s="2" t="s">
        <v>22255</v>
      </c>
      <c r="I331" s="2" t="s">
        <v>22365</v>
      </c>
      <c r="J331" s="2" t="s">
        <v>22366</v>
      </c>
    </row>
    <row r="332" spans="1:10" ht="13">
      <c r="A332" s="32" t="s">
        <v>22866</v>
      </c>
      <c r="B332" s="2" t="s">
        <v>22867</v>
      </c>
      <c r="C332" s="2" t="s">
        <v>22857</v>
      </c>
      <c r="D332" s="2" t="s">
        <v>6427</v>
      </c>
      <c r="E332" s="2" t="s">
        <v>6840</v>
      </c>
      <c r="F332" s="2" t="s">
        <v>6842</v>
      </c>
      <c r="G332" s="2" t="s">
        <v>22067</v>
      </c>
      <c r="H332" s="2" t="s">
        <v>22255</v>
      </c>
      <c r="I332" s="2" t="s">
        <v>22365</v>
      </c>
      <c r="J332" s="2" t="s">
        <v>22366</v>
      </c>
    </row>
    <row r="333" spans="1:10" ht="13">
      <c r="A333" s="32" t="s">
        <v>22868</v>
      </c>
      <c r="B333" s="2" t="s">
        <v>22869</v>
      </c>
      <c r="C333" s="2" t="s">
        <v>22870</v>
      </c>
      <c r="D333" s="2" t="s">
        <v>6425</v>
      </c>
      <c r="E333" s="2" t="s">
        <v>6937</v>
      </c>
      <c r="F333" s="2" t="s">
        <v>6842</v>
      </c>
      <c r="G333" s="2" t="s">
        <v>22067</v>
      </c>
      <c r="H333" s="2" t="s">
        <v>22255</v>
      </c>
      <c r="I333" s="2" t="s">
        <v>22365</v>
      </c>
      <c r="J333" s="2" t="s">
        <v>22366</v>
      </c>
    </row>
    <row r="334" spans="1:10" ht="13">
      <c r="A334" s="32" t="s">
        <v>22871</v>
      </c>
      <c r="B334" s="2" t="s">
        <v>22872</v>
      </c>
      <c r="C334" s="2" t="s">
        <v>22870</v>
      </c>
      <c r="D334" s="2" t="s">
        <v>6425</v>
      </c>
      <c r="E334" s="2" t="s">
        <v>6856</v>
      </c>
      <c r="F334" s="2" t="s">
        <v>6842</v>
      </c>
      <c r="G334" s="2" t="s">
        <v>22067</v>
      </c>
      <c r="H334" s="2" t="s">
        <v>22255</v>
      </c>
      <c r="I334" s="2" t="s">
        <v>22365</v>
      </c>
      <c r="J334" s="2" t="s">
        <v>22366</v>
      </c>
    </row>
    <row r="335" spans="1:10" ht="13">
      <c r="A335" s="32" t="s">
        <v>22873</v>
      </c>
      <c r="B335" s="2" t="s">
        <v>22874</v>
      </c>
      <c r="C335" s="2" t="s">
        <v>22870</v>
      </c>
      <c r="D335" s="2" t="s">
        <v>6425</v>
      </c>
      <c r="E335" s="2" t="s">
        <v>6840</v>
      </c>
      <c r="F335" s="2" t="s">
        <v>6842</v>
      </c>
      <c r="G335" s="2" t="s">
        <v>22067</v>
      </c>
      <c r="H335" s="2" t="s">
        <v>22255</v>
      </c>
      <c r="I335" s="2" t="s">
        <v>22365</v>
      </c>
      <c r="J335" s="2" t="s">
        <v>22366</v>
      </c>
    </row>
    <row r="336" spans="1:10" ht="13">
      <c r="A336" s="32" t="s">
        <v>22875</v>
      </c>
      <c r="B336" s="2" t="s">
        <v>22876</v>
      </c>
      <c r="C336" s="2" t="s">
        <v>22870</v>
      </c>
      <c r="D336" s="2" t="s">
        <v>6427</v>
      </c>
      <c r="E336" s="2" t="s">
        <v>6856</v>
      </c>
      <c r="F336" s="2" t="s">
        <v>6842</v>
      </c>
      <c r="G336" s="2" t="s">
        <v>22067</v>
      </c>
      <c r="H336" s="2" t="s">
        <v>22255</v>
      </c>
      <c r="I336" s="2" t="s">
        <v>22365</v>
      </c>
      <c r="J336" s="2" t="s">
        <v>22366</v>
      </c>
    </row>
    <row r="337" spans="1:10" ht="13">
      <c r="A337" s="32" t="s">
        <v>22877</v>
      </c>
      <c r="B337" s="2" t="s">
        <v>22878</v>
      </c>
      <c r="C337" s="2" t="s">
        <v>22870</v>
      </c>
      <c r="D337" s="2" t="s">
        <v>6427</v>
      </c>
      <c r="E337" s="2" t="s">
        <v>6937</v>
      </c>
      <c r="F337" s="2" t="s">
        <v>6842</v>
      </c>
      <c r="G337" s="2" t="s">
        <v>22067</v>
      </c>
      <c r="H337" s="2" t="s">
        <v>22255</v>
      </c>
      <c r="I337" s="2" t="s">
        <v>22365</v>
      </c>
      <c r="J337" s="2" t="s">
        <v>22366</v>
      </c>
    </row>
    <row r="338" spans="1:10" ht="13">
      <c r="A338" s="32" t="s">
        <v>22879</v>
      </c>
      <c r="B338" s="2" t="s">
        <v>22880</v>
      </c>
      <c r="C338" s="2" t="s">
        <v>22870</v>
      </c>
      <c r="D338" s="2" t="s">
        <v>6427</v>
      </c>
      <c r="E338" s="2" t="s">
        <v>6840</v>
      </c>
      <c r="F338" s="2" t="s">
        <v>6842</v>
      </c>
      <c r="G338" s="2" t="s">
        <v>22067</v>
      </c>
      <c r="H338" s="2" t="s">
        <v>22255</v>
      </c>
      <c r="I338" s="2" t="s">
        <v>22365</v>
      </c>
      <c r="J338" s="2" t="s">
        <v>22366</v>
      </c>
    </row>
    <row r="339" spans="1:10" ht="13">
      <c r="A339" s="32" t="s">
        <v>22881</v>
      </c>
      <c r="B339" s="2" t="s">
        <v>22882</v>
      </c>
      <c r="C339" s="2" t="s">
        <v>22883</v>
      </c>
      <c r="D339" s="2" t="s">
        <v>6425</v>
      </c>
      <c r="E339" s="2" t="s">
        <v>6840</v>
      </c>
      <c r="F339" s="2" t="s">
        <v>6847</v>
      </c>
      <c r="G339" s="2" t="s">
        <v>22067</v>
      </c>
      <c r="H339" s="2" t="s">
        <v>22255</v>
      </c>
      <c r="I339" s="2" t="s">
        <v>22365</v>
      </c>
      <c r="J339" s="2" t="s">
        <v>22366</v>
      </c>
    </row>
    <row r="340" spans="1:10" ht="13">
      <c r="A340" s="32" t="s">
        <v>22884</v>
      </c>
      <c r="B340" s="2" t="s">
        <v>22885</v>
      </c>
      <c r="C340" s="2" t="s">
        <v>22883</v>
      </c>
      <c r="D340" s="2" t="s">
        <v>6425</v>
      </c>
      <c r="E340" s="2" t="s">
        <v>6856</v>
      </c>
      <c r="F340" s="2" t="s">
        <v>6842</v>
      </c>
      <c r="G340" s="2" t="s">
        <v>22067</v>
      </c>
      <c r="H340" s="2" t="s">
        <v>22255</v>
      </c>
      <c r="I340" s="2" t="s">
        <v>22365</v>
      </c>
      <c r="J340" s="2" t="s">
        <v>22366</v>
      </c>
    </row>
    <row r="341" spans="1:10" ht="13">
      <c r="A341" s="32" t="s">
        <v>22886</v>
      </c>
      <c r="B341" s="2" t="s">
        <v>22887</v>
      </c>
      <c r="C341" s="2" t="s">
        <v>22883</v>
      </c>
      <c r="D341" s="2" t="s">
        <v>6425</v>
      </c>
      <c r="E341" s="2" t="s">
        <v>6937</v>
      </c>
      <c r="F341" s="2" t="s">
        <v>6842</v>
      </c>
      <c r="G341" s="2" t="s">
        <v>22067</v>
      </c>
      <c r="H341" s="2" t="s">
        <v>22255</v>
      </c>
      <c r="I341" s="2" t="s">
        <v>22365</v>
      </c>
      <c r="J341" s="2" t="s">
        <v>22366</v>
      </c>
    </row>
    <row r="342" spans="1:10" ht="13">
      <c r="A342" s="32" t="s">
        <v>22888</v>
      </c>
      <c r="B342" s="2" t="s">
        <v>22889</v>
      </c>
      <c r="C342" s="2" t="s">
        <v>22883</v>
      </c>
      <c r="D342" s="2" t="s">
        <v>6427</v>
      </c>
      <c r="E342" s="2" t="s">
        <v>6840</v>
      </c>
      <c r="F342" s="2" t="s">
        <v>6847</v>
      </c>
      <c r="G342" s="2" t="s">
        <v>22067</v>
      </c>
      <c r="H342" s="2" t="s">
        <v>22255</v>
      </c>
      <c r="I342" s="2" t="s">
        <v>22365</v>
      </c>
      <c r="J342" s="2" t="s">
        <v>22366</v>
      </c>
    </row>
    <row r="343" spans="1:10" ht="13">
      <c r="A343" s="32" t="s">
        <v>22890</v>
      </c>
      <c r="B343" s="2" t="s">
        <v>22891</v>
      </c>
      <c r="C343" s="2" t="s">
        <v>22883</v>
      </c>
      <c r="D343" s="2" t="s">
        <v>6427</v>
      </c>
      <c r="E343" s="2" t="s">
        <v>6937</v>
      </c>
      <c r="F343" s="2" t="s">
        <v>6847</v>
      </c>
      <c r="G343" s="2" t="s">
        <v>22067</v>
      </c>
      <c r="H343" s="2" t="s">
        <v>22255</v>
      </c>
      <c r="I343" s="2" t="s">
        <v>22365</v>
      </c>
      <c r="J343" s="2" t="s">
        <v>22366</v>
      </c>
    </row>
    <row r="344" spans="1:10" ht="13">
      <c r="A344" s="32" t="s">
        <v>22892</v>
      </c>
      <c r="B344" s="2" t="s">
        <v>22893</v>
      </c>
      <c r="C344" s="2" t="s">
        <v>22883</v>
      </c>
      <c r="D344" s="2" t="s">
        <v>6427</v>
      </c>
      <c r="E344" s="2" t="s">
        <v>6856</v>
      </c>
      <c r="F344" s="2" t="s">
        <v>6842</v>
      </c>
      <c r="G344" s="2" t="s">
        <v>22067</v>
      </c>
      <c r="H344" s="2" t="s">
        <v>22255</v>
      </c>
      <c r="I344" s="2" t="s">
        <v>22365</v>
      </c>
      <c r="J344" s="2" t="s">
        <v>22366</v>
      </c>
    </row>
    <row r="345" spans="1:10" ht="13">
      <c r="A345" s="32" t="s">
        <v>22894</v>
      </c>
      <c r="B345" s="2" t="s">
        <v>22895</v>
      </c>
      <c r="C345" s="2" t="s">
        <v>22896</v>
      </c>
      <c r="D345" s="2" t="s">
        <v>6425</v>
      </c>
      <c r="E345" s="2" t="s">
        <v>6856</v>
      </c>
      <c r="F345" s="2" t="s">
        <v>6842</v>
      </c>
      <c r="G345" s="2" t="s">
        <v>22067</v>
      </c>
      <c r="H345" s="2" t="s">
        <v>22255</v>
      </c>
      <c r="I345" s="2" t="s">
        <v>22365</v>
      </c>
      <c r="J345" s="2" t="s">
        <v>22366</v>
      </c>
    </row>
    <row r="346" spans="1:10" ht="13">
      <c r="A346" s="32" t="s">
        <v>22897</v>
      </c>
      <c r="B346" s="2" t="s">
        <v>22898</v>
      </c>
      <c r="C346" s="2" t="s">
        <v>22896</v>
      </c>
      <c r="D346" s="2" t="s">
        <v>6427</v>
      </c>
      <c r="E346" s="2" t="s">
        <v>6840</v>
      </c>
      <c r="F346" s="2" t="s">
        <v>6842</v>
      </c>
      <c r="G346" s="2" t="s">
        <v>22067</v>
      </c>
      <c r="H346" s="2" t="s">
        <v>22255</v>
      </c>
      <c r="I346" s="2" t="s">
        <v>22365</v>
      </c>
      <c r="J346" s="2" t="s">
        <v>22366</v>
      </c>
    </row>
    <row r="347" spans="1:10" ht="13">
      <c r="A347" s="32" t="s">
        <v>22899</v>
      </c>
      <c r="B347" s="2" t="s">
        <v>22900</v>
      </c>
      <c r="C347" s="2" t="s">
        <v>22896</v>
      </c>
      <c r="D347" s="2" t="s">
        <v>6425</v>
      </c>
      <c r="E347" s="2" t="s">
        <v>6840</v>
      </c>
      <c r="F347" s="2" t="s">
        <v>6842</v>
      </c>
      <c r="G347" s="2" t="s">
        <v>22067</v>
      </c>
      <c r="H347" s="2" t="s">
        <v>22255</v>
      </c>
      <c r="I347" s="2" t="s">
        <v>22365</v>
      </c>
      <c r="J347" s="2" t="s">
        <v>22366</v>
      </c>
    </row>
    <row r="348" spans="1:10" ht="13">
      <c r="A348" s="32" t="s">
        <v>22901</v>
      </c>
      <c r="B348" s="2" t="s">
        <v>22902</v>
      </c>
      <c r="C348" s="2" t="s">
        <v>22896</v>
      </c>
      <c r="D348" s="2" t="s">
        <v>6427</v>
      </c>
      <c r="E348" s="2" t="s">
        <v>6856</v>
      </c>
      <c r="F348" s="2" t="s">
        <v>6847</v>
      </c>
      <c r="G348" s="2" t="s">
        <v>22067</v>
      </c>
      <c r="H348" s="2" t="s">
        <v>22255</v>
      </c>
      <c r="I348" s="2" t="s">
        <v>22365</v>
      </c>
      <c r="J348" s="2" t="s">
        <v>22366</v>
      </c>
    </row>
    <row r="349" spans="1:10" ht="13">
      <c r="A349" s="32" t="s">
        <v>22903</v>
      </c>
      <c r="B349" s="2" t="s">
        <v>22904</v>
      </c>
      <c r="C349" s="2" t="s">
        <v>22905</v>
      </c>
      <c r="D349" s="2" t="s">
        <v>6427</v>
      </c>
      <c r="E349" s="2" t="s">
        <v>6937</v>
      </c>
      <c r="F349" s="2" t="s">
        <v>6842</v>
      </c>
      <c r="G349" s="2" t="s">
        <v>22067</v>
      </c>
      <c r="H349" s="2" t="s">
        <v>22255</v>
      </c>
      <c r="I349" s="2" t="s">
        <v>22365</v>
      </c>
      <c r="J349" s="2" t="s">
        <v>22366</v>
      </c>
    </row>
    <row r="350" spans="1:10" ht="13">
      <c r="A350" s="32" t="s">
        <v>22906</v>
      </c>
      <c r="B350" s="2" t="s">
        <v>22907</v>
      </c>
      <c r="C350" s="2" t="s">
        <v>22905</v>
      </c>
      <c r="D350" s="2" t="s">
        <v>6425</v>
      </c>
      <c r="E350" s="2" t="s">
        <v>6856</v>
      </c>
      <c r="F350" s="2" t="s">
        <v>6842</v>
      </c>
      <c r="G350" s="2" t="s">
        <v>22067</v>
      </c>
      <c r="H350" s="2" t="s">
        <v>22255</v>
      </c>
      <c r="I350" s="2" t="s">
        <v>22365</v>
      </c>
      <c r="J350" s="2" t="s">
        <v>22366</v>
      </c>
    </row>
    <row r="351" spans="1:10" ht="13">
      <c r="A351" s="32" t="s">
        <v>22908</v>
      </c>
      <c r="B351" s="2" t="s">
        <v>22909</v>
      </c>
      <c r="C351" s="2" t="s">
        <v>22905</v>
      </c>
      <c r="D351" s="2" t="s">
        <v>6427</v>
      </c>
      <c r="E351" s="2" t="s">
        <v>6856</v>
      </c>
      <c r="F351" s="2" t="s">
        <v>6842</v>
      </c>
      <c r="G351" s="2" t="s">
        <v>22067</v>
      </c>
      <c r="H351" s="2" t="s">
        <v>22255</v>
      </c>
      <c r="I351" s="2" t="s">
        <v>22365</v>
      </c>
      <c r="J351" s="2" t="s">
        <v>22366</v>
      </c>
    </row>
    <row r="352" spans="1:10" ht="13">
      <c r="A352" s="32" t="s">
        <v>22910</v>
      </c>
      <c r="B352" s="2" t="s">
        <v>22911</v>
      </c>
      <c r="C352" s="2" t="s">
        <v>22905</v>
      </c>
      <c r="D352" s="2" t="s">
        <v>6425</v>
      </c>
      <c r="E352" s="2" t="s">
        <v>6937</v>
      </c>
      <c r="F352" s="2" t="s">
        <v>6842</v>
      </c>
      <c r="G352" s="2" t="s">
        <v>22067</v>
      </c>
      <c r="H352" s="2" t="s">
        <v>22255</v>
      </c>
      <c r="I352" s="2" t="s">
        <v>22365</v>
      </c>
      <c r="J352" s="2" t="s">
        <v>22366</v>
      </c>
    </row>
    <row r="353" spans="1:10" ht="13">
      <c r="A353" s="32" t="s">
        <v>22912</v>
      </c>
      <c r="B353" s="2" t="s">
        <v>22913</v>
      </c>
      <c r="C353" s="2" t="s">
        <v>22905</v>
      </c>
      <c r="D353" s="2" t="s">
        <v>6427</v>
      </c>
      <c r="E353" s="2" t="s">
        <v>6840</v>
      </c>
      <c r="F353" s="2" t="s">
        <v>6842</v>
      </c>
      <c r="G353" s="2" t="s">
        <v>22067</v>
      </c>
      <c r="H353" s="2" t="s">
        <v>22255</v>
      </c>
      <c r="I353" s="2" t="s">
        <v>22365</v>
      </c>
      <c r="J353" s="2" t="s">
        <v>22366</v>
      </c>
    </row>
    <row r="354" spans="1:10" ht="13">
      <c r="A354" s="32" t="s">
        <v>22914</v>
      </c>
      <c r="B354" s="2" t="s">
        <v>22915</v>
      </c>
      <c r="C354" s="2" t="s">
        <v>22905</v>
      </c>
      <c r="D354" s="2" t="s">
        <v>6425</v>
      </c>
      <c r="E354" s="2" t="s">
        <v>6840</v>
      </c>
      <c r="F354" s="2" t="s">
        <v>6842</v>
      </c>
      <c r="G354" s="2" t="s">
        <v>22067</v>
      </c>
      <c r="H354" s="2" t="s">
        <v>22255</v>
      </c>
      <c r="I354" s="2" t="s">
        <v>22365</v>
      </c>
      <c r="J354" s="2" t="s">
        <v>22366</v>
      </c>
    </row>
    <row r="355" spans="1:10" ht="13">
      <c r="A355" s="32" t="s">
        <v>22916</v>
      </c>
      <c r="B355" s="2" t="s">
        <v>22917</v>
      </c>
      <c r="C355" s="2" t="s">
        <v>22918</v>
      </c>
      <c r="D355" s="2" t="s">
        <v>6425</v>
      </c>
      <c r="E355" s="2" t="s">
        <v>6856</v>
      </c>
      <c r="F355" s="2" t="s">
        <v>6842</v>
      </c>
      <c r="G355" s="2" t="s">
        <v>22067</v>
      </c>
      <c r="H355" s="2" t="s">
        <v>22255</v>
      </c>
      <c r="I355" s="2" t="s">
        <v>22365</v>
      </c>
      <c r="J355" s="2" t="s">
        <v>22366</v>
      </c>
    </row>
    <row r="356" spans="1:10" ht="13">
      <c r="A356" s="32" t="s">
        <v>22919</v>
      </c>
      <c r="B356" s="2" t="s">
        <v>22920</v>
      </c>
      <c r="C356" s="2" t="s">
        <v>22918</v>
      </c>
      <c r="D356" s="2" t="s">
        <v>6425</v>
      </c>
      <c r="E356" s="2" t="s">
        <v>6937</v>
      </c>
      <c r="F356" s="2" t="s">
        <v>6842</v>
      </c>
      <c r="G356" s="2" t="s">
        <v>22067</v>
      </c>
      <c r="H356" s="2" t="s">
        <v>22255</v>
      </c>
      <c r="I356" s="2" t="s">
        <v>22365</v>
      </c>
      <c r="J356" s="2" t="s">
        <v>22366</v>
      </c>
    </row>
    <row r="357" spans="1:10" ht="13">
      <c r="A357" s="32" t="s">
        <v>22921</v>
      </c>
      <c r="B357" s="2" t="s">
        <v>22922</v>
      </c>
      <c r="C357" s="2" t="s">
        <v>22918</v>
      </c>
      <c r="D357" s="2" t="s">
        <v>6427</v>
      </c>
      <c r="E357" s="2" t="s">
        <v>6840</v>
      </c>
      <c r="F357" s="2" t="s">
        <v>6842</v>
      </c>
      <c r="G357" s="2" t="s">
        <v>22067</v>
      </c>
      <c r="H357" s="2" t="s">
        <v>22255</v>
      </c>
      <c r="I357" s="2" t="s">
        <v>22365</v>
      </c>
      <c r="J357" s="2" t="s">
        <v>22366</v>
      </c>
    </row>
    <row r="358" spans="1:10" ht="13">
      <c r="A358" s="32" t="s">
        <v>22923</v>
      </c>
      <c r="B358" s="2" t="s">
        <v>22924</v>
      </c>
      <c r="C358" s="2" t="s">
        <v>22918</v>
      </c>
      <c r="D358" s="2" t="s">
        <v>6425</v>
      </c>
      <c r="E358" s="2" t="s">
        <v>6840</v>
      </c>
      <c r="F358" s="2" t="s">
        <v>6842</v>
      </c>
      <c r="G358" s="2" t="s">
        <v>22067</v>
      </c>
      <c r="H358" s="2" t="s">
        <v>22255</v>
      </c>
      <c r="I358" s="2" t="s">
        <v>22365</v>
      </c>
      <c r="J358" s="2" t="s">
        <v>22366</v>
      </c>
    </row>
    <row r="359" spans="1:10" ht="13">
      <c r="A359" s="32" t="s">
        <v>22925</v>
      </c>
      <c r="B359" s="2" t="s">
        <v>22926</v>
      </c>
      <c r="C359" s="2" t="s">
        <v>22927</v>
      </c>
      <c r="D359" s="2" t="s">
        <v>6425</v>
      </c>
      <c r="E359" s="2" t="s">
        <v>6937</v>
      </c>
      <c r="F359" s="2" t="s">
        <v>6842</v>
      </c>
      <c r="G359" s="2" t="s">
        <v>22067</v>
      </c>
      <c r="H359" s="2" t="s">
        <v>22255</v>
      </c>
      <c r="I359" s="2" t="s">
        <v>22365</v>
      </c>
      <c r="J359" s="2" t="s">
        <v>22366</v>
      </c>
    </row>
    <row r="360" spans="1:10" ht="13">
      <c r="A360" s="32" t="s">
        <v>22928</v>
      </c>
      <c r="B360" s="2" t="s">
        <v>22929</v>
      </c>
      <c r="C360" s="2" t="s">
        <v>22927</v>
      </c>
      <c r="D360" s="2" t="s">
        <v>6427</v>
      </c>
      <c r="E360" s="2" t="s">
        <v>6937</v>
      </c>
      <c r="F360" s="2" t="s">
        <v>6842</v>
      </c>
      <c r="G360" s="2" t="s">
        <v>22067</v>
      </c>
      <c r="H360" s="2" t="s">
        <v>22255</v>
      </c>
      <c r="I360" s="2" t="s">
        <v>22365</v>
      </c>
      <c r="J360" s="2" t="s">
        <v>22366</v>
      </c>
    </row>
    <row r="361" spans="1:10" ht="13">
      <c r="A361" s="32" t="s">
        <v>22930</v>
      </c>
      <c r="B361" s="2" t="s">
        <v>22931</v>
      </c>
      <c r="C361" s="2" t="s">
        <v>22927</v>
      </c>
      <c r="D361" s="2" t="s">
        <v>6427</v>
      </c>
      <c r="E361" s="2" t="s">
        <v>6937</v>
      </c>
      <c r="F361" s="2" t="s">
        <v>6842</v>
      </c>
      <c r="G361" s="2" t="s">
        <v>22067</v>
      </c>
      <c r="H361" s="2" t="s">
        <v>22255</v>
      </c>
      <c r="I361" s="2" t="s">
        <v>22365</v>
      </c>
      <c r="J361" s="2" t="s">
        <v>22366</v>
      </c>
    </row>
    <row r="362" spans="1:10" ht="13">
      <c r="A362" s="32" t="s">
        <v>22932</v>
      </c>
      <c r="B362" s="2" t="s">
        <v>22933</v>
      </c>
      <c r="C362" s="2" t="s">
        <v>22927</v>
      </c>
      <c r="D362" s="2" t="s">
        <v>6425</v>
      </c>
      <c r="E362" s="2" t="s">
        <v>6937</v>
      </c>
      <c r="F362" s="2" t="s">
        <v>6842</v>
      </c>
      <c r="G362" s="2" t="s">
        <v>22067</v>
      </c>
      <c r="H362" s="2" t="s">
        <v>22255</v>
      </c>
      <c r="I362" s="2" t="s">
        <v>22365</v>
      </c>
      <c r="J362" s="2" t="s">
        <v>22366</v>
      </c>
    </row>
    <row r="363" spans="1:10" ht="13">
      <c r="A363" s="32" t="s">
        <v>22934</v>
      </c>
      <c r="B363" s="2" t="s">
        <v>22935</v>
      </c>
      <c r="C363" s="2" t="s">
        <v>22927</v>
      </c>
      <c r="D363" s="2" t="s">
        <v>6427</v>
      </c>
      <c r="E363" s="2" t="s">
        <v>6840</v>
      </c>
      <c r="F363" s="2" t="s">
        <v>6842</v>
      </c>
      <c r="G363" s="2" t="s">
        <v>22067</v>
      </c>
      <c r="H363" s="2" t="s">
        <v>22255</v>
      </c>
      <c r="I363" s="2" t="s">
        <v>22365</v>
      </c>
      <c r="J363" s="2" t="s">
        <v>22366</v>
      </c>
    </row>
    <row r="364" spans="1:10" ht="13">
      <c r="A364" s="32" t="s">
        <v>22936</v>
      </c>
      <c r="B364" s="2" t="s">
        <v>22937</v>
      </c>
      <c r="C364" s="2" t="s">
        <v>22927</v>
      </c>
      <c r="D364" s="2" t="s">
        <v>6425</v>
      </c>
      <c r="E364" s="2" t="s">
        <v>6856</v>
      </c>
      <c r="F364" s="2" t="s">
        <v>6842</v>
      </c>
      <c r="G364" s="2" t="s">
        <v>22067</v>
      </c>
      <c r="H364" s="2" t="s">
        <v>22255</v>
      </c>
      <c r="I364" s="2" t="s">
        <v>22365</v>
      </c>
      <c r="J364" s="2" t="s">
        <v>22366</v>
      </c>
    </row>
    <row r="365" spans="1:10" ht="13">
      <c r="A365" s="32" t="s">
        <v>22938</v>
      </c>
      <c r="B365" s="2" t="s">
        <v>22939</v>
      </c>
      <c r="C365" s="2" t="s">
        <v>22927</v>
      </c>
      <c r="D365" s="2" t="s">
        <v>6427</v>
      </c>
      <c r="E365" s="2" t="s">
        <v>6856</v>
      </c>
      <c r="F365" s="2" t="s">
        <v>6842</v>
      </c>
      <c r="G365" s="2" t="s">
        <v>22067</v>
      </c>
      <c r="H365" s="2" t="s">
        <v>22255</v>
      </c>
      <c r="I365" s="2" t="s">
        <v>22365</v>
      </c>
      <c r="J365" s="2" t="s">
        <v>22366</v>
      </c>
    </row>
    <row r="366" spans="1:10" ht="13">
      <c r="A366" s="32" t="s">
        <v>22940</v>
      </c>
      <c r="B366" s="2" t="s">
        <v>22941</v>
      </c>
      <c r="C366" s="2" t="s">
        <v>22927</v>
      </c>
      <c r="D366" s="2" t="s">
        <v>6425</v>
      </c>
      <c r="E366" s="2" t="s">
        <v>6840</v>
      </c>
      <c r="F366" s="2" t="s">
        <v>6842</v>
      </c>
      <c r="G366" s="2" t="s">
        <v>22067</v>
      </c>
      <c r="H366" s="2" t="s">
        <v>22255</v>
      </c>
      <c r="I366" s="2" t="s">
        <v>22365</v>
      </c>
      <c r="J366" s="2" t="s">
        <v>22366</v>
      </c>
    </row>
    <row r="367" spans="1:10" ht="13">
      <c r="A367" s="32" t="s">
        <v>22942</v>
      </c>
      <c r="B367" s="2" t="s">
        <v>22943</v>
      </c>
      <c r="C367" s="2" t="s">
        <v>22944</v>
      </c>
      <c r="D367" s="2" t="s">
        <v>6427</v>
      </c>
      <c r="E367" s="2" t="s">
        <v>6937</v>
      </c>
      <c r="F367" s="2" t="s">
        <v>6842</v>
      </c>
      <c r="G367" s="2" t="s">
        <v>22067</v>
      </c>
      <c r="H367" s="2" t="s">
        <v>22255</v>
      </c>
      <c r="I367" s="2" t="s">
        <v>22365</v>
      </c>
      <c r="J367" s="2" t="s">
        <v>22366</v>
      </c>
    </row>
    <row r="368" spans="1:10" ht="13">
      <c r="A368" s="32" t="s">
        <v>22945</v>
      </c>
      <c r="B368" s="2" t="s">
        <v>22946</v>
      </c>
      <c r="C368" s="2" t="s">
        <v>22944</v>
      </c>
      <c r="D368" s="2" t="s">
        <v>6427</v>
      </c>
      <c r="E368" s="2" t="s">
        <v>6840</v>
      </c>
      <c r="F368" s="2" t="s">
        <v>6842</v>
      </c>
      <c r="G368" s="2" t="s">
        <v>22067</v>
      </c>
      <c r="H368" s="2" t="s">
        <v>22255</v>
      </c>
      <c r="I368" s="2" t="s">
        <v>22365</v>
      </c>
      <c r="J368" s="2" t="s">
        <v>22366</v>
      </c>
    </row>
    <row r="369" spans="1:10" ht="13">
      <c r="A369" s="32" t="s">
        <v>22947</v>
      </c>
      <c r="B369" s="2" t="s">
        <v>22948</v>
      </c>
      <c r="C369" s="2" t="s">
        <v>22944</v>
      </c>
      <c r="D369" s="2" t="s">
        <v>6425</v>
      </c>
      <c r="E369" s="2" t="s">
        <v>6937</v>
      </c>
      <c r="F369" s="2" t="s">
        <v>6842</v>
      </c>
      <c r="G369" s="2" t="s">
        <v>22067</v>
      </c>
      <c r="H369" s="2" t="s">
        <v>22255</v>
      </c>
      <c r="I369" s="2" t="s">
        <v>22365</v>
      </c>
      <c r="J369" s="2" t="s">
        <v>22366</v>
      </c>
    </row>
    <row r="370" spans="1:10" ht="13">
      <c r="A370" s="32" t="s">
        <v>22949</v>
      </c>
      <c r="B370" s="2" t="s">
        <v>22950</v>
      </c>
      <c r="C370" s="2" t="s">
        <v>22944</v>
      </c>
      <c r="D370" s="2" t="s">
        <v>6425</v>
      </c>
      <c r="E370" s="2" t="s">
        <v>6840</v>
      </c>
      <c r="F370" s="2" t="s">
        <v>6842</v>
      </c>
      <c r="G370" s="2" t="s">
        <v>22067</v>
      </c>
      <c r="H370" s="2" t="s">
        <v>22255</v>
      </c>
      <c r="I370" s="2" t="s">
        <v>22365</v>
      </c>
      <c r="J370" s="2" t="s">
        <v>22366</v>
      </c>
    </row>
    <row r="371" spans="1:10" ht="13">
      <c r="A371" s="32" t="s">
        <v>22951</v>
      </c>
      <c r="B371" s="2" t="s">
        <v>22952</v>
      </c>
      <c r="C371" s="2" t="s">
        <v>22944</v>
      </c>
      <c r="D371" s="2" t="s">
        <v>6425</v>
      </c>
      <c r="E371" s="2" t="s">
        <v>6856</v>
      </c>
      <c r="F371" s="2" t="s">
        <v>6842</v>
      </c>
      <c r="G371" s="2" t="s">
        <v>22067</v>
      </c>
      <c r="H371" s="2" t="s">
        <v>22255</v>
      </c>
      <c r="I371" s="2" t="s">
        <v>22365</v>
      </c>
      <c r="J371" s="2" t="s">
        <v>22366</v>
      </c>
    </row>
    <row r="372" spans="1:10" ht="13">
      <c r="A372" s="32" t="s">
        <v>22953</v>
      </c>
      <c r="B372" s="2" t="s">
        <v>22954</v>
      </c>
      <c r="C372" s="2" t="s">
        <v>22955</v>
      </c>
      <c r="D372" s="2" t="s">
        <v>6425</v>
      </c>
      <c r="E372" s="2" t="s">
        <v>6856</v>
      </c>
      <c r="F372" s="2" t="s">
        <v>6842</v>
      </c>
      <c r="G372" s="2" t="s">
        <v>22067</v>
      </c>
      <c r="H372" s="2" t="s">
        <v>22255</v>
      </c>
      <c r="I372" s="2" t="s">
        <v>22365</v>
      </c>
      <c r="J372" s="2" t="s">
        <v>22366</v>
      </c>
    </row>
    <row r="373" spans="1:10" ht="13">
      <c r="A373" s="32" t="s">
        <v>22956</v>
      </c>
      <c r="B373" s="2" t="s">
        <v>22957</v>
      </c>
      <c r="C373" s="2" t="s">
        <v>22955</v>
      </c>
      <c r="D373" s="2" t="s">
        <v>6427</v>
      </c>
      <c r="E373" s="2" t="s">
        <v>6840</v>
      </c>
      <c r="F373" s="2" t="s">
        <v>6842</v>
      </c>
      <c r="G373" s="2" t="s">
        <v>22067</v>
      </c>
      <c r="H373" s="2" t="s">
        <v>22255</v>
      </c>
      <c r="I373" s="2" t="s">
        <v>22365</v>
      </c>
      <c r="J373" s="2" t="s">
        <v>22366</v>
      </c>
    </row>
    <row r="374" spans="1:10" ht="13">
      <c r="A374" s="32" t="s">
        <v>22958</v>
      </c>
      <c r="B374" s="2" t="s">
        <v>22959</v>
      </c>
      <c r="C374" s="2" t="s">
        <v>22955</v>
      </c>
      <c r="D374" s="2" t="s">
        <v>6427</v>
      </c>
      <c r="E374" s="2" t="s">
        <v>6856</v>
      </c>
      <c r="F374" s="2" t="s">
        <v>6842</v>
      </c>
      <c r="G374" s="2" t="s">
        <v>22067</v>
      </c>
      <c r="H374" s="2" t="s">
        <v>22255</v>
      </c>
      <c r="I374" s="2" t="s">
        <v>22365</v>
      </c>
      <c r="J374" s="2" t="s">
        <v>22366</v>
      </c>
    </row>
    <row r="375" spans="1:10" ht="13">
      <c r="A375" s="32" t="s">
        <v>22960</v>
      </c>
      <c r="B375" s="2" t="s">
        <v>22961</v>
      </c>
      <c r="C375" s="2" t="s">
        <v>22955</v>
      </c>
      <c r="D375" s="2" t="s">
        <v>6425</v>
      </c>
      <c r="E375" s="2" t="s">
        <v>6840</v>
      </c>
      <c r="F375" s="2" t="s">
        <v>6842</v>
      </c>
      <c r="G375" s="2" t="s">
        <v>22067</v>
      </c>
      <c r="H375" s="2" t="s">
        <v>22255</v>
      </c>
      <c r="I375" s="2" t="s">
        <v>22365</v>
      </c>
      <c r="J375" s="2" t="s">
        <v>22366</v>
      </c>
    </row>
    <row r="376" spans="1:10" ht="13">
      <c r="A376" s="32" t="s">
        <v>22962</v>
      </c>
      <c r="B376" s="2" t="s">
        <v>22963</v>
      </c>
      <c r="C376" s="2" t="s">
        <v>22955</v>
      </c>
      <c r="D376" s="2" t="s">
        <v>6427</v>
      </c>
      <c r="E376" s="2" t="s">
        <v>6937</v>
      </c>
      <c r="F376" s="2" t="s">
        <v>6842</v>
      </c>
      <c r="G376" s="2" t="s">
        <v>22067</v>
      </c>
      <c r="H376" s="2" t="s">
        <v>22255</v>
      </c>
      <c r="I376" s="2" t="s">
        <v>22365</v>
      </c>
      <c r="J376" s="2" t="s">
        <v>22366</v>
      </c>
    </row>
    <row r="377" spans="1:10" ht="13">
      <c r="A377" s="32" t="s">
        <v>22964</v>
      </c>
      <c r="B377" s="2" t="s">
        <v>22965</v>
      </c>
      <c r="C377" s="2" t="s">
        <v>22955</v>
      </c>
      <c r="D377" s="2" t="s">
        <v>6425</v>
      </c>
      <c r="E377" s="2" t="s">
        <v>6937</v>
      </c>
      <c r="F377" s="2" t="s">
        <v>6842</v>
      </c>
      <c r="G377" s="2" t="s">
        <v>22067</v>
      </c>
      <c r="H377" s="2" t="s">
        <v>22255</v>
      </c>
      <c r="I377" s="2" t="s">
        <v>22365</v>
      </c>
      <c r="J377" s="2" t="s">
        <v>22366</v>
      </c>
    </row>
    <row r="378" spans="1:10" ht="13">
      <c r="A378" s="32" t="s">
        <v>22966</v>
      </c>
      <c r="B378" s="2" t="s">
        <v>22967</v>
      </c>
      <c r="C378" s="2" t="s">
        <v>22968</v>
      </c>
      <c r="D378" s="2" t="s">
        <v>6427</v>
      </c>
      <c r="E378" s="2" t="s">
        <v>6937</v>
      </c>
      <c r="F378" s="2" t="s">
        <v>6842</v>
      </c>
      <c r="G378" s="2" t="s">
        <v>22067</v>
      </c>
      <c r="H378" s="2" t="s">
        <v>22255</v>
      </c>
      <c r="I378" s="2" t="s">
        <v>22365</v>
      </c>
      <c r="J378" s="2" t="s">
        <v>22659</v>
      </c>
    </row>
    <row r="379" spans="1:10" ht="13">
      <c r="A379" s="32" t="s">
        <v>22969</v>
      </c>
      <c r="B379" s="2" t="s">
        <v>22970</v>
      </c>
      <c r="C379" s="2" t="s">
        <v>22968</v>
      </c>
      <c r="D379" s="2" t="s">
        <v>6425</v>
      </c>
      <c r="E379" s="2" t="s">
        <v>6937</v>
      </c>
      <c r="F379" s="2" t="s">
        <v>6842</v>
      </c>
      <c r="G379" s="2" t="s">
        <v>22067</v>
      </c>
      <c r="H379" s="2" t="s">
        <v>22255</v>
      </c>
      <c r="I379" s="2" t="s">
        <v>22365</v>
      </c>
      <c r="J379" s="2" t="s">
        <v>22659</v>
      </c>
    </row>
    <row r="380" spans="1:10" ht="13">
      <c r="A380" s="32" t="s">
        <v>22971</v>
      </c>
      <c r="B380" s="2" t="s">
        <v>22972</v>
      </c>
      <c r="C380" s="2" t="s">
        <v>22968</v>
      </c>
      <c r="D380" s="2" t="s">
        <v>6427</v>
      </c>
      <c r="E380" s="2" t="s">
        <v>6856</v>
      </c>
      <c r="F380" s="2" t="s">
        <v>6842</v>
      </c>
      <c r="G380" s="2" t="s">
        <v>22067</v>
      </c>
      <c r="H380" s="2" t="s">
        <v>22255</v>
      </c>
      <c r="I380" s="2" t="s">
        <v>22365</v>
      </c>
      <c r="J380" s="2" t="s">
        <v>22659</v>
      </c>
    </row>
    <row r="381" spans="1:10" ht="13">
      <c r="A381" s="32" t="s">
        <v>22973</v>
      </c>
      <c r="B381" s="2" t="s">
        <v>22974</v>
      </c>
      <c r="C381" s="2" t="s">
        <v>22968</v>
      </c>
      <c r="D381" s="2" t="s">
        <v>6425</v>
      </c>
      <c r="E381" s="2" t="s">
        <v>6856</v>
      </c>
      <c r="F381" s="2" t="s">
        <v>6842</v>
      </c>
      <c r="G381" s="2" t="s">
        <v>22067</v>
      </c>
      <c r="H381" s="2" t="s">
        <v>22255</v>
      </c>
      <c r="I381" s="2" t="s">
        <v>22365</v>
      </c>
      <c r="J381" s="2" t="s">
        <v>22659</v>
      </c>
    </row>
    <row r="382" spans="1:10" ht="13">
      <c r="A382" s="32" t="s">
        <v>22975</v>
      </c>
      <c r="B382" s="2" t="s">
        <v>22976</v>
      </c>
      <c r="C382" s="2" t="s">
        <v>22968</v>
      </c>
      <c r="D382" s="2" t="s">
        <v>6427</v>
      </c>
      <c r="E382" s="2" t="s">
        <v>6840</v>
      </c>
      <c r="F382" s="2" t="s">
        <v>6842</v>
      </c>
      <c r="G382" s="2" t="s">
        <v>22067</v>
      </c>
      <c r="H382" s="2" t="s">
        <v>22255</v>
      </c>
      <c r="I382" s="2" t="s">
        <v>22365</v>
      </c>
      <c r="J382" s="2" t="s">
        <v>22659</v>
      </c>
    </row>
    <row r="383" spans="1:10" ht="13">
      <c r="A383" s="32" t="s">
        <v>22977</v>
      </c>
      <c r="B383" s="2" t="s">
        <v>22978</v>
      </c>
      <c r="C383" s="2" t="s">
        <v>22968</v>
      </c>
      <c r="D383" s="2" t="s">
        <v>6425</v>
      </c>
      <c r="E383" s="2" t="s">
        <v>6840</v>
      </c>
      <c r="F383" s="2" t="s">
        <v>6842</v>
      </c>
      <c r="G383" s="2" t="s">
        <v>22067</v>
      </c>
      <c r="H383" s="2" t="s">
        <v>22255</v>
      </c>
      <c r="I383" s="2" t="s">
        <v>22365</v>
      </c>
      <c r="J383" s="2" t="s">
        <v>22659</v>
      </c>
    </row>
    <row r="384" spans="1:10" ht="13">
      <c r="A384" s="32" t="s">
        <v>22979</v>
      </c>
      <c r="B384" s="2" t="s">
        <v>22980</v>
      </c>
      <c r="C384" s="2" t="s">
        <v>22981</v>
      </c>
      <c r="D384" s="2" t="s">
        <v>6425</v>
      </c>
      <c r="E384" s="2" t="s">
        <v>6840</v>
      </c>
      <c r="F384" s="2" t="s">
        <v>6847</v>
      </c>
      <c r="G384" s="2" t="s">
        <v>22067</v>
      </c>
      <c r="H384" s="2" t="s">
        <v>22255</v>
      </c>
      <c r="I384" s="2" t="s">
        <v>22365</v>
      </c>
      <c r="J384" s="2" t="s">
        <v>22366</v>
      </c>
    </row>
    <row r="385" spans="1:10" ht="13">
      <c r="A385" s="32" t="s">
        <v>22982</v>
      </c>
      <c r="B385" s="2" t="s">
        <v>22983</v>
      </c>
      <c r="C385" s="2" t="s">
        <v>22981</v>
      </c>
      <c r="D385" s="2" t="s">
        <v>6427</v>
      </c>
      <c r="E385" s="2" t="s">
        <v>6856</v>
      </c>
      <c r="F385" s="2" t="s">
        <v>6842</v>
      </c>
      <c r="G385" s="2" t="s">
        <v>22067</v>
      </c>
      <c r="H385" s="2" t="s">
        <v>22255</v>
      </c>
      <c r="I385" s="2" t="s">
        <v>22365</v>
      </c>
      <c r="J385" s="2" t="s">
        <v>22366</v>
      </c>
    </row>
    <row r="386" spans="1:10" ht="13">
      <c r="A386" s="32" t="s">
        <v>22984</v>
      </c>
      <c r="B386" s="2" t="s">
        <v>22985</v>
      </c>
      <c r="C386" s="2" t="s">
        <v>22981</v>
      </c>
      <c r="D386" s="2" t="s">
        <v>6425</v>
      </c>
      <c r="E386" s="2" t="s">
        <v>6856</v>
      </c>
      <c r="F386" s="2" t="s">
        <v>6842</v>
      </c>
      <c r="G386" s="2" t="s">
        <v>22067</v>
      </c>
      <c r="H386" s="2" t="s">
        <v>22255</v>
      </c>
      <c r="I386" s="2" t="s">
        <v>22365</v>
      </c>
      <c r="J386" s="2" t="s">
        <v>22366</v>
      </c>
    </row>
    <row r="387" spans="1:10" ht="13">
      <c r="A387" s="32" t="s">
        <v>22986</v>
      </c>
      <c r="B387" s="2" t="s">
        <v>22987</v>
      </c>
      <c r="C387" s="2" t="s">
        <v>22981</v>
      </c>
      <c r="D387" s="2" t="s">
        <v>6425</v>
      </c>
      <c r="E387" s="2" t="s">
        <v>6937</v>
      </c>
      <c r="F387" s="2" t="s">
        <v>6842</v>
      </c>
      <c r="G387" s="2" t="s">
        <v>22067</v>
      </c>
      <c r="H387" s="2" t="s">
        <v>22255</v>
      </c>
      <c r="I387" s="2" t="s">
        <v>22365</v>
      </c>
      <c r="J387" s="2" t="s">
        <v>22366</v>
      </c>
    </row>
    <row r="388" spans="1:10" ht="13">
      <c r="A388" s="32" t="s">
        <v>22988</v>
      </c>
      <c r="B388" s="2" t="s">
        <v>22989</v>
      </c>
      <c r="C388" s="2" t="s">
        <v>22981</v>
      </c>
      <c r="D388" s="2" t="s">
        <v>6427</v>
      </c>
      <c r="E388" s="2" t="s">
        <v>6937</v>
      </c>
      <c r="F388" s="2" t="s">
        <v>6842</v>
      </c>
      <c r="G388" s="2" t="s">
        <v>22067</v>
      </c>
      <c r="H388" s="2" t="s">
        <v>22255</v>
      </c>
      <c r="I388" s="2" t="s">
        <v>22365</v>
      </c>
      <c r="J388" s="2" t="s">
        <v>22366</v>
      </c>
    </row>
    <row r="389" spans="1:10" ht="13">
      <c r="A389" s="32" t="s">
        <v>22990</v>
      </c>
      <c r="B389" s="2" t="s">
        <v>22991</v>
      </c>
      <c r="C389" s="2" t="s">
        <v>22981</v>
      </c>
      <c r="D389" s="2" t="s">
        <v>6427</v>
      </c>
      <c r="E389" s="2" t="s">
        <v>6840</v>
      </c>
      <c r="F389" s="2" t="s">
        <v>6842</v>
      </c>
      <c r="G389" s="2" t="s">
        <v>22067</v>
      </c>
      <c r="H389" s="2" t="s">
        <v>22255</v>
      </c>
      <c r="I389" s="2" t="s">
        <v>22365</v>
      </c>
      <c r="J389" s="2" t="s">
        <v>22366</v>
      </c>
    </row>
    <row r="390" spans="1:10" ht="13">
      <c r="A390" s="32" t="s">
        <v>22992</v>
      </c>
      <c r="B390" s="2" t="s">
        <v>22993</v>
      </c>
      <c r="C390" s="2" t="s">
        <v>22994</v>
      </c>
      <c r="D390" s="2" t="s">
        <v>6425</v>
      </c>
      <c r="E390" s="2" t="s">
        <v>6840</v>
      </c>
      <c r="F390" s="2" t="s">
        <v>6842</v>
      </c>
      <c r="G390" s="2" t="s">
        <v>22067</v>
      </c>
      <c r="H390" s="2" t="s">
        <v>22255</v>
      </c>
      <c r="I390" s="2" t="s">
        <v>22365</v>
      </c>
      <c r="J390" s="2" t="s">
        <v>22366</v>
      </c>
    </row>
    <row r="391" spans="1:10" ht="13">
      <c r="A391" s="32" t="s">
        <v>22995</v>
      </c>
      <c r="B391" s="2" t="s">
        <v>22996</v>
      </c>
      <c r="C391" s="2" t="s">
        <v>22994</v>
      </c>
      <c r="D391" s="2" t="s">
        <v>6427</v>
      </c>
      <c r="E391" s="2" t="s">
        <v>6856</v>
      </c>
      <c r="F391" s="2" t="s">
        <v>6842</v>
      </c>
      <c r="G391" s="2" t="s">
        <v>22067</v>
      </c>
      <c r="H391" s="2" t="s">
        <v>22255</v>
      </c>
      <c r="I391" s="2" t="s">
        <v>22365</v>
      </c>
      <c r="J391" s="2" t="s">
        <v>22366</v>
      </c>
    </row>
    <row r="392" spans="1:10" ht="13">
      <c r="A392" s="32" t="s">
        <v>22997</v>
      </c>
      <c r="B392" s="2" t="s">
        <v>22998</v>
      </c>
      <c r="C392" s="2" t="s">
        <v>22994</v>
      </c>
      <c r="D392" s="2" t="s">
        <v>6425</v>
      </c>
      <c r="E392" s="2" t="s">
        <v>6937</v>
      </c>
      <c r="F392" s="2" t="s">
        <v>6842</v>
      </c>
      <c r="G392" s="2" t="s">
        <v>22067</v>
      </c>
      <c r="H392" s="2" t="s">
        <v>22255</v>
      </c>
      <c r="I392" s="2" t="s">
        <v>22365</v>
      </c>
      <c r="J392" s="2" t="s">
        <v>22366</v>
      </c>
    </row>
    <row r="393" spans="1:10" ht="13">
      <c r="A393" s="32" t="s">
        <v>22999</v>
      </c>
      <c r="B393" s="32" t="s">
        <v>23000</v>
      </c>
      <c r="C393" s="2" t="s">
        <v>22994</v>
      </c>
      <c r="D393" s="2" t="s">
        <v>6427</v>
      </c>
      <c r="E393" s="2" t="s">
        <v>6937</v>
      </c>
      <c r="F393" s="2" t="s">
        <v>6842</v>
      </c>
      <c r="G393" s="2" t="s">
        <v>22067</v>
      </c>
      <c r="H393" s="2" t="s">
        <v>22255</v>
      </c>
      <c r="I393" s="2" t="s">
        <v>22365</v>
      </c>
      <c r="J393" s="2" t="s">
        <v>22366</v>
      </c>
    </row>
    <row r="394" spans="1:10" ht="13">
      <c r="A394" s="32" t="s">
        <v>23001</v>
      </c>
      <c r="B394" s="2" t="s">
        <v>23002</v>
      </c>
      <c r="C394" s="2" t="s">
        <v>22994</v>
      </c>
      <c r="D394" s="2" t="s">
        <v>6427</v>
      </c>
      <c r="E394" s="2" t="s">
        <v>6840</v>
      </c>
      <c r="F394" s="2" t="s">
        <v>6842</v>
      </c>
      <c r="G394" s="2" t="s">
        <v>22067</v>
      </c>
      <c r="H394" s="2" t="s">
        <v>22255</v>
      </c>
      <c r="I394" s="2" t="s">
        <v>22365</v>
      </c>
      <c r="J394" s="2" t="s">
        <v>22366</v>
      </c>
    </row>
    <row r="395" spans="1:10" ht="13">
      <c r="A395" s="32" t="s">
        <v>23003</v>
      </c>
      <c r="B395" s="2" t="s">
        <v>23004</v>
      </c>
      <c r="C395" s="2" t="s">
        <v>22994</v>
      </c>
      <c r="D395" s="2" t="s">
        <v>6425</v>
      </c>
      <c r="E395" s="2" t="s">
        <v>6856</v>
      </c>
      <c r="F395" s="2" t="s">
        <v>6842</v>
      </c>
      <c r="G395" s="2" t="s">
        <v>22067</v>
      </c>
      <c r="H395" s="2" t="s">
        <v>22255</v>
      </c>
      <c r="I395" s="2" t="s">
        <v>22365</v>
      </c>
      <c r="J395" s="2" t="s">
        <v>22366</v>
      </c>
    </row>
    <row r="396" spans="1:10" ht="13">
      <c r="A396" s="32" t="s">
        <v>23005</v>
      </c>
      <c r="B396" s="2" t="s">
        <v>23006</v>
      </c>
      <c r="C396" s="2" t="s">
        <v>23007</v>
      </c>
      <c r="D396" s="2" t="s">
        <v>6427</v>
      </c>
      <c r="E396" s="2" t="s">
        <v>6856</v>
      </c>
      <c r="F396" s="2" t="s">
        <v>6842</v>
      </c>
      <c r="G396" s="2" t="s">
        <v>22067</v>
      </c>
      <c r="H396" s="2" t="s">
        <v>22255</v>
      </c>
      <c r="I396" s="2" t="s">
        <v>22365</v>
      </c>
      <c r="J396" s="2" t="s">
        <v>22366</v>
      </c>
    </row>
    <row r="397" spans="1:10" ht="13">
      <c r="A397" s="32" t="s">
        <v>23008</v>
      </c>
      <c r="B397" s="2" t="s">
        <v>23009</v>
      </c>
      <c r="C397" s="2" t="s">
        <v>23007</v>
      </c>
      <c r="D397" s="2" t="s">
        <v>6427</v>
      </c>
      <c r="E397" s="2" t="s">
        <v>6937</v>
      </c>
      <c r="F397" s="2" t="s">
        <v>6842</v>
      </c>
      <c r="G397" s="2" t="s">
        <v>22067</v>
      </c>
      <c r="H397" s="2" t="s">
        <v>22255</v>
      </c>
      <c r="I397" s="2" t="s">
        <v>22365</v>
      </c>
      <c r="J397" s="2" t="s">
        <v>22366</v>
      </c>
    </row>
    <row r="398" spans="1:10" ht="13">
      <c r="A398" s="32" t="s">
        <v>23010</v>
      </c>
      <c r="B398" s="2" t="s">
        <v>23011</v>
      </c>
      <c r="C398" s="2" t="s">
        <v>23007</v>
      </c>
      <c r="D398" s="2" t="s">
        <v>6425</v>
      </c>
      <c r="E398" s="2" t="s">
        <v>6937</v>
      </c>
      <c r="F398" s="2" t="s">
        <v>6842</v>
      </c>
      <c r="G398" s="2" t="s">
        <v>22067</v>
      </c>
      <c r="H398" s="2" t="s">
        <v>22255</v>
      </c>
      <c r="I398" s="2" t="s">
        <v>22365</v>
      </c>
      <c r="J398" s="2" t="s">
        <v>22366</v>
      </c>
    </row>
    <row r="399" spans="1:10" ht="13">
      <c r="A399" s="32" t="s">
        <v>23012</v>
      </c>
      <c r="B399" s="2" t="s">
        <v>23013</v>
      </c>
      <c r="C399" s="2" t="s">
        <v>23007</v>
      </c>
      <c r="D399" s="2" t="s">
        <v>6427</v>
      </c>
      <c r="E399" s="2" t="s">
        <v>6840</v>
      </c>
      <c r="F399" s="2" t="s">
        <v>6847</v>
      </c>
      <c r="G399" s="2" t="s">
        <v>22067</v>
      </c>
      <c r="H399" s="2" t="s">
        <v>22255</v>
      </c>
      <c r="I399" s="2" t="s">
        <v>22365</v>
      </c>
      <c r="J399" s="2" t="s">
        <v>22366</v>
      </c>
    </row>
    <row r="400" spans="1:10" ht="13">
      <c r="A400" s="32" t="s">
        <v>23014</v>
      </c>
      <c r="B400" s="2" t="s">
        <v>23015</v>
      </c>
      <c r="C400" s="2" t="s">
        <v>23007</v>
      </c>
      <c r="D400" s="2" t="s">
        <v>6425</v>
      </c>
      <c r="E400" s="2" t="s">
        <v>6840</v>
      </c>
      <c r="F400" s="2" t="s">
        <v>6847</v>
      </c>
      <c r="G400" s="2" t="s">
        <v>22067</v>
      </c>
      <c r="H400" s="2" t="s">
        <v>22255</v>
      </c>
      <c r="I400" s="2" t="s">
        <v>22365</v>
      </c>
      <c r="J400" s="2" t="s">
        <v>22366</v>
      </c>
    </row>
    <row r="401" spans="1:10" ht="13">
      <c r="A401" s="32" t="s">
        <v>23016</v>
      </c>
      <c r="B401" s="2" t="s">
        <v>23017</v>
      </c>
      <c r="C401" s="2" t="s">
        <v>23018</v>
      </c>
      <c r="D401" s="2" t="s">
        <v>6427</v>
      </c>
      <c r="E401" s="2" t="s">
        <v>6856</v>
      </c>
      <c r="F401" s="2" t="s">
        <v>6847</v>
      </c>
      <c r="G401" s="2" t="s">
        <v>22067</v>
      </c>
      <c r="H401" s="2" t="s">
        <v>22255</v>
      </c>
      <c r="I401" s="2" t="s">
        <v>22365</v>
      </c>
      <c r="J401" s="2" t="s">
        <v>22366</v>
      </c>
    </row>
    <row r="402" spans="1:10" ht="13">
      <c r="A402" s="32" t="s">
        <v>23019</v>
      </c>
      <c r="B402" s="2" t="s">
        <v>23020</v>
      </c>
      <c r="C402" s="2" t="s">
        <v>23018</v>
      </c>
      <c r="D402" s="2" t="s">
        <v>6427</v>
      </c>
      <c r="E402" s="2" t="s">
        <v>6937</v>
      </c>
      <c r="F402" s="2" t="s">
        <v>6847</v>
      </c>
      <c r="G402" s="2" t="s">
        <v>22067</v>
      </c>
      <c r="H402" s="2" t="s">
        <v>22255</v>
      </c>
      <c r="I402" s="2" t="s">
        <v>22365</v>
      </c>
      <c r="J402" s="2" t="s">
        <v>22366</v>
      </c>
    </row>
    <row r="403" spans="1:10" ht="13">
      <c r="A403" s="32" t="s">
        <v>23021</v>
      </c>
      <c r="B403" s="2" t="s">
        <v>23022</v>
      </c>
      <c r="C403" s="2" t="s">
        <v>23018</v>
      </c>
      <c r="D403" s="2" t="s">
        <v>6425</v>
      </c>
      <c r="E403" s="2" t="s">
        <v>6937</v>
      </c>
      <c r="F403" s="2" t="s">
        <v>6847</v>
      </c>
      <c r="G403" s="2" t="s">
        <v>22067</v>
      </c>
      <c r="H403" s="2" t="s">
        <v>22255</v>
      </c>
      <c r="I403" s="2" t="s">
        <v>22365</v>
      </c>
      <c r="J403" s="2" t="s">
        <v>22366</v>
      </c>
    </row>
    <row r="404" spans="1:10" ht="13">
      <c r="A404" s="32" t="s">
        <v>23023</v>
      </c>
      <c r="B404" s="2" t="s">
        <v>23024</v>
      </c>
      <c r="C404" s="2" t="s">
        <v>23018</v>
      </c>
      <c r="D404" s="2" t="s">
        <v>6425</v>
      </c>
      <c r="E404" s="2" t="s">
        <v>6840</v>
      </c>
      <c r="F404" s="2" t="s">
        <v>6847</v>
      </c>
      <c r="G404" s="2" t="s">
        <v>22067</v>
      </c>
      <c r="H404" s="2" t="s">
        <v>22255</v>
      </c>
      <c r="I404" s="2" t="s">
        <v>22365</v>
      </c>
      <c r="J404" s="2" t="s">
        <v>22366</v>
      </c>
    </row>
    <row r="405" spans="1:10" ht="13">
      <c r="A405" s="32" t="s">
        <v>23025</v>
      </c>
      <c r="B405" s="2" t="s">
        <v>23026</v>
      </c>
      <c r="C405" s="2" t="s">
        <v>23018</v>
      </c>
      <c r="D405" s="2" t="s">
        <v>6425</v>
      </c>
      <c r="E405" s="2" t="s">
        <v>6856</v>
      </c>
      <c r="F405" s="2" t="s">
        <v>6847</v>
      </c>
      <c r="G405" s="2" t="s">
        <v>22067</v>
      </c>
      <c r="H405" s="2" t="s">
        <v>22255</v>
      </c>
      <c r="I405" s="2" t="s">
        <v>22365</v>
      </c>
      <c r="J405" s="2" t="s">
        <v>22366</v>
      </c>
    </row>
    <row r="406" spans="1:10" ht="13">
      <c r="A406" s="32" t="s">
        <v>23027</v>
      </c>
      <c r="B406" s="2" t="s">
        <v>23028</v>
      </c>
      <c r="C406" s="2" t="s">
        <v>23018</v>
      </c>
      <c r="D406" s="2" t="s">
        <v>6427</v>
      </c>
      <c r="E406" s="2" t="s">
        <v>6840</v>
      </c>
      <c r="F406" s="2" t="s">
        <v>6847</v>
      </c>
      <c r="G406" s="2" t="s">
        <v>22067</v>
      </c>
      <c r="H406" s="2" t="s">
        <v>22255</v>
      </c>
      <c r="I406" s="2" t="s">
        <v>22365</v>
      </c>
      <c r="J406" s="2" t="s">
        <v>22366</v>
      </c>
    </row>
    <row r="407" spans="1:10" ht="13">
      <c r="A407" s="32" t="s">
        <v>23029</v>
      </c>
      <c r="B407" s="2" t="s">
        <v>23030</v>
      </c>
      <c r="C407" s="2" t="s">
        <v>23031</v>
      </c>
      <c r="D407" s="2" t="s">
        <v>6427</v>
      </c>
      <c r="E407" s="2" t="s">
        <v>6840</v>
      </c>
      <c r="F407" s="2" t="s">
        <v>6847</v>
      </c>
      <c r="G407" s="2" t="s">
        <v>22067</v>
      </c>
      <c r="H407" s="2" t="s">
        <v>22255</v>
      </c>
      <c r="I407" s="2" t="s">
        <v>22365</v>
      </c>
      <c r="J407" s="2" t="s">
        <v>22366</v>
      </c>
    </row>
    <row r="408" spans="1:10" ht="13">
      <c r="A408" s="32" t="s">
        <v>23032</v>
      </c>
      <c r="B408" s="2" t="s">
        <v>23033</v>
      </c>
      <c r="C408" s="2" t="s">
        <v>23031</v>
      </c>
      <c r="D408" s="2" t="s">
        <v>6425</v>
      </c>
      <c r="E408" s="2" t="s">
        <v>6856</v>
      </c>
      <c r="F408" s="2" t="s">
        <v>6847</v>
      </c>
      <c r="G408" s="2" t="s">
        <v>22067</v>
      </c>
      <c r="H408" s="2" t="s">
        <v>22255</v>
      </c>
      <c r="I408" s="2" t="s">
        <v>22365</v>
      </c>
      <c r="J408" s="2" t="s">
        <v>22366</v>
      </c>
    </row>
    <row r="409" spans="1:10" ht="13">
      <c r="A409" s="32" t="s">
        <v>23034</v>
      </c>
      <c r="B409" s="2" t="s">
        <v>23035</v>
      </c>
      <c r="C409" s="2" t="s">
        <v>23031</v>
      </c>
      <c r="D409" s="2" t="s">
        <v>6425</v>
      </c>
      <c r="E409" s="2" t="s">
        <v>6937</v>
      </c>
      <c r="F409" s="2" t="s">
        <v>6847</v>
      </c>
      <c r="G409" s="2" t="s">
        <v>22067</v>
      </c>
      <c r="H409" s="2" t="s">
        <v>22255</v>
      </c>
      <c r="I409" s="2" t="s">
        <v>22365</v>
      </c>
      <c r="J409" s="2" t="s">
        <v>22366</v>
      </c>
    </row>
    <row r="410" spans="1:10" ht="13">
      <c r="A410" s="32" t="s">
        <v>23036</v>
      </c>
      <c r="B410" s="2" t="s">
        <v>23037</v>
      </c>
      <c r="C410" s="2" t="s">
        <v>23031</v>
      </c>
      <c r="D410" s="2" t="s">
        <v>6425</v>
      </c>
      <c r="E410" s="2" t="s">
        <v>6840</v>
      </c>
      <c r="F410" s="2" t="s">
        <v>6847</v>
      </c>
      <c r="G410" s="2" t="s">
        <v>22067</v>
      </c>
      <c r="H410" s="2" t="s">
        <v>22255</v>
      </c>
      <c r="I410" s="2" t="s">
        <v>22365</v>
      </c>
      <c r="J410" s="2" t="s">
        <v>22366</v>
      </c>
    </row>
    <row r="411" spans="1:10" ht="13">
      <c r="A411" s="32" t="s">
        <v>23038</v>
      </c>
      <c r="B411" s="2" t="s">
        <v>23039</v>
      </c>
      <c r="C411" s="2" t="s">
        <v>23040</v>
      </c>
      <c r="D411" s="2" t="s">
        <v>6425</v>
      </c>
      <c r="E411" s="2" t="s">
        <v>6937</v>
      </c>
      <c r="F411" s="2" t="s">
        <v>6842</v>
      </c>
      <c r="G411" s="2" t="s">
        <v>22067</v>
      </c>
      <c r="H411" s="2" t="s">
        <v>22255</v>
      </c>
      <c r="I411" s="2" t="s">
        <v>22365</v>
      </c>
      <c r="J411" s="2" t="s">
        <v>22366</v>
      </c>
    </row>
    <row r="412" spans="1:10" ht="13">
      <c r="A412" s="32" t="s">
        <v>23041</v>
      </c>
      <c r="B412" s="2" t="s">
        <v>23042</v>
      </c>
      <c r="C412" s="2" t="s">
        <v>23040</v>
      </c>
      <c r="D412" s="2" t="s">
        <v>6427</v>
      </c>
      <c r="E412" s="2" t="s">
        <v>6937</v>
      </c>
      <c r="F412" s="2" t="s">
        <v>6842</v>
      </c>
      <c r="G412" s="2" t="s">
        <v>22067</v>
      </c>
      <c r="H412" s="2" t="s">
        <v>22255</v>
      </c>
      <c r="I412" s="2" t="s">
        <v>22365</v>
      </c>
      <c r="J412" s="2" t="s">
        <v>22366</v>
      </c>
    </row>
    <row r="413" spans="1:10" ht="13">
      <c r="A413" s="32" t="s">
        <v>23043</v>
      </c>
      <c r="B413" s="2" t="s">
        <v>23044</v>
      </c>
      <c r="C413" s="2" t="s">
        <v>23045</v>
      </c>
      <c r="D413" s="2" t="s">
        <v>6427</v>
      </c>
      <c r="E413" s="2" t="s">
        <v>6856</v>
      </c>
      <c r="F413" s="2" t="s">
        <v>6847</v>
      </c>
      <c r="G413" s="2" t="s">
        <v>22067</v>
      </c>
      <c r="H413" s="2" t="s">
        <v>22255</v>
      </c>
      <c r="I413" s="2" t="s">
        <v>22365</v>
      </c>
      <c r="J413" s="2" t="s">
        <v>22366</v>
      </c>
    </row>
    <row r="414" spans="1:10" ht="13">
      <c r="A414" s="32" t="s">
        <v>23046</v>
      </c>
      <c r="B414" s="2" t="s">
        <v>23047</v>
      </c>
      <c r="C414" s="2" t="s">
        <v>23045</v>
      </c>
      <c r="D414" s="2" t="s">
        <v>6425</v>
      </c>
      <c r="E414" s="2" t="s">
        <v>6856</v>
      </c>
      <c r="F414" s="2" t="s">
        <v>6847</v>
      </c>
      <c r="G414" s="2" t="s">
        <v>22067</v>
      </c>
      <c r="H414" s="2" t="s">
        <v>22255</v>
      </c>
      <c r="I414" s="2" t="s">
        <v>22365</v>
      </c>
      <c r="J414" s="2" t="s">
        <v>22366</v>
      </c>
    </row>
    <row r="415" spans="1:10" ht="13">
      <c r="A415" s="32" t="s">
        <v>23048</v>
      </c>
      <c r="B415" s="2" t="s">
        <v>23049</v>
      </c>
      <c r="C415" s="2" t="s">
        <v>23045</v>
      </c>
      <c r="D415" s="2" t="s">
        <v>6427</v>
      </c>
      <c r="E415" s="2" t="s">
        <v>6840</v>
      </c>
      <c r="F415" s="2" t="s">
        <v>6847</v>
      </c>
      <c r="G415" s="2" t="s">
        <v>22067</v>
      </c>
      <c r="H415" s="2" t="s">
        <v>22255</v>
      </c>
      <c r="I415" s="2" t="s">
        <v>22365</v>
      </c>
      <c r="J415" s="2" t="s">
        <v>22366</v>
      </c>
    </row>
    <row r="416" spans="1:10" ht="13">
      <c r="A416" s="32" t="s">
        <v>23050</v>
      </c>
      <c r="B416" s="2" t="s">
        <v>23051</v>
      </c>
      <c r="C416" s="2" t="s">
        <v>23045</v>
      </c>
      <c r="D416" s="2" t="s">
        <v>6425</v>
      </c>
      <c r="E416" s="2" t="s">
        <v>6840</v>
      </c>
      <c r="F416" s="2" t="s">
        <v>6847</v>
      </c>
      <c r="G416" s="2" t="s">
        <v>22067</v>
      </c>
      <c r="H416" s="2" t="s">
        <v>22255</v>
      </c>
      <c r="I416" s="2" t="s">
        <v>22365</v>
      </c>
      <c r="J416" s="2" t="s">
        <v>22366</v>
      </c>
    </row>
    <row r="417" spans="1:10" ht="13">
      <c r="A417" s="32" t="s">
        <v>23052</v>
      </c>
      <c r="B417" s="2" t="s">
        <v>23053</v>
      </c>
      <c r="C417" s="2" t="s">
        <v>23054</v>
      </c>
      <c r="D417" s="2" t="s">
        <v>6427</v>
      </c>
      <c r="E417" s="2" t="s">
        <v>6856</v>
      </c>
      <c r="F417" s="2" t="s">
        <v>6842</v>
      </c>
      <c r="G417" s="2" t="s">
        <v>22067</v>
      </c>
      <c r="H417" s="2" t="s">
        <v>22255</v>
      </c>
      <c r="I417" s="2" t="s">
        <v>22365</v>
      </c>
      <c r="J417" s="2" t="s">
        <v>22366</v>
      </c>
    </row>
    <row r="418" spans="1:10" ht="13">
      <c r="A418" s="32" t="s">
        <v>23055</v>
      </c>
      <c r="B418" s="2" t="s">
        <v>23056</v>
      </c>
      <c r="C418" s="2" t="s">
        <v>23054</v>
      </c>
      <c r="D418" s="2" t="s">
        <v>6425</v>
      </c>
      <c r="E418" s="2" t="s">
        <v>6856</v>
      </c>
      <c r="F418" s="2" t="s">
        <v>6842</v>
      </c>
      <c r="G418" s="2" t="s">
        <v>22067</v>
      </c>
      <c r="H418" s="2" t="s">
        <v>22255</v>
      </c>
      <c r="I418" s="2" t="s">
        <v>22365</v>
      </c>
      <c r="J418" s="2" t="s">
        <v>22366</v>
      </c>
    </row>
    <row r="419" spans="1:10" ht="13">
      <c r="A419" s="32" t="s">
        <v>23057</v>
      </c>
      <c r="B419" s="2" t="s">
        <v>23058</v>
      </c>
      <c r="C419" s="2" t="s">
        <v>23059</v>
      </c>
      <c r="D419" s="2" t="s">
        <v>6425</v>
      </c>
      <c r="E419" s="2" t="s">
        <v>6840</v>
      </c>
      <c r="F419" s="2" t="s">
        <v>6847</v>
      </c>
      <c r="G419" s="2" t="s">
        <v>22067</v>
      </c>
      <c r="H419" s="2" t="s">
        <v>22255</v>
      </c>
      <c r="I419" s="2" t="s">
        <v>22365</v>
      </c>
      <c r="J419" s="2" t="s">
        <v>22366</v>
      </c>
    </row>
    <row r="420" spans="1:10" ht="13">
      <c r="A420" s="32" t="s">
        <v>23060</v>
      </c>
      <c r="B420" s="2" t="s">
        <v>23061</v>
      </c>
      <c r="C420" s="2" t="s">
        <v>23059</v>
      </c>
      <c r="D420" s="2" t="s">
        <v>6427</v>
      </c>
      <c r="E420" s="2" t="s">
        <v>6840</v>
      </c>
      <c r="F420" s="2" t="s">
        <v>6847</v>
      </c>
      <c r="G420" s="2" t="s">
        <v>22067</v>
      </c>
      <c r="H420" s="2" t="s">
        <v>22255</v>
      </c>
      <c r="I420" s="2" t="s">
        <v>22365</v>
      </c>
      <c r="J420" s="2" t="s">
        <v>22366</v>
      </c>
    </row>
    <row r="421" spans="1:10" ht="13">
      <c r="A421" s="32" t="s">
        <v>23062</v>
      </c>
      <c r="B421" s="2" t="s">
        <v>23063</v>
      </c>
      <c r="C421" s="2" t="s">
        <v>23064</v>
      </c>
      <c r="D421" s="2" t="s">
        <v>6425</v>
      </c>
      <c r="E421" s="2" t="s">
        <v>6856</v>
      </c>
      <c r="F421" s="2" t="s">
        <v>6842</v>
      </c>
      <c r="G421" s="2" t="s">
        <v>22067</v>
      </c>
      <c r="H421" s="2" t="s">
        <v>22255</v>
      </c>
      <c r="I421" s="2" t="s">
        <v>22365</v>
      </c>
      <c r="J421" s="2" t="s">
        <v>22366</v>
      </c>
    </row>
    <row r="422" spans="1:10" ht="13">
      <c r="A422" s="32" t="s">
        <v>23065</v>
      </c>
      <c r="B422" s="2" t="s">
        <v>23066</v>
      </c>
      <c r="C422" s="2" t="s">
        <v>23064</v>
      </c>
      <c r="D422" s="2" t="s">
        <v>6425</v>
      </c>
      <c r="E422" s="2" t="s">
        <v>6937</v>
      </c>
      <c r="F422" s="2" t="s">
        <v>6842</v>
      </c>
      <c r="G422" s="2" t="s">
        <v>22067</v>
      </c>
      <c r="H422" s="2" t="s">
        <v>22255</v>
      </c>
      <c r="I422" s="2" t="s">
        <v>22365</v>
      </c>
      <c r="J422" s="2" t="s">
        <v>22366</v>
      </c>
    </row>
    <row r="423" spans="1:10" ht="13">
      <c r="A423" s="32" t="s">
        <v>23067</v>
      </c>
      <c r="B423" s="2" t="s">
        <v>23068</v>
      </c>
      <c r="C423" s="2" t="s">
        <v>23064</v>
      </c>
      <c r="D423" s="2" t="s">
        <v>6427</v>
      </c>
      <c r="E423" s="2" t="s">
        <v>6937</v>
      </c>
      <c r="F423" s="2" t="s">
        <v>6842</v>
      </c>
      <c r="G423" s="2" t="s">
        <v>22067</v>
      </c>
      <c r="H423" s="2" t="s">
        <v>22255</v>
      </c>
      <c r="I423" s="2" t="s">
        <v>22365</v>
      </c>
      <c r="J423" s="2" t="s">
        <v>22366</v>
      </c>
    </row>
    <row r="424" spans="1:10" ht="13">
      <c r="A424" s="32" t="s">
        <v>23069</v>
      </c>
      <c r="B424" s="2" t="s">
        <v>23070</v>
      </c>
      <c r="C424" s="2" t="s">
        <v>23064</v>
      </c>
      <c r="D424" s="2" t="s">
        <v>6425</v>
      </c>
      <c r="E424" s="2" t="s">
        <v>6840</v>
      </c>
      <c r="F424" s="2" t="s">
        <v>6842</v>
      </c>
      <c r="G424" s="2" t="s">
        <v>22067</v>
      </c>
      <c r="H424" s="2" t="s">
        <v>22255</v>
      </c>
      <c r="I424" s="2" t="s">
        <v>22365</v>
      </c>
      <c r="J424" s="2" t="s">
        <v>22366</v>
      </c>
    </row>
    <row r="425" spans="1:10" ht="13">
      <c r="A425" s="32" t="s">
        <v>23071</v>
      </c>
      <c r="B425" s="2" t="s">
        <v>23072</v>
      </c>
      <c r="C425" s="2" t="s">
        <v>23064</v>
      </c>
      <c r="D425" s="2" t="s">
        <v>6427</v>
      </c>
      <c r="E425" s="2" t="s">
        <v>6840</v>
      </c>
      <c r="F425" s="2" t="s">
        <v>6847</v>
      </c>
      <c r="G425" s="2" t="s">
        <v>22067</v>
      </c>
      <c r="H425" s="2" t="s">
        <v>22255</v>
      </c>
      <c r="I425" s="2" t="s">
        <v>22365</v>
      </c>
      <c r="J425" s="2" t="s">
        <v>22366</v>
      </c>
    </row>
    <row r="426" spans="1:10" ht="13">
      <c r="A426" s="32" t="s">
        <v>23073</v>
      </c>
      <c r="B426" s="2" t="s">
        <v>23074</v>
      </c>
      <c r="C426" s="2" t="s">
        <v>23075</v>
      </c>
      <c r="D426" s="2" t="s">
        <v>6427</v>
      </c>
      <c r="E426" s="2" t="s">
        <v>6840</v>
      </c>
      <c r="F426" s="2" t="s">
        <v>6847</v>
      </c>
      <c r="G426" s="2" t="s">
        <v>22067</v>
      </c>
      <c r="H426" s="2" t="s">
        <v>22255</v>
      </c>
      <c r="I426" s="2" t="s">
        <v>22365</v>
      </c>
      <c r="J426" s="2" t="s">
        <v>22366</v>
      </c>
    </row>
    <row r="427" spans="1:10" ht="13">
      <c r="A427" s="32" t="s">
        <v>23076</v>
      </c>
      <c r="B427" s="2" t="s">
        <v>23077</v>
      </c>
      <c r="C427" s="2" t="s">
        <v>23075</v>
      </c>
      <c r="D427" s="2" t="s">
        <v>6425</v>
      </c>
      <c r="E427" s="2" t="s">
        <v>6840</v>
      </c>
      <c r="F427" s="2" t="s">
        <v>6847</v>
      </c>
      <c r="G427" s="2" t="s">
        <v>22067</v>
      </c>
      <c r="H427" s="2" t="s">
        <v>22255</v>
      </c>
      <c r="I427" s="2" t="s">
        <v>22365</v>
      </c>
      <c r="J427" s="2" t="s">
        <v>22366</v>
      </c>
    </row>
    <row r="428" spans="1:10" ht="13">
      <c r="A428" s="32" t="s">
        <v>23078</v>
      </c>
      <c r="B428" s="2" t="s">
        <v>23079</v>
      </c>
      <c r="C428" s="2" t="s">
        <v>23075</v>
      </c>
      <c r="D428" s="2" t="s">
        <v>6427</v>
      </c>
      <c r="E428" s="2" t="s">
        <v>6856</v>
      </c>
      <c r="F428" s="2" t="s">
        <v>6847</v>
      </c>
      <c r="G428" s="2" t="s">
        <v>22067</v>
      </c>
      <c r="H428" s="2" t="s">
        <v>22255</v>
      </c>
      <c r="I428" s="2" t="s">
        <v>22365</v>
      </c>
      <c r="J428" s="2" t="s">
        <v>22366</v>
      </c>
    </row>
    <row r="429" spans="1:10" ht="13">
      <c r="A429" s="32" t="s">
        <v>23080</v>
      </c>
      <c r="B429" s="2" t="s">
        <v>23081</v>
      </c>
      <c r="C429" s="2" t="s">
        <v>23075</v>
      </c>
      <c r="D429" s="2" t="s">
        <v>6425</v>
      </c>
      <c r="E429" s="2" t="s">
        <v>6856</v>
      </c>
      <c r="F429" s="2" t="s">
        <v>6847</v>
      </c>
      <c r="G429" s="2" t="s">
        <v>22067</v>
      </c>
      <c r="H429" s="2" t="s">
        <v>22255</v>
      </c>
      <c r="I429" s="2" t="s">
        <v>22365</v>
      </c>
      <c r="J429" s="2" t="s">
        <v>22366</v>
      </c>
    </row>
    <row r="430" spans="1:10" ht="13">
      <c r="A430" s="32" t="s">
        <v>23082</v>
      </c>
      <c r="B430" s="2" t="s">
        <v>23083</v>
      </c>
      <c r="C430" s="2" t="s">
        <v>23075</v>
      </c>
      <c r="D430" s="2" t="s">
        <v>6427</v>
      </c>
      <c r="E430" s="2" t="s">
        <v>6937</v>
      </c>
      <c r="F430" s="2" t="s">
        <v>6847</v>
      </c>
      <c r="G430" s="2" t="s">
        <v>22067</v>
      </c>
      <c r="H430" s="2" t="s">
        <v>22255</v>
      </c>
      <c r="I430" s="2" t="s">
        <v>22365</v>
      </c>
      <c r="J430" s="2" t="s">
        <v>22366</v>
      </c>
    </row>
    <row r="431" spans="1:10" ht="13">
      <c r="A431" s="32" t="s">
        <v>23084</v>
      </c>
      <c r="B431" s="2" t="s">
        <v>23085</v>
      </c>
      <c r="C431" s="2" t="s">
        <v>23075</v>
      </c>
      <c r="D431" s="2" t="s">
        <v>6425</v>
      </c>
      <c r="E431" s="2" t="s">
        <v>6937</v>
      </c>
      <c r="F431" s="2" t="s">
        <v>6847</v>
      </c>
      <c r="G431" s="2" t="s">
        <v>22067</v>
      </c>
      <c r="H431" s="2" t="s">
        <v>22255</v>
      </c>
      <c r="I431" s="2" t="s">
        <v>22365</v>
      </c>
      <c r="J431" s="2" t="s">
        <v>22366</v>
      </c>
    </row>
    <row r="432" spans="1:10" ht="13">
      <c r="A432" s="32" t="s">
        <v>23086</v>
      </c>
      <c r="B432" s="2" t="s">
        <v>23087</v>
      </c>
      <c r="C432" s="2" t="s">
        <v>23088</v>
      </c>
      <c r="D432" s="2" t="s">
        <v>6425</v>
      </c>
      <c r="E432" s="2" t="s">
        <v>6840</v>
      </c>
      <c r="F432" s="2" t="s">
        <v>6847</v>
      </c>
      <c r="G432" s="2" t="s">
        <v>22067</v>
      </c>
      <c r="H432" s="2" t="s">
        <v>22255</v>
      </c>
      <c r="I432" s="2" t="s">
        <v>22365</v>
      </c>
      <c r="J432" s="2" t="s">
        <v>22366</v>
      </c>
    </row>
    <row r="433" spans="1:10" ht="13">
      <c r="A433" s="32" t="s">
        <v>23089</v>
      </c>
      <c r="B433" s="2" t="s">
        <v>23090</v>
      </c>
      <c r="C433" s="2" t="s">
        <v>23088</v>
      </c>
      <c r="D433" s="2" t="s">
        <v>6427</v>
      </c>
      <c r="E433" s="2" t="s">
        <v>6840</v>
      </c>
      <c r="F433" s="2" t="s">
        <v>6847</v>
      </c>
      <c r="G433" s="2" t="s">
        <v>22067</v>
      </c>
      <c r="H433" s="2" t="s">
        <v>22255</v>
      </c>
      <c r="I433" s="2" t="s">
        <v>22365</v>
      </c>
      <c r="J433" s="2" t="s">
        <v>22366</v>
      </c>
    </row>
    <row r="434" spans="1:10" ht="13">
      <c r="A434" s="32" t="s">
        <v>23091</v>
      </c>
      <c r="B434" s="2" t="s">
        <v>23092</v>
      </c>
      <c r="C434" s="2" t="s">
        <v>23093</v>
      </c>
      <c r="D434" s="2" t="s">
        <v>6427</v>
      </c>
      <c r="E434" s="2" t="s">
        <v>6937</v>
      </c>
      <c r="F434" s="2" t="s">
        <v>6868</v>
      </c>
      <c r="G434" s="2" t="s">
        <v>22067</v>
      </c>
      <c r="H434" s="2" t="s">
        <v>22255</v>
      </c>
      <c r="I434" s="2" t="s">
        <v>22365</v>
      </c>
      <c r="J434" s="2" t="s">
        <v>22366</v>
      </c>
    </row>
    <row r="435" spans="1:10" ht="13">
      <c r="A435" s="32" t="s">
        <v>23094</v>
      </c>
      <c r="B435" s="2" t="s">
        <v>23095</v>
      </c>
      <c r="C435" s="2" t="s">
        <v>23093</v>
      </c>
      <c r="D435" s="2" t="s">
        <v>6425</v>
      </c>
      <c r="E435" s="2" t="s">
        <v>6937</v>
      </c>
      <c r="F435" s="2" t="s">
        <v>6868</v>
      </c>
      <c r="G435" s="2" t="s">
        <v>22067</v>
      </c>
      <c r="H435" s="2" t="s">
        <v>22255</v>
      </c>
      <c r="I435" s="2" t="s">
        <v>22365</v>
      </c>
      <c r="J435" s="2" t="s">
        <v>22366</v>
      </c>
    </row>
    <row r="436" spans="1:10" ht="13">
      <c r="A436" s="32" t="s">
        <v>23096</v>
      </c>
      <c r="B436" s="2" t="s">
        <v>23097</v>
      </c>
      <c r="C436" s="2" t="s">
        <v>23093</v>
      </c>
      <c r="D436" s="2" t="s">
        <v>6425</v>
      </c>
      <c r="E436" s="2" t="s">
        <v>6840</v>
      </c>
      <c r="F436" s="2" t="s">
        <v>6868</v>
      </c>
      <c r="G436" s="2" t="s">
        <v>22067</v>
      </c>
      <c r="H436" s="2" t="s">
        <v>22255</v>
      </c>
      <c r="I436" s="2" t="s">
        <v>22365</v>
      </c>
      <c r="J436" s="2" t="s">
        <v>22366</v>
      </c>
    </row>
    <row r="437" spans="1:10" ht="13">
      <c r="A437" s="32" t="s">
        <v>23098</v>
      </c>
      <c r="B437" s="2" t="s">
        <v>23099</v>
      </c>
      <c r="C437" s="2" t="s">
        <v>23093</v>
      </c>
      <c r="D437" s="2" t="s">
        <v>6427</v>
      </c>
      <c r="E437" s="2" t="s">
        <v>6840</v>
      </c>
      <c r="F437" s="2" t="s">
        <v>6868</v>
      </c>
      <c r="G437" s="2" t="s">
        <v>22067</v>
      </c>
      <c r="H437" s="2" t="s">
        <v>22255</v>
      </c>
      <c r="I437" s="2" t="s">
        <v>22365</v>
      </c>
      <c r="J437" s="2" t="s">
        <v>22366</v>
      </c>
    </row>
    <row r="438" spans="1:10" ht="13">
      <c r="A438" s="32" t="s">
        <v>23100</v>
      </c>
      <c r="B438" s="2" t="s">
        <v>23101</v>
      </c>
      <c r="C438" s="2" t="s">
        <v>23102</v>
      </c>
      <c r="D438" s="2" t="s">
        <v>6427</v>
      </c>
      <c r="E438" s="2" t="s">
        <v>6937</v>
      </c>
      <c r="F438" s="2" t="s">
        <v>6868</v>
      </c>
      <c r="G438" s="2" t="s">
        <v>22067</v>
      </c>
      <c r="H438" s="2" t="s">
        <v>22255</v>
      </c>
      <c r="I438" s="2" t="s">
        <v>22365</v>
      </c>
      <c r="J438" s="2" t="s">
        <v>22366</v>
      </c>
    </row>
    <row r="439" spans="1:10" ht="13">
      <c r="A439" s="32" t="s">
        <v>23103</v>
      </c>
      <c r="B439" s="2" t="s">
        <v>23104</v>
      </c>
      <c r="C439" s="2" t="s">
        <v>23102</v>
      </c>
      <c r="D439" s="2" t="s">
        <v>6425</v>
      </c>
      <c r="E439" s="2" t="s">
        <v>6937</v>
      </c>
      <c r="F439" s="2" t="s">
        <v>6868</v>
      </c>
      <c r="G439" s="2" t="s">
        <v>22067</v>
      </c>
      <c r="H439" s="2" t="s">
        <v>22255</v>
      </c>
      <c r="I439" s="2" t="s">
        <v>22365</v>
      </c>
      <c r="J439" s="2" t="s">
        <v>22366</v>
      </c>
    </row>
    <row r="440" spans="1:10" ht="13">
      <c r="A440" s="32" t="s">
        <v>23105</v>
      </c>
      <c r="B440" s="2" t="s">
        <v>23106</v>
      </c>
      <c r="C440" s="2" t="s">
        <v>23102</v>
      </c>
      <c r="D440" s="2" t="s">
        <v>6427</v>
      </c>
      <c r="E440" s="2" t="s">
        <v>6856</v>
      </c>
      <c r="F440" s="2" t="s">
        <v>6868</v>
      </c>
      <c r="G440" s="2" t="s">
        <v>22067</v>
      </c>
      <c r="H440" s="2" t="s">
        <v>22255</v>
      </c>
      <c r="I440" s="2" t="s">
        <v>22365</v>
      </c>
      <c r="J440" s="2" t="s">
        <v>22366</v>
      </c>
    </row>
    <row r="441" spans="1:10" ht="13">
      <c r="A441" s="32" t="s">
        <v>23107</v>
      </c>
      <c r="B441" s="2" t="s">
        <v>23108</v>
      </c>
      <c r="C441" s="2" t="s">
        <v>23102</v>
      </c>
      <c r="D441" s="2" t="s">
        <v>6427</v>
      </c>
      <c r="E441" s="2" t="s">
        <v>6840</v>
      </c>
      <c r="F441" s="2" t="s">
        <v>6868</v>
      </c>
      <c r="G441" s="2" t="s">
        <v>22067</v>
      </c>
      <c r="H441" s="2" t="s">
        <v>22255</v>
      </c>
      <c r="I441" s="2" t="s">
        <v>22365</v>
      </c>
      <c r="J441" s="2" t="s">
        <v>22366</v>
      </c>
    </row>
    <row r="442" spans="1:10" ht="13">
      <c r="A442" s="32" t="s">
        <v>23109</v>
      </c>
      <c r="B442" s="2" t="s">
        <v>23110</v>
      </c>
      <c r="C442" s="2" t="s">
        <v>23102</v>
      </c>
      <c r="D442" s="2" t="s">
        <v>6425</v>
      </c>
      <c r="E442" s="2" t="s">
        <v>6840</v>
      </c>
      <c r="F442" s="2" t="s">
        <v>6868</v>
      </c>
      <c r="G442" s="2" t="s">
        <v>22067</v>
      </c>
      <c r="H442" s="2" t="s">
        <v>22255</v>
      </c>
      <c r="I442" s="2" t="s">
        <v>22365</v>
      </c>
      <c r="J442" s="2" t="s">
        <v>22366</v>
      </c>
    </row>
    <row r="443" spans="1:10" ht="13">
      <c r="A443" s="32" t="s">
        <v>23111</v>
      </c>
      <c r="B443" s="2" t="s">
        <v>23112</v>
      </c>
      <c r="C443" s="2" t="s">
        <v>23113</v>
      </c>
      <c r="D443" s="2" t="s">
        <v>6427</v>
      </c>
      <c r="E443" s="2" t="s">
        <v>6840</v>
      </c>
      <c r="F443" s="2" t="s">
        <v>6847</v>
      </c>
      <c r="G443" s="2" t="s">
        <v>22067</v>
      </c>
      <c r="H443" s="2" t="s">
        <v>22255</v>
      </c>
      <c r="I443" s="2" t="s">
        <v>22365</v>
      </c>
      <c r="J443" s="2" t="s">
        <v>22366</v>
      </c>
    </row>
    <row r="444" spans="1:10" ht="13">
      <c r="A444" s="32" t="s">
        <v>23114</v>
      </c>
      <c r="B444" s="2" t="s">
        <v>23115</v>
      </c>
      <c r="C444" s="2" t="s">
        <v>23113</v>
      </c>
      <c r="D444" s="2" t="s">
        <v>6427</v>
      </c>
      <c r="E444" s="2" t="s">
        <v>6937</v>
      </c>
      <c r="F444" s="2" t="s">
        <v>6847</v>
      </c>
      <c r="G444" s="2" t="s">
        <v>22067</v>
      </c>
      <c r="H444" s="2" t="s">
        <v>22255</v>
      </c>
      <c r="I444" s="2" t="s">
        <v>22365</v>
      </c>
      <c r="J444" s="2" t="s">
        <v>22366</v>
      </c>
    </row>
    <row r="445" spans="1:10" ht="13">
      <c r="A445" s="32" t="s">
        <v>23116</v>
      </c>
      <c r="B445" s="2" t="s">
        <v>23117</v>
      </c>
      <c r="C445" s="2" t="s">
        <v>23113</v>
      </c>
      <c r="D445" s="2" t="s">
        <v>6425</v>
      </c>
      <c r="E445" s="2" t="s">
        <v>6937</v>
      </c>
      <c r="F445" s="2" t="s">
        <v>6847</v>
      </c>
      <c r="G445" s="2" t="s">
        <v>22067</v>
      </c>
      <c r="H445" s="2" t="s">
        <v>22255</v>
      </c>
      <c r="I445" s="2" t="s">
        <v>22365</v>
      </c>
      <c r="J445" s="2" t="s">
        <v>22366</v>
      </c>
    </row>
    <row r="446" spans="1:10" ht="13">
      <c r="A446" s="32" t="s">
        <v>23118</v>
      </c>
      <c r="B446" s="2" t="s">
        <v>23119</v>
      </c>
      <c r="C446" s="2" t="s">
        <v>23113</v>
      </c>
      <c r="D446" s="2" t="s">
        <v>6425</v>
      </c>
      <c r="E446" s="2" t="s">
        <v>6840</v>
      </c>
      <c r="F446" s="2" t="s">
        <v>6847</v>
      </c>
      <c r="G446" s="2" t="s">
        <v>22067</v>
      </c>
      <c r="H446" s="2" t="s">
        <v>22255</v>
      </c>
      <c r="I446" s="2" t="s">
        <v>22365</v>
      </c>
      <c r="J446" s="2" t="s">
        <v>22366</v>
      </c>
    </row>
    <row r="447" spans="1:10" ht="13">
      <c r="A447" s="32" t="s">
        <v>23120</v>
      </c>
      <c r="B447" s="2" t="s">
        <v>23121</v>
      </c>
      <c r="C447" s="2" t="s">
        <v>23122</v>
      </c>
      <c r="D447" s="2" t="s">
        <v>6427</v>
      </c>
      <c r="E447" s="2" t="s">
        <v>6840</v>
      </c>
      <c r="F447" s="2" t="s">
        <v>6868</v>
      </c>
      <c r="G447" s="2" t="s">
        <v>22067</v>
      </c>
      <c r="H447" s="2" t="s">
        <v>22255</v>
      </c>
      <c r="I447" s="2" t="s">
        <v>22365</v>
      </c>
      <c r="J447" s="2" t="s">
        <v>22366</v>
      </c>
    </row>
    <row r="448" spans="1:10" ht="13">
      <c r="A448" s="32" t="s">
        <v>23123</v>
      </c>
      <c r="B448" s="2" t="s">
        <v>23124</v>
      </c>
      <c r="C448" s="2" t="s">
        <v>23122</v>
      </c>
      <c r="D448" s="2" t="s">
        <v>6425</v>
      </c>
      <c r="E448" s="2" t="s">
        <v>6937</v>
      </c>
      <c r="F448" s="2" t="s">
        <v>6868</v>
      </c>
      <c r="G448" s="2" t="s">
        <v>22067</v>
      </c>
      <c r="H448" s="2" t="s">
        <v>22255</v>
      </c>
      <c r="I448" s="2" t="s">
        <v>22365</v>
      </c>
      <c r="J448" s="2" t="s">
        <v>22366</v>
      </c>
    </row>
    <row r="449" spans="1:10" ht="13">
      <c r="A449" s="32" t="s">
        <v>23125</v>
      </c>
      <c r="B449" s="2" t="s">
        <v>23126</v>
      </c>
      <c r="C449" s="2" t="s">
        <v>23122</v>
      </c>
      <c r="D449" s="2" t="s">
        <v>6427</v>
      </c>
      <c r="E449" s="2" t="s">
        <v>6937</v>
      </c>
      <c r="F449" s="2" t="s">
        <v>6868</v>
      </c>
      <c r="G449" s="2" t="s">
        <v>22067</v>
      </c>
      <c r="H449" s="2" t="s">
        <v>22255</v>
      </c>
      <c r="I449" s="2" t="s">
        <v>22365</v>
      </c>
      <c r="J449" s="2" t="s">
        <v>22366</v>
      </c>
    </row>
    <row r="450" spans="1:10" ht="13">
      <c r="A450" s="32" t="s">
        <v>23127</v>
      </c>
      <c r="B450" s="2" t="s">
        <v>23128</v>
      </c>
      <c r="C450" s="2" t="s">
        <v>23122</v>
      </c>
      <c r="D450" s="2" t="s">
        <v>6425</v>
      </c>
      <c r="E450" s="2" t="s">
        <v>6840</v>
      </c>
      <c r="F450" s="2" t="s">
        <v>6868</v>
      </c>
      <c r="G450" s="2" t="s">
        <v>22067</v>
      </c>
      <c r="H450" s="2" t="s">
        <v>22255</v>
      </c>
      <c r="I450" s="2" t="s">
        <v>22365</v>
      </c>
      <c r="J450" s="2" t="s">
        <v>22366</v>
      </c>
    </row>
    <row r="451" spans="1:10" ht="13">
      <c r="A451" s="32" t="s">
        <v>23129</v>
      </c>
      <c r="B451" s="2" t="s">
        <v>23130</v>
      </c>
      <c r="C451" s="2" t="s">
        <v>23131</v>
      </c>
      <c r="D451" s="2" t="s">
        <v>6427</v>
      </c>
      <c r="E451" s="2" t="s">
        <v>6840</v>
      </c>
      <c r="F451" s="2" t="s">
        <v>6868</v>
      </c>
      <c r="G451" s="2" t="s">
        <v>22067</v>
      </c>
      <c r="H451" s="2" t="s">
        <v>22255</v>
      </c>
      <c r="I451" s="2" t="s">
        <v>22365</v>
      </c>
      <c r="J451" s="2" t="s">
        <v>22366</v>
      </c>
    </row>
    <row r="452" spans="1:10" ht="13">
      <c r="A452" s="32" t="s">
        <v>23132</v>
      </c>
      <c r="B452" s="2" t="s">
        <v>23133</v>
      </c>
      <c r="C452" s="2" t="s">
        <v>23131</v>
      </c>
      <c r="D452" s="2" t="s">
        <v>6425</v>
      </c>
      <c r="E452" s="2" t="s">
        <v>6840</v>
      </c>
      <c r="F452" s="2" t="s">
        <v>6868</v>
      </c>
      <c r="G452" s="2" t="s">
        <v>22067</v>
      </c>
      <c r="H452" s="2" t="s">
        <v>22255</v>
      </c>
      <c r="I452" s="2" t="s">
        <v>22365</v>
      </c>
      <c r="J452" s="2" t="s">
        <v>22366</v>
      </c>
    </row>
    <row r="453" spans="1:10" ht="13">
      <c r="A453" s="32" t="s">
        <v>23134</v>
      </c>
      <c r="B453" s="2" t="s">
        <v>23135</v>
      </c>
      <c r="C453" s="2" t="s">
        <v>23131</v>
      </c>
      <c r="D453" s="2" t="s">
        <v>6425</v>
      </c>
      <c r="E453" s="2" t="s">
        <v>6840</v>
      </c>
      <c r="F453" s="2" t="s">
        <v>6868</v>
      </c>
      <c r="G453" s="2" t="s">
        <v>22067</v>
      </c>
      <c r="H453" s="2" t="s">
        <v>22255</v>
      </c>
      <c r="I453" s="2" t="s">
        <v>22365</v>
      </c>
      <c r="J453" s="2" t="s">
        <v>22366</v>
      </c>
    </row>
    <row r="454" spans="1:10" ht="13">
      <c r="A454" s="32" t="s">
        <v>23136</v>
      </c>
      <c r="B454" s="2" t="s">
        <v>23137</v>
      </c>
      <c r="C454" s="2" t="s">
        <v>23131</v>
      </c>
      <c r="D454" s="2" t="s">
        <v>6427</v>
      </c>
      <c r="E454" s="2" t="s">
        <v>6840</v>
      </c>
      <c r="F454" s="2" t="s">
        <v>6868</v>
      </c>
      <c r="G454" s="2" t="s">
        <v>22067</v>
      </c>
      <c r="H454" s="2" t="s">
        <v>22255</v>
      </c>
      <c r="I454" s="2" t="s">
        <v>22365</v>
      </c>
      <c r="J454" s="2" t="s">
        <v>22366</v>
      </c>
    </row>
    <row r="455" spans="1:10" ht="13">
      <c r="A455" s="32" t="s">
        <v>23138</v>
      </c>
      <c r="B455" s="2" t="s">
        <v>23139</v>
      </c>
      <c r="C455" s="2" t="s">
        <v>23131</v>
      </c>
      <c r="D455" s="2" t="s">
        <v>6425</v>
      </c>
      <c r="E455" s="2" t="s">
        <v>6856</v>
      </c>
      <c r="F455" s="2" t="s">
        <v>6868</v>
      </c>
      <c r="G455" s="2" t="s">
        <v>22067</v>
      </c>
      <c r="H455" s="2" t="s">
        <v>22255</v>
      </c>
      <c r="I455" s="2" t="s">
        <v>22365</v>
      </c>
      <c r="J455" s="2" t="s">
        <v>22366</v>
      </c>
    </row>
    <row r="456" spans="1:10" ht="13">
      <c r="A456" s="32" t="s">
        <v>23140</v>
      </c>
      <c r="B456" s="2" t="s">
        <v>23141</v>
      </c>
      <c r="C456" s="2" t="s">
        <v>23131</v>
      </c>
      <c r="D456" s="2" t="s">
        <v>6425</v>
      </c>
      <c r="E456" s="2" t="s">
        <v>6937</v>
      </c>
      <c r="F456" s="2" t="s">
        <v>6868</v>
      </c>
      <c r="G456" s="2" t="s">
        <v>22067</v>
      </c>
      <c r="H456" s="2" t="s">
        <v>22255</v>
      </c>
      <c r="I456" s="2" t="s">
        <v>22365</v>
      </c>
      <c r="J456" s="2" t="s">
        <v>22366</v>
      </c>
    </row>
    <row r="457" spans="1:10" ht="13">
      <c r="A457" s="32" t="s">
        <v>23142</v>
      </c>
      <c r="B457" s="2" t="s">
        <v>23143</v>
      </c>
      <c r="C457" s="2" t="s">
        <v>23131</v>
      </c>
      <c r="D457" s="2" t="s">
        <v>6427</v>
      </c>
      <c r="E457" s="2" t="s">
        <v>6937</v>
      </c>
      <c r="F457" s="2" t="s">
        <v>6868</v>
      </c>
      <c r="G457" s="2" t="s">
        <v>22067</v>
      </c>
      <c r="H457" s="2" t="s">
        <v>22255</v>
      </c>
      <c r="I457" s="2" t="s">
        <v>22365</v>
      </c>
      <c r="J457" s="2" t="s">
        <v>22366</v>
      </c>
    </row>
    <row r="458" spans="1:10" ht="13">
      <c r="A458" s="32" t="s">
        <v>23144</v>
      </c>
      <c r="B458" s="2" t="s">
        <v>23145</v>
      </c>
      <c r="C458" s="2" t="s">
        <v>23131</v>
      </c>
      <c r="D458" s="2" t="s">
        <v>6427</v>
      </c>
      <c r="E458" s="2" t="s">
        <v>6856</v>
      </c>
      <c r="F458" s="2" t="s">
        <v>6868</v>
      </c>
      <c r="G458" s="2" t="s">
        <v>22067</v>
      </c>
      <c r="H458" s="2" t="s">
        <v>22255</v>
      </c>
      <c r="I458" s="2" t="s">
        <v>22365</v>
      </c>
      <c r="J458" s="2" t="s">
        <v>22366</v>
      </c>
    </row>
    <row r="459" spans="1:10" ht="13">
      <c r="A459" s="32" t="s">
        <v>23146</v>
      </c>
      <c r="B459" s="2" t="s">
        <v>23147</v>
      </c>
      <c r="C459" s="2" t="s">
        <v>23148</v>
      </c>
      <c r="D459" s="2" t="s">
        <v>6427</v>
      </c>
      <c r="E459" s="2" t="s">
        <v>6840</v>
      </c>
      <c r="F459" s="2" t="s">
        <v>6868</v>
      </c>
      <c r="G459" s="2" t="s">
        <v>22067</v>
      </c>
      <c r="H459" s="2" t="s">
        <v>22255</v>
      </c>
      <c r="I459" s="2" t="s">
        <v>22365</v>
      </c>
      <c r="J459" s="2" t="s">
        <v>22366</v>
      </c>
    </row>
    <row r="460" spans="1:10" ht="13">
      <c r="A460" s="32" t="s">
        <v>23149</v>
      </c>
      <c r="B460" s="2" t="s">
        <v>23150</v>
      </c>
      <c r="C460" s="2" t="s">
        <v>23148</v>
      </c>
      <c r="D460" s="2" t="s">
        <v>6425</v>
      </c>
      <c r="E460" s="2" t="s">
        <v>6840</v>
      </c>
      <c r="F460" s="2" t="s">
        <v>6868</v>
      </c>
      <c r="G460" s="2" t="s">
        <v>22067</v>
      </c>
      <c r="H460" s="2" t="s">
        <v>22255</v>
      </c>
      <c r="I460" s="2" t="s">
        <v>22365</v>
      </c>
      <c r="J460" s="2" t="s">
        <v>22366</v>
      </c>
    </row>
    <row r="461" spans="1:10" ht="13">
      <c r="A461" s="32" t="s">
        <v>23151</v>
      </c>
      <c r="B461" s="2" t="s">
        <v>23152</v>
      </c>
      <c r="C461" s="2" t="s">
        <v>23148</v>
      </c>
      <c r="D461" s="2" t="s">
        <v>6425</v>
      </c>
      <c r="E461" s="2" t="s">
        <v>6840</v>
      </c>
      <c r="F461" s="2" t="s">
        <v>6868</v>
      </c>
      <c r="G461" s="2" t="s">
        <v>22067</v>
      </c>
      <c r="H461" s="2" t="s">
        <v>22255</v>
      </c>
      <c r="I461" s="2" t="s">
        <v>22365</v>
      </c>
      <c r="J461" s="2" t="s">
        <v>22366</v>
      </c>
    </row>
    <row r="462" spans="1:10" ht="13">
      <c r="A462" s="32" t="s">
        <v>23153</v>
      </c>
      <c r="B462" s="2" t="s">
        <v>23154</v>
      </c>
      <c r="C462" s="2" t="s">
        <v>23148</v>
      </c>
      <c r="D462" s="2" t="s">
        <v>6427</v>
      </c>
      <c r="E462" s="2" t="s">
        <v>6840</v>
      </c>
      <c r="F462" s="2" t="s">
        <v>6868</v>
      </c>
      <c r="G462" s="2" t="s">
        <v>22067</v>
      </c>
      <c r="H462" s="2" t="s">
        <v>22255</v>
      </c>
      <c r="I462" s="2" t="s">
        <v>22365</v>
      </c>
      <c r="J462" s="2" t="s">
        <v>22366</v>
      </c>
    </row>
    <row r="463" spans="1:10" ht="13">
      <c r="A463" s="32" t="s">
        <v>23155</v>
      </c>
      <c r="B463" s="2" t="s">
        <v>23156</v>
      </c>
      <c r="C463" s="2" t="s">
        <v>23148</v>
      </c>
      <c r="D463" s="2" t="s">
        <v>6427</v>
      </c>
      <c r="E463" s="2" t="s">
        <v>6937</v>
      </c>
      <c r="F463" s="2" t="s">
        <v>6868</v>
      </c>
      <c r="G463" s="2" t="s">
        <v>22067</v>
      </c>
      <c r="H463" s="2" t="s">
        <v>22255</v>
      </c>
      <c r="I463" s="2" t="s">
        <v>22365</v>
      </c>
      <c r="J463" s="2" t="s">
        <v>22366</v>
      </c>
    </row>
    <row r="464" spans="1:10" ht="13">
      <c r="A464" s="32" t="s">
        <v>23157</v>
      </c>
      <c r="B464" s="2" t="s">
        <v>23158</v>
      </c>
      <c r="C464" s="2" t="s">
        <v>23148</v>
      </c>
      <c r="D464" s="2" t="s">
        <v>6425</v>
      </c>
      <c r="E464" s="2" t="s">
        <v>6937</v>
      </c>
      <c r="F464" s="2" t="s">
        <v>6868</v>
      </c>
      <c r="G464" s="2" t="s">
        <v>22067</v>
      </c>
      <c r="H464" s="2" t="s">
        <v>22255</v>
      </c>
      <c r="I464" s="2" t="s">
        <v>22365</v>
      </c>
      <c r="J464" s="2" t="s">
        <v>22366</v>
      </c>
    </row>
    <row r="465" spans="1:10" ht="13">
      <c r="A465" s="32" t="s">
        <v>23159</v>
      </c>
      <c r="B465" s="2" t="s">
        <v>23160</v>
      </c>
      <c r="C465" s="2" t="s">
        <v>23148</v>
      </c>
      <c r="D465" s="2" t="s">
        <v>6427</v>
      </c>
      <c r="E465" s="2" t="s">
        <v>6937</v>
      </c>
      <c r="F465" s="2" t="s">
        <v>6868</v>
      </c>
      <c r="G465" s="2" t="s">
        <v>22067</v>
      </c>
      <c r="H465" s="2" t="s">
        <v>22255</v>
      </c>
      <c r="I465" s="2" t="s">
        <v>22365</v>
      </c>
      <c r="J465" s="2" t="s">
        <v>22366</v>
      </c>
    </row>
    <row r="466" spans="1:10" ht="13">
      <c r="A466" s="32" t="s">
        <v>23161</v>
      </c>
      <c r="B466" s="2" t="s">
        <v>23162</v>
      </c>
      <c r="C466" s="2" t="s">
        <v>23148</v>
      </c>
      <c r="D466" s="2" t="s">
        <v>6425</v>
      </c>
      <c r="E466" s="2" t="s">
        <v>6856</v>
      </c>
      <c r="F466" s="2" t="s">
        <v>6868</v>
      </c>
      <c r="G466" s="2" t="s">
        <v>22067</v>
      </c>
      <c r="H466" s="2" t="s">
        <v>22255</v>
      </c>
      <c r="I466" s="2" t="s">
        <v>22365</v>
      </c>
      <c r="J466" s="2" t="s">
        <v>22366</v>
      </c>
    </row>
    <row r="467" spans="1:10" ht="13">
      <c r="A467" s="32" t="s">
        <v>23163</v>
      </c>
      <c r="B467" s="2" t="s">
        <v>23164</v>
      </c>
      <c r="C467" s="2" t="s">
        <v>23148</v>
      </c>
      <c r="D467" s="2" t="s">
        <v>6427</v>
      </c>
      <c r="E467" s="2" t="s">
        <v>6856</v>
      </c>
      <c r="F467" s="2" t="s">
        <v>6868</v>
      </c>
      <c r="G467" s="2" t="s">
        <v>22067</v>
      </c>
      <c r="H467" s="2" t="s">
        <v>22255</v>
      </c>
      <c r="I467" s="2" t="s">
        <v>22365</v>
      </c>
      <c r="J467" s="2" t="s">
        <v>22366</v>
      </c>
    </row>
    <row r="468" spans="1:10" ht="13">
      <c r="A468" s="32" t="s">
        <v>23165</v>
      </c>
      <c r="B468" s="2" t="s">
        <v>23166</v>
      </c>
      <c r="C468" s="2" t="s">
        <v>23167</v>
      </c>
      <c r="D468" s="2" t="s">
        <v>6427</v>
      </c>
      <c r="E468" s="2" t="s">
        <v>6856</v>
      </c>
      <c r="F468" s="2" t="s">
        <v>6868</v>
      </c>
      <c r="G468" s="2" t="s">
        <v>22067</v>
      </c>
      <c r="H468" s="2" t="s">
        <v>22255</v>
      </c>
      <c r="I468" s="2" t="s">
        <v>22365</v>
      </c>
      <c r="J468" s="2" t="s">
        <v>22366</v>
      </c>
    </row>
    <row r="469" spans="1:10" ht="13">
      <c r="A469" s="32" t="s">
        <v>23168</v>
      </c>
      <c r="B469" s="2" t="s">
        <v>23169</v>
      </c>
      <c r="C469" s="2" t="s">
        <v>23170</v>
      </c>
      <c r="D469" s="2" t="s">
        <v>6427</v>
      </c>
      <c r="E469" s="2" t="s">
        <v>6937</v>
      </c>
      <c r="F469" s="2" t="s">
        <v>6868</v>
      </c>
      <c r="G469" s="2" t="s">
        <v>22067</v>
      </c>
      <c r="H469" s="2" t="s">
        <v>22255</v>
      </c>
      <c r="I469" s="2" t="s">
        <v>22365</v>
      </c>
      <c r="J469" s="2" t="s">
        <v>22366</v>
      </c>
    </row>
    <row r="470" spans="1:10" ht="13">
      <c r="A470" s="32" t="s">
        <v>23171</v>
      </c>
      <c r="B470" s="2" t="s">
        <v>23172</v>
      </c>
      <c r="C470" s="2" t="s">
        <v>23170</v>
      </c>
      <c r="D470" s="2" t="s">
        <v>6425</v>
      </c>
      <c r="E470" s="2" t="s">
        <v>6937</v>
      </c>
      <c r="F470" s="2" t="s">
        <v>6868</v>
      </c>
      <c r="G470" s="2" t="s">
        <v>22067</v>
      </c>
      <c r="H470" s="2" t="s">
        <v>22255</v>
      </c>
      <c r="I470" s="2" t="s">
        <v>22365</v>
      </c>
      <c r="J470" s="2" t="s">
        <v>22366</v>
      </c>
    </row>
    <row r="471" spans="1:10" ht="13">
      <c r="A471" s="32" t="s">
        <v>23173</v>
      </c>
      <c r="B471" s="2" t="s">
        <v>23174</v>
      </c>
      <c r="C471" s="2" t="s">
        <v>23170</v>
      </c>
      <c r="D471" s="2" t="s">
        <v>6425</v>
      </c>
      <c r="E471" s="2" t="s">
        <v>6856</v>
      </c>
      <c r="F471" s="2" t="s">
        <v>6868</v>
      </c>
      <c r="G471" s="2" t="s">
        <v>22067</v>
      </c>
      <c r="H471" s="2" t="s">
        <v>22255</v>
      </c>
      <c r="I471" s="2" t="s">
        <v>22365</v>
      </c>
      <c r="J471" s="2" t="s">
        <v>22366</v>
      </c>
    </row>
    <row r="472" spans="1:10" ht="13">
      <c r="A472" s="32" t="s">
        <v>23175</v>
      </c>
      <c r="B472" s="2" t="s">
        <v>23176</v>
      </c>
      <c r="C472" s="2" t="s">
        <v>23170</v>
      </c>
      <c r="D472" s="2" t="s">
        <v>6427</v>
      </c>
      <c r="E472" s="2" t="s">
        <v>6856</v>
      </c>
      <c r="F472" s="2" t="s">
        <v>6868</v>
      </c>
      <c r="G472" s="2" t="s">
        <v>22067</v>
      </c>
      <c r="H472" s="2" t="s">
        <v>22255</v>
      </c>
      <c r="I472" s="2" t="s">
        <v>22365</v>
      </c>
      <c r="J472" s="2" t="s">
        <v>22366</v>
      </c>
    </row>
    <row r="473" spans="1:10" ht="13">
      <c r="A473" s="32" t="s">
        <v>23177</v>
      </c>
      <c r="B473" s="2" t="s">
        <v>23178</v>
      </c>
      <c r="C473" s="2" t="s">
        <v>23179</v>
      </c>
      <c r="D473" s="2" t="s">
        <v>6425</v>
      </c>
      <c r="E473" s="2" t="s">
        <v>6937</v>
      </c>
      <c r="F473" s="2" t="s">
        <v>6842</v>
      </c>
      <c r="G473" s="2" t="s">
        <v>22067</v>
      </c>
      <c r="H473" s="2" t="s">
        <v>22255</v>
      </c>
      <c r="I473" s="2" t="s">
        <v>22365</v>
      </c>
      <c r="J473" s="2" t="s">
        <v>22659</v>
      </c>
    </row>
    <row r="474" spans="1:10" ht="13">
      <c r="A474" s="32" t="s">
        <v>23180</v>
      </c>
      <c r="B474" s="2" t="s">
        <v>23181</v>
      </c>
      <c r="C474" s="2" t="s">
        <v>23179</v>
      </c>
      <c r="D474" s="2" t="s">
        <v>6425</v>
      </c>
      <c r="E474" s="2" t="s">
        <v>6840</v>
      </c>
      <c r="F474" s="2" t="s">
        <v>6842</v>
      </c>
      <c r="G474" s="2" t="s">
        <v>22067</v>
      </c>
      <c r="H474" s="2" t="s">
        <v>22255</v>
      </c>
      <c r="I474" s="2" t="s">
        <v>22365</v>
      </c>
      <c r="J474" s="2" t="s">
        <v>22659</v>
      </c>
    </row>
    <row r="475" spans="1:10" ht="13">
      <c r="A475" s="32" t="s">
        <v>23182</v>
      </c>
      <c r="B475" s="2" t="s">
        <v>23183</v>
      </c>
      <c r="C475" s="2" t="s">
        <v>23179</v>
      </c>
      <c r="D475" s="2" t="s">
        <v>6427</v>
      </c>
      <c r="E475" s="2" t="s">
        <v>6937</v>
      </c>
      <c r="F475" s="2" t="s">
        <v>6842</v>
      </c>
      <c r="G475" s="2" t="s">
        <v>22067</v>
      </c>
      <c r="H475" s="2" t="s">
        <v>22255</v>
      </c>
      <c r="I475" s="2" t="s">
        <v>22365</v>
      </c>
      <c r="J475" s="2" t="s">
        <v>22659</v>
      </c>
    </row>
    <row r="476" spans="1:10" ht="13">
      <c r="A476" s="32" t="s">
        <v>23184</v>
      </c>
      <c r="B476" s="2" t="s">
        <v>23185</v>
      </c>
      <c r="C476" s="2" t="s">
        <v>23179</v>
      </c>
      <c r="D476" s="2" t="s">
        <v>6427</v>
      </c>
      <c r="E476" s="2" t="s">
        <v>6840</v>
      </c>
      <c r="F476" s="2" t="s">
        <v>6842</v>
      </c>
      <c r="G476" s="2" t="s">
        <v>22067</v>
      </c>
      <c r="H476" s="2" t="s">
        <v>22255</v>
      </c>
      <c r="I476" s="2" t="s">
        <v>22365</v>
      </c>
      <c r="J476" s="2" t="s">
        <v>22659</v>
      </c>
    </row>
    <row r="477" spans="1:10" ht="13">
      <c r="A477" s="32" t="s">
        <v>23186</v>
      </c>
      <c r="B477" s="2" t="s">
        <v>23187</v>
      </c>
      <c r="C477" s="2" t="s">
        <v>23179</v>
      </c>
      <c r="D477" s="2" t="s">
        <v>6425</v>
      </c>
      <c r="E477" s="2" t="s">
        <v>6856</v>
      </c>
      <c r="F477" s="2" t="s">
        <v>6842</v>
      </c>
      <c r="G477" s="2" t="s">
        <v>22067</v>
      </c>
      <c r="H477" s="2" t="s">
        <v>22255</v>
      </c>
      <c r="I477" s="2" t="s">
        <v>22365</v>
      </c>
      <c r="J477" s="2" t="s">
        <v>22659</v>
      </c>
    </row>
    <row r="478" spans="1:10" ht="13">
      <c r="A478" s="32" t="s">
        <v>23188</v>
      </c>
      <c r="B478" s="2" t="s">
        <v>23189</v>
      </c>
      <c r="C478" s="2" t="s">
        <v>23179</v>
      </c>
      <c r="D478" s="2" t="s">
        <v>6427</v>
      </c>
      <c r="E478" s="2" t="s">
        <v>6856</v>
      </c>
      <c r="F478" s="2" t="s">
        <v>6842</v>
      </c>
      <c r="G478" s="2" t="s">
        <v>22067</v>
      </c>
      <c r="H478" s="2" t="s">
        <v>22255</v>
      </c>
      <c r="I478" s="2" t="s">
        <v>22365</v>
      </c>
      <c r="J478" s="2" t="s">
        <v>22659</v>
      </c>
    </row>
    <row r="479" spans="1:10" ht="13">
      <c r="A479" s="32" t="s">
        <v>23190</v>
      </c>
      <c r="B479" s="2" t="s">
        <v>23191</v>
      </c>
      <c r="C479" s="2" t="s">
        <v>23192</v>
      </c>
      <c r="D479" s="2" t="s">
        <v>6427</v>
      </c>
      <c r="E479" s="2" t="s">
        <v>6856</v>
      </c>
      <c r="F479" s="2" t="s">
        <v>6842</v>
      </c>
      <c r="G479" s="2" t="s">
        <v>22067</v>
      </c>
      <c r="H479" s="2" t="s">
        <v>22255</v>
      </c>
      <c r="I479" s="2" t="s">
        <v>22365</v>
      </c>
      <c r="J479" s="2" t="s">
        <v>22366</v>
      </c>
    </row>
    <row r="480" spans="1:10" ht="13">
      <c r="A480" s="32" t="s">
        <v>23193</v>
      </c>
      <c r="B480" s="2" t="s">
        <v>23194</v>
      </c>
      <c r="C480" s="2" t="s">
        <v>23192</v>
      </c>
      <c r="D480" s="2" t="s">
        <v>6427</v>
      </c>
      <c r="E480" s="2" t="s">
        <v>6937</v>
      </c>
      <c r="F480" s="2" t="s">
        <v>6842</v>
      </c>
      <c r="G480" s="2" t="s">
        <v>22067</v>
      </c>
      <c r="H480" s="2" t="s">
        <v>22255</v>
      </c>
      <c r="I480" s="2" t="s">
        <v>22365</v>
      </c>
      <c r="J480" s="2" t="s">
        <v>22366</v>
      </c>
    </row>
    <row r="481" spans="1:10" ht="13">
      <c r="A481" s="32" t="s">
        <v>23195</v>
      </c>
      <c r="B481" s="2" t="s">
        <v>23196</v>
      </c>
      <c r="C481" s="2" t="s">
        <v>23192</v>
      </c>
      <c r="D481" s="2" t="s">
        <v>6425</v>
      </c>
      <c r="E481" s="2" t="s">
        <v>6937</v>
      </c>
      <c r="F481" s="2" t="s">
        <v>6842</v>
      </c>
      <c r="G481" s="2" t="s">
        <v>22067</v>
      </c>
      <c r="H481" s="2" t="s">
        <v>22255</v>
      </c>
      <c r="I481" s="2" t="s">
        <v>22365</v>
      </c>
      <c r="J481" s="2" t="s">
        <v>22366</v>
      </c>
    </row>
    <row r="482" spans="1:10" ht="13">
      <c r="A482" s="32" t="s">
        <v>23197</v>
      </c>
      <c r="B482" s="2" t="s">
        <v>23198</v>
      </c>
      <c r="C482" s="2" t="s">
        <v>23192</v>
      </c>
      <c r="D482" s="2" t="s">
        <v>6425</v>
      </c>
      <c r="E482" s="2" t="s">
        <v>6840</v>
      </c>
      <c r="F482" s="2" t="s">
        <v>6842</v>
      </c>
      <c r="G482" s="2" t="s">
        <v>22067</v>
      </c>
      <c r="H482" s="2" t="s">
        <v>22255</v>
      </c>
      <c r="I482" s="2" t="s">
        <v>22365</v>
      </c>
      <c r="J482" s="2" t="s">
        <v>22366</v>
      </c>
    </row>
    <row r="483" spans="1:10" ht="13">
      <c r="A483" s="32" t="s">
        <v>23199</v>
      </c>
      <c r="B483" s="2" t="s">
        <v>23200</v>
      </c>
      <c r="C483" s="2" t="s">
        <v>23192</v>
      </c>
      <c r="D483" s="2" t="s">
        <v>6427</v>
      </c>
      <c r="E483" s="2" t="s">
        <v>6840</v>
      </c>
      <c r="F483" s="2" t="s">
        <v>6842</v>
      </c>
      <c r="G483" s="2" t="s">
        <v>22067</v>
      </c>
      <c r="H483" s="2" t="s">
        <v>22255</v>
      </c>
      <c r="I483" s="2" t="s">
        <v>22365</v>
      </c>
      <c r="J483" s="2" t="s">
        <v>22366</v>
      </c>
    </row>
    <row r="484" spans="1:10" ht="13">
      <c r="A484" s="32" t="s">
        <v>23201</v>
      </c>
      <c r="B484" s="2" t="s">
        <v>23202</v>
      </c>
      <c r="C484" s="2" t="s">
        <v>23203</v>
      </c>
      <c r="D484" s="2" t="s">
        <v>6425</v>
      </c>
      <c r="E484" s="2" t="s">
        <v>6840</v>
      </c>
      <c r="F484" s="2" t="s">
        <v>6842</v>
      </c>
      <c r="G484" s="2" t="s">
        <v>22067</v>
      </c>
      <c r="H484" s="2" t="s">
        <v>22255</v>
      </c>
      <c r="I484" s="2" t="s">
        <v>22365</v>
      </c>
      <c r="J484" s="2" t="s">
        <v>22366</v>
      </c>
    </row>
    <row r="485" spans="1:10" ht="13">
      <c r="A485" s="32" t="s">
        <v>23204</v>
      </c>
      <c r="B485" s="2" t="s">
        <v>23205</v>
      </c>
      <c r="C485" s="2" t="s">
        <v>23203</v>
      </c>
      <c r="D485" s="2" t="s">
        <v>6427</v>
      </c>
      <c r="E485" s="2" t="s">
        <v>6840</v>
      </c>
      <c r="F485" s="2" t="s">
        <v>6842</v>
      </c>
      <c r="G485" s="2" t="s">
        <v>22067</v>
      </c>
      <c r="H485" s="2" t="s">
        <v>22255</v>
      </c>
      <c r="I485" s="2" t="s">
        <v>22365</v>
      </c>
      <c r="J485" s="2" t="s">
        <v>22366</v>
      </c>
    </row>
    <row r="486" spans="1:10" ht="13">
      <c r="A486" s="32" t="s">
        <v>23206</v>
      </c>
      <c r="B486" s="2" t="s">
        <v>23207</v>
      </c>
      <c r="C486" s="2" t="s">
        <v>23203</v>
      </c>
      <c r="D486" s="2" t="s">
        <v>6425</v>
      </c>
      <c r="E486" s="2" t="s">
        <v>6856</v>
      </c>
      <c r="F486" s="2" t="s">
        <v>6842</v>
      </c>
      <c r="G486" s="2" t="s">
        <v>22067</v>
      </c>
      <c r="H486" s="2" t="s">
        <v>22255</v>
      </c>
      <c r="I486" s="2" t="s">
        <v>22365</v>
      </c>
      <c r="J486" s="2" t="s">
        <v>22366</v>
      </c>
    </row>
    <row r="487" spans="1:10" ht="13">
      <c r="A487" s="32" t="s">
        <v>23208</v>
      </c>
      <c r="B487" s="2" t="s">
        <v>23209</v>
      </c>
      <c r="C487" s="2" t="s">
        <v>23203</v>
      </c>
      <c r="D487" s="2" t="s">
        <v>6427</v>
      </c>
      <c r="E487" s="2" t="s">
        <v>6856</v>
      </c>
      <c r="F487" s="2" t="s">
        <v>6842</v>
      </c>
      <c r="G487" s="2" t="s">
        <v>22067</v>
      </c>
      <c r="H487" s="2" t="s">
        <v>22255</v>
      </c>
      <c r="I487" s="2" t="s">
        <v>22365</v>
      </c>
      <c r="J487" s="2" t="s">
        <v>22366</v>
      </c>
    </row>
    <row r="488" spans="1:10" ht="13">
      <c r="A488" s="32" t="s">
        <v>23210</v>
      </c>
      <c r="B488" s="2" t="s">
        <v>23211</v>
      </c>
      <c r="C488" s="2" t="s">
        <v>23203</v>
      </c>
      <c r="D488" s="2" t="s">
        <v>6427</v>
      </c>
      <c r="E488" s="2" t="s">
        <v>6937</v>
      </c>
      <c r="F488" s="2" t="s">
        <v>6842</v>
      </c>
      <c r="G488" s="2" t="s">
        <v>22067</v>
      </c>
      <c r="H488" s="2" t="s">
        <v>22255</v>
      </c>
      <c r="I488" s="2" t="s">
        <v>22365</v>
      </c>
      <c r="J488" s="2" t="s">
        <v>22366</v>
      </c>
    </row>
    <row r="489" spans="1:10" ht="13">
      <c r="A489" s="32" t="s">
        <v>23212</v>
      </c>
      <c r="B489" s="2" t="s">
        <v>23213</v>
      </c>
      <c r="C489" s="2" t="s">
        <v>23214</v>
      </c>
      <c r="D489" s="2" t="s">
        <v>6425</v>
      </c>
      <c r="E489" s="2" t="s">
        <v>6840</v>
      </c>
      <c r="F489" s="2" t="s">
        <v>6868</v>
      </c>
      <c r="G489" s="2" t="s">
        <v>22067</v>
      </c>
      <c r="H489" s="2" t="s">
        <v>22255</v>
      </c>
      <c r="I489" s="2" t="s">
        <v>22365</v>
      </c>
      <c r="J489" s="2" t="s">
        <v>22366</v>
      </c>
    </row>
    <row r="490" spans="1:10" ht="13">
      <c r="A490" s="32" t="s">
        <v>23215</v>
      </c>
      <c r="B490" s="2" t="s">
        <v>23216</v>
      </c>
      <c r="C490" s="2" t="s">
        <v>23214</v>
      </c>
      <c r="D490" s="2" t="s">
        <v>6427</v>
      </c>
      <c r="E490" s="2" t="s">
        <v>6840</v>
      </c>
      <c r="F490" s="2" t="s">
        <v>6868</v>
      </c>
      <c r="G490" s="2" t="s">
        <v>22067</v>
      </c>
      <c r="H490" s="2" t="s">
        <v>22255</v>
      </c>
      <c r="I490" s="2" t="s">
        <v>22365</v>
      </c>
      <c r="J490" s="2" t="s">
        <v>22366</v>
      </c>
    </row>
    <row r="491" spans="1:10" ht="13">
      <c r="A491" s="32" t="s">
        <v>23217</v>
      </c>
      <c r="B491" s="2" t="s">
        <v>23218</v>
      </c>
      <c r="C491" s="2" t="s">
        <v>23214</v>
      </c>
      <c r="D491" s="2" t="s">
        <v>6427</v>
      </c>
      <c r="E491" s="2" t="s">
        <v>6937</v>
      </c>
      <c r="F491" s="2" t="s">
        <v>6868</v>
      </c>
      <c r="G491" s="2" t="s">
        <v>22067</v>
      </c>
      <c r="H491" s="2" t="s">
        <v>22255</v>
      </c>
      <c r="I491" s="2" t="s">
        <v>22365</v>
      </c>
      <c r="J491" s="2" t="s">
        <v>22366</v>
      </c>
    </row>
    <row r="492" spans="1:10" ht="13">
      <c r="A492" s="32" t="s">
        <v>23219</v>
      </c>
      <c r="B492" s="2" t="s">
        <v>23220</v>
      </c>
      <c r="C492" s="2" t="s">
        <v>23221</v>
      </c>
      <c r="D492" s="2" t="s">
        <v>6427</v>
      </c>
      <c r="E492" s="2" t="s">
        <v>6856</v>
      </c>
      <c r="F492" s="2" t="s">
        <v>6842</v>
      </c>
      <c r="G492" s="2" t="s">
        <v>22067</v>
      </c>
      <c r="H492" s="2" t="s">
        <v>22255</v>
      </c>
      <c r="I492" s="2" t="s">
        <v>22365</v>
      </c>
      <c r="J492" s="2" t="s">
        <v>22366</v>
      </c>
    </row>
    <row r="493" spans="1:10" ht="13">
      <c r="A493" s="32" t="s">
        <v>23222</v>
      </c>
      <c r="B493" s="2" t="s">
        <v>23223</v>
      </c>
      <c r="C493" s="2" t="s">
        <v>23221</v>
      </c>
      <c r="D493" s="2" t="s">
        <v>6427</v>
      </c>
      <c r="E493" s="2" t="s">
        <v>6840</v>
      </c>
      <c r="F493" s="2" t="s">
        <v>6842</v>
      </c>
      <c r="G493" s="2" t="s">
        <v>22067</v>
      </c>
      <c r="H493" s="2" t="s">
        <v>22255</v>
      </c>
      <c r="I493" s="2" t="s">
        <v>22365</v>
      </c>
      <c r="J493" s="2" t="s">
        <v>22366</v>
      </c>
    </row>
    <row r="494" spans="1:10" ht="13">
      <c r="A494" s="32" t="s">
        <v>23224</v>
      </c>
      <c r="B494" s="2" t="s">
        <v>23225</v>
      </c>
      <c r="C494" s="2" t="s">
        <v>23221</v>
      </c>
      <c r="D494" s="2" t="s">
        <v>6425</v>
      </c>
      <c r="E494" s="2" t="s">
        <v>6937</v>
      </c>
      <c r="F494" s="2" t="s">
        <v>6842</v>
      </c>
      <c r="G494" s="2" t="s">
        <v>22067</v>
      </c>
      <c r="H494" s="2" t="s">
        <v>22255</v>
      </c>
      <c r="I494" s="2" t="s">
        <v>22365</v>
      </c>
      <c r="J494" s="2" t="s">
        <v>22366</v>
      </c>
    </row>
    <row r="495" spans="1:10" ht="13">
      <c r="A495" s="32" t="s">
        <v>23226</v>
      </c>
      <c r="B495" s="2" t="s">
        <v>23227</v>
      </c>
      <c r="C495" s="2" t="s">
        <v>23221</v>
      </c>
      <c r="D495" s="2" t="s">
        <v>6425</v>
      </c>
      <c r="E495" s="2" t="s">
        <v>6856</v>
      </c>
      <c r="F495" s="2" t="s">
        <v>6842</v>
      </c>
      <c r="G495" s="2" t="s">
        <v>22067</v>
      </c>
      <c r="H495" s="2" t="s">
        <v>22255</v>
      </c>
      <c r="I495" s="2" t="s">
        <v>22365</v>
      </c>
      <c r="J495" s="2" t="s">
        <v>22366</v>
      </c>
    </row>
    <row r="496" spans="1:10" ht="13">
      <c r="A496" s="32" t="s">
        <v>23228</v>
      </c>
      <c r="B496" s="2" t="s">
        <v>23229</v>
      </c>
      <c r="C496" s="2" t="s">
        <v>23221</v>
      </c>
      <c r="D496" s="2" t="s">
        <v>6425</v>
      </c>
      <c r="E496" s="2" t="s">
        <v>6840</v>
      </c>
      <c r="F496" s="2" t="s">
        <v>6842</v>
      </c>
      <c r="G496" s="2" t="s">
        <v>22067</v>
      </c>
      <c r="H496" s="2" t="s">
        <v>22255</v>
      </c>
      <c r="I496" s="2" t="s">
        <v>22365</v>
      </c>
      <c r="J496" s="2" t="s">
        <v>22366</v>
      </c>
    </row>
    <row r="497" spans="1:10" ht="13">
      <c r="A497" s="32" t="s">
        <v>23230</v>
      </c>
      <c r="B497" s="2" t="s">
        <v>23231</v>
      </c>
      <c r="C497" s="2" t="s">
        <v>23232</v>
      </c>
      <c r="D497" s="2" t="s">
        <v>6425</v>
      </c>
      <c r="E497" s="2" t="s">
        <v>6937</v>
      </c>
      <c r="F497" s="2" t="s">
        <v>6842</v>
      </c>
      <c r="G497" s="2" t="s">
        <v>22067</v>
      </c>
      <c r="H497" s="2" t="s">
        <v>22255</v>
      </c>
      <c r="I497" s="2" t="s">
        <v>22365</v>
      </c>
      <c r="J497" s="2" t="s">
        <v>22366</v>
      </c>
    </row>
    <row r="498" spans="1:10" ht="13">
      <c r="A498" s="32" t="s">
        <v>23233</v>
      </c>
      <c r="B498" s="2" t="s">
        <v>23234</v>
      </c>
      <c r="C498" s="2" t="s">
        <v>23232</v>
      </c>
      <c r="D498" s="2" t="s">
        <v>6427</v>
      </c>
      <c r="E498" s="2" t="s">
        <v>6840</v>
      </c>
      <c r="F498" s="2" t="s">
        <v>6842</v>
      </c>
      <c r="G498" s="2" t="s">
        <v>22067</v>
      </c>
      <c r="H498" s="2" t="s">
        <v>22255</v>
      </c>
      <c r="I498" s="2" t="s">
        <v>22365</v>
      </c>
      <c r="J498" s="2" t="s">
        <v>22366</v>
      </c>
    </row>
    <row r="499" spans="1:10" ht="13">
      <c r="A499" s="32" t="s">
        <v>23235</v>
      </c>
      <c r="B499" s="2" t="s">
        <v>23236</v>
      </c>
      <c r="C499" s="2" t="s">
        <v>23232</v>
      </c>
      <c r="D499" s="2" t="s">
        <v>6425</v>
      </c>
      <c r="E499" s="2" t="s">
        <v>6840</v>
      </c>
      <c r="F499" s="2" t="s">
        <v>6842</v>
      </c>
      <c r="G499" s="2" t="s">
        <v>22067</v>
      </c>
      <c r="H499" s="2" t="s">
        <v>22255</v>
      </c>
      <c r="I499" s="2" t="s">
        <v>22365</v>
      </c>
      <c r="J499" s="2" t="s">
        <v>22366</v>
      </c>
    </row>
    <row r="500" spans="1:10" ht="13">
      <c r="A500" s="32" t="s">
        <v>23237</v>
      </c>
      <c r="B500" s="2" t="s">
        <v>23238</v>
      </c>
      <c r="C500" s="2" t="s">
        <v>23232</v>
      </c>
      <c r="D500" s="2" t="s">
        <v>6427</v>
      </c>
      <c r="E500" s="2" t="s">
        <v>6937</v>
      </c>
      <c r="F500" s="2" t="s">
        <v>6842</v>
      </c>
      <c r="G500" s="2" t="s">
        <v>22067</v>
      </c>
      <c r="H500" s="2" t="s">
        <v>22255</v>
      </c>
      <c r="I500" s="2" t="s">
        <v>22365</v>
      </c>
      <c r="J500" s="2" t="s">
        <v>22366</v>
      </c>
    </row>
    <row r="501" spans="1:10" ht="13">
      <c r="A501" s="32" t="s">
        <v>23239</v>
      </c>
      <c r="B501" s="2" t="s">
        <v>23240</v>
      </c>
      <c r="C501" s="2" t="s">
        <v>23232</v>
      </c>
      <c r="D501" s="2" t="s">
        <v>6427</v>
      </c>
      <c r="E501" s="2" t="s">
        <v>6856</v>
      </c>
      <c r="F501" s="2" t="s">
        <v>6842</v>
      </c>
      <c r="G501" s="2" t="s">
        <v>22067</v>
      </c>
      <c r="H501" s="2" t="s">
        <v>22255</v>
      </c>
      <c r="I501" s="2" t="s">
        <v>22365</v>
      </c>
      <c r="J501" s="2" t="s">
        <v>22366</v>
      </c>
    </row>
    <row r="502" spans="1:10" ht="13">
      <c r="A502" s="32" t="s">
        <v>23241</v>
      </c>
      <c r="B502" s="2" t="s">
        <v>23242</v>
      </c>
      <c r="C502" s="2" t="s">
        <v>23243</v>
      </c>
      <c r="D502" s="2" t="s">
        <v>6425</v>
      </c>
      <c r="E502" s="2" t="s">
        <v>6840</v>
      </c>
      <c r="F502" s="2" t="s">
        <v>6868</v>
      </c>
      <c r="G502" s="2" t="s">
        <v>22067</v>
      </c>
      <c r="H502" s="2" t="s">
        <v>22255</v>
      </c>
      <c r="I502" s="2" t="s">
        <v>22365</v>
      </c>
      <c r="J502" s="2" t="s">
        <v>22366</v>
      </c>
    </row>
    <row r="503" spans="1:10" ht="13">
      <c r="A503" s="32" t="s">
        <v>23244</v>
      </c>
      <c r="B503" s="2" t="s">
        <v>23245</v>
      </c>
      <c r="C503" s="2" t="s">
        <v>23243</v>
      </c>
      <c r="D503" s="2" t="s">
        <v>6427</v>
      </c>
      <c r="E503" s="2" t="s">
        <v>6937</v>
      </c>
      <c r="F503" s="2" t="s">
        <v>6868</v>
      </c>
      <c r="G503" s="2" t="s">
        <v>22067</v>
      </c>
      <c r="H503" s="2" t="s">
        <v>22255</v>
      </c>
      <c r="I503" s="2" t="s">
        <v>22365</v>
      </c>
      <c r="J503" s="2" t="s">
        <v>22366</v>
      </c>
    </row>
    <row r="504" spans="1:10" ht="13">
      <c r="A504" s="32" t="s">
        <v>23246</v>
      </c>
      <c r="B504" s="2" t="s">
        <v>23247</v>
      </c>
      <c r="C504" s="2" t="s">
        <v>23243</v>
      </c>
      <c r="D504" s="2" t="s">
        <v>6427</v>
      </c>
      <c r="E504" s="2" t="s">
        <v>6840</v>
      </c>
      <c r="F504" s="2" t="s">
        <v>6868</v>
      </c>
      <c r="G504" s="2" t="s">
        <v>22067</v>
      </c>
      <c r="H504" s="2" t="s">
        <v>22255</v>
      </c>
      <c r="I504" s="2" t="s">
        <v>22365</v>
      </c>
      <c r="J504" s="2" t="s">
        <v>22366</v>
      </c>
    </row>
    <row r="505" spans="1:10" ht="13">
      <c r="A505" s="32" t="s">
        <v>23248</v>
      </c>
      <c r="B505" s="2" t="s">
        <v>23249</v>
      </c>
      <c r="C505" s="2" t="s">
        <v>23250</v>
      </c>
      <c r="D505" s="2" t="s">
        <v>6427</v>
      </c>
      <c r="E505" s="2" t="s">
        <v>6937</v>
      </c>
      <c r="F505" s="2" t="s">
        <v>6868</v>
      </c>
      <c r="G505" s="2" t="s">
        <v>22067</v>
      </c>
      <c r="H505" s="2" t="s">
        <v>22255</v>
      </c>
      <c r="I505" s="2" t="s">
        <v>22365</v>
      </c>
      <c r="J505" s="2" t="s">
        <v>22366</v>
      </c>
    </row>
    <row r="506" spans="1:10" ht="13">
      <c r="A506" s="32" t="s">
        <v>23251</v>
      </c>
      <c r="B506" s="2" t="s">
        <v>23252</v>
      </c>
      <c r="C506" s="2" t="s">
        <v>23250</v>
      </c>
      <c r="D506" s="2" t="s">
        <v>6425</v>
      </c>
      <c r="E506" s="2" t="s">
        <v>6840</v>
      </c>
      <c r="F506" s="2" t="s">
        <v>6868</v>
      </c>
      <c r="G506" s="2" t="s">
        <v>22067</v>
      </c>
      <c r="H506" s="2" t="s">
        <v>22255</v>
      </c>
      <c r="I506" s="2" t="s">
        <v>22365</v>
      </c>
      <c r="J506" s="2" t="s">
        <v>22366</v>
      </c>
    </row>
    <row r="507" spans="1:10" ht="13">
      <c r="A507" s="32" t="s">
        <v>23253</v>
      </c>
      <c r="B507" s="2" t="s">
        <v>23254</v>
      </c>
      <c r="C507" s="2" t="s">
        <v>23250</v>
      </c>
      <c r="D507" s="2" t="s">
        <v>6427</v>
      </c>
      <c r="E507" s="2" t="s">
        <v>6840</v>
      </c>
      <c r="F507" s="2" t="s">
        <v>6868</v>
      </c>
      <c r="G507" s="2" t="s">
        <v>22067</v>
      </c>
      <c r="H507" s="2" t="s">
        <v>22255</v>
      </c>
      <c r="I507" s="2" t="s">
        <v>22365</v>
      </c>
      <c r="J507" s="2" t="s">
        <v>22366</v>
      </c>
    </row>
    <row r="508" spans="1:10" ht="13">
      <c r="A508" s="32" t="s">
        <v>23255</v>
      </c>
      <c r="B508" s="2" t="s">
        <v>23256</v>
      </c>
      <c r="C508" s="2" t="s">
        <v>23257</v>
      </c>
      <c r="D508" s="2" t="s">
        <v>6427</v>
      </c>
      <c r="E508" s="2" t="s">
        <v>6840</v>
      </c>
      <c r="F508" s="2" t="s">
        <v>6842</v>
      </c>
      <c r="G508" s="2" t="s">
        <v>22067</v>
      </c>
      <c r="H508" s="2" t="s">
        <v>22255</v>
      </c>
      <c r="I508" s="2" t="s">
        <v>22365</v>
      </c>
      <c r="J508" s="2" t="s">
        <v>22366</v>
      </c>
    </row>
    <row r="509" spans="1:10" ht="13">
      <c r="A509" s="32" t="s">
        <v>23258</v>
      </c>
      <c r="B509" s="2" t="s">
        <v>23259</v>
      </c>
      <c r="C509" s="2" t="s">
        <v>23257</v>
      </c>
      <c r="D509" s="2" t="s">
        <v>6425</v>
      </c>
      <c r="E509" s="2" t="s">
        <v>6856</v>
      </c>
      <c r="F509" s="2" t="s">
        <v>6842</v>
      </c>
      <c r="G509" s="2" t="s">
        <v>22067</v>
      </c>
      <c r="H509" s="2" t="s">
        <v>22255</v>
      </c>
      <c r="I509" s="2" t="s">
        <v>22365</v>
      </c>
      <c r="J509" s="2" t="s">
        <v>22366</v>
      </c>
    </row>
    <row r="510" spans="1:10" ht="13">
      <c r="A510" s="32" t="s">
        <v>23260</v>
      </c>
      <c r="B510" s="2" t="s">
        <v>23261</v>
      </c>
      <c r="C510" s="2" t="s">
        <v>23257</v>
      </c>
      <c r="D510" s="2" t="s">
        <v>6427</v>
      </c>
      <c r="E510" s="2" t="s">
        <v>6937</v>
      </c>
      <c r="F510" s="2" t="s">
        <v>6842</v>
      </c>
      <c r="G510" s="2" t="s">
        <v>22067</v>
      </c>
      <c r="H510" s="2" t="s">
        <v>22255</v>
      </c>
      <c r="I510" s="2" t="s">
        <v>22365</v>
      </c>
      <c r="J510" s="2" t="s">
        <v>22366</v>
      </c>
    </row>
    <row r="511" spans="1:10" ht="13">
      <c r="A511" s="32" t="s">
        <v>23262</v>
      </c>
      <c r="B511" s="2" t="s">
        <v>23263</v>
      </c>
      <c r="C511" s="2" t="s">
        <v>23257</v>
      </c>
      <c r="D511" s="2" t="s">
        <v>6425</v>
      </c>
      <c r="E511" s="2" t="s">
        <v>6840</v>
      </c>
      <c r="F511" s="2" t="s">
        <v>6847</v>
      </c>
      <c r="G511" s="2" t="s">
        <v>22067</v>
      </c>
      <c r="H511" s="2" t="s">
        <v>22255</v>
      </c>
      <c r="I511" s="2" t="s">
        <v>22365</v>
      </c>
      <c r="J511" s="2" t="s">
        <v>22366</v>
      </c>
    </row>
    <row r="512" spans="1:10" ht="13">
      <c r="A512" s="32" t="s">
        <v>23264</v>
      </c>
      <c r="B512" s="2" t="s">
        <v>23265</v>
      </c>
      <c r="C512" s="2" t="s">
        <v>23257</v>
      </c>
      <c r="D512" s="2" t="s">
        <v>6427</v>
      </c>
      <c r="E512" s="2" t="s">
        <v>6856</v>
      </c>
      <c r="F512" s="2" t="s">
        <v>6847</v>
      </c>
      <c r="G512" s="2" t="s">
        <v>22067</v>
      </c>
      <c r="H512" s="2" t="s">
        <v>22255</v>
      </c>
      <c r="I512" s="2" t="s">
        <v>22365</v>
      </c>
      <c r="J512" s="2" t="s">
        <v>22366</v>
      </c>
    </row>
    <row r="513" spans="1:10" ht="13">
      <c r="A513" s="32" t="s">
        <v>23266</v>
      </c>
      <c r="B513" s="2" t="s">
        <v>23267</v>
      </c>
      <c r="C513" s="2" t="s">
        <v>23268</v>
      </c>
      <c r="D513" s="2" t="s">
        <v>6427</v>
      </c>
      <c r="E513" s="2" t="s">
        <v>6937</v>
      </c>
      <c r="F513" s="2" t="s">
        <v>6868</v>
      </c>
      <c r="G513" s="2" t="s">
        <v>22067</v>
      </c>
      <c r="H513" s="2" t="s">
        <v>22255</v>
      </c>
      <c r="I513" s="2" t="s">
        <v>22365</v>
      </c>
      <c r="J513" s="2" t="s">
        <v>22366</v>
      </c>
    </row>
    <row r="514" spans="1:10" ht="13">
      <c r="A514" s="32" t="s">
        <v>23269</v>
      </c>
      <c r="B514" s="2" t="s">
        <v>23270</v>
      </c>
      <c r="C514" s="2" t="s">
        <v>23268</v>
      </c>
      <c r="D514" s="2" t="s">
        <v>6427</v>
      </c>
      <c r="E514" s="2" t="s">
        <v>6840</v>
      </c>
      <c r="F514" s="2" t="s">
        <v>6868</v>
      </c>
      <c r="G514" s="2" t="s">
        <v>22067</v>
      </c>
      <c r="H514" s="2" t="s">
        <v>22255</v>
      </c>
      <c r="I514" s="2" t="s">
        <v>22365</v>
      </c>
      <c r="J514" s="2" t="s">
        <v>22366</v>
      </c>
    </row>
    <row r="515" spans="1:10" ht="13">
      <c r="A515" s="32" t="s">
        <v>23271</v>
      </c>
      <c r="B515" s="2" t="s">
        <v>23272</v>
      </c>
      <c r="C515" s="2" t="s">
        <v>23273</v>
      </c>
      <c r="D515" s="2" t="s">
        <v>6427</v>
      </c>
      <c r="E515" s="2" t="s">
        <v>6856</v>
      </c>
      <c r="F515" s="2" t="s">
        <v>6868</v>
      </c>
      <c r="G515" s="2" t="s">
        <v>22067</v>
      </c>
      <c r="H515" s="2" t="s">
        <v>22255</v>
      </c>
      <c r="I515" s="2" t="s">
        <v>22365</v>
      </c>
      <c r="J515" s="2" t="s">
        <v>22366</v>
      </c>
    </row>
    <row r="516" spans="1:10" ht="13">
      <c r="A516" s="32" t="s">
        <v>23274</v>
      </c>
      <c r="B516" s="2" t="s">
        <v>23275</v>
      </c>
      <c r="C516" s="2" t="s">
        <v>23273</v>
      </c>
      <c r="D516" s="2" t="s">
        <v>6425</v>
      </c>
      <c r="E516" s="2" t="s">
        <v>6937</v>
      </c>
      <c r="F516" s="2" t="s">
        <v>6868</v>
      </c>
      <c r="G516" s="2" t="s">
        <v>22067</v>
      </c>
      <c r="H516" s="2" t="s">
        <v>22255</v>
      </c>
      <c r="I516" s="2" t="s">
        <v>22365</v>
      </c>
      <c r="J516" s="2" t="s">
        <v>22366</v>
      </c>
    </row>
    <row r="517" spans="1:10" ht="13">
      <c r="A517" s="32" t="s">
        <v>23276</v>
      </c>
      <c r="B517" s="2" t="s">
        <v>23277</v>
      </c>
      <c r="C517" s="2" t="s">
        <v>23273</v>
      </c>
      <c r="D517" s="2" t="s">
        <v>6427</v>
      </c>
      <c r="E517" s="2" t="s">
        <v>6937</v>
      </c>
      <c r="F517" s="2" t="s">
        <v>6868</v>
      </c>
      <c r="G517" s="2" t="s">
        <v>22067</v>
      </c>
      <c r="H517" s="2" t="s">
        <v>22255</v>
      </c>
      <c r="I517" s="2" t="s">
        <v>22365</v>
      </c>
      <c r="J517" s="2" t="s">
        <v>22366</v>
      </c>
    </row>
    <row r="518" spans="1:10" ht="13">
      <c r="A518" s="32" t="s">
        <v>23278</v>
      </c>
      <c r="B518" s="2" t="s">
        <v>23279</v>
      </c>
      <c r="C518" s="2" t="s">
        <v>23280</v>
      </c>
      <c r="D518" s="2" t="s">
        <v>6425</v>
      </c>
      <c r="E518" s="2" t="s">
        <v>6856</v>
      </c>
      <c r="F518" s="2" t="s">
        <v>6842</v>
      </c>
      <c r="G518" s="2" t="s">
        <v>22067</v>
      </c>
      <c r="H518" s="2" t="s">
        <v>22255</v>
      </c>
      <c r="I518" s="2" t="s">
        <v>22365</v>
      </c>
      <c r="J518" s="2" t="s">
        <v>22366</v>
      </c>
    </row>
    <row r="519" spans="1:10" ht="13">
      <c r="A519" s="32" t="s">
        <v>23281</v>
      </c>
      <c r="B519" s="2" t="s">
        <v>23282</v>
      </c>
      <c r="C519" s="2" t="s">
        <v>23280</v>
      </c>
      <c r="D519" s="2" t="s">
        <v>6427</v>
      </c>
      <c r="E519" s="2" t="s">
        <v>6840</v>
      </c>
      <c r="F519" s="2" t="s">
        <v>6842</v>
      </c>
      <c r="G519" s="2" t="s">
        <v>22067</v>
      </c>
      <c r="H519" s="2" t="s">
        <v>22255</v>
      </c>
      <c r="I519" s="2" t="s">
        <v>22365</v>
      </c>
      <c r="J519" s="2" t="s">
        <v>22366</v>
      </c>
    </row>
    <row r="520" spans="1:10" ht="13">
      <c r="A520" s="32" t="s">
        <v>23283</v>
      </c>
      <c r="B520" s="2" t="s">
        <v>23284</v>
      </c>
      <c r="C520" s="2" t="s">
        <v>23280</v>
      </c>
      <c r="D520" s="2" t="s">
        <v>6425</v>
      </c>
      <c r="E520" s="2" t="s">
        <v>6840</v>
      </c>
      <c r="F520" s="2" t="s">
        <v>6842</v>
      </c>
      <c r="G520" s="2" t="s">
        <v>22067</v>
      </c>
      <c r="H520" s="2" t="s">
        <v>22255</v>
      </c>
      <c r="I520" s="2" t="s">
        <v>22365</v>
      </c>
      <c r="J520" s="2" t="s">
        <v>22366</v>
      </c>
    </row>
    <row r="521" spans="1:10" ht="13">
      <c r="A521" s="32" t="s">
        <v>23285</v>
      </c>
      <c r="B521" s="2" t="s">
        <v>23286</v>
      </c>
      <c r="C521" s="2" t="s">
        <v>23280</v>
      </c>
      <c r="D521" s="2" t="s">
        <v>6427</v>
      </c>
      <c r="E521" s="2" t="s">
        <v>6937</v>
      </c>
      <c r="F521" s="2" t="s">
        <v>6842</v>
      </c>
      <c r="G521" s="2" t="s">
        <v>22067</v>
      </c>
      <c r="H521" s="2" t="s">
        <v>22255</v>
      </c>
      <c r="I521" s="2" t="s">
        <v>22365</v>
      </c>
      <c r="J521" s="2" t="s">
        <v>22366</v>
      </c>
    </row>
    <row r="522" spans="1:10" ht="13">
      <c r="A522" s="32" t="s">
        <v>23287</v>
      </c>
      <c r="B522" s="2" t="s">
        <v>23288</v>
      </c>
      <c r="C522" s="2" t="s">
        <v>23280</v>
      </c>
      <c r="D522" s="2" t="s">
        <v>6427</v>
      </c>
      <c r="E522" s="2" t="s">
        <v>6856</v>
      </c>
      <c r="F522" s="2" t="s">
        <v>6842</v>
      </c>
      <c r="G522" s="2" t="s">
        <v>22067</v>
      </c>
      <c r="H522" s="2" t="s">
        <v>22255</v>
      </c>
      <c r="I522" s="2" t="s">
        <v>22365</v>
      </c>
      <c r="J522" s="2" t="s">
        <v>22366</v>
      </c>
    </row>
    <row r="523" spans="1:10" ht="13">
      <c r="A523" s="32" t="s">
        <v>23289</v>
      </c>
      <c r="B523" s="2" t="s">
        <v>23290</v>
      </c>
      <c r="C523" s="2" t="s">
        <v>23291</v>
      </c>
      <c r="D523" s="2" t="s">
        <v>6427</v>
      </c>
      <c r="E523" s="2" t="s">
        <v>6937</v>
      </c>
      <c r="F523" s="2" t="s">
        <v>6842</v>
      </c>
      <c r="G523" s="2" t="s">
        <v>22067</v>
      </c>
      <c r="H523" s="2" t="s">
        <v>22255</v>
      </c>
      <c r="I523" s="2" t="s">
        <v>22365</v>
      </c>
      <c r="J523" s="2" t="s">
        <v>22366</v>
      </c>
    </row>
    <row r="524" spans="1:10" ht="13">
      <c r="A524" s="32" t="s">
        <v>23292</v>
      </c>
      <c r="B524" s="2" t="s">
        <v>23293</v>
      </c>
      <c r="C524" s="2" t="s">
        <v>23291</v>
      </c>
      <c r="D524" s="2" t="s">
        <v>6425</v>
      </c>
      <c r="E524" s="2" t="s">
        <v>6856</v>
      </c>
      <c r="F524" s="2" t="s">
        <v>6842</v>
      </c>
      <c r="G524" s="2" t="s">
        <v>22067</v>
      </c>
      <c r="H524" s="2" t="s">
        <v>22255</v>
      </c>
      <c r="I524" s="2" t="s">
        <v>22365</v>
      </c>
      <c r="J524" s="2" t="s">
        <v>22366</v>
      </c>
    </row>
    <row r="525" spans="1:10" ht="13">
      <c r="A525" s="32" t="s">
        <v>23294</v>
      </c>
      <c r="B525" s="2" t="s">
        <v>23295</v>
      </c>
      <c r="C525" s="2" t="s">
        <v>23291</v>
      </c>
      <c r="D525" s="2" t="s">
        <v>6427</v>
      </c>
      <c r="E525" s="2" t="s">
        <v>6840</v>
      </c>
      <c r="F525" s="2" t="s">
        <v>6842</v>
      </c>
      <c r="G525" s="2" t="s">
        <v>22067</v>
      </c>
      <c r="H525" s="2" t="s">
        <v>22255</v>
      </c>
      <c r="I525" s="2" t="s">
        <v>22365</v>
      </c>
      <c r="J525" s="2" t="s">
        <v>22366</v>
      </c>
    </row>
    <row r="526" spans="1:10" ht="13">
      <c r="A526" s="32" t="s">
        <v>23296</v>
      </c>
      <c r="B526" s="2" t="s">
        <v>23297</v>
      </c>
      <c r="C526" s="2" t="s">
        <v>23291</v>
      </c>
      <c r="D526" s="2" t="s">
        <v>6427</v>
      </c>
      <c r="E526" s="2" t="s">
        <v>6840</v>
      </c>
      <c r="F526" s="2" t="s">
        <v>6842</v>
      </c>
      <c r="G526" s="2" t="s">
        <v>22067</v>
      </c>
      <c r="H526" s="2" t="s">
        <v>22255</v>
      </c>
      <c r="I526" s="2" t="s">
        <v>22365</v>
      </c>
      <c r="J526" s="2" t="s">
        <v>22366</v>
      </c>
    </row>
    <row r="527" spans="1:10" ht="13">
      <c r="A527" s="32" t="s">
        <v>23298</v>
      </c>
      <c r="B527" s="2" t="s">
        <v>23299</v>
      </c>
      <c r="C527" s="2" t="s">
        <v>23291</v>
      </c>
      <c r="D527" s="2" t="s">
        <v>6425</v>
      </c>
      <c r="E527" s="2" t="s">
        <v>6856</v>
      </c>
      <c r="F527" s="2" t="s">
        <v>6842</v>
      </c>
      <c r="G527" s="2" t="s">
        <v>22067</v>
      </c>
      <c r="H527" s="2" t="s">
        <v>22255</v>
      </c>
      <c r="I527" s="2" t="s">
        <v>22365</v>
      </c>
      <c r="J527" s="2" t="s">
        <v>22366</v>
      </c>
    </row>
    <row r="528" spans="1:10" ht="13">
      <c r="A528" s="32" t="s">
        <v>23300</v>
      </c>
      <c r="B528" s="2" t="s">
        <v>23301</v>
      </c>
      <c r="C528" s="2" t="s">
        <v>23291</v>
      </c>
      <c r="D528" s="2" t="s">
        <v>6427</v>
      </c>
      <c r="E528" s="2" t="s">
        <v>6856</v>
      </c>
      <c r="F528" s="2" t="s">
        <v>6842</v>
      </c>
      <c r="G528" s="2" t="s">
        <v>22067</v>
      </c>
      <c r="H528" s="2" t="s">
        <v>22255</v>
      </c>
      <c r="I528" s="2" t="s">
        <v>22365</v>
      </c>
      <c r="J528" s="2" t="s">
        <v>22366</v>
      </c>
    </row>
    <row r="529" spans="1:10" ht="13">
      <c r="A529" s="32" t="s">
        <v>23302</v>
      </c>
      <c r="B529" s="2" t="s">
        <v>23303</v>
      </c>
      <c r="C529" s="2" t="s">
        <v>23291</v>
      </c>
      <c r="D529" s="2" t="s">
        <v>6425</v>
      </c>
      <c r="E529" s="2" t="s">
        <v>6840</v>
      </c>
      <c r="F529" s="2" t="s">
        <v>6842</v>
      </c>
      <c r="G529" s="2" t="s">
        <v>22067</v>
      </c>
      <c r="H529" s="2" t="s">
        <v>22255</v>
      </c>
      <c r="I529" s="2" t="s">
        <v>22365</v>
      </c>
      <c r="J529" s="2" t="s">
        <v>22366</v>
      </c>
    </row>
    <row r="530" spans="1:10" ht="13">
      <c r="A530" s="32" t="s">
        <v>23304</v>
      </c>
      <c r="B530" s="2" t="s">
        <v>23305</v>
      </c>
      <c r="C530" s="2" t="s">
        <v>23291</v>
      </c>
      <c r="D530" s="2" t="s">
        <v>6427</v>
      </c>
      <c r="E530" s="2" t="s">
        <v>6937</v>
      </c>
      <c r="F530" s="2" t="s">
        <v>6842</v>
      </c>
      <c r="G530" s="2" t="s">
        <v>22067</v>
      </c>
      <c r="H530" s="2" t="s">
        <v>22255</v>
      </c>
      <c r="I530" s="2" t="s">
        <v>22365</v>
      </c>
      <c r="J530" s="2" t="s">
        <v>22366</v>
      </c>
    </row>
    <row r="531" spans="1:10" ht="13">
      <c r="A531" s="32" t="s">
        <v>23306</v>
      </c>
      <c r="B531" s="2" t="s">
        <v>23307</v>
      </c>
      <c r="C531" s="2" t="s">
        <v>23291</v>
      </c>
      <c r="D531" s="2" t="s">
        <v>6425</v>
      </c>
      <c r="E531" s="2" t="s">
        <v>6840</v>
      </c>
      <c r="F531" s="2" t="s">
        <v>6842</v>
      </c>
      <c r="G531" s="2" t="s">
        <v>22067</v>
      </c>
      <c r="H531" s="2" t="s">
        <v>22255</v>
      </c>
      <c r="I531" s="2" t="s">
        <v>22365</v>
      </c>
      <c r="J531" s="2" t="s">
        <v>22366</v>
      </c>
    </row>
    <row r="532" spans="1:10" ht="13">
      <c r="A532" s="32" t="s">
        <v>23308</v>
      </c>
      <c r="B532" s="2" t="s">
        <v>23309</v>
      </c>
      <c r="C532" s="2" t="s">
        <v>23291</v>
      </c>
      <c r="D532" s="2" t="s">
        <v>6427</v>
      </c>
      <c r="E532" s="2" t="s">
        <v>6856</v>
      </c>
      <c r="F532" s="2" t="s">
        <v>6847</v>
      </c>
      <c r="G532" s="2" t="s">
        <v>22067</v>
      </c>
      <c r="H532" s="2" t="s">
        <v>22255</v>
      </c>
      <c r="I532" s="2" t="s">
        <v>22365</v>
      </c>
      <c r="J532" s="2" t="s">
        <v>22366</v>
      </c>
    </row>
    <row r="533" spans="1:10" ht="13">
      <c r="A533" s="32" t="s">
        <v>23310</v>
      </c>
      <c r="B533" s="2" t="s">
        <v>23311</v>
      </c>
      <c r="C533" s="2" t="s">
        <v>23312</v>
      </c>
      <c r="D533" s="2" t="s">
        <v>6427</v>
      </c>
      <c r="E533" s="2" t="s">
        <v>6856</v>
      </c>
      <c r="F533" s="2" t="s">
        <v>6868</v>
      </c>
      <c r="G533" s="2" t="s">
        <v>22067</v>
      </c>
      <c r="H533" s="2" t="s">
        <v>22255</v>
      </c>
      <c r="I533" s="2" t="s">
        <v>22365</v>
      </c>
      <c r="J533" s="2" t="s">
        <v>22366</v>
      </c>
    </row>
    <row r="534" spans="1:10" ht="13">
      <c r="A534" s="32" t="s">
        <v>23313</v>
      </c>
      <c r="B534" s="2" t="s">
        <v>23314</v>
      </c>
      <c r="C534" s="2" t="s">
        <v>23312</v>
      </c>
      <c r="D534" s="2" t="s">
        <v>6427</v>
      </c>
      <c r="E534" s="2" t="s">
        <v>6937</v>
      </c>
      <c r="F534" s="2" t="s">
        <v>6868</v>
      </c>
      <c r="G534" s="2" t="s">
        <v>22067</v>
      </c>
      <c r="H534" s="2" t="s">
        <v>22255</v>
      </c>
      <c r="I534" s="2" t="s">
        <v>22365</v>
      </c>
      <c r="J534" s="2" t="s">
        <v>22366</v>
      </c>
    </row>
    <row r="535" spans="1:10" ht="13">
      <c r="A535" s="32" t="s">
        <v>23315</v>
      </c>
      <c r="B535" s="2" t="s">
        <v>23316</v>
      </c>
      <c r="C535" s="2" t="s">
        <v>23312</v>
      </c>
      <c r="D535" s="2" t="s">
        <v>6425</v>
      </c>
      <c r="E535" s="2" t="s">
        <v>6856</v>
      </c>
      <c r="F535" s="2" t="s">
        <v>6868</v>
      </c>
      <c r="G535" s="2" t="s">
        <v>22067</v>
      </c>
      <c r="H535" s="2" t="s">
        <v>22255</v>
      </c>
      <c r="I535" s="2" t="s">
        <v>22365</v>
      </c>
      <c r="J535" s="2" t="s">
        <v>22366</v>
      </c>
    </row>
    <row r="536" spans="1:10" ht="13">
      <c r="A536" s="32" t="s">
        <v>23317</v>
      </c>
      <c r="B536" s="2" t="s">
        <v>23318</v>
      </c>
      <c r="C536" s="2" t="s">
        <v>23319</v>
      </c>
      <c r="D536" s="2" t="s">
        <v>6425</v>
      </c>
      <c r="E536" s="2" t="s">
        <v>6840</v>
      </c>
      <c r="F536" s="2" t="s">
        <v>6842</v>
      </c>
      <c r="G536" s="2" t="s">
        <v>22067</v>
      </c>
      <c r="H536" s="2" t="s">
        <v>22255</v>
      </c>
      <c r="I536" s="2" t="s">
        <v>22365</v>
      </c>
      <c r="J536" s="2" t="s">
        <v>22366</v>
      </c>
    </row>
    <row r="537" spans="1:10" ht="13">
      <c r="A537" s="32" t="s">
        <v>23320</v>
      </c>
      <c r="B537" s="2" t="s">
        <v>23321</v>
      </c>
      <c r="C537" s="2" t="s">
        <v>23319</v>
      </c>
      <c r="D537" s="2" t="s">
        <v>6425</v>
      </c>
      <c r="E537" s="2" t="s">
        <v>6937</v>
      </c>
      <c r="F537" s="2" t="s">
        <v>6842</v>
      </c>
      <c r="G537" s="2" t="s">
        <v>22067</v>
      </c>
      <c r="H537" s="2" t="s">
        <v>22255</v>
      </c>
      <c r="I537" s="2" t="s">
        <v>22365</v>
      </c>
      <c r="J537" s="2" t="s">
        <v>22366</v>
      </c>
    </row>
    <row r="538" spans="1:10" ht="13">
      <c r="A538" s="32" t="s">
        <v>23322</v>
      </c>
      <c r="B538" s="2" t="s">
        <v>23323</v>
      </c>
      <c r="C538" s="2" t="s">
        <v>23319</v>
      </c>
      <c r="D538" s="2" t="s">
        <v>6425</v>
      </c>
      <c r="E538" s="2" t="s">
        <v>6856</v>
      </c>
      <c r="F538" s="2" t="s">
        <v>6842</v>
      </c>
      <c r="G538" s="2" t="s">
        <v>22067</v>
      </c>
      <c r="H538" s="2" t="s">
        <v>22255</v>
      </c>
      <c r="I538" s="2" t="s">
        <v>22365</v>
      </c>
      <c r="J538" s="2" t="s">
        <v>22366</v>
      </c>
    </row>
    <row r="539" spans="1:10" ht="13">
      <c r="A539" s="32" t="s">
        <v>23324</v>
      </c>
      <c r="B539" s="2" t="s">
        <v>23325</v>
      </c>
      <c r="C539" s="2" t="s">
        <v>23319</v>
      </c>
      <c r="D539" s="2" t="s">
        <v>6427</v>
      </c>
      <c r="E539" s="2" t="s">
        <v>6856</v>
      </c>
      <c r="F539" s="2" t="s">
        <v>6842</v>
      </c>
      <c r="G539" s="2" t="s">
        <v>22067</v>
      </c>
      <c r="H539" s="2" t="s">
        <v>22255</v>
      </c>
      <c r="I539" s="2" t="s">
        <v>22365</v>
      </c>
      <c r="J539" s="2" t="s">
        <v>22366</v>
      </c>
    </row>
    <row r="540" spans="1:10" ht="13">
      <c r="A540" s="32" t="s">
        <v>23326</v>
      </c>
      <c r="B540" s="2" t="s">
        <v>23327</v>
      </c>
      <c r="C540" s="2" t="s">
        <v>23319</v>
      </c>
      <c r="D540" s="2" t="s">
        <v>6427</v>
      </c>
      <c r="E540" s="2" t="s">
        <v>6840</v>
      </c>
      <c r="F540" s="2" t="s">
        <v>6842</v>
      </c>
      <c r="G540" s="2" t="s">
        <v>22067</v>
      </c>
      <c r="H540" s="2" t="s">
        <v>22255</v>
      </c>
      <c r="I540" s="2" t="s">
        <v>22365</v>
      </c>
      <c r="J540" s="2" t="s">
        <v>22366</v>
      </c>
    </row>
    <row r="541" spans="1:10" ht="13">
      <c r="A541" s="32" t="s">
        <v>23328</v>
      </c>
      <c r="B541" s="2" t="s">
        <v>23329</v>
      </c>
      <c r="C541" s="2" t="s">
        <v>23319</v>
      </c>
      <c r="D541" s="2" t="s">
        <v>6427</v>
      </c>
      <c r="E541" s="2" t="s">
        <v>6937</v>
      </c>
      <c r="F541" s="2" t="s">
        <v>6842</v>
      </c>
      <c r="G541" s="2" t="s">
        <v>22067</v>
      </c>
      <c r="H541" s="2" t="s">
        <v>22255</v>
      </c>
      <c r="I541" s="2" t="s">
        <v>22365</v>
      </c>
      <c r="J541" s="2" t="s">
        <v>22366</v>
      </c>
    </row>
    <row r="542" spans="1:10" ht="13">
      <c r="A542" s="32" t="s">
        <v>23330</v>
      </c>
      <c r="B542" s="2" t="s">
        <v>23331</v>
      </c>
      <c r="C542" s="2" t="s">
        <v>23332</v>
      </c>
      <c r="D542" s="2" t="s">
        <v>6427</v>
      </c>
      <c r="E542" s="2" t="s">
        <v>6856</v>
      </c>
      <c r="F542" s="2" t="s">
        <v>6842</v>
      </c>
      <c r="G542" s="2" t="s">
        <v>22067</v>
      </c>
      <c r="H542" s="2" t="s">
        <v>22255</v>
      </c>
      <c r="I542" s="2" t="s">
        <v>22365</v>
      </c>
      <c r="J542" s="2" t="s">
        <v>22366</v>
      </c>
    </row>
    <row r="543" spans="1:10" ht="13">
      <c r="A543" s="32" t="s">
        <v>23333</v>
      </c>
      <c r="B543" s="2" t="s">
        <v>23334</v>
      </c>
      <c r="C543" s="2" t="s">
        <v>23332</v>
      </c>
      <c r="D543" s="2" t="s">
        <v>6425</v>
      </c>
      <c r="E543" s="2" t="s">
        <v>6937</v>
      </c>
      <c r="F543" s="2" t="s">
        <v>6842</v>
      </c>
      <c r="G543" s="2" t="s">
        <v>22067</v>
      </c>
      <c r="H543" s="2" t="s">
        <v>22255</v>
      </c>
      <c r="I543" s="2" t="s">
        <v>22365</v>
      </c>
      <c r="J543" s="2" t="s">
        <v>22366</v>
      </c>
    </row>
    <row r="544" spans="1:10" ht="13">
      <c r="A544" s="32" t="s">
        <v>23335</v>
      </c>
      <c r="B544" s="2" t="s">
        <v>23336</v>
      </c>
      <c r="C544" s="2" t="s">
        <v>23332</v>
      </c>
      <c r="D544" s="2" t="s">
        <v>6427</v>
      </c>
      <c r="E544" s="2" t="s">
        <v>6937</v>
      </c>
      <c r="F544" s="2" t="s">
        <v>6842</v>
      </c>
      <c r="G544" s="2" t="s">
        <v>22067</v>
      </c>
      <c r="H544" s="2" t="s">
        <v>22255</v>
      </c>
      <c r="I544" s="2" t="s">
        <v>22365</v>
      </c>
      <c r="J544" s="2" t="s">
        <v>22366</v>
      </c>
    </row>
    <row r="545" spans="1:10" ht="13">
      <c r="A545" s="32" t="s">
        <v>23337</v>
      </c>
      <c r="B545" s="2" t="s">
        <v>23338</v>
      </c>
      <c r="C545" s="2" t="s">
        <v>23332</v>
      </c>
      <c r="D545" s="2" t="s">
        <v>6425</v>
      </c>
      <c r="E545" s="2" t="s">
        <v>6856</v>
      </c>
      <c r="F545" s="2" t="s">
        <v>6842</v>
      </c>
      <c r="G545" s="2" t="s">
        <v>22067</v>
      </c>
      <c r="H545" s="2" t="s">
        <v>22255</v>
      </c>
      <c r="I545" s="2" t="s">
        <v>22365</v>
      </c>
      <c r="J545" s="2" t="s">
        <v>22366</v>
      </c>
    </row>
    <row r="546" spans="1:10" ht="13">
      <c r="A546" s="32" t="s">
        <v>23339</v>
      </c>
      <c r="B546" s="2" t="s">
        <v>23340</v>
      </c>
      <c r="C546" s="2" t="s">
        <v>23332</v>
      </c>
      <c r="D546" s="2" t="s">
        <v>6427</v>
      </c>
      <c r="E546" s="2" t="s">
        <v>6840</v>
      </c>
      <c r="F546" s="2" t="s">
        <v>6842</v>
      </c>
      <c r="G546" s="2" t="s">
        <v>22067</v>
      </c>
      <c r="H546" s="2" t="s">
        <v>22255</v>
      </c>
      <c r="I546" s="2" t="s">
        <v>22365</v>
      </c>
      <c r="J546" s="2" t="s">
        <v>22366</v>
      </c>
    </row>
    <row r="547" spans="1:10" ht="13">
      <c r="A547" s="32" t="s">
        <v>23341</v>
      </c>
      <c r="B547" s="2" t="s">
        <v>23342</v>
      </c>
      <c r="C547" s="2" t="s">
        <v>23332</v>
      </c>
      <c r="D547" s="2" t="s">
        <v>6425</v>
      </c>
      <c r="E547" s="2" t="s">
        <v>6840</v>
      </c>
      <c r="F547" s="2" t="s">
        <v>6842</v>
      </c>
      <c r="G547" s="2" t="s">
        <v>22067</v>
      </c>
      <c r="H547" s="2" t="s">
        <v>22255</v>
      </c>
      <c r="I547" s="2" t="s">
        <v>22365</v>
      </c>
      <c r="J547" s="2" t="s">
        <v>22366</v>
      </c>
    </row>
    <row r="548" spans="1:10" ht="13">
      <c r="A548" s="32" t="s">
        <v>23343</v>
      </c>
      <c r="B548" s="2" t="s">
        <v>23344</v>
      </c>
      <c r="C548" s="2" t="s">
        <v>23345</v>
      </c>
      <c r="D548" s="2" t="s">
        <v>6425</v>
      </c>
      <c r="E548" s="2" t="s">
        <v>6840</v>
      </c>
      <c r="F548" s="2" t="s">
        <v>6842</v>
      </c>
      <c r="G548" s="2" t="s">
        <v>22067</v>
      </c>
      <c r="H548" s="2" t="s">
        <v>22255</v>
      </c>
      <c r="I548" s="2" t="s">
        <v>22365</v>
      </c>
      <c r="J548" s="2" t="s">
        <v>22366</v>
      </c>
    </row>
    <row r="549" spans="1:10" ht="13">
      <c r="A549" s="32" t="s">
        <v>23346</v>
      </c>
      <c r="B549" s="2" t="s">
        <v>23347</v>
      </c>
      <c r="C549" s="2" t="s">
        <v>23345</v>
      </c>
      <c r="D549" s="2" t="s">
        <v>6425</v>
      </c>
      <c r="E549" s="2" t="s">
        <v>6856</v>
      </c>
      <c r="F549" s="2" t="s">
        <v>6842</v>
      </c>
      <c r="G549" s="2" t="s">
        <v>22067</v>
      </c>
      <c r="H549" s="2" t="s">
        <v>22255</v>
      </c>
      <c r="I549" s="2" t="s">
        <v>22365</v>
      </c>
      <c r="J549" s="2" t="s">
        <v>22366</v>
      </c>
    </row>
    <row r="550" spans="1:10" ht="13">
      <c r="A550" s="32" t="s">
        <v>23348</v>
      </c>
      <c r="B550" s="2" t="s">
        <v>23349</v>
      </c>
      <c r="C550" s="2" t="s">
        <v>23345</v>
      </c>
      <c r="D550" s="2" t="s">
        <v>6425</v>
      </c>
      <c r="E550" s="2" t="s">
        <v>6937</v>
      </c>
      <c r="F550" s="2" t="s">
        <v>6842</v>
      </c>
      <c r="G550" s="2" t="s">
        <v>22067</v>
      </c>
      <c r="H550" s="2" t="s">
        <v>22255</v>
      </c>
      <c r="I550" s="2" t="s">
        <v>22365</v>
      </c>
      <c r="J550" s="2" t="s">
        <v>22366</v>
      </c>
    </row>
    <row r="551" spans="1:10" ht="13">
      <c r="A551" s="32" t="s">
        <v>23350</v>
      </c>
      <c r="B551" s="2" t="s">
        <v>23351</v>
      </c>
      <c r="C551" s="2" t="s">
        <v>23345</v>
      </c>
      <c r="D551" s="2" t="s">
        <v>6427</v>
      </c>
      <c r="E551" s="2" t="s">
        <v>6840</v>
      </c>
      <c r="F551" s="2" t="s">
        <v>6842</v>
      </c>
      <c r="G551" s="2" t="s">
        <v>22067</v>
      </c>
      <c r="H551" s="2" t="s">
        <v>22255</v>
      </c>
      <c r="I551" s="2" t="s">
        <v>22365</v>
      </c>
      <c r="J551" s="2" t="s">
        <v>22366</v>
      </c>
    </row>
    <row r="552" spans="1:10" ht="13">
      <c r="A552" s="32" t="s">
        <v>23352</v>
      </c>
      <c r="B552" s="2" t="s">
        <v>23353</v>
      </c>
      <c r="C552" s="2" t="s">
        <v>23345</v>
      </c>
      <c r="D552" s="2" t="s">
        <v>6427</v>
      </c>
      <c r="E552" s="2" t="s">
        <v>6937</v>
      </c>
      <c r="F552" s="2" t="s">
        <v>6842</v>
      </c>
      <c r="G552" s="2" t="s">
        <v>22067</v>
      </c>
      <c r="H552" s="2" t="s">
        <v>22255</v>
      </c>
      <c r="I552" s="2" t="s">
        <v>22365</v>
      </c>
      <c r="J552" s="2" t="s">
        <v>22366</v>
      </c>
    </row>
    <row r="553" spans="1:10" ht="13">
      <c r="A553" s="32" t="s">
        <v>23354</v>
      </c>
      <c r="B553" s="2" t="s">
        <v>23355</v>
      </c>
      <c r="C553" s="2" t="s">
        <v>23345</v>
      </c>
      <c r="D553" s="2" t="s">
        <v>6427</v>
      </c>
      <c r="E553" s="2" t="s">
        <v>6856</v>
      </c>
      <c r="F553" s="2" t="s">
        <v>6842</v>
      </c>
      <c r="G553" s="2" t="s">
        <v>22067</v>
      </c>
      <c r="H553" s="2" t="s">
        <v>22255</v>
      </c>
      <c r="I553" s="2" t="s">
        <v>22365</v>
      </c>
      <c r="J553" s="2" t="s">
        <v>22366</v>
      </c>
    </row>
    <row r="554" spans="1:10" ht="13">
      <c r="A554" s="32" t="s">
        <v>23356</v>
      </c>
      <c r="B554" s="2" t="s">
        <v>23357</v>
      </c>
      <c r="C554" s="2" t="s">
        <v>23358</v>
      </c>
      <c r="D554" s="2" t="s">
        <v>6427</v>
      </c>
      <c r="E554" s="2" t="s">
        <v>6853</v>
      </c>
      <c r="F554" s="2" t="s">
        <v>6868</v>
      </c>
      <c r="G554" s="2" t="s">
        <v>22067</v>
      </c>
      <c r="H554" s="2" t="s">
        <v>22255</v>
      </c>
      <c r="I554" s="2" t="s">
        <v>22365</v>
      </c>
      <c r="J554" s="2" t="s">
        <v>22366</v>
      </c>
    </row>
    <row r="555" spans="1:10" ht="13">
      <c r="A555" s="32" t="s">
        <v>23359</v>
      </c>
      <c r="B555" s="2" t="s">
        <v>23360</v>
      </c>
      <c r="C555" s="2" t="s">
        <v>23361</v>
      </c>
      <c r="D555" s="2" t="s">
        <v>6425</v>
      </c>
      <c r="E555" s="2" t="s">
        <v>6840</v>
      </c>
      <c r="F555" s="2" t="s">
        <v>6868</v>
      </c>
      <c r="G555" s="2" t="s">
        <v>22067</v>
      </c>
      <c r="H555" s="2" t="s">
        <v>22255</v>
      </c>
      <c r="I555" s="2" t="s">
        <v>22365</v>
      </c>
      <c r="J555" s="2" t="s">
        <v>22366</v>
      </c>
    </row>
    <row r="556" spans="1:10" ht="13">
      <c r="A556" s="32" t="s">
        <v>23362</v>
      </c>
      <c r="B556" s="2" t="s">
        <v>23363</v>
      </c>
      <c r="C556" s="2" t="s">
        <v>23361</v>
      </c>
      <c r="D556" s="2" t="s">
        <v>6427</v>
      </c>
      <c r="E556" s="2" t="s">
        <v>6856</v>
      </c>
      <c r="F556" s="2" t="s">
        <v>6868</v>
      </c>
      <c r="G556" s="2" t="s">
        <v>22067</v>
      </c>
      <c r="H556" s="2" t="s">
        <v>22255</v>
      </c>
      <c r="I556" s="2" t="s">
        <v>22365</v>
      </c>
      <c r="J556" s="2" t="s">
        <v>22366</v>
      </c>
    </row>
    <row r="557" spans="1:10" ht="13">
      <c r="A557" s="32" t="s">
        <v>23364</v>
      </c>
      <c r="B557" s="2" t="s">
        <v>23365</v>
      </c>
      <c r="C557" s="2" t="s">
        <v>23361</v>
      </c>
      <c r="D557" s="2" t="s">
        <v>6425</v>
      </c>
      <c r="E557" s="2" t="s">
        <v>6937</v>
      </c>
      <c r="F557" s="2" t="s">
        <v>6868</v>
      </c>
      <c r="G557" s="2" t="s">
        <v>22067</v>
      </c>
      <c r="H557" s="2" t="s">
        <v>22255</v>
      </c>
      <c r="I557" s="2" t="s">
        <v>22365</v>
      </c>
      <c r="J557" s="2" t="s">
        <v>22366</v>
      </c>
    </row>
    <row r="558" spans="1:10" ht="13">
      <c r="A558" s="32" t="s">
        <v>23366</v>
      </c>
      <c r="B558" s="2" t="s">
        <v>23367</v>
      </c>
      <c r="C558" s="2" t="s">
        <v>23361</v>
      </c>
      <c r="D558" s="2" t="s">
        <v>6427</v>
      </c>
      <c r="E558" s="2" t="s">
        <v>6840</v>
      </c>
      <c r="F558" s="2" t="s">
        <v>6868</v>
      </c>
      <c r="G558" s="2" t="s">
        <v>22067</v>
      </c>
      <c r="H558" s="2" t="s">
        <v>22255</v>
      </c>
      <c r="I558" s="2" t="s">
        <v>22365</v>
      </c>
      <c r="J558" s="2" t="s">
        <v>22366</v>
      </c>
    </row>
    <row r="559" spans="1:10" ht="13">
      <c r="A559" s="32" t="s">
        <v>23368</v>
      </c>
      <c r="B559" s="2" t="s">
        <v>23369</v>
      </c>
      <c r="C559" s="2" t="s">
        <v>23361</v>
      </c>
      <c r="D559" s="2" t="s">
        <v>6425</v>
      </c>
      <c r="E559" s="2" t="s">
        <v>6856</v>
      </c>
      <c r="F559" s="2" t="s">
        <v>6868</v>
      </c>
      <c r="G559" s="2" t="s">
        <v>22067</v>
      </c>
      <c r="H559" s="2" t="s">
        <v>22255</v>
      </c>
      <c r="I559" s="2" t="s">
        <v>22365</v>
      </c>
      <c r="J559" s="2" t="s">
        <v>22366</v>
      </c>
    </row>
    <row r="560" spans="1:10" ht="13">
      <c r="A560" s="32" t="s">
        <v>23370</v>
      </c>
      <c r="B560" s="2" t="s">
        <v>23371</v>
      </c>
      <c r="C560" s="2" t="s">
        <v>23372</v>
      </c>
      <c r="D560" s="2" t="s">
        <v>6425</v>
      </c>
      <c r="E560" s="2" t="s">
        <v>6856</v>
      </c>
      <c r="F560" s="2" t="s">
        <v>6868</v>
      </c>
      <c r="G560" s="2" t="s">
        <v>22067</v>
      </c>
      <c r="H560" s="2" t="s">
        <v>22255</v>
      </c>
      <c r="I560" s="2" t="s">
        <v>22365</v>
      </c>
      <c r="J560" s="2" t="s">
        <v>22366</v>
      </c>
    </row>
    <row r="561" spans="1:10" ht="13">
      <c r="A561" s="32" t="s">
        <v>23373</v>
      </c>
      <c r="B561" s="2" t="s">
        <v>23374</v>
      </c>
      <c r="C561" s="2" t="s">
        <v>23372</v>
      </c>
      <c r="D561" s="2" t="s">
        <v>6427</v>
      </c>
      <c r="E561" s="2" t="s">
        <v>6856</v>
      </c>
      <c r="F561" s="2" t="s">
        <v>6868</v>
      </c>
      <c r="G561" s="2" t="s">
        <v>22067</v>
      </c>
      <c r="H561" s="2" t="s">
        <v>22255</v>
      </c>
      <c r="I561" s="2" t="s">
        <v>22365</v>
      </c>
      <c r="J561" s="2" t="s">
        <v>22366</v>
      </c>
    </row>
    <row r="562" spans="1:10" ht="13">
      <c r="A562" s="32" t="s">
        <v>23375</v>
      </c>
      <c r="B562" s="2" t="s">
        <v>23376</v>
      </c>
      <c r="C562" s="2" t="s">
        <v>23377</v>
      </c>
      <c r="D562" s="2" t="s">
        <v>6427</v>
      </c>
      <c r="E562" s="2" t="s">
        <v>6840</v>
      </c>
      <c r="F562" s="2" t="s">
        <v>6868</v>
      </c>
      <c r="G562" s="2" t="s">
        <v>22067</v>
      </c>
      <c r="H562" s="2" t="s">
        <v>22255</v>
      </c>
      <c r="I562" s="2" t="s">
        <v>22365</v>
      </c>
      <c r="J562" s="2" t="s">
        <v>22366</v>
      </c>
    </row>
    <row r="563" spans="1:10" ht="13">
      <c r="A563" s="32" t="s">
        <v>23378</v>
      </c>
      <c r="B563" s="2" t="s">
        <v>23379</v>
      </c>
      <c r="C563" s="2" t="s">
        <v>23377</v>
      </c>
      <c r="D563" s="2" t="s">
        <v>6425</v>
      </c>
      <c r="E563" s="2" t="s">
        <v>6840</v>
      </c>
      <c r="F563" s="2" t="s">
        <v>6868</v>
      </c>
      <c r="G563" s="2" t="s">
        <v>22067</v>
      </c>
      <c r="H563" s="2" t="s">
        <v>22255</v>
      </c>
      <c r="I563" s="2" t="s">
        <v>22365</v>
      </c>
      <c r="J563" s="2" t="s">
        <v>22366</v>
      </c>
    </row>
    <row r="564" spans="1:10" ht="13">
      <c r="A564" s="32" t="s">
        <v>23380</v>
      </c>
      <c r="B564" s="2" t="s">
        <v>23381</v>
      </c>
      <c r="C564" s="2" t="s">
        <v>23382</v>
      </c>
      <c r="D564" s="2" t="s">
        <v>6425</v>
      </c>
      <c r="E564" s="2" t="s">
        <v>6840</v>
      </c>
      <c r="F564" s="2" t="s">
        <v>6868</v>
      </c>
      <c r="G564" s="2" t="s">
        <v>22067</v>
      </c>
      <c r="H564" s="2" t="s">
        <v>22255</v>
      </c>
      <c r="I564" s="2" t="s">
        <v>22365</v>
      </c>
      <c r="J564" s="2" t="s">
        <v>22366</v>
      </c>
    </row>
    <row r="565" spans="1:10" ht="13">
      <c r="A565" s="32" t="s">
        <v>23383</v>
      </c>
      <c r="B565" s="2" t="s">
        <v>23384</v>
      </c>
      <c r="C565" s="2" t="s">
        <v>23382</v>
      </c>
      <c r="D565" s="2" t="s">
        <v>6425</v>
      </c>
      <c r="E565" s="2" t="s">
        <v>6856</v>
      </c>
      <c r="F565" s="2" t="s">
        <v>6868</v>
      </c>
      <c r="G565" s="2" t="s">
        <v>22067</v>
      </c>
      <c r="H565" s="2" t="s">
        <v>22255</v>
      </c>
      <c r="I565" s="2" t="s">
        <v>22365</v>
      </c>
      <c r="J565" s="2" t="s">
        <v>22366</v>
      </c>
    </row>
    <row r="566" spans="1:10" ht="13">
      <c r="A566" s="32" t="s">
        <v>23385</v>
      </c>
      <c r="B566" s="2" t="s">
        <v>23386</v>
      </c>
      <c r="C566" s="2" t="s">
        <v>23382</v>
      </c>
      <c r="D566" s="2" t="s">
        <v>6425</v>
      </c>
      <c r="E566" s="2" t="s">
        <v>6937</v>
      </c>
      <c r="F566" s="2" t="s">
        <v>6868</v>
      </c>
      <c r="G566" s="2" t="s">
        <v>22067</v>
      </c>
      <c r="H566" s="2" t="s">
        <v>22255</v>
      </c>
      <c r="I566" s="2" t="s">
        <v>22365</v>
      </c>
      <c r="J566" s="2" t="s">
        <v>22366</v>
      </c>
    </row>
    <row r="567" spans="1:10" ht="13">
      <c r="A567" s="32" t="s">
        <v>23387</v>
      </c>
      <c r="B567" s="2" t="s">
        <v>23388</v>
      </c>
      <c r="C567" s="2" t="s">
        <v>23382</v>
      </c>
      <c r="D567" s="2" t="s">
        <v>6427</v>
      </c>
      <c r="E567" s="2" t="s">
        <v>6856</v>
      </c>
      <c r="F567" s="2" t="s">
        <v>6868</v>
      </c>
      <c r="G567" s="2" t="s">
        <v>22067</v>
      </c>
      <c r="H567" s="2" t="s">
        <v>22255</v>
      </c>
      <c r="I567" s="2" t="s">
        <v>22365</v>
      </c>
      <c r="J567" s="2" t="s">
        <v>22366</v>
      </c>
    </row>
    <row r="568" spans="1:10" ht="13">
      <c r="A568" s="32" t="s">
        <v>23389</v>
      </c>
      <c r="B568" s="2" t="s">
        <v>23390</v>
      </c>
      <c r="C568" s="2" t="s">
        <v>23382</v>
      </c>
      <c r="D568" s="2" t="s">
        <v>6427</v>
      </c>
      <c r="E568" s="2" t="s">
        <v>6840</v>
      </c>
      <c r="F568" s="2" t="s">
        <v>6868</v>
      </c>
      <c r="G568" s="2" t="s">
        <v>22067</v>
      </c>
      <c r="H568" s="2" t="s">
        <v>22255</v>
      </c>
      <c r="I568" s="2" t="s">
        <v>22365</v>
      </c>
      <c r="J568" s="2" t="s">
        <v>22366</v>
      </c>
    </row>
    <row r="569" spans="1:10" ht="13">
      <c r="A569" s="32" t="s">
        <v>23391</v>
      </c>
      <c r="B569" s="2" t="s">
        <v>23392</v>
      </c>
      <c r="C569" s="2" t="s">
        <v>23393</v>
      </c>
      <c r="D569" s="2" t="s">
        <v>6427</v>
      </c>
      <c r="E569" s="2" t="s">
        <v>6856</v>
      </c>
      <c r="F569" s="2" t="s">
        <v>6868</v>
      </c>
      <c r="G569" s="2" t="s">
        <v>22067</v>
      </c>
      <c r="H569" s="2" t="s">
        <v>22255</v>
      </c>
      <c r="I569" s="2" t="s">
        <v>22365</v>
      </c>
      <c r="J569" s="2" t="s">
        <v>22366</v>
      </c>
    </row>
    <row r="570" spans="1:10" ht="13">
      <c r="A570" s="32" t="s">
        <v>23394</v>
      </c>
      <c r="B570" s="2" t="s">
        <v>23395</v>
      </c>
      <c r="C570" s="2" t="s">
        <v>23393</v>
      </c>
      <c r="D570" s="2" t="s">
        <v>6427</v>
      </c>
      <c r="E570" s="2" t="s">
        <v>6856</v>
      </c>
      <c r="F570" s="2" t="s">
        <v>6868</v>
      </c>
      <c r="G570" s="2" t="s">
        <v>22067</v>
      </c>
      <c r="H570" s="2" t="s">
        <v>22255</v>
      </c>
      <c r="I570" s="2" t="s">
        <v>22365</v>
      </c>
      <c r="J570" s="2" t="s">
        <v>22366</v>
      </c>
    </row>
    <row r="571" spans="1:10" ht="13">
      <c r="A571" s="32" t="s">
        <v>23396</v>
      </c>
      <c r="B571" s="2" t="s">
        <v>23397</v>
      </c>
      <c r="C571" s="2" t="s">
        <v>23393</v>
      </c>
      <c r="D571" s="2" t="s">
        <v>6425</v>
      </c>
      <c r="E571" s="2" t="s">
        <v>6856</v>
      </c>
      <c r="F571" s="2" t="s">
        <v>6868</v>
      </c>
      <c r="G571" s="2" t="s">
        <v>22067</v>
      </c>
      <c r="H571" s="2" t="s">
        <v>22255</v>
      </c>
      <c r="I571" s="2" t="s">
        <v>22365</v>
      </c>
      <c r="J571" s="2" t="s">
        <v>22366</v>
      </c>
    </row>
    <row r="572" spans="1:10" ht="13">
      <c r="A572" s="32" t="s">
        <v>23398</v>
      </c>
      <c r="B572" s="2" t="s">
        <v>23399</v>
      </c>
      <c r="C572" s="2" t="s">
        <v>23393</v>
      </c>
      <c r="D572" s="2" t="s">
        <v>6425</v>
      </c>
      <c r="E572" s="2" t="s">
        <v>6856</v>
      </c>
      <c r="F572" s="2" t="s">
        <v>6868</v>
      </c>
      <c r="G572" s="2" t="s">
        <v>22067</v>
      </c>
      <c r="H572" s="2" t="s">
        <v>22255</v>
      </c>
      <c r="I572" s="2" t="s">
        <v>22365</v>
      </c>
      <c r="J572" s="2" t="s">
        <v>22366</v>
      </c>
    </row>
    <row r="573" spans="1:10" ht="13">
      <c r="A573" s="32" t="s">
        <v>23400</v>
      </c>
      <c r="B573" s="2" t="s">
        <v>23401</v>
      </c>
      <c r="C573" s="2" t="s">
        <v>23402</v>
      </c>
      <c r="D573" s="2" t="s">
        <v>6425</v>
      </c>
      <c r="E573" s="2" t="s">
        <v>6856</v>
      </c>
      <c r="F573" s="2" t="s">
        <v>6868</v>
      </c>
      <c r="G573" s="2" t="s">
        <v>22067</v>
      </c>
      <c r="H573" s="2" t="s">
        <v>22255</v>
      </c>
      <c r="I573" s="2" t="s">
        <v>22365</v>
      </c>
      <c r="J573" s="2" t="s">
        <v>22366</v>
      </c>
    </row>
    <row r="574" spans="1:10" ht="13">
      <c r="A574" s="32" t="s">
        <v>23403</v>
      </c>
      <c r="B574" s="2" t="s">
        <v>23404</v>
      </c>
      <c r="C574" s="2" t="s">
        <v>23402</v>
      </c>
      <c r="D574" s="2" t="s">
        <v>6427</v>
      </c>
      <c r="E574" s="2" t="s">
        <v>6856</v>
      </c>
      <c r="F574" s="2" t="s">
        <v>6868</v>
      </c>
      <c r="G574" s="2" t="s">
        <v>22067</v>
      </c>
      <c r="H574" s="2" t="s">
        <v>22255</v>
      </c>
      <c r="I574" s="2" t="s">
        <v>22365</v>
      </c>
      <c r="J574" s="2" t="s">
        <v>22366</v>
      </c>
    </row>
    <row r="575" spans="1:10" ht="13">
      <c r="A575" s="32" t="s">
        <v>23405</v>
      </c>
      <c r="B575" s="2" t="s">
        <v>23406</v>
      </c>
      <c r="C575" s="2" t="s">
        <v>23407</v>
      </c>
      <c r="D575" s="2" t="s">
        <v>6425</v>
      </c>
      <c r="E575" s="2" t="s">
        <v>6856</v>
      </c>
      <c r="F575" s="2" t="s">
        <v>6868</v>
      </c>
      <c r="G575" s="2" t="s">
        <v>22067</v>
      </c>
      <c r="H575" s="2" t="s">
        <v>22255</v>
      </c>
      <c r="I575" s="2" t="s">
        <v>22365</v>
      </c>
      <c r="J575" s="2" t="s">
        <v>22366</v>
      </c>
    </row>
    <row r="576" spans="1:10" ht="13">
      <c r="A576" s="32" t="s">
        <v>23408</v>
      </c>
      <c r="B576" s="2" t="s">
        <v>23409</v>
      </c>
      <c r="C576" s="2" t="s">
        <v>23407</v>
      </c>
      <c r="D576" s="2" t="s">
        <v>6425</v>
      </c>
      <c r="E576" s="2" t="s">
        <v>6856</v>
      </c>
      <c r="F576" s="2" t="s">
        <v>6868</v>
      </c>
      <c r="G576" s="2" t="s">
        <v>22067</v>
      </c>
      <c r="H576" s="2" t="s">
        <v>22255</v>
      </c>
      <c r="I576" s="2" t="s">
        <v>22365</v>
      </c>
      <c r="J576" s="2" t="s">
        <v>22366</v>
      </c>
    </row>
    <row r="577" spans="1:10" ht="13">
      <c r="A577" s="32" t="s">
        <v>23410</v>
      </c>
      <c r="B577" s="2" t="s">
        <v>23411</v>
      </c>
      <c r="C577" s="2" t="s">
        <v>23407</v>
      </c>
      <c r="D577" s="2" t="s">
        <v>6425</v>
      </c>
      <c r="E577" s="2" t="s">
        <v>6937</v>
      </c>
      <c r="F577" s="2" t="s">
        <v>6868</v>
      </c>
      <c r="G577" s="2" t="s">
        <v>22067</v>
      </c>
      <c r="H577" s="2" t="s">
        <v>22255</v>
      </c>
      <c r="I577" s="2" t="s">
        <v>22365</v>
      </c>
      <c r="J577" s="2" t="s">
        <v>22366</v>
      </c>
    </row>
    <row r="578" spans="1:10" ht="13">
      <c r="A578" s="32" t="s">
        <v>23412</v>
      </c>
      <c r="B578" s="2" t="s">
        <v>23413</v>
      </c>
      <c r="C578" s="2" t="s">
        <v>23407</v>
      </c>
      <c r="D578" s="2" t="s">
        <v>6427</v>
      </c>
      <c r="E578" s="2" t="s">
        <v>6840</v>
      </c>
      <c r="F578" s="2" t="s">
        <v>6868</v>
      </c>
      <c r="G578" s="2" t="s">
        <v>22067</v>
      </c>
      <c r="H578" s="2" t="s">
        <v>22255</v>
      </c>
      <c r="I578" s="2" t="s">
        <v>22365</v>
      </c>
      <c r="J578" s="2" t="s">
        <v>22366</v>
      </c>
    </row>
    <row r="579" spans="1:10" ht="13">
      <c r="A579" s="32" t="s">
        <v>23414</v>
      </c>
      <c r="B579" s="2" t="s">
        <v>23415</v>
      </c>
      <c r="C579" s="2" t="s">
        <v>23407</v>
      </c>
      <c r="D579" s="2" t="s">
        <v>6425</v>
      </c>
      <c r="E579" s="2" t="s">
        <v>6937</v>
      </c>
      <c r="F579" s="2" t="s">
        <v>6868</v>
      </c>
      <c r="G579" s="2" t="s">
        <v>22067</v>
      </c>
      <c r="H579" s="2" t="s">
        <v>22255</v>
      </c>
      <c r="I579" s="2" t="s">
        <v>22365</v>
      </c>
      <c r="J579" s="2" t="s">
        <v>22366</v>
      </c>
    </row>
    <row r="580" spans="1:10" ht="13">
      <c r="A580" s="32" t="s">
        <v>23416</v>
      </c>
      <c r="B580" s="2" t="s">
        <v>23417</v>
      </c>
      <c r="C580" s="2" t="s">
        <v>23407</v>
      </c>
      <c r="D580" s="2" t="s">
        <v>6427</v>
      </c>
      <c r="E580" s="2" t="s">
        <v>6840</v>
      </c>
      <c r="F580" s="2" t="s">
        <v>6868</v>
      </c>
      <c r="G580" s="2" t="s">
        <v>22067</v>
      </c>
      <c r="H580" s="2" t="s">
        <v>22255</v>
      </c>
      <c r="I580" s="2" t="s">
        <v>22365</v>
      </c>
      <c r="J580" s="2" t="s">
        <v>22366</v>
      </c>
    </row>
    <row r="581" spans="1:10" ht="13">
      <c r="A581" s="32" t="s">
        <v>23418</v>
      </c>
      <c r="B581" s="2" t="s">
        <v>23419</v>
      </c>
      <c r="C581" s="2" t="s">
        <v>23407</v>
      </c>
      <c r="D581" s="2" t="s">
        <v>6427</v>
      </c>
      <c r="E581" s="2" t="s">
        <v>6856</v>
      </c>
      <c r="F581" s="2" t="s">
        <v>6868</v>
      </c>
      <c r="G581" s="2" t="s">
        <v>22067</v>
      </c>
      <c r="H581" s="2" t="s">
        <v>22255</v>
      </c>
      <c r="I581" s="2" t="s">
        <v>22365</v>
      </c>
      <c r="J581" s="2" t="s">
        <v>22366</v>
      </c>
    </row>
    <row r="582" spans="1:10" ht="13">
      <c r="A582" s="32" t="s">
        <v>23420</v>
      </c>
      <c r="B582" s="2" t="s">
        <v>23421</v>
      </c>
      <c r="C582" s="2" t="s">
        <v>23407</v>
      </c>
      <c r="D582" s="2" t="s">
        <v>6427</v>
      </c>
      <c r="E582" s="2" t="s">
        <v>6856</v>
      </c>
      <c r="F582" s="2" t="s">
        <v>6868</v>
      </c>
      <c r="G582" s="2" t="s">
        <v>22067</v>
      </c>
      <c r="H582" s="2" t="s">
        <v>22255</v>
      </c>
      <c r="I582" s="2" t="s">
        <v>22365</v>
      </c>
      <c r="J582" s="2" t="s">
        <v>22366</v>
      </c>
    </row>
    <row r="583" spans="1:10" ht="13">
      <c r="A583" s="32" t="s">
        <v>23422</v>
      </c>
      <c r="B583" s="2" t="s">
        <v>23423</v>
      </c>
      <c r="C583" s="2" t="s">
        <v>23407</v>
      </c>
      <c r="D583" s="2" t="s">
        <v>6427</v>
      </c>
      <c r="E583" s="2" t="s">
        <v>6937</v>
      </c>
      <c r="F583" s="2" t="s">
        <v>6868</v>
      </c>
      <c r="G583" s="2" t="s">
        <v>22067</v>
      </c>
      <c r="H583" s="2" t="s">
        <v>22255</v>
      </c>
      <c r="I583" s="2" t="s">
        <v>22365</v>
      </c>
      <c r="J583" s="2" t="s">
        <v>22366</v>
      </c>
    </row>
    <row r="584" spans="1:10" ht="13">
      <c r="A584" s="32" t="s">
        <v>23424</v>
      </c>
      <c r="B584" s="2" t="s">
        <v>23425</v>
      </c>
      <c r="C584" s="2" t="s">
        <v>23407</v>
      </c>
      <c r="D584" s="2" t="s">
        <v>6425</v>
      </c>
      <c r="E584" s="2" t="s">
        <v>6840</v>
      </c>
      <c r="F584" s="2" t="s">
        <v>6868</v>
      </c>
      <c r="G584" s="2" t="s">
        <v>22067</v>
      </c>
      <c r="H584" s="2" t="s">
        <v>22255</v>
      </c>
      <c r="I584" s="2" t="s">
        <v>22365</v>
      </c>
      <c r="J584" s="2" t="s">
        <v>22366</v>
      </c>
    </row>
    <row r="585" spans="1:10" ht="13">
      <c r="A585" s="32" t="s">
        <v>23426</v>
      </c>
      <c r="B585" s="2" t="s">
        <v>23427</v>
      </c>
      <c r="C585" s="2" t="s">
        <v>23407</v>
      </c>
      <c r="D585" s="2" t="s">
        <v>6425</v>
      </c>
      <c r="E585" s="2" t="s">
        <v>6840</v>
      </c>
      <c r="F585" s="2" t="s">
        <v>6868</v>
      </c>
      <c r="G585" s="2" t="s">
        <v>22067</v>
      </c>
      <c r="H585" s="2" t="s">
        <v>22255</v>
      </c>
      <c r="I585" s="2" t="s">
        <v>22365</v>
      </c>
      <c r="J585" s="2" t="s">
        <v>22366</v>
      </c>
    </row>
    <row r="586" spans="1:10" ht="13">
      <c r="A586" s="32" t="s">
        <v>23428</v>
      </c>
      <c r="B586" s="2" t="s">
        <v>23429</v>
      </c>
      <c r="C586" s="2" t="s">
        <v>23407</v>
      </c>
      <c r="D586" s="2" t="s">
        <v>6427</v>
      </c>
      <c r="E586" s="2" t="s">
        <v>6937</v>
      </c>
      <c r="F586" s="2" t="s">
        <v>6847</v>
      </c>
      <c r="G586" s="2" t="s">
        <v>22067</v>
      </c>
      <c r="H586" s="2" t="s">
        <v>22255</v>
      </c>
      <c r="I586" s="2" t="s">
        <v>22365</v>
      </c>
      <c r="J586" s="2" t="s">
        <v>22366</v>
      </c>
    </row>
    <row r="587" spans="1:10" ht="13">
      <c r="A587" s="32" t="s">
        <v>23430</v>
      </c>
      <c r="B587" s="2" t="s">
        <v>23431</v>
      </c>
      <c r="C587" s="2" t="s">
        <v>23432</v>
      </c>
      <c r="D587" s="2" t="s">
        <v>6425</v>
      </c>
      <c r="E587" s="2" t="s">
        <v>6856</v>
      </c>
      <c r="F587" s="2" t="s">
        <v>6868</v>
      </c>
      <c r="G587" s="2" t="s">
        <v>22067</v>
      </c>
      <c r="H587" s="2" t="s">
        <v>22255</v>
      </c>
      <c r="I587" s="2" t="s">
        <v>22365</v>
      </c>
      <c r="J587" s="2" t="s">
        <v>22366</v>
      </c>
    </row>
    <row r="588" spans="1:10" ht="13">
      <c r="A588" s="32" t="s">
        <v>23433</v>
      </c>
      <c r="B588" s="2" t="s">
        <v>23434</v>
      </c>
      <c r="C588" s="2" t="s">
        <v>23432</v>
      </c>
      <c r="D588" s="2" t="s">
        <v>6425</v>
      </c>
      <c r="E588" s="2" t="s">
        <v>6937</v>
      </c>
      <c r="F588" s="2" t="s">
        <v>6868</v>
      </c>
      <c r="G588" s="2" t="s">
        <v>22067</v>
      </c>
      <c r="H588" s="2" t="s">
        <v>22255</v>
      </c>
      <c r="I588" s="2" t="s">
        <v>22365</v>
      </c>
      <c r="J588" s="2" t="s">
        <v>22366</v>
      </c>
    </row>
    <row r="589" spans="1:10" ht="13">
      <c r="A589" s="32" t="s">
        <v>23435</v>
      </c>
      <c r="B589" s="2" t="s">
        <v>23436</v>
      </c>
      <c r="C589" s="2" t="s">
        <v>23432</v>
      </c>
      <c r="D589" s="2" t="s">
        <v>6427</v>
      </c>
      <c r="E589" s="2" t="s">
        <v>6937</v>
      </c>
      <c r="F589" s="2" t="s">
        <v>6868</v>
      </c>
      <c r="G589" s="2" t="s">
        <v>22067</v>
      </c>
      <c r="H589" s="2" t="s">
        <v>22255</v>
      </c>
      <c r="I589" s="2" t="s">
        <v>22365</v>
      </c>
      <c r="J589" s="2" t="s">
        <v>22366</v>
      </c>
    </row>
    <row r="590" spans="1:10" ht="13">
      <c r="A590" s="32" t="s">
        <v>23437</v>
      </c>
      <c r="B590" s="2" t="s">
        <v>23438</v>
      </c>
      <c r="C590" s="2" t="s">
        <v>23432</v>
      </c>
      <c r="D590" s="2" t="s">
        <v>6427</v>
      </c>
      <c r="E590" s="2" t="s">
        <v>6840</v>
      </c>
      <c r="F590" s="2" t="s">
        <v>6868</v>
      </c>
      <c r="G590" s="2" t="s">
        <v>22067</v>
      </c>
      <c r="H590" s="2" t="s">
        <v>22255</v>
      </c>
      <c r="I590" s="2" t="s">
        <v>22365</v>
      </c>
      <c r="J590" s="2" t="s">
        <v>22366</v>
      </c>
    </row>
    <row r="591" spans="1:10" ht="13">
      <c r="A591" s="32" t="s">
        <v>23439</v>
      </c>
      <c r="B591" s="2" t="s">
        <v>23440</v>
      </c>
      <c r="C591" s="2" t="s">
        <v>23432</v>
      </c>
      <c r="D591" s="2" t="s">
        <v>6425</v>
      </c>
      <c r="E591" s="2" t="s">
        <v>6840</v>
      </c>
      <c r="F591" s="2" t="s">
        <v>6868</v>
      </c>
      <c r="G591" s="2" t="s">
        <v>22067</v>
      </c>
      <c r="H591" s="2" t="s">
        <v>22255</v>
      </c>
      <c r="I591" s="2" t="s">
        <v>22365</v>
      </c>
      <c r="J591" s="2" t="s">
        <v>22366</v>
      </c>
    </row>
    <row r="592" spans="1:10" ht="13">
      <c r="A592" s="32" t="s">
        <v>23441</v>
      </c>
      <c r="B592" s="2" t="s">
        <v>23442</v>
      </c>
      <c r="C592" s="2" t="s">
        <v>23432</v>
      </c>
      <c r="D592" s="2" t="s">
        <v>6427</v>
      </c>
      <c r="E592" s="2" t="s">
        <v>6856</v>
      </c>
      <c r="F592" s="2" t="s">
        <v>6847</v>
      </c>
      <c r="G592" s="2" t="s">
        <v>22067</v>
      </c>
      <c r="H592" s="2" t="s">
        <v>22255</v>
      </c>
      <c r="I592" s="2" t="s">
        <v>22365</v>
      </c>
      <c r="J592" s="2" t="s">
        <v>22366</v>
      </c>
    </row>
    <row r="593" spans="1:10" ht="13">
      <c r="A593" s="32" t="s">
        <v>23443</v>
      </c>
      <c r="B593" s="2" t="s">
        <v>23444</v>
      </c>
      <c r="C593" s="2" t="s">
        <v>23445</v>
      </c>
      <c r="D593" s="2" t="s">
        <v>6425</v>
      </c>
      <c r="E593" s="2" t="s">
        <v>6937</v>
      </c>
      <c r="F593" s="2" t="s">
        <v>6868</v>
      </c>
      <c r="G593" s="2" t="s">
        <v>22067</v>
      </c>
      <c r="H593" s="2" t="s">
        <v>22255</v>
      </c>
      <c r="I593" s="2" t="s">
        <v>22365</v>
      </c>
      <c r="J593" s="2" t="s">
        <v>22366</v>
      </c>
    </row>
    <row r="594" spans="1:10" ht="13">
      <c r="A594" s="32" t="s">
        <v>23446</v>
      </c>
      <c r="B594" s="2" t="s">
        <v>23447</v>
      </c>
      <c r="C594" s="2" t="s">
        <v>23445</v>
      </c>
      <c r="D594" s="2" t="s">
        <v>6425</v>
      </c>
      <c r="E594" s="2" t="s">
        <v>6856</v>
      </c>
      <c r="F594" s="2" t="s">
        <v>6868</v>
      </c>
      <c r="G594" s="2" t="s">
        <v>22067</v>
      </c>
      <c r="H594" s="2" t="s">
        <v>22255</v>
      </c>
      <c r="I594" s="2" t="s">
        <v>22365</v>
      </c>
      <c r="J594" s="2" t="s">
        <v>22366</v>
      </c>
    </row>
    <row r="595" spans="1:10" ht="13">
      <c r="A595" s="32" t="s">
        <v>23448</v>
      </c>
      <c r="B595" s="2" t="s">
        <v>23449</v>
      </c>
      <c r="C595" s="2" t="s">
        <v>23445</v>
      </c>
      <c r="D595" s="2" t="s">
        <v>6427</v>
      </c>
      <c r="E595" s="2" t="s">
        <v>6840</v>
      </c>
      <c r="F595" s="2" t="s">
        <v>6847</v>
      </c>
      <c r="G595" s="2" t="s">
        <v>22067</v>
      </c>
      <c r="H595" s="2" t="s">
        <v>22255</v>
      </c>
      <c r="I595" s="2" t="s">
        <v>22365</v>
      </c>
      <c r="J595" s="2" t="s">
        <v>22366</v>
      </c>
    </row>
    <row r="596" spans="1:10" ht="13">
      <c r="A596" s="32" t="s">
        <v>23450</v>
      </c>
      <c r="B596" s="2" t="s">
        <v>23451</v>
      </c>
      <c r="C596" s="2" t="s">
        <v>23445</v>
      </c>
      <c r="D596" s="2" t="s">
        <v>6427</v>
      </c>
      <c r="E596" s="2" t="s">
        <v>6856</v>
      </c>
      <c r="F596" s="2" t="s">
        <v>6868</v>
      </c>
      <c r="G596" s="2" t="s">
        <v>22067</v>
      </c>
      <c r="H596" s="2" t="s">
        <v>22255</v>
      </c>
      <c r="I596" s="2" t="s">
        <v>22365</v>
      </c>
      <c r="J596" s="2" t="s">
        <v>22366</v>
      </c>
    </row>
    <row r="597" spans="1:10" ht="13">
      <c r="A597" s="32" t="s">
        <v>23452</v>
      </c>
      <c r="B597" s="2" t="s">
        <v>23453</v>
      </c>
      <c r="C597" s="2" t="s">
        <v>23445</v>
      </c>
      <c r="D597" s="2" t="s">
        <v>6427</v>
      </c>
      <c r="E597" s="2" t="s">
        <v>6937</v>
      </c>
      <c r="F597" s="2" t="s">
        <v>6868</v>
      </c>
      <c r="G597" s="2" t="s">
        <v>22067</v>
      </c>
      <c r="H597" s="2" t="s">
        <v>22255</v>
      </c>
      <c r="I597" s="2" t="s">
        <v>22365</v>
      </c>
      <c r="J597" s="2" t="s">
        <v>22366</v>
      </c>
    </row>
    <row r="598" spans="1:10" ht="13">
      <c r="A598" s="32" t="s">
        <v>23454</v>
      </c>
      <c r="B598" s="2" t="s">
        <v>23455</v>
      </c>
      <c r="C598" s="2" t="s">
        <v>23445</v>
      </c>
      <c r="D598" s="2" t="s">
        <v>6425</v>
      </c>
      <c r="E598" s="2" t="s">
        <v>6840</v>
      </c>
      <c r="F598" s="2" t="s">
        <v>6847</v>
      </c>
      <c r="G598" s="2" t="s">
        <v>22067</v>
      </c>
      <c r="H598" s="2" t="s">
        <v>22255</v>
      </c>
      <c r="I598" s="2" t="s">
        <v>22365</v>
      </c>
      <c r="J598" s="2" t="s">
        <v>22366</v>
      </c>
    </row>
    <row r="599" spans="1:10" ht="13">
      <c r="A599" s="32" t="s">
        <v>23456</v>
      </c>
      <c r="B599" s="2" t="s">
        <v>23457</v>
      </c>
      <c r="C599" s="2" t="s">
        <v>23445</v>
      </c>
      <c r="D599" s="2" t="s">
        <v>6427</v>
      </c>
      <c r="E599" s="2" t="s">
        <v>6856</v>
      </c>
      <c r="F599" s="2" t="s">
        <v>6847</v>
      </c>
      <c r="G599" s="2" t="s">
        <v>22067</v>
      </c>
      <c r="H599" s="2" t="s">
        <v>22255</v>
      </c>
      <c r="I599" s="2" t="s">
        <v>22365</v>
      </c>
      <c r="J599" s="2" t="s">
        <v>22366</v>
      </c>
    </row>
    <row r="600" spans="1:10" ht="13">
      <c r="A600" s="32" t="s">
        <v>23458</v>
      </c>
      <c r="B600" s="2" t="s">
        <v>23459</v>
      </c>
      <c r="C600" s="2" t="s">
        <v>23445</v>
      </c>
      <c r="D600" s="2" t="s">
        <v>6427</v>
      </c>
      <c r="E600" s="2" t="s">
        <v>6840</v>
      </c>
      <c r="F600" s="2" t="s">
        <v>6847</v>
      </c>
      <c r="G600" s="2" t="s">
        <v>22067</v>
      </c>
      <c r="H600" s="2" t="s">
        <v>22255</v>
      </c>
      <c r="I600" s="2" t="s">
        <v>22365</v>
      </c>
      <c r="J600" s="2" t="s">
        <v>22366</v>
      </c>
    </row>
    <row r="601" spans="1:10" ht="13">
      <c r="A601" s="32" t="s">
        <v>23460</v>
      </c>
      <c r="B601" s="2" t="s">
        <v>23461</v>
      </c>
      <c r="C601" s="2" t="s">
        <v>23445</v>
      </c>
      <c r="D601" s="2" t="s">
        <v>6427</v>
      </c>
      <c r="E601" s="2" t="s">
        <v>6937</v>
      </c>
      <c r="F601" s="2" t="s">
        <v>6847</v>
      </c>
      <c r="G601" s="2" t="s">
        <v>22067</v>
      </c>
      <c r="H601" s="2" t="s">
        <v>22255</v>
      </c>
      <c r="I601" s="2" t="s">
        <v>22365</v>
      </c>
      <c r="J601" s="2" t="s">
        <v>22366</v>
      </c>
    </row>
    <row r="602" spans="1:10" ht="13">
      <c r="A602" s="32" t="s">
        <v>23462</v>
      </c>
      <c r="B602" s="2" t="s">
        <v>23463</v>
      </c>
      <c r="C602" s="2" t="s">
        <v>23445</v>
      </c>
      <c r="D602" s="2" t="s">
        <v>6425</v>
      </c>
      <c r="E602" s="2" t="s">
        <v>6840</v>
      </c>
      <c r="F602" s="2" t="s">
        <v>6847</v>
      </c>
      <c r="G602" s="2" t="s">
        <v>22067</v>
      </c>
      <c r="H602" s="2" t="s">
        <v>22255</v>
      </c>
      <c r="I602" s="2" t="s">
        <v>22365</v>
      </c>
      <c r="J602" s="2" t="s">
        <v>22366</v>
      </c>
    </row>
    <row r="603" spans="1:10" ht="13">
      <c r="A603" s="32" t="s">
        <v>23464</v>
      </c>
      <c r="B603" s="2" t="s">
        <v>23465</v>
      </c>
      <c r="C603" s="2" t="s">
        <v>23466</v>
      </c>
      <c r="D603" s="2" t="s">
        <v>6427</v>
      </c>
      <c r="E603" s="2" t="s">
        <v>6856</v>
      </c>
      <c r="F603" s="2" t="s">
        <v>6868</v>
      </c>
      <c r="G603" s="2" t="s">
        <v>22067</v>
      </c>
      <c r="H603" s="2" t="s">
        <v>22255</v>
      </c>
      <c r="I603" s="2" t="s">
        <v>22365</v>
      </c>
      <c r="J603" s="2" t="s">
        <v>22366</v>
      </c>
    </row>
    <row r="604" spans="1:10" ht="13">
      <c r="A604" s="32" t="s">
        <v>23467</v>
      </c>
      <c r="B604" s="2" t="s">
        <v>23468</v>
      </c>
      <c r="C604" s="2" t="s">
        <v>23466</v>
      </c>
      <c r="D604" s="2" t="s">
        <v>6425</v>
      </c>
      <c r="E604" s="2" t="s">
        <v>6840</v>
      </c>
      <c r="F604" s="2" t="s">
        <v>6868</v>
      </c>
      <c r="G604" s="2" t="s">
        <v>22067</v>
      </c>
      <c r="H604" s="2" t="s">
        <v>22255</v>
      </c>
      <c r="I604" s="2" t="s">
        <v>22365</v>
      </c>
      <c r="J604" s="2" t="s">
        <v>22366</v>
      </c>
    </row>
    <row r="605" spans="1:10" ht="13">
      <c r="A605" s="32" t="s">
        <v>23469</v>
      </c>
      <c r="B605" s="2" t="s">
        <v>23470</v>
      </c>
      <c r="C605" s="2" t="s">
        <v>23466</v>
      </c>
      <c r="D605" s="2" t="s">
        <v>6425</v>
      </c>
      <c r="E605" s="2" t="s">
        <v>6937</v>
      </c>
      <c r="F605" s="2" t="s">
        <v>6868</v>
      </c>
      <c r="G605" s="2" t="s">
        <v>22067</v>
      </c>
      <c r="H605" s="2" t="s">
        <v>22255</v>
      </c>
      <c r="I605" s="2" t="s">
        <v>22365</v>
      </c>
      <c r="J605" s="2" t="s">
        <v>22366</v>
      </c>
    </row>
    <row r="606" spans="1:10" ht="13">
      <c r="A606" s="32" t="s">
        <v>23471</v>
      </c>
      <c r="B606" s="2" t="s">
        <v>23472</v>
      </c>
      <c r="C606" s="2" t="s">
        <v>23466</v>
      </c>
      <c r="D606" s="2" t="s">
        <v>6427</v>
      </c>
      <c r="E606" s="2" t="s">
        <v>6840</v>
      </c>
      <c r="F606" s="2" t="s">
        <v>6868</v>
      </c>
      <c r="G606" s="2" t="s">
        <v>22067</v>
      </c>
      <c r="H606" s="2" t="s">
        <v>22255</v>
      </c>
      <c r="I606" s="2" t="s">
        <v>22365</v>
      </c>
      <c r="J606" s="2" t="s">
        <v>22366</v>
      </c>
    </row>
    <row r="607" spans="1:10" ht="13">
      <c r="A607" s="32" t="s">
        <v>23473</v>
      </c>
      <c r="B607" s="2" t="s">
        <v>23474</v>
      </c>
      <c r="C607" s="2" t="s">
        <v>23475</v>
      </c>
      <c r="D607" s="2" t="s">
        <v>6425</v>
      </c>
      <c r="E607" s="2" t="s">
        <v>6937</v>
      </c>
      <c r="F607" s="2" t="s">
        <v>6847</v>
      </c>
      <c r="G607" s="2" t="s">
        <v>22067</v>
      </c>
      <c r="H607" s="2" t="s">
        <v>22255</v>
      </c>
      <c r="I607" s="2" t="s">
        <v>22365</v>
      </c>
      <c r="J607" s="2" t="s">
        <v>22366</v>
      </c>
    </row>
    <row r="608" spans="1:10" ht="13">
      <c r="A608" s="32" t="s">
        <v>23476</v>
      </c>
      <c r="B608" s="2" t="s">
        <v>23477</v>
      </c>
      <c r="C608" s="2" t="s">
        <v>23475</v>
      </c>
      <c r="D608" s="2" t="s">
        <v>6427</v>
      </c>
      <c r="E608" s="2" t="s">
        <v>6937</v>
      </c>
      <c r="F608" s="2" t="s">
        <v>6847</v>
      </c>
      <c r="G608" s="2" t="s">
        <v>22067</v>
      </c>
      <c r="H608" s="2" t="s">
        <v>22255</v>
      </c>
      <c r="I608" s="2" t="s">
        <v>22365</v>
      </c>
      <c r="J608" s="2" t="s">
        <v>22366</v>
      </c>
    </row>
    <row r="609" spans="1:10" ht="13">
      <c r="A609" s="32" t="s">
        <v>23478</v>
      </c>
      <c r="B609" s="2" t="s">
        <v>23479</v>
      </c>
      <c r="C609" s="2" t="s">
        <v>23475</v>
      </c>
      <c r="D609" s="2" t="s">
        <v>6427</v>
      </c>
      <c r="E609" s="2" t="s">
        <v>6856</v>
      </c>
      <c r="F609" s="2" t="s">
        <v>6847</v>
      </c>
      <c r="G609" s="2" t="s">
        <v>22067</v>
      </c>
      <c r="H609" s="2" t="s">
        <v>22255</v>
      </c>
      <c r="I609" s="2" t="s">
        <v>22365</v>
      </c>
      <c r="J609" s="2" t="s">
        <v>22366</v>
      </c>
    </row>
    <row r="610" spans="1:10" ht="13">
      <c r="A610" s="32" t="s">
        <v>23480</v>
      </c>
      <c r="B610" s="2" t="s">
        <v>23481</v>
      </c>
      <c r="C610" s="2" t="s">
        <v>23475</v>
      </c>
      <c r="D610" s="2" t="s">
        <v>6427</v>
      </c>
      <c r="E610" s="2" t="s">
        <v>6840</v>
      </c>
      <c r="F610" s="2" t="s">
        <v>6847</v>
      </c>
      <c r="G610" s="2" t="s">
        <v>22067</v>
      </c>
      <c r="H610" s="2" t="s">
        <v>22255</v>
      </c>
      <c r="I610" s="2" t="s">
        <v>22365</v>
      </c>
      <c r="J610" s="2" t="s">
        <v>22366</v>
      </c>
    </row>
    <row r="611" spans="1:10" ht="13">
      <c r="A611" s="32" t="s">
        <v>23482</v>
      </c>
      <c r="B611" s="2" t="s">
        <v>23483</v>
      </c>
      <c r="C611" s="2" t="s">
        <v>23475</v>
      </c>
      <c r="D611" s="2" t="s">
        <v>6425</v>
      </c>
      <c r="E611" s="2" t="s">
        <v>6840</v>
      </c>
      <c r="F611" s="2" t="s">
        <v>6847</v>
      </c>
      <c r="G611" s="2" t="s">
        <v>22067</v>
      </c>
      <c r="H611" s="2" t="s">
        <v>22255</v>
      </c>
      <c r="I611" s="2" t="s">
        <v>22365</v>
      </c>
      <c r="J611" s="2" t="s">
        <v>22366</v>
      </c>
    </row>
    <row r="612" spans="1:10" ht="13">
      <c r="A612" s="32" t="s">
        <v>23484</v>
      </c>
      <c r="B612" s="2" t="s">
        <v>23485</v>
      </c>
      <c r="C612" s="2" t="s">
        <v>23475</v>
      </c>
      <c r="D612" s="2" t="s">
        <v>6425</v>
      </c>
      <c r="E612" s="2" t="s">
        <v>6856</v>
      </c>
      <c r="F612" s="2" t="s">
        <v>6847</v>
      </c>
      <c r="G612" s="2" t="s">
        <v>22067</v>
      </c>
      <c r="H612" s="2" t="s">
        <v>22255</v>
      </c>
      <c r="I612" s="2" t="s">
        <v>22365</v>
      </c>
      <c r="J612" s="2" t="s">
        <v>22366</v>
      </c>
    </row>
    <row r="613" spans="1:10" ht="13">
      <c r="A613" s="32" t="s">
        <v>23486</v>
      </c>
      <c r="B613" s="2" t="s">
        <v>23487</v>
      </c>
      <c r="C613" s="2" t="s">
        <v>23488</v>
      </c>
      <c r="D613" s="2" t="s">
        <v>6425</v>
      </c>
      <c r="E613" s="2" t="s">
        <v>6937</v>
      </c>
      <c r="F613" s="2" t="s">
        <v>6847</v>
      </c>
      <c r="G613" s="2" t="s">
        <v>22067</v>
      </c>
      <c r="H613" s="2" t="s">
        <v>22255</v>
      </c>
      <c r="I613" s="2" t="s">
        <v>22365</v>
      </c>
      <c r="J613" s="2" t="s">
        <v>22366</v>
      </c>
    </row>
    <row r="614" spans="1:10" ht="13">
      <c r="A614" s="32" t="s">
        <v>23489</v>
      </c>
      <c r="B614" s="2" t="s">
        <v>23490</v>
      </c>
      <c r="C614" s="2" t="s">
        <v>23488</v>
      </c>
      <c r="D614" s="2" t="s">
        <v>6425</v>
      </c>
      <c r="E614" s="2" t="s">
        <v>6856</v>
      </c>
      <c r="F614" s="2" t="s">
        <v>6847</v>
      </c>
      <c r="G614" s="2" t="s">
        <v>22067</v>
      </c>
      <c r="H614" s="2" t="s">
        <v>22255</v>
      </c>
      <c r="I614" s="2" t="s">
        <v>22365</v>
      </c>
      <c r="J614" s="2" t="s">
        <v>22366</v>
      </c>
    </row>
    <row r="615" spans="1:10" ht="13">
      <c r="A615" s="32" t="s">
        <v>23491</v>
      </c>
      <c r="B615" s="2" t="s">
        <v>23492</v>
      </c>
      <c r="C615" s="2" t="s">
        <v>23488</v>
      </c>
      <c r="D615" s="2" t="s">
        <v>6425</v>
      </c>
      <c r="E615" s="2" t="s">
        <v>6840</v>
      </c>
      <c r="F615" s="2" t="s">
        <v>6847</v>
      </c>
      <c r="G615" s="2" t="s">
        <v>22067</v>
      </c>
      <c r="H615" s="2" t="s">
        <v>22255</v>
      </c>
      <c r="I615" s="2" t="s">
        <v>22365</v>
      </c>
      <c r="J615" s="2" t="s">
        <v>22366</v>
      </c>
    </row>
    <row r="616" spans="1:10" ht="13">
      <c r="A616" s="32" t="s">
        <v>23493</v>
      </c>
      <c r="B616" s="2" t="s">
        <v>23494</v>
      </c>
      <c r="C616" s="2" t="s">
        <v>23488</v>
      </c>
      <c r="D616" s="2" t="s">
        <v>6427</v>
      </c>
      <c r="E616" s="2" t="s">
        <v>6856</v>
      </c>
      <c r="F616" s="2" t="s">
        <v>6847</v>
      </c>
      <c r="G616" s="2" t="s">
        <v>22067</v>
      </c>
      <c r="H616" s="2" t="s">
        <v>22255</v>
      </c>
      <c r="I616" s="2" t="s">
        <v>22365</v>
      </c>
      <c r="J616" s="2" t="s">
        <v>22366</v>
      </c>
    </row>
    <row r="617" spans="1:10" ht="13">
      <c r="A617" s="32" t="s">
        <v>23495</v>
      </c>
      <c r="B617" s="2" t="s">
        <v>23496</v>
      </c>
      <c r="C617" s="2" t="s">
        <v>23488</v>
      </c>
      <c r="D617" s="2" t="s">
        <v>6427</v>
      </c>
      <c r="E617" s="2" t="s">
        <v>6840</v>
      </c>
      <c r="F617" s="2" t="s">
        <v>6847</v>
      </c>
      <c r="G617" s="2" t="s">
        <v>22067</v>
      </c>
      <c r="H617" s="2" t="s">
        <v>22255</v>
      </c>
      <c r="I617" s="2" t="s">
        <v>22365</v>
      </c>
      <c r="J617" s="2" t="s">
        <v>22366</v>
      </c>
    </row>
    <row r="618" spans="1:10" ht="13">
      <c r="A618" s="32" t="s">
        <v>23497</v>
      </c>
      <c r="B618" s="2" t="s">
        <v>23498</v>
      </c>
      <c r="C618" s="2" t="s">
        <v>23499</v>
      </c>
      <c r="D618" s="2" t="s">
        <v>6425</v>
      </c>
      <c r="E618" s="2" t="s">
        <v>6937</v>
      </c>
      <c r="F618" s="2" t="s">
        <v>6868</v>
      </c>
      <c r="G618" s="2" t="s">
        <v>22067</v>
      </c>
      <c r="H618" s="2" t="s">
        <v>22255</v>
      </c>
      <c r="I618" s="2" t="s">
        <v>22365</v>
      </c>
      <c r="J618" s="2" t="s">
        <v>22366</v>
      </c>
    </row>
    <row r="619" spans="1:10" ht="13">
      <c r="A619" s="32" t="s">
        <v>23500</v>
      </c>
      <c r="B619" s="2" t="s">
        <v>23501</v>
      </c>
      <c r="C619" s="2" t="s">
        <v>23499</v>
      </c>
      <c r="D619" s="2" t="s">
        <v>6427</v>
      </c>
      <c r="E619" s="2" t="s">
        <v>6856</v>
      </c>
      <c r="F619" s="2" t="s">
        <v>6868</v>
      </c>
      <c r="G619" s="2" t="s">
        <v>22067</v>
      </c>
      <c r="H619" s="2" t="s">
        <v>22255</v>
      </c>
      <c r="I619" s="2" t="s">
        <v>22365</v>
      </c>
      <c r="J619" s="2" t="s">
        <v>22366</v>
      </c>
    </row>
    <row r="620" spans="1:10" ht="13">
      <c r="A620" s="32" t="s">
        <v>23502</v>
      </c>
      <c r="B620" s="2" t="s">
        <v>23503</v>
      </c>
      <c r="C620" s="2" t="s">
        <v>23499</v>
      </c>
      <c r="D620" s="2" t="s">
        <v>6425</v>
      </c>
      <c r="E620" s="2" t="s">
        <v>6856</v>
      </c>
      <c r="F620" s="2" t="s">
        <v>6868</v>
      </c>
      <c r="G620" s="2" t="s">
        <v>22067</v>
      </c>
      <c r="H620" s="2" t="s">
        <v>22255</v>
      </c>
      <c r="I620" s="2" t="s">
        <v>22365</v>
      </c>
      <c r="J620" s="2" t="s">
        <v>22366</v>
      </c>
    </row>
    <row r="621" spans="1:10" ht="13">
      <c r="A621" s="32" t="s">
        <v>23504</v>
      </c>
      <c r="B621" s="2" t="s">
        <v>23505</v>
      </c>
      <c r="C621" s="2" t="s">
        <v>23499</v>
      </c>
      <c r="D621" s="2" t="s">
        <v>6427</v>
      </c>
      <c r="E621" s="2" t="s">
        <v>6937</v>
      </c>
      <c r="F621" s="2" t="s">
        <v>6868</v>
      </c>
      <c r="G621" s="2" t="s">
        <v>22067</v>
      </c>
      <c r="H621" s="2" t="s">
        <v>22255</v>
      </c>
      <c r="I621" s="2" t="s">
        <v>22365</v>
      </c>
      <c r="J621" s="2" t="s">
        <v>22366</v>
      </c>
    </row>
    <row r="622" spans="1:10" ht="13">
      <c r="A622" s="32" t="s">
        <v>23506</v>
      </c>
      <c r="B622" s="2" t="s">
        <v>23507</v>
      </c>
      <c r="C622" s="2" t="s">
        <v>23499</v>
      </c>
      <c r="D622" s="2" t="s">
        <v>6425</v>
      </c>
      <c r="E622" s="2" t="s">
        <v>6840</v>
      </c>
      <c r="F622" s="2" t="s">
        <v>6868</v>
      </c>
      <c r="G622" s="2" t="s">
        <v>22067</v>
      </c>
      <c r="H622" s="2" t="s">
        <v>22255</v>
      </c>
      <c r="I622" s="2" t="s">
        <v>22365</v>
      </c>
      <c r="J622" s="2" t="s">
        <v>22366</v>
      </c>
    </row>
    <row r="623" spans="1:10" ht="13">
      <c r="A623" s="32" t="s">
        <v>23508</v>
      </c>
      <c r="B623" s="2" t="s">
        <v>23509</v>
      </c>
      <c r="C623" s="2" t="s">
        <v>23499</v>
      </c>
      <c r="D623" s="2" t="s">
        <v>6427</v>
      </c>
      <c r="E623" s="2" t="s">
        <v>6840</v>
      </c>
      <c r="F623" s="2" t="s">
        <v>6868</v>
      </c>
      <c r="G623" s="2" t="s">
        <v>22067</v>
      </c>
      <c r="H623" s="2" t="s">
        <v>22255</v>
      </c>
      <c r="I623" s="2" t="s">
        <v>22365</v>
      </c>
      <c r="J623" s="2" t="s">
        <v>22366</v>
      </c>
    </row>
    <row r="624" spans="1:10" ht="13">
      <c r="A624" s="32" t="s">
        <v>23510</v>
      </c>
      <c r="B624" s="2" t="s">
        <v>23511</v>
      </c>
      <c r="C624" s="2" t="s">
        <v>23512</v>
      </c>
      <c r="D624" s="2" t="s">
        <v>6427</v>
      </c>
      <c r="E624" s="2" t="s">
        <v>6856</v>
      </c>
      <c r="F624" s="2" t="s">
        <v>6847</v>
      </c>
      <c r="G624" s="2" t="s">
        <v>22067</v>
      </c>
      <c r="H624" s="2" t="s">
        <v>22255</v>
      </c>
      <c r="I624" s="2" t="s">
        <v>22365</v>
      </c>
      <c r="J624" s="2" t="s">
        <v>22366</v>
      </c>
    </row>
    <row r="625" spans="1:10" ht="13">
      <c r="A625" s="32" t="s">
        <v>23513</v>
      </c>
      <c r="B625" s="2" t="s">
        <v>23514</v>
      </c>
      <c r="C625" s="2" t="s">
        <v>23512</v>
      </c>
      <c r="D625" s="2" t="s">
        <v>6427</v>
      </c>
      <c r="E625" s="2" t="s">
        <v>6937</v>
      </c>
      <c r="F625" s="2" t="s">
        <v>6847</v>
      </c>
      <c r="G625" s="2" t="s">
        <v>22067</v>
      </c>
      <c r="H625" s="2" t="s">
        <v>22255</v>
      </c>
      <c r="I625" s="2" t="s">
        <v>22365</v>
      </c>
      <c r="J625" s="2" t="s">
        <v>22366</v>
      </c>
    </row>
    <row r="626" spans="1:10" ht="13">
      <c r="A626" s="32" t="s">
        <v>23515</v>
      </c>
      <c r="B626" s="2" t="s">
        <v>23516</v>
      </c>
      <c r="C626" s="2" t="s">
        <v>23512</v>
      </c>
      <c r="D626" s="2" t="s">
        <v>6425</v>
      </c>
      <c r="E626" s="2" t="s">
        <v>6840</v>
      </c>
      <c r="F626" s="2" t="s">
        <v>6847</v>
      </c>
      <c r="G626" s="2" t="s">
        <v>22067</v>
      </c>
      <c r="H626" s="2" t="s">
        <v>22255</v>
      </c>
      <c r="I626" s="2" t="s">
        <v>22365</v>
      </c>
      <c r="J626" s="2" t="s">
        <v>22366</v>
      </c>
    </row>
    <row r="627" spans="1:10" ht="13">
      <c r="A627" s="32" t="s">
        <v>23517</v>
      </c>
      <c r="B627" s="2" t="s">
        <v>23518</v>
      </c>
      <c r="C627" s="2" t="s">
        <v>23512</v>
      </c>
      <c r="D627" s="2" t="s">
        <v>6425</v>
      </c>
      <c r="E627" s="2" t="s">
        <v>6937</v>
      </c>
      <c r="F627" s="2" t="s">
        <v>6847</v>
      </c>
      <c r="G627" s="2" t="s">
        <v>22067</v>
      </c>
      <c r="H627" s="2" t="s">
        <v>22255</v>
      </c>
      <c r="I627" s="2" t="s">
        <v>22365</v>
      </c>
      <c r="J627" s="2" t="s">
        <v>22366</v>
      </c>
    </row>
    <row r="628" spans="1:10" ht="13">
      <c r="A628" s="32" t="s">
        <v>23519</v>
      </c>
      <c r="B628" s="2" t="s">
        <v>23520</v>
      </c>
      <c r="C628" s="2" t="s">
        <v>23512</v>
      </c>
      <c r="D628" s="2" t="s">
        <v>6427</v>
      </c>
      <c r="E628" s="2" t="s">
        <v>6840</v>
      </c>
      <c r="F628" s="2" t="s">
        <v>6847</v>
      </c>
      <c r="G628" s="2" t="s">
        <v>22067</v>
      </c>
      <c r="H628" s="2" t="s">
        <v>22255</v>
      </c>
      <c r="I628" s="2" t="s">
        <v>22365</v>
      </c>
      <c r="J628" s="2" t="s">
        <v>22366</v>
      </c>
    </row>
    <row r="629" spans="1:10" ht="13">
      <c r="A629" s="32" t="s">
        <v>23521</v>
      </c>
      <c r="B629" s="2" t="s">
        <v>23522</v>
      </c>
      <c r="C629" s="2" t="s">
        <v>23523</v>
      </c>
      <c r="D629" s="2" t="s">
        <v>6425</v>
      </c>
      <c r="E629" s="2" t="s">
        <v>6856</v>
      </c>
      <c r="F629" s="2" t="s">
        <v>6847</v>
      </c>
      <c r="G629" s="2" t="s">
        <v>22067</v>
      </c>
      <c r="H629" s="2" t="s">
        <v>22255</v>
      </c>
      <c r="I629" s="2" t="s">
        <v>22365</v>
      </c>
      <c r="J629" s="2" t="s">
        <v>22366</v>
      </c>
    </row>
    <row r="630" spans="1:10" ht="13">
      <c r="A630" s="32" t="s">
        <v>23524</v>
      </c>
      <c r="B630" s="2" t="s">
        <v>23525</v>
      </c>
      <c r="C630" s="2" t="s">
        <v>23523</v>
      </c>
      <c r="D630" s="2" t="s">
        <v>6427</v>
      </c>
      <c r="E630" s="2" t="s">
        <v>6840</v>
      </c>
      <c r="F630" s="2" t="s">
        <v>6847</v>
      </c>
      <c r="G630" s="2" t="s">
        <v>22067</v>
      </c>
      <c r="H630" s="2" t="s">
        <v>22255</v>
      </c>
      <c r="I630" s="2" t="s">
        <v>22365</v>
      </c>
      <c r="J630" s="2" t="s">
        <v>22366</v>
      </c>
    </row>
    <row r="631" spans="1:10" ht="13">
      <c r="A631" s="32" t="s">
        <v>23526</v>
      </c>
      <c r="B631" s="2" t="s">
        <v>23527</v>
      </c>
      <c r="C631" s="2" t="s">
        <v>23523</v>
      </c>
      <c r="D631" s="2" t="s">
        <v>6425</v>
      </c>
      <c r="E631" s="2" t="s">
        <v>6937</v>
      </c>
      <c r="F631" s="2" t="s">
        <v>6847</v>
      </c>
      <c r="G631" s="2" t="s">
        <v>22067</v>
      </c>
      <c r="H631" s="2" t="s">
        <v>22255</v>
      </c>
      <c r="I631" s="2" t="s">
        <v>22365</v>
      </c>
      <c r="J631" s="2" t="s">
        <v>22366</v>
      </c>
    </row>
    <row r="632" spans="1:10" ht="13">
      <c r="A632" s="32" t="s">
        <v>23528</v>
      </c>
      <c r="B632" s="2" t="s">
        <v>23529</v>
      </c>
      <c r="C632" s="2" t="s">
        <v>23523</v>
      </c>
      <c r="D632" s="2" t="s">
        <v>6425</v>
      </c>
      <c r="E632" s="2" t="s">
        <v>6840</v>
      </c>
      <c r="F632" s="2" t="s">
        <v>6847</v>
      </c>
      <c r="G632" s="2" t="s">
        <v>22067</v>
      </c>
      <c r="H632" s="2" t="s">
        <v>22255</v>
      </c>
      <c r="I632" s="2" t="s">
        <v>22365</v>
      </c>
      <c r="J632" s="2" t="s">
        <v>22366</v>
      </c>
    </row>
    <row r="633" spans="1:10" ht="13">
      <c r="A633" s="32" t="s">
        <v>23530</v>
      </c>
      <c r="B633" s="2" t="s">
        <v>23531</v>
      </c>
      <c r="C633" s="2" t="s">
        <v>23523</v>
      </c>
      <c r="D633" s="2" t="s">
        <v>6427</v>
      </c>
      <c r="E633" s="2" t="s">
        <v>6937</v>
      </c>
      <c r="F633" s="2" t="s">
        <v>6847</v>
      </c>
      <c r="G633" s="2" t="s">
        <v>22067</v>
      </c>
      <c r="H633" s="2" t="s">
        <v>22255</v>
      </c>
      <c r="I633" s="2" t="s">
        <v>22365</v>
      </c>
      <c r="J633" s="2" t="s">
        <v>22366</v>
      </c>
    </row>
    <row r="634" spans="1:10" ht="13">
      <c r="A634" s="32" t="s">
        <v>23532</v>
      </c>
      <c r="B634" s="2" t="s">
        <v>23533</v>
      </c>
      <c r="C634" s="2" t="s">
        <v>23523</v>
      </c>
      <c r="D634" s="2" t="s">
        <v>6427</v>
      </c>
      <c r="E634" s="2" t="s">
        <v>6856</v>
      </c>
      <c r="F634" s="2" t="s">
        <v>6847</v>
      </c>
      <c r="G634" s="2" t="s">
        <v>22067</v>
      </c>
      <c r="H634" s="2" t="s">
        <v>22255</v>
      </c>
      <c r="I634" s="2" t="s">
        <v>22365</v>
      </c>
      <c r="J634" s="2" t="s">
        <v>22366</v>
      </c>
    </row>
    <row r="635" spans="1:10" ht="13">
      <c r="A635" s="32" t="s">
        <v>23534</v>
      </c>
      <c r="B635" s="2" t="s">
        <v>23535</v>
      </c>
      <c r="C635" s="2" t="s">
        <v>23536</v>
      </c>
      <c r="D635" s="2" t="s">
        <v>6427</v>
      </c>
      <c r="E635" s="2" t="s">
        <v>6856</v>
      </c>
      <c r="F635" s="2" t="s">
        <v>6868</v>
      </c>
      <c r="G635" s="2" t="s">
        <v>22067</v>
      </c>
      <c r="H635" s="2" t="s">
        <v>22255</v>
      </c>
      <c r="I635" s="2" t="s">
        <v>22365</v>
      </c>
      <c r="J635" s="2" t="s">
        <v>22366</v>
      </c>
    </row>
    <row r="636" spans="1:10" ht="13">
      <c r="A636" s="32" t="s">
        <v>23537</v>
      </c>
      <c r="B636" s="2" t="s">
        <v>23538</v>
      </c>
      <c r="C636" s="2" t="s">
        <v>23536</v>
      </c>
      <c r="D636" s="2" t="s">
        <v>6425</v>
      </c>
      <c r="E636" s="2" t="s">
        <v>6937</v>
      </c>
      <c r="F636" s="2" t="s">
        <v>6868</v>
      </c>
      <c r="G636" s="2" t="s">
        <v>22067</v>
      </c>
      <c r="H636" s="2" t="s">
        <v>22255</v>
      </c>
      <c r="I636" s="2" t="s">
        <v>22365</v>
      </c>
      <c r="J636" s="2" t="s">
        <v>22366</v>
      </c>
    </row>
    <row r="637" spans="1:10" ht="13">
      <c r="A637" s="32" t="s">
        <v>23539</v>
      </c>
      <c r="B637" s="2" t="s">
        <v>23540</v>
      </c>
      <c r="C637" s="2" t="s">
        <v>23536</v>
      </c>
      <c r="D637" s="2" t="s">
        <v>6427</v>
      </c>
      <c r="E637" s="2" t="s">
        <v>6937</v>
      </c>
      <c r="F637" s="2" t="s">
        <v>6868</v>
      </c>
      <c r="G637" s="2" t="s">
        <v>22067</v>
      </c>
      <c r="H637" s="2" t="s">
        <v>22255</v>
      </c>
      <c r="I637" s="2" t="s">
        <v>22365</v>
      </c>
      <c r="J637" s="2" t="s">
        <v>22366</v>
      </c>
    </row>
    <row r="638" spans="1:10" ht="13">
      <c r="A638" s="32" t="s">
        <v>23541</v>
      </c>
      <c r="B638" s="2" t="s">
        <v>23542</v>
      </c>
      <c r="C638" s="2" t="s">
        <v>23536</v>
      </c>
      <c r="D638" s="2" t="s">
        <v>6425</v>
      </c>
      <c r="E638" s="2" t="s">
        <v>6856</v>
      </c>
      <c r="F638" s="2" t="s">
        <v>6868</v>
      </c>
      <c r="G638" s="2" t="s">
        <v>22067</v>
      </c>
      <c r="H638" s="2" t="s">
        <v>22255</v>
      </c>
      <c r="I638" s="2" t="s">
        <v>22365</v>
      </c>
      <c r="J638" s="2" t="s">
        <v>22366</v>
      </c>
    </row>
    <row r="639" spans="1:10" ht="13">
      <c r="A639" s="32" t="s">
        <v>23543</v>
      </c>
      <c r="B639" s="2" t="s">
        <v>23544</v>
      </c>
      <c r="C639" s="2" t="s">
        <v>23536</v>
      </c>
      <c r="D639" s="2" t="s">
        <v>6427</v>
      </c>
      <c r="E639" s="2" t="s">
        <v>6840</v>
      </c>
      <c r="F639" s="2" t="s">
        <v>6868</v>
      </c>
      <c r="G639" s="2" t="s">
        <v>22067</v>
      </c>
      <c r="H639" s="2" t="s">
        <v>22255</v>
      </c>
      <c r="I639" s="2" t="s">
        <v>22365</v>
      </c>
      <c r="J639" s="2" t="s">
        <v>22366</v>
      </c>
    </row>
    <row r="640" spans="1:10" ht="13">
      <c r="A640" s="32" t="s">
        <v>23545</v>
      </c>
      <c r="B640" s="2" t="s">
        <v>23546</v>
      </c>
      <c r="C640" s="2" t="s">
        <v>23536</v>
      </c>
      <c r="D640" s="2" t="s">
        <v>6425</v>
      </c>
      <c r="E640" s="2" t="s">
        <v>6840</v>
      </c>
      <c r="F640" s="2" t="s">
        <v>6868</v>
      </c>
      <c r="G640" s="2" t="s">
        <v>22067</v>
      </c>
      <c r="H640" s="2" t="s">
        <v>22255</v>
      </c>
      <c r="I640" s="2" t="s">
        <v>22365</v>
      </c>
      <c r="J640" s="2" t="s">
        <v>22366</v>
      </c>
    </row>
    <row r="641" spans="1:10" ht="13">
      <c r="A641" s="32" t="s">
        <v>23547</v>
      </c>
      <c r="B641" s="2" t="s">
        <v>23548</v>
      </c>
      <c r="C641" s="2" t="s">
        <v>23549</v>
      </c>
      <c r="D641" s="2" t="s">
        <v>6425</v>
      </c>
      <c r="E641" s="2" t="s">
        <v>6840</v>
      </c>
      <c r="F641" s="2" t="s">
        <v>6868</v>
      </c>
      <c r="G641" s="2" t="s">
        <v>22067</v>
      </c>
      <c r="H641" s="2" t="s">
        <v>22255</v>
      </c>
      <c r="I641" s="2" t="s">
        <v>22365</v>
      </c>
      <c r="J641" s="2" t="s">
        <v>22366</v>
      </c>
    </row>
    <row r="642" spans="1:10" ht="13">
      <c r="A642" s="32" t="s">
        <v>23550</v>
      </c>
      <c r="B642" s="2" t="s">
        <v>23551</v>
      </c>
      <c r="C642" s="2" t="s">
        <v>23549</v>
      </c>
      <c r="D642" s="2" t="s">
        <v>6425</v>
      </c>
      <c r="E642" s="2" t="s">
        <v>6856</v>
      </c>
      <c r="F642" s="2" t="s">
        <v>6868</v>
      </c>
      <c r="G642" s="2" t="s">
        <v>22067</v>
      </c>
      <c r="H642" s="2" t="s">
        <v>22255</v>
      </c>
      <c r="I642" s="2" t="s">
        <v>22365</v>
      </c>
      <c r="J642" s="2" t="s">
        <v>22366</v>
      </c>
    </row>
    <row r="643" spans="1:10" ht="13">
      <c r="A643" s="32" t="s">
        <v>23552</v>
      </c>
      <c r="B643" s="2" t="s">
        <v>23553</v>
      </c>
      <c r="C643" s="2" t="s">
        <v>23549</v>
      </c>
      <c r="D643" s="2" t="s">
        <v>6427</v>
      </c>
      <c r="E643" s="2" t="s">
        <v>6856</v>
      </c>
      <c r="F643" s="2" t="s">
        <v>6868</v>
      </c>
      <c r="G643" s="2" t="s">
        <v>22067</v>
      </c>
      <c r="H643" s="2" t="s">
        <v>22255</v>
      </c>
      <c r="I643" s="2" t="s">
        <v>22365</v>
      </c>
      <c r="J643" s="2" t="s">
        <v>22366</v>
      </c>
    </row>
    <row r="644" spans="1:10" ht="13">
      <c r="A644" s="32" t="s">
        <v>23554</v>
      </c>
      <c r="B644" s="2" t="s">
        <v>23555</v>
      </c>
      <c r="C644" s="2" t="s">
        <v>23549</v>
      </c>
      <c r="D644" s="2" t="s">
        <v>6427</v>
      </c>
      <c r="E644" s="2" t="s">
        <v>6937</v>
      </c>
      <c r="F644" s="2" t="s">
        <v>6868</v>
      </c>
      <c r="G644" s="2" t="s">
        <v>22067</v>
      </c>
      <c r="H644" s="2" t="s">
        <v>22255</v>
      </c>
      <c r="I644" s="2" t="s">
        <v>22365</v>
      </c>
      <c r="J644" s="2" t="s">
        <v>22366</v>
      </c>
    </row>
    <row r="645" spans="1:10" ht="13">
      <c r="A645" s="32" t="s">
        <v>23556</v>
      </c>
      <c r="B645" s="2" t="s">
        <v>23557</v>
      </c>
      <c r="C645" s="2" t="s">
        <v>23549</v>
      </c>
      <c r="D645" s="2" t="s">
        <v>6427</v>
      </c>
      <c r="E645" s="2" t="s">
        <v>6840</v>
      </c>
      <c r="F645" s="2" t="s">
        <v>6868</v>
      </c>
      <c r="G645" s="2" t="s">
        <v>22067</v>
      </c>
      <c r="H645" s="2" t="s">
        <v>22255</v>
      </c>
      <c r="I645" s="2" t="s">
        <v>22365</v>
      </c>
      <c r="J645" s="2" t="s">
        <v>22366</v>
      </c>
    </row>
    <row r="646" spans="1:10" ht="13">
      <c r="A646" s="32" t="s">
        <v>23558</v>
      </c>
      <c r="B646" s="2" t="s">
        <v>23559</v>
      </c>
      <c r="C646" s="2" t="s">
        <v>23560</v>
      </c>
      <c r="D646" s="2" t="s">
        <v>6425</v>
      </c>
      <c r="E646" s="2" t="s">
        <v>6937</v>
      </c>
      <c r="F646" s="2" t="s">
        <v>6847</v>
      </c>
      <c r="G646" s="2" t="s">
        <v>22067</v>
      </c>
      <c r="H646" s="2" t="s">
        <v>22255</v>
      </c>
      <c r="I646" s="2" t="s">
        <v>22365</v>
      </c>
      <c r="J646" s="2" t="s">
        <v>22366</v>
      </c>
    </row>
    <row r="647" spans="1:10" ht="13">
      <c r="A647" s="32" t="s">
        <v>23561</v>
      </c>
      <c r="B647" s="2" t="s">
        <v>23562</v>
      </c>
      <c r="C647" s="2" t="s">
        <v>23560</v>
      </c>
      <c r="D647" s="2" t="s">
        <v>6427</v>
      </c>
      <c r="E647" s="2" t="s">
        <v>6840</v>
      </c>
      <c r="F647" s="2" t="s">
        <v>6847</v>
      </c>
      <c r="G647" s="2" t="s">
        <v>22067</v>
      </c>
      <c r="H647" s="2" t="s">
        <v>22255</v>
      </c>
      <c r="I647" s="2" t="s">
        <v>22365</v>
      </c>
      <c r="J647" s="2" t="s">
        <v>22366</v>
      </c>
    </row>
    <row r="648" spans="1:10" ht="13">
      <c r="A648" s="32" t="s">
        <v>23563</v>
      </c>
      <c r="B648" s="2" t="s">
        <v>23564</v>
      </c>
      <c r="C648" s="2" t="s">
        <v>23560</v>
      </c>
      <c r="D648" s="2" t="s">
        <v>6425</v>
      </c>
      <c r="E648" s="2" t="s">
        <v>6856</v>
      </c>
      <c r="F648" s="2" t="s">
        <v>6847</v>
      </c>
      <c r="G648" s="2" t="s">
        <v>22067</v>
      </c>
      <c r="H648" s="2" t="s">
        <v>22255</v>
      </c>
      <c r="I648" s="2" t="s">
        <v>22365</v>
      </c>
      <c r="J648" s="2" t="s">
        <v>22366</v>
      </c>
    </row>
    <row r="649" spans="1:10" ht="13">
      <c r="A649" s="32" t="s">
        <v>23565</v>
      </c>
      <c r="B649" s="2" t="s">
        <v>23566</v>
      </c>
      <c r="C649" s="2" t="s">
        <v>23560</v>
      </c>
      <c r="D649" s="2" t="s">
        <v>6427</v>
      </c>
      <c r="E649" s="2" t="s">
        <v>6937</v>
      </c>
      <c r="F649" s="2" t="s">
        <v>6847</v>
      </c>
      <c r="G649" s="2" t="s">
        <v>22067</v>
      </c>
      <c r="H649" s="2" t="s">
        <v>22255</v>
      </c>
      <c r="I649" s="2" t="s">
        <v>22365</v>
      </c>
      <c r="J649" s="2" t="s">
        <v>22366</v>
      </c>
    </row>
    <row r="650" spans="1:10" ht="13">
      <c r="A650" s="32" t="s">
        <v>23567</v>
      </c>
      <c r="B650" s="2" t="s">
        <v>23568</v>
      </c>
      <c r="C650" s="2" t="s">
        <v>23560</v>
      </c>
      <c r="D650" s="2" t="s">
        <v>6425</v>
      </c>
      <c r="E650" s="2" t="s">
        <v>6840</v>
      </c>
      <c r="F650" s="2" t="s">
        <v>6847</v>
      </c>
      <c r="G650" s="2" t="s">
        <v>22067</v>
      </c>
      <c r="H650" s="2" t="s">
        <v>22255</v>
      </c>
      <c r="I650" s="2" t="s">
        <v>22365</v>
      </c>
      <c r="J650" s="2" t="s">
        <v>22366</v>
      </c>
    </row>
    <row r="651" spans="1:10" ht="13">
      <c r="A651" s="32" t="s">
        <v>23569</v>
      </c>
      <c r="B651" s="2" t="s">
        <v>23570</v>
      </c>
      <c r="C651" s="2" t="s">
        <v>23560</v>
      </c>
      <c r="D651" s="2" t="s">
        <v>6427</v>
      </c>
      <c r="E651" s="2" t="s">
        <v>6856</v>
      </c>
      <c r="F651" s="2" t="s">
        <v>6847</v>
      </c>
      <c r="G651" s="2" t="s">
        <v>22067</v>
      </c>
      <c r="H651" s="2" t="s">
        <v>22255</v>
      </c>
      <c r="I651" s="2" t="s">
        <v>22365</v>
      </c>
      <c r="J651" s="2" t="s">
        <v>22366</v>
      </c>
    </row>
    <row r="652" spans="1:10" ht="13">
      <c r="A652" s="32" t="s">
        <v>23571</v>
      </c>
      <c r="B652" s="2" t="s">
        <v>23572</v>
      </c>
      <c r="C652" s="2" t="s">
        <v>23573</v>
      </c>
      <c r="D652" s="2" t="s">
        <v>6427</v>
      </c>
      <c r="E652" s="2" t="s">
        <v>6856</v>
      </c>
      <c r="F652" s="2" t="s">
        <v>6868</v>
      </c>
      <c r="G652" s="2" t="s">
        <v>22067</v>
      </c>
      <c r="H652" s="2" t="s">
        <v>22255</v>
      </c>
      <c r="I652" s="2" t="s">
        <v>22365</v>
      </c>
      <c r="J652" s="2" t="s">
        <v>22366</v>
      </c>
    </row>
    <row r="653" spans="1:10" ht="13">
      <c r="A653" s="32" t="s">
        <v>23574</v>
      </c>
      <c r="B653" s="2" t="s">
        <v>23575</v>
      </c>
      <c r="C653" s="2" t="s">
        <v>23573</v>
      </c>
      <c r="D653" s="2" t="s">
        <v>6425</v>
      </c>
      <c r="E653" s="2" t="s">
        <v>6937</v>
      </c>
      <c r="F653" s="2" t="s">
        <v>6868</v>
      </c>
      <c r="G653" s="2" t="s">
        <v>22067</v>
      </c>
      <c r="H653" s="2" t="s">
        <v>22255</v>
      </c>
      <c r="I653" s="2" t="s">
        <v>22365</v>
      </c>
      <c r="J653" s="2" t="s">
        <v>22366</v>
      </c>
    </row>
    <row r="654" spans="1:10" ht="13">
      <c r="A654" s="32" t="s">
        <v>23576</v>
      </c>
      <c r="B654" s="2" t="s">
        <v>23577</v>
      </c>
      <c r="C654" s="2" t="s">
        <v>23573</v>
      </c>
      <c r="D654" s="2" t="s">
        <v>6425</v>
      </c>
      <c r="E654" s="2" t="s">
        <v>6840</v>
      </c>
      <c r="F654" s="2" t="s">
        <v>6868</v>
      </c>
      <c r="G654" s="2" t="s">
        <v>22067</v>
      </c>
      <c r="H654" s="2" t="s">
        <v>22255</v>
      </c>
      <c r="I654" s="2" t="s">
        <v>22365</v>
      </c>
      <c r="J654" s="2" t="s">
        <v>22366</v>
      </c>
    </row>
    <row r="655" spans="1:10" ht="13">
      <c r="A655" s="32" t="s">
        <v>23578</v>
      </c>
      <c r="B655" s="2" t="s">
        <v>23579</v>
      </c>
      <c r="C655" s="2" t="s">
        <v>23573</v>
      </c>
      <c r="D655" s="2" t="s">
        <v>6427</v>
      </c>
      <c r="E655" s="2" t="s">
        <v>6937</v>
      </c>
      <c r="F655" s="2" t="s">
        <v>6868</v>
      </c>
      <c r="G655" s="2" t="s">
        <v>22067</v>
      </c>
      <c r="H655" s="2" t="s">
        <v>22255</v>
      </c>
      <c r="I655" s="2" t="s">
        <v>22365</v>
      </c>
      <c r="J655" s="2" t="s">
        <v>22366</v>
      </c>
    </row>
    <row r="656" spans="1:10" ht="13">
      <c r="A656" s="32" t="s">
        <v>23580</v>
      </c>
      <c r="B656" s="2" t="s">
        <v>23581</v>
      </c>
      <c r="C656" s="2" t="s">
        <v>23573</v>
      </c>
      <c r="D656" s="2" t="s">
        <v>6427</v>
      </c>
      <c r="E656" s="2" t="s">
        <v>6840</v>
      </c>
      <c r="F656" s="2" t="s">
        <v>6868</v>
      </c>
      <c r="G656" s="2" t="s">
        <v>22067</v>
      </c>
      <c r="H656" s="2" t="s">
        <v>22255</v>
      </c>
      <c r="I656" s="2" t="s">
        <v>22365</v>
      </c>
      <c r="J656" s="2" t="s">
        <v>22366</v>
      </c>
    </row>
    <row r="657" spans="1:10" ht="13">
      <c r="A657" s="32" t="s">
        <v>23582</v>
      </c>
      <c r="B657" s="2" t="s">
        <v>23583</v>
      </c>
      <c r="C657" s="2" t="s">
        <v>23584</v>
      </c>
      <c r="D657" s="2" t="s">
        <v>6427</v>
      </c>
      <c r="E657" s="2" t="s">
        <v>6840</v>
      </c>
      <c r="F657" s="2" t="s">
        <v>6842</v>
      </c>
      <c r="G657" s="2" t="s">
        <v>22067</v>
      </c>
      <c r="H657" s="2" t="s">
        <v>22255</v>
      </c>
      <c r="I657" s="2" t="s">
        <v>22365</v>
      </c>
      <c r="J657" s="2" t="s">
        <v>22366</v>
      </c>
    </row>
    <row r="658" spans="1:10" ht="13">
      <c r="A658" s="32" t="s">
        <v>23585</v>
      </c>
      <c r="B658" s="2" t="s">
        <v>23586</v>
      </c>
      <c r="C658" s="2" t="s">
        <v>23584</v>
      </c>
      <c r="D658" s="2" t="s">
        <v>6425</v>
      </c>
      <c r="E658" s="2" t="s">
        <v>6840</v>
      </c>
      <c r="F658" s="2" t="s">
        <v>6842</v>
      </c>
      <c r="G658" s="2" t="s">
        <v>22067</v>
      </c>
      <c r="H658" s="2" t="s">
        <v>22255</v>
      </c>
      <c r="I658" s="2" t="s">
        <v>22365</v>
      </c>
      <c r="J658" s="2" t="s">
        <v>22366</v>
      </c>
    </row>
    <row r="659" spans="1:10" ht="13">
      <c r="A659" s="32" t="s">
        <v>23587</v>
      </c>
      <c r="B659" s="2" t="s">
        <v>23588</v>
      </c>
      <c r="C659" s="2" t="s">
        <v>23589</v>
      </c>
      <c r="D659" s="2" t="s">
        <v>6425</v>
      </c>
      <c r="E659" s="2" t="s">
        <v>6840</v>
      </c>
      <c r="F659" s="2" t="s">
        <v>6842</v>
      </c>
      <c r="G659" s="2" t="s">
        <v>22067</v>
      </c>
      <c r="H659" s="2" t="s">
        <v>22255</v>
      </c>
      <c r="I659" s="2" t="s">
        <v>22365</v>
      </c>
      <c r="J659" s="2" t="s">
        <v>22366</v>
      </c>
    </row>
    <row r="660" spans="1:10" ht="13">
      <c r="A660" s="32" t="s">
        <v>23590</v>
      </c>
      <c r="B660" s="2" t="s">
        <v>23591</v>
      </c>
      <c r="C660" s="2" t="s">
        <v>23589</v>
      </c>
      <c r="D660" s="2" t="s">
        <v>6427</v>
      </c>
      <c r="E660" s="2" t="s">
        <v>6840</v>
      </c>
      <c r="F660" s="2" t="s">
        <v>6842</v>
      </c>
      <c r="G660" s="2" t="s">
        <v>22067</v>
      </c>
      <c r="H660" s="2" t="s">
        <v>22255</v>
      </c>
      <c r="I660" s="2" t="s">
        <v>22365</v>
      </c>
      <c r="J660" s="2" t="s">
        <v>22366</v>
      </c>
    </row>
    <row r="661" spans="1:10" ht="13">
      <c r="A661" s="32" t="s">
        <v>23592</v>
      </c>
      <c r="B661" s="2" t="s">
        <v>23593</v>
      </c>
      <c r="C661" s="2" t="s">
        <v>23594</v>
      </c>
      <c r="D661" s="2" t="s">
        <v>6427</v>
      </c>
      <c r="E661" s="2" t="s">
        <v>6937</v>
      </c>
      <c r="F661" s="2" t="s">
        <v>6847</v>
      </c>
      <c r="G661" s="2" t="s">
        <v>22067</v>
      </c>
      <c r="H661" s="2" t="s">
        <v>22255</v>
      </c>
      <c r="I661" s="2" t="s">
        <v>22365</v>
      </c>
      <c r="J661" s="2" t="s">
        <v>22366</v>
      </c>
    </row>
    <row r="662" spans="1:10" ht="13">
      <c r="A662" s="32" t="s">
        <v>23595</v>
      </c>
      <c r="B662" s="2" t="s">
        <v>23596</v>
      </c>
      <c r="C662" s="2" t="s">
        <v>23594</v>
      </c>
      <c r="D662" s="2" t="s">
        <v>6425</v>
      </c>
      <c r="E662" s="2" t="s">
        <v>6937</v>
      </c>
      <c r="F662" s="2" t="s">
        <v>6847</v>
      </c>
      <c r="G662" s="2" t="s">
        <v>22067</v>
      </c>
      <c r="H662" s="2" t="s">
        <v>22255</v>
      </c>
      <c r="I662" s="2" t="s">
        <v>22365</v>
      </c>
      <c r="J662" s="2" t="s">
        <v>22366</v>
      </c>
    </row>
    <row r="663" spans="1:10" ht="13">
      <c r="A663" s="32" t="s">
        <v>23597</v>
      </c>
      <c r="B663" s="2" t="s">
        <v>23598</v>
      </c>
      <c r="C663" s="2" t="s">
        <v>23599</v>
      </c>
      <c r="D663" s="2" t="s">
        <v>6425</v>
      </c>
      <c r="E663" s="2" t="s">
        <v>6937</v>
      </c>
      <c r="F663" s="2" t="s">
        <v>6868</v>
      </c>
      <c r="G663" s="2" t="s">
        <v>22067</v>
      </c>
      <c r="H663" s="2" t="s">
        <v>22255</v>
      </c>
      <c r="I663" s="2" t="s">
        <v>22365</v>
      </c>
      <c r="J663" s="2" t="s">
        <v>22366</v>
      </c>
    </row>
    <row r="664" spans="1:10" ht="13">
      <c r="A664" s="32" t="s">
        <v>23600</v>
      </c>
      <c r="B664" s="2" t="s">
        <v>23601</v>
      </c>
      <c r="C664" s="2" t="s">
        <v>23599</v>
      </c>
      <c r="D664" s="2" t="s">
        <v>6427</v>
      </c>
      <c r="E664" s="2" t="s">
        <v>6937</v>
      </c>
      <c r="F664" s="2" t="s">
        <v>6868</v>
      </c>
      <c r="G664" s="2" t="s">
        <v>22067</v>
      </c>
      <c r="H664" s="2" t="s">
        <v>22255</v>
      </c>
      <c r="I664" s="2" t="s">
        <v>22365</v>
      </c>
      <c r="J664" s="2" t="s">
        <v>22366</v>
      </c>
    </row>
    <row r="665" spans="1:10" ht="13">
      <c r="A665" s="32" t="s">
        <v>23602</v>
      </c>
      <c r="B665" s="2" t="s">
        <v>23603</v>
      </c>
      <c r="C665" s="2" t="s">
        <v>23604</v>
      </c>
      <c r="D665" s="2" t="s">
        <v>6425</v>
      </c>
      <c r="E665" s="2" t="s">
        <v>6840</v>
      </c>
      <c r="F665" s="2" t="s">
        <v>6868</v>
      </c>
      <c r="G665" s="2" t="s">
        <v>22067</v>
      </c>
      <c r="H665" s="2" t="s">
        <v>22255</v>
      </c>
      <c r="I665" s="2" t="s">
        <v>22365</v>
      </c>
      <c r="J665" s="2" t="s">
        <v>22366</v>
      </c>
    </row>
    <row r="666" spans="1:10" ht="13">
      <c r="A666" s="32" t="s">
        <v>23605</v>
      </c>
      <c r="B666" s="2" t="s">
        <v>23606</v>
      </c>
      <c r="C666" s="2" t="s">
        <v>23604</v>
      </c>
      <c r="D666" s="2" t="s">
        <v>6427</v>
      </c>
      <c r="E666" s="2" t="s">
        <v>6840</v>
      </c>
      <c r="F666" s="2" t="s">
        <v>6868</v>
      </c>
      <c r="G666" s="2" t="s">
        <v>22067</v>
      </c>
      <c r="H666" s="2" t="s">
        <v>22255</v>
      </c>
      <c r="I666" s="2" t="s">
        <v>22365</v>
      </c>
      <c r="J666" s="2" t="s">
        <v>22366</v>
      </c>
    </row>
    <row r="667" spans="1:10" ht="13">
      <c r="A667" s="32" t="s">
        <v>23607</v>
      </c>
      <c r="B667" s="2" t="s">
        <v>23608</v>
      </c>
      <c r="C667" s="2" t="s">
        <v>23609</v>
      </c>
      <c r="D667" s="2" t="s">
        <v>6425</v>
      </c>
      <c r="E667" s="2" t="s">
        <v>6937</v>
      </c>
      <c r="F667" s="2" t="s">
        <v>6868</v>
      </c>
      <c r="G667" s="2" t="s">
        <v>22067</v>
      </c>
      <c r="H667" s="2" t="s">
        <v>22255</v>
      </c>
      <c r="I667" s="2" t="s">
        <v>22365</v>
      </c>
      <c r="J667" s="2" t="s">
        <v>22366</v>
      </c>
    </row>
    <row r="668" spans="1:10" ht="13">
      <c r="A668" s="32" t="s">
        <v>23610</v>
      </c>
      <c r="B668" s="2" t="s">
        <v>23611</v>
      </c>
      <c r="C668" s="2" t="s">
        <v>23609</v>
      </c>
      <c r="D668" s="2" t="s">
        <v>6427</v>
      </c>
      <c r="E668" s="2" t="s">
        <v>6937</v>
      </c>
      <c r="F668" s="2" t="s">
        <v>6868</v>
      </c>
      <c r="G668" s="2" t="s">
        <v>22067</v>
      </c>
      <c r="H668" s="2" t="s">
        <v>22255</v>
      </c>
      <c r="I668" s="2" t="s">
        <v>22365</v>
      </c>
      <c r="J668" s="2" t="s">
        <v>22366</v>
      </c>
    </row>
    <row r="669" spans="1:10" ht="13">
      <c r="A669" s="32" t="s">
        <v>23612</v>
      </c>
      <c r="B669" s="2" t="s">
        <v>23613</v>
      </c>
      <c r="C669" s="2" t="s">
        <v>23614</v>
      </c>
      <c r="D669" s="2" t="s">
        <v>6427</v>
      </c>
      <c r="E669" s="2" t="s">
        <v>6856</v>
      </c>
      <c r="F669" s="2" t="s">
        <v>6868</v>
      </c>
      <c r="G669" s="2" t="s">
        <v>22067</v>
      </c>
      <c r="H669" s="2" t="s">
        <v>22255</v>
      </c>
      <c r="I669" s="2" t="s">
        <v>22365</v>
      </c>
      <c r="J669" s="2" t="s">
        <v>22366</v>
      </c>
    </row>
    <row r="670" spans="1:10" ht="13">
      <c r="A670" s="32" t="s">
        <v>23615</v>
      </c>
      <c r="B670" s="2" t="s">
        <v>23616</v>
      </c>
      <c r="C670" s="2" t="s">
        <v>23614</v>
      </c>
      <c r="D670" s="2" t="s">
        <v>6425</v>
      </c>
      <c r="E670" s="2" t="s">
        <v>6856</v>
      </c>
      <c r="F670" s="2" t="s">
        <v>6868</v>
      </c>
      <c r="G670" s="2" t="s">
        <v>22067</v>
      </c>
      <c r="H670" s="2" t="s">
        <v>22255</v>
      </c>
      <c r="I670" s="2" t="s">
        <v>22365</v>
      </c>
      <c r="J670" s="2" t="s">
        <v>22366</v>
      </c>
    </row>
    <row r="671" spans="1:10" ht="13">
      <c r="A671" s="32" t="s">
        <v>23617</v>
      </c>
      <c r="B671" s="2" t="s">
        <v>23618</v>
      </c>
      <c r="C671" s="2" t="s">
        <v>23619</v>
      </c>
      <c r="D671" s="2" t="s">
        <v>6425</v>
      </c>
      <c r="E671" s="2" t="s">
        <v>6853</v>
      </c>
      <c r="F671" s="2" t="s">
        <v>6868</v>
      </c>
      <c r="G671" s="2" t="s">
        <v>22067</v>
      </c>
      <c r="H671" s="2" t="s">
        <v>22255</v>
      </c>
      <c r="I671" s="2" t="s">
        <v>22365</v>
      </c>
      <c r="J671" s="2" t="s">
        <v>22366</v>
      </c>
    </row>
    <row r="672" spans="1:10" ht="13">
      <c r="A672" s="32" t="s">
        <v>23620</v>
      </c>
      <c r="B672" s="2" t="s">
        <v>23621</v>
      </c>
      <c r="C672" s="2" t="s">
        <v>23619</v>
      </c>
      <c r="D672" s="2" t="s">
        <v>6427</v>
      </c>
      <c r="E672" s="2" t="s">
        <v>6853</v>
      </c>
      <c r="F672" s="2" t="s">
        <v>6868</v>
      </c>
      <c r="G672" s="2" t="s">
        <v>22067</v>
      </c>
      <c r="H672" s="2" t="s">
        <v>22255</v>
      </c>
      <c r="I672" s="2" t="s">
        <v>22365</v>
      </c>
      <c r="J672" s="2" t="s">
        <v>22366</v>
      </c>
    </row>
    <row r="673" spans="1:10" ht="13">
      <c r="A673" s="32" t="s">
        <v>23622</v>
      </c>
      <c r="B673" s="2" t="s">
        <v>23623</v>
      </c>
      <c r="C673" s="2" t="s">
        <v>23624</v>
      </c>
      <c r="D673" s="2" t="s">
        <v>6427</v>
      </c>
      <c r="E673" s="2" t="s">
        <v>6840</v>
      </c>
      <c r="F673" s="2" t="s">
        <v>6868</v>
      </c>
      <c r="G673" s="2" t="s">
        <v>22067</v>
      </c>
      <c r="H673" s="2" t="s">
        <v>22255</v>
      </c>
      <c r="I673" s="2" t="s">
        <v>22365</v>
      </c>
      <c r="J673" s="2" t="s">
        <v>22366</v>
      </c>
    </row>
    <row r="674" spans="1:10" ht="13">
      <c r="A674" s="32" t="s">
        <v>23625</v>
      </c>
      <c r="B674" s="2" t="s">
        <v>23626</v>
      </c>
      <c r="C674" s="2" t="s">
        <v>23624</v>
      </c>
      <c r="D674" s="2" t="s">
        <v>6425</v>
      </c>
      <c r="E674" s="2" t="s">
        <v>6840</v>
      </c>
      <c r="F674" s="2" t="s">
        <v>6868</v>
      </c>
      <c r="G674" s="2" t="s">
        <v>22067</v>
      </c>
      <c r="H674" s="2" t="s">
        <v>22255</v>
      </c>
      <c r="I674" s="2" t="s">
        <v>22365</v>
      </c>
      <c r="J674" s="2" t="s">
        <v>22366</v>
      </c>
    </row>
    <row r="675" spans="1:10" ht="13">
      <c r="A675" s="32" t="s">
        <v>23627</v>
      </c>
      <c r="B675" s="2" t="s">
        <v>23628</v>
      </c>
      <c r="C675" s="2" t="s">
        <v>23629</v>
      </c>
      <c r="D675" s="2" t="s">
        <v>6427</v>
      </c>
      <c r="E675" s="2" t="s">
        <v>6853</v>
      </c>
      <c r="F675" s="2" t="s">
        <v>6868</v>
      </c>
      <c r="G675" s="2" t="s">
        <v>22067</v>
      </c>
      <c r="H675" s="2" t="s">
        <v>22255</v>
      </c>
      <c r="I675" s="2" t="s">
        <v>22365</v>
      </c>
      <c r="J675" s="2" t="s">
        <v>22366</v>
      </c>
    </row>
    <row r="676" spans="1:10" ht="13">
      <c r="A676" s="32" t="s">
        <v>23630</v>
      </c>
      <c r="B676" s="2" t="s">
        <v>23631</v>
      </c>
      <c r="C676" s="2" t="s">
        <v>23629</v>
      </c>
      <c r="D676" s="2" t="s">
        <v>6425</v>
      </c>
      <c r="E676" s="2" t="s">
        <v>6853</v>
      </c>
      <c r="F676" s="2" t="s">
        <v>6868</v>
      </c>
      <c r="G676" s="2" t="s">
        <v>22067</v>
      </c>
      <c r="H676" s="2" t="s">
        <v>22255</v>
      </c>
      <c r="I676" s="2" t="s">
        <v>22365</v>
      </c>
      <c r="J676" s="2" t="s">
        <v>22366</v>
      </c>
    </row>
    <row r="677" spans="1:10" ht="13">
      <c r="A677" s="32" t="s">
        <v>23632</v>
      </c>
      <c r="B677" s="2" t="s">
        <v>23633</v>
      </c>
      <c r="C677" s="2" t="s">
        <v>23634</v>
      </c>
      <c r="D677" s="2" t="s">
        <v>6425</v>
      </c>
      <c r="E677" s="2" t="s">
        <v>6937</v>
      </c>
      <c r="F677" s="2" t="s">
        <v>6868</v>
      </c>
      <c r="G677" s="2" t="s">
        <v>22067</v>
      </c>
      <c r="H677" s="2" t="s">
        <v>22255</v>
      </c>
      <c r="I677" s="2" t="s">
        <v>22365</v>
      </c>
      <c r="J677" s="2" t="s">
        <v>22366</v>
      </c>
    </row>
    <row r="678" spans="1:10" ht="13">
      <c r="A678" s="32" t="s">
        <v>23635</v>
      </c>
      <c r="B678" s="2" t="s">
        <v>23636</v>
      </c>
      <c r="C678" s="2" t="s">
        <v>23634</v>
      </c>
      <c r="D678" s="2" t="s">
        <v>6425</v>
      </c>
      <c r="E678" s="2" t="s">
        <v>6840</v>
      </c>
      <c r="F678" s="2" t="s">
        <v>6868</v>
      </c>
      <c r="G678" s="2" t="s">
        <v>22067</v>
      </c>
      <c r="H678" s="2" t="s">
        <v>22255</v>
      </c>
      <c r="I678" s="2" t="s">
        <v>22365</v>
      </c>
      <c r="J678" s="2" t="s">
        <v>22366</v>
      </c>
    </row>
    <row r="679" spans="1:10" ht="13">
      <c r="A679" s="32" t="s">
        <v>23637</v>
      </c>
      <c r="B679" s="2" t="s">
        <v>23638</v>
      </c>
      <c r="C679" s="2" t="s">
        <v>23634</v>
      </c>
      <c r="D679" s="2" t="s">
        <v>6425</v>
      </c>
      <c r="E679" s="2" t="s">
        <v>6856</v>
      </c>
      <c r="F679" s="2" t="s">
        <v>6868</v>
      </c>
      <c r="G679" s="2" t="s">
        <v>22067</v>
      </c>
      <c r="H679" s="2" t="s">
        <v>22255</v>
      </c>
      <c r="I679" s="2" t="s">
        <v>22365</v>
      </c>
      <c r="J679" s="2" t="s">
        <v>22366</v>
      </c>
    </row>
    <row r="680" spans="1:10" ht="13">
      <c r="A680" s="32" t="s">
        <v>23639</v>
      </c>
      <c r="B680" s="2" t="s">
        <v>23640</v>
      </c>
      <c r="C680" s="2" t="s">
        <v>23634</v>
      </c>
      <c r="D680" s="2" t="s">
        <v>6427</v>
      </c>
      <c r="E680" s="2" t="s">
        <v>6856</v>
      </c>
      <c r="F680" s="2" t="s">
        <v>6868</v>
      </c>
      <c r="G680" s="2" t="s">
        <v>22067</v>
      </c>
      <c r="H680" s="2" t="s">
        <v>22255</v>
      </c>
      <c r="I680" s="2" t="s">
        <v>22365</v>
      </c>
      <c r="J680" s="2" t="s">
        <v>22366</v>
      </c>
    </row>
    <row r="681" spans="1:10" ht="13">
      <c r="A681" s="32" t="s">
        <v>23641</v>
      </c>
      <c r="B681" s="2" t="s">
        <v>23642</v>
      </c>
      <c r="C681" s="2" t="s">
        <v>23634</v>
      </c>
      <c r="D681" s="2" t="s">
        <v>6427</v>
      </c>
      <c r="E681" s="2" t="s">
        <v>6937</v>
      </c>
      <c r="F681" s="2" t="s">
        <v>6868</v>
      </c>
      <c r="G681" s="2" t="s">
        <v>22067</v>
      </c>
      <c r="H681" s="2" t="s">
        <v>22255</v>
      </c>
      <c r="I681" s="2" t="s">
        <v>22365</v>
      </c>
      <c r="J681" s="2" t="s">
        <v>22366</v>
      </c>
    </row>
    <row r="682" spans="1:10" ht="13">
      <c r="A682" s="32" t="s">
        <v>23643</v>
      </c>
      <c r="B682" s="2" t="s">
        <v>23644</v>
      </c>
      <c r="C682" s="2" t="s">
        <v>23634</v>
      </c>
      <c r="D682" s="2" t="s">
        <v>6427</v>
      </c>
      <c r="E682" s="2" t="s">
        <v>6840</v>
      </c>
      <c r="F682" s="2" t="s">
        <v>6868</v>
      </c>
      <c r="G682" s="2" t="s">
        <v>22067</v>
      </c>
      <c r="H682" s="2" t="s">
        <v>22255</v>
      </c>
      <c r="I682" s="2" t="s">
        <v>22365</v>
      </c>
      <c r="J682" s="2" t="s">
        <v>22366</v>
      </c>
    </row>
    <row r="683" spans="1:10" ht="13">
      <c r="A683" s="32" t="s">
        <v>23645</v>
      </c>
      <c r="B683" s="2" t="s">
        <v>23646</v>
      </c>
      <c r="C683" s="2" t="s">
        <v>12605</v>
      </c>
      <c r="D683" s="2" t="s">
        <v>6427</v>
      </c>
      <c r="E683" s="2" t="s">
        <v>6840</v>
      </c>
      <c r="F683" s="2" t="s">
        <v>6868</v>
      </c>
      <c r="G683" s="2" t="s">
        <v>22067</v>
      </c>
      <c r="H683" s="2" t="s">
        <v>22255</v>
      </c>
      <c r="I683" s="2" t="s">
        <v>22365</v>
      </c>
      <c r="J683" s="2" t="s">
        <v>22366</v>
      </c>
    </row>
    <row r="684" spans="1:10" ht="13">
      <c r="A684" s="32" t="s">
        <v>23647</v>
      </c>
      <c r="B684" s="2" t="s">
        <v>23648</v>
      </c>
      <c r="C684" s="2" t="s">
        <v>12605</v>
      </c>
      <c r="D684" s="2" t="s">
        <v>6427</v>
      </c>
      <c r="E684" s="2" t="s">
        <v>6937</v>
      </c>
      <c r="F684" s="2" t="s">
        <v>6868</v>
      </c>
      <c r="G684" s="2" t="s">
        <v>22067</v>
      </c>
      <c r="H684" s="2" t="s">
        <v>22255</v>
      </c>
      <c r="I684" s="2" t="s">
        <v>22365</v>
      </c>
      <c r="J684" s="2" t="s">
        <v>22366</v>
      </c>
    </row>
    <row r="685" spans="1:10" ht="13">
      <c r="A685" s="32" t="s">
        <v>23649</v>
      </c>
      <c r="B685" s="2" t="s">
        <v>23650</v>
      </c>
      <c r="C685" s="2" t="s">
        <v>12605</v>
      </c>
      <c r="D685" s="2" t="s">
        <v>6425</v>
      </c>
      <c r="E685" s="2" t="s">
        <v>6937</v>
      </c>
      <c r="F685" s="2" t="s">
        <v>6868</v>
      </c>
      <c r="G685" s="2" t="s">
        <v>22067</v>
      </c>
      <c r="H685" s="2" t="s">
        <v>22255</v>
      </c>
      <c r="I685" s="2" t="s">
        <v>22365</v>
      </c>
      <c r="J685" s="2" t="s">
        <v>22366</v>
      </c>
    </row>
    <row r="686" spans="1:10" ht="13">
      <c r="A686" s="32" t="s">
        <v>23651</v>
      </c>
      <c r="B686" s="2" t="s">
        <v>23652</v>
      </c>
      <c r="C686" s="2" t="s">
        <v>23653</v>
      </c>
      <c r="D686" s="2" t="s">
        <v>6425</v>
      </c>
      <c r="E686" s="2" t="s">
        <v>6856</v>
      </c>
      <c r="F686" s="2" t="s">
        <v>6868</v>
      </c>
      <c r="G686" s="2" t="s">
        <v>22067</v>
      </c>
      <c r="H686" s="2" t="s">
        <v>22255</v>
      </c>
      <c r="I686" s="2" t="s">
        <v>22365</v>
      </c>
      <c r="J686" s="2" t="s">
        <v>22366</v>
      </c>
    </row>
    <row r="687" spans="1:10" ht="13">
      <c r="A687" s="32" t="s">
        <v>23654</v>
      </c>
      <c r="B687" s="2" t="s">
        <v>23655</v>
      </c>
      <c r="C687" s="2" t="s">
        <v>23656</v>
      </c>
      <c r="D687" s="2" t="s">
        <v>6427</v>
      </c>
      <c r="E687" s="2" t="s">
        <v>6937</v>
      </c>
      <c r="F687" s="2" t="s">
        <v>6847</v>
      </c>
      <c r="G687" s="2" t="s">
        <v>22067</v>
      </c>
      <c r="H687" s="2" t="s">
        <v>22255</v>
      </c>
      <c r="I687" s="2" t="s">
        <v>22365</v>
      </c>
      <c r="J687" s="2" t="s">
        <v>22659</v>
      </c>
    </row>
    <row r="688" spans="1:10" ht="13">
      <c r="A688" s="32" t="s">
        <v>23657</v>
      </c>
      <c r="B688" s="2" t="s">
        <v>23658</v>
      </c>
      <c r="C688" s="2" t="s">
        <v>23656</v>
      </c>
      <c r="D688" s="2" t="s">
        <v>6427</v>
      </c>
      <c r="E688" s="2" t="s">
        <v>6937</v>
      </c>
      <c r="F688" s="2" t="s">
        <v>6868</v>
      </c>
      <c r="G688" s="2" t="s">
        <v>22067</v>
      </c>
      <c r="H688" s="2" t="s">
        <v>22255</v>
      </c>
      <c r="I688" s="2" t="s">
        <v>22365</v>
      </c>
      <c r="J688" s="2" t="s">
        <v>22659</v>
      </c>
    </row>
    <row r="689" spans="1:10" ht="13">
      <c r="A689" s="32" t="s">
        <v>23659</v>
      </c>
      <c r="B689" s="2" t="s">
        <v>23660</v>
      </c>
      <c r="C689" s="2" t="s">
        <v>23656</v>
      </c>
      <c r="D689" s="2" t="s">
        <v>6425</v>
      </c>
      <c r="E689" s="2" t="s">
        <v>6937</v>
      </c>
      <c r="F689" s="2" t="s">
        <v>6868</v>
      </c>
      <c r="G689" s="2" t="s">
        <v>22067</v>
      </c>
      <c r="H689" s="2" t="s">
        <v>22255</v>
      </c>
      <c r="I689" s="2" t="s">
        <v>22365</v>
      </c>
      <c r="J689" s="2" t="s">
        <v>22659</v>
      </c>
    </row>
    <row r="690" spans="1:10" ht="13">
      <c r="A690" s="32" t="s">
        <v>23661</v>
      </c>
      <c r="B690" s="2" t="s">
        <v>23662</v>
      </c>
      <c r="C690" s="2" t="s">
        <v>23656</v>
      </c>
      <c r="D690" s="2" t="s">
        <v>6425</v>
      </c>
      <c r="E690" s="2" t="s">
        <v>6937</v>
      </c>
      <c r="F690" s="2" t="s">
        <v>6868</v>
      </c>
      <c r="G690" s="2" t="s">
        <v>22067</v>
      </c>
      <c r="H690" s="2" t="s">
        <v>22255</v>
      </c>
      <c r="I690" s="2" t="s">
        <v>22365</v>
      </c>
      <c r="J690" s="2" t="s">
        <v>22659</v>
      </c>
    </row>
    <row r="691" spans="1:10" ht="13">
      <c r="A691" s="32" t="s">
        <v>23663</v>
      </c>
      <c r="B691" s="2" t="s">
        <v>23664</v>
      </c>
      <c r="C691" s="2" t="s">
        <v>22178</v>
      </c>
      <c r="D691" s="2" t="s">
        <v>6425</v>
      </c>
      <c r="E691" s="2" t="s">
        <v>6840</v>
      </c>
      <c r="F691" s="2" t="s">
        <v>6868</v>
      </c>
      <c r="G691" s="2" t="s">
        <v>22067</v>
      </c>
      <c r="H691" s="2" t="s">
        <v>22068</v>
      </c>
      <c r="I691" s="2" t="s">
        <v>23665</v>
      </c>
      <c r="J691" s="2" t="s">
        <v>22179</v>
      </c>
    </row>
    <row r="692" spans="1:10" ht="13">
      <c r="A692" s="32" t="s">
        <v>23666</v>
      </c>
      <c r="B692" s="2" t="s">
        <v>23667</v>
      </c>
      <c r="C692" s="2" t="s">
        <v>22178</v>
      </c>
      <c r="D692" s="2" t="s">
        <v>6427</v>
      </c>
      <c r="E692" s="2" t="s">
        <v>6840</v>
      </c>
      <c r="F692" s="2" t="s">
        <v>6868</v>
      </c>
      <c r="G692" s="2" t="s">
        <v>22067</v>
      </c>
      <c r="H692" s="2" t="s">
        <v>22068</v>
      </c>
      <c r="I692" s="2" t="s">
        <v>23665</v>
      </c>
      <c r="J692" s="2" t="s">
        <v>22179</v>
      </c>
    </row>
    <row r="693" spans="1:10" ht="13">
      <c r="A693" s="32" t="s">
        <v>23668</v>
      </c>
      <c r="B693" s="2" t="s">
        <v>23669</v>
      </c>
      <c r="C693" s="2" t="s">
        <v>23670</v>
      </c>
      <c r="D693" s="2" t="s">
        <v>6427</v>
      </c>
      <c r="E693" s="2" t="s">
        <v>6840</v>
      </c>
      <c r="F693" s="2" t="s">
        <v>6842</v>
      </c>
      <c r="G693" s="2" t="s">
        <v>22067</v>
      </c>
      <c r="H693" s="2" t="s">
        <v>22068</v>
      </c>
      <c r="I693" s="2" t="s">
        <v>23665</v>
      </c>
      <c r="J693" s="2" t="s">
        <v>23671</v>
      </c>
    </row>
    <row r="694" spans="1:10" ht="13">
      <c r="A694" s="32" t="s">
        <v>23672</v>
      </c>
      <c r="B694" s="2" t="s">
        <v>23673</v>
      </c>
      <c r="C694" s="2" t="s">
        <v>23670</v>
      </c>
      <c r="D694" s="2" t="s">
        <v>6425</v>
      </c>
      <c r="E694" s="2" t="s">
        <v>6840</v>
      </c>
      <c r="F694" s="2" t="s">
        <v>6842</v>
      </c>
      <c r="G694" s="2" t="s">
        <v>22067</v>
      </c>
      <c r="H694" s="2" t="s">
        <v>22068</v>
      </c>
      <c r="I694" s="2" t="s">
        <v>23665</v>
      </c>
      <c r="J694" s="2" t="s">
        <v>23671</v>
      </c>
    </row>
    <row r="695" spans="1:10" ht="13">
      <c r="G695" s="2"/>
    </row>
    <row r="696" spans="1:10" ht="13">
      <c r="G696" s="2"/>
    </row>
    <row r="697" spans="1:10" ht="13">
      <c r="G697" s="2"/>
    </row>
    <row r="698" spans="1:10" ht="13">
      <c r="G698" s="2"/>
    </row>
    <row r="699" spans="1:10" ht="13">
      <c r="G699" s="2"/>
    </row>
    <row r="700" spans="1:10" ht="13">
      <c r="G700" s="2"/>
    </row>
    <row r="701" spans="1:10" ht="13">
      <c r="G701" s="2"/>
    </row>
    <row r="702" spans="1:10" ht="13">
      <c r="G702" s="2"/>
    </row>
    <row r="703" spans="1:10" ht="13">
      <c r="G703" s="2"/>
    </row>
    <row r="704" spans="1:10" ht="13">
      <c r="G704" s="2"/>
    </row>
    <row r="705" spans="7:7" ht="13">
      <c r="G705" s="2"/>
    </row>
    <row r="706" spans="7:7" ht="13">
      <c r="G706" s="2"/>
    </row>
    <row r="707" spans="7:7" ht="13">
      <c r="G707" s="2"/>
    </row>
    <row r="708" spans="7:7" ht="13">
      <c r="G708" s="2"/>
    </row>
    <row r="709" spans="7:7" ht="13">
      <c r="G709" s="2"/>
    </row>
    <row r="710" spans="7:7" ht="13">
      <c r="G710" s="2"/>
    </row>
    <row r="711" spans="7:7" ht="13">
      <c r="G711" s="2"/>
    </row>
    <row r="712" spans="7:7" ht="13">
      <c r="G712" s="2"/>
    </row>
    <row r="713" spans="7:7" ht="13">
      <c r="G713" s="2"/>
    </row>
    <row r="714" spans="7:7" ht="13">
      <c r="G714" s="2"/>
    </row>
    <row r="715" spans="7:7" ht="13">
      <c r="G715" s="2"/>
    </row>
    <row r="716" spans="7:7" ht="13">
      <c r="G716" s="2"/>
    </row>
    <row r="717" spans="7:7" ht="13">
      <c r="G717" s="2"/>
    </row>
    <row r="718" spans="7:7" ht="13">
      <c r="G718" s="2"/>
    </row>
    <row r="719" spans="7:7" ht="13">
      <c r="G719" s="2"/>
    </row>
    <row r="720" spans="7:7" ht="13">
      <c r="G720" s="2"/>
    </row>
    <row r="721" spans="7:7" ht="13">
      <c r="G721" s="2"/>
    </row>
    <row r="722" spans="7:7" ht="13">
      <c r="G722" s="2"/>
    </row>
    <row r="723" spans="7:7" ht="13">
      <c r="G723" s="2"/>
    </row>
    <row r="724" spans="7:7" ht="13">
      <c r="G724" s="2"/>
    </row>
    <row r="725" spans="7:7" ht="13">
      <c r="G725" s="2"/>
    </row>
    <row r="726" spans="7:7" ht="13">
      <c r="G726" s="2"/>
    </row>
    <row r="727" spans="7:7" ht="13">
      <c r="G727" s="2"/>
    </row>
    <row r="728" spans="7:7" ht="13">
      <c r="G728" s="2"/>
    </row>
    <row r="729" spans="7:7" ht="13">
      <c r="G729" s="2"/>
    </row>
    <row r="730" spans="7:7" ht="13">
      <c r="G730" s="2"/>
    </row>
    <row r="731" spans="7:7" ht="13">
      <c r="G731" s="2"/>
    </row>
    <row r="732" spans="7:7" ht="13">
      <c r="G732" s="2"/>
    </row>
    <row r="733" spans="7:7" ht="13">
      <c r="G733" s="2"/>
    </row>
    <row r="734" spans="7:7" ht="13">
      <c r="G734" s="2"/>
    </row>
  </sheetData>
  <customSheetViews>
    <customSheetView guid="{C8CB16C3-1145-4A4B-85B7-E1358C92DC75}" filter="1" showAutoFilter="1">
      <pageMargins left="0.7" right="0.7" top="0.75" bottom="0.75" header="0.3" footer="0.3"/>
      <autoFilter ref="A1:J694" xr:uid="{7DB808A4-5EE5-DB40-B420-B2EB9CCD2708}">
        <filterColumn colId="8">
          <filters>
            <filter val="dimorphic DN figure, DNa12"/>
            <filter val="dimorphic DN figure, DNp13"/>
          </filters>
        </filterColumn>
      </autoFilter>
    </customSheetView>
  </customSheetView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FAFB_DNs</vt:lpstr>
      <vt:lpstr>FANC_DNs</vt:lpstr>
      <vt:lpstr>MANC_DNs</vt:lpstr>
      <vt:lpstr>dimorphic_DNs</vt:lpstr>
      <vt:lpstr>DN_identification</vt:lpstr>
      <vt:lpstr>FAFB_ANs_SAs</vt:lpstr>
      <vt:lpstr>FANC_ANs</vt:lpstr>
      <vt:lpstr>FANC_SAs</vt:lpstr>
      <vt:lpstr>MANC_ANs</vt:lpstr>
      <vt:lpstr>dimorphic_ANs</vt:lpstr>
      <vt:lpstr>AN_indentification</vt:lpstr>
      <vt:lpstr>FAFB_SA_identification</vt:lpstr>
      <vt:lpstr>other_MANC_FANC_matching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Tomke Stuerner</cp:lastModifiedBy>
  <dcterms:modified xsi:type="dcterms:W3CDTF">2024-06-12T13:36:52Z</dcterms:modified>
</cp:coreProperties>
</file>